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96" windowWidth="19020" windowHeight="12660"/>
  </bookViews>
  <sheets>
    <sheet name="Lavorato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401_TUSCORARA" localSheetId="0">[12]Portfolios!$G$228:$H$470</definedName>
    <definedName name="_401_TUSCORARA">[1]Portfolios!#REF!</definedName>
    <definedName name="_Order1" hidden="1">255</definedName>
    <definedName name="_Order2" hidden="1">255</definedName>
    <definedName name="BasChange" localSheetId="0">'[12]Basis Change'!$A$1:$AH$653</definedName>
    <definedName name="BasChange">#REF!</definedName>
    <definedName name="BasisLoc" localSheetId="0">[12]Portfolios!$D$228:$F$470</definedName>
    <definedName name="BasisPos" localSheetId="0">'[12]Backward Roll Sort'!$A$4:$F$224</definedName>
    <definedName name="BasisPos">#REF!</definedName>
    <definedName name="CANADA12MOKEY">OFFSET([6]AllQueries!$A$7,[6]AllQueries!$Z$6,21,ROWS([6]AllQueries!CANADA),1)</definedName>
    <definedName name="CANADABKTYPECD">OFFSET([6]AllQueries!$A$7,[6]AllQueries!$Z$6,4,ROWS([6]AllQueries!CANADA),1)</definedName>
    <definedName name="CANADABMInCE">OFFSET([6]AllQueries!$A$7,[6]AllQueries!$Z$6,12,ROWS([6]AllQueries!CANADA),1)</definedName>
    <definedName name="CANADABMKEY">OFFSET([6]AllQueries!$A$7,[6]AllQueries!$Z$6,20,ROWS([6]AllQueries!CANADA),1)</definedName>
    <definedName name="CANADABMQTY">OFFSET([6]AllQueries!$A$7,[6]AllQueries!$Z$6,9,ROWS([6]AllQueries!CANADA),1)</definedName>
    <definedName name="CANADAPRCDETKEY">OFFSET([6]AllQueries!$A$7,[6]AllQueries!$Z$6,22,ROWS([6]AllQueries!CANADA),1)</definedName>
    <definedName name="CANADAPVInCE">OFFSET([6]AllQueries!$A$7,[6]AllQueries!$Z$6,11,ROWS([6]AllQueries!CANADA),1)</definedName>
    <definedName name="CANADAPVPOS">OFFSET([6]AllQueries!$A$7,[6]AllQueries!$Z$6,8,ROWS([6]AllQueries!CANADA),1)</definedName>
    <definedName name="Consolidated_West_Shiring">'[9]Report-BenchmarkPositions'!$A$538:$AK$592</definedName>
    <definedName name="Curves">[5]Curves!$A$3:$F$722</definedName>
    <definedName name="_1DA">'[3]Orig Sched'!#REF!</definedName>
    <definedName name="DAILY">'[2]Orig Sched'!#REF!</definedName>
    <definedName name="Dublin12MoKey">OFFSET([6]AllQueries!$A$7,0,18,ROWS([6]AllQueries!DUBLIN),1)</definedName>
    <definedName name="DublinBMInCE">OFFSET([6]AllQueries!$A$7,0,10,ROWS([6]AllQueries!DUBLIN),1)</definedName>
    <definedName name="DublinBMKey">OFFSET([6]AllQueries!$A$7,0,17,ROWS([6]AllQueries!DUBLIN),1)</definedName>
    <definedName name="DublinPrcDetKey">OFFSET([6]AllQueries!$A$7,0,19,ROWS([6]AllQueries!DUBLIN),1)</definedName>
    <definedName name="DublinPvInCE">OFFSET([6]AllQueries!$A$7,0,9,ROWS([6]AllQueries!DUBLIN),1)</definedName>
    <definedName name="GDL12MOKEY">OFFSET([6]AllQueries!$A$1,[6]AllQueries!$Z$7,19,ROWS([6]AllQueries!GDL),1)</definedName>
    <definedName name="GDL12MOVOL">OFFSET([6]AllQueries!$A$1,[6]AllQueries!$Z$7,26,ROWS([6]AllQueries!GDL),1)</definedName>
    <definedName name="GDLBkTypeCd">OFFSET([6]AllQueries!$A$1,[6]AllQueries!$Z$7,4,ROWS([6]AllQueries!GDL),1)</definedName>
    <definedName name="GDLBMInCE">OFFSET([6]AllQueries!$A$1,[6]AllQueries!$Z$7,10,ROWS([6]AllQueries!GDL),1)</definedName>
    <definedName name="GDLBMKEY">OFFSET([6]AllQueries!$A$1,[6]AllQueries!$Z$7,18,ROWS([6]AllQueries!GDL),1)</definedName>
    <definedName name="GDLBMQTY">OFFSET([6]AllQueries!$A$1,[6]AllQueries!$Z$7,8,ROWS([6]AllQueries!GDL),1)</definedName>
    <definedName name="GDLCASH3">OFFSET([6]AllQueries!$A$1,[6]AllQueries!$Z$7,29,ROWS([6]AllQueries!GDL),1)</definedName>
    <definedName name="GDLGASDETKEY">OFFSET([6]AllQueries!$A$1,[6]AllQueries!$Z$7,27,ROWS([6]AllQueries!GDL),1)</definedName>
    <definedName name="GDLPRCDETKEY">OFFSET([6]AllQueries!$A$1,[6]AllQueries!$Z$7,20,ROWS([6]AllQueries!GDL),1)</definedName>
    <definedName name="GDLPVInCE">OFFSET([6]AllQueries!$A$1,[6]AllQueries!$Z$7,9,ROWS([6]AllQueries!GDL),1)</definedName>
    <definedName name="GDLPVPos">OFFSET([6]AllQueries!$A$1,[6]AllQueries!$Z$7,7,ROWS([6]AllQueries!GDL),1)</definedName>
    <definedName name="INDX12MOKEY">OFFSET([6]AllQueries!$A$1,[6]AllQueries!$Z$4,13,ROWS([6]AllQueries!INDX),1)</definedName>
    <definedName name="INDXBkTypeCD">OFFSET([6]AllQueries!$A$1,[6]AllQueries!$Z$4,4,ROWS([6]AllQueries!INDX),1)</definedName>
    <definedName name="INDXBMinCE">OFFSET([6]AllQueries!$A$1,[6]AllQueries!$Z$4,9,ROWS([6]AllQueries!INDX),1)</definedName>
    <definedName name="INDXBMKey">OFFSET([6]AllQueries!$A$1,[6]AllQueries!$Z$4,12,ROWS([6]AllQueries!INDX),1)</definedName>
    <definedName name="INDXBMQTY">OFFSET([6]AllQueries!$A$1,[6]AllQueries!$Z$4,7,ROWS([6]AllQueries!INDX),1)</definedName>
    <definedName name="INDXPVinCE">OFFSET([6]AllQueries!$A$1,[6]AllQueries!$Z$4,8,ROWS([6]AllQueries!INDX),1)</definedName>
    <definedName name="INDXPVPos">OFFSET([6]AllQueries!$A$1,[6]AllQueries!$Z$4,6,ROWS([6]AllQueries!INDX),1)</definedName>
    <definedName name="KC" localSheetId="0">#REF!</definedName>
    <definedName name="KC">#REF!</definedName>
    <definedName name="LIQ">"LIQUIDSW"</definedName>
    <definedName name="LIQUIDS12MOKEY">OFFSET([6]AllQueries!$A$1,[6]AllQueries!$Z$5,15,ROWS([6]AllQueries!LIQUIDSW),1)</definedName>
    <definedName name="LIQUIDSBENCHKEY">OFFSET([6]AllQueries!$A$1,[6]AllQueries!$Z$5,13,ROWS([6]AllQueries!LIQUIDSW),1)</definedName>
    <definedName name="LIQUIDSBMInCE">OFFSET([6]AllQueries!$A$1,[6]AllQueries!$Z$5,8,ROWS([6]AllQueries!LIQUIDSW),1)</definedName>
    <definedName name="LIQUIDSPRCDETKEY">OFFSET([6]AllQueries!$A$1,[6]AllQueries!$Z$5,14,ROWS([6]AllQueries!LIQUIDSW),1)</definedName>
    <definedName name="LIQUIDSPVInCE">OFFSET([6]AllQueries!$A$1,[6]AllQueries!$Z$5,7,ROWS([6]AllQueries!LIQUIDSW),1)</definedName>
    <definedName name="_loc1" localSheetId="0">[12]Portfolios!$I$228</definedName>
    <definedName name="_loc1">[1]Portfolios!#REF!</definedName>
    <definedName name="location2" localSheetId="0">[12]Portfolios!$I$228:$J$470</definedName>
    <definedName name="location2">[1]Portfolios!#REF!</definedName>
    <definedName name="locations" localSheetId="0">[12]Portfolios!$G$228:$H$470</definedName>
    <definedName name="locations">[1]Portfolios!#REF!</definedName>
    <definedName name="locpos" localSheetId="0">'[12]Backward Roll Sort'!$A$4:$G$224</definedName>
    <definedName name="locpos">#REF!</definedName>
    <definedName name="locpos2" localSheetId="0">'[12]Backward Roll Sort'!$I$4:$O$224</definedName>
    <definedName name="locpos2">#REF!</definedName>
    <definedName name="Macro3">[4]!Macro3</definedName>
    <definedName name="Macro4">[4]!Macro4</definedName>
    <definedName name="NewIdxForm">#REF!</definedName>
    <definedName name="NewIdxForm2">#REF!</definedName>
    <definedName name="Notional" localSheetId="0">'[12]Backward Roll Notional Top 25'!$A$1:$BY$338</definedName>
    <definedName name="Notional">#REF!</definedName>
    <definedName name="PB">Lavorato!$AH$2</definedName>
    <definedName name="PGOne">"POWGAS"</definedName>
    <definedName name="PhoneNumbers" localSheetId="0">'[11]12 Month'!$O$2:$O$14</definedName>
    <definedName name="PhoneNumbers">'[8]12 Month'!$O$2:$O$14</definedName>
    <definedName name="Positions">#REF!</definedName>
    <definedName name="PowerGas12MoKey">OFFSET([6]AllQueries!$A$1,[6]AllQueries!$Z$3,16,ROWS([6]AllQueries!POWERGAS),1)</definedName>
    <definedName name="PowerGasBenchKey">OFFSET([6]AllQueries!$A$1,[6]AllQueries!$Z$3,14,ROWS([6]AllQueries!POWERGAS),1)</definedName>
    <definedName name="PowerGasBMInCE">OFFSET([6]AllQueries!$A$1,[6]AllQueries!$Z$3,9,ROWS([6]AllQueries!POWERGAS),1)</definedName>
    <definedName name="PowerGasPrcDetKey">OFFSET([6]AllQueries!$A$1,[6]AllQueries!$Z$3,15,ROWS([6]AllQueries!POWERGAS),1)</definedName>
    <definedName name="PowerGasPvInCE">OFFSET([6]AllQueries!$A$1,[6]AllQueries!$Z$3,8,ROWS([6]AllQueries!POWERGAS),1)</definedName>
    <definedName name="PRCBAS12MoKey">OFFSET([6]AllQueries!$A$1,[6]AllQueries!$Z$8,20,ROWS([6]AllQueries!PRCBAS),1)</definedName>
    <definedName name="PRCBASBkID">OFFSET([6]AllQueries!$A$1,[6]AllQueries!$Z$8,3,ROWS([6]AllQueries!PRCBAS),1)</definedName>
    <definedName name="PRCBASBkTypeCD">OFFSET([6]AllQueries!$A$1,[6]AllQueries!$Z$8,4,ROWS([6]AllQueries!PRCBAS),1)</definedName>
    <definedName name="PRCBASBMInCE">OFFSET([6]AllQueries!$A$1,[6]AllQueries!$Z$8,10,ROWS([6]AllQueries!PRCBAS),1)</definedName>
    <definedName name="PRCBASBMKey">OFFSET([6]AllQueries!$A$1,[6]AllQueries!$Z$8,19,ROWS([6]AllQueries!PRCBAS),1)</definedName>
    <definedName name="PRCBASBMQTY">OFFSET([6]AllQueries!$A$1,[6]AllQueries!$Z$8,8,ROWS([6]AllQueries!PRCBAS),1)</definedName>
    <definedName name="PRCBASCASH3">OFFSET([6]AllQueries!$A$1,[6]AllQueries!$Z$8,29,ROWS([6]AllQueries!PRCBAS),1)</definedName>
    <definedName name="PRCBASGasDetKey">OFFSET([6]AllQueries!$A$1,[6]AllQueries!$Z$8,26,ROWS([6]AllQueries!PRCBAS),1)</definedName>
    <definedName name="PRCBASKcPriceKey">OFFSET([6]AllQueries!$A$1,[6]AllQueries!$Z$8,22,ROWS([6]AllQueries!PRCBAS),1)</definedName>
    <definedName name="PRCBASPrcDetKey">OFFSET([6]AllQueries!$A$1,[6]AllQueries!$Z$8,21,ROWS([6]AllQueries!PRCBAS),1)</definedName>
    <definedName name="PRCBASPVInCE">OFFSET([6]AllQueries!$A$1,[6]AllQueries!$Z$8,9,ROWS([6]AllQueries!PRCBAS),1)</definedName>
    <definedName name="PRCBASPVPOS">OFFSET([6]AllQueries!$A$1,[6]AllQueries!$Z$8,7,ROWS([6]AllQueries!PRCBAS),1)</definedName>
    <definedName name="_xlnm.Print_Area" localSheetId="0">Lavorato!$B$2:$AD$67</definedName>
    <definedName name="PromptPhy">Lavorato!$AG$2</definedName>
    <definedName name="PwrOne">"POWER"</definedName>
    <definedName name="_2RA">'[3]Orig Sched'!#REF!</definedName>
    <definedName name="RANGE">'[2]Orig Sched'!#REF!</definedName>
    <definedName name="regions" localSheetId="0">'[12]BASIS Extract'!$G$8:$H$11103</definedName>
    <definedName name="SIFO" localSheetId="0" hidden="1">{"BookBal",#N/A,FALSE,"Roll-1";"DailyChange",#N/A,FALSE,"Roll-1";"Schedules",#N/A,FALSE,"Roll-1"}</definedName>
    <definedName name="SIFO" hidden="1">{"BookBal",#N/A,FALSE,"Roll-1";"DailyChange",#N/A,FALSE,"Roll-1";"Schedules",#N/A,FALSE,"Roll-1"}</definedName>
    <definedName name="UOM">10000</definedName>
    <definedName name="wrn.RollDetail." localSheetId="0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92512" calcMode="manual" calcOnSave="0"/>
</workbook>
</file>

<file path=xl/calcChain.xml><?xml version="1.0" encoding="utf-8"?>
<calcChain xmlns="http://schemas.openxmlformats.org/spreadsheetml/2006/main">
  <c r="B9" i="1" l="1"/>
  <c r="S13" i="1"/>
  <c r="U13" i="1"/>
  <c r="W13" i="1"/>
  <c r="Y13" i="1"/>
  <c r="AA13" i="1"/>
  <c r="Q14" i="1"/>
  <c r="S14" i="1"/>
  <c r="U14" i="1"/>
  <c r="W14" i="1"/>
  <c r="Y14" i="1"/>
  <c r="AA14" i="1"/>
  <c r="T16" i="1"/>
  <c r="V16" i="1"/>
  <c r="X16" i="1"/>
  <c r="Z16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G17" i="1"/>
  <c r="AH17" i="1"/>
  <c r="AI17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G18" i="1"/>
  <c r="AH18" i="1"/>
  <c r="AI18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G19" i="1"/>
  <c r="AH19" i="1"/>
  <c r="AI19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G20" i="1"/>
  <c r="AH20" i="1"/>
  <c r="AI20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G21" i="1"/>
  <c r="AH21" i="1"/>
  <c r="AI21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G23" i="1"/>
  <c r="AH23" i="1"/>
  <c r="AI23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G24" i="1"/>
  <c r="AH24" i="1"/>
  <c r="AI24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G25" i="1"/>
  <c r="AH25" i="1"/>
  <c r="AI25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G26" i="1"/>
  <c r="AH26" i="1"/>
  <c r="AI26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G30" i="1"/>
  <c r="AH30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G31" i="1"/>
  <c r="AH31" i="1"/>
  <c r="AI31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G35" i="1"/>
  <c r="AH35" i="1"/>
  <c r="AI35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G36" i="1"/>
  <c r="AH36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G37" i="1"/>
  <c r="AH37" i="1"/>
  <c r="AI37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G41" i="1"/>
  <c r="AH41" i="1"/>
  <c r="AI41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G42" i="1"/>
  <c r="AH42" i="1"/>
  <c r="AI42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G43" i="1"/>
  <c r="AH43" i="1"/>
  <c r="AI43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G44" i="1"/>
  <c r="AH44" i="1"/>
  <c r="AI44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G45" i="1"/>
  <c r="AH45" i="1"/>
  <c r="AI45" i="1"/>
  <c r="AJ45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G49" i="1"/>
  <c r="AH49" i="1"/>
  <c r="AI49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G50" i="1"/>
  <c r="AH50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G51" i="1"/>
  <c r="AH51" i="1"/>
  <c r="AI51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G52" i="1"/>
  <c r="AH52" i="1"/>
  <c r="AI52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Q57" i="1"/>
  <c r="S57" i="1"/>
  <c r="U57" i="1"/>
  <c r="W57" i="1"/>
  <c r="Y57" i="1"/>
  <c r="AA57" i="1"/>
  <c r="AC57" i="1"/>
  <c r="AE57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C59" i="1"/>
  <c r="Q60" i="1"/>
  <c r="S60" i="1"/>
  <c r="U60" i="1"/>
  <c r="W60" i="1"/>
  <c r="Y60" i="1"/>
  <c r="AA60" i="1"/>
  <c r="AC60" i="1"/>
  <c r="AE64" i="1"/>
  <c r="AE66" i="1"/>
  <c r="S77" i="1"/>
  <c r="U77" i="1"/>
  <c r="W77" i="1"/>
  <c r="Y77" i="1"/>
  <c r="AA77" i="1"/>
  <c r="S79" i="1"/>
  <c r="U79" i="1"/>
  <c r="W79" i="1"/>
  <c r="Y79" i="1"/>
  <c r="AA79" i="1"/>
  <c r="S81" i="1"/>
  <c r="U81" i="1"/>
  <c r="W81" i="1"/>
  <c r="Y81" i="1"/>
  <c r="AA81" i="1"/>
  <c r="S83" i="1"/>
  <c r="U83" i="1"/>
  <c r="W83" i="1"/>
  <c r="Y83" i="1"/>
  <c r="AA83" i="1"/>
</calcChain>
</file>

<file path=xl/comments1.xml><?xml version="1.0" encoding="utf-8"?>
<comments xmlns="http://schemas.openxmlformats.org/spreadsheetml/2006/main">
  <authors>
    <author>rrodri2</author>
    <author>Binh Pham</author>
  </authors>
  <commentList>
    <comment ref="AI31" authorId="0" shapeId="0">
      <text>
        <r>
          <rPr>
            <b/>
            <sz val="8"/>
            <color indexed="81"/>
            <rFont val="Tahoma"/>
          </rPr>
          <t>rrodri2:</t>
        </r>
        <r>
          <rPr>
            <sz val="8"/>
            <color indexed="81"/>
            <rFont val="Tahoma"/>
          </rPr>
          <t xml:space="preserve">
</t>
        </r>
        <r>
          <rPr>
            <sz val="14"/>
            <color indexed="81"/>
            <rFont val="Tahoma"/>
            <family val="2"/>
          </rPr>
          <t xml:space="preserve">This is NGMR Price.  It is in this column so that it is not multiplied by the Physical or Basis name range.
</t>
        </r>
      </text>
    </comment>
    <comment ref="AE64" authorId="1" shapeId="0">
      <text>
        <r>
          <rPr>
            <b/>
            <sz val="14"/>
            <color indexed="81"/>
            <rFont val="Tahoma"/>
            <family val="2"/>
          </rPr>
          <t>Binh Pham: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6"/>
            <color indexed="81"/>
            <rFont val="Tahoma"/>
            <family val="2"/>
          </rPr>
          <t>If there is variance, then need to find out the new cuve and add it to the Physical IM tab.</t>
        </r>
      </text>
    </comment>
    <comment ref="AE66" authorId="1" shapeId="0">
      <text>
        <r>
          <rPr>
            <b/>
            <sz val="16"/>
            <color indexed="81"/>
            <rFont val="Tahoma"/>
            <family val="2"/>
          </rPr>
          <t>Binh Pham:</t>
        </r>
        <r>
          <rPr>
            <sz val="16"/>
            <color indexed="81"/>
            <rFont val="Tahoma"/>
            <family val="2"/>
          </rPr>
          <t xml:space="preserve">
If there is variance, then need to add the new curve to Shankman and Basis and Index by Location. 
</t>
        </r>
      </text>
    </comment>
  </commentList>
</comments>
</file>

<file path=xl/sharedStrings.xml><?xml version="1.0" encoding="utf-8"?>
<sst xmlns="http://schemas.openxmlformats.org/spreadsheetml/2006/main" count="276" uniqueCount="175">
  <si>
    <t>Prompt PHY</t>
  </si>
  <si>
    <t>PromptBasis</t>
  </si>
  <si>
    <t>NATURAL GAS BASIS POSITIONS</t>
  </si>
  <si>
    <t>West Region Basis Notional</t>
  </si>
  <si>
    <t>Intra-Month</t>
  </si>
  <si>
    <t>Change</t>
  </si>
  <si>
    <t>Prompt Month</t>
  </si>
  <si>
    <t>Winter 2001-02</t>
  </si>
  <si>
    <t>Summer 2002</t>
  </si>
  <si>
    <t>Winter 2002-03</t>
  </si>
  <si>
    <t>Remainder</t>
  </si>
  <si>
    <t>Total</t>
  </si>
  <si>
    <t>TIME BUCKET/KEY:</t>
  </si>
  <si>
    <t>REPORT REGION</t>
  </si>
  <si>
    <t>RISK TYPE</t>
  </si>
  <si>
    <t>Phy</t>
  </si>
  <si>
    <t>Basis</t>
  </si>
  <si>
    <t>Transport</t>
  </si>
  <si>
    <t>SJ/ROX</t>
  </si>
  <si>
    <t>Cal. Position</t>
  </si>
  <si>
    <t>NGI-PGE/CG</t>
  </si>
  <si>
    <t>GDP-PG&amp;E/CITIGA</t>
  </si>
  <si>
    <t>M</t>
  </si>
  <si>
    <t>D</t>
  </si>
  <si>
    <t>NGI-MALIN</t>
  </si>
  <si>
    <t>GDP-MALIN-CTYGA</t>
  </si>
  <si>
    <t>NGI-SOCAL</t>
  </si>
  <si>
    <t>IF-SOCAL</t>
  </si>
  <si>
    <t>GDP-CAL BORDER</t>
  </si>
  <si>
    <t>NGI-SOCAL(KRS)</t>
  </si>
  <si>
    <t>TOPOCK</t>
  </si>
  <si>
    <t>NGI-SOBDR-PG&amp;E</t>
  </si>
  <si>
    <t>NGI-PGE/TOPOCK</t>
  </si>
  <si>
    <t>NWPL-ROCKIES</t>
  </si>
  <si>
    <t>IF-NWPL_ROCKY_M</t>
  </si>
  <si>
    <t>GDP-WYOMING</t>
  </si>
  <si>
    <t>GDP-KERN/OPAL</t>
  </si>
  <si>
    <t>GDP-NW STANFIEL</t>
  </si>
  <si>
    <t>CIG-ROCKIES</t>
  </si>
  <si>
    <t>IF-CIG/WINDRVR</t>
  </si>
  <si>
    <t>IF-CIG/WIC</t>
  </si>
  <si>
    <t>IF-CIG/RKYMTN</t>
  </si>
  <si>
    <t>GDP-CIG/RKYMTN</t>
  </si>
  <si>
    <t>PERMIAN</t>
  </si>
  <si>
    <t>IF-TW/PERMIAN</t>
  </si>
  <si>
    <t>NGPL/PER/1ST-GD</t>
  </si>
  <si>
    <t>IF-ELPO/PERMIAN</t>
  </si>
  <si>
    <t>IF-NNG/TOK</t>
  </si>
  <si>
    <t>GDP-ELPO/PERM2</t>
  </si>
  <si>
    <t>GDP-TW/PERMIAN</t>
  </si>
  <si>
    <t>SAN JUAN</t>
  </si>
  <si>
    <t>IF-BONDAD(100%)</t>
  </si>
  <si>
    <t>IF-ELPO/SJ</t>
  </si>
  <si>
    <t>IF-EPSJ(BONDAD)</t>
  </si>
  <si>
    <t>GDP-ELPO/SANJUA</t>
  </si>
  <si>
    <t>IM-TW/SJ</t>
  </si>
  <si>
    <t>GDP-ELPO/SJBOND</t>
  </si>
  <si>
    <t>GDP-TW/SJ</t>
  </si>
  <si>
    <t>KINGSGATE</t>
  </si>
  <si>
    <t>CGPR-KINGSGATE</t>
  </si>
  <si>
    <t>WAHA</t>
  </si>
  <si>
    <t>IF-WAHA</t>
  </si>
  <si>
    <t>IF-WAHA-TX</t>
  </si>
  <si>
    <t>WAHA KCBT</t>
  </si>
  <si>
    <t>GDP-WAHA</t>
  </si>
  <si>
    <t>Other</t>
  </si>
  <si>
    <t xml:space="preserve">CGPR-KINGSGATE </t>
  </si>
  <si>
    <t>TOTAL</t>
  </si>
  <si>
    <t>Western Canada Region Notional</t>
  </si>
  <si>
    <t>SUMAS</t>
  </si>
  <si>
    <t>IF-NTHWST/CANBR</t>
  </si>
  <si>
    <t>IF-NTHWST/CANB</t>
  </si>
  <si>
    <t>GDP-NTHWST/CANB</t>
  </si>
  <si>
    <t>GD-AECOUSD-DAIL</t>
  </si>
  <si>
    <t>m</t>
  </si>
  <si>
    <t>AECO/EMPRESS/STA2</t>
  </si>
  <si>
    <t>STN2-CDN/IM</t>
  </si>
  <si>
    <t>AECO-CND/IM</t>
  </si>
  <si>
    <t>CGPR-AECO/BASIS</t>
  </si>
  <si>
    <t>CGPR-ALBR/BASIS</t>
  </si>
  <si>
    <t>NGMR-AECO/C</t>
  </si>
  <si>
    <t>AECO-CDN/IM</t>
  </si>
  <si>
    <t>GD-AECOUS-DAILY</t>
  </si>
  <si>
    <t>GD-CGPR-AECO/AV</t>
  </si>
  <si>
    <t>AECO-US/IM</t>
  </si>
  <si>
    <t>p</t>
  </si>
  <si>
    <t>Ontario Region Notional</t>
  </si>
  <si>
    <t>PARKWAY</t>
  </si>
  <si>
    <t>CGPR-PARKWAY</t>
  </si>
  <si>
    <t>PARKWAY/IM</t>
  </si>
  <si>
    <t>DAWN</t>
  </si>
  <si>
    <t>GDM-DAWN</t>
  </si>
  <si>
    <t>CGPR-DAWN</t>
  </si>
  <si>
    <t>GDP-DAWN</t>
  </si>
  <si>
    <t>GDP-DAWN2</t>
  </si>
  <si>
    <t>DAWN/IM</t>
  </si>
  <si>
    <t>DAWN-CDN/IM</t>
  </si>
  <si>
    <t>NIAGARA</t>
  </si>
  <si>
    <t>GDM-NIAGARA</t>
  </si>
  <si>
    <t>CGPR-NIAGARA</t>
  </si>
  <si>
    <t>NIAGARA/IM</t>
  </si>
  <si>
    <t>CONSUMERS_CDA</t>
  </si>
  <si>
    <t>FT-CAND-EGSC-BAS</t>
  </si>
  <si>
    <t>Central Region Notional</t>
  </si>
  <si>
    <t>NGI/CHI. GATE</t>
  </si>
  <si>
    <t>GDP-CHI. GATE</t>
  </si>
  <si>
    <t>MICH-CG</t>
  </si>
  <si>
    <t>NGI-MICH_CG</t>
  </si>
  <si>
    <t>MICH/CONS</t>
  </si>
  <si>
    <t>MICH_CG-GD</t>
  </si>
  <si>
    <t>GDP-MICHCON</t>
  </si>
  <si>
    <t>ML7/CG</t>
  </si>
  <si>
    <t>ANR/ML7-GDM</t>
  </si>
  <si>
    <t>GDP-ML7/CG</t>
  </si>
  <si>
    <t>VENTURA/DEMARCATION</t>
  </si>
  <si>
    <t>IF-NNG/DEMARCAT</t>
  </si>
  <si>
    <t>IF-NNG/VENT</t>
  </si>
  <si>
    <t>IF-NGPL/HARPER</t>
  </si>
  <si>
    <t>GDP-NNG/DEMARCA</t>
  </si>
  <si>
    <t>GDP-NNG/VENT</t>
  </si>
  <si>
    <t>MID-CONTINENT</t>
  </si>
  <si>
    <t>IF-ANR/OK</t>
  </si>
  <si>
    <t>IF-ARKLA/ARK-OK</t>
  </si>
  <si>
    <t>IF-NGPL/MIDCON</t>
  </si>
  <si>
    <t>IF-NGPL/OK-NW</t>
  </si>
  <si>
    <t>IF-NORAM/WEST</t>
  </si>
  <si>
    <t>IF-ONG/OKLAHOMA</t>
  </si>
  <si>
    <t>IF-PAN/TX/OK</t>
  </si>
  <si>
    <t>IF-WNG/TOK</t>
  </si>
  <si>
    <t>GDP-NORAM-N/S</t>
  </si>
  <si>
    <t>GDP-PAN/TX/OK</t>
  </si>
  <si>
    <t>IF-MONCHY</t>
  </si>
  <si>
    <t>East &amp; Texas Region Notional</t>
  </si>
  <si>
    <t>IF-TRANSCO/Z6</t>
  </si>
  <si>
    <t>GDP-TRCOZ6/NY</t>
  </si>
  <si>
    <t>IF-TETCO/M3</t>
  </si>
  <si>
    <t>GDP-TETCO/M3</t>
  </si>
  <si>
    <t>IF-CGT/CITYGATE</t>
  </si>
  <si>
    <t>IF-CNG/APPALACH</t>
  </si>
  <si>
    <t>IF-CGT/APPALAC</t>
  </si>
  <si>
    <t>GDP-CNG/SOUTH</t>
  </si>
  <si>
    <t>CNG/SOUTH CITY</t>
  </si>
  <si>
    <t>CNG/NORTH</t>
  </si>
  <si>
    <t>CNG/NORTH CITY</t>
  </si>
  <si>
    <t>SUM OF CHANGES EQUAL TOTAL CHANGE</t>
  </si>
  <si>
    <t>IF-FGT/MKTAREA</t>
  </si>
  <si>
    <t>GDP-FGT/Z2</t>
  </si>
  <si>
    <t>GDP-FGT/CG</t>
  </si>
  <si>
    <t>FGT-MKTAREA</t>
  </si>
  <si>
    <t>IF-FGT/Z1</t>
  </si>
  <si>
    <t>IF-FGT/Z2</t>
  </si>
  <si>
    <t>IF-FGT/Z3</t>
  </si>
  <si>
    <t>IF-FGT/MKT</t>
  </si>
  <si>
    <t>OTHER</t>
  </si>
  <si>
    <t xml:space="preserve">Other </t>
  </si>
  <si>
    <t>TOTAL OTHER</t>
  </si>
  <si>
    <t>TOTAL BASIS</t>
  </si>
  <si>
    <t>TOTAL GAS TRADING - PRICE</t>
  </si>
  <si>
    <t>-</t>
  </si>
  <si>
    <t>TOTAL FIXED PRICE</t>
  </si>
  <si>
    <t>CONTACT</t>
  </si>
  <si>
    <t>EXT</t>
  </si>
  <si>
    <t xml:space="preserve">JEFFREY GOSSETT </t>
  </si>
  <si>
    <t>3-7306</t>
  </si>
  <si>
    <t>Check if there is new point in intramonth position.</t>
  </si>
  <si>
    <t>DAVID BAUMBACH</t>
  </si>
  <si>
    <t>3-5384</t>
  </si>
  <si>
    <t>BRAD JONES</t>
  </si>
  <si>
    <t>5-8960</t>
  </si>
  <si>
    <t>Check if there is new curve has been added.</t>
  </si>
  <si>
    <t>STEPHEN PERICH</t>
  </si>
  <si>
    <t>5-8195</t>
  </si>
  <si>
    <t>WESTLOC</t>
  </si>
  <si>
    <t>TRANSPORT CHECK OUT BY TIME BUCKET</t>
  </si>
  <si>
    <t>TRANSPORT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</si>
</sst>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6" formatCode="&quot;$&quot;#,##0_);[Red]\(&quot;$&quot;#,##0\)"/>
    <numFmt numFmtId="43" formatCode="_(* #,##0.00_);_(* \(#,##0.00\);_(* &quot;-&quot;??_);_(@_)"/>
    <numFmt numFmtId="174" formatCode="_(* #,##0.000_);_(* \(#,##0.000\);_(* &quot;-&quot;??_);_(@_)"/>
    <numFmt numFmtId="176" formatCode="_(* #,##0_);_(* \(#,##0\);_(* &quot;-&quot;??_);_(@_)"/>
    <numFmt numFmtId="177" formatCode="#,##0.0_);[Red]\(#,##0.0\)"/>
    <numFmt numFmtId="178" formatCode="&quot;As of&quot;\ mmmm\ dd\,\ yyyy"/>
    <numFmt numFmtId="188" formatCode="#,##0.0000_);[Red]\(#,##0.0000\)"/>
    <numFmt numFmtId="207" formatCode="hh:mm\ AM/PM_)"/>
    <numFmt numFmtId="208" formatCode="0.0\x"/>
    <numFmt numFmtId="209" formatCode="#,##0.00000000_);\(#,##0.00000000\)"/>
    <numFmt numFmtId="210" formatCode="#,##0.0000000"/>
    <numFmt numFmtId="211" formatCode="0.00000000%"/>
    <numFmt numFmtId="212" formatCode="#,##0.00000_);\(#,##0.00000\)"/>
    <numFmt numFmtId="213" formatCode="mm/dd/yy_)"/>
    <numFmt numFmtId="215" formatCode="0.000"/>
    <numFmt numFmtId="216" formatCode="0.0000"/>
  </numFmts>
  <fonts count="43">
    <font>
      <sz val="10"/>
      <name val="Times New Roman"/>
    </font>
    <font>
      <sz val="10"/>
      <name val="Times New Roman"/>
    </font>
    <font>
      <sz val="11"/>
      <name val="돋움"/>
      <family val="3"/>
      <charset val="129"/>
    </font>
    <font>
      <sz val="10"/>
      <name val="Arial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10"/>
      <name val="MS Sans Serif"/>
    </font>
    <font>
      <sz val="8"/>
      <name val="Arial"/>
    </font>
    <font>
      <sz val="8"/>
      <name val="Arial"/>
      <family val="2"/>
    </font>
    <font>
      <sz val="8"/>
      <color indexed="12"/>
      <name val="Arial"/>
      <family val="2"/>
    </font>
    <font>
      <sz val="12"/>
      <name val="바탕체"/>
      <family val="1"/>
      <charset val="129"/>
    </font>
    <font>
      <b/>
      <u/>
      <sz val="20"/>
      <name val="Times New Roman"/>
      <family val="1"/>
    </font>
    <font>
      <sz val="20"/>
      <name val="Times New Roman"/>
      <family val="1"/>
    </font>
    <font>
      <sz val="28"/>
      <name val="Times New Roman"/>
      <family val="1"/>
    </font>
    <font>
      <b/>
      <sz val="28"/>
      <name val="Arial Black"/>
      <family val="2"/>
    </font>
    <font>
      <b/>
      <sz val="20"/>
      <name val="Times New Roman"/>
      <family val="1"/>
    </font>
    <font>
      <b/>
      <sz val="20"/>
      <name val="Arial Narrow"/>
      <family val="2"/>
    </font>
    <font>
      <sz val="20"/>
      <name val="Arial Narrow"/>
      <family val="2"/>
    </font>
    <font>
      <sz val="20"/>
      <color indexed="10"/>
      <name val="Times New Roman"/>
      <family val="1"/>
    </font>
    <font>
      <sz val="20"/>
      <name val="Times New Roman"/>
    </font>
    <font>
      <b/>
      <sz val="20"/>
      <color indexed="13"/>
      <name val="Times New Roman"/>
      <family val="1"/>
    </font>
    <font>
      <b/>
      <sz val="20"/>
      <color indexed="8"/>
      <name val="Arial Narrow"/>
      <family val="2"/>
    </font>
    <font>
      <b/>
      <sz val="20"/>
      <color indexed="13"/>
      <name val="Arial Narrow"/>
      <family val="2"/>
    </font>
    <font>
      <sz val="16"/>
      <name val="Arial Black"/>
      <family val="2"/>
    </font>
    <font>
      <b/>
      <sz val="20"/>
      <color indexed="8"/>
      <name val="Times New Roman"/>
      <family val="1"/>
    </font>
    <font>
      <b/>
      <sz val="20"/>
      <color indexed="10"/>
      <name val="Times New Roman"/>
      <family val="1"/>
    </font>
    <font>
      <sz val="20"/>
      <color indexed="12"/>
      <name val="Times New Roman"/>
      <family val="1"/>
    </font>
    <font>
      <b/>
      <sz val="20"/>
      <color indexed="12"/>
      <name val="Times New Roman"/>
      <family val="1"/>
    </font>
    <font>
      <sz val="20"/>
      <color indexed="13"/>
      <name val="Times New Roman"/>
      <family val="1"/>
    </font>
    <font>
      <b/>
      <sz val="16"/>
      <color indexed="13"/>
      <name val="Arial Black"/>
      <family val="2"/>
    </font>
    <font>
      <sz val="20"/>
      <color indexed="8"/>
      <name val="Times New Roman"/>
      <family val="1"/>
    </font>
    <font>
      <b/>
      <sz val="20"/>
      <color indexed="61"/>
      <name val="Times New Roman"/>
      <family val="1"/>
    </font>
    <font>
      <b/>
      <sz val="26"/>
      <color indexed="10"/>
      <name val="Times New Roman"/>
      <family val="1"/>
    </font>
    <font>
      <b/>
      <i/>
      <sz val="20"/>
      <color indexed="10"/>
      <name val="Times New Roman"/>
      <family val="1"/>
    </font>
    <font>
      <sz val="14"/>
      <name val="Arial"/>
      <family val="2"/>
    </font>
    <font>
      <b/>
      <sz val="16"/>
      <color indexed="12"/>
      <name val="Times New Roman"/>
      <family val="1"/>
    </font>
    <font>
      <b/>
      <sz val="16"/>
      <color indexed="10"/>
      <name val="Times New Roman"/>
      <family val="1"/>
    </font>
    <font>
      <b/>
      <sz val="8"/>
      <color indexed="81"/>
      <name val="Tahoma"/>
    </font>
    <font>
      <sz val="8"/>
      <color indexed="81"/>
      <name val="Tahoma"/>
    </font>
    <font>
      <sz val="14"/>
      <color indexed="81"/>
      <name val="Tahoma"/>
      <family val="2"/>
    </font>
    <font>
      <b/>
      <sz val="14"/>
      <color indexed="81"/>
      <name val="Tahoma"/>
      <family val="2"/>
    </font>
    <font>
      <sz val="16"/>
      <color indexed="81"/>
      <name val="Tahoma"/>
      <family val="2"/>
    </font>
    <font>
      <b/>
      <sz val="16"/>
      <color indexed="81"/>
      <name val="Tahoma"/>
      <family val="2"/>
    </font>
  </fonts>
  <fills count="18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4"/>
        <bgColor indexed="64"/>
      </patternFill>
    </fill>
    <fill>
      <patternFill patternType="gray125">
        <fgColor indexed="24"/>
        <bgColor indexed="24"/>
      </patternFill>
    </fill>
    <fill>
      <patternFill patternType="gray125">
        <bgColor indexed="24"/>
      </patternFill>
    </fill>
    <fill>
      <patternFill patternType="solid">
        <fgColor indexed="47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11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gray125">
        <bgColor indexed="22"/>
      </patternFill>
    </fill>
    <fill>
      <patternFill patternType="solid">
        <fgColor indexed="26"/>
        <bgColor indexed="64"/>
      </patternFill>
    </fill>
  </fills>
  <borders count="29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2">
    <xf numFmtId="0" fontId="0" fillId="0" borderId="0"/>
    <xf numFmtId="43" fontId="1" fillId="0" borderId="0" applyFont="0" applyFill="0" applyBorder="0" applyAlignment="0" applyProtection="0"/>
    <xf numFmtId="6" fontId="2" fillId="0" borderId="0">
      <protection locked="0"/>
    </xf>
    <xf numFmtId="207" fontId="3" fillId="0" borderId="0">
      <protection locked="0"/>
    </xf>
    <xf numFmtId="0" fontId="4" fillId="0" borderId="0" applyNumberFormat="0" applyFill="0" applyBorder="0" applyAlignment="0" applyProtection="0"/>
    <xf numFmtId="208" fontId="3" fillId="0" borderId="0">
      <protection locked="0"/>
    </xf>
    <xf numFmtId="208" fontId="3" fillId="0" borderId="0">
      <protection locked="0"/>
    </xf>
    <xf numFmtId="0" fontId="5" fillId="0" borderId="1" applyNumberFormat="0" applyFill="0" applyAlignment="0" applyProtection="0"/>
    <xf numFmtId="0" fontId="6" fillId="2" borderId="0" applyNumberFormat="0" applyFont="0" applyAlignment="0" applyProtection="0"/>
    <xf numFmtId="209" fontId="3" fillId="0" borderId="0"/>
    <xf numFmtId="0" fontId="1" fillId="0" borderId="0" applyBorder="0"/>
    <xf numFmtId="0" fontId="3" fillId="0" borderId="0"/>
    <xf numFmtId="208" fontId="3" fillId="0" borderId="2">
      <protection locked="0"/>
    </xf>
    <xf numFmtId="37" fontId="7" fillId="3" borderId="0" applyNumberFormat="0" applyBorder="0" applyAlignment="0" applyProtection="0"/>
    <xf numFmtId="37" fontId="7" fillId="0" borderId="0"/>
    <xf numFmtId="37" fontId="8" fillId="4" borderId="0" applyNumberFormat="0" applyBorder="0" applyAlignment="0" applyProtection="0"/>
    <xf numFmtId="3" fontId="9" fillId="0" borderId="1" applyProtection="0"/>
    <xf numFmtId="210" fontId="3" fillId="0" borderId="0" applyFont="0" applyFill="0" applyBorder="0" applyAlignment="0" applyProtection="0"/>
    <xf numFmtId="211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213" fontId="3" fillId="0" borderId="0" applyFont="0" applyFill="0" applyBorder="0" applyAlignment="0" applyProtection="0"/>
    <xf numFmtId="0" fontId="10" fillId="0" borderId="0"/>
  </cellStyleXfs>
  <cellXfs count="239">
    <xf numFmtId="0" fontId="0" fillId="0" borderId="0" xfId="0"/>
    <xf numFmtId="0" fontId="12" fillId="0" borderId="0" xfId="11" applyFont="1"/>
    <xf numFmtId="0" fontId="12" fillId="0" borderId="0" xfId="11" applyFont="1" applyBorder="1"/>
    <xf numFmtId="43" fontId="12" fillId="4" borderId="3" xfId="1" applyFont="1" applyFill="1" applyBorder="1"/>
    <xf numFmtId="1" fontId="12" fillId="4" borderId="4" xfId="1" applyNumberFormat="1" applyFont="1" applyFill="1" applyBorder="1" applyAlignment="1">
      <alignment horizontal="center"/>
    </xf>
    <xf numFmtId="43" fontId="12" fillId="0" borderId="0" xfId="1" applyFont="1"/>
    <xf numFmtId="0" fontId="13" fillId="0" borderId="0" xfId="11" applyFont="1"/>
    <xf numFmtId="0" fontId="14" fillId="0" borderId="0" xfId="11" applyFont="1" applyAlignment="1">
      <alignment horizontal="center"/>
    </xf>
    <xf numFmtId="0" fontId="15" fillId="0" borderId="0" xfId="11" applyFont="1"/>
    <xf numFmtId="178" fontId="16" fillId="5" borderId="5" xfId="10" applyNumberFormat="1" applyFont="1" applyFill="1" applyBorder="1" applyAlignment="1">
      <alignment horizontal="centerContinuous"/>
    </xf>
    <xf numFmtId="178" fontId="16" fillId="5" borderId="6" xfId="10" applyNumberFormat="1" applyFont="1" applyFill="1" applyBorder="1" applyAlignment="1">
      <alignment horizontal="centerContinuous"/>
    </xf>
    <xf numFmtId="0" fontId="16" fillId="5" borderId="6" xfId="11" applyFont="1" applyFill="1" applyBorder="1" applyAlignment="1">
      <alignment horizontal="centerContinuous"/>
    </xf>
    <xf numFmtId="0" fontId="17" fillId="5" borderId="6" xfId="11" applyFont="1" applyFill="1" applyBorder="1" applyAlignment="1">
      <alignment horizontal="centerContinuous"/>
    </xf>
    <xf numFmtId="0" fontId="16" fillId="6" borderId="6" xfId="11" applyFont="1" applyFill="1" applyBorder="1" applyAlignment="1">
      <alignment horizontal="centerContinuous"/>
    </xf>
    <xf numFmtId="0" fontId="17" fillId="5" borderId="7" xfId="11" applyFont="1" applyFill="1" applyBorder="1" applyAlignment="1">
      <alignment horizontal="centerContinuous"/>
    </xf>
    <xf numFmtId="0" fontId="16" fillId="6" borderId="7" xfId="11" applyFont="1" applyFill="1" applyBorder="1" applyAlignment="1">
      <alignment horizontal="centerContinuous"/>
    </xf>
    <xf numFmtId="178" fontId="16" fillId="5" borderId="8" xfId="10" applyNumberFormat="1" applyFont="1" applyFill="1" applyBorder="1" applyAlignment="1">
      <alignment horizontal="centerContinuous"/>
    </xf>
    <xf numFmtId="178" fontId="16" fillId="5" borderId="9" xfId="10" applyNumberFormat="1" applyFont="1" applyFill="1" applyBorder="1" applyAlignment="1">
      <alignment horizontal="centerContinuous"/>
    </xf>
    <xf numFmtId="0" fontId="17" fillId="5" borderId="9" xfId="11" applyFont="1" applyFill="1" applyBorder="1" applyAlignment="1">
      <alignment horizontal="centerContinuous"/>
    </xf>
    <xf numFmtId="0" fontId="16" fillId="5" borderId="9" xfId="11" quotePrefix="1" applyFont="1" applyFill="1" applyBorder="1" applyAlignment="1">
      <alignment horizontal="centerContinuous"/>
    </xf>
    <xf numFmtId="178" fontId="16" fillId="6" borderId="9" xfId="10" applyNumberFormat="1" applyFont="1" applyFill="1" applyBorder="1" applyAlignment="1">
      <alignment horizontal="centerContinuous"/>
    </xf>
    <xf numFmtId="178" fontId="16" fillId="6" borderId="10" xfId="10" applyNumberFormat="1" applyFont="1" applyFill="1" applyBorder="1" applyAlignment="1">
      <alignment horizontal="centerContinuous"/>
    </xf>
    <xf numFmtId="0" fontId="16" fillId="5" borderId="11" xfId="11" applyFont="1" applyFill="1" applyBorder="1" applyAlignment="1">
      <alignment horizontal="centerContinuous"/>
    </xf>
    <xf numFmtId="0" fontId="16" fillId="5" borderId="0" xfId="11" applyFont="1" applyFill="1" applyBorder="1" applyAlignment="1">
      <alignment horizontal="centerContinuous"/>
    </xf>
    <xf numFmtId="0" fontId="16" fillId="7" borderId="0" xfId="11" applyFont="1" applyFill="1" applyBorder="1" applyAlignment="1">
      <alignment horizontal="centerContinuous"/>
    </xf>
    <xf numFmtId="0" fontId="17" fillId="5" borderId="0" xfId="11" applyFont="1" applyFill="1" applyBorder="1" applyAlignment="1">
      <alignment horizontal="centerContinuous"/>
    </xf>
    <xf numFmtId="0" fontId="16" fillId="7" borderId="12" xfId="11" applyFont="1" applyFill="1" applyBorder="1" applyAlignment="1">
      <alignment horizontal="centerContinuous"/>
    </xf>
    <xf numFmtId="0" fontId="17" fillId="8" borderId="5" xfId="11" applyFont="1" applyFill="1" applyBorder="1"/>
    <xf numFmtId="0" fontId="17" fillId="9" borderId="6" xfId="11" applyFont="1" applyFill="1" applyBorder="1"/>
    <xf numFmtId="0" fontId="16" fillId="9" borderId="6" xfId="11" applyFont="1" applyFill="1" applyBorder="1" applyAlignment="1">
      <alignment horizontal="center"/>
    </xf>
    <xf numFmtId="38" fontId="16" fillId="10" borderId="13" xfId="11" applyNumberFormat="1" applyFont="1" applyFill="1" applyBorder="1" applyAlignment="1">
      <alignment horizontal="center"/>
    </xf>
    <xf numFmtId="0" fontId="18" fillId="0" borderId="0" xfId="11" applyFont="1"/>
    <xf numFmtId="177" fontId="15" fillId="8" borderId="11" xfId="0" applyNumberFormat="1" applyFont="1" applyFill="1" applyBorder="1" applyAlignment="1">
      <alignment horizontal="right"/>
    </xf>
    <xf numFmtId="177" fontId="15" fillId="9" borderId="0" xfId="0" applyNumberFormat="1" applyFont="1" applyFill="1" applyBorder="1" applyAlignment="1">
      <alignment horizontal="right"/>
    </xf>
    <xf numFmtId="0" fontId="11" fillId="9" borderId="0" xfId="0" quotePrefix="1" applyFont="1" applyFill="1" applyBorder="1" applyAlignment="1">
      <alignment horizontal="centerContinuous"/>
    </xf>
    <xf numFmtId="177" fontId="15" fillId="9" borderId="0" xfId="0" applyNumberFormat="1" applyFont="1" applyFill="1" applyBorder="1"/>
    <xf numFmtId="0" fontId="12" fillId="9" borderId="0" xfId="0" quotePrefix="1" applyFont="1" applyFill="1" applyBorder="1" applyAlignment="1">
      <alignment horizontal="right"/>
    </xf>
    <xf numFmtId="38" fontId="16" fillId="10" borderId="14" xfId="11" applyNumberFormat="1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Continuous"/>
    </xf>
    <xf numFmtId="0" fontId="12" fillId="3" borderId="0" xfId="0" quotePrefix="1" applyFont="1" applyFill="1" applyBorder="1" applyAlignment="1">
      <alignment horizontal="right"/>
    </xf>
    <xf numFmtId="43" fontId="11" fillId="3" borderId="0" xfId="1" quotePrefix="1" applyFont="1" applyFill="1" applyBorder="1" applyAlignment="1">
      <alignment horizontal="centerContinuous"/>
    </xf>
    <xf numFmtId="0" fontId="11" fillId="3" borderId="0" xfId="0" applyFont="1" applyFill="1" applyBorder="1" applyAlignment="1">
      <alignment horizontal="center"/>
    </xf>
    <xf numFmtId="0" fontId="12" fillId="3" borderId="0" xfId="0" applyFont="1" applyFill="1"/>
    <xf numFmtId="0" fontId="12" fillId="0" borderId="0" xfId="0" applyFont="1" applyFill="1"/>
    <xf numFmtId="0" fontId="19" fillId="0" borderId="0" xfId="0" applyFont="1" applyFill="1"/>
    <xf numFmtId="0" fontId="17" fillId="8" borderId="8" xfId="11" applyFont="1" applyFill="1" applyBorder="1"/>
    <xf numFmtId="0" fontId="17" fillId="9" borderId="9" xfId="11" applyFont="1" applyFill="1" applyBorder="1"/>
    <xf numFmtId="17" fontId="16" fillId="9" borderId="9" xfId="11" applyNumberFormat="1" applyFont="1" applyFill="1" applyBorder="1" applyAlignment="1">
      <alignment horizontal="center"/>
    </xf>
    <xf numFmtId="38" fontId="16" fillId="10" borderId="15" xfId="11" applyNumberFormat="1" applyFont="1" applyFill="1" applyBorder="1" applyAlignment="1">
      <alignment horizontal="center"/>
    </xf>
    <xf numFmtId="0" fontId="16" fillId="9" borderId="9" xfId="11" applyFont="1" applyFill="1" applyBorder="1" applyAlignment="1">
      <alignment horizontal="center"/>
    </xf>
    <xf numFmtId="38" fontId="12" fillId="0" borderId="0" xfId="11" applyNumberFormat="1" applyFont="1" applyFill="1"/>
    <xf numFmtId="0" fontId="20" fillId="0" borderId="0" xfId="11" applyFont="1" applyBorder="1" applyAlignment="1">
      <alignment horizontal="center"/>
    </xf>
    <xf numFmtId="178" fontId="21" fillId="5" borderId="8" xfId="10" applyNumberFormat="1" applyFont="1" applyFill="1" applyBorder="1" applyAlignment="1">
      <alignment horizontal="centerContinuous"/>
    </xf>
    <xf numFmtId="178" fontId="21" fillId="5" borderId="9" xfId="10" applyNumberFormat="1" applyFont="1" applyFill="1" applyBorder="1" applyAlignment="1">
      <alignment horizontal="centerContinuous"/>
    </xf>
    <xf numFmtId="178" fontId="22" fillId="5" borderId="9" xfId="10" applyNumberFormat="1" applyFont="1" applyFill="1" applyBorder="1" applyAlignment="1">
      <alignment horizontal="centerContinuous"/>
    </xf>
    <xf numFmtId="38" fontId="22" fillId="5" borderId="9" xfId="10" applyNumberFormat="1" applyFont="1" applyFill="1" applyBorder="1" applyAlignment="1">
      <alignment horizontal="centerContinuous"/>
    </xf>
    <xf numFmtId="3" fontId="22" fillId="5" borderId="9" xfId="10" applyNumberFormat="1" applyFont="1" applyFill="1" applyBorder="1" applyAlignment="1">
      <alignment horizontal="centerContinuous"/>
    </xf>
    <xf numFmtId="3" fontId="22" fillId="5" borderId="10" xfId="10" applyNumberFormat="1" applyFont="1" applyFill="1" applyBorder="1" applyAlignment="1">
      <alignment horizontal="centerContinuous"/>
    </xf>
    <xf numFmtId="38" fontId="22" fillId="5" borderId="10" xfId="10" applyNumberFormat="1" applyFont="1" applyFill="1" applyBorder="1" applyAlignment="1">
      <alignment horizontal="centerContinuous"/>
    </xf>
    <xf numFmtId="38" fontId="20" fillId="0" borderId="0" xfId="11" applyNumberFormat="1" applyFont="1" applyFill="1" applyBorder="1" applyAlignment="1">
      <alignment horizontal="center"/>
    </xf>
    <xf numFmtId="43" fontId="15" fillId="0" borderId="0" xfId="1" applyFont="1" applyBorder="1" applyAlignment="1">
      <alignment horizontal="center"/>
    </xf>
    <xf numFmtId="0" fontId="15" fillId="0" borderId="0" xfId="11" applyFont="1" applyBorder="1" applyAlignment="1">
      <alignment horizontal="center"/>
    </xf>
    <xf numFmtId="178" fontId="21" fillId="5" borderId="8" xfId="10" applyNumberFormat="1" applyFont="1" applyFill="1" applyBorder="1" applyAlignment="1">
      <alignment horizontal="center"/>
    </xf>
    <xf numFmtId="178" fontId="21" fillId="5" borderId="9" xfId="10" applyNumberFormat="1" applyFont="1" applyFill="1" applyBorder="1" applyAlignment="1">
      <alignment horizontal="center"/>
    </xf>
    <xf numFmtId="178" fontId="16" fillId="11" borderId="15" xfId="10" applyNumberFormat="1" applyFont="1" applyFill="1" applyBorder="1" applyAlignment="1">
      <alignment horizontal="centerContinuous"/>
    </xf>
    <xf numFmtId="38" fontId="16" fillId="0" borderId="15" xfId="11" applyNumberFormat="1" applyFont="1" applyFill="1" applyBorder="1" applyAlignment="1">
      <alignment horizontal="center"/>
    </xf>
    <xf numFmtId="38" fontId="16" fillId="0" borderId="15" xfId="10" applyNumberFormat="1" applyFont="1" applyFill="1" applyBorder="1" applyAlignment="1">
      <alignment horizontal="center"/>
    </xf>
    <xf numFmtId="178" fontId="16" fillId="11" borderId="9" xfId="10" applyNumberFormat="1" applyFont="1" applyFill="1" applyBorder="1" applyAlignment="1">
      <alignment horizontal="centerContinuous"/>
    </xf>
    <xf numFmtId="178" fontId="21" fillId="5" borderId="10" xfId="10" applyNumberFormat="1" applyFont="1" applyFill="1" applyBorder="1" applyAlignment="1">
      <alignment horizontal="center"/>
    </xf>
    <xf numFmtId="0" fontId="16" fillId="8" borderId="14" xfId="11" applyFont="1" applyFill="1" applyBorder="1" applyAlignment="1">
      <alignment horizontal="left"/>
    </xf>
    <xf numFmtId="0" fontId="16" fillId="0" borderId="14" xfId="11" applyFont="1" applyBorder="1" applyAlignment="1">
      <alignment horizontal="left"/>
    </xf>
    <xf numFmtId="0" fontId="16" fillId="0" borderId="14" xfId="11" applyFont="1" applyBorder="1"/>
    <xf numFmtId="49" fontId="16" fillId="0" borderId="14" xfId="11" applyNumberFormat="1" applyFont="1" applyBorder="1"/>
    <xf numFmtId="0" fontId="16" fillId="12" borderId="14" xfId="11" applyFont="1" applyFill="1" applyBorder="1"/>
    <xf numFmtId="49" fontId="16" fillId="12" borderId="14" xfId="11" applyNumberFormat="1" applyFont="1" applyFill="1" applyBorder="1"/>
    <xf numFmtId="0" fontId="16" fillId="13" borderId="14" xfId="11" applyFont="1" applyFill="1" applyBorder="1"/>
    <xf numFmtId="0" fontId="16" fillId="0" borderId="14" xfId="11" applyFont="1" applyBorder="1" applyAlignment="1">
      <alignment horizontal="right"/>
    </xf>
    <xf numFmtId="38" fontId="17" fillId="0" borderId="14" xfId="11" applyNumberFormat="1" applyFont="1" applyBorder="1" applyAlignment="1">
      <alignment horizontal="center"/>
    </xf>
    <xf numFmtId="38" fontId="16" fillId="0" borderId="14" xfId="11" applyNumberFormat="1" applyFont="1" applyBorder="1" applyAlignment="1">
      <alignment horizontal="center"/>
    </xf>
    <xf numFmtId="38" fontId="16" fillId="0" borderId="14" xfId="11" applyNumberFormat="1" applyFont="1" applyFill="1" applyBorder="1" applyAlignment="1">
      <alignment horizontal="center"/>
    </xf>
    <xf numFmtId="174" fontId="12" fillId="0" borderId="0" xfId="11" applyNumberFormat="1" applyFont="1"/>
    <xf numFmtId="43" fontId="12" fillId="0" borderId="0" xfId="11" applyNumberFormat="1" applyFont="1"/>
    <xf numFmtId="0" fontId="16" fillId="8" borderId="16" xfId="11" applyFont="1" applyFill="1" applyBorder="1"/>
    <xf numFmtId="0" fontId="16" fillId="0" borderId="16" xfId="11" applyFont="1" applyBorder="1"/>
    <xf numFmtId="0" fontId="16" fillId="12" borderId="16" xfId="11" applyFont="1" applyFill="1" applyBorder="1"/>
    <xf numFmtId="0" fontId="16" fillId="0" borderId="16" xfId="11" applyFont="1" applyBorder="1" applyAlignment="1">
      <alignment horizontal="right"/>
    </xf>
    <xf numFmtId="38" fontId="17" fillId="0" borderId="16" xfId="11" applyNumberFormat="1" applyFont="1" applyFill="1" applyBorder="1" applyAlignment="1">
      <alignment horizontal="center"/>
    </xf>
    <xf numFmtId="0" fontId="12" fillId="0" borderId="0" xfId="11" applyFont="1" applyFill="1"/>
    <xf numFmtId="0" fontId="16" fillId="13" borderId="16" xfId="11" applyFont="1" applyFill="1" applyBorder="1"/>
    <xf numFmtId="38" fontId="17" fillId="0" borderId="16" xfId="11" applyNumberFormat="1" applyFont="1" applyBorder="1" applyAlignment="1">
      <alignment horizontal="center"/>
    </xf>
    <xf numFmtId="43" fontId="12" fillId="0" borderId="0" xfId="1" applyFont="1" applyFill="1"/>
    <xf numFmtId="0" fontId="16" fillId="0" borderId="17" xfId="11" applyFont="1" applyBorder="1"/>
    <xf numFmtId="0" fontId="16" fillId="0" borderId="18" xfId="11" applyFont="1" applyBorder="1"/>
    <xf numFmtId="0" fontId="16" fillId="0" borderId="18" xfId="11" applyFont="1" applyBorder="1" applyAlignment="1">
      <alignment horizontal="right"/>
    </xf>
    <xf numFmtId="0" fontId="16" fillId="0" borderId="16" xfId="11" applyFont="1" applyFill="1" applyBorder="1"/>
    <xf numFmtId="0" fontId="16" fillId="0" borderId="16" xfId="11" applyFont="1" applyFill="1" applyBorder="1" applyAlignment="1">
      <alignment horizontal="right"/>
    </xf>
    <xf numFmtId="174" fontId="12" fillId="14" borderId="0" xfId="11" applyNumberFormat="1" applyFont="1" applyFill="1"/>
    <xf numFmtId="0" fontId="16" fillId="12" borderId="18" xfId="11" applyFont="1" applyFill="1" applyBorder="1"/>
    <xf numFmtId="0" fontId="23" fillId="3" borderId="19" xfId="11" applyFont="1" applyFill="1" applyBorder="1" applyAlignment="1">
      <alignment horizontal="right"/>
    </xf>
    <xf numFmtId="0" fontId="16" fillId="3" borderId="20" xfId="11" applyFont="1" applyFill="1" applyBorder="1"/>
    <xf numFmtId="38" fontId="17" fillId="3" borderId="21" xfId="11" applyNumberFormat="1" applyFont="1" applyFill="1" applyBorder="1" applyAlignment="1">
      <alignment horizontal="center"/>
    </xf>
    <xf numFmtId="38" fontId="16" fillId="3" borderId="21" xfId="11" applyNumberFormat="1" applyFont="1" applyFill="1" applyBorder="1" applyAlignment="1">
      <alignment horizontal="center"/>
    </xf>
    <xf numFmtId="43" fontId="20" fillId="0" borderId="0" xfId="1" applyFont="1" applyBorder="1" applyAlignment="1">
      <alignment horizontal="center"/>
    </xf>
    <xf numFmtId="174" fontId="20" fillId="0" borderId="0" xfId="11" applyNumberFormat="1" applyFont="1" applyBorder="1" applyAlignment="1">
      <alignment horizontal="center"/>
    </xf>
    <xf numFmtId="0" fontId="16" fillId="0" borderId="7" xfId="11" applyFont="1" applyBorder="1"/>
    <xf numFmtId="0" fontId="16" fillId="12" borderId="7" xfId="11" applyFont="1" applyFill="1" applyBorder="1"/>
    <xf numFmtId="0" fontId="16" fillId="0" borderId="7" xfId="11" applyFont="1" applyBorder="1" applyAlignment="1">
      <alignment horizontal="right"/>
    </xf>
    <xf numFmtId="38" fontId="17" fillId="0" borderId="17" xfId="11" applyNumberFormat="1" applyFont="1" applyBorder="1" applyAlignment="1">
      <alignment horizontal="center"/>
    </xf>
    <xf numFmtId="38" fontId="16" fillId="0" borderId="17" xfId="11" applyNumberFormat="1" applyFont="1" applyBorder="1" applyAlignment="1">
      <alignment horizontal="center"/>
    </xf>
    <xf numFmtId="0" fontId="16" fillId="15" borderId="7" xfId="11" applyFont="1" applyFill="1" applyBorder="1"/>
    <xf numFmtId="38" fontId="16" fillId="0" borderId="16" xfId="11" applyNumberFormat="1" applyFont="1" applyBorder="1" applyAlignment="1">
      <alignment horizontal="center"/>
    </xf>
    <xf numFmtId="0" fontId="16" fillId="8" borderId="13" xfId="11" applyFont="1" applyFill="1" applyBorder="1"/>
    <xf numFmtId="0" fontId="16" fillId="12" borderId="0" xfId="11" applyFont="1" applyFill="1" applyBorder="1"/>
    <xf numFmtId="0" fontId="16" fillId="0" borderId="0" xfId="11" applyFont="1" applyBorder="1"/>
    <xf numFmtId="0" fontId="16" fillId="12" borderId="6" xfId="11" applyFont="1" applyFill="1" applyBorder="1"/>
    <xf numFmtId="0" fontId="16" fillId="15" borderId="6" xfId="11" applyFont="1" applyFill="1" applyBorder="1"/>
    <xf numFmtId="0" fontId="16" fillId="0" borderId="6" xfId="11" applyFont="1" applyBorder="1"/>
    <xf numFmtId="0" fontId="16" fillId="0" borderId="0" xfId="11" applyFont="1" applyBorder="1" applyAlignment="1">
      <alignment horizontal="right"/>
    </xf>
    <xf numFmtId="38" fontId="17" fillId="0" borderId="11" xfId="11" applyNumberFormat="1" applyFont="1" applyBorder="1" applyAlignment="1">
      <alignment horizontal="center"/>
    </xf>
    <xf numFmtId="38" fontId="16" fillId="0" borderId="11" xfId="11" applyNumberFormat="1" applyFont="1" applyBorder="1" applyAlignment="1">
      <alignment horizontal="center"/>
    </xf>
    <xf numFmtId="38" fontId="16" fillId="10" borderId="11" xfId="11" applyNumberFormat="1" applyFont="1" applyFill="1" applyBorder="1" applyAlignment="1">
      <alignment horizontal="center"/>
    </xf>
    <xf numFmtId="38" fontId="16" fillId="0" borderId="11" xfId="11" applyNumberFormat="1" applyFont="1" applyFill="1" applyBorder="1" applyAlignment="1">
      <alignment horizontal="center"/>
    </xf>
    <xf numFmtId="0" fontId="16" fillId="3" borderId="20" xfId="11" applyFont="1" applyFill="1" applyBorder="1" applyAlignment="1">
      <alignment horizontal="right"/>
    </xf>
    <xf numFmtId="38" fontId="16" fillId="3" borderId="19" xfId="11" applyNumberFormat="1" applyFont="1" applyFill="1" applyBorder="1" applyAlignment="1">
      <alignment horizontal="center"/>
    </xf>
    <xf numFmtId="0" fontId="16" fillId="0" borderId="22" xfId="11" applyFont="1" applyBorder="1"/>
    <xf numFmtId="0" fontId="16" fillId="12" borderId="12" xfId="11" applyFont="1" applyFill="1" applyBorder="1"/>
    <xf numFmtId="0" fontId="16" fillId="0" borderId="22" xfId="11" applyFont="1" applyBorder="1" applyAlignment="1">
      <alignment horizontal="right"/>
    </xf>
    <xf numFmtId="0" fontId="16" fillId="0" borderId="12" xfId="11" applyFont="1" applyBorder="1"/>
    <xf numFmtId="38" fontId="17" fillId="0" borderId="13" xfId="11" applyNumberFormat="1" applyFont="1" applyBorder="1" applyAlignment="1">
      <alignment horizontal="center"/>
    </xf>
    <xf numFmtId="38" fontId="16" fillId="0" borderId="13" xfId="11" applyNumberFormat="1" applyFont="1" applyBorder="1" applyAlignment="1">
      <alignment horizontal="center"/>
    </xf>
    <xf numFmtId="0" fontId="16" fillId="0" borderId="23" xfId="11" applyFont="1" applyBorder="1"/>
    <xf numFmtId="38" fontId="17" fillId="0" borderId="18" xfId="11" applyNumberFormat="1" applyFont="1" applyBorder="1" applyAlignment="1">
      <alignment horizontal="center"/>
    </xf>
    <xf numFmtId="38" fontId="16" fillId="0" borderId="18" xfId="11" applyNumberFormat="1" applyFont="1" applyBorder="1" applyAlignment="1">
      <alignment horizontal="center"/>
    </xf>
    <xf numFmtId="0" fontId="16" fillId="0" borderId="24" xfId="11" applyFont="1" applyBorder="1"/>
    <xf numFmtId="0" fontId="16" fillId="0" borderId="25" xfId="11" applyFont="1" applyBorder="1"/>
    <xf numFmtId="0" fontId="16" fillId="0" borderId="12" xfId="11" applyFont="1" applyFill="1" applyBorder="1"/>
    <xf numFmtId="0" fontId="16" fillId="12" borderId="22" xfId="11" applyFont="1" applyFill="1" applyBorder="1"/>
    <xf numFmtId="0" fontId="16" fillId="12" borderId="25" xfId="11" applyFont="1" applyFill="1" applyBorder="1"/>
    <xf numFmtId="176" fontId="12" fillId="0" borderId="0" xfId="1" applyNumberFormat="1" applyFont="1"/>
    <xf numFmtId="0" fontId="16" fillId="0" borderId="26" xfId="11" applyFont="1" applyFill="1" applyBorder="1"/>
    <xf numFmtId="0" fontId="16" fillId="13" borderId="12" xfId="11" applyFont="1" applyFill="1" applyBorder="1"/>
    <xf numFmtId="38" fontId="16" fillId="0" borderId="16" xfId="11" applyNumberFormat="1" applyFont="1" applyFill="1" applyBorder="1" applyAlignment="1">
      <alignment horizontal="center"/>
    </xf>
    <xf numFmtId="0" fontId="16" fillId="0" borderId="24" xfId="11" applyFont="1" applyFill="1" applyBorder="1"/>
    <xf numFmtId="0" fontId="16" fillId="0" borderId="7" xfId="11" applyFont="1" applyFill="1" applyBorder="1"/>
    <xf numFmtId="0" fontId="16" fillId="0" borderId="7" xfId="11" applyFont="1" applyFill="1" applyBorder="1" applyAlignment="1">
      <alignment horizontal="right"/>
    </xf>
    <xf numFmtId="38" fontId="17" fillId="0" borderId="17" xfId="11" applyNumberFormat="1" applyFont="1" applyFill="1" applyBorder="1" applyAlignment="1">
      <alignment horizontal="center"/>
    </xf>
    <xf numFmtId="38" fontId="16" fillId="0" borderId="17" xfId="11" applyNumberFormat="1" applyFont="1" applyFill="1" applyBorder="1" applyAlignment="1">
      <alignment horizontal="center"/>
    </xf>
    <xf numFmtId="0" fontId="16" fillId="0" borderId="25" xfId="11" applyFont="1" applyFill="1" applyBorder="1"/>
    <xf numFmtId="0" fontId="12" fillId="13" borderId="0" xfId="11" applyFont="1" applyFill="1"/>
    <xf numFmtId="0" fontId="16" fillId="0" borderId="22" xfId="11" applyFont="1" applyFill="1" applyBorder="1"/>
    <xf numFmtId="0" fontId="16" fillId="0" borderId="22" xfId="11" applyFont="1" applyFill="1" applyBorder="1" applyAlignment="1">
      <alignment horizontal="right"/>
    </xf>
    <xf numFmtId="38" fontId="17" fillId="0" borderId="14" xfId="11" applyNumberFormat="1" applyFont="1" applyFill="1" applyBorder="1" applyAlignment="1">
      <alignment horizontal="center"/>
    </xf>
    <xf numFmtId="38" fontId="24" fillId="13" borderId="0" xfId="11" applyNumberFormat="1" applyFont="1" applyFill="1" applyAlignment="1">
      <alignment horizontal="center"/>
    </xf>
    <xf numFmtId="0" fontId="25" fillId="15" borderId="0" xfId="11" applyFont="1" applyFill="1"/>
    <xf numFmtId="0" fontId="12" fillId="15" borderId="0" xfId="11" applyFont="1" applyFill="1"/>
    <xf numFmtId="0" fontId="16" fillId="0" borderId="17" xfId="11" applyFont="1" applyFill="1" applyBorder="1"/>
    <xf numFmtId="38" fontId="12" fillId="13" borderId="0" xfId="11" applyNumberFormat="1" applyFont="1" applyFill="1"/>
    <xf numFmtId="0" fontId="26" fillId="15" borderId="0" xfId="11" applyFont="1" applyFill="1"/>
    <xf numFmtId="43" fontId="26" fillId="15" borderId="0" xfId="1" applyFont="1" applyFill="1"/>
    <xf numFmtId="0" fontId="16" fillId="5" borderId="5" xfId="11" applyFont="1" applyFill="1" applyBorder="1" applyAlignment="1">
      <alignment horizontal="centerContinuous"/>
    </xf>
    <xf numFmtId="0" fontId="16" fillId="5" borderId="6" xfId="11" applyFont="1" applyFill="1" applyBorder="1" applyAlignment="1">
      <alignment horizontal="center"/>
    </xf>
    <xf numFmtId="0" fontId="16" fillId="7" borderId="6" xfId="11" applyFont="1" applyFill="1" applyBorder="1" applyAlignment="1">
      <alignment horizontal="center"/>
    </xf>
    <xf numFmtId="0" fontId="16" fillId="5" borderId="7" xfId="11" applyFont="1" applyFill="1" applyBorder="1" applyAlignment="1">
      <alignment horizontal="center"/>
    </xf>
    <xf numFmtId="0" fontId="16" fillId="7" borderId="7" xfId="11" applyFont="1" applyFill="1" applyBorder="1" applyAlignment="1">
      <alignment horizontal="center"/>
    </xf>
    <xf numFmtId="0" fontId="16" fillId="3" borderId="19" xfId="11" applyFont="1" applyFill="1" applyBorder="1"/>
    <xf numFmtId="38" fontId="16" fillId="16" borderId="21" xfId="11" applyNumberFormat="1" applyFont="1" applyFill="1" applyBorder="1" applyAlignment="1">
      <alignment horizontal="center"/>
    </xf>
    <xf numFmtId="38" fontId="16" fillId="16" borderId="19" xfId="11" applyNumberFormat="1" applyFont="1" applyFill="1" applyBorder="1" applyAlignment="1">
      <alignment horizontal="center"/>
    </xf>
    <xf numFmtId="38" fontId="12" fillId="0" borderId="0" xfId="11" applyNumberFormat="1" applyFont="1"/>
    <xf numFmtId="0" fontId="27" fillId="15" borderId="0" xfId="11" applyFont="1" applyFill="1"/>
    <xf numFmtId="43" fontId="27" fillId="15" borderId="0" xfId="1" applyFont="1" applyFill="1"/>
    <xf numFmtId="0" fontId="15" fillId="15" borderId="0" xfId="11" applyFont="1" applyFill="1"/>
    <xf numFmtId="0" fontId="28" fillId="0" borderId="0" xfId="11" applyFont="1" applyAlignment="1">
      <alignment horizontal="right"/>
    </xf>
    <xf numFmtId="178" fontId="29" fillId="5" borderId="18" xfId="10" applyNumberFormat="1" applyFont="1" applyFill="1" applyBorder="1" applyAlignment="1">
      <alignment horizontal="left"/>
    </xf>
    <xf numFmtId="178" fontId="22" fillId="5" borderId="18" xfId="10" applyNumberFormat="1" applyFont="1" applyFill="1" applyBorder="1" applyAlignment="1">
      <alignment horizontal="left"/>
    </xf>
    <xf numFmtId="178" fontId="22" fillId="5" borderId="18" xfId="10" applyNumberFormat="1" applyFont="1" applyFill="1" applyBorder="1" applyAlignment="1">
      <alignment horizontal="right"/>
    </xf>
    <xf numFmtId="178" fontId="22" fillId="5" borderId="23" xfId="10" applyNumberFormat="1" applyFont="1" applyFill="1" applyBorder="1" applyAlignment="1">
      <alignment horizontal="right"/>
    </xf>
    <xf numFmtId="37" fontId="22" fillId="5" borderId="27" xfId="10" applyNumberFormat="1" applyFont="1" applyFill="1" applyBorder="1" applyAlignment="1">
      <alignment horizontal="center"/>
    </xf>
    <xf numFmtId="37" fontId="22" fillId="5" borderId="18" xfId="10" applyNumberFormat="1" applyFont="1" applyFill="1" applyBorder="1" applyAlignment="1">
      <alignment horizontal="center"/>
    </xf>
    <xf numFmtId="40" fontId="30" fillId="15" borderId="0" xfId="11" applyNumberFormat="1" applyFont="1" applyFill="1" applyAlignment="1">
      <alignment horizontal="right"/>
    </xf>
    <xf numFmtId="178" fontId="22" fillId="5" borderId="28" xfId="10" applyNumberFormat="1" applyFont="1" applyFill="1" applyBorder="1" applyAlignment="1">
      <alignment horizontal="left"/>
    </xf>
    <xf numFmtId="178" fontId="22" fillId="5" borderId="23" xfId="10" applyNumberFormat="1" applyFont="1" applyFill="1" applyBorder="1" applyAlignment="1">
      <alignment horizontal="left"/>
    </xf>
    <xf numFmtId="37" fontId="22" fillId="5" borderId="18" xfId="10" applyNumberFormat="1" applyFont="1" applyFill="1" applyBorder="1" applyAlignment="1">
      <alignment horizontal="right"/>
    </xf>
    <xf numFmtId="37" fontId="22" fillId="5" borderId="17" xfId="10" applyNumberFormat="1" applyFont="1" applyFill="1" applyBorder="1" applyAlignment="1">
      <alignment horizontal="right"/>
    </xf>
    <xf numFmtId="0" fontId="26" fillId="15" borderId="0" xfId="11" applyFont="1" applyFill="1" applyAlignment="1">
      <alignment horizontal="right"/>
    </xf>
    <xf numFmtId="43" fontId="26" fillId="15" borderId="0" xfId="1" applyFont="1" applyFill="1" applyAlignment="1">
      <alignment horizontal="right"/>
    </xf>
    <xf numFmtId="0" fontId="28" fillId="15" borderId="0" xfId="11" applyFont="1" applyFill="1" applyAlignment="1">
      <alignment horizontal="right"/>
    </xf>
    <xf numFmtId="37" fontId="22" fillId="5" borderId="27" xfId="1" applyNumberFormat="1" applyFont="1" applyFill="1" applyBorder="1" applyAlignment="1">
      <alignment horizontal="right"/>
    </xf>
    <xf numFmtId="38" fontId="30" fillId="15" borderId="0" xfId="11" applyNumberFormat="1" applyFont="1" applyFill="1" applyAlignment="1">
      <alignment horizontal="right"/>
    </xf>
    <xf numFmtId="38" fontId="30" fillId="15" borderId="0" xfId="11" applyNumberFormat="1" applyFont="1" applyFill="1" applyAlignment="1">
      <alignment horizontal="center"/>
    </xf>
    <xf numFmtId="0" fontId="11" fillId="3" borderId="0" xfId="11" applyFont="1" applyFill="1" applyAlignment="1">
      <alignment horizontal="center"/>
    </xf>
    <xf numFmtId="0" fontId="11" fillId="3" borderId="0" xfId="11" applyFont="1" applyFill="1"/>
    <xf numFmtId="0" fontId="12" fillId="3" borderId="0" xfId="11" applyFont="1" applyFill="1"/>
    <xf numFmtId="0" fontId="12" fillId="3" borderId="0" xfId="11" applyFont="1" applyFill="1" applyAlignment="1">
      <alignment horizontal="center"/>
    </xf>
    <xf numFmtId="43" fontId="12" fillId="15" borderId="0" xfId="1" applyFont="1" applyFill="1"/>
    <xf numFmtId="0" fontId="15" fillId="17" borderId="0" xfId="11" applyFont="1" applyFill="1" applyAlignment="1">
      <alignment horizontal="left"/>
    </xf>
    <xf numFmtId="0" fontId="15" fillId="17" borderId="0" xfId="11" applyFont="1" applyFill="1"/>
    <xf numFmtId="0" fontId="15" fillId="17" borderId="0" xfId="11" applyFont="1" applyFill="1" applyAlignment="1">
      <alignment horizontal="center"/>
    </xf>
    <xf numFmtId="177" fontId="30" fillId="15" borderId="0" xfId="11" applyNumberFormat="1" applyFont="1" applyFill="1" applyAlignment="1">
      <alignment horizontal="center"/>
    </xf>
    <xf numFmtId="17" fontId="15" fillId="17" borderId="0" xfId="11" quotePrefix="1" applyNumberFormat="1" applyFont="1" applyFill="1" applyAlignment="1">
      <alignment horizontal="center"/>
    </xf>
    <xf numFmtId="177" fontId="12" fillId="0" borderId="0" xfId="11" applyNumberFormat="1" applyFont="1"/>
    <xf numFmtId="0" fontId="18" fillId="0" borderId="0" xfId="11" applyFont="1" applyFill="1"/>
    <xf numFmtId="0" fontId="15" fillId="0" borderId="0" xfId="11" applyFont="1" applyFill="1" applyAlignment="1">
      <alignment horizontal="left"/>
    </xf>
    <xf numFmtId="0" fontId="15" fillId="0" borderId="0" xfId="11" applyFont="1" applyFill="1"/>
    <xf numFmtId="0" fontId="15" fillId="0" borderId="0" xfId="11" applyFont="1" applyFill="1" applyAlignment="1">
      <alignment horizontal="center"/>
    </xf>
    <xf numFmtId="0" fontId="31" fillId="11" borderId="0" xfId="11" applyFont="1" applyFill="1"/>
    <xf numFmtId="0" fontId="12" fillId="11" borderId="0" xfId="11" applyFont="1" applyFill="1"/>
    <xf numFmtId="0" fontId="12" fillId="14" borderId="0" xfId="11" applyFont="1" applyFill="1"/>
    <xf numFmtId="37" fontId="12" fillId="14" borderId="0" xfId="11" applyNumberFormat="1" applyFont="1" applyFill="1"/>
    <xf numFmtId="215" fontId="12" fillId="0" borderId="0" xfId="11" applyNumberFormat="1" applyFont="1"/>
    <xf numFmtId="1" fontId="12" fillId="0" borderId="0" xfId="11" applyNumberFormat="1" applyFont="1"/>
    <xf numFmtId="2" fontId="12" fillId="0" borderId="0" xfId="11" applyNumberFormat="1" applyFont="1"/>
    <xf numFmtId="216" fontId="12" fillId="0" borderId="0" xfId="11" applyNumberFormat="1" applyFont="1"/>
    <xf numFmtId="0" fontId="12" fillId="0" borderId="0" xfId="11" applyFont="1" applyFill="1" applyBorder="1"/>
    <xf numFmtId="0" fontId="32" fillId="0" borderId="0" xfId="11" applyFont="1" applyFill="1" applyBorder="1"/>
    <xf numFmtId="0" fontId="33" fillId="15" borderId="0" xfId="11" applyFont="1" applyFill="1" applyBorder="1" applyAlignment="1"/>
    <xf numFmtId="188" fontId="12" fillId="0" borderId="0" xfId="11" applyNumberFormat="1" applyFont="1" applyFill="1" applyBorder="1"/>
    <xf numFmtId="40" fontId="12" fillId="0" borderId="0" xfId="11" applyNumberFormat="1" applyFont="1" applyFill="1" applyBorder="1"/>
    <xf numFmtId="178" fontId="16" fillId="0" borderId="0" xfId="10" applyNumberFormat="1" applyFont="1" applyFill="1" applyBorder="1" applyAlignment="1">
      <alignment horizontal="centerContinuous"/>
    </xf>
    <xf numFmtId="0" fontId="16" fillId="0" borderId="0" xfId="11" applyFont="1" applyFill="1" applyBorder="1" applyAlignment="1">
      <alignment horizontal="centerContinuous"/>
    </xf>
    <xf numFmtId="0" fontId="17" fillId="0" borderId="0" xfId="11" applyFont="1" applyFill="1" applyBorder="1" applyAlignment="1">
      <alignment horizontal="centerContinuous"/>
    </xf>
    <xf numFmtId="0" fontId="16" fillId="0" borderId="0" xfId="11" quotePrefix="1" applyFont="1" applyFill="1" applyBorder="1" applyAlignment="1">
      <alignment horizontal="centerContinuous"/>
    </xf>
    <xf numFmtId="0" fontId="17" fillId="0" borderId="0" xfId="11" applyFont="1" applyFill="1" applyBorder="1"/>
    <xf numFmtId="0" fontId="16" fillId="0" borderId="0" xfId="11" applyFont="1" applyFill="1" applyBorder="1" applyAlignment="1">
      <alignment horizontal="center"/>
    </xf>
    <xf numFmtId="177" fontId="15" fillId="0" borderId="0" xfId="0" applyNumberFormat="1" applyFont="1" applyFill="1" applyBorder="1" applyAlignment="1">
      <alignment horizontal="right"/>
    </xf>
    <xf numFmtId="0" fontId="11" fillId="0" borderId="0" xfId="0" quotePrefix="1" applyFont="1" applyFill="1" applyBorder="1" applyAlignment="1">
      <alignment horizontal="centerContinuous"/>
    </xf>
    <xf numFmtId="177" fontId="15" fillId="0" borderId="0" xfId="0" applyNumberFormat="1" applyFont="1" applyFill="1" applyBorder="1"/>
    <xf numFmtId="0" fontId="12" fillId="0" borderId="0" xfId="0" quotePrefix="1" applyFont="1" applyFill="1" applyBorder="1" applyAlignment="1">
      <alignment horizontal="right"/>
    </xf>
    <xf numFmtId="17" fontId="16" fillId="0" borderId="0" xfId="11" applyNumberFormat="1" applyFont="1" applyFill="1" applyBorder="1" applyAlignment="1">
      <alignment horizontal="center"/>
    </xf>
    <xf numFmtId="17" fontId="17" fillId="0" borderId="0" xfId="11" applyNumberFormat="1" applyFont="1" applyFill="1" applyBorder="1" applyAlignment="1">
      <alignment horizontal="center"/>
    </xf>
    <xf numFmtId="178" fontId="21" fillId="0" borderId="0" xfId="10" applyNumberFormat="1" applyFont="1" applyFill="1" applyBorder="1" applyAlignment="1">
      <alignment horizontal="centerContinuous"/>
    </xf>
    <xf numFmtId="178" fontId="22" fillId="0" borderId="0" xfId="10" applyNumberFormat="1" applyFont="1" applyFill="1" applyBorder="1" applyAlignment="1">
      <alignment horizontal="centerContinuous"/>
    </xf>
    <xf numFmtId="38" fontId="22" fillId="0" borderId="0" xfId="10" applyNumberFormat="1" applyFont="1" applyFill="1" applyBorder="1" applyAlignment="1">
      <alignment horizontal="centerContinuous"/>
    </xf>
    <xf numFmtId="3" fontId="22" fillId="0" borderId="0" xfId="10" applyNumberFormat="1" applyFont="1" applyFill="1" applyBorder="1" applyAlignment="1">
      <alignment horizontal="centerContinuous"/>
    </xf>
    <xf numFmtId="0" fontId="16" fillId="0" borderId="0" xfId="11" applyFont="1" applyFill="1" applyBorder="1" applyAlignment="1">
      <alignment horizontal="left"/>
    </xf>
    <xf numFmtId="0" fontId="16" fillId="0" borderId="0" xfId="11" applyFont="1" applyFill="1" applyBorder="1"/>
    <xf numFmtId="0" fontId="16" fillId="0" borderId="0" xfId="11" applyFont="1" applyFill="1" applyBorder="1" applyAlignment="1">
      <alignment horizontal="right"/>
    </xf>
    <xf numFmtId="38" fontId="17" fillId="0" borderId="0" xfId="11" applyNumberFormat="1" applyFont="1" applyFill="1" applyBorder="1" applyAlignment="1">
      <alignment horizontal="center"/>
    </xf>
    <xf numFmtId="38" fontId="17" fillId="0" borderId="0" xfId="11" applyNumberFormat="1" applyFont="1" applyFill="1" applyBorder="1"/>
    <xf numFmtId="0" fontId="0" fillId="0" borderId="0" xfId="0" applyNumberFormat="1" applyFill="1" applyBorder="1"/>
  </cellXfs>
  <cellStyles count="22">
    <cellStyle name="Comma" xfId="1" builtinId="3"/>
    <cellStyle name="Date" xfId="2"/>
    <cellStyle name="Fixed" xfId="3"/>
    <cellStyle name="HEADER" xfId="4"/>
    <cellStyle name="Heading1" xfId="5"/>
    <cellStyle name="Heading2" xfId="6"/>
    <cellStyle name="HIGHLIGHT" xfId="7"/>
    <cellStyle name="NewFill" xfId="8"/>
    <cellStyle name="Normal" xfId="0" builtinId="0"/>
    <cellStyle name="Normal - Style1" xfId="9"/>
    <cellStyle name="Normal_GBM_0425B" xfId="10"/>
    <cellStyle name="Normal_Greg Pos" xfId="11"/>
    <cellStyle name="Total" xfId="12" builtinId="25" customBuiltin="1"/>
    <cellStyle name="Unprot" xfId="13"/>
    <cellStyle name="Unprot$" xfId="14"/>
    <cellStyle name="Unprot_dimon" xfId="15"/>
    <cellStyle name="Unprotect" xfId="16"/>
    <cellStyle name="콤마 [0]_94하반기" xfId="17"/>
    <cellStyle name="콤마_94하반기" xfId="18"/>
    <cellStyle name="통화 [0]_94하반기" xfId="19"/>
    <cellStyle name="통화_94하반기" xfId="20"/>
    <cellStyle name="표준_Ⅰ.경영실적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</xdr:colOff>
      <xdr:row>1</xdr:row>
      <xdr:rowOff>198120</xdr:rowOff>
    </xdr:from>
    <xdr:to>
      <xdr:col>1</xdr:col>
      <xdr:colOff>2286000</xdr:colOff>
      <xdr:row>5</xdr:row>
      <xdr:rowOff>548640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" y="518160"/>
          <a:ext cx="2194560" cy="1638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31</xdr:col>
      <xdr:colOff>800100</xdr:colOff>
      <xdr:row>53</xdr:row>
      <xdr:rowOff>167640</xdr:rowOff>
    </xdr:from>
    <xdr:to>
      <xdr:col>32</xdr:col>
      <xdr:colOff>670560</xdr:colOff>
      <xdr:row>57</xdr:row>
      <xdr:rowOff>312420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31348680" y="17426940"/>
          <a:ext cx="1173480" cy="495300"/>
        </a:xfrm>
        <a:prstGeom prst="leftArrow">
          <a:avLst>
            <a:gd name="adj1" fmla="val 50000"/>
            <a:gd name="adj2" fmla="val 59231"/>
          </a:avLst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32</xdr:col>
      <xdr:colOff>0</xdr:colOff>
      <xdr:row>53</xdr:row>
      <xdr:rowOff>312420</xdr:rowOff>
    </xdr:from>
    <xdr:to>
      <xdr:col>37</xdr:col>
      <xdr:colOff>594360</xdr:colOff>
      <xdr:row>67</xdr:row>
      <xdr:rowOff>99060</xdr:rowOff>
    </xdr:to>
    <xdr:sp macro="" textlink="">
      <xdr:nvSpPr>
        <xdr:cNvPr id="1027" name="WordArt 3"/>
        <xdr:cNvSpPr>
          <a:spLocks noChangeArrowheads="1" noChangeShapeType="1" noTextEdit="1"/>
        </xdr:cNvSpPr>
      </xdr:nvSpPr>
      <xdr:spPr bwMode="auto">
        <a:xfrm>
          <a:off x="31851600" y="17571720"/>
          <a:ext cx="8717280" cy="272034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effectLst/>
              <a:latin typeface="Arial Black" panose="020B0A04020102020204" pitchFamily="34" charset="0"/>
            </a:rPr>
            <a:t>NEW CHECK FIGURE. </a:t>
          </a:r>
        </a:p>
        <a:p>
          <a:pPr algn="ctr" rtl="0">
            <a:buNone/>
          </a:pPr>
          <a:r>
            <a:rPr lang="en-US" sz="28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effectLst/>
              <a:latin typeface="Arial Black" panose="020B0A04020102020204" pitchFamily="34" charset="0"/>
            </a:rPr>
            <a:t>If Shankman = Lavorato then 0</a:t>
          </a:r>
        </a:p>
        <a:p>
          <a:pPr algn="ctr" rtl="0">
            <a:buNone/>
          </a:pPr>
          <a:endParaRPr lang="en-US" sz="28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effectLst/>
            <a:latin typeface="Arial Black" panose="020B0A04020102020204" pitchFamily="34" charset="0"/>
          </a:endParaRPr>
        </a:p>
        <a:p>
          <a:pPr algn="ctr" rtl="0">
            <a:buNone/>
          </a:pPr>
          <a:endParaRPr lang="en-US" sz="28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effectLst/>
            <a:latin typeface="Arial Black" panose="020B0A04020102020204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205740</xdr:colOff>
          <xdr:row>1</xdr:row>
          <xdr:rowOff>91440</xdr:rowOff>
        </xdr:from>
        <xdr:to>
          <xdr:col>22</xdr:col>
          <xdr:colOff>1165860</xdr:colOff>
          <xdr:row>3</xdr:row>
          <xdr:rowOff>182880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32004" rIns="45720" bIns="32004" anchor="ctr" upright="1"/>
            <a:lstStyle/>
            <a:p>
              <a:pPr algn="ctr" rtl="0">
                <a:defRPr sz="1000"/>
              </a:pPr>
              <a:r>
                <a:rPr lang="en-US" sz="14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Gas Basis Position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594360</xdr:colOff>
          <xdr:row>1</xdr:row>
          <xdr:rowOff>15240</xdr:rowOff>
        </xdr:from>
        <xdr:to>
          <xdr:col>19</xdr:col>
          <xdr:colOff>403860</xdr:colOff>
          <xdr:row>4</xdr:row>
          <xdr:rowOff>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US" sz="1600" b="1" i="0" u="none" strike="noStrike" baseline="0">
                  <a:solidFill>
                    <a:srgbClr val="0000FF"/>
                  </a:solidFill>
                  <a:latin typeface="Times New Roman"/>
                  <a:cs typeface="Times New Roman"/>
                </a:rPr>
                <a:t>Create WEB Format</a:t>
              </a:r>
            </a:p>
            <a:p>
              <a:pPr algn="ctr" rtl="0">
                <a:defRPr sz="1000"/>
              </a:pPr>
              <a:r>
                <a:rPr lang="en-US" sz="1600" b="1" i="0" u="none" strike="noStrike" baseline="0">
                  <a:solidFill>
                    <a:srgbClr val="FF0000"/>
                  </a:solidFill>
                  <a:latin typeface="Times New Roman"/>
                  <a:cs typeface="Times New Roman"/>
                </a:rPr>
                <a:t>After you finish</a:t>
              </a:r>
              <a:endParaRPr lang="en-US" sz="16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endParaRPr>
            </a:p>
            <a:p>
              <a:pPr algn="ctr" rtl="0">
                <a:defRPr sz="1000"/>
              </a:pPr>
              <a:endParaRPr lang="en-US" sz="16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endParaRP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Gas_Trad\Yr_2002\Jan-02\Basis%20Bench\Basis_01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COMMON\ERMS_ADM\LONDON\FEB\LON029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ERMS\ERMS_ADM\LONDON\FEB\LON029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ERMS\ERMS_ADM\1997_CLF\2-97\0297LON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OMMON\1INTRA\1REPORT\1997\BAMSPRD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Gas_Trad\Yr_2000\Apr'00\Gas_Bench\GBM_0425B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1999\Dec-99\Gas_Bench\GREGPWRPOS111099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1999\Dec-99\Gas_Bench\GBM_1124bw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rt-BenchmarkPosition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9/Dec-99/Gas_Bench/GREGPWRPOS111099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9/Dec-99/Gas_Bench/GBM_1124bw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Gas_Trad\Yr_2000\Apr'00\Basis_Bench\BAS_0403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Gas_Trad\Yr_2000\May'00\Basis%20Bench\BAS_Shankman0509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Gas_Trad\Yr_2000\Sep'00\Basis%20Bench\Lavo%20Bench\Lavo_Bench08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YSICAL IM"/>
      <sheetName val="Portfolios"/>
      <sheetName val="Date Master"/>
      <sheetName val="Query Page"/>
      <sheetName val="Transport"/>
      <sheetName val="VNG Transport"/>
      <sheetName val="BASIS Extract"/>
      <sheetName val="IDXExtract"/>
      <sheetName val="Natural Gas Basis By Trader"/>
      <sheetName val="Basis by Trader"/>
      <sheetName val="Previous Day Basis by Trader"/>
      <sheetName val="Gas Basis Position"/>
      <sheetName val="Previous Day Lavo"/>
      <sheetName val="Lavorato"/>
      <sheetName val="Basis and Index by Location"/>
      <sheetName val="Fletch Previous"/>
      <sheetName val="Shankman"/>
      <sheetName val="Shankman Previous Day"/>
      <sheetName val="EES Gas Position Report"/>
      <sheetName val="Module1"/>
    </sheetNames>
    <definedNames>
      <definedName name="web"/>
    </definedNames>
    <sheetDataSet>
      <sheetData sheetId="0">
        <row r="392">
          <cell r="C392">
            <v>-15.619699999999995</v>
          </cell>
          <cell r="E392">
            <v>0</v>
          </cell>
        </row>
        <row r="393">
          <cell r="C393">
            <v>-568.27680000000009</v>
          </cell>
          <cell r="E393">
            <v>0</v>
          </cell>
        </row>
        <row r="394">
          <cell r="C394">
            <v>0</v>
          </cell>
          <cell r="E394">
            <v>0</v>
          </cell>
        </row>
        <row r="395">
          <cell r="C395">
            <v>-74.978699999999975</v>
          </cell>
          <cell r="E395">
            <v>0</v>
          </cell>
        </row>
        <row r="396">
          <cell r="C396">
            <v>702.00749999999994</v>
          </cell>
          <cell r="E396">
            <v>0</v>
          </cell>
        </row>
        <row r="397">
          <cell r="C397">
            <v>-27.314099999999975</v>
          </cell>
          <cell r="E397">
            <v>0</v>
          </cell>
        </row>
        <row r="398">
          <cell r="C398">
            <v>15.818199999999898</v>
          </cell>
          <cell r="E398">
            <v>0</v>
          </cell>
        </row>
      </sheetData>
      <sheetData sheetId="1"/>
      <sheetData sheetId="2">
        <row r="1">
          <cell r="B1">
            <v>37259</v>
          </cell>
        </row>
        <row r="3">
          <cell r="I3">
            <v>37257</v>
          </cell>
        </row>
        <row r="4">
          <cell r="A4">
            <v>2</v>
          </cell>
          <cell r="I4">
            <v>37288</v>
          </cell>
        </row>
        <row r="5">
          <cell r="A5">
            <v>3</v>
          </cell>
          <cell r="C5">
            <v>37316</v>
          </cell>
          <cell r="D5">
            <v>37316</v>
          </cell>
        </row>
        <row r="6">
          <cell r="A6">
            <v>4</v>
          </cell>
          <cell r="C6">
            <v>37347</v>
          </cell>
          <cell r="D6">
            <v>37530</v>
          </cell>
        </row>
        <row r="7">
          <cell r="A7">
            <v>5</v>
          </cell>
          <cell r="C7">
            <v>37561</v>
          </cell>
          <cell r="D7">
            <v>37681</v>
          </cell>
        </row>
        <row r="8">
          <cell r="A8">
            <v>6</v>
          </cell>
          <cell r="C8">
            <v>37712</v>
          </cell>
        </row>
        <row r="9">
          <cell r="D9">
            <v>47270</v>
          </cell>
        </row>
      </sheetData>
      <sheetData sheetId="3"/>
      <sheetData sheetId="4">
        <row r="2">
          <cell r="D2">
            <v>-117.0942</v>
          </cell>
          <cell r="E2">
            <v>2</v>
          </cell>
          <cell r="F2" t="str">
            <v>2IF-NNG/VENT</v>
          </cell>
          <cell r="H2" t="str">
            <v>CGPR-FARWELL</v>
          </cell>
          <cell r="K2" t="str">
            <v>IF-NNG/VENT</v>
          </cell>
        </row>
        <row r="3">
          <cell r="D3">
            <v>119.3404</v>
          </cell>
          <cell r="E3">
            <v>2</v>
          </cell>
          <cell r="F3" t="str">
            <v>2NGI/CHI. GATE</v>
          </cell>
          <cell r="H3" t="str">
            <v>CGPR-NIAGARA</v>
          </cell>
          <cell r="K3" t="str">
            <v>NGI/CHI. GATE</v>
          </cell>
        </row>
        <row r="4">
          <cell r="D4">
            <v>-135.768</v>
          </cell>
          <cell r="E4">
            <v>3</v>
          </cell>
          <cell r="F4" t="str">
            <v>3IF-NNG/VENT</v>
          </cell>
          <cell r="H4" t="str">
            <v>IF-CGT/APPALAC</v>
          </cell>
          <cell r="K4" t="str">
            <v>IF-NNG/VENT</v>
          </cell>
        </row>
        <row r="5">
          <cell r="D5">
            <v>137.41419999999999</v>
          </cell>
          <cell r="E5">
            <v>3</v>
          </cell>
          <cell r="F5" t="str">
            <v>3NGI/CHI. GATE</v>
          </cell>
          <cell r="H5" t="str">
            <v>IF-CGT/CITYGATE</v>
          </cell>
          <cell r="K5" t="str">
            <v>NGI/CHI. GATE</v>
          </cell>
        </row>
        <row r="6">
          <cell r="D6">
            <v>-174.85429999999999</v>
          </cell>
          <cell r="E6">
            <v>4</v>
          </cell>
          <cell r="F6" t="str">
            <v>4IF-NNG/VENT</v>
          </cell>
          <cell r="H6" t="str">
            <v>IF-COLGUL/RAYNE</v>
          </cell>
          <cell r="K6" t="str">
            <v>IF-NNG/VENT</v>
          </cell>
        </row>
        <row r="7">
          <cell r="D7">
            <v>173.2903</v>
          </cell>
          <cell r="E7">
            <v>4</v>
          </cell>
          <cell r="F7" t="str">
            <v>4NGI/CHI. GATE</v>
          </cell>
          <cell r="H7" t="str">
            <v>IF-COLGULF/LA</v>
          </cell>
          <cell r="K7" t="str">
            <v>NGI/CHI. GATE</v>
          </cell>
        </row>
        <row r="8">
          <cell r="D8">
            <v>-182.66990000000001</v>
          </cell>
          <cell r="E8">
            <v>4</v>
          </cell>
          <cell r="F8" t="str">
            <v>4IF-NNG/VENT</v>
          </cell>
          <cell r="H8" t="str">
            <v>IF-ELPO/SJ</v>
          </cell>
          <cell r="K8" t="str">
            <v>IF-NNG/VENT</v>
          </cell>
        </row>
        <row r="9">
          <cell r="D9">
            <v>180.85149999999999</v>
          </cell>
          <cell r="E9">
            <v>4</v>
          </cell>
          <cell r="F9" t="str">
            <v>4NGI/CHI. GATE</v>
          </cell>
          <cell r="H9" t="str">
            <v>IF-MONCHY</v>
          </cell>
          <cell r="K9" t="str">
            <v>NGI/CHI. GATE</v>
          </cell>
        </row>
        <row r="10">
          <cell r="D10">
            <v>-176.75800000000001</v>
          </cell>
          <cell r="E10">
            <v>4</v>
          </cell>
          <cell r="F10" t="str">
            <v>4IF-NNG/VENT</v>
          </cell>
          <cell r="H10" t="str">
            <v>IF-NGPL/LA</v>
          </cell>
          <cell r="K10" t="str">
            <v>IF-NNG/VENT</v>
          </cell>
        </row>
        <row r="11">
          <cell r="D11">
            <v>174.9778</v>
          </cell>
          <cell r="E11">
            <v>4</v>
          </cell>
          <cell r="F11" t="str">
            <v>4NGI/CHI. GATE</v>
          </cell>
          <cell r="H11" t="str">
            <v>IF-NGPLTXOK</v>
          </cell>
          <cell r="K11" t="str">
            <v>NGI/CHI. GATE</v>
          </cell>
        </row>
        <row r="12">
          <cell r="D12">
            <v>-179.73079999999999</v>
          </cell>
          <cell r="E12">
            <v>4</v>
          </cell>
          <cell r="F12" t="str">
            <v>4IF-NNG/VENT</v>
          </cell>
          <cell r="H12" t="str">
            <v>IF-NNG/VENT</v>
          </cell>
          <cell r="K12" t="str">
            <v>IF-NNG/VENT</v>
          </cell>
        </row>
        <row r="13">
          <cell r="D13">
            <v>178.09950000000001</v>
          </cell>
          <cell r="E13">
            <v>4</v>
          </cell>
          <cell r="F13" t="str">
            <v>4NGI/CHI. GATE</v>
          </cell>
          <cell r="H13" t="str">
            <v>IF-NORAM/WEST</v>
          </cell>
          <cell r="K13" t="str">
            <v>NGI/CHI. GATE</v>
          </cell>
        </row>
        <row r="14">
          <cell r="D14">
            <v>-176.67240000000001</v>
          </cell>
          <cell r="E14">
            <v>4</v>
          </cell>
          <cell r="F14" t="str">
            <v>4IF-NNG/VENT</v>
          </cell>
          <cell r="H14" t="str">
            <v>IF-NWPL_ROCKY_M</v>
          </cell>
          <cell r="K14" t="str">
            <v>IF-NNG/VENT</v>
          </cell>
        </row>
        <row r="15">
          <cell r="D15">
            <v>175.2578</v>
          </cell>
          <cell r="E15">
            <v>4</v>
          </cell>
          <cell r="F15" t="str">
            <v>4NGI/CHI. GATE</v>
          </cell>
          <cell r="H15" t="str">
            <v>IF-TRANSCO/Z1</v>
          </cell>
          <cell r="K15" t="str">
            <v>NGI/CHI. GATE</v>
          </cell>
        </row>
        <row r="16">
          <cell r="D16">
            <v>-170.8466</v>
          </cell>
          <cell r="E16">
            <v>4</v>
          </cell>
          <cell r="F16" t="str">
            <v>4IF-NNG/VENT</v>
          </cell>
          <cell r="H16" t="str">
            <v>IF-TRANSCO/Z2</v>
          </cell>
          <cell r="K16" t="str">
            <v>IF-NNG/VENT</v>
          </cell>
        </row>
        <row r="17">
          <cell r="D17">
            <v>169.4563</v>
          </cell>
          <cell r="E17">
            <v>4</v>
          </cell>
          <cell r="F17" t="str">
            <v>4NGI/CHI. GATE</v>
          </cell>
          <cell r="H17" t="str">
            <v>IF-TRANSCO/Z3</v>
          </cell>
          <cell r="K17" t="str">
            <v>NGI/CHI. GATE</v>
          </cell>
        </row>
        <row r="18">
          <cell r="D18">
            <v>-172.83189999999999</v>
          </cell>
          <cell r="E18">
            <v>4</v>
          </cell>
          <cell r="F18" t="str">
            <v>4IF-NNG/VENT</v>
          </cell>
          <cell r="H18" t="str">
            <v>IF-TRANSCO/Z6</v>
          </cell>
          <cell r="K18" t="str">
            <v>IF-NNG/VENT</v>
          </cell>
        </row>
        <row r="19">
          <cell r="D19">
            <v>171.6678</v>
          </cell>
          <cell r="E19">
            <v>4</v>
          </cell>
          <cell r="F19" t="str">
            <v>4NGI/CHI. GATE</v>
          </cell>
          <cell r="H19" t="str">
            <v>IF-TRUNKL/LA</v>
          </cell>
          <cell r="K19" t="str">
            <v>NGI/CHI. GATE</v>
          </cell>
        </row>
        <row r="20">
          <cell r="D20">
            <v>-127.5151</v>
          </cell>
          <cell r="E20">
            <v>5</v>
          </cell>
          <cell r="F20" t="str">
            <v>5IF-NNG/VENT</v>
          </cell>
          <cell r="H20" t="str">
            <v>IF-TRUNKL/LA</v>
          </cell>
          <cell r="K20" t="str">
            <v>IF-NNG/VENT</v>
          </cell>
        </row>
        <row r="21">
          <cell r="D21">
            <v>128.739</v>
          </cell>
          <cell r="E21">
            <v>5</v>
          </cell>
          <cell r="F21" t="str">
            <v>5NGI/CHI. GATE</v>
          </cell>
          <cell r="H21" t="str">
            <v>IF-WAHA-TX</v>
          </cell>
          <cell r="K21" t="str">
            <v>NGI/CHI. GATE</v>
          </cell>
        </row>
        <row r="22">
          <cell r="D22">
            <v>-121.15949999999999</v>
          </cell>
          <cell r="E22">
            <v>5</v>
          </cell>
          <cell r="F22" t="str">
            <v>5IF-NNG/VENT</v>
          </cell>
          <cell r="H22" t="str">
            <v>MICH/CONS</v>
          </cell>
          <cell r="K22" t="str">
            <v>IF-NNG/VENT</v>
          </cell>
        </row>
        <row r="23">
          <cell r="D23">
            <v>123.39490000000001</v>
          </cell>
          <cell r="E23">
            <v>5</v>
          </cell>
          <cell r="F23" t="str">
            <v>5NGI/CHI. GATE</v>
          </cell>
          <cell r="H23" t="str">
            <v>NGI-MALIN</v>
          </cell>
          <cell r="K23" t="str">
            <v>NGI/CHI. GATE</v>
          </cell>
        </row>
        <row r="24">
          <cell r="D24">
            <v>-118.45569999999999</v>
          </cell>
          <cell r="E24">
            <v>5</v>
          </cell>
          <cell r="F24" t="str">
            <v>5IF-NNG/VENT</v>
          </cell>
          <cell r="H24" t="str">
            <v>NGI-PGE/CG</v>
          </cell>
          <cell r="K24" t="str">
            <v>IF-NNG/VENT</v>
          </cell>
        </row>
        <row r="25">
          <cell r="D25">
            <v>120.8548</v>
          </cell>
          <cell r="E25">
            <v>5</v>
          </cell>
          <cell r="F25" t="str">
            <v>5NGI/CHI. GATE</v>
          </cell>
          <cell r="H25" t="str">
            <v>NGI-SOCAL</v>
          </cell>
          <cell r="K25" t="str">
            <v>NGI/CHI. GATE</v>
          </cell>
        </row>
        <row r="26">
          <cell r="D26">
            <v>-108.6451</v>
          </cell>
          <cell r="E26">
            <v>5</v>
          </cell>
          <cell r="F26" t="str">
            <v>5IF-NNG/VENT</v>
          </cell>
          <cell r="H26" t="str">
            <v>NGI/CHI. GATE</v>
          </cell>
          <cell r="K26" t="str">
            <v>IF-NNG/VENT</v>
          </cell>
        </row>
        <row r="27">
          <cell r="D27">
            <v>110.5791</v>
          </cell>
          <cell r="E27">
            <v>5</v>
          </cell>
          <cell r="F27" t="str">
            <v>5NGI/CHI. GATE</v>
          </cell>
          <cell r="H27" t="str">
            <v>NW STANF/1ST-GD</v>
          </cell>
          <cell r="K27" t="str">
            <v>NGI/CHI. GATE</v>
          </cell>
        </row>
        <row r="28">
          <cell r="D28">
            <v>-126.2912</v>
          </cell>
          <cell r="E28">
            <v>5</v>
          </cell>
          <cell r="F28" t="str">
            <v>5IF-NNG/VENT</v>
          </cell>
          <cell r="H28" t="str">
            <v>NGI-PGE/CG</v>
          </cell>
          <cell r="K28" t="str">
            <v>IF-NNG/VENT</v>
          </cell>
        </row>
        <row r="29">
          <cell r="D29">
            <v>127.6797</v>
          </cell>
          <cell r="E29">
            <v>5</v>
          </cell>
          <cell r="F29" t="str">
            <v>5NGI/CHI. GATE</v>
          </cell>
          <cell r="H29" t="str">
            <v>CGPR-KINGSGATE</v>
          </cell>
          <cell r="K29" t="str">
            <v>NGI/CHI. GATE</v>
          </cell>
        </row>
        <row r="30">
          <cell r="D30">
            <v>-173.86660000000001</v>
          </cell>
          <cell r="E30">
            <v>6</v>
          </cell>
          <cell r="F30" t="str">
            <v>6IF-NNG/VENT</v>
          </cell>
          <cell r="H30" t="str">
            <v xml:space="preserve">WY/Wellhead </v>
          </cell>
          <cell r="K30" t="str">
            <v>IF-NNG/VENT</v>
          </cell>
        </row>
        <row r="31">
          <cell r="D31">
            <v>171.97919999999999</v>
          </cell>
          <cell r="E31">
            <v>6</v>
          </cell>
          <cell r="F31" t="str">
            <v>6NGI/CHI. GATE</v>
          </cell>
          <cell r="H31" t="str">
            <v>IF-FGT/Z1</v>
          </cell>
          <cell r="K31" t="str">
            <v>NGI/CHI. GATE</v>
          </cell>
        </row>
        <row r="32">
          <cell r="D32">
            <v>-176.37700000000001</v>
          </cell>
          <cell r="E32">
            <v>6</v>
          </cell>
          <cell r="F32" t="str">
            <v>6IF-NNG/VENT</v>
          </cell>
          <cell r="H32" t="str">
            <v>WY/MktZone</v>
          </cell>
          <cell r="K32" t="str">
            <v>IF-NNG/VENT</v>
          </cell>
        </row>
        <row r="33">
          <cell r="D33">
            <v>174.61840000000001</v>
          </cell>
          <cell r="E33">
            <v>6</v>
          </cell>
          <cell r="F33" t="str">
            <v>6NGI/CHI. GATE</v>
          </cell>
          <cell r="H33" t="str">
            <v>IF-FGT/MKT</v>
          </cell>
          <cell r="K33" t="str">
            <v>NGI/CHI. GATE</v>
          </cell>
        </row>
        <row r="34">
          <cell r="D34">
            <v>-170.00309999999999</v>
          </cell>
          <cell r="E34">
            <v>6</v>
          </cell>
          <cell r="F34" t="str">
            <v>6IF-NNG/VENT</v>
          </cell>
          <cell r="H34" t="str">
            <v>IF-FGT/Z2</v>
          </cell>
          <cell r="K34" t="str">
            <v>IF-NNG/VENT</v>
          </cell>
        </row>
        <row r="35">
          <cell r="D35">
            <v>168.30520000000001</v>
          </cell>
          <cell r="E35">
            <v>6</v>
          </cell>
          <cell r="F35" t="str">
            <v>6NGI/CHI. GATE</v>
          </cell>
          <cell r="H35" t="str">
            <v>IF-FGT/Z3</v>
          </cell>
          <cell r="K35" t="str">
            <v>NGI/CHI. GATE</v>
          </cell>
        </row>
        <row r="36">
          <cell r="D36">
            <v>-172.1585</v>
          </cell>
          <cell r="E36">
            <v>6</v>
          </cell>
          <cell r="F36" t="str">
            <v>6IF-NNG/VENT</v>
          </cell>
          <cell r="H36" t="str">
            <v>IF-TENN/TX</v>
          </cell>
          <cell r="K36" t="str">
            <v>IF-NNG/VENT</v>
          </cell>
        </row>
        <row r="37">
          <cell r="D37">
            <v>170.607</v>
          </cell>
          <cell r="E37">
            <v>6</v>
          </cell>
          <cell r="F37" t="str">
            <v>6NGI/CHI. GATE</v>
          </cell>
          <cell r="H37" t="str">
            <v>PORTLAND</v>
          </cell>
          <cell r="K37" t="str">
            <v>NGI/CHI. GATE</v>
          </cell>
        </row>
        <row r="38">
          <cell r="D38">
            <v>-168.5735</v>
          </cell>
          <cell r="E38">
            <v>6</v>
          </cell>
          <cell r="F38" t="str">
            <v>6IF-NNG/VENT</v>
          </cell>
          <cell r="H38" t="str">
            <v>IF-ELPO/PERMIAN</v>
          </cell>
          <cell r="K38" t="str">
            <v>IF-NNG/VENT</v>
          </cell>
        </row>
        <row r="39">
          <cell r="D39">
            <v>167.2295</v>
          </cell>
          <cell r="E39">
            <v>6</v>
          </cell>
          <cell r="F39" t="str">
            <v>6NGI/CHI. GATE</v>
          </cell>
          <cell r="H39" t="str">
            <v>NGI-MOJAVE</v>
          </cell>
          <cell r="K39" t="str">
            <v>NGI/CHI. GATE</v>
          </cell>
        </row>
        <row r="40">
          <cell r="D40">
            <v>-162.9177</v>
          </cell>
          <cell r="E40">
            <v>6</v>
          </cell>
          <cell r="F40" t="str">
            <v>6IF-NNG/VENT</v>
          </cell>
          <cell r="H40" t="str">
            <v>IF-NGPL/MIDCON</v>
          </cell>
          <cell r="K40" t="str">
            <v>IF-NNG/VENT</v>
          </cell>
        </row>
        <row r="41">
          <cell r="D41">
            <v>161.5855</v>
          </cell>
          <cell r="E41">
            <v>6</v>
          </cell>
          <cell r="F41" t="str">
            <v>6NGI/CHI. GATE</v>
          </cell>
          <cell r="K41" t="str">
            <v>NGI/CHI. GATE</v>
          </cell>
        </row>
        <row r="42">
          <cell r="D42">
            <v>-164.10929999999999</v>
          </cell>
          <cell r="E42">
            <v>6</v>
          </cell>
          <cell r="F42" t="str">
            <v>6IF-NNG/VENT</v>
          </cell>
          <cell r="K42" t="str">
            <v>IF-NNG/VENT</v>
          </cell>
        </row>
        <row r="43">
          <cell r="D43">
            <v>162.99250000000001</v>
          </cell>
          <cell r="E43">
            <v>6</v>
          </cell>
          <cell r="F43" t="str">
            <v>6NGI/CHI. GATE</v>
          </cell>
          <cell r="K43" t="str">
            <v>NGI/CHI. GATE</v>
          </cell>
        </row>
        <row r="44">
          <cell r="D44">
            <v>-95.401300000000006</v>
          </cell>
          <cell r="E44">
            <v>6</v>
          </cell>
          <cell r="F44" t="str">
            <v>6IF-NNG/VENT</v>
          </cell>
          <cell r="K44" t="str">
            <v>IF-NNG/VENT</v>
          </cell>
        </row>
        <row r="45">
          <cell r="D45">
            <v>97.705600000000004</v>
          </cell>
          <cell r="E45">
            <v>6</v>
          </cell>
          <cell r="F45" t="str">
            <v>6NGI/CHI. GATE</v>
          </cell>
          <cell r="K45" t="str">
            <v>NGI/CHI. GATE</v>
          </cell>
        </row>
        <row r="46">
          <cell r="D46">
            <v>-94.348299999999995</v>
          </cell>
          <cell r="E46">
            <v>6</v>
          </cell>
          <cell r="F46" t="str">
            <v>6IF-NNG/VENT</v>
          </cell>
          <cell r="K46" t="str">
            <v>IF-NNG/VENT</v>
          </cell>
        </row>
        <row r="47">
          <cell r="D47">
            <v>97.643299999999996</v>
          </cell>
          <cell r="E47">
            <v>6</v>
          </cell>
          <cell r="F47" t="str">
            <v>6NGI/CHI. GATE</v>
          </cell>
          <cell r="K47" t="str">
            <v>NGI/CHI. GATE</v>
          </cell>
        </row>
        <row r="48">
          <cell r="D48">
            <v>-93.787000000000006</v>
          </cell>
          <cell r="E48">
            <v>6</v>
          </cell>
          <cell r="F48" t="str">
            <v>6IF-NNG/VENT</v>
          </cell>
          <cell r="K48" t="str">
            <v>IF-NNG/VENT</v>
          </cell>
        </row>
        <row r="49">
          <cell r="D49">
            <v>96.958100000000002</v>
          </cell>
          <cell r="E49">
            <v>6</v>
          </cell>
          <cell r="F49" t="str">
            <v>6NGI/CHI. GATE</v>
          </cell>
          <cell r="K49" t="str">
            <v>NGI/CHI. GATE</v>
          </cell>
        </row>
        <row r="50">
          <cell r="D50">
            <v>-88.203100000000006</v>
          </cell>
          <cell r="E50">
            <v>6</v>
          </cell>
          <cell r="F50" t="str">
            <v>6IF-NNG/VENT</v>
          </cell>
          <cell r="K50" t="str">
            <v>IF-NNG/VENT</v>
          </cell>
        </row>
        <row r="51">
          <cell r="D51">
            <v>91.010999999999996</v>
          </cell>
          <cell r="E51">
            <v>6</v>
          </cell>
          <cell r="F51" t="str">
            <v>6NGI/CHI. GATE</v>
          </cell>
          <cell r="K51" t="str">
            <v>NGI/CHI. GATE</v>
          </cell>
        </row>
        <row r="52">
          <cell r="D52">
            <v>-97.415199999999999</v>
          </cell>
          <cell r="E52">
            <v>6</v>
          </cell>
          <cell r="F52" t="str">
            <v>6IF-NNG/VENT</v>
          </cell>
          <cell r="K52" t="str">
            <v>IF-NNG/VENT</v>
          </cell>
        </row>
        <row r="53">
          <cell r="D53">
            <v>99.525700000000001</v>
          </cell>
          <cell r="E53">
            <v>6</v>
          </cell>
          <cell r="F53" t="str">
            <v>6NGI/CHI. GATE</v>
          </cell>
          <cell r="K53" t="str">
            <v>NGI/CHI. GATE</v>
          </cell>
        </row>
        <row r="54">
          <cell r="D54">
            <v>-164.92500000000001</v>
          </cell>
          <cell r="E54">
            <v>6</v>
          </cell>
          <cell r="F54" t="str">
            <v>6IF-NNG/VENT</v>
          </cell>
          <cell r="K54" t="str">
            <v>IF-NNG/VENT</v>
          </cell>
        </row>
        <row r="55">
          <cell r="D55">
            <v>163.13849999999999</v>
          </cell>
          <cell r="E55">
            <v>6</v>
          </cell>
          <cell r="F55" t="str">
            <v>6NGI/CHI. GATE</v>
          </cell>
          <cell r="K55" t="str">
            <v>NGI/CHI. GATE</v>
          </cell>
        </row>
        <row r="56">
          <cell r="D56">
            <v>-167.41059999999999</v>
          </cell>
          <cell r="E56">
            <v>6</v>
          </cell>
          <cell r="F56" t="str">
            <v>6IF-NNG/VENT</v>
          </cell>
          <cell r="K56" t="str">
            <v>IF-NNG/VENT</v>
          </cell>
        </row>
        <row r="57">
          <cell r="D57">
            <v>165.73949999999999</v>
          </cell>
          <cell r="E57">
            <v>6</v>
          </cell>
          <cell r="F57" t="str">
            <v>6NGI/CHI. GATE</v>
          </cell>
          <cell r="K57" t="str">
            <v>NGI/CHI. GATE</v>
          </cell>
        </row>
        <row r="58">
          <cell r="D58">
            <v>-161.17349999999999</v>
          </cell>
          <cell r="E58">
            <v>6</v>
          </cell>
          <cell r="F58" t="str">
            <v>6IF-NNG/VENT</v>
          </cell>
          <cell r="K58" t="str">
            <v>IF-NNG/VENT</v>
          </cell>
        </row>
        <row r="59">
          <cell r="D59">
            <v>159.56049999999999</v>
          </cell>
          <cell r="E59">
            <v>6</v>
          </cell>
          <cell r="F59" t="str">
            <v>6NGI/CHI. GATE</v>
          </cell>
          <cell r="K59" t="str">
            <v>NGI/CHI. GATE</v>
          </cell>
        </row>
        <row r="60">
          <cell r="D60">
            <v>-163.0369</v>
          </cell>
          <cell r="E60">
            <v>6</v>
          </cell>
          <cell r="F60" t="str">
            <v>6IF-NNG/VENT</v>
          </cell>
          <cell r="K60" t="str">
            <v>IF-NNG/VENT</v>
          </cell>
        </row>
        <row r="61">
          <cell r="D61">
            <v>161.58199999999999</v>
          </cell>
          <cell r="E61">
            <v>6</v>
          </cell>
          <cell r="F61" t="str">
            <v>6NGI/CHI. GATE</v>
          </cell>
          <cell r="K61" t="str">
            <v>NGI/CHI. GATE</v>
          </cell>
        </row>
        <row r="62">
          <cell r="D62">
            <v>-159.3374</v>
          </cell>
          <cell r="E62">
            <v>6</v>
          </cell>
          <cell r="F62" t="str">
            <v>6IF-NNG/VENT</v>
          </cell>
          <cell r="K62" t="str">
            <v>IF-NNG/VENT</v>
          </cell>
        </row>
        <row r="63">
          <cell r="D63">
            <v>158.1096</v>
          </cell>
          <cell r="E63">
            <v>6</v>
          </cell>
          <cell r="F63" t="str">
            <v>6NGI/CHI. GATE</v>
          </cell>
          <cell r="K63" t="str">
            <v>NGI/CHI. GATE</v>
          </cell>
        </row>
        <row r="64">
          <cell r="D64">
            <v>-154.01759999999999</v>
          </cell>
          <cell r="E64">
            <v>6</v>
          </cell>
          <cell r="F64" t="str">
            <v>6IF-NNG/VENT</v>
          </cell>
          <cell r="K64" t="str">
            <v>IF-NNG/VENT</v>
          </cell>
        </row>
        <row r="65">
          <cell r="D65">
            <v>152.78700000000001</v>
          </cell>
          <cell r="E65">
            <v>6</v>
          </cell>
          <cell r="F65" t="str">
            <v>6NGI/CHI. GATE</v>
          </cell>
          <cell r="K65" t="str">
            <v>NGI/CHI. GATE</v>
          </cell>
        </row>
        <row r="66">
          <cell r="D66">
            <v>-155.2174</v>
          </cell>
          <cell r="E66">
            <v>6</v>
          </cell>
          <cell r="F66" t="str">
            <v>6IF-NNG/VENT</v>
          </cell>
          <cell r="K66" t="str">
            <v>IF-NNG/VENT</v>
          </cell>
        </row>
        <row r="67">
          <cell r="D67">
            <v>154.20650000000001</v>
          </cell>
          <cell r="E67">
            <v>6</v>
          </cell>
          <cell r="F67" t="str">
            <v>6NGI/CHI. GATE</v>
          </cell>
          <cell r="K67" t="str">
            <v>NGI/CHI. GATE</v>
          </cell>
        </row>
        <row r="68">
          <cell r="D68">
            <v>-89.2059</v>
          </cell>
          <cell r="E68">
            <v>6</v>
          </cell>
          <cell r="F68" t="str">
            <v>6IF-NNG/VENT</v>
          </cell>
          <cell r="K68" t="str">
            <v>IF-NNG/VENT</v>
          </cell>
        </row>
        <row r="69">
          <cell r="D69">
            <v>91.295000000000002</v>
          </cell>
          <cell r="E69">
            <v>6</v>
          </cell>
          <cell r="F69" t="str">
            <v>6NGI/CHI. GATE</v>
          </cell>
          <cell r="K69" t="str">
            <v>NGI/CHI. GATE</v>
          </cell>
        </row>
        <row r="70">
          <cell r="D70">
            <v>-88.3797</v>
          </cell>
          <cell r="E70">
            <v>6</v>
          </cell>
          <cell r="F70" t="str">
            <v>6IF-NNG/VENT</v>
          </cell>
          <cell r="K70" t="str">
            <v>IF-NNG/VENT</v>
          </cell>
        </row>
        <row r="71">
          <cell r="D71">
            <v>91.383499999999998</v>
          </cell>
          <cell r="E71">
            <v>6</v>
          </cell>
          <cell r="F71" t="str">
            <v>6NGI/CHI. GATE</v>
          </cell>
          <cell r="K71" t="str">
            <v>NGI/CHI. GATE</v>
          </cell>
        </row>
        <row r="72">
          <cell r="D72">
            <v>-87.594300000000004</v>
          </cell>
          <cell r="E72">
            <v>6</v>
          </cell>
          <cell r="F72" t="str">
            <v>6IF-NNG/VENT</v>
          </cell>
          <cell r="K72" t="str">
            <v>IF-NNG/VENT</v>
          </cell>
        </row>
        <row r="73">
          <cell r="D73">
            <v>90.587599999999995</v>
          </cell>
          <cell r="E73">
            <v>6</v>
          </cell>
          <cell r="F73" t="str">
            <v>6NGI/CHI. GATE</v>
          </cell>
          <cell r="K73" t="str">
            <v>NGI/CHI. GATE</v>
          </cell>
        </row>
        <row r="74">
          <cell r="D74">
            <v>-79.318899999999999</v>
          </cell>
          <cell r="E74">
            <v>6</v>
          </cell>
          <cell r="F74" t="str">
            <v>6IF-NNG/VENT</v>
          </cell>
          <cell r="K74" t="str">
            <v>IF-NNG/VENT</v>
          </cell>
        </row>
        <row r="75">
          <cell r="D75">
            <v>81.820999999999998</v>
          </cell>
          <cell r="E75">
            <v>6</v>
          </cell>
          <cell r="F75" t="str">
            <v>6NGI/CHI. GATE</v>
          </cell>
          <cell r="K75" t="str">
            <v>NGI/CHI. GATE</v>
          </cell>
        </row>
        <row r="76">
          <cell r="D76">
            <v>-90.270200000000003</v>
          </cell>
          <cell r="E76">
            <v>6</v>
          </cell>
          <cell r="F76" t="str">
            <v>6IF-NNG/VENT</v>
          </cell>
          <cell r="K76" t="str">
            <v>IF-NNG/VENT</v>
          </cell>
        </row>
        <row r="77">
          <cell r="D77">
            <v>92.278499999999994</v>
          </cell>
          <cell r="E77">
            <v>6</v>
          </cell>
          <cell r="F77" t="str">
            <v>6NGI/CHI. GATE</v>
          </cell>
          <cell r="K77" t="str">
            <v>NGI/CHI. GATE</v>
          </cell>
        </row>
        <row r="78">
          <cell r="D78">
            <v>-154.21610000000001</v>
          </cell>
          <cell r="E78">
            <v>6</v>
          </cell>
          <cell r="F78" t="str">
            <v>6IF-NNG/VENT</v>
          </cell>
          <cell r="K78" t="str">
            <v>IF-NNG/VENT</v>
          </cell>
        </row>
        <row r="79">
          <cell r="D79">
            <v>152.58099999999999</v>
          </cell>
          <cell r="E79">
            <v>6</v>
          </cell>
          <cell r="F79" t="str">
            <v>6NGI/CHI. GATE</v>
          </cell>
          <cell r="K79" t="str">
            <v>NGI/CHI. GATE</v>
          </cell>
        </row>
        <row r="80">
          <cell r="D80">
            <v>-156.04679999999999</v>
          </cell>
          <cell r="E80">
            <v>6</v>
          </cell>
          <cell r="F80" t="str">
            <v>6IF-NNG/VENT</v>
          </cell>
          <cell r="K80" t="str">
            <v>IF-NNG/VENT</v>
          </cell>
        </row>
        <row r="81">
          <cell r="D81">
            <v>154.54920000000001</v>
          </cell>
          <cell r="E81">
            <v>6</v>
          </cell>
          <cell r="F81" t="str">
            <v>6NGI/CHI. GATE</v>
          </cell>
          <cell r="K81" t="str">
            <v>NGI/CHI. GATE</v>
          </cell>
        </row>
        <row r="82">
          <cell r="D82">
            <v>-150.20230000000001</v>
          </cell>
          <cell r="E82">
            <v>6</v>
          </cell>
          <cell r="F82" t="str">
            <v>6IF-NNG/VENT</v>
          </cell>
          <cell r="K82" t="str">
            <v>IF-NNG/VENT</v>
          </cell>
        </row>
        <row r="83">
          <cell r="D83">
            <v>148.75530000000001</v>
          </cell>
          <cell r="E83">
            <v>6</v>
          </cell>
          <cell r="F83" t="str">
            <v>6NGI/CHI. GATE</v>
          </cell>
          <cell r="K83" t="str">
            <v>NGI/CHI. GATE</v>
          </cell>
        </row>
        <row r="84">
          <cell r="D84">
            <v>-151.5359</v>
          </cell>
          <cell r="E84">
            <v>6</v>
          </cell>
          <cell r="F84" t="str">
            <v>6IF-NNG/VENT</v>
          </cell>
          <cell r="K84" t="str">
            <v>IF-NNG/VENT</v>
          </cell>
        </row>
        <row r="85">
          <cell r="D85">
            <v>150.25989999999999</v>
          </cell>
          <cell r="E85">
            <v>6</v>
          </cell>
          <cell r="F85" t="str">
            <v>6NGI/CHI. GATE</v>
          </cell>
          <cell r="K85" t="str">
            <v>NGI/CHI. GATE</v>
          </cell>
        </row>
        <row r="86">
          <cell r="D86">
            <v>-147.78450000000001</v>
          </cell>
          <cell r="E86">
            <v>6</v>
          </cell>
          <cell r="F86" t="str">
            <v>6IF-NNG/VENT</v>
          </cell>
          <cell r="K86" t="str">
            <v>IF-NNG/VENT</v>
          </cell>
        </row>
        <row r="87">
          <cell r="D87">
            <v>146.73509999999999</v>
          </cell>
          <cell r="E87">
            <v>6</v>
          </cell>
          <cell r="F87" t="str">
            <v>6NGI/CHI. GATE</v>
          </cell>
          <cell r="K87" t="str">
            <v>NGI/CHI. GATE</v>
          </cell>
        </row>
        <row r="88">
          <cell r="D88">
            <v>-142.86959999999999</v>
          </cell>
          <cell r="E88">
            <v>6</v>
          </cell>
          <cell r="F88" t="str">
            <v>6IF-NNG/VENT</v>
          </cell>
          <cell r="K88" t="str">
            <v>IF-NNG/VENT</v>
          </cell>
        </row>
        <row r="89">
          <cell r="D89">
            <v>141.8115</v>
          </cell>
          <cell r="E89">
            <v>6</v>
          </cell>
          <cell r="F89" t="str">
            <v>6NGI/CHI. GATE</v>
          </cell>
          <cell r="K89" t="str">
            <v>NGI/CHI. GATE</v>
          </cell>
        </row>
        <row r="90">
          <cell r="D90">
            <v>-143.69880000000001</v>
          </cell>
          <cell r="E90">
            <v>6</v>
          </cell>
          <cell r="F90" t="str">
            <v>6IF-NNG/VENT</v>
          </cell>
          <cell r="K90" t="str">
            <v>IF-NNG/VENT</v>
          </cell>
        </row>
        <row r="91">
          <cell r="D91">
            <v>142.86240000000001</v>
          </cell>
          <cell r="E91">
            <v>6</v>
          </cell>
          <cell r="F91" t="str">
            <v>6NGI/CHI. GATE</v>
          </cell>
          <cell r="K91" t="str">
            <v>NGI/CHI. GATE</v>
          </cell>
        </row>
        <row r="92">
          <cell r="D92">
            <v>-82.638599999999997</v>
          </cell>
          <cell r="E92">
            <v>6</v>
          </cell>
          <cell r="F92" t="str">
            <v>6IF-NNG/VENT</v>
          </cell>
          <cell r="K92" t="str">
            <v>IF-NNG/VENT</v>
          </cell>
        </row>
        <row r="93">
          <cell r="D93">
            <v>84.615600000000001</v>
          </cell>
          <cell r="E93">
            <v>6</v>
          </cell>
          <cell r="F93" t="str">
            <v>6NGI/CHI. GATE</v>
          </cell>
          <cell r="K93" t="str">
            <v>NGI/CHI. GATE</v>
          </cell>
        </row>
        <row r="94">
          <cell r="D94">
            <v>-82.075699999999998</v>
          </cell>
          <cell r="E94">
            <v>6</v>
          </cell>
          <cell r="F94" t="str">
            <v>6IF-NNG/VENT</v>
          </cell>
          <cell r="K94" t="str">
            <v>IF-NNG/VENT</v>
          </cell>
        </row>
        <row r="95">
          <cell r="D95">
            <v>84.905000000000001</v>
          </cell>
          <cell r="E95">
            <v>6</v>
          </cell>
          <cell r="F95" t="str">
            <v>6NGI/CHI. GATE</v>
          </cell>
          <cell r="K95" t="str">
            <v>NGI/CHI. GATE</v>
          </cell>
        </row>
        <row r="96">
          <cell r="D96">
            <v>-81.372399999999999</v>
          </cell>
          <cell r="E96">
            <v>6</v>
          </cell>
          <cell r="F96" t="str">
            <v>6IF-NNG/VENT</v>
          </cell>
          <cell r="K96" t="str">
            <v>IF-NNG/VENT</v>
          </cell>
        </row>
        <row r="97">
          <cell r="D97">
            <v>84.190100000000001</v>
          </cell>
          <cell r="E97">
            <v>6</v>
          </cell>
          <cell r="F97" t="str">
            <v>6NGI/CHI. GATE</v>
          </cell>
          <cell r="K97" t="str">
            <v>NGI/CHI. GATE</v>
          </cell>
        </row>
        <row r="98">
          <cell r="D98">
            <v>-73.831199999999995</v>
          </cell>
          <cell r="E98">
            <v>6</v>
          </cell>
          <cell r="F98" t="str">
            <v>6IF-NNG/VENT</v>
          </cell>
          <cell r="K98" t="str">
            <v>IF-NNG/VENT</v>
          </cell>
        </row>
        <row r="99">
          <cell r="D99">
            <v>76.183599999999998</v>
          </cell>
          <cell r="E99">
            <v>6</v>
          </cell>
          <cell r="F99" t="str">
            <v>6NGI/CHI. GATE</v>
          </cell>
          <cell r="K99" t="str">
            <v>NGI/CHI. GATE</v>
          </cell>
        </row>
        <row r="100">
          <cell r="D100">
            <v>-83.875600000000006</v>
          </cell>
          <cell r="E100">
            <v>6</v>
          </cell>
          <cell r="F100" t="str">
            <v>6IF-NNG/VENT</v>
          </cell>
          <cell r="K100" t="str">
            <v>IF-NNG/VENT</v>
          </cell>
        </row>
        <row r="101">
          <cell r="D101">
            <v>85.7697</v>
          </cell>
          <cell r="E101">
            <v>6</v>
          </cell>
          <cell r="F101" t="str">
            <v>6NGI/CHI. GATE</v>
          </cell>
          <cell r="K101" t="str">
            <v>NGI/CHI. GATE</v>
          </cell>
        </row>
        <row r="102">
          <cell r="D102">
            <v>-143.94030000000001</v>
          </cell>
          <cell r="E102">
            <v>6</v>
          </cell>
          <cell r="F102" t="str">
            <v>6IF-NNG/VENT</v>
          </cell>
          <cell r="K102" t="str">
            <v>IF-NNG/VENT</v>
          </cell>
        </row>
        <row r="103">
          <cell r="D103">
            <v>142.43899999999999</v>
          </cell>
          <cell r="E103">
            <v>6</v>
          </cell>
          <cell r="F103" t="str">
            <v>6NGI/CHI. GATE</v>
          </cell>
          <cell r="K103" t="str">
            <v>NGI/CHI. GATE</v>
          </cell>
        </row>
        <row r="104">
          <cell r="D104">
            <v>-145.40639999999999</v>
          </cell>
          <cell r="E104">
            <v>6</v>
          </cell>
          <cell r="F104" t="str">
            <v>6IF-NNG/VENT</v>
          </cell>
          <cell r="K104" t="str">
            <v>IF-NNG/VENT</v>
          </cell>
        </row>
        <row r="105">
          <cell r="D105">
            <v>144.05090000000001</v>
          </cell>
          <cell r="E105">
            <v>6</v>
          </cell>
          <cell r="F105" t="str">
            <v>6NGI/CHI. GATE</v>
          </cell>
          <cell r="K105" t="str">
            <v>NGI/CHI. GATE</v>
          </cell>
        </row>
        <row r="106">
          <cell r="D106">
            <v>-140.0121</v>
          </cell>
          <cell r="E106">
            <v>6</v>
          </cell>
          <cell r="F106" t="str">
            <v>6IF-NNG/VENT</v>
          </cell>
          <cell r="K106" t="str">
            <v>IF-NNG/VENT</v>
          </cell>
        </row>
        <row r="107">
          <cell r="D107">
            <v>138.70060000000001</v>
          </cell>
          <cell r="E107">
            <v>6</v>
          </cell>
          <cell r="F107" t="str">
            <v>6NGI/CHI. GATE</v>
          </cell>
          <cell r="K107" t="str">
            <v>NGI/CHI. GATE</v>
          </cell>
        </row>
        <row r="108">
          <cell r="D108">
            <v>-141.0735</v>
          </cell>
          <cell r="E108">
            <v>6</v>
          </cell>
          <cell r="F108" t="str">
            <v>6IF-NNG/VENT</v>
          </cell>
          <cell r="K108" t="str">
            <v>IF-NNG/VENT</v>
          </cell>
        </row>
        <row r="109">
          <cell r="D109">
            <v>139.9349</v>
          </cell>
          <cell r="E109">
            <v>6</v>
          </cell>
          <cell r="F109" t="str">
            <v>6NGI/CHI. GATE</v>
          </cell>
          <cell r="K109" t="str">
            <v>NGI/CHI. GATE</v>
          </cell>
        </row>
        <row r="110">
          <cell r="D110">
            <v>-137.45490000000001</v>
          </cell>
          <cell r="E110">
            <v>6</v>
          </cell>
          <cell r="F110" t="str">
            <v>6IF-NNG/VENT</v>
          </cell>
          <cell r="K110" t="str">
            <v>IF-NNG/VENT</v>
          </cell>
        </row>
        <row r="111">
          <cell r="D111">
            <v>136.53540000000001</v>
          </cell>
          <cell r="E111">
            <v>6</v>
          </cell>
          <cell r="F111" t="str">
            <v>6NGI/CHI. GATE</v>
          </cell>
          <cell r="K111" t="str">
            <v>NGI/CHI. GATE</v>
          </cell>
        </row>
        <row r="112">
          <cell r="D112">
            <v>-132.94669999999999</v>
          </cell>
          <cell r="E112">
            <v>6</v>
          </cell>
          <cell r="F112" t="str">
            <v>6IF-NNG/VENT</v>
          </cell>
          <cell r="K112" t="str">
            <v>IF-NNG/VENT</v>
          </cell>
        </row>
        <row r="113">
          <cell r="D113">
            <v>132.01499999999999</v>
          </cell>
          <cell r="E113">
            <v>6</v>
          </cell>
          <cell r="F113" t="str">
            <v>6NGI/CHI. GATE</v>
          </cell>
          <cell r="K113" t="str">
            <v>NGI/CHI. GATE</v>
          </cell>
        </row>
        <row r="114">
          <cell r="D114">
            <v>-131.53569999999999</v>
          </cell>
          <cell r="E114">
            <v>6</v>
          </cell>
          <cell r="F114" t="str">
            <v>6IF-NNG/VENT</v>
          </cell>
          <cell r="K114" t="str">
            <v>IF-NNG/VENT</v>
          </cell>
        </row>
        <row r="115">
          <cell r="D115">
            <v>130.9941</v>
          </cell>
          <cell r="E115">
            <v>6</v>
          </cell>
          <cell r="F115" t="str">
            <v>6NGI/CHI. GATE</v>
          </cell>
          <cell r="K115" t="str">
            <v>NGI/CHI. GATE</v>
          </cell>
        </row>
        <row r="116">
          <cell r="D116">
            <v>-76.449399999999997</v>
          </cell>
          <cell r="E116">
            <v>6</v>
          </cell>
          <cell r="F116" t="str">
            <v>6IF-NNG/VENT</v>
          </cell>
          <cell r="K116" t="str">
            <v>IF-NNG/VENT</v>
          </cell>
        </row>
        <row r="117">
          <cell r="D117">
            <v>78.482600000000005</v>
          </cell>
          <cell r="E117">
            <v>6</v>
          </cell>
          <cell r="F117" t="str">
            <v>6NGI/CHI. GATE</v>
          </cell>
          <cell r="K117" t="str">
            <v>NGI/CHI. GATE</v>
          </cell>
        </row>
        <row r="118">
          <cell r="D118">
            <v>-76.086500000000001</v>
          </cell>
          <cell r="E118">
            <v>6</v>
          </cell>
          <cell r="F118" t="str">
            <v>6IF-NNG/VENT</v>
          </cell>
          <cell r="K118" t="str">
            <v>IF-NNG/VENT</v>
          </cell>
        </row>
        <row r="119">
          <cell r="D119">
            <v>78.995000000000005</v>
          </cell>
          <cell r="E119">
            <v>6</v>
          </cell>
          <cell r="F119" t="str">
            <v>6NGI/CHI. GATE</v>
          </cell>
          <cell r="K119" t="str">
            <v>NGI/CHI. GATE</v>
          </cell>
        </row>
        <row r="120">
          <cell r="D120">
            <v>-75.489800000000002</v>
          </cell>
          <cell r="E120">
            <v>6</v>
          </cell>
          <cell r="F120" t="str">
            <v>6IF-NNG/VENT</v>
          </cell>
          <cell r="K120" t="str">
            <v>IF-NNG/VENT</v>
          </cell>
        </row>
        <row r="121">
          <cell r="D121">
            <v>78.385599999999997</v>
          </cell>
          <cell r="E121">
            <v>6</v>
          </cell>
          <cell r="F121" t="str">
            <v>6NGI/CHI. GATE</v>
          </cell>
          <cell r="K121" t="str">
            <v>NGI/CHI. GATE</v>
          </cell>
        </row>
        <row r="122">
          <cell r="D122">
            <v>-68.453000000000003</v>
          </cell>
          <cell r="E122">
            <v>6</v>
          </cell>
          <cell r="F122" t="str">
            <v>6IF-NNG/VENT</v>
          </cell>
          <cell r="K122" t="str">
            <v>IF-NNG/VENT</v>
          </cell>
        </row>
        <row r="123">
          <cell r="D123">
            <v>70.877600000000001</v>
          </cell>
          <cell r="E123">
            <v>6</v>
          </cell>
          <cell r="F123" t="str">
            <v>6NGI/CHI. GATE</v>
          </cell>
          <cell r="K123" t="str">
            <v>NGI/CHI. GATE</v>
          </cell>
        </row>
        <row r="124">
          <cell r="D124">
            <v>-77.676199999999994</v>
          </cell>
          <cell r="E124">
            <v>6</v>
          </cell>
          <cell r="F124" t="str">
            <v>6IF-NNG/VENT</v>
          </cell>
          <cell r="K124" t="str">
            <v>IF-NNG/VENT</v>
          </cell>
        </row>
        <row r="125">
          <cell r="D125">
            <v>79.626499999999993</v>
          </cell>
          <cell r="E125">
            <v>6</v>
          </cell>
          <cell r="F125" t="str">
            <v>6NGI/CHI. GATE</v>
          </cell>
          <cell r="K125" t="str">
            <v>NGI/CHI. GATE</v>
          </cell>
        </row>
        <row r="126">
          <cell r="D126">
            <v>-133.5908</v>
          </cell>
          <cell r="E126">
            <v>6</v>
          </cell>
          <cell r="F126" t="str">
            <v>6IF-NNG/VENT</v>
          </cell>
          <cell r="K126" t="str">
            <v>IF-NNG/VENT</v>
          </cell>
        </row>
        <row r="127">
          <cell r="D127">
            <v>132.28649999999999</v>
          </cell>
          <cell r="E127">
            <v>6</v>
          </cell>
          <cell r="F127" t="str">
            <v>6NGI/CHI. GATE</v>
          </cell>
          <cell r="K127" t="str">
            <v>NGI/CHI. GATE</v>
          </cell>
        </row>
        <row r="128">
          <cell r="D128">
            <v>-134.42019999999999</v>
          </cell>
          <cell r="E128">
            <v>6</v>
          </cell>
          <cell r="F128" t="str">
            <v>6IF-NNG/VENT</v>
          </cell>
          <cell r="K128" t="str">
            <v>IF-NNG/VENT</v>
          </cell>
        </row>
        <row r="129">
          <cell r="D129">
            <v>133.29169999999999</v>
          </cell>
          <cell r="E129">
            <v>6</v>
          </cell>
          <cell r="F129" t="str">
            <v>6NGI/CHI. GATE</v>
          </cell>
          <cell r="K129" t="str">
            <v>NGI/CHI. GATE</v>
          </cell>
        </row>
        <row r="130">
          <cell r="D130">
            <v>-129.4169</v>
          </cell>
          <cell r="E130">
            <v>6</v>
          </cell>
          <cell r="F130" t="str">
            <v>6IF-NNG/VENT</v>
          </cell>
          <cell r="K130" t="str">
            <v>IF-NNG/VENT</v>
          </cell>
        </row>
        <row r="131">
          <cell r="D131">
            <v>128.322</v>
          </cell>
          <cell r="E131">
            <v>6</v>
          </cell>
          <cell r="F131" t="str">
            <v>6NGI/CHI. GATE</v>
          </cell>
          <cell r="K131" t="str">
            <v>NGI/CHI. GATE</v>
          </cell>
        </row>
        <row r="132">
          <cell r="D132">
            <v>-129.8391</v>
          </cell>
          <cell r="E132">
            <v>6</v>
          </cell>
          <cell r="F132" t="str">
            <v>6IF-NNG/VENT</v>
          </cell>
          <cell r="K132" t="str">
            <v>IF-NNG/VENT</v>
          </cell>
        </row>
        <row r="133">
          <cell r="D133">
            <v>128.94839999999999</v>
          </cell>
          <cell r="E133">
            <v>6</v>
          </cell>
          <cell r="F133" t="str">
            <v>6NGI/CHI. GATE</v>
          </cell>
          <cell r="K133" t="str">
            <v>NGI/CHI. GATE</v>
          </cell>
        </row>
        <row r="134">
          <cell r="D134">
            <v>-126.0941</v>
          </cell>
          <cell r="E134">
            <v>6</v>
          </cell>
          <cell r="F134" t="str">
            <v>6IF-NNG/VENT</v>
          </cell>
          <cell r="K134" t="str">
            <v>IF-NNG/VENT</v>
          </cell>
        </row>
        <row r="135">
          <cell r="D135">
            <v>125.4367</v>
          </cell>
          <cell r="E135">
            <v>6</v>
          </cell>
          <cell r="F135" t="str">
            <v>6NGI/CHI. GATE</v>
          </cell>
          <cell r="K135" t="str">
            <v>NGI/CHI. GATE</v>
          </cell>
        </row>
        <row r="136">
          <cell r="D136">
            <v>-122.0003</v>
          </cell>
          <cell r="E136">
            <v>6</v>
          </cell>
          <cell r="F136" t="str">
            <v>6IF-NNG/VENT</v>
          </cell>
          <cell r="K136" t="str">
            <v>IF-NNG/VENT</v>
          </cell>
        </row>
        <row r="137">
          <cell r="D137">
            <v>121.319</v>
          </cell>
          <cell r="E137">
            <v>6</v>
          </cell>
          <cell r="F137" t="str">
            <v>6NGI/CHI. GATE</v>
          </cell>
          <cell r="K137" t="str">
            <v>NGI/CHI. GATE</v>
          </cell>
        </row>
        <row r="138">
          <cell r="D138">
            <v>-122.2496</v>
          </cell>
          <cell r="E138">
            <v>6</v>
          </cell>
          <cell r="F138" t="str">
            <v>6IF-NNG/VENT</v>
          </cell>
          <cell r="K138" t="str">
            <v>IF-NNG/VENT</v>
          </cell>
        </row>
        <row r="139">
          <cell r="D139">
            <v>121.80419999999999</v>
          </cell>
          <cell r="E139">
            <v>6</v>
          </cell>
          <cell r="F139" t="str">
            <v>6NGI/CHI. GATE</v>
          </cell>
          <cell r="K139" t="str">
            <v>NGI/CHI. GATE</v>
          </cell>
        </row>
        <row r="140">
          <cell r="D140">
            <v>-71.226100000000002</v>
          </cell>
          <cell r="E140">
            <v>6</v>
          </cell>
          <cell r="F140" t="str">
            <v>6IF-NNG/VENT</v>
          </cell>
          <cell r="K140" t="str">
            <v>IF-NNG/VENT</v>
          </cell>
        </row>
        <row r="141">
          <cell r="D141">
            <v>73.140199999999993</v>
          </cell>
          <cell r="E141">
            <v>6</v>
          </cell>
          <cell r="F141" t="str">
            <v>6NGI/CHI. GATE</v>
          </cell>
          <cell r="K141" t="str">
            <v>NGI/CHI. GATE</v>
          </cell>
        </row>
        <row r="142">
          <cell r="D142">
            <v>-70.977599999999995</v>
          </cell>
          <cell r="E142">
            <v>6</v>
          </cell>
          <cell r="F142" t="str">
            <v>6IF-NNG/VENT</v>
          </cell>
          <cell r="K142" t="str">
            <v>IF-NNG/VENT</v>
          </cell>
        </row>
        <row r="143">
          <cell r="D143">
            <v>73.709800000000001</v>
          </cell>
          <cell r="E143">
            <v>6</v>
          </cell>
          <cell r="F143" t="str">
            <v>6NGI/CHI. GATE</v>
          </cell>
          <cell r="K143" t="str">
            <v>NGI/CHI. GATE</v>
          </cell>
        </row>
        <row r="144">
          <cell r="D144">
            <v>-70.413499999999999</v>
          </cell>
          <cell r="E144">
            <v>6</v>
          </cell>
          <cell r="F144" t="str">
            <v>6IF-NNG/VENT</v>
          </cell>
          <cell r="K144" t="str">
            <v>IF-NNG/VENT</v>
          </cell>
        </row>
        <row r="145">
          <cell r="D145">
            <v>73.132999999999996</v>
          </cell>
          <cell r="E145">
            <v>6</v>
          </cell>
          <cell r="F145" t="str">
            <v>6NGI/CHI. GATE</v>
          </cell>
          <cell r="K145" t="str">
            <v>NGI/CHI. GATE</v>
          </cell>
        </row>
        <row r="146">
          <cell r="D146">
            <v>-65.974000000000004</v>
          </cell>
          <cell r="E146">
            <v>6</v>
          </cell>
          <cell r="F146" t="str">
            <v>6IF-NNG/VENT</v>
          </cell>
          <cell r="K146" t="str">
            <v>IF-NNG/VENT</v>
          </cell>
        </row>
        <row r="147">
          <cell r="D147">
            <v>68.388900000000007</v>
          </cell>
          <cell r="E147">
            <v>6</v>
          </cell>
          <cell r="F147" t="str">
            <v>6NGI/CHI. GATE</v>
          </cell>
          <cell r="K147" t="str">
            <v>NGI/CHI. GATE</v>
          </cell>
        </row>
        <row r="148">
          <cell r="D148">
            <v>-72.265199999999993</v>
          </cell>
          <cell r="E148">
            <v>6</v>
          </cell>
          <cell r="F148" t="str">
            <v>6IF-NNG/VENT</v>
          </cell>
          <cell r="K148" t="str">
            <v>IF-NNG/VENT</v>
          </cell>
        </row>
        <row r="149">
          <cell r="D149">
            <v>74.099900000000005</v>
          </cell>
          <cell r="E149">
            <v>6</v>
          </cell>
          <cell r="F149" t="str">
            <v>6NGI/CHI. GATE</v>
          </cell>
          <cell r="K149" t="str">
            <v>NGI/CHI. GATE</v>
          </cell>
        </row>
        <row r="150">
          <cell r="D150">
            <v>-124.374</v>
          </cell>
          <cell r="E150">
            <v>6</v>
          </cell>
          <cell r="F150" t="str">
            <v>6IF-NNG/VENT</v>
          </cell>
          <cell r="K150" t="str">
            <v>IF-NNG/VENT</v>
          </cell>
        </row>
        <row r="151">
          <cell r="D151">
            <v>123.1932</v>
          </cell>
          <cell r="E151">
            <v>6</v>
          </cell>
          <cell r="F151" t="str">
            <v>6NGI/CHI. GATE</v>
          </cell>
          <cell r="K151" t="str">
            <v>NGI/CHI. GATE</v>
          </cell>
        </row>
        <row r="152">
          <cell r="D152">
            <v>-124.98</v>
          </cell>
          <cell r="E152">
            <v>6</v>
          </cell>
          <cell r="F152" t="str">
            <v>6IF-NNG/VENT</v>
          </cell>
          <cell r="K152" t="str">
            <v>IF-NNG/VENT</v>
          </cell>
        </row>
        <row r="153">
          <cell r="D153">
            <v>123.9701</v>
          </cell>
          <cell r="E153">
            <v>6</v>
          </cell>
          <cell r="F153" t="str">
            <v>6NGI/CHI. GATE</v>
          </cell>
          <cell r="K153" t="str">
            <v>NGI/CHI. GATE</v>
          </cell>
        </row>
        <row r="154">
          <cell r="D154">
            <v>-120.2957</v>
          </cell>
          <cell r="E154">
            <v>6</v>
          </cell>
          <cell r="F154" t="str">
            <v>6IF-NNG/VENT</v>
          </cell>
          <cell r="K154" t="str">
            <v>IF-NNG/VENT</v>
          </cell>
        </row>
        <row r="155">
          <cell r="D155">
            <v>119.31480000000001</v>
          </cell>
          <cell r="E155">
            <v>6</v>
          </cell>
          <cell r="F155" t="str">
            <v>6NGI/CHI. GATE</v>
          </cell>
          <cell r="K155" t="str">
            <v>NGI/CHI. GATE</v>
          </cell>
        </row>
        <row r="156">
          <cell r="D156">
            <v>-120.4982</v>
          </cell>
          <cell r="E156">
            <v>6</v>
          </cell>
          <cell r="F156" t="str">
            <v>6IF-NNG/VENT</v>
          </cell>
          <cell r="K156" t="str">
            <v>IF-NNG/VENT</v>
          </cell>
        </row>
        <row r="157">
          <cell r="D157">
            <v>119.7167</v>
          </cell>
          <cell r="E157">
            <v>6</v>
          </cell>
          <cell r="F157" t="str">
            <v>6NGI/CHI. GATE</v>
          </cell>
          <cell r="K157" t="str">
            <v>NGI/CHI. GATE</v>
          </cell>
        </row>
        <row r="158">
          <cell r="D158">
            <v>-116.88630000000001</v>
          </cell>
          <cell r="E158">
            <v>6</v>
          </cell>
          <cell r="F158" t="str">
            <v>6IF-NNG/VENT</v>
          </cell>
          <cell r="K158" t="str">
            <v>IF-NNG/VENT</v>
          </cell>
        </row>
        <row r="159">
          <cell r="D159">
            <v>116.3262</v>
          </cell>
          <cell r="E159">
            <v>6</v>
          </cell>
          <cell r="F159" t="str">
            <v>6NGI/CHI. GATE</v>
          </cell>
          <cell r="K159" t="str">
            <v>NGI/CHI. GATE</v>
          </cell>
        </row>
        <row r="160">
          <cell r="D160">
            <v>-113.069</v>
          </cell>
          <cell r="E160">
            <v>6</v>
          </cell>
          <cell r="F160" t="str">
            <v>6IF-NNG/VENT</v>
          </cell>
          <cell r="K160" t="str">
            <v>IF-NNG/VENT</v>
          </cell>
        </row>
        <row r="161">
          <cell r="D161">
            <v>112.4843</v>
          </cell>
          <cell r="E161">
            <v>6</v>
          </cell>
          <cell r="F161" t="str">
            <v>6NGI/CHI. GATE</v>
          </cell>
          <cell r="K161" t="str">
            <v>NGI/CHI. GATE</v>
          </cell>
        </row>
        <row r="162">
          <cell r="D162">
            <v>-113.1801</v>
          </cell>
          <cell r="E162">
            <v>6</v>
          </cell>
          <cell r="F162" t="str">
            <v>6IF-NNG/VENT</v>
          </cell>
          <cell r="K162" t="str">
            <v>IF-NNG/VENT</v>
          </cell>
        </row>
        <row r="163">
          <cell r="D163">
            <v>112.82040000000001</v>
          </cell>
          <cell r="E163">
            <v>6</v>
          </cell>
          <cell r="F163" t="str">
            <v>6NGI/CHI. GATE</v>
          </cell>
          <cell r="K163" t="str">
            <v>NGI/CHI. GATE</v>
          </cell>
        </row>
        <row r="164">
          <cell r="D164">
            <v>-66.091099999999997</v>
          </cell>
          <cell r="E164">
            <v>6</v>
          </cell>
          <cell r="F164" t="str">
            <v>6IF-NNG/VENT</v>
          </cell>
          <cell r="K164" t="str">
            <v>IF-NNG/VENT</v>
          </cell>
        </row>
        <row r="165">
          <cell r="D165">
            <v>67.8857</v>
          </cell>
          <cell r="E165">
            <v>6</v>
          </cell>
          <cell r="F165" t="str">
            <v>6NGI/CHI. GATE</v>
          </cell>
          <cell r="K165" t="str">
            <v>NGI/CHI. GATE</v>
          </cell>
        </row>
        <row r="166">
          <cell r="D166">
            <v>-65.934700000000007</v>
          </cell>
          <cell r="E166">
            <v>6</v>
          </cell>
          <cell r="F166" t="str">
            <v>6IF-NNG/VENT</v>
          </cell>
          <cell r="K166" t="str">
            <v>IF-NNG/VENT</v>
          </cell>
        </row>
        <row r="167">
          <cell r="D167">
            <v>68.490499999999997</v>
          </cell>
          <cell r="E167">
            <v>6</v>
          </cell>
          <cell r="F167" t="str">
            <v>6NGI/CHI. GATE</v>
          </cell>
          <cell r="K167" t="str">
            <v>NGI/CHI. GATE</v>
          </cell>
        </row>
        <row r="168">
          <cell r="D168">
            <v>-65.394000000000005</v>
          </cell>
          <cell r="E168">
            <v>6</v>
          </cell>
          <cell r="F168" t="str">
            <v>6IF-NNG/VENT</v>
          </cell>
          <cell r="K168" t="str">
            <v>IF-NNG/VENT</v>
          </cell>
        </row>
        <row r="169">
          <cell r="D169">
            <v>67.936800000000005</v>
          </cell>
          <cell r="E169">
            <v>6</v>
          </cell>
          <cell r="F169" t="str">
            <v>6NGI/CHI. GATE</v>
          </cell>
          <cell r="K169" t="str">
            <v>NGI/CHI. GATE</v>
          </cell>
        </row>
        <row r="170">
          <cell r="D170">
            <v>-59.235300000000002</v>
          </cell>
          <cell r="E170">
            <v>6</v>
          </cell>
          <cell r="F170" t="str">
            <v>6IF-NNG/VENT</v>
          </cell>
          <cell r="K170" t="str">
            <v>IF-NNG/VENT</v>
          </cell>
        </row>
        <row r="171">
          <cell r="D171">
            <v>61.365200000000002</v>
          </cell>
          <cell r="E171">
            <v>6</v>
          </cell>
          <cell r="F171" t="str">
            <v>6NGI/CHI. GATE</v>
          </cell>
          <cell r="K171" t="str">
            <v>NGI/CHI. GATE</v>
          </cell>
        </row>
        <row r="172">
          <cell r="D172">
            <v>-67.022000000000006</v>
          </cell>
          <cell r="E172">
            <v>6</v>
          </cell>
          <cell r="F172" t="str">
            <v>6IF-NNG/VENT</v>
          </cell>
          <cell r="K172" t="str">
            <v>IF-NNG/VENT</v>
          </cell>
        </row>
        <row r="173">
          <cell r="D173">
            <v>68.7423</v>
          </cell>
          <cell r="E173">
            <v>6</v>
          </cell>
          <cell r="F173" t="str">
            <v>6NGI/CHI. GATE</v>
          </cell>
          <cell r="K173" t="str">
            <v>NGI/CHI. GATE</v>
          </cell>
        </row>
        <row r="174">
          <cell r="D174">
            <v>-115.60420000000001</v>
          </cell>
          <cell r="E174">
            <v>6</v>
          </cell>
          <cell r="F174" t="str">
            <v>6IF-NNG/VENT</v>
          </cell>
          <cell r="K174" t="str">
            <v>IF-NNG/VENT</v>
          </cell>
        </row>
        <row r="175">
          <cell r="D175">
            <v>114.5294</v>
          </cell>
          <cell r="E175">
            <v>6</v>
          </cell>
          <cell r="F175" t="str">
            <v>6NGI/CHI. GATE</v>
          </cell>
          <cell r="K175" t="str">
            <v>NGI/CHI. GATE</v>
          </cell>
        </row>
        <row r="176">
          <cell r="D176">
            <v>-115.92919999999999</v>
          </cell>
          <cell r="E176">
            <v>6</v>
          </cell>
          <cell r="F176" t="str">
            <v>6IF-NNG/VENT</v>
          </cell>
          <cell r="K176" t="str">
            <v>IF-NNG/VENT</v>
          </cell>
        </row>
        <row r="177">
          <cell r="D177">
            <v>115.03</v>
          </cell>
          <cell r="E177">
            <v>6</v>
          </cell>
          <cell r="F177" t="str">
            <v>6NGI/CHI. GATE</v>
          </cell>
          <cell r="K177" t="str">
            <v>NGI/CHI. GATE</v>
          </cell>
        </row>
        <row r="178">
          <cell r="D178">
            <v>0</v>
          </cell>
          <cell r="E178">
            <v>6</v>
          </cell>
          <cell r="F178" t="str">
            <v>6IF-NNG/VENT</v>
          </cell>
          <cell r="K178" t="str">
            <v>IF-NNG/VENT</v>
          </cell>
        </row>
        <row r="179">
          <cell r="D179">
            <v>0</v>
          </cell>
          <cell r="E179">
            <v>6</v>
          </cell>
          <cell r="F179" t="str">
            <v>6NGI/CHI. GATE</v>
          </cell>
          <cell r="K179" t="str">
            <v>NGI/CHI. GATE</v>
          </cell>
        </row>
        <row r="180">
          <cell r="D180">
            <v>0</v>
          </cell>
          <cell r="E180">
            <v>6</v>
          </cell>
          <cell r="F180" t="str">
            <v>6IF-NNG/VENT</v>
          </cell>
          <cell r="K180" t="str">
            <v>IF-NNG/VENT</v>
          </cell>
        </row>
        <row r="181">
          <cell r="D181">
            <v>0</v>
          </cell>
          <cell r="E181">
            <v>6</v>
          </cell>
          <cell r="F181" t="str">
            <v>6NGI/CHI. GATE</v>
          </cell>
          <cell r="K181" t="str">
            <v>NGI/CHI. GATE</v>
          </cell>
        </row>
        <row r="182">
          <cell r="D182">
            <v>0</v>
          </cell>
          <cell r="E182">
            <v>6</v>
          </cell>
          <cell r="F182" t="str">
            <v>6IF-NNG/VENT</v>
          </cell>
          <cell r="K182" t="str">
            <v>IF-NNG/VENT</v>
          </cell>
        </row>
        <row r="183">
          <cell r="D183">
            <v>0</v>
          </cell>
          <cell r="E183">
            <v>6</v>
          </cell>
          <cell r="F183" t="str">
            <v>6NGI/CHI. GATE</v>
          </cell>
          <cell r="K183" t="str">
            <v>NGI/CHI. GATE</v>
          </cell>
        </row>
        <row r="184">
          <cell r="D184">
            <v>0</v>
          </cell>
          <cell r="E184">
            <v>6</v>
          </cell>
          <cell r="F184" t="str">
            <v>6IF-NNG/VENT</v>
          </cell>
          <cell r="K184" t="str">
            <v>IF-NNG/VENT</v>
          </cell>
        </row>
        <row r="185">
          <cell r="D185">
            <v>0</v>
          </cell>
          <cell r="E185">
            <v>6</v>
          </cell>
          <cell r="F185" t="str">
            <v>6NGI/CHI. GATE</v>
          </cell>
          <cell r="K185" t="str">
            <v>NGI/CHI. GATE</v>
          </cell>
        </row>
        <row r="186">
          <cell r="D186">
            <v>0</v>
          </cell>
          <cell r="E186">
            <v>6</v>
          </cell>
          <cell r="F186" t="str">
            <v>6IF-NNG/VENT</v>
          </cell>
          <cell r="K186" t="str">
            <v>IF-NNG/VENT</v>
          </cell>
        </row>
        <row r="187">
          <cell r="D187">
            <v>0</v>
          </cell>
          <cell r="E187">
            <v>6</v>
          </cell>
          <cell r="F187" t="str">
            <v>6NGI/CHI. GATE</v>
          </cell>
          <cell r="K187" t="str">
            <v>NGI/CHI. GATE</v>
          </cell>
        </row>
        <row r="188">
          <cell r="D188">
            <v>0</v>
          </cell>
          <cell r="E188">
            <v>6</v>
          </cell>
          <cell r="F188" t="str">
            <v>6IF-NNG/VENT</v>
          </cell>
          <cell r="K188" t="str">
            <v>IF-NNG/VENT</v>
          </cell>
        </row>
        <row r="189">
          <cell r="D189">
            <v>0</v>
          </cell>
          <cell r="E189">
            <v>6</v>
          </cell>
          <cell r="F189" t="str">
            <v>6NGI/CHI. GATE</v>
          </cell>
          <cell r="K189" t="str">
            <v>NGI/CHI. GATE</v>
          </cell>
        </row>
        <row r="190">
          <cell r="D190">
            <v>0</v>
          </cell>
          <cell r="E190">
            <v>6</v>
          </cell>
          <cell r="F190" t="str">
            <v>6IF-NNG/VENT</v>
          </cell>
          <cell r="K190" t="str">
            <v>IF-NNG/VENT</v>
          </cell>
        </row>
        <row r="191">
          <cell r="D191">
            <v>0</v>
          </cell>
          <cell r="E191">
            <v>6</v>
          </cell>
          <cell r="F191" t="str">
            <v>6NGI/CHI. GATE</v>
          </cell>
          <cell r="K191" t="str">
            <v>NGI/CHI. GATE</v>
          </cell>
        </row>
        <row r="192">
          <cell r="D192">
            <v>0</v>
          </cell>
          <cell r="E192">
            <v>6</v>
          </cell>
          <cell r="F192" t="str">
            <v>6IF-NNG/VENT</v>
          </cell>
          <cell r="K192" t="str">
            <v>IF-NNG/VENT</v>
          </cell>
        </row>
        <row r="193">
          <cell r="D193">
            <v>0</v>
          </cell>
          <cell r="E193">
            <v>6</v>
          </cell>
          <cell r="F193" t="str">
            <v>6NGI/CHI. GATE</v>
          </cell>
          <cell r="K193" t="str">
            <v>NGI/CHI. GATE</v>
          </cell>
        </row>
        <row r="194">
          <cell r="D194">
            <v>-28.7895</v>
          </cell>
          <cell r="E194">
            <v>2</v>
          </cell>
          <cell r="F194" t="str">
            <v>2IF-MONCHY</v>
          </cell>
          <cell r="K194" t="str">
            <v>IF-MONCHY</v>
          </cell>
        </row>
        <row r="195">
          <cell r="D195">
            <v>27.774100000000001</v>
          </cell>
          <cell r="E195">
            <v>2</v>
          </cell>
          <cell r="F195" t="str">
            <v>2NGI/CHI. GATE</v>
          </cell>
          <cell r="K195" t="str">
            <v>NGI/CHI. GATE</v>
          </cell>
        </row>
        <row r="196">
          <cell r="D196">
            <v>0</v>
          </cell>
          <cell r="E196">
            <v>3</v>
          </cell>
          <cell r="F196" t="str">
            <v>3IF-MONCHY</v>
          </cell>
          <cell r="K196" t="str">
            <v>IF-MONCHY</v>
          </cell>
        </row>
        <row r="197">
          <cell r="D197">
            <v>0</v>
          </cell>
          <cell r="E197">
            <v>3</v>
          </cell>
          <cell r="F197" t="str">
            <v>3NGI/CHI. GATE</v>
          </cell>
          <cell r="K197" t="str">
            <v>NGI/CHI. GATE</v>
          </cell>
        </row>
        <row r="198">
          <cell r="D198">
            <v>0</v>
          </cell>
          <cell r="E198">
            <v>3</v>
          </cell>
          <cell r="F198" t="str">
            <v>3IF-MONCHY</v>
          </cell>
          <cell r="K198" t="str">
            <v>IF-MONCHY</v>
          </cell>
        </row>
        <row r="199">
          <cell r="D199">
            <v>0</v>
          </cell>
          <cell r="E199">
            <v>3</v>
          </cell>
          <cell r="F199" t="str">
            <v>3NGI/CHI. GATE</v>
          </cell>
          <cell r="K199" t="str">
            <v>NGI/CHI. GATE</v>
          </cell>
        </row>
        <row r="200">
          <cell r="D200">
            <v>0</v>
          </cell>
          <cell r="E200">
            <v>3</v>
          </cell>
          <cell r="F200" t="str">
            <v>3IF-MONCHY</v>
          </cell>
          <cell r="K200" t="str">
            <v>IF-MONCHY</v>
          </cell>
        </row>
        <row r="201">
          <cell r="D201">
            <v>0</v>
          </cell>
          <cell r="E201">
            <v>3</v>
          </cell>
          <cell r="F201" t="str">
            <v>3NGI/CHI. GATE</v>
          </cell>
          <cell r="K201" t="str">
            <v>NGI/CHI. GATE</v>
          </cell>
        </row>
        <row r="202">
          <cell r="D202">
            <v>0</v>
          </cell>
          <cell r="E202">
            <v>3</v>
          </cell>
          <cell r="F202" t="str">
            <v>3IF-MONCHY</v>
          </cell>
          <cell r="K202" t="str">
            <v>IF-MONCHY</v>
          </cell>
        </row>
        <row r="203">
          <cell r="D203">
            <v>0</v>
          </cell>
          <cell r="E203">
            <v>3</v>
          </cell>
          <cell r="F203" t="str">
            <v>3NGI/CHI. GATE</v>
          </cell>
          <cell r="K203" t="str">
            <v>NGI/CHI. GATE</v>
          </cell>
        </row>
        <row r="204">
          <cell r="D204">
            <v>0</v>
          </cell>
          <cell r="E204">
            <v>3</v>
          </cell>
          <cell r="F204" t="str">
            <v>3IF-MONCHY</v>
          </cell>
          <cell r="K204" t="str">
            <v>IF-MONCHY</v>
          </cell>
        </row>
        <row r="205">
          <cell r="D205">
            <v>0</v>
          </cell>
          <cell r="E205">
            <v>3</v>
          </cell>
          <cell r="F205" t="str">
            <v>3NGI/CHI. GATE</v>
          </cell>
          <cell r="K205" t="str">
            <v>NGI/CHI. GATE</v>
          </cell>
        </row>
        <row r="206">
          <cell r="D206">
            <v>0</v>
          </cell>
          <cell r="E206">
            <v>3</v>
          </cell>
          <cell r="F206" t="str">
            <v>3IF-MONCHY</v>
          </cell>
          <cell r="K206" t="str">
            <v>IF-MONCHY</v>
          </cell>
        </row>
        <row r="207">
          <cell r="D207">
            <v>0</v>
          </cell>
          <cell r="E207">
            <v>3</v>
          </cell>
          <cell r="F207" t="str">
            <v>3NGI/CHI. GATE</v>
          </cell>
          <cell r="K207" t="str">
            <v>NGI/CHI. GATE</v>
          </cell>
        </row>
        <row r="208">
          <cell r="D208">
            <v>0</v>
          </cell>
          <cell r="E208">
            <v>3</v>
          </cell>
          <cell r="F208" t="str">
            <v>3IF-MONCHY</v>
          </cell>
          <cell r="K208" t="str">
            <v>IF-MONCHY</v>
          </cell>
        </row>
        <row r="209">
          <cell r="D209">
            <v>0</v>
          </cell>
          <cell r="E209">
            <v>3</v>
          </cell>
          <cell r="F209" t="str">
            <v>3NGI/CHI. GATE</v>
          </cell>
          <cell r="K209" t="str">
            <v>NGI/CHI. GATE</v>
          </cell>
        </row>
        <row r="210">
          <cell r="D210">
            <v>0</v>
          </cell>
          <cell r="E210">
            <v>3</v>
          </cell>
          <cell r="F210" t="str">
            <v>3IF-MONCHY</v>
          </cell>
          <cell r="K210" t="str">
            <v>IF-MONCHY</v>
          </cell>
        </row>
        <row r="211">
          <cell r="D211">
            <v>0</v>
          </cell>
          <cell r="E211">
            <v>3</v>
          </cell>
          <cell r="F211" t="str">
            <v>3NGI/CHI. GATE</v>
          </cell>
          <cell r="K211" t="str">
            <v>NGI/CHI. GATE</v>
          </cell>
        </row>
        <row r="212">
          <cell r="D212">
            <v>-11.388299999999999</v>
          </cell>
          <cell r="E212">
            <v>2</v>
          </cell>
          <cell r="F212" t="str">
            <v>2CGPR-KINGSGATE</v>
          </cell>
          <cell r="K212" t="str">
            <v>CGPR-KINGSGATE</v>
          </cell>
        </row>
        <row r="213">
          <cell r="D213">
            <v>11.591900000000001</v>
          </cell>
          <cell r="E213">
            <v>2</v>
          </cell>
          <cell r="F213" t="str">
            <v>2NGI-MALIN</v>
          </cell>
          <cell r="K213" t="str">
            <v>NGI-MALIN</v>
          </cell>
        </row>
        <row r="214">
          <cell r="D214">
            <v>-27.594000000000001</v>
          </cell>
          <cell r="E214">
            <v>3</v>
          </cell>
          <cell r="F214" t="str">
            <v>3CGPR-KINGSGATE</v>
          </cell>
          <cell r="K214" t="str">
            <v>CGPR-KINGSGATE</v>
          </cell>
        </row>
        <row r="215">
          <cell r="D215">
            <v>26.877300000000002</v>
          </cell>
          <cell r="E215">
            <v>3</v>
          </cell>
          <cell r="F215" t="str">
            <v>3NGI-MALIN</v>
          </cell>
          <cell r="K215" t="str">
            <v>NGI-MALIN</v>
          </cell>
        </row>
        <row r="216">
          <cell r="D216">
            <v>-30.118099999999998</v>
          </cell>
          <cell r="E216">
            <v>4</v>
          </cell>
          <cell r="F216" t="str">
            <v>4CGPR-KINGSGATE</v>
          </cell>
          <cell r="K216" t="str">
            <v>CGPR-KINGSGATE</v>
          </cell>
        </row>
        <row r="217">
          <cell r="D217">
            <v>29.172599999999999</v>
          </cell>
          <cell r="E217">
            <v>4</v>
          </cell>
          <cell r="F217" t="str">
            <v>4NGI-MALIN</v>
          </cell>
          <cell r="K217" t="str">
            <v>NGI-MALIN</v>
          </cell>
        </row>
        <row r="218">
          <cell r="D218">
            <v>-31.294899999999998</v>
          </cell>
          <cell r="E218">
            <v>4</v>
          </cell>
          <cell r="F218" t="str">
            <v>4CGPR-KINGSGATE</v>
          </cell>
          <cell r="K218" t="str">
            <v>CGPR-KINGSGATE</v>
          </cell>
        </row>
        <row r="219">
          <cell r="D219">
            <v>30.286899999999999</v>
          </cell>
          <cell r="E219">
            <v>4</v>
          </cell>
          <cell r="F219" t="str">
            <v>4NGI-MALIN</v>
          </cell>
          <cell r="K219" t="str">
            <v>NGI-MALIN</v>
          </cell>
        </row>
        <row r="220">
          <cell r="D220">
            <v>-29.135899999999999</v>
          </cell>
          <cell r="E220">
            <v>4</v>
          </cell>
          <cell r="F220" t="str">
            <v>4CGPR-KINGSGATE</v>
          </cell>
          <cell r="K220" t="str">
            <v>CGPR-KINGSGATE</v>
          </cell>
        </row>
        <row r="221">
          <cell r="D221">
            <v>28.3049</v>
          </cell>
          <cell r="E221">
            <v>4</v>
          </cell>
          <cell r="F221" t="str">
            <v>4NGI-MALIN</v>
          </cell>
          <cell r="K221" t="str">
            <v>NGI-MALIN</v>
          </cell>
        </row>
        <row r="222">
          <cell r="D222">
            <v>-31.672999999999998</v>
          </cell>
          <cell r="E222">
            <v>4</v>
          </cell>
          <cell r="F222" t="str">
            <v>4CGPR-KINGSGATE</v>
          </cell>
          <cell r="K222" t="str">
            <v>CGPR-KINGSGATE</v>
          </cell>
        </row>
        <row r="223">
          <cell r="D223">
            <v>30.611899999999999</v>
          </cell>
          <cell r="E223">
            <v>4</v>
          </cell>
          <cell r="F223" t="str">
            <v>4NGI-MALIN</v>
          </cell>
          <cell r="K223" t="str">
            <v>NGI-MALIN</v>
          </cell>
        </row>
        <row r="224">
          <cell r="D224">
            <v>-30.003499999999999</v>
          </cell>
          <cell r="E224">
            <v>4</v>
          </cell>
          <cell r="F224" t="str">
            <v>4CGPR-KINGSGATE</v>
          </cell>
          <cell r="K224" t="str">
            <v>CGPR-KINGSGATE</v>
          </cell>
        </row>
        <row r="225">
          <cell r="D225">
            <v>29.2423</v>
          </cell>
          <cell r="E225">
            <v>4</v>
          </cell>
          <cell r="F225" t="str">
            <v>4NGI-MALIN</v>
          </cell>
          <cell r="K225" t="str">
            <v>NGI-MALIN</v>
          </cell>
        </row>
        <row r="226">
          <cell r="D226">
            <v>-30.185199999999998</v>
          </cell>
          <cell r="E226">
            <v>4</v>
          </cell>
          <cell r="F226" t="str">
            <v>4CGPR-KINGSGATE</v>
          </cell>
          <cell r="K226" t="str">
            <v>CGPR-KINGSGATE</v>
          </cell>
        </row>
        <row r="227">
          <cell r="D227">
            <v>29.2212</v>
          </cell>
          <cell r="E227">
            <v>4</v>
          </cell>
          <cell r="F227" t="str">
            <v>4NGI-MALIN</v>
          </cell>
          <cell r="K227" t="str">
            <v>NGI-MALIN</v>
          </cell>
        </row>
        <row r="228">
          <cell r="D228">
            <v>-24.357900000000001</v>
          </cell>
          <cell r="E228">
            <v>4</v>
          </cell>
          <cell r="F228" t="str">
            <v>4CGPR-KINGSGATE</v>
          </cell>
          <cell r="K228" t="str">
            <v>CGPR-KINGSGATE</v>
          </cell>
        </row>
        <row r="229">
          <cell r="D229">
            <v>24.175999999999998</v>
          </cell>
          <cell r="E229">
            <v>4</v>
          </cell>
          <cell r="F229" t="str">
            <v>4NGI-MALIN</v>
          </cell>
          <cell r="K229" t="str">
            <v>NGI-MALIN</v>
          </cell>
        </row>
        <row r="230">
          <cell r="D230">
            <v>0</v>
          </cell>
          <cell r="E230">
            <v>5</v>
          </cell>
          <cell r="F230" t="str">
            <v>5CGPR-KINGSGATE</v>
          </cell>
          <cell r="K230" t="str">
            <v>CGPR-KINGSGATE</v>
          </cell>
        </row>
        <row r="231">
          <cell r="D231">
            <v>0</v>
          </cell>
          <cell r="E231">
            <v>5</v>
          </cell>
          <cell r="F231" t="str">
            <v>5NGI-MALIN</v>
          </cell>
          <cell r="K231" t="str">
            <v>NGI-MALIN</v>
          </cell>
        </row>
        <row r="232">
          <cell r="D232">
            <v>0</v>
          </cell>
          <cell r="E232">
            <v>5</v>
          </cell>
          <cell r="F232" t="str">
            <v>5CGPR-KINGSGATE</v>
          </cell>
          <cell r="K232" t="str">
            <v>CGPR-KINGSGATE</v>
          </cell>
        </row>
        <row r="233">
          <cell r="D233">
            <v>0</v>
          </cell>
          <cell r="E233">
            <v>5</v>
          </cell>
          <cell r="F233" t="str">
            <v>5NGI-MALIN</v>
          </cell>
          <cell r="K233" t="str">
            <v>NGI-MALIN</v>
          </cell>
        </row>
        <row r="234">
          <cell r="D234">
            <v>0</v>
          </cell>
          <cell r="E234">
            <v>5</v>
          </cell>
          <cell r="F234" t="str">
            <v>5CGPR-KINGSGATE</v>
          </cell>
          <cell r="K234" t="str">
            <v>CGPR-KINGSGATE</v>
          </cell>
        </row>
        <row r="235">
          <cell r="D235">
            <v>0</v>
          </cell>
          <cell r="E235">
            <v>5</v>
          </cell>
          <cell r="F235" t="str">
            <v>5NGI-MALIN</v>
          </cell>
          <cell r="K235" t="str">
            <v>NGI-MALIN</v>
          </cell>
        </row>
        <row r="236">
          <cell r="D236">
            <v>0</v>
          </cell>
          <cell r="E236">
            <v>5</v>
          </cell>
          <cell r="F236" t="str">
            <v>5CGPR-KINGSGATE</v>
          </cell>
          <cell r="K236" t="str">
            <v>CGPR-KINGSGATE</v>
          </cell>
        </row>
        <row r="237">
          <cell r="D237">
            <v>0</v>
          </cell>
          <cell r="E237">
            <v>5</v>
          </cell>
          <cell r="F237" t="str">
            <v>5NGI-MALIN</v>
          </cell>
          <cell r="K237" t="str">
            <v>NGI-MALIN</v>
          </cell>
        </row>
        <row r="238">
          <cell r="D238">
            <v>-42.000900000000001</v>
          </cell>
          <cell r="E238">
            <v>2</v>
          </cell>
          <cell r="F238" t="str">
            <v>2IF-ELPO/SJ</v>
          </cell>
          <cell r="K238" t="str">
            <v>IF-ELPO/SJ</v>
          </cell>
        </row>
        <row r="239">
          <cell r="D239">
            <v>40.797199999999997</v>
          </cell>
          <cell r="E239">
            <v>2</v>
          </cell>
          <cell r="F239" t="str">
            <v>2IF-WAHA-TX</v>
          </cell>
          <cell r="K239" t="str">
            <v>IF-WAHA-TX</v>
          </cell>
        </row>
        <row r="240">
          <cell r="D240">
            <v>-50.9771</v>
          </cell>
          <cell r="E240">
            <v>3</v>
          </cell>
          <cell r="F240" t="str">
            <v>3IF-ELPO/SJ</v>
          </cell>
          <cell r="K240" t="str">
            <v>IF-ELPO/SJ</v>
          </cell>
        </row>
        <row r="241">
          <cell r="D241">
            <v>49.159399999999998</v>
          </cell>
          <cell r="E241">
            <v>3</v>
          </cell>
          <cell r="F241" t="str">
            <v>3IF-WAHA-TX</v>
          </cell>
          <cell r="K241" t="str">
            <v>IF-WAHA-TX</v>
          </cell>
        </row>
        <row r="242">
          <cell r="D242">
            <v>-45.727800000000002</v>
          </cell>
          <cell r="E242">
            <v>4</v>
          </cell>
          <cell r="F242" t="str">
            <v>4IF-ELPO/SJ</v>
          </cell>
          <cell r="K242" t="str">
            <v>IF-ELPO/SJ</v>
          </cell>
        </row>
        <row r="243">
          <cell r="D243">
            <v>44.3767</v>
          </cell>
          <cell r="E243">
            <v>4</v>
          </cell>
          <cell r="F243" t="str">
            <v>4IF-WAHA-TX</v>
          </cell>
          <cell r="K243" t="str">
            <v>IF-WAHA-TX</v>
          </cell>
        </row>
        <row r="244">
          <cell r="D244">
            <v>-39.090400000000002</v>
          </cell>
          <cell r="E244">
            <v>4</v>
          </cell>
          <cell r="F244" t="str">
            <v>4IF-ELPO/SJ</v>
          </cell>
          <cell r="K244" t="str">
            <v>IF-ELPO/SJ</v>
          </cell>
        </row>
        <row r="245">
          <cell r="D245">
            <v>39.002200000000002</v>
          </cell>
          <cell r="E245">
            <v>4</v>
          </cell>
          <cell r="F245" t="str">
            <v>4IF-WAHA-TX</v>
          </cell>
          <cell r="K245" t="str">
            <v>IF-WAHA-TX</v>
          </cell>
        </row>
        <row r="246">
          <cell r="D246">
            <v>-35.777799999999999</v>
          </cell>
          <cell r="E246">
            <v>4</v>
          </cell>
          <cell r="F246" t="str">
            <v>4IF-ELPO/SJ</v>
          </cell>
          <cell r="K246" t="str">
            <v>IF-ELPO/SJ</v>
          </cell>
        </row>
        <row r="247">
          <cell r="D247">
            <v>36.119</v>
          </cell>
          <cell r="E247">
            <v>4</v>
          </cell>
          <cell r="F247" t="str">
            <v>4IF-WAHA-TX</v>
          </cell>
          <cell r="K247" t="str">
            <v>IF-WAHA-TX</v>
          </cell>
        </row>
        <row r="248">
          <cell r="D248">
            <v>-41.628100000000003</v>
          </cell>
          <cell r="E248">
            <v>4</v>
          </cell>
          <cell r="F248" t="str">
            <v>4IF-ELPO/SJ</v>
          </cell>
          <cell r="K248" t="str">
            <v>IF-ELPO/SJ</v>
          </cell>
        </row>
        <row r="249">
          <cell r="D249">
            <v>41.161799999999999</v>
          </cell>
          <cell r="E249">
            <v>4</v>
          </cell>
          <cell r="F249" t="str">
            <v>4IF-WAHA-TX</v>
          </cell>
          <cell r="K249" t="str">
            <v>IF-WAHA-TX</v>
          </cell>
        </row>
        <row r="250">
          <cell r="D250">
            <v>0</v>
          </cell>
          <cell r="E250">
            <v>4</v>
          </cell>
          <cell r="F250" t="str">
            <v>4IF-ELPO/SJ</v>
          </cell>
          <cell r="K250" t="str">
            <v>IF-ELPO/SJ</v>
          </cell>
        </row>
        <row r="251">
          <cell r="D251">
            <v>0</v>
          </cell>
          <cell r="E251">
            <v>4</v>
          </cell>
          <cell r="F251" t="str">
            <v>4IF-WAHA-TX</v>
          </cell>
          <cell r="K251" t="str">
            <v>IF-WAHA-TX</v>
          </cell>
        </row>
        <row r="252">
          <cell r="D252">
            <v>0</v>
          </cell>
          <cell r="E252">
            <v>4</v>
          </cell>
          <cell r="F252" t="str">
            <v>4IF-ELPO/SJ</v>
          </cell>
          <cell r="K252" t="str">
            <v>IF-ELPO/SJ</v>
          </cell>
        </row>
        <row r="253">
          <cell r="D253">
            <v>0</v>
          </cell>
          <cell r="E253">
            <v>4</v>
          </cell>
          <cell r="F253" t="str">
            <v>4IF-WAHA-TX</v>
          </cell>
          <cell r="K253" t="str">
            <v>IF-WAHA-TX</v>
          </cell>
        </row>
        <row r="254">
          <cell r="D254">
            <v>0</v>
          </cell>
          <cell r="E254">
            <v>4</v>
          </cell>
          <cell r="F254" t="str">
            <v>4IF-ELPO/SJ</v>
          </cell>
          <cell r="K254" t="str">
            <v>IF-ELPO/SJ</v>
          </cell>
        </row>
        <row r="255">
          <cell r="D255">
            <v>0</v>
          </cell>
          <cell r="E255">
            <v>4</v>
          </cell>
          <cell r="F255" t="str">
            <v>4IF-WAHA-TX</v>
          </cell>
          <cell r="K255" t="str">
            <v>IF-WAHA-TX</v>
          </cell>
        </row>
        <row r="256">
          <cell r="D256">
            <v>0</v>
          </cell>
          <cell r="E256">
            <v>4</v>
          </cell>
          <cell r="F256" t="str">
            <v>4IF-ELPO/SJ</v>
          </cell>
          <cell r="K256" t="str">
            <v>IF-ELPO/SJ</v>
          </cell>
        </row>
        <row r="257">
          <cell r="D257">
            <v>0</v>
          </cell>
          <cell r="E257">
            <v>4</v>
          </cell>
          <cell r="F257" t="str">
            <v>4IF-WAHA-TX</v>
          </cell>
          <cell r="K257" t="str">
            <v>IF-WAHA-TX</v>
          </cell>
        </row>
        <row r="258">
          <cell r="D258">
            <v>0</v>
          </cell>
          <cell r="E258">
            <v>4</v>
          </cell>
          <cell r="F258" t="str">
            <v>4IF-ELPO/SJ</v>
          </cell>
          <cell r="K258" t="str">
            <v>IF-ELPO/SJ</v>
          </cell>
        </row>
        <row r="259">
          <cell r="D259">
            <v>0</v>
          </cell>
          <cell r="E259">
            <v>4</v>
          </cell>
          <cell r="F259" t="str">
            <v>4IF-WAHA-TX</v>
          </cell>
          <cell r="K259" t="str">
            <v>IF-WAHA-TX</v>
          </cell>
        </row>
        <row r="260">
          <cell r="D260">
            <v>0</v>
          </cell>
          <cell r="E260">
            <v>4</v>
          </cell>
          <cell r="F260" t="str">
            <v>4IF-ELPO/SJ</v>
          </cell>
          <cell r="K260" t="str">
            <v>IF-ELPO/SJ</v>
          </cell>
        </row>
        <row r="261">
          <cell r="D261">
            <v>0</v>
          </cell>
          <cell r="E261">
            <v>4</v>
          </cell>
          <cell r="F261" t="str">
            <v>4IF-WAHA-TX</v>
          </cell>
          <cell r="K261" t="str">
            <v>IF-WAHA-TX</v>
          </cell>
        </row>
        <row r="262">
          <cell r="D262">
            <v>0</v>
          </cell>
          <cell r="E262">
            <v>4</v>
          </cell>
          <cell r="F262" t="str">
            <v>4IF-ELPO/SJ</v>
          </cell>
          <cell r="K262" t="str">
            <v>IF-ELPO/SJ</v>
          </cell>
        </row>
        <row r="263">
          <cell r="D263">
            <v>0</v>
          </cell>
          <cell r="E263">
            <v>4</v>
          </cell>
          <cell r="F263" t="str">
            <v>4IF-WAHA-TX</v>
          </cell>
          <cell r="K263" t="str">
            <v>IF-WAHA-TX</v>
          </cell>
        </row>
        <row r="264">
          <cell r="D264">
            <v>0</v>
          </cell>
          <cell r="E264">
            <v>4</v>
          </cell>
          <cell r="F264" t="str">
            <v>4IF-ELPO/SJ</v>
          </cell>
          <cell r="K264" t="str">
            <v>IF-ELPO/SJ</v>
          </cell>
        </row>
        <row r="265">
          <cell r="D265">
            <v>0</v>
          </cell>
          <cell r="E265">
            <v>4</v>
          </cell>
          <cell r="F265" t="str">
            <v>4IF-WAHA-TX</v>
          </cell>
          <cell r="K265" t="str">
            <v>IF-WAHA-TX</v>
          </cell>
        </row>
        <row r="266">
          <cell r="D266">
            <v>-19.401900000000001</v>
          </cell>
          <cell r="E266">
            <v>2</v>
          </cell>
          <cell r="F266" t="str">
            <v>2IF-COLGUL/RAYNE</v>
          </cell>
          <cell r="K266" t="str">
            <v>IF-COLGUL/RAYNE</v>
          </cell>
        </row>
        <row r="267">
          <cell r="D267">
            <v>19.742000000000001</v>
          </cell>
          <cell r="E267">
            <v>2</v>
          </cell>
          <cell r="F267" t="str">
            <v>2IF-CGT/APPALAC</v>
          </cell>
          <cell r="K267" t="str">
            <v>IF-CGT/APPALAC</v>
          </cell>
        </row>
        <row r="268">
          <cell r="D268">
            <v>-18.865600000000001</v>
          </cell>
          <cell r="E268">
            <v>3</v>
          </cell>
          <cell r="F268" t="str">
            <v>3IF-COLGUL/RAYNE</v>
          </cell>
          <cell r="K268" t="str">
            <v>IF-COLGUL/RAYNE</v>
          </cell>
        </row>
        <row r="269">
          <cell r="D269">
            <v>19.1051</v>
          </cell>
          <cell r="E269">
            <v>3</v>
          </cell>
          <cell r="F269" t="str">
            <v>3IF-CGT/APPALAC</v>
          </cell>
          <cell r="K269" t="str">
            <v>IF-CGT/APPALAC</v>
          </cell>
        </row>
        <row r="270">
          <cell r="D270">
            <v>-23.758700000000001</v>
          </cell>
          <cell r="E270">
            <v>4</v>
          </cell>
          <cell r="F270" t="str">
            <v>4IF-COLGUL/RAYNE</v>
          </cell>
          <cell r="K270" t="str">
            <v>IF-COLGUL/RAYNE</v>
          </cell>
        </row>
        <row r="271">
          <cell r="D271">
            <v>23.643899999999999</v>
          </cell>
          <cell r="E271">
            <v>4</v>
          </cell>
          <cell r="F271" t="str">
            <v>4IF-CGT/APPALAC</v>
          </cell>
          <cell r="K271" t="str">
            <v>IF-CGT/APPALAC</v>
          </cell>
        </row>
        <row r="272">
          <cell r="D272">
            <v>-17.9556</v>
          </cell>
          <cell r="E272">
            <v>4</v>
          </cell>
          <cell r="F272" t="str">
            <v>4IF-COLGUL/RAYNE</v>
          </cell>
          <cell r="K272" t="str">
            <v>IF-COLGUL/RAYNE</v>
          </cell>
        </row>
        <row r="273">
          <cell r="D273">
            <v>17.850200000000001</v>
          </cell>
          <cell r="E273">
            <v>4</v>
          </cell>
          <cell r="F273" t="str">
            <v>4IF-CGT/APPALAC</v>
          </cell>
          <cell r="K273" t="str">
            <v>IF-CGT/APPALAC</v>
          </cell>
        </row>
        <row r="274">
          <cell r="D274">
            <v>-22.886299999999999</v>
          </cell>
          <cell r="E274">
            <v>4</v>
          </cell>
          <cell r="F274" t="str">
            <v>4IF-COLGUL/RAYNE</v>
          </cell>
          <cell r="K274" t="str">
            <v>IF-COLGUL/RAYNE</v>
          </cell>
        </row>
        <row r="275">
          <cell r="D275">
            <v>22.69</v>
          </cell>
          <cell r="E275">
            <v>4</v>
          </cell>
          <cell r="F275" t="str">
            <v>4IF-CGT/APPALAC</v>
          </cell>
          <cell r="K275" t="str">
            <v>IF-CGT/APPALAC</v>
          </cell>
        </row>
        <row r="276">
          <cell r="D276">
            <v>-27.335699999999999</v>
          </cell>
          <cell r="E276">
            <v>4</v>
          </cell>
          <cell r="F276" t="str">
            <v>4IF-COLGUL/RAYNE</v>
          </cell>
          <cell r="K276" t="str">
            <v>IF-COLGUL/RAYNE</v>
          </cell>
        </row>
        <row r="277">
          <cell r="D277">
            <v>27.003900000000002</v>
          </cell>
          <cell r="E277">
            <v>4</v>
          </cell>
          <cell r="F277" t="str">
            <v>4IF-CGT/APPALAC</v>
          </cell>
          <cell r="K277" t="str">
            <v>IF-CGT/APPALAC</v>
          </cell>
        </row>
        <row r="278">
          <cell r="D278">
            <v>-26.5166</v>
          </cell>
          <cell r="E278">
            <v>4</v>
          </cell>
          <cell r="F278" t="str">
            <v>4IF-COLGUL/RAYNE</v>
          </cell>
          <cell r="K278" t="str">
            <v>IF-COLGUL/RAYNE</v>
          </cell>
        </row>
        <row r="279">
          <cell r="D279">
            <v>26.2483</v>
          </cell>
          <cell r="E279">
            <v>4</v>
          </cell>
          <cell r="F279" t="str">
            <v>4IF-CGT/APPALAC</v>
          </cell>
          <cell r="K279" t="str">
            <v>IF-CGT/APPALAC</v>
          </cell>
        </row>
        <row r="280">
          <cell r="D280">
            <v>-17.454499999999999</v>
          </cell>
          <cell r="E280">
            <v>4</v>
          </cell>
          <cell r="F280" t="str">
            <v>4IF-COLGUL/RAYNE</v>
          </cell>
          <cell r="K280" t="str">
            <v>IF-COLGUL/RAYNE</v>
          </cell>
        </row>
        <row r="281">
          <cell r="D281">
            <v>17.4588</v>
          </cell>
          <cell r="E281">
            <v>4</v>
          </cell>
          <cell r="F281" t="str">
            <v>4IF-CGT/APPALAC</v>
          </cell>
          <cell r="K281" t="str">
            <v>IF-CGT/APPALAC</v>
          </cell>
        </row>
        <row r="282">
          <cell r="D282">
            <v>-22.344999999999999</v>
          </cell>
          <cell r="E282">
            <v>4</v>
          </cell>
          <cell r="F282" t="str">
            <v>4IF-COLGUL/RAYNE</v>
          </cell>
          <cell r="K282" t="str">
            <v>IF-COLGUL/RAYNE</v>
          </cell>
        </row>
        <row r="283">
          <cell r="D283">
            <v>22.288399999999999</v>
          </cell>
          <cell r="E283">
            <v>4</v>
          </cell>
          <cell r="F283" t="str">
            <v>4IF-CGT/APPALAC</v>
          </cell>
          <cell r="K283" t="str">
            <v>IF-CGT/APPALAC</v>
          </cell>
        </row>
        <row r="284">
          <cell r="D284">
            <v>-27.959</v>
          </cell>
          <cell r="E284">
            <v>5</v>
          </cell>
          <cell r="F284" t="str">
            <v>5IF-COLGUL/RAYNE</v>
          </cell>
          <cell r="K284" t="str">
            <v>IF-COLGUL/RAYNE</v>
          </cell>
        </row>
        <row r="285">
          <cell r="D285">
            <v>27.7622</v>
          </cell>
          <cell r="E285">
            <v>5</v>
          </cell>
          <cell r="F285" t="str">
            <v>5IF-CGT/APPALAC</v>
          </cell>
          <cell r="K285" t="str">
            <v>IF-CGT/APPALAC</v>
          </cell>
        </row>
        <row r="286">
          <cell r="D286">
            <v>-28.999199999999998</v>
          </cell>
          <cell r="E286">
            <v>5</v>
          </cell>
          <cell r="F286" t="str">
            <v>5IF-COLGUL/RAYNE</v>
          </cell>
          <cell r="K286" t="str">
            <v>IF-COLGUL/RAYNE</v>
          </cell>
        </row>
        <row r="287">
          <cell r="D287">
            <v>28.9358</v>
          </cell>
          <cell r="E287">
            <v>5</v>
          </cell>
          <cell r="F287" t="str">
            <v>5IF-CGT/APPALAC</v>
          </cell>
          <cell r="K287" t="str">
            <v>IF-CGT/APPALAC</v>
          </cell>
        </row>
        <row r="288">
          <cell r="D288">
            <v>-30.392900000000001</v>
          </cell>
          <cell r="E288">
            <v>5</v>
          </cell>
          <cell r="F288" t="str">
            <v>5IF-COLGUL/RAYNE</v>
          </cell>
          <cell r="K288" t="str">
            <v>IF-COLGUL/RAYNE</v>
          </cell>
        </row>
        <row r="289">
          <cell r="D289">
            <v>30.283100000000001</v>
          </cell>
          <cell r="E289">
            <v>5</v>
          </cell>
          <cell r="F289" t="str">
            <v>5IF-CGT/APPALAC</v>
          </cell>
          <cell r="K289" t="str">
            <v>IF-CGT/APPALAC</v>
          </cell>
        </row>
        <row r="290">
          <cell r="D290">
            <v>-27.985800000000001</v>
          </cell>
          <cell r="E290">
            <v>5</v>
          </cell>
          <cell r="F290" t="str">
            <v>5IF-COLGUL/RAYNE</v>
          </cell>
          <cell r="K290" t="str">
            <v>IF-COLGUL/RAYNE</v>
          </cell>
        </row>
        <row r="291">
          <cell r="D291">
            <v>27.824400000000001</v>
          </cell>
          <cell r="E291">
            <v>5</v>
          </cell>
          <cell r="F291" t="str">
            <v>5IF-CGT/APPALAC</v>
          </cell>
          <cell r="K291" t="str">
            <v>IF-CGT/APPALAC</v>
          </cell>
        </row>
        <row r="292">
          <cell r="D292">
            <v>-27.447299999999998</v>
          </cell>
          <cell r="E292">
            <v>5</v>
          </cell>
          <cell r="F292" t="str">
            <v>5IF-COLGUL/RAYNE</v>
          </cell>
          <cell r="K292" t="str">
            <v>IF-COLGUL/RAYNE</v>
          </cell>
        </row>
        <row r="293">
          <cell r="D293">
            <v>27.242999999999999</v>
          </cell>
          <cell r="E293">
            <v>5</v>
          </cell>
          <cell r="F293" t="str">
            <v>5IF-CGT/APPALAC</v>
          </cell>
          <cell r="K293" t="str">
            <v>IF-CGT/APPALAC</v>
          </cell>
        </row>
        <row r="294">
          <cell r="D294">
            <v>-17.104299999999999</v>
          </cell>
          <cell r="E294">
            <v>6</v>
          </cell>
          <cell r="F294" t="str">
            <v>6IF-COLGUL/RAYNE</v>
          </cell>
          <cell r="K294" t="str">
            <v>IF-COLGUL/RAYNE</v>
          </cell>
        </row>
        <row r="295">
          <cell r="D295">
            <v>16.9542</v>
          </cell>
          <cell r="E295">
            <v>6</v>
          </cell>
          <cell r="F295" t="str">
            <v>6IF-CGT/APPALAC</v>
          </cell>
          <cell r="K295" t="str">
            <v>IF-CGT/APPALAC</v>
          </cell>
        </row>
        <row r="296">
          <cell r="D296">
            <v>-11.7536</v>
          </cell>
          <cell r="E296">
            <v>6</v>
          </cell>
          <cell r="F296" t="str">
            <v>6IF-COLGUL/RAYNE</v>
          </cell>
          <cell r="K296" t="str">
            <v>IF-COLGUL/RAYNE</v>
          </cell>
        </row>
        <row r="297">
          <cell r="D297">
            <v>11.695399999999999</v>
          </cell>
          <cell r="E297">
            <v>6</v>
          </cell>
          <cell r="F297" t="str">
            <v>6IF-CGT/APPALAC</v>
          </cell>
          <cell r="K297" t="str">
            <v>IF-CGT/APPALAC</v>
          </cell>
        </row>
        <row r="298">
          <cell r="D298">
            <v>-17.114599999999999</v>
          </cell>
          <cell r="E298">
            <v>6</v>
          </cell>
          <cell r="F298" t="str">
            <v>6IF-COLGUL/RAYNE</v>
          </cell>
          <cell r="K298" t="str">
            <v>IF-COLGUL/RAYNE</v>
          </cell>
        </row>
        <row r="299">
          <cell r="D299">
            <v>16.9924</v>
          </cell>
          <cell r="E299">
            <v>6</v>
          </cell>
          <cell r="F299" t="str">
            <v>6IF-CGT/APPALAC</v>
          </cell>
          <cell r="K299" t="str">
            <v>IF-CGT/APPALAC</v>
          </cell>
        </row>
        <row r="300">
          <cell r="D300">
            <v>-18.39</v>
          </cell>
          <cell r="E300">
            <v>6</v>
          </cell>
          <cell r="F300" t="str">
            <v>6IF-COLGUL/RAYNE</v>
          </cell>
          <cell r="K300" t="str">
            <v>IF-COLGUL/RAYNE</v>
          </cell>
        </row>
        <row r="301">
          <cell r="D301">
            <v>18.2286</v>
          </cell>
          <cell r="E301">
            <v>6</v>
          </cell>
          <cell r="F301" t="str">
            <v>6IF-CGT/APPALAC</v>
          </cell>
          <cell r="K301" t="str">
            <v>IF-CGT/APPALAC</v>
          </cell>
        </row>
        <row r="302">
          <cell r="D302">
            <v>-18.407399999999999</v>
          </cell>
          <cell r="E302">
            <v>6</v>
          </cell>
          <cell r="F302" t="str">
            <v>6IF-COLGUL/RAYNE</v>
          </cell>
          <cell r="K302" t="str">
            <v>IF-COLGUL/RAYNE</v>
          </cell>
        </row>
        <row r="303">
          <cell r="D303">
            <v>18.280100000000001</v>
          </cell>
          <cell r="E303">
            <v>6</v>
          </cell>
          <cell r="F303" t="str">
            <v>6IF-CGT/APPALAC</v>
          </cell>
          <cell r="K303" t="str">
            <v>IF-CGT/APPALAC</v>
          </cell>
        </row>
        <row r="304">
          <cell r="D304">
            <v>-13.2714</v>
          </cell>
          <cell r="E304">
            <v>6</v>
          </cell>
          <cell r="F304" t="str">
            <v>6IF-COLGUL/RAYNE</v>
          </cell>
          <cell r="K304" t="str">
            <v>IF-COLGUL/RAYNE</v>
          </cell>
        </row>
        <row r="305">
          <cell r="D305">
            <v>13.2805</v>
          </cell>
          <cell r="E305">
            <v>6</v>
          </cell>
          <cell r="F305" t="str">
            <v>6IF-CGT/APPALAC</v>
          </cell>
          <cell r="K305" t="str">
            <v>IF-CGT/APPALAC</v>
          </cell>
        </row>
        <row r="306">
          <cell r="D306">
            <v>-17.8276</v>
          </cell>
          <cell r="E306">
            <v>6</v>
          </cell>
          <cell r="F306" t="str">
            <v>6IF-COLGUL/RAYNE</v>
          </cell>
          <cell r="K306" t="str">
            <v>IF-COLGUL/RAYNE</v>
          </cell>
        </row>
        <row r="307">
          <cell r="D307">
            <v>17.795999999999999</v>
          </cell>
          <cell r="E307">
            <v>6</v>
          </cell>
          <cell r="F307" t="str">
            <v>6IF-CGT/APPALAC</v>
          </cell>
          <cell r="K307" t="str">
            <v>IF-CGT/APPALAC</v>
          </cell>
        </row>
        <row r="308">
          <cell r="D308">
            <v>-24.5929</v>
          </cell>
          <cell r="E308">
            <v>6</v>
          </cell>
          <cell r="F308" t="str">
            <v>6IF-COLGUL/RAYNE</v>
          </cell>
          <cell r="K308" t="str">
            <v>IF-COLGUL/RAYNE</v>
          </cell>
        </row>
        <row r="309">
          <cell r="D309">
            <v>24.474299999999999</v>
          </cell>
          <cell r="E309">
            <v>6</v>
          </cell>
          <cell r="F309" t="str">
            <v>6IF-CGT/APPALAC</v>
          </cell>
          <cell r="K309" t="str">
            <v>IF-CGT/APPALAC</v>
          </cell>
        </row>
        <row r="310">
          <cell r="D310">
            <v>-26.2135</v>
          </cell>
          <cell r="E310">
            <v>6</v>
          </cell>
          <cell r="F310" t="str">
            <v>6IF-COLGUL/RAYNE</v>
          </cell>
          <cell r="K310" t="str">
            <v>IF-COLGUL/RAYNE</v>
          </cell>
        </row>
        <row r="311">
          <cell r="D311">
            <v>26.201699999999999</v>
          </cell>
          <cell r="E311">
            <v>6</v>
          </cell>
          <cell r="F311" t="str">
            <v>6IF-CGT/APPALAC</v>
          </cell>
          <cell r="K311" t="str">
            <v>IF-CGT/APPALAC</v>
          </cell>
        </row>
        <row r="312">
          <cell r="D312">
            <v>-28.114000000000001</v>
          </cell>
          <cell r="E312">
            <v>6</v>
          </cell>
          <cell r="F312" t="str">
            <v>6IF-COLGUL/RAYNE</v>
          </cell>
          <cell r="K312" t="str">
            <v>IF-COLGUL/RAYNE</v>
          </cell>
        </row>
        <row r="313">
          <cell r="D313">
            <v>27.998100000000001</v>
          </cell>
          <cell r="E313">
            <v>6</v>
          </cell>
          <cell r="F313" t="str">
            <v>6IF-CGT/APPALAC</v>
          </cell>
          <cell r="K313" t="str">
            <v>IF-CGT/APPALAC</v>
          </cell>
        </row>
        <row r="314">
          <cell r="D314">
            <v>-26.815000000000001</v>
          </cell>
          <cell r="E314">
            <v>6</v>
          </cell>
          <cell r="F314" t="str">
            <v>6IF-COLGUL/RAYNE</v>
          </cell>
          <cell r="K314" t="str">
            <v>IF-COLGUL/RAYNE</v>
          </cell>
        </row>
        <row r="315">
          <cell r="D315">
            <v>26.657499999999999</v>
          </cell>
          <cell r="E315">
            <v>6</v>
          </cell>
          <cell r="F315" t="str">
            <v>6IF-CGT/APPALAC</v>
          </cell>
          <cell r="K315" t="str">
            <v>IF-CGT/APPALAC</v>
          </cell>
        </row>
        <row r="316">
          <cell r="D316">
            <v>-25.412600000000001</v>
          </cell>
          <cell r="E316">
            <v>6</v>
          </cell>
          <cell r="F316" t="str">
            <v>6IF-COLGUL/RAYNE</v>
          </cell>
          <cell r="K316" t="str">
            <v>IF-COLGUL/RAYNE</v>
          </cell>
        </row>
        <row r="317">
          <cell r="D317">
            <v>25.187899999999999</v>
          </cell>
          <cell r="E317">
            <v>6</v>
          </cell>
          <cell r="F317" t="str">
            <v>6IF-CGT/APPALAC</v>
          </cell>
          <cell r="K317" t="str">
            <v>IF-CGT/APPALAC</v>
          </cell>
        </row>
        <row r="318">
          <cell r="D318">
            <v>-12.9796</v>
          </cell>
          <cell r="E318">
            <v>6</v>
          </cell>
          <cell r="F318" t="str">
            <v>6IF-COLGUL/RAYNE</v>
          </cell>
          <cell r="K318" t="str">
            <v>IF-COLGUL/RAYNE</v>
          </cell>
        </row>
        <row r="319">
          <cell r="D319">
            <v>12.8825</v>
          </cell>
          <cell r="E319">
            <v>6</v>
          </cell>
          <cell r="F319" t="str">
            <v>6IF-CGT/APPALAC</v>
          </cell>
          <cell r="K319" t="str">
            <v>IF-CGT/APPALAC</v>
          </cell>
        </row>
        <row r="320">
          <cell r="D320">
            <v>-8.1631999999999998</v>
          </cell>
          <cell r="E320">
            <v>6</v>
          </cell>
          <cell r="F320" t="str">
            <v>6IF-COLGUL/RAYNE</v>
          </cell>
          <cell r="K320" t="str">
            <v>IF-COLGUL/RAYNE</v>
          </cell>
        </row>
        <row r="321">
          <cell r="D321">
            <v>8.1417000000000002</v>
          </cell>
          <cell r="E321">
            <v>6</v>
          </cell>
          <cell r="F321" t="str">
            <v>6IF-CGT/APPALAC</v>
          </cell>
          <cell r="K321" t="str">
            <v>IF-CGT/APPALAC</v>
          </cell>
        </row>
        <row r="322">
          <cell r="D322">
            <v>-14.6739</v>
          </cell>
          <cell r="E322">
            <v>6</v>
          </cell>
          <cell r="F322" t="str">
            <v>6IF-COLGUL/RAYNE</v>
          </cell>
          <cell r="K322" t="str">
            <v>IF-COLGUL/RAYNE</v>
          </cell>
        </row>
        <row r="323">
          <cell r="D323">
            <v>14.572100000000001</v>
          </cell>
          <cell r="E323">
            <v>6</v>
          </cell>
          <cell r="F323" t="str">
            <v>6IF-CGT/APPALAC</v>
          </cell>
          <cell r="K323" t="str">
            <v>IF-CGT/APPALAC</v>
          </cell>
        </row>
        <row r="324">
          <cell r="D324">
            <v>-13.8987</v>
          </cell>
          <cell r="E324">
            <v>6</v>
          </cell>
          <cell r="F324" t="str">
            <v>6IF-COLGUL/RAYNE</v>
          </cell>
          <cell r="K324" t="str">
            <v>IF-COLGUL/RAYNE</v>
          </cell>
        </row>
        <row r="325">
          <cell r="D325">
            <v>13.7951</v>
          </cell>
          <cell r="E325">
            <v>6</v>
          </cell>
          <cell r="F325" t="str">
            <v>6IF-CGT/APPALAC</v>
          </cell>
          <cell r="K325" t="str">
            <v>IF-CGT/APPALAC</v>
          </cell>
        </row>
        <row r="326">
          <cell r="D326">
            <v>-15.905799999999999</v>
          </cell>
          <cell r="E326">
            <v>6</v>
          </cell>
          <cell r="F326" t="str">
            <v>6IF-COLGUL/RAYNE</v>
          </cell>
          <cell r="K326" t="str">
            <v>IF-COLGUL/RAYNE</v>
          </cell>
        </row>
        <row r="327">
          <cell r="D327">
            <v>15.797000000000001</v>
          </cell>
          <cell r="E327">
            <v>6</v>
          </cell>
          <cell r="F327" t="str">
            <v>6IF-CGT/APPALAC</v>
          </cell>
          <cell r="K327" t="str">
            <v>IF-CGT/APPALAC</v>
          </cell>
        </row>
        <row r="328">
          <cell r="D328">
            <v>-11.8116</v>
          </cell>
          <cell r="E328">
            <v>6</v>
          </cell>
          <cell r="F328" t="str">
            <v>6IF-COLGUL/RAYNE</v>
          </cell>
          <cell r="K328" t="str">
            <v>IF-COLGUL/RAYNE</v>
          </cell>
        </row>
        <row r="329">
          <cell r="D329">
            <v>11.815200000000001</v>
          </cell>
          <cell r="E329">
            <v>6</v>
          </cell>
          <cell r="F329" t="str">
            <v>6IF-CGT/APPALAC</v>
          </cell>
          <cell r="K329" t="str">
            <v>IF-CGT/APPALAC</v>
          </cell>
        </row>
        <row r="330">
          <cell r="D330">
            <v>-16.135999999999999</v>
          </cell>
          <cell r="E330">
            <v>6</v>
          </cell>
          <cell r="F330" t="str">
            <v>6IF-COLGUL/RAYNE</v>
          </cell>
          <cell r="K330" t="str">
            <v>IF-COLGUL/RAYNE</v>
          </cell>
        </row>
        <row r="331">
          <cell r="D331">
            <v>16.101900000000001</v>
          </cell>
          <cell r="E331">
            <v>6</v>
          </cell>
          <cell r="F331" t="str">
            <v>6IF-CGT/APPALAC</v>
          </cell>
          <cell r="K331" t="str">
            <v>IF-CGT/APPALAC</v>
          </cell>
        </row>
        <row r="332">
          <cell r="D332">
            <v>-22.647300000000001</v>
          </cell>
          <cell r="E332">
            <v>6</v>
          </cell>
          <cell r="F332" t="str">
            <v>6IF-COLGUL/RAYNE</v>
          </cell>
          <cell r="K332" t="str">
            <v>IF-COLGUL/RAYNE</v>
          </cell>
        </row>
        <row r="333">
          <cell r="D333">
            <v>22.534800000000001</v>
          </cell>
          <cell r="E333">
            <v>6</v>
          </cell>
          <cell r="F333" t="str">
            <v>6IF-CGT/APPALAC</v>
          </cell>
          <cell r="K333" t="str">
            <v>IF-CGT/APPALAC</v>
          </cell>
        </row>
        <row r="334">
          <cell r="D334">
            <v>-24.3111</v>
          </cell>
          <cell r="E334">
            <v>6</v>
          </cell>
          <cell r="F334" t="str">
            <v>6IF-COLGUL/RAYNE</v>
          </cell>
          <cell r="K334" t="str">
            <v>IF-COLGUL/RAYNE</v>
          </cell>
        </row>
        <row r="335">
          <cell r="D335">
            <v>24.294599999999999</v>
          </cell>
          <cell r="E335">
            <v>6</v>
          </cell>
          <cell r="F335" t="str">
            <v>6IF-CGT/APPALAC</v>
          </cell>
          <cell r="K335" t="str">
            <v>IF-CGT/APPALAC</v>
          </cell>
        </row>
        <row r="336">
          <cell r="D336">
            <v>-25.9603</v>
          </cell>
          <cell r="E336">
            <v>6</v>
          </cell>
          <cell r="F336" t="str">
            <v>6IF-COLGUL/RAYNE</v>
          </cell>
          <cell r="K336" t="str">
            <v>IF-COLGUL/RAYNE</v>
          </cell>
        </row>
        <row r="337">
          <cell r="D337">
            <v>25.8718</v>
          </cell>
          <cell r="E337">
            <v>6</v>
          </cell>
          <cell r="F337" t="str">
            <v>6IF-CGT/APPALAC</v>
          </cell>
          <cell r="K337" t="str">
            <v>IF-CGT/APPALAC</v>
          </cell>
        </row>
        <row r="338">
          <cell r="D338">
            <v>-23.7334</v>
          </cell>
          <cell r="E338">
            <v>6</v>
          </cell>
          <cell r="F338" t="str">
            <v>6IF-COLGUL/RAYNE</v>
          </cell>
          <cell r="K338" t="str">
            <v>IF-COLGUL/RAYNE</v>
          </cell>
        </row>
        <row r="339">
          <cell r="D339">
            <v>23.607099999999999</v>
          </cell>
          <cell r="E339">
            <v>6</v>
          </cell>
          <cell r="F339" t="str">
            <v>6IF-CGT/APPALAC</v>
          </cell>
          <cell r="K339" t="str">
            <v>IF-CGT/APPALAC</v>
          </cell>
        </row>
        <row r="340">
          <cell r="D340">
            <v>-23.003299999999999</v>
          </cell>
          <cell r="E340">
            <v>6</v>
          </cell>
          <cell r="F340" t="str">
            <v>6IF-COLGUL/RAYNE</v>
          </cell>
          <cell r="K340" t="str">
            <v>IF-COLGUL/RAYNE</v>
          </cell>
        </row>
        <row r="341">
          <cell r="D341">
            <v>22.822299999999998</v>
          </cell>
          <cell r="E341">
            <v>6</v>
          </cell>
          <cell r="F341" t="str">
            <v>6IF-CGT/APPALAC</v>
          </cell>
          <cell r="K341" t="str">
            <v>IF-CGT/APPALAC</v>
          </cell>
        </row>
        <row r="342">
          <cell r="D342">
            <v>-9.9610000000000003</v>
          </cell>
          <cell r="E342">
            <v>6</v>
          </cell>
          <cell r="F342" t="str">
            <v>6IF-COLGUL/RAYNE</v>
          </cell>
          <cell r="K342" t="str">
            <v>IF-COLGUL/RAYNE</v>
          </cell>
        </row>
        <row r="343">
          <cell r="D343">
            <v>9.9102999999999994</v>
          </cell>
          <cell r="E343">
            <v>6</v>
          </cell>
          <cell r="F343" t="str">
            <v>6IF-CGT/APPALAC</v>
          </cell>
          <cell r="K343" t="str">
            <v>IF-CGT/APPALAC</v>
          </cell>
        </row>
        <row r="344">
          <cell r="D344">
            <v>-6.6931000000000003</v>
          </cell>
          <cell r="E344">
            <v>6</v>
          </cell>
          <cell r="F344" t="str">
            <v>6IF-COLGUL/RAYNE</v>
          </cell>
          <cell r="K344" t="str">
            <v>IF-COLGUL/RAYNE</v>
          </cell>
        </row>
        <row r="345">
          <cell r="D345">
            <v>6.6882000000000001</v>
          </cell>
          <cell r="E345">
            <v>6</v>
          </cell>
          <cell r="F345" t="str">
            <v>6IF-CGT/APPALAC</v>
          </cell>
          <cell r="K345" t="str">
            <v>IF-CGT/APPALAC</v>
          </cell>
        </row>
        <row r="346">
          <cell r="D346">
            <v>-11.4496</v>
          </cell>
          <cell r="E346">
            <v>6</v>
          </cell>
          <cell r="F346" t="str">
            <v>6IF-COLGUL/RAYNE</v>
          </cell>
          <cell r="K346" t="str">
            <v>IF-COLGUL/RAYNE</v>
          </cell>
        </row>
        <row r="347">
          <cell r="D347">
            <v>11.395200000000001</v>
          </cell>
          <cell r="E347">
            <v>6</v>
          </cell>
          <cell r="F347" t="str">
            <v>6IF-CGT/APPALAC</v>
          </cell>
          <cell r="K347" t="str">
            <v>IF-CGT/APPALAC</v>
          </cell>
        </row>
        <row r="348">
          <cell r="D348">
            <v>-11.163600000000001</v>
          </cell>
          <cell r="E348">
            <v>6</v>
          </cell>
          <cell r="F348" t="str">
            <v>6IF-COLGUL/RAYNE</v>
          </cell>
          <cell r="K348" t="str">
            <v>IF-COLGUL/RAYNE</v>
          </cell>
        </row>
        <row r="349">
          <cell r="D349">
            <v>11.101599999999999</v>
          </cell>
          <cell r="E349">
            <v>6</v>
          </cell>
          <cell r="F349" t="str">
            <v>6IF-CGT/APPALAC</v>
          </cell>
          <cell r="K349" t="str">
            <v>IF-CGT/APPALAC</v>
          </cell>
        </row>
        <row r="350">
          <cell r="D350">
            <v>-12.912599999999999</v>
          </cell>
          <cell r="E350">
            <v>6</v>
          </cell>
          <cell r="F350" t="str">
            <v>6IF-COLGUL/RAYNE</v>
          </cell>
          <cell r="K350" t="str">
            <v>IF-COLGUL/RAYNE</v>
          </cell>
        </row>
        <row r="351">
          <cell r="D351">
            <v>12.8476</v>
          </cell>
          <cell r="E351">
            <v>6</v>
          </cell>
          <cell r="F351" t="str">
            <v>6IF-CGT/APPALAC</v>
          </cell>
          <cell r="K351" t="str">
            <v>IF-CGT/APPALAC</v>
          </cell>
        </row>
        <row r="352">
          <cell r="D352">
            <v>-10.739800000000001</v>
          </cell>
          <cell r="E352">
            <v>6</v>
          </cell>
          <cell r="F352" t="str">
            <v>6IF-COLGUL/RAYNE</v>
          </cell>
          <cell r="K352" t="str">
            <v>IF-COLGUL/RAYNE</v>
          </cell>
        </row>
        <row r="353">
          <cell r="D353">
            <v>10.7483</v>
          </cell>
          <cell r="E353">
            <v>6</v>
          </cell>
          <cell r="F353" t="str">
            <v>6IF-CGT/APPALAC</v>
          </cell>
          <cell r="K353" t="str">
            <v>IF-CGT/APPALAC</v>
          </cell>
        </row>
        <row r="354">
          <cell r="D354">
            <v>-14.6325</v>
          </cell>
          <cell r="E354">
            <v>6</v>
          </cell>
          <cell r="F354" t="str">
            <v>6IF-COLGUL/RAYNE</v>
          </cell>
          <cell r="K354" t="str">
            <v>IF-COLGUL/RAYNE</v>
          </cell>
        </row>
        <row r="355">
          <cell r="D355">
            <v>14.610799999999999</v>
          </cell>
          <cell r="E355">
            <v>6</v>
          </cell>
          <cell r="F355" t="str">
            <v>6IF-CGT/APPALAC</v>
          </cell>
          <cell r="K355" t="str">
            <v>IF-CGT/APPALAC</v>
          </cell>
        </row>
        <row r="356">
          <cell r="D356">
            <v>-20.605399999999999</v>
          </cell>
          <cell r="E356">
            <v>6</v>
          </cell>
          <cell r="F356" t="str">
            <v>6IF-COLGUL/RAYNE</v>
          </cell>
          <cell r="K356" t="str">
            <v>IF-COLGUL/RAYNE</v>
          </cell>
        </row>
        <row r="357">
          <cell r="D357">
            <v>20.520800000000001</v>
          </cell>
          <cell r="E357">
            <v>6</v>
          </cell>
          <cell r="F357" t="str">
            <v>6IF-CGT/APPALAC</v>
          </cell>
          <cell r="K357" t="str">
            <v>IF-CGT/APPALAC</v>
          </cell>
        </row>
        <row r="358">
          <cell r="D358">
            <v>-22.232299999999999</v>
          </cell>
          <cell r="E358">
            <v>6</v>
          </cell>
          <cell r="F358" t="str">
            <v>6IF-COLGUL/RAYNE</v>
          </cell>
          <cell r="K358" t="str">
            <v>IF-COLGUL/RAYNE</v>
          </cell>
        </row>
        <row r="359">
          <cell r="D359">
            <v>22.237500000000001</v>
          </cell>
          <cell r="E359">
            <v>6</v>
          </cell>
          <cell r="F359" t="str">
            <v>6IF-CGT/APPALAC</v>
          </cell>
          <cell r="K359" t="str">
            <v>IF-CGT/APPALAC</v>
          </cell>
        </row>
        <row r="360">
          <cell r="D360">
            <v>-23.565799999999999</v>
          </cell>
          <cell r="E360">
            <v>6</v>
          </cell>
          <cell r="F360" t="str">
            <v>6IF-COLGUL/RAYNE</v>
          </cell>
          <cell r="K360" t="str">
            <v>IF-COLGUL/RAYNE</v>
          </cell>
        </row>
        <row r="361">
          <cell r="D361">
            <v>23.514600000000002</v>
          </cell>
          <cell r="E361">
            <v>6</v>
          </cell>
          <cell r="F361" t="str">
            <v>6IF-CGT/APPALAC</v>
          </cell>
          <cell r="K361" t="str">
            <v>IF-CGT/APPALAC</v>
          </cell>
        </row>
        <row r="362">
          <cell r="D362">
            <v>-21.669499999999999</v>
          </cell>
          <cell r="E362">
            <v>6</v>
          </cell>
          <cell r="F362" t="str">
            <v>6IF-COLGUL/RAYNE</v>
          </cell>
          <cell r="K362" t="str">
            <v>IF-COLGUL/RAYNE</v>
          </cell>
        </row>
        <row r="363">
          <cell r="D363">
            <v>21.574999999999999</v>
          </cell>
          <cell r="E363">
            <v>6</v>
          </cell>
          <cell r="F363" t="str">
            <v>6IF-CGT/APPALAC</v>
          </cell>
          <cell r="K363" t="str">
            <v>IF-CGT/APPALAC</v>
          </cell>
        </row>
        <row r="364">
          <cell r="D364">
            <v>-20.7865</v>
          </cell>
          <cell r="E364">
            <v>6</v>
          </cell>
          <cell r="F364" t="str">
            <v>6IF-COLGUL/RAYNE</v>
          </cell>
          <cell r="K364" t="str">
            <v>IF-COLGUL/RAYNE</v>
          </cell>
        </row>
        <row r="365">
          <cell r="D365">
            <v>20.642099999999999</v>
          </cell>
          <cell r="E365">
            <v>6</v>
          </cell>
          <cell r="F365" t="str">
            <v>6IF-CGT/APPALAC</v>
          </cell>
          <cell r="K365" t="str">
            <v>IF-CGT/APPALAC</v>
          </cell>
        </row>
        <row r="366">
          <cell r="D366">
            <v>-9.3518000000000008</v>
          </cell>
          <cell r="E366">
            <v>6</v>
          </cell>
          <cell r="F366" t="str">
            <v>6IF-COLGUL/RAYNE</v>
          </cell>
          <cell r="K366" t="str">
            <v>IF-COLGUL/RAYNE</v>
          </cell>
        </row>
        <row r="367">
          <cell r="D367">
            <v>9.3070000000000004</v>
          </cell>
          <cell r="E367">
            <v>6</v>
          </cell>
          <cell r="F367" t="str">
            <v>6IF-CGT/APPALAC</v>
          </cell>
          <cell r="K367" t="str">
            <v>IF-CGT/APPALAC</v>
          </cell>
        </row>
        <row r="368">
          <cell r="D368">
            <v>-6.2042000000000002</v>
          </cell>
          <cell r="E368">
            <v>6</v>
          </cell>
          <cell r="F368" t="str">
            <v>6IF-COLGUL/RAYNE</v>
          </cell>
          <cell r="K368" t="str">
            <v>IF-COLGUL/RAYNE</v>
          </cell>
        </row>
        <row r="369">
          <cell r="D369">
            <v>6.2004999999999999</v>
          </cell>
          <cell r="E369">
            <v>6</v>
          </cell>
          <cell r="F369" t="str">
            <v>6IF-CGT/APPALAC</v>
          </cell>
          <cell r="K369" t="str">
            <v>IF-CGT/APPALAC</v>
          </cell>
        </row>
        <row r="370">
          <cell r="D370">
            <v>-10.6356</v>
          </cell>
          <cell r="E370">
            <v>6</v>
          </cell>
          <cell r="F370" t="str">
            <v>6IF-COLGUL/RAYNE</v>
          </cell>
          <cell r="K370" t="str">
            <v>IF-COLGUL/RAYNE</v>
          </cell>
        </row>
        <row r="371">
          <cell r="D371">
            <v>10.5892</v>
          </cell>
          <cell r="E371">
            <v>6</v>
          </cell>
          <cell r="F371" t="str">
            <v>6IF-CGT/APPALAC</v>
          </cell>
          <cell r="K371" t="str">
            <v>IF-CGT/APPALAC</v>
          </cell>
        </row>
        <row r="372">
          <cell r="D372">
            <v>-10.192500000000001</v>
          </cell>
          <cell r="E372">
            <v>6</v>
          </cell>
          <cell r="F372" t="str">
            <v>6IF-COLGUL/RAYNE</v>
          </cell>
          <cell r="K372" t="str">
            <v>IF-COLGUL/RAYNE</v>
          </cell>
        </row>
        <row r="373">
          <cell r="D373">
            <v>10.1416</v>
          </cell>
          <cell r="E373">
            <v>6</v>
          </cell>
          <cell r="F373" t="str">
            <v>6IF-CGT/APPALAC</v>
          </cell>
          <cell r="K373" t="str">
            <v>IF-CGT/APPALAC</v>
          </cell>
        </row>
        <row r="374">
          <cell r="D374">
            <v>-11.856</v>
          </cell>
          <cell r="E374">
            <v>6</v>
          </cell>
          <cell r="F374" t="str">
            <v>6IF-COLGUL/RAYNE</v>
          </cell>
          <cell r="K374" t="str">
            <v>IF-COLGUL/RAYNE</v>
          </cell>
        </row>
        <row r="375">
          <cell r="D375">
            <v>11.802199999999999</v>
          </cell>
          <cell r="E375">
            <v>6</v>
          </cell>
          <cell r="F375" t="str">
            <v>6IF-CGT/APPALAC</v>
          </cell>
          <cell r="K375" t="str">
            <v>IF-CGT/APPALAC</v>
          </cell>
        </row>
        <row r="376">
          <cell r="D376">
            <v>-9.5962999999999994</v>
          </cell>
          <cell r="E376">
            <v>6</v>
          </cell>
          <cell r="F376" t="str">
            <v>6IF-COLGUL/RAYNE</v>
          </cell>
          <cell r="K376" t="str">
            <v>IF-COLGUL/RAYNE</v>
          </cell>
        </row>
        <row r="377">
          <cell r="D377">
            <v>9.6112000000000002</v>
          </cell>
          <cell r="E377">
            <v>6</v>
          </cell>
          <cell r="F377" t="str">
            <v>6IF-CGT/APPALAC</v>
          </cell>
          <cell r="K377" t="str">
            <v>IF-CGT/APPALAC</v>
          </cell>
        </row>
        <row r="378">
          <cell r="D378">
            <v>-13.1416</v>
          </cell>
          <cell r="E378">
            <v>6</v>
          </cell>
          <cell r="F378" t="str">
            <v>6IF-COLGUL/RAYNE</v>
          </cell>
          <cell r="K378" t="str">
            <v>IF-COLGUL/RAYNE</v>
          </cell>
        </row>
        <row r="379">
          <cell r="D379">
            <v>13.132999999999999</v>
          </cell>
          <cell r="E379">
            <v>6</v>
          </cell>
          <cell r="F379" t="str">
            <v>6IF-CGT/APPALAC</v>
          </cell>
          <cell r="K379" t="str">
            <v>IF-CGT/APPALAC</v>
          </cell>
        </row>
        <row r="380">
          <cell r="D380">
            <v>-18.733499999999999</v>
          </cell>
          <cell r="E380">
            <v>6</v>
          </cell>
          <cell r="F380" t="str">
            <v>6IF-COLGUL/RAYNE</v>
          </cell>
          <cell r="K380" t="str">
            <v>IF-COLGUL/RAYNE</v>
          </cell>
        </row>
        <row r="381">
          <cell r="D381">
            <v>18.673400000000001</v>
          </cell>
          <cell r="E381">
            <v>6</v>
          </cell>
          <cell r="F381" t="str">
            <v>6IF-CGT/APPALAC</v>
          </cell>
          <cell r="K381" t="str">
            <v>IF-CGT/APPALAC</v>
          </cell>
        </row>
        <row r="382">
          <cell r="D382">
            <v>-20.351800000000001</v>
          </cell>
          <cell r="E382">
            <v>6</v>
          </cell>
          <cell r="F382" t="str">
            <v>6IF-COLGUL/RAYNE</v>
          </cell>
          <cell r="K382" t="str">
            <v>IF-COLGUL/RAYNE</v>
          </cell>
        </row>
        <row r="383">
          <cell r="D383">
            <v>20.3752</v>
          </cell>
          <cell r="E383">
            <v>6</v>
          </cell>
          <cell r="F383" t="str">
            <v>6IF-CGT/APPALAC</v>
          </cell>
          <cell r="K383" t="str">
            <v>IF-CGT/APPALAC</v>
          </cell>
        </row>
        <row r="384">
          <cell r="D384">
            <v>-21.6082</v>
          </cell>
          <cell r="E384">
            <v>6</v>
          </cell>
          <cell r="F384" t="str">
            <v>6IF-COLGUL/RAYNE</v>
          </cell>
          <cell r="K384" t="str">
            <v>IF-COLGUL/RAYNE</v>
          </cell>
        </row>
        <row r="385">
          <cell r="D385">
            <v>21.580500000000001</v>
          </cell>
          <cell r="E385">
            <v>6</v>
          </cell>
          <cell r="F385" t="str">
            <v>6IF-CGT/APPALAC</v>
          </cell>
          <cell r="K385" t="str">
            <v>IF-CGT/APPALAC</v>
          </cell>
        </row>
        <row r="386">
          <cell r="D386">
            <v>-19.849699999999999</v>
          </cell>
          <cell r="E386">
            <v>6</v>
          </cell>
          <cell r="F386" t="str">
            <v>6IF-COLGUL/RAYNE</v>
          </cell>
          <cell r="K386" t="str">
            <v>IF-COLGUL/RAYNE</v>
          </cell>
        </row>
        <row r="387">
          <cell r="D387">
            <v>19.781199999999998</v>
          </cell>
          <cell r="E387">
            <v>6</v>
          </cell>
          <cell r="F387" t="str">
            <v>6IF-CGT/APPALAC</v>
          </cell>
          <cell r="K387" t="str">
            <v>IF-CGT/APPALAC</v>
          </cell>
        </row>
        <row r="388">
          <cell r="D388">
            <v>-18.8598</v>
          </cell>
          <cell r="E388">
            <v>6</v>
          </cell>
          <cell r="F388" t="str">
            <v>6IF-COLGUL/RAYNE</v>
          </cell>
          <cell r="K388" t="str">
            <v>IF-COLGUL/RAYNE</v>
          </cell>
        </row>
        <row r="389">
          <cell r="D389">
            <v>18.745100000000001</v>
          </cell>
          <cell r="E389">
            <v>6</v>
          </cell>
          <cell r="F389" t="str">
            <v>6IF-CGT/APPALAC</v>
          </cell>
          <cell r="K389" t="str">
            <v>IF-CGT/APPALAC</v>
          </cell>
        </row>
        <row r="390">
          <cell r="D390">
            <v>-7.5563000000000002</v>
          </cell>
          <cell r="E390">
            <v>6</v>
          </cell>
          <cell r="F390" t="str">
            <v>6IF-COLGUL/RAYNE</v>
          </cell>
          <cell r="K390" t="str">
            <v>IF-COLGUL/RAYNE</v>
          </cell>
        </row>
        <row r="391">
          <cell r="D391">
            <v>7.5351999999999997</v>
          </cell>
          <cell r="E391">
            <v>6</v>
          </cell>
          <cell r="F391" t="str">
            <v>6IF-CGT/APPALAC</v>
          </cell>
          <cell r="K391" t="str">
            <v>IF-CGT/APPALAC</v>
          </cell>
        </row>
        <row r="392">
          <cell r="D392">
            <v>-5.0355999999999996</v>
          </cell>
          <cell r="E392">
            <v>6</v>
          </cell>
          <cell r="F392" t="str">
            <v>6IF-COLGUL/RAYNE</v>
          </cell>
          <cell r="K392" t="str">
            <v>IF-COLGUL/RAYNE</v>
          </cell>
        </row>
        <row r="393">
          <cell r="D393">
            <v>5.0435999999999996</v>
          </cell>
          <cell r="E393">
            <v>6</v>
          </cell>
          <cell r="F393" t="str">
            <v>6IF-CGT/APPALAC</v>
          </cell>
          <cell r="K393" t="str">
            <v>IF-CGT/APPALAC</v>
          </cell>
        </row>
        <row r="394">
          <cell r="D394">
            <v>-8.5326000000000004</v>
          </cell>
          <cell r="E394">
            <v>6</v>
          </cell>
          <cell r="F394" t="str">
            <v>6IF-COLGUL/RAYNE</v>
          </cell>
          <cell r="K394" t="str">
            <v>IF-COLGUL/RAYNE</v>
          </cell>
        </row>
        <row r="395">
          <cell r="D395">
            <v>8.5130999999999997</v>
          </cell>
          <cell r="E395">
            <v>6</v>
          </cell>
          <cell r="F395" t="str">
            <v>6IF-CGT/APPALAC</v>
          </cell>
          <cell r="K395" t="str">
            <v>IF-CGT/APPALAC</v>
          </cell>
        </row>
        <row r="396">
          <cell r="D396">
            <v>-8.1758000000000006</v>
          </cell>
          <cell r="E396">
            <v>6</v>
          </cell>
          <cell r="F396" t="str">
            <v>6IF-COLGUL/RAYNE</v>
          </cell>
          <cell r="K396" t="str">
            <v>IF-COLGUL/RAYNE</v>
          </cell>
        </row>
        <row r="397">
          <cell r="D397">
            <v>8.1519999999999992</v>
          </cell>
          <cell r="E397">
            <v>6</v>
          </cell>
          <cell r="F397" t="str">
            <v>6IF-CGT/APPALAC</v>
          </cell>
          <cell r="K397" t="str">
            <v>IF-CGT/APPALAC</v>
          </cell>
        </row>
        <row r="398">
          <cell r="D398">
            <v>-9.5584000000000007</v>
          </cell>
          <cell r="E398">
            <v>6</v>
          </cell>
          <cell r="F398" t="str">
            <v>6IF-COLGUL/RAYNE</v>
          </cell>
          <cell r="K398" t="str">
            <v>IF-COLGUL/RAYNE</v>
          </cell>
        </row>
        <row r="399">
          <cell r="D399">
            <v>9.5343999999999998</v>
          </cell>
          <cell r="E399">
            <v>6</v>
          </cell>
          <cell r="F399" t="str">
            <v>6IF-CGT/APPALAC</v>
          </cell>
          <cell r="K399" t="str">
            <v>IF-CGT/APPALAC</v>
          </cell>
        </row>
        <row r="400">
          <cell r="D400">
            <v>-8.4085999999999999</v>
          </cell>
          <cell r="E400">
            <v>6</v>
          </cell>
          <cell r="F400" t="str">
            <v>6IF-COLGUL/RAYNE</v>
          </cell>
          <cell r="K400" t="str">
            <v>IF-COLGUL/RAYNE</v>
          </cell>
        </row>
        <row r="401">
          <cell r="D401">
            <v>8.4305000000000003</v>
          </cell>
          <cell r="E401">
            <v>6</v>
          </cell>
          <cell r="F401" t="str">
            <v>6IF-CGT/APPALAC</v>
          </cell>
          <cell r="K401" t="str">
            <v>IF-CGT/APPALAC</v>
          </cell>
        </row>
        <row r="402">
          <cell r="D402">
            <v>-11.8355</v>
          </cell>
          <cell r="E402">
            <v>6</v>
          </cell>
          <cell r="F402" t="str">
            <v>6IF-COLGUL/RAYNE</v>
          </cell>
          <cell r="K402" t="str">
            <v>IF-COLGUL/RAYNE</v>
          </cell>
        </row>
        <row r="403">
          <cell r="D403">
            <v>11.836399999999999</v>
          </cell>
          <cell r="E403">
            <v>6</v>
          </cell>
          <cell r="F403" t="str">
            <v>6IF-CGT/APPALAC</v>
          </cell>
          <cell r="K403" t="str">
            <v>IF-CGT/APPALAC</v>
          </cell>
        </row>
        <row r="404">
          <cell r="D404">
            <v>-17.0502</v>
          </cell>
          <cell r="E404">
            <v>6</v>
          </cell>
          <cell r="F404" t="str">
            <v>6IF-COLGUL/RAYNE</v>
          </cell>
          <cell r="K404" t="str">
            <v>IF-COLGUL/RAYNE</v>
          </cell>
        </row>
        <row r="405">
          <cell r="D405">
            <v>17.009599999999999</v>
          </cell>
          <cell r="E405">
            <v>6</v>
          </cell>
          <cell r="F405" t="str">
            <v>6IF-CGT/APPALAC</v>
          </cell>
          <cell r="K405" t="str">
            <v>IF-CGT/APPALAC</v>
          </cell>
        </row>
        <row r="406">
          <cell r="D406">
            <v>-18.637799999999999</v>
          </cell>
          <cell r="E406">
            <v>6</v>
          </cell>
          <cell r="F406" t="str">
            <v>6IF-COLGUL/RAYNE</v>
          </cell>
          <cell r="K406" t="str">
            <v>IF-COLGUL/RAYNE</v>
          </cell>
        </row>
        <row r="407">
          <cell r="D407">
            <v>18.674800000000001</v>
          </cell>
          <cell r="E407">
            <v>6</v>
          </cell>
          <cell r="F407" t="str">
            <v>6IF-CGT/APPALAC</v>
          </cell>
          <cell r="K407" t="str">
            <v>IF-CGT/APPALAC</v>
          </cell>
        </row>
        <row r="408">
          <cell r="D408">
            <v>-19.795000000000002</v>
          </cell>
          <cell r="E408">
            <v>6</v>
          </cell>
          <cell r="F408" t="str">
            <v>6IF-COLGUL/RAYNE</v>
          </cell>
          <cell r="K408" t="str">
            <v>IF-COLGUL/RAYNE</v>
          </cell>
        </row>
        <row r="409">
          <cell r="D409">
            <v>19.7865</v>
          </cell>
          <cell r="E409">
            <v>6</v>
          </cell>
          <cell r="F409" t="str">
            <v>6IF-CGT/APPALAC</v>
          </cell>
          <cell r="K409" t="str">
            <v>IF-CGT/APPALAC</v>
          </cell>
        </row>
        <row r="410">
          <cell r="D410">
            <v>-18.747299999999999</v>
          </cell>
          <cell r="E410">
            <v>6</v>
          </cell>
          <cell r="F410" t="str">
            <v>6IF-COLGUL/RAYNE</v>
          </cell>
          <cell r="K410" t="str">
            <v>IF-COLGUL/RAYNE</v>
          </cell>
        </row>
        <row r="411">
          <cell r="D411">
            <v>18.709399999999999</v>
          </cell>
          <cell r="E411">
            <v>6</v>
          </cell>
          <cell r="F411" t="str">
            <v>6IF-CGT/APPALAC</v>
          </cell>
          <cell r="K411" t="str">
            <v>IF-CGT/APPALAC</v>
          </cell>
        </row>
        <row r="412">
          <cell r="D412">
            <v>-17.0763</v>
          </cell>
          <cell r="E412">
            <v>6</v>
          </cell>
          <cell r="F412" t="str">
            <v>6IF-COLGUL/RAYNE</v>
          </cell>
          <cell r="K412" t="str">
            <v>IF-COLGUL/RAYNE</v>
          </cell>
        </row>
        <row r="413">
          <cell r="D413">
            <v>16.9863</v>
          </cell>
          <cell r="E413">
            <v>6</v>
          </cell>
          <cell r="F413" t="str">
            <v>6IF-CGT/APPALAC</v>
          </cell>
          <cell r="K413" t="str">
            <v>IF-CGT/APPALAC</v>
          </cell>
        </row>
        <row r="414">
          <cell r="D414">
            <v>-6.2157999999999998</v>
          </cell>
          <cell r="E414">
            <v>6</v>
          </cell>
          <cell r="F414" t="str">
            <v>6IF-COLGUL/RAYNE</v>
          </cell>
          <cell r="K414" t="str">
            <v>IF-COLGUL/RAYNE</v>
          </cell>
        </row>
        <row r="415">
          <cell r="D415">
            <v>6.2098000000000004</v>
          </cell>
          <cell r="E415">
            <v>6</v>
          </cell>
          <cell r="F415" t="str">
            <v>6IF-CGT/APPALAC</v>
          </cell>
          <cell r="K415" t="str">
            <v>IF-CGT/APPALAC</v>
          </cell>
        </row>
        <row r="416">
          <cell r="D416">
            <v>-4.2312000000000003</v>
          </cell>
          <cell r="E416">
            <v>6</v>
          </cell>
          <cell r="F416" t="str">
            <v>6IF-COLGUL/RAYNE</v>
          </cell>
          <cell r="K416" t="str">
            <v>IF-COLGUL/RAYNE</v>
          </cell>
        </row>
        <row r="417">
          <cell r="D417">
            <v>4.2451999999999996</v>
          </cell>
          <cell r="E417">
            <v>6</v>
          </cell>
          <cell r="F417" t="str">
            <v>6IF-CGT/APPALAC</v>
          </cell>
          <cell r="K417" t="str">
            <v>IF-CGT/APPALAC</v>
          </cell>
        </row>
        <row r="418">
          <cell r="D418">
            <v>-7.0545</v>
          </cell>
          <cell r="E418">
            <v>6</v>
          </cell>
          <cell r="F418" t="str">
            <v>6IF-COLGUL/RAYNE</v>
          </cell>
          <cell r="K418" t="str">
            <v>IF-COLGUL/RAYNE</v>
          </cell>
        </row>
        <row r="419">
          <cell r="D419">
            <v>7.0509000000000004</v>
          </cell>
          <cell r="E419">
            <v>6</v>
          </cell>
          <cell r="F419" t="str">
            <v>6IF-CGT/APPALAC</v>
          </cell>
          <cell r="K419" t="str">
            <v>IF-CGT/APPALAC</v>
          </cell>
        </row>
        <row r="420">
          <cell r="D420">
            <v>-6.7548000000000004</v>
          </cell>
          <cell r="E420">
            <v>6</v>
          </cell>
          <cell r="F420" t="str">
            <v>6IF-COLGUL/RAYNE</v>
          </cell>
          <cell r="K420" t="str">
            <v>IF-COLGUL/RAYNE</v>
          </cell>
        </row>
        <row r="421">
          <cell r="D421">
            <v>6.7470999999999997</v>
          </cell>
          <cell r="E421">
            <v>6</v>
          </cell>
          <cell r="F421" t="str">
            <v>6IF-CGT/APPALAC</v>
          </cell>
          <cell r="K421" t="str">
            <v>IF-CGT/APPALAC</v>
          </cell>
        </row>
        <row r="422">
          <cell r="D422">
            <v>-7.9245000000000001</v>
          </cell>
          <cell r="E422">
            <v>6</v>
          </cell>
          <cell r="F422" t="str">
            <v>6IF-COLGUL/RAYNE</v>
          </cell>
          <cell r="K422" t="str">
            <v>IF-COLGUL/RAYNE</v>
          </cell>
        </row>
        <row r="423">
          <cell r="D423">
            <v>7.9184000000000001</v>
          </cell>
          <cell r="E423">
            <v>6</v>
          </cell>
          <cell r="F423" t="str">
            <v>6IF-CGT/APPALAC</v>
          </cell>
          <cell r="K423" t="str">
            <v>IF-CGT/APPALAC</v>
          </cell>
        </row>
        <row r="424">
          <cell r="D424">
            <v>-7.1154999999999999</v>
          </cell>
          <cell r="E424">
            <v>6</v>
          </cell>
          <cell r="F424" t="str">
            <v>6IF-COLGUL/RAYNE</v>
          </cell>
          <cell r="K424" t="str">
            <v>IF-COLGUL/RAYNE</v>
          </cell>
        </row>
        <row r="425">
          <cell r="D425">
            <v>7.1455000000000002</v>
          </cell>
          <cell r="E425">
            <v>6</v>
          </cell>
          <cell r="F425" t="str">
            <v>6IF-CGT/APPALAC</v>
          </cell>
          <cell r="K425" t="str">
            <v>IF-CGT/APPALAC</v>
          </cell>
        </row>
        <row r="426">
          <cell r="D426">
            <v>-10.629</v>
          </cell>
          <cell r="E426">
            <v>6</v>
          </cell>
          <cell r="F426" t="str">
            <v>6IF-COLGUL/RAYNE</v>
          </cell>
          <cell r="K426" t="str">
            <v>IF-COLGUL/RAYNE</v>
          </cell>
        </row>
        <row r="427">
          <cell r="D427">
            <v>10.6374</v>
          </cell>
          <cell r="E427">
            <v>6</v>
          </cell>
          <cell r="F427" t="str">
            <v>6IF-CGT/APPALAC</v>
          </cell>
          <cell r="K427" t="str">
            <v>IF-CGT/APPALAC</v>
          </cell>
        </row>
        <row r="428">
          <cell r="D428">
            <v>-15.465400000000001</v>
          </cell>
          <cell r="E428">
            <v>6</v>
          </cell>
          <cell r="F428" t="str">
            <v>6IF-COLGUL/RAYNE</v>
          </cell>
          <cell r="K428" t="str">
            <v>IF-COLGUL/RAYNE</v>
          </cell>
        </row>
        <row r="429">
          <cell r="D429">
            <v>15.4407</v>
          </cell>
          <cell r="E429">
            <v>6</v>
          </cell>
          <cell r="F429" t="str">
            <v>6IF-CGT/APPALAC</v>
          </cell>
          <cell r="K429" t="str">
            <v>IF-CGT/APPALAC</v>
          </cell>
        </row>
        <row r="430">
          <cell r="D430">
            <v>-17.0063</v>
          </cell>
          <cell r="E430">
            <v>6</v>
          </cell>
          <cell r="F430" t="str">
            <v>6IF-COLGUL/RAYNE</v>
          </cell>
          <cell r="K430" t="str">
            <v>IF-COLGUL/RAYNE</v>
          </cell>
        </row>
        <row r="431">
          <cell r="D431">
            <v>17.053799999999999</v>
          </cell>
          <cell r="E431">
            <v>6</v>
          </cell>
          <cell r="F431" t="str">
            <v>6IF-CGT/APPALAC</v>
          </cell>
          <cell r="K431" t="str">
            <v>IF-CGT/APPALAC</v>
          </cell>
        </row>
        <row r="432">
          <cell r="D432">
            <v>-18.0641</v>
          </cell>
          <cell r="E432">
            <v>6</v>
          </cell>
          <cell r="F432" t="str">
            <v>6IF-COLGUL/RAYNE</v>
          </cell>
          <cell r="K432" t="str">
            <v>IF-COLGUL/RAYNE</v>
          </cell>
        </row>
        <row r="433">
          <cell r="D433">
            <v>18.071200000000001</v>
          </cell>
          <cell r="E433">
            <v>6</v>
          </cell>
          <cell r="F433" t="str">
            <v>6IF-CGT/APPALAC</v>
          </cell>
          <cell r="K433" t="str">
            <v>IF-CGT/APPALAC</v>
          </cell>
        </row>
        <row r="434">
          <cell r="D434">
            <v>-16.546500000000002</v>
          </cell>
          <cell r="E434">
            <v>6</v>
          </cell>
          <cell r="F434" t="str">
            <v>6IF-COLGUL/RAYNE</v>
          </cell>
          <cell r="K434" t="str">
            <v>IF-COLGUL/RAYNE</v>
          </cell>
        </row>
        <row r="435">
          <cell r="D435">
            <v>16.517399999999999</v>
          </cell>
          <cell r="E435">
            <v>6</v>
          </cell>
          <cell r="F435" t="str">
            <v>6IF-CGT/APPALAC</v>
          </cell>
          <cell r="K435" t="str">
            <v>IF-CGT/APPALAC</v>
          </cell>
        </row>
        <row r="436">
          <cell r="D436">
            <v>-15.4221</v>
          </cell>
          <cell r="E436">
            <v>6</v>
          </cell>
          <cell r="F436" t="str">
            <v>6IF-COLGUL/RAYNE</v>
          </cell>
          <cell r="K436" t="str">
            <v>IF-COLGUL/RAYNE</v>
          </cell>
        </row>
        <row r="437">
          <cell r="D437">
            <v>15.353199999999999</v>
          </cell>
          <cell r="E437">
            <v>6</v>
          </cell>
          <cell r="F437" t="str">
            <v>6IF-CGT/APPALAC</v>
          </cell>
          <cell r="K437" t="str">
            <v>IF-CGT/APPALAC</v>
          </cell>
        </row>
        <row r="438">
          <cell r="D438">
            <v>-5.9862000000000002</v>
          </cell>
          <cell r="E438">
            <v>6</v>
          </cell>
          <cell r="F438" t="str">
            <v>6IF-COLGUL/RAYNE</v>
          </cell>
          <cell r="K438" t="str">
            <v>IF-COLGUL/RAYNE</v>
          </cell>
        </row>
        <row r="439">
          <cell r="D439">
            <v>5.9786999999999999</v>
          </cell>
          <cell r="E439">
            <v>6</v>
          </cell>
          <cell r="F439" t="str">
            <v>6IF-CGT/APPALAC</v>
          </cell>
          <cell r="K439" t="str">
            <v>IF-CGT/APPALAC</v>
          </cell>
        </row>
        <row r="440">
          <cell r="D440">
            <v>-4.0080999999999998</v>
          </cell>
          <cell r="E440">
            <v>6</v>
          </cell>
          <cell r="F440" t="str">
            <v>6IF-COLGUL/RAYNE</v>
          </cell>
          <cell r="K440" t="str">
            <v>IF-COLGUL/RAYNE</v>
          </cell>
        </row>
        <row r="441">
          <cell r="D441">
            <v>4.0199999999999996</v>
          </cell>
          <cell r="E441">
            <v>6</v>
          </cell>
          <cell r="F441" t="str">
            <v>6IF-CGT/APPALAC</v>
          </cell>
          <cell r="K441" t="str">
            <v>IF-CGT/APPALAC</v>
          </cell>
        </row>
        <row r="442">
          <cell r="D442">
            <v>-6.8212000000000002</v>
          </cell>
          <cell r="E442">
            <v>6</v>
          </cell>
          <cell r="F442" t="str">
            <v>6IF-COLGUL/RAYNE</v>
          </cell>
          <cell r="K442" t="str">
            <v>IF-COLGUL/RAYNE</v>
          </cell>
        </row>
        <row r="443">
          <cell r="D443">
            <v>6.8155999999999999</v>
          </cell>
          <cell r="E443">
            <v>6</v>
          </cell>
          <cell r="F443" t="str">
            <v>6IF-CGT/APPALAC</v>
          </cell>
          <cell r="K443" t="str">
            <v>IF-CGT/APPALAC</v>
          </cell>
        </row>
        <row r="444">
          <cell r="D444">
            <v>-6.5644</v>
          </cell>
          <cell r="E444">
            <v>6</v>
          </cell>
          <cell r="F444" t="str">
            <v>6IF-COLGUL/RAYNE</v>
          </cell>
          <cell r="K444" t="str">
            <v>IF-COLGUL/RAYNE</v>
          </cell>
        </row>
        <row r="445">
          <cell r="D445">
            <v>6.5545999999999998</v>
          </cell>
          <cell r="E445">
            <v>6</v>
          </cell>
          <cell r="F445" t="str">
            <v>6IF-CGT/APPALAC</v>
          </cell>
          <cell r="K445" t="str">
            <v>IF-CGT/APPALAC</v>
          </cell>
        </row>
        <row r="446">
          <cell r="D446">
            <v>-7.7138999999999998</v>
          </cell>
          <cell r="E446">
            <v>6</v>
          </cell>
          <cell r="F446" t="str">
            <v>6IF-COLGUL/RAYNE</v>
          </cell>
          <cell r="K446" t="str">
            <v>IF-COLGUL/RAYNE</v>
          </cell>
        </row>
        <row r="447">
          <cell r="D447">
            <v>7.7050999999999998</v>
          </cell>
          <cell r="E447">
            <v>6</v>
          </cell>
          <cell r="F447" t="str">
            <v>6IF-CGT/APPALAC</v>
          </cell>
          <cell r="K447" t="str">
            <v>IF-CGT/APPALAC</v>
          </cell>
        </row>
        <row r="448">
          <cell r="D448">
            <v>-6.8057999999999996</v>
          </cell>
          <cell r="E448">
            <v>6</v>
          </cell>
          <cell r="F448" t="str">
            <v>6IF-COLGUL/RAYNE</v>
          </cell>
          <cell r="K448" t="str">
            <v>IF-COLGUL/RAYNE</v>
          </cell>
        </row>
        <row r="449">
          <cell r="D449">
            <v>6.8314000000000004</v>
          </cell>
          <cell r="E449">
            <v>6</v>
          </cell>
          <cell r="F449" t="str">
            <v>6IF-CGT/APPALAC</v>
          </cell>
          <cell r="K449" t="str">
            <v>IF-CGT/APPALAC</v>
          </cell>
        </row>
        <row r="450">
          <cell r="D450">
            <v>-9.5536999999999992</v>
          </cell>
          <cell r="E450">
            <v>6</v>
          </cell>
          <cell r="F450" t="str">
            <v>6IF-COLGUL/RAYNE</v>
          </cell>
          <cell r="K450" t="str">
            <v>IF-COLGUL/RAYNE</v>
          </cell>
        </row>
        <row r="451">
          <cell r="D451">
            <v>9.5681999999999992</v>
          </cell>
          <cell r="E451">
            <v>6</v>
          </cell>
          <cell r="F451" t="str">
            <v>6IF-CGT/APPALAC</v>
          </cell>
          <cell r="K451" t="str">
            <v>IF-CGT/APPALAC</v>
          </cell>
        </row>
        <row r="452">
          <cell r="D452">
            <v>0</v>
          </cell>
          <cell r="E452">
            <v>6</v>
          </cell>
          <cell r="F452" t="str">
            <v>6IF-COLGUL/RAYNE</v>
          </cell>
          <cell r="K452" t="str">
            <v>IF-COLGUL/RAYNE</v>
          </cell>
        </row>
        <row r="453">
          <cell r="D453">
            <v>0</v>
          </cell>
          <cell r="E453">
            <v>6</v>
          </cell>
          <cell r="F453" t="str">
            <v>6IF-CGT/APPALAC</v>
          </cell>
          <cell r="K453" t="str">
            <v>IF-CGT/APPALAC</v>
          </cell>
        </row>
        <row r="454">
          <cell r="D454">
            <v>0</v>
          </cell>
          <cell r="E454">
            <v>6</v>
          </cell>
          <cell r="F454" t="str">
            <v>6IF-COLGUL/RAYNE</v>
          </cell>
          <cell r="K454" t="str">
            <v>IF-COLGUL/RAYNE</v>
          </cell>
        </row>
        <row r="455">
          <cell r="D455">
            <v>0</v>
          </cell>
          <cell r="E455">
            <v>6</v>
          </cell>
          <cell r="F455" t="str">
            <v>6IF-CGT/APPALAC</v>
          </cell>
          <cell r="K455" t="str">
            <v>IF-CGT/APPALAC</v>
          </cell>
        </row>
        <row r="456">
          <cell r="D456">
            <v>0</v>
          </cell>
          <cell r="E456">
            <v>6</v>
          </cell>
          <cell r="F456" t="str">
            <v>6IF-COLGUL/RAYNE</v>
          </cell>
          <cell r="K456" t="str">
            <v>IF-COLGUL/RAYNE</v>
          </cell>
        </row>
        <row r="457">
          <cell r="D457">
            <v>0</v>
          </cell>
          <cell r="E457">
            <v>6</v>
          </cell>
          <cell r="F457" t="str">
            <v>6IF-CGT/APPALAC</v>
          </cell>
          <cell r="K457" t="str">
            <v>IF-CGT/APPALAC</v>
          </cell>
        </row>
        <row r="458">
          <cell r="D458">
            <v>0</v>
          </cell>
          <cell r="E458">
            <v>6</v>
          </cell>
          <cell r="F458" t="str">
            <v>6IF-COLGUL/RAYNE</v>
          </cell>
          <cell r="K458" t="str">
            <v>IF-COLGUL/RAYNE</v>
          </cell>
        </row>
        <row r="459">
          <cell r="D459">
            <v>0</v>
          </cell>
          <cell r="E459">
            <v>6</v>
          </cell>
          <cell r="F459" t="str">
            <v>6IF-CGT/APPALAC</v>
          </cell>
          <cell r="K459" t="str">
            <v>IF-CGT/APPALAC</v>
          </cell>
        </row>
        <row r="460">
          <cell r="D460">
            <v>0</v>
          </cell>
          <cell r="E460">
            <v>6</v>
          </cell>
          <cell r="F460" t="str">
            <v>6IF-COLGUL/RAYNE</v>
          </cell>
          <cell r="K460" t="str">
            <v>IF-COLGUL/RAYNE</v>
          </cell>
        </row>
        <row r="461">
          <cell r="D461">
            <v>0</v>
          </cell>
          <cell r="E461">
            <v>6</v>
          </cell>
          <cell r="F461" t="str">
            <v>6IF-CGT/APPALAC</v>
          </cell>
          <cell r="K461" t="str">
            <v>IF-CGT/APPALAC</v>
          </cell>
        </row>
        <row r="462">
          <cell r="D462">
            <v>0</v>
          </cell>
          <cell r="E462">
            <v>6</v>
          </cell>
          <cell r="F462" t="str">
            <v>6IF-COLGUL/RAYNE</v>
          </cell>
          <cell r="K462" t="str">
            <v>IF-COLGUL/RAYNE</v>
          </cell>
        </row>
        <row r="463">
          <cell r="D463">
            <v>0</v>
          </cell>
          <cell r="E463">
            <v>6</v>
          </cell>
          <cell r="F463" t="str">
            <v>6IF-CGT/APPALAC</v>
          </cell>
          <cell r="K463" t="str">
            <v>IF-CGT/APPALAC</v>
          </cell>
        </row>
        <row r="464">
          <cell r="D464">
            <v>0</v>
          </cell>
          <cell r="E464">
            <v>6</v>
          </cell>
          <cell r="F464" t="str">
            <v>6IF-COLGUL/RAYNE</v>
          </cell>
          <cell r="K464" t="str">
            <v>IF-COLGUL/RAYNE</v>
          </cell>
        </row>
        <row r="465">
          <cell r="D465">
            <v>0</v>
          </cell>
          <cell r="E465">
            <v>6</v>
          </cell>
          <cell r="F465" t="str">
            <v>6IF-CGT/APPALAC</v>
          </cell>
          <cell r="K465" t="str">
            <v>IF-CGT/APPALAC</v>
          </cell>
        </row>
        <row r="466">
          <cell r="D466">
            <v>0</v>
          </cell>
          <cell r="E466">
            <v>6</v>
          </cell>
          <cell r="F466" t="str">
            <v>6IF-COLGUL/RAYNE</v>
          </cell>
          <cell r="K466" t="str">
            <v>IF-COLGUL/RAYNE</v>
          </cell>
        </row>
        <row r="467">
          <cell r="D467">
            <v>0</v>
          </cell>
          <cell r="E467">
            <v>6</v>
          </cell>
          <cell r="F467" t="str">
            <v>6IF-CGT/APPALAC</v>
          </cell>
          <cell r="K467" t="str">
            <v>IF-CGT/APPALAC</v>
          </cell>
        </row>
        <row r="468">
          <cell r="D468">
            <v>-74.341099999999997</v>
          </cell>
          <cell r="E468">
            <v>2</v>
          </cell>
          <cell r="F468" t="str">
            <v>2IF-COLGULF/LA</v>
          </cell>
          <cell r="K468" t="str">
            <v>IF-COLGULF/LA</v>
          </cell>
        </row>
        <row r="469">
          <cell r="D469">
            <v>75.378200000000007</v>
          </cell>
          <cell r="E469">
            <v>2</v>
          </cell>
          <cell r="F469" t="str">
            <v>2IF-COLGUL/RAYNE</v>
          </cell>
          <cell r="K469" t="str">
            <v>IF-COLGUL/RAYNE</v>
          </cell>
        </row>
        <row r="470">
          <cell r="D470">
            <v>-85.265900000000002</v>
          </cell>
          <cell r="E470">
            <v>3</v>
          </cell>
          <cell r="F470" t="str">
            <v>3IF-COLGULF/LA</v>
          </cell>
          <cell r="K470" t="str">
            <v>IF-COLGULF/LA</v>
          </cell>
        </row>
        <row r="471">
          <cell r="D471">
            <v>86.122299999999996</v>
          </cell>
          <cell r="E471">
            <v>3</v>
          </cell>
          <cell r="F471" t="str">
            <v>3IF-COLGUL/RAYNE</v>
          </cell>
          <cell r="K471" t="str">
            <v>IF-COLGUL/RAYNE</v>
          </cell>
        </row>
        <row r="472">
          <cell r="D472">
            <v>-89.239199999999997</v>
          </cell>
          <cell r="E472">
            <v>4</v>
          </cell>
          <cell r="F472" t="str">
            <v>4IF-COLGULF/LA</v>
          </cell>
          <cell r="K472" t="str">
            <v>IF-COLGULF/LA</v>
          </cell>
        </row>
        <row r="473">
          <cell r="D473">
            <v>89.505399999999995</v>
          </cell>
          <cell r="E473">
            <v>4</v>
          </cell>
          <cell r="F473" t="str">
            <v>4IF-COLGUL/RAYNE</v>
          </cell>
          <cell r="K473" t="str">
            <v>IF-COLGUL/RAYNE</v>
          </cell>
        </row>
        <row r="474">
          <cell r="D474">
            <v>-113.4689</v>
          </cell>
          <cell r="E474">
            <v>4</v>
          </cell>
          <cell r="F474" t="str">
            <v>4IF-COLGULF/LA</v>
          </cell>
          <cell r="K474" t="str">
            <v>IF-COLGULF/LA</v>
          </cell>
        </row>
        <row r="475">
          <cell r="D475">
            <v>112.916</v>
          </cell>
          <cell r="E475">
            <v>4</v>
          </cell>
          <cell r="F475" t="str">
            <v>4IF-COLGUL/RAYNE</v>
          </cell>
          <cell r="K475" t="str">
            <v>IF-COLGUL/RAYNE</v>
          </cell>
        </row>
        <row r="476">
          <cell r="D476">
            <v>-109.6035</v>
          </cell>
          <cell r="E476">
            <v>4</v>
          </cell>
          <cell r="F476" t="str">
            <v>4IF-COLGULF/LA</v>
          </cell>
          <cell r="K476" t="str">
            <v>IF-COLGULF/LA</v>
          </cell>
        </row>
        <row r="477">
          <cell r="D477">
            <v>109.0697</v>
          </cell>
          <cell r="E477">
            <v>4</v>
          </cell>
          <cell r="F477" t="str">
            <v>4IF-COLGUL/RAYNE</v>
          </cell>
          <cell r="K477" t="str">
            <v>IF-COLGUL/RAYNE</v>
          </cell>
        </row>
        <row r="478">
          <cell r="D478">
            <v>-111.0441</v>
          </cell>
          <cell r="E478">
            <v>4</v>
          </cell>
          <cell r="F478" t="str">
            <v>4IF-COLGULF/LA</v>
          </cell>
          <cell r="K478" t="str">
            <v>IF-COLGULF/LA</v>
          </cell>
        </row>
        <row r="479">
          <cell r="D479">
            <v>110.5596</v>
          </cell>
          <cell r="E479">
            <v>4</v>
          </cell>
          <cell r="F479" t="str">
            <v>4IF-COLGUL/RAYNE</v>
          </cell>
          <cell r="K479" t="str">
            <v>IF-COLGUL/RAYNE</v>
          </cell>
        </row>
        <row r="480">
          <cell r="D480">
            <v>-109.3567</v>
          </cell>
          <cell r="E480">
            <v>4</v>
          </cell>
          <cell r="F480" t="str">
            <v>4IF-COLGULF/LA</v>
          </cell>
          <cell r="K480" t="str">
            <v>IF-COLGULF/LA</v>
          </cell>
        </row>
        <row r="481">
          <cell r="D481">
            <v>108.9265</v>
          </cell>
          <cell r="E481">
            <v>4</v>
          </cell>
          <cell r="F481" t="str">
            <v>4IF-COLGUL/RAYNE</v>
          </cell>
          <cell r="K481" t="str">
            <v>IF-COLGUL/RAYNE</v>
          </cell>
        </row>
        <row r="482">
          <cell r="D482">
            <v>-106.7632</v>
          </cell>
          <cell r="E482">
            <v>4</v>
          </cell>
          <cell r="F482" t="str">
            <v>4IF-COLGULF/LA</v>
          </cell>
          <cell r="K482" t="str">
            <v>IF-COLGULF/LA</v>
          </cell>
        </row>
        <row r="483">
          <cell r="D483">
            <v>106.32170000000001</v>
          </cell>
          <cell r="E483">
            <v>4</v>
          </cell>
          <cell r="F483" t="str">
            <v>4IF-COLGUL/RAYNE</v>
          </cell>
          <cell r="K483" t="str">
            <v>IF-COLGUL/RAYNE</v>
          </cell>
        </row>
        <row r="484">
          <cell r="D484">
            <v>-108.46429999999999</v>
          </cell>
          <cell r="E484">
            <v>4</v>
          </cell>
          <cell r="F484" t="str">
            <v>4IF-COLGULF/LA</v>
          </cell>
          <cell r="K484" t="str">
            <v>IF-COLGULF/LA</v>
          </cell>
        </row>
        <row r="485">
          <cell r="D485">
            <v>108.0698</v>
          </cell>
          <cell r="E485">
            <v>4</v>
          </cell>
          <cell r="F485" t="str">
            <v>4IF-COLGUL/RAYNE</v>
          </cell>
          <cell r="K485" t="str">
            <v>IF-COLGUL/RAYNE</v>
          </cell>
        </row>
        <row r="486">
          <cell r="D486">
            <v>-100.66030000000001</v>
          </cell>
          <cell r="E486">
            <v>5</v>
          </cell>
          <cell r="F486" t="str">
            <v>5IF-COLGULF/LA</v>
          </cell>
          <cell r="K486" t="str">
            <v>IF-COLGULF/LA</v>
          </cell>
        </row>
        <row r="487">
          <cell r="D487">
            <v>100.4117</v>
          </cell>
          <cell r="E487">
            <v>5</v>
          </cell>
          <cell r="F487" t="str">
            <v>5IF-COLGUL/RAYNE</v>
          </cell>
          <cell r="K487" t="str">
            <v>IF-COLGUL/RAYNE</v>
          </cell>
        </row>
        <row r="488">
          <cell r="D488">
            <v>-94.376999999999995</v>
          </cell>
          <cell r="E488">
            <v>5</v>
          </cell>
          <cell r="F488" t="str">
            <v>5IF-COLGULF/LA</v>
          </cell>
          <cell r="K488" t="str">
            <v>IF-COLGULF/LA</v>
          </cell>
        </row>
        <row r="489">
          <cell r="D489">
            <v>94.432500000000005</v>
          </cell>
          <cell r="E489">
            <v>5</v>
          </cell>
          <cell r="F489" t="str">
            <v>5IF-COLGUL/RAYNE</v>
          </cell>
          <cell r="K489" t="str">
            <v>IF-COLGUL/RAYNE</v>
          </cell>
        </row>
        <row r="490">
          <cell r="D490">
            <v>-93.448099999999997</v>
          </cell>
          <cell r="E490">
            <v>5</v>
          </cell>
          <cell r="F490" t="str">
            <v>5IF-COLGULF/LA</v>
          </cell>
          <cell r="K490" t="str">
            <v>IF-COLGULF/LA</v>
          </cell>
        </row>
        <row r="491">
          <cell r="D491">
            <v>93.532799999999995</v>
          </cell>
          <cell r="E491">
            <v>5</v>
          </cell>
          <cell r="F491" t="str">
            <v>5IF-COLGUL/RAYNE</v>
          </cell>
          <cell r="K491" t="str">
            <v>IF-COLGUL/RAYNE</v>
          </cell>
        </row>
        <row r="492">
          <cell r="D492">
            <v>-87.271500000000003</v>
          </cell>
          <cell r="E492">
            <v>5</v>
          </cell>
          <cell r="F492" t="str">
            <v>5IF-COLGULF/LA</v>
          </cell>
          <cell r="K492" t="str">
            <v>IF-COLGULF/LA</v>
          </cell>
        </row>
        <row r="493">
          <cell r="D493">
            <v>87.254800000000003</v>
          </cell>
          <cell r="E493">
            <v>5</v>
          </cell>
          <cell r="F493" t="str">
            <v>5IF-COLGUL/RAYNE</v>
          </cell>
          <cell r="K493" t="str">
            <v>IF-COLGUL/RAYNE</v>
          </cell>
        </row>
        <row r="494">
          <cell r="D494">
            <v>-103.3608</v>
          </cell>
          <cell r="E494">
            <v>5</v>
          </cell>
          <cell r="F494" t="str">
            <v>5IF-COLGULF/LA</v>
          </cell>
          <cell r="K494" t="str">
            <v>IF-COLGULF/LA</v>
          </cell>
        </row>
        <row r="495">
          <cell r="D495">
            <v>103.0889</v>
          </cell>
          <cell r="E495">
            <v>5</v>
          </cell>
          <cell r="F495" t="str">
            <v>5IF-COLGUL/RAYNE</v>
          </cell>
          <cell r="K495" t="str">
            <v>IF-COLGUL/RAYNE</v>
          </cell>
        </row>
        <row r="496">
          <cell r="D496">
            <v>-110.8545</v>
          </cell>
          <cell r="E496">
            <v>6</v>
          </cell>
          <cell r="F496" t="str">
            <v>6IF-COLGULF/LA</v>
          </cell>
          <cell r="K496" t="str">
            <v>IF-COLGULF/LA</v>
          </cell>
        </row>
        <row r="497">
          <cell r="D497">
            <v>110.2131</v>
          </cell>
          <cell r="E497">
            <v>6</v>
          </cell>
          <cell r="F497" t="str">
            <v>6IF-COLGUL/RAYNE</v>
          </cell>
          <cell r="K497" t="str">
            <v>IF-COLGUL/RAYNE</v>
          </cell>
        </row>
        <row r="498">
          <cell r="D498">
            <v>-112.37739999999999</v>
          </cell>
          <cell r="E498">
            <v>6</v>
          </cell>
          <cell r="F498" t="str">
            <v>6IF-COLGULF/LA</v>
          </cell>
          <cell r="K498" t="str">
            <v>IF-COLGULF/LA</v>
          </cell>
        </row>
        <row r="499">
          <cell r="D499">
            <v>111.76819999999999</v>
          </cell>
          <cell r="E499">
            <v>6</v>
          </cell>
          <cell r="F499" t="str">
            <v>6IF-COLGUL/RAYNE</v>
          </cell>
          <cell r="K499" t="str">
            <v>IF-COLGUL/RAYNE</v>
          </cell>
        </row>
        <row r="500">
          <cell r="D500">
            <v>-108.7474</v>
          </cell>
          <cell r="E500">
            <v>6</v>
          </cell>
          <cell r="F500" t="str">
            <v>6IF-COLGULF/LA</v>
          </cell>
          <cell r="K500" t="str">
            <v>IF-COLGULF/LA</v>
          </cell>
        </row>
        <row r="501">
          <cell r="D501">
            <v>108.1498</v>
          </cell>
          <cell r="E501">
            <v>6</v>
          </cell>
          <cell r="F501" t="str">
            <v>6IF-COLGUL/RAYNE</v>
          </cell>
          <cell r="K501" t="str">
            <v>IF-COLGUL/RAYNE</v>
          </cell>
        </row>
        <row r="502">
          <cell r="D502">
            <v>-110.3237</v>
          </cell>
          <cell r="E502">
            <v>6</v>
          </cell>
          <cell r="F502" t="str">
            <v>6IF-COLGULF/LA</v>
          </cell>
          <cell r="K502" t="str">
            <v>IF-COLGULF/LA</v>
          </cell>
        </row>
        <row r="503">
          <cell r="D503">
            <v>109.7589</v>
          </cell>
          <cell r="E503">
            <v>6</v>
          </cell>
          <cell r="F503" t="str">
            <v>6IF-COLGUL/RAYNE</v>
          </cell>
          <cell r="K503" t="str">
            <v>IF-COLGUL/RAYNE</v>
          </cell>
        </row>
        <row r="504">
          <cell r="D504">
            <v>-108.4329</v>
          </cell>
          <cell r="E504">
            <v>6</v>
          </cell>
          <cell r="F504" t="str">
            <v>6IF-COLGULF/LA</v>
          </cell>
          <cell r="K504" t="str">
            <v>IF-COLGULF/LA</v>
          </cell>
        </row>
        <row r="505">
          <cell r="D505">
            <v>107.91630000000001</v>
          </cell>
          <cell r="E505">
            <v>6</v>
          </cell>
          <cell r="F505" t="str">
            <v>6IF-COLGUL/RAYNE</v>
          </cell>
          <cell r="K505" t="str">
            <v>IF-COLGUL/RAYNE</v>
          </cell>
        </row>
        <row r="506">
          <cell r="D506">
            <v>-105.0273</v>
          </cell>
          <cell r="E506">
            <v>6</v>
          </cell>
          <cell r="F506" t="str">
            <v>6IF-COLGULF/LA</v>
          </cell>
          <cell r="K506" t="str">
            <v>IF-COLGULF/LA</v>
          </cell>
        </row>
        <row r="507">
          <cell r="D507">
            <v>104.5154</v>
          </cell>
          <cell r="E507">
            <v>6</v>
          </cell>
          <cell r="F507" t="str">
            <v>6IF-COLGUL/RAYNE</v>
          </cell>
          <cell r="K507" t="str">
            <v>IF-COLGUL/RAYNE</v>
          </cell>
        </row>
        <row r="508">
          <cell r="D508">
            <v>-106.4278</v>
          </cell>
          <cell r="E508">
            <v>6</v>
          </cell>
          <cell r="F508" t="str">
            <v>6IF-COLGULF/LA</v>
          </cell>
          <cell r="K508" t="str">
            <v>IF-COLGULF/LA</v>
          </cell>
        </row>
        <row r="509">
          <cell r="D509">
            <v>105.9554</v>
          </cell>
          <cell r="E509">
            <v>6</v>
          </cell>
          <cell r="F509" t="str">
            <v>6IF-COLGUL/RAYNE</v>
          </cell>
          <cell r="K509" t="str">
            <v>IF-COLGUL/RAYNE</v>
          </cell>
        </row>
        <row r="510">
          <cell r="D510">
            <v>-95.681600000000003</v>
          </cell>
          <cell r="E510">
            <v>6</v>
          </cell>
          <cell r="F510" t="str">
            <v>6IF-COLGULF/LA</v>
          </cell>
          <cell r="K510" t="str">
            <v>IF-COLGULF/LA</v>
          </cell>
        </row>
        <row r="511">
          <cell r="D511">
            <v>95.441299999999998</v>
          </cell>
          <cell r="E511">
            <v>6</v>
          </cell>
          <cell r="F511" t="str">
            <v>6IF-COLGUL/RAYNE</v>
          </cell>
          <cell r="K511" t="str">
            <v>IF-COLGUL/RAYNE</v>
          </cell>
        </row>
        <row r="512">
          <cell r="D512">
            <v>0</v>
          </cell>
          <cell r="E512">
            <v>6</v>
          </cell>
          <cell r="F512" t="str">
            <v>6IF-COLGULF/LA</v>
          </cell>
          <cell r="K512" t="str">
            <v>IF-COLGULF/LA</v>
          </cell>
        </row>
        <row r="513">
          <cell r="D513">
            <v>0</v>
          </cell>
          <cell r="E513">
            <v>6</v>
          </cell>
          <cell r="F513" t="str">
            <v>6IF-COLGUL/RAYNE</v>
          </cell>
          <cell r="K513" t="str">
            <v>IF-COLGUL/RAYNE</v>
          </cell>
        </row>
        <row r="514">
          <cell r="D514">
            <v>0</v>
          </cell>
          <cell r="E514">
            <v>6</v>
          </cell>
          <cell r="F514" t="str">
            <v>6IF-COLGULF/LA</v>
          </cell>
          <cell r="K514" t="str">
            <v>IF-COLGULF/LA</v>
          </cell>
        </row>
        <row r="515">
          <cell r="D515">
            <v>0</v>
          </cell>
          <cell r="E515">
            <v>6</v>
          </cell>
          <cell r="F515" t="str">
            <v>6IF-COLGUL/RAYNE</v>
          </cell>
          <cell r="K515" t="str">
            <v>IF-COLGUL/RAYNE</v>
          </cell>
        </row>
        <row r="516">
          <cell r="D516">
            <v>0</v>
          </cell>
          <cell r="E516">
            <v>6</v>
          </cell>
          <cell r="F516" t="str">
            <v>6IF-COLGULF/LA</v>
          </cell>
          <cell r="K516" t="str">
            <v>IF-COLGULF/LA</v>
          </cell>
        </row>
        <row r="517">
          <cell r="D517">
            <v>0</v>
          </cell>
          <cell r="E517">
            <v>6</v>
          </cell>
          <cell r="F517" t="str">
            <v>6IF-COLGUL/RAYNE</v>
          </cell>
          <cell r="K517" t="str">
            <v>IF-COLGUL/RAYNE</v>
          </cell>
        </row>
        <row r="518">
          <cell r="D518">
            <v>0</v>
          </cell>
          <cell r="E518">
            <v>6</v>
          </cell>
          <cell r="F518" t="str">
            <v>6IF-COLGULF/LA</v>
          </cell>
          <cell r="K518" t="str">
            <v>IF-COLGULF/LA</v>
          </cell>
        </row>
        <row r="519">
          <cell r="D519">
            <v>0</v>
          </cell>
          <cell r="E519">
            <v>6</v>
          </cell>
          <cell r="F519" t="str">
            <v>6IF-COLGUL/RAYNE</v>
          </cell>
          <cell r="K519" t="str">
            <v>IF-COLGUL/RAYNE</v>
          </cell>
        </row>
        <row r="520">
          <cell r="D520">
            <v>0</v>
          </cell>
          <cell r="E520">
            <v>6</v>
          </cell>
          <cell r="F520" t="str">
            <v>6IF-COLGULF/LA</v>
          </cell>
          <cell r="K520" t="str">
            <v>IF-COLGULF/LA</v>
          </cell>
        </row>
        <row r="521">
          <cell r="D521">
            <v>0</v>
          </cell>
          <cell r="E521">
            <v>6</v>
          </cell>
          <cell r="F521" t="str">
            <v>6IF-COLGUL/RAYNE</v>
          </cell>
          <cell r="K521" t="str">
            <v>IF-COLGUL/RAYNE</v>
          </cell>
        </row>
        <row r="522">
          <cell r="D522">
            <v>0</v>
          </cell>
          <cell r="E522">
            <v>6</v>
          </cell>
          <cell r="F522" t="str">
            <v>6IF-COLGULF/LA</v>
          </cell>
          <cell r="K522" t="str">
            <v>IF-COLGULF/LA</v>
          </cell>
        </row>
        <row r="523">
          <cell r="D523">
            <v>0</v>
          </cell>
          <cell r="E523">
            <v>6</v>
          </cell>
          <cell r="F523" t="str">
            <v>6IF-COLGUL/RAYNE</v>
          </cell>
          <cell r="K523" t="str">
            <v>IF-COLGUL/RAYNE</v>
          </cell>
        </row>
        <row r="524">
          <cell r="D524">
            <v>0</v>
          </cell>
          <cell r="E524">
            <v>6</v>
          </cell>
          <cell r="F524" t="str">
            <v>6IF-COLGULF/LA</v>
          </cell>
          <cell r="K524" t="str">
            <v>IF-COLGULF/LA</v>
          </cell>
        </row>
        <row r="525">
          <cell r="D525">
            <v>0</v>
          </cell>
          <cell r="E525">
            <v>6</v>
          </cell>
          <cell r="F525" t="str">
            <v>6IF-COLGUL/RAYNE</v>
          </cell>
          <cell r="K525" t="str">
            <v>IF-COLGUL/RAYNE</v>
          </cell>
        </row>
        <row r="526">
          <cell r="D526">
            <v>0</v>
          </cell>
          <cell r="E526">
            <v>6</v>
          </cell>
          <cell r="F526" t="str">
            <v>6IF-COLGULF/LA</v>
          </cell>
          <cell r="K526" t="str">
            <v>IF-COLGULF/LA</v>
          </cell>
        </row>
        <row r="527">
          <cell r="D527">
            <v>0</v>
          </cell>
          <cell r="E527">
            <v>6</v>
          </cell>
          <cell r="F527" t="str">
            <v>6IF-COLGUL/RAYNE</v>
          </cell>
          <cell r="K527" t="str">
            <v>IF-COLGUL/RAYNE</v>
          </cell>
        </row>
        <row r="528">
          <cell r="D528">
            <v>-47.678699999999999</v>
          </cell>
          <cell r="E528">
            <v>2</v>
          </cell>
          <cell r="F528" t="str">
            <v>2IF-COLGULF/LA</v>
          </cell>
          <cell r="K528" t="str">
            <v>IF-COLGULF/LA</v>
          </cell>
        </row>
        <row r="529">
          <cell r="D529">
            <v>48.343800000000002</v>
          </cell>
          <cell r="E529">
            <v>2</v>
          </cell>
          <cell r="F529" t="str">
            <v>2IF-COLGUL/RAYNE</v>
          </cell>
          <cell r="K529" t="str">
            <v>IF-COLGUL/RAYNE</v>
          </cell>
        </row>
        <row r="530">
          <cell r="D530">
            <v>-54.685299999999998</v>
          </cell>
          <cell r="E530">
            <v>3</v>
          </cell>
          <cell r="F530" t="str">
            <v>3IF-COLGULF/LA</v>
          </cell>
          <cell r="K530" t="str">
            <v>IF-COLGULF/LA</v>
          </cell>
        </row>
        <row r="531">
          <cell r="D531">
            <v>55.234499999999997</v>
          </cell>
          <cell r="E531">
            <v>3</v>
          </cell>
          <cell r="F531" t="str">
            <v>3IF-COLGUL/RAYNE</v>
          </cell>
          <cell r="K531" t="str">
            <v>IF-COLGUL/RAYNE</v>
          </cell>
        </row>
        <row r="532">
          <cell r="D532">
            <v>-57.233499999999999</v>
          </cell>
          <cell r="E532">
            <v>4</v>
          </cell>
          <cell r="F532" t="str">
            <v>4IF-COLGULF/LA</v>
          </cell>
          <cell r="K532" t="str">
            <v>IF-COLGULF/LA</v>
          </cell>
        </row>
        <row r="533">
          <cell r="D533">
            <v>57.404299999999999</v>
          </cell>
          <cell r="E533">
            <v>4</v>
          </cell>
          <cell r="F533" t="str">
            <v>4IF-COLGUL/RAYNE</v>
          </cell>
          <cell r="K533" t="str">
            <v>IF-COLGUL/RAYNE</v>
          </cell>
        </row>
        <row r="534">
          <cell r="D534">
            <v>-72.773300000000006</v>
          </cell>
          <cell r="E534">
            <v>4</v>
          </cell>
          <cell r="F534" t="str">
            <v>4IF-COLGULF/LA</v>
          </cell>
          <cell r="K534" t="str">
            <v>IF-COLGULF/LA</v>
          </cell>
        </row>
        <row r="535">
          <cell r="D535">
            <v>72.418700000000001</v>
          </cell>
          <cell r="E535">
            <v>4</v>
          </cell>
          <cell r="F535" t="str">
            <v>4IF-COLGUL/RAYNE</v>
          </cell>
          <cell r="K535" t="str">
            <v>IF-COLGUL/RAYNE</v>
          </cell>
        </row>
        <row r="536">
          <cell r="D536">
            <v>-70.294200000000004</v>
          </cell>
          <cell r="E536">
            <v>4</v>
          </cell>
          <cell r="F536" t="str">
            <v>4IF-COLGULF/LA</v>
          </cell>
          <cell r="K536" t="str">
            <v>IF-COLGULF/LA</v>
          </cell>
        </row>
        <row r="537">
          <cell r="D537">
            <v>69.951899999999995</v>
          </cell>
          <cell r="E537">
            <v>4</v>
          </cell>
          <cell r="F537" t="str">
            <v>4IF-COLGUL/RAYNE</v>
          </cell>
          <cell r="K537" t="str">
            <v>IF-COLGUL/RAYNE</v>
          </cell>
        </row>
        <row r="538">
          <cell r="D538">
            <v>-71.218100000000007</v>
          </cell>
          <cell r="E538">
            <v>4</v>
          </cell>
          <cell r="F538" t="str">
            <v>4IF-COLGULF/LA</v>
          </cell>
          <cell r="K538" t="str">
            <v>IF-COLGULF/LA</v>
          </cell>
        </row>
        <row r="539">
          <cell r="D539">
            <v>70.907399999999996</v>
          </cell>
          <cell r="E539">
            <v>4</v>
          </cell>
          <cell r="F539" t="str">
            <v>4IF-COLGUL/RAYNE</v>
          </cell>
          <cell r="K539" t="str">
            <v>IF-COLGUL/RAYNE</v>
          </cell>
        </row>
        <row r="540">
          <cell r="D540">
            <v>-70.135900000000007</v>
          </cell>
          <cell r="E540">
            <v>4</v>
          </cell>
          <cell r="F540" t="str">
            <v>4IF-COLGULF/LA</v>
          </cell>
          <cell r="K540" t="str">
            <v>IF-COLGULF/LA</v>
          </cell>
        </row>
        <row r="541">
          <cell r="D541">
            <v>69.86</v>
          </cell>
          <cell r="E541">
            <v>4</v>
          </cell>
          <cell r="F541" t="str">
            <v>4IF-COLGUL/RAYNE</v>
          </cell>
          <cell r="K541" t="str">
            <v>IF-COLGUL/RAYNE</v>
          </cell>
        </row>
        <row r="542">
          <cell r="D542">
            <v>-68.4726</v>
          </cell>
          <cell r="E542">
            <v>4</v>
          </cell>
          <cell r="F542" t="str">
            <v>4IF-COLGULF/LA</v>
          </cell>
          <cell r="K542" t="str">
            <v>IF-COLGULF/LA</v>
          </cell>
        </row>
        <row r="543">
          <cell r="D543">
            <v>68.189400000000006</v>
          </cell>
          <cell r="E543">
            <v>4</v>
          </cell>
          <cell r="F543" t="str">
            <v>4IF-COLGUL/RAYNE</v>
          </cell>
          <cell r="K543" t="str">
            <v>IF-COLGUL/RAYNE</v>
          </cell>
        </row>
        <row r="544">
          <cell r="D544">
            <v>-69.563599999999994</v>
          </cell>
          <cell r="E544">
            <v>4</v>
          </cell>
          <cell r="F544" t="str">
            <v>4IF-COLGULF/LA</v>
          </cell>
          <cell r="K544" t="str">
            <v>IF-COLGULF/LA</v>
          </cell>
        </row>
        <row r="545">
          <cell r="D545">
            <v>69.310599999999994</v>
          </cell>
          <cell r="E545">
            <v>4</v>
          </cell>
          <cell r="F545" t="str">
            <v>4IF-COLGUL/RAYNE</v>
          </cell>
          <cell r="K545" t="str">
            <v>IF-COLGUL/RAYNE</v>
          </cell>
        </row>
        <row r="546">
          <cell r="D546">
            <v>-64.558499999999995</v>
          </cell>
          <cell r="E546">
            <v>5</v>
          </cell>
          <cell r="F546" t="str">
            <v>5IF-COLGULF/LA</v>
          </cell>
          <cell r="K546" t="str">
            <v>IF-COLGULF/LA</v>
          </cell>
        </row>
        <row r="547">
          <cell r="D547">
            <v>64.399000000000001</v>
          </cell>
          <cell r="E547">
            <v>5</v>
          </cell>
          <cell r="F547" t="str">
            <v>5IF-COLGUL/RAYNE</v>
          </cell>
          <cell r="K547" t="str">
            <v>IF-COLGUL/RAYNE</v>
          </cell>
        </row>
        <row r="548">
          <cell r="D548">
            <v>-60.528700000000001</v>
          </cell>
          <cell r="E548">
            <v>5</v>
          </cell>
          <cell r="F548" t="str">
            <v>5IF-COLGULF/LA</v>
          </cell>
          <cell r="K548" t="str">
            <v>IF-COLGULF/LA</v>
          </cell>
        </row>
        <row r="549">
          <cell r="D549">
            <v>60.564300000000003</v>
          </cell>
          <cell r="E549">
            <v>5</v>
          </cell>
          <cell r="F549" t="str">
            <v>5IF-COLGUL/RAYNE</v>
          </cell>
          <cell r="K549" t="str">
            <v>IF-COLGUL/RAYNE</v>
          </cell>
        </row>
        <row r="550">
          <cell r="D550">
            <v>-59.932899999999997</v>
          </cell>
          <cell r="E550">
            <v>5</v>
          </cell>
          <cell r="F550" t="str">
            <v>5IF-COLGULF/LA</v>
          </cell>
          <cell r="K550" t="str">
            <v>IF-COLGULF/LA</v>
          </cell>
        </row>
        <row r="551">
          <cell r="D551">
            <v>59.987200000000001</v>
          </cell>
          <cell r="E551">
            <v>5</v>
          </cell>
          <cell r="F551" t="str">
            <v>5IF-COLGUL/RAYNE</v>
          </cell>
          <cell r="K551" t="str">
            <v>IF-COLGUL/RAYNE</v>
          </cell>
        </row>
        <row r="552">
          <cell r="D552">
            <v>-55.971600000000002</v>
          </cell>
          <cell r="E552">
            <v>5</v>
          </cell>
          <cell r="F552" t="str">
            <v>5IF-COLGULF/LA</v>
          </cell>
          <cell r="K552" t="str">
            <v>IF-COLGULF/LA</v>
          </cell>
        </row>
        <row r="553">
          <cell r="D553">
            <v>55.960900000000002</v>
          </cell>
          <cell r="E553">
            <v>5</v>
          </cell>
          <cell r="F553" t="str">
            <v>5IF-COLGUL/RAYNE</v>
          </cell>
          <cell r="K553" t="str">
            <v>IF-COLGUL/RAYNE</v>
          </cell>
        </row>
        <row r="554">
          <cell r="D554">
            <v>-66.290499999999994</v>
          </cell>
          <cell r="E554">
            <v>5</v>
          </cell>
          <cell r="F554" t="str">
            <v>5IF-COLGULF/LA</v>
          </cell>
          <cell r="K554" t="str">
            <v>IF-COLGULF/LA</v>
          </cell>
        </row>
        <row r="555">
          <cell r="D555">
            <v>66.116100000000003</v>
          </cell>
          <cell r="E555">
            <v>5</v>
          </cell>
          <cell r="F555" t="str">
            <v>5IF-COLGUL/RAYNE</v>
          </cell>
          <cell r="K555" t="str">
            <v>IF-COLGUL/RAYNE</v>
          </cell>
        </row>
        <row r="556">
          <cell r="D556">
            <v>-71.096599999999995</v>
          </cell>
          <cell r="E556">
            <v>6</v>
          </cell>
          <cell r="F556" t="str">
            <v>6IF-COLGULF/LA</v>
          </cell>
          <cell r="K556" t="str">
            <v>IF-COLGULF/LA</v>
          </cell>
        </row>
        <row r="557">
          <cell r="D557">
            <v>70.685199999999995</v>
          </cell>
          <cell r="E557">
            <v>6</v>
          </cell>
          <cell r="F557" t="str">
            <v>6IF-COLGUL/RAYNE</v>
          </cell>
          <cell r="K557" t="str">
            <v>IF-COLGUL/RAYNE</v>
          </cell>
        </row>
        <row r="558">
          <cell r="D558">
            <v>-72.0732</v>
          </cell>
          <cell r="E558">
            <v>6</v>
          </cell>
          <cell r="F558" t="str">
            <v>6IF-COLGULF/LA</v>
          </cell>
          <cell r="K558" t="str">
            <v>IF-COLGULF/LA</v>
          </cell>
        </row>
        <row r="559">
          <cell r="D559">
            <v>71.682599999999994</v>
          </cell>
          <cell r="E559">
            <v>6</v>
          </cell>
          <cell r="F559" t="str">
            <v>6IF-COLGUL/RAYNE</v>
          </cell>
          <cell r="K559" t="str">
            <v>IF-COLGUL/RAYNE</v>
          </cell>
        </row>
        <row r="560">
          <cell r="D560">
            <v>-69.745099999999994</v>
          </cell>
          <cell r="E560">
            <v>6</v>
          </cell>
          <cell r="F560" t="str">
            <v>6IF-COLGULF/LA</v>
          </cell>
          <cell r="K560" t="str">
            <v>IF-COLGULF/LA</v>
          </cell>
        </row>
        <row r="561">
          <cell r="D561">
            <v>69.361900000000006</v>
          </cell>
          <cell r="E561">
            <v>6</v>
          </cell>
          <cell r="F561" t="str">
            <v>6IF-COLGUL/RAYNE</v>
          </cell>
          <cell r="K561" t="str">
            <v>IF-COLGUL/RAYNE</v>
          </cell>
        </row>
        <row r="562">
          <cell r="D562">
            <v>-70.756100000000004</v>
          </cell>
          <cell r="E562">
            <v>6</v>
          </cell>
          <cell r="F562" t="str">
            <v>6IF-COLGULF/LA</v>
          </cell>
          <cell r="K562" t="str">
            <v>IF-COLGULF/LA</v>
          </cell>
        </row>
        <row r="563">
          <cell r="D563">
            <v>70.393900000000002</v>
          </cell>
          <cell r="E563">
            <v>6</v>
          </cell>
          <cell r="F563" t="str">
            <v>6IF-COLGUL/RAYNE</v>
          </cell>
          <cell r="K563" t="str">
            <v>IF-COLGUL/RAYNE</v>
          </cell>
        </row>
        <row r="564">
          <cell r="D564">
            <v>-69.543499999999995</v>
          </cell>
          <cell r="E564">
            <v>6</v>
          </cell>
          <cell r="F564" t="str">
            <v>6IF-COLGULF/LA</v>
          </cell>
          <cell r="K564" t="str">
            <v>IF-COLGULF/LA</v>
          </cell>
        </row>
        <row r="565">
          <cell r="D565">
            <v>69.212100000000007</v>
          </cell>
          <cell r="E565">
            <v>6</v>
          </cell>
          <cell r="F565" t="str">
            <v>6IF-COLGUL/RAYNE</v>
          </cell>
          <cell r="K565" t="str">
            <v>IF-COLGUL/RAYNE</v>
          </cell>
        </row>
        <row r="566">
          <cell r="D566">
            <v>-67.359300000000005</v>
          </cell>
          <cell r="E566">
            <v>6</v>
          </cell>
          <cell r="F566" t="str">
            <v>6IF-COLGULF/LA</v>
          </cell>
          <cell r="K566" t="str">
            <v>IF-COLGULF/LA</v>
          </cell>
        </row>
        <row r="567">
          <cell r="D567">
            <v>67.030900000000003</v>
          </cell>
          <cell r="E567">
            <v>6</v>
          </cell>
          <cell r="F567" t="str">
            <v>6IF-COLGUL/RAYNE</v>
          </cell>
          <cell r="K567" t="str">
            <v>IF-COLGUL/RAYNE</v>
          </cell>
        </row>
        <row r="568">
          <cell r="D568">
            <v>-68.257400000000004</v>
          </cell>
          <cell r="E568">
            <v>6</v>
          </cell>
          <cell r="F568" t="str">
            <v>6IF-COLGULF/LA</v>
          </cell>
          <cell r="K568" t="str">
            <v>IF-COLGULF/LA</v>
          </cell>
        </row>
        <row r="569">
          <cell r="D569">
            <v>67.954499999999996</v>
          </cell>
          <cell r="E569">
            <v>6</v>
          </cell>
          <cell r="F569" t="str">
            <v>6IF-COLGUL/RAYNE</v>
          </cell>
          <cell r="K569" t="str">
            <v>IF-COLGUL/RAYNE</v>
          </cell>
        </row>
        <row r="570">
          <cell r="D570">
            <v>-61.365400000000001</v>
          </cell>
          <cell r="E570">
            <v>6</v>
          </cell>
          <cell r="F570" t="str">
            <v>6IF-COLGULF/LA</v>
          </cell>
          <cell r="K570" t="str">
            <v>IF-COLGULF/LA</v>
          </cell>
        </row>
        <row r="571">
          <cell r="D571">
            <v>61.211300000000001</v>
          </cell>
          <cell r="E571">
            <v>6</v>
          </cell>
          <cell r="F571" t="str">
            <v>6IF-COLGUL/RAYNE</v>
          </cell>
          <cell r="K571" t="str">
            <v>IF-COLGUL/RAYNE</v>
          </cell>
        </row>
        <row r="572">
          <cell r="D572">
            <v>-57.062899999999999</v>
          </cell>
          <cell r="E572">
            <v>6</v>
          </cell>
          <cell r="F572" t="str">
            <v>6IF-COLGULF/LA</v>
          </cell>
          <cell r="K572" t="str">
            <v>IF-COLGULF/LA</v>
          </cell>
        </row>
        <row r="573">
          <cell r="D573">
            <v>57.0991</v>
          </cell>
          <cell r="E573">
            <v>6</v>
          </cell>
          <cell r="F573" t="str">
            <v>6IF-COLGUL/RAYNE</v>
          </cell>
          <cell r="K573" t="str">
            <v>IF-COLGUL/RAYNE</v>
          </cell>
        </row>
        <row r="574">
          <cell r="D574">
            <v>-57.999400000000001</v>
          </cell>
          <cell r="E574">
            <v>6</v>
          </cell>
          <cell r="F574" t="str">
            <v>6IF-COLGULF/LA</v>
          </cell>
          <cell r="K574" t="str">
            <v>IF-COLGULF/LA</v>
          </cell>
        </row>
        <row r="575">
          <cell r="D575">
            <v>57.9985</v>
          </cell>
          <cell r="E575">
            <v>6</v>
          </cell>
          <cell r="F575" t="str">
            <v>6IF-COLGUL/RAYNE</v>
          </cell>
          <cell r="K575" t="str">
            <v>IF-COLGUL/RAYNE</v>
          </cell>
        </row>
        <row r="576">
          <cell r="D576">
            <v>-55.530999999999999</v>
          </cell>
          <cell r="E576">
            <v>6</v>
          </cell>
          <cell r="F576" t="str">
            <v>6IF-COLGULF/LA</v>
          </cell>
          <cell r="K576" t="str">
            <v>IF-COLGULF/LA</v>
          </cell>
        </row>
        <row r="577">
          <cell r="D577">
            <v>55.4893</v>
          </cell>
          <cell r="E577">
            <v>6</v>
          </cell>
          <cell r="F577" t="str">
            <v>6IF-COLGUL/RAYNE</v>
          </cell>
          <cell r="K577" t="str">
            <v>IF-COLGUL/RAYNE</v>
          </cell>
        </row>
        <row r="578">
          <cell r="D578">
            <v>-64.397199999999998</v>
          </cell>
          <cell r="E578">
            <v>6</v>
          </cell>
          <cell r="F578" t="str">
            <v>6IF-COLGULF/LA</v>
          </cell>
          <cell r="K578" t="str">
            <v>IF-COLGULF/LA</v>
          </cell>
        </row>
        <row r="579">
          <cell r="D579">
            <v>64.1768</v>
          </cell>
          <cell r="E579">
            <v>6</v>
          </cell>
          <cell r="F579" t="str">
            <v>6IF-COLGUL/RAYNE</v>
          </cell>
          <cell r="K579" t="str">
            <v>IF-COLGUL/RAYNE</v>
          </cell>
        </row>
        <row r="580">
          <cell r="D580">
            <v>-68.261200000000002</v>
          </cell>
          <cell r="E580">
            <v>6</v>
          </cell>
          <cell r="F580" t="str">
            <v>6IF-COLGULF/LA</v>
          </cell>
          <cell r="K580" t="str">
            <v>IF-COLGULF/LA</v>
          </cell>
        </row>
        <row r="581">
          <cell r="D581">
            <v>67.849400000000003</v>
          </cell>
          <cell r="E581">
            <v>6</v>
          </cell>
          <cell r="F581" t="str">
            <v>6IF-COLGUL/RAYNE</v>
          </cell>
          <cell r="K581" t="str">
            <v>IF-COLGUL/RAYNE</v>
          </cell>
        </row>
        <row r="582">
          <cell r="D582">
            <v>-69.368300000000005</v>
          </cell>
          <cell r="E582">
            <v>6</v>
          </cell>
          <cell r="F582" t="str">
            <v>6IF-COLGULF/LA</v>
          </cell>
          <cell r="K582" t="str">
            <v>IF-COLGULF/LA</v>
          </cell>
        </row>
        <row r="583">
          <cell r="D583">
            <v>68.970399999999998</v>
          </cell>
          <cell r="E583">
            <v>6</v>
          </cell>
          <cell r="F583" t="str">
            <v>6IF-COLGUL/RAYNE</v>
          </cell>
          <cell r="K583" t="str">
            <v>IF-COLGUL/RAYNE</v>
          </cell>
        </row>
        <row r="584">
          <cell r="D584">
            <v>-66.863399999999999</v>
          </cell>
          <cell r="E584">
            <v>6</v>
          </cell>
          <cell r="F584" t="str">
            <v>6IF-COLGULF/LA</v>
          </cell>
          <cell r="K584" t="str">
            <v>IF-COLGULF/LA</v>
          </cell>
        </row>
        <row r="585">
          <cell r="D585">
            <v>66.477400000000003</v>
          </cell>
          <cell r="E585">
            <v>6</v>
          </cell>
          <cell r="F585" t="str">
            <v>6IF-COLGUL/RAYNE</v>
          </cell>
          <cell r="K585" t="str">
            <v>IF-COLGUL/RAYNE</v>
          </cell>
        </row>
        <row r="586">
          <cell r="D586">
            <v>-67.879499999999993</v>
          </cell>
          <cell r="E586">
            <v>6</v>
          </cell>
          <cell r="F586" t="str">
            <v>6IF-COLGULF/LA</v>
          </cell>
          <cell r="K586" t="str">
            <v>IF-COLGULF/LA</v>
          </cell>
        </row>
        <row r="587">
          <cell r="D587">
            <v>67.509900000000002</v>
          </cell>
          <cell r="E587">
            <v>6</v>
          </cell>
          <cell r="F587" t="str">
            <v>6IF-COLGUL/RAYNE</v>
          </cell>
          <cell r="K587" t="str">
            <v>IF-COLGUL/RAYNE</v>
          </cell>
        </row>
        <row r="588">
          <cell r="D588">
            <v>-66.720500000000001</v>
          </cell>
          <cell r="E588">
            <v>6</v>
          </cell>
          <cell r="F588" t="str">
            <v>6IF-COLGULF/LA</v>
          </cell>
          <cell r="K588" t="str">
            <v>IF-COLGULF/LA</v>
          </cell>
        </row>
        <row r="589">
          <cell r="D589">
            <v>66.378600000000006</v>
          </cell>
          <cell r="E589">
            <v>6</v>
          </cell>
          <cell r="F589" t="str">
            <v>6IF-COLGUL/RAYNE</v>
          </cell>
          <cell r="K589" t="str">
            <v>IF-COLGUL/RAYNE</v>
          </cell>
        </row>
        <row r="590">
          <cell r="D590">
            <v>-64.508799999999994</v>
          </cell>
          <cell r="E590">
            <v>6</v>
          </cell>
          <cell r="F590" t="str">
            <v>6IF-COLGULF/LA</v>
          </cell>
          <cell r="K590" t="str">
            <v>IF-COLGULF/LA</v>
          </cell>
        </row>
        <row r="591">
          <cell r="D591">
            <v>64.172399999999996</v>
          </cell>
          <cell r="E591">
            <v>6</v>
          </cell>
          <cell r="F591" t="str">
            <v>6IF-COLGUL/RAYNE</v>
          </cell>
          <cell r="K591" t="str">
            <v>IF-COLGUL/RAYNE</v>
          </cell>
        </row>
        <row r="592">
          <cell r="D592">
            <v>-65.378200000000007</v>
          </cell>
          <cell r="E592">
            <v>6</v>
          </cell>
          <cell r="F592" t="str">
            <v>6IF-COLGULF/LA</v>
          </cell>
          <cell r="K592" t="str">
            <v>IF-COLGULF/LA</v>
          </cell>
        </row>
        <row r="593">
          <cell r="D593">
            <v>65.063400000000001</v>
          </cell>
          <cell r="E593">
            <v>6</v>
          </cell>
          <cell r="F593" t="str">
            <v>6IF-COLGUL/RAYNE</v>
          </cell>
          <cell r="K593" t="str">
            <v>IF-COLGUL/RAYNE</v>
          </cell>
        </row>
        <row r="594">
          <cell r="D594">
            <v>0</v>
          </cell>
          <cell r="E594">
            <v>6</v>
          </cell>
          <cell r="F594" t="str">
            <v>6IF-COLGULF/LA</v>
          </cell>
          <cell r="K594" t="str">
            <v>IF-COLGULF/LA</v>
          </cell>
        </row>
        <row r="595">
          <cell r="D595">
            <v>0</v>
          </cell>
          <cell r="E595">
            <v>6</v>
          </cell>
          <cell r="F595" t="str">
            <v>6IF-COLGUL/RAYNE</v>
          </cell>
          <cell r="K595" t="str">
            <v>IF-COLGUL/RAYNE</v>
          </cell>
        </row>
        <row r="596">
          <cell r="D596">
            <v>0</v>
          </cell>
          <cell r="E596">
            <v>6</v>
          </cell>
          <cell r="F596" t="str">
            <v>6IF-COLGULF/LA</v>
          </cell>
          <cell r="K596" t="str">
            <v>IF-COLGULF/LA</v>
          </cell>
        </row>
        <row r="597">
          <cell r="D597">
            <v>0</v>
          </cell>
          <cell r="E597">
            <v>6</v>
          </cell>
          <cell r="F597" t="str">
            <v>6IF-COLGUL/RAYNE</v>
          </cell>
          <cell r="K597" t="str">
            <v>IF-COLGUL/RAYNE</v>
          </cell>
        </row>
        <row r="598">
          <cell r="D598">
            <v>0</v>
          </cell>
          <cell r="E598">
            <v>6</v>
          </cell>
          <cell r="F598" t="str">
            <v>6IF-COLGULF/LA</v>
          </cell>
          <cell r="K598" t="str">
            <v>IF-COLGULF/LA</v>
          </cell>
        </row>
        <row r="599">
          <cell r="D599">
            <v>0</v>
          </cell>
          <cell r="E599">
            <v>6</v>
          </cell>
          <cell r="F599" t="str">
            <v>6IF-COLGUL/RAYNE</v>
          </cell>
          <cell r="K599" t="str">
            <v>IF-COLGUL/RAYNE</v>
          </cell>
        </row>
        <row r="600">
          <cell r="D600">
            <v>0</v>
          </cell>
          <cell r="E600">
            <v>6</v>
          </cell>
          <cell r="F600" t="str">
            <v>6IF-COLGULF/LA</v>
          </cell>
          <cell r="K600" t="str">
            <v>IF-COLGULF/LA</v>
          </cell>
        </row>
        <row r="601">
          <cell r="D601">
            <v>0</v>
          </cell>
          <cell r="E601">
            <v>6</v>
          </cell>
          <cell r="F601" t="str">
            <v>6IF-COLGUL/RAYNE</v>
          </cell>
          <cell r="K601" t="str">
            <v>IF-COLGUL/RAYNE</v>
          </cell>
        </row>
        <row r="602">
          <cell r="D602">
            <v>0</v>
          </cell>
          <cell r="E602">
            <v>6</v>
          </cell>
          <cell r="F602" t="str">
            <v>6IF-COLGULF/LA</v>
          </cell>
          <cell r="K602" t="str">
            <v>IF-COLGULF/LA</v>
          </cell>
        </row>
        <row r="603">
          <cell r="D603">
            <v>0</v>
          </cell>
          <cell r="E603">
            <v>6</v>
          </cell>
          <cell r="F603" t="str">
            <v>6IF-COLGUL/RAYNE</v>
          </cell>
          <cell r="K603" t="str">
            <v>IF-COLGUL/RAYNE</v>
          </cell>
        </row>
        <row r="604">
          <cell r="D604">
            <v>0</v>
          </cell>
          <cell r="E604">
            <v>6</v>
          </cell>
          <cell r="F604" t="str">
            <v>6IF-COLGULF/LA</v>
          </cell>
          <cell r="K604" t="str">
            <v>IF-COLGULF/LA</v>
          </cell>
        </row>
        <row r="605">
          <cell r="D605">
            <v>0</v>
          </cell>
          <cell r="E605">
            <v>6</v>
          </cell>
          <cell r="F605" t="str">
            <v>6IF-COLGUL/RAYNE</v>
          </cell>
          <cell r="K605" t="str">
            <v>IF-COLGUL/RAYNE</v>
          </cell>
        </row>
        <row r="606">
          <cell r="D606">
            <v>0</v>
          </cell>
          <cell r="E606">
            <v>6</v>
          </cell>
          <cell r="F606" t="str">
            <v>6IF-COLGULF/LA</v>
          </cell>
          <cell r="K606" t="str">
            <v>IF-COLGULF/LA</v>
          </cell>
        </row>
        <row r="607">
          <cell r="D607">
            <v>0</v>
          </cell>
          <cell r="E607">
            <v>6</v>
          </cell>
          <cell r="F607" t="str">
            <v>6IF-COLGUL/RAYNE</v>
          </cell>
          <cell r="K607" t="str">
            <v>IF-COLGUL/RAYNE</v>
          </cell>
        </row>
        <row r="608">
          <cell r="D608">
            <v>0</v>
          </cell>
          <cell r="E608">
            <v>6</v>
          </cell>
          <cell r="F608" t="str">
            <v>6IF-COLGULF/LA</v>
          </cell>
          <cell r="K608" t="str">
            <v>IF-COLGULF/LA</v>
          </cell>
        </row>
        <row r="609">
          <cell r="D609">
            <v>0</v>
          </cell>
          <cell r="E609">
            <v>6</v>
          </cell>
          <cell r="F609" t="str">
            <v>6IF-COLGUL/RAYNE</v>
          </cell>
          <cell r="K609" t="str">
            <v>IF-COLGUL/RAYNE</v>
          </cell>
        </row>
        <row r="610">
          <cell r="D610">
            <v>-19.401900000000001</v>
          </cell>
          <cell r="E610">
            <v>2</v>
          </cell>
          <cell r="F610" t="str">
            <v>2IF-COLGUL/RAYNE</v>
          </cell>
          <cell r="K610" t="str">
            <v>IF-COLGUL/RAYNE</v>
          </cell>
        </row>
        <row r="611">
          <cell r="D611">
            <v>19.742000000000001</v>
          </cell>
          <cell r="E611">
            <v>2</v>
          </cell>
          <cell r="F611" t="str">
            <v>2IF-CGT/APPALAC</v>
          </cell>
          <cell r="K611" t="str">
            <v>IF-CGT/APPALAC</v>
          </cell>
        </row>
        <row r="612">
          <cell r="D612">
            <v>-18.865600000000001</v>
          </cell>
          <cell r="E612">
            <v>3</v>
          </cell>
          <cell r="F612" t="str">
            <v>3IF-COLGUL/RAYNE</v>
          </cell>
          <cell r="K612" t="str">
            <v>IF-COLGUL/RAYNE</v>
          </cell>
        </row>
        <row r="613">
          <cell r="D613">
            <v>19.1051</v>
          </cell>
          <cell r="E613">
            <v>3</v>
          </cell>
          <cell r="F613" t="str">
            <v>3IF-CGT/APPALAC</v>
          </cell>
          <cell r="K613" t="str">
            <v>IF-CGT/APPALAC</v>
          </cell>
        </row>
        <row r="614">
          <cell r="D614">
            <v>-23.758700000000001</v>
          </cell>
          <cell r="E614">
            <v>4</v>
          </cell>
          <cell r="F614" t="str">
            <v>4IF-COLGUL/RAYNE</v>
          </cell>
          <cell r="K614" t="str">
            <v>IF-COLGUL/RAYNE</v>
          </cell>
        </row>
        <row r="615">
          <cell r="D615">
            <v>23.643899999999999</v>
          </cell>
          <cell r="E615">
            <v>4</v>
          </cell>
          <cell r="F615" t="str">
            <v>4IF-CGT/APPALAC</v>
          </cell>
          <cell r="K615" t="str">
            <v>IF-CGT/APPALAC</v>
          </cell>
        </row>
        <row r="616">
          <cell r="D616">
            <v>-17.9556</v>
          </cell>
          <cell r="E616">
            <v>4</v>
          </cell>
          <cell r="F616" t="str">
            <v>4IF-COLGUL/RAYNE</v>
          </cell>
          <cell r="K616" t="str">
            <v>IF-COLGUL/RAYNE</v>
          </cell>
        </row>
        <row r="617">
          <cell r="D617">
            <v>17.850200000000001</v>
          </cell>
          <cell r="E617">
            <v>4</v>
          </cell>
          <cell r="F617" t="str">
            <v>4IF-CGT/APPALAC</v>
          </cell>
          <cell r="K617" t="str">
            <v>IF-CGT/APPALAC</v>
          </cell>
        </row>
        <row r="618">
          <cell r="D618">
            <v>-22.886299999999999</v>
          </cell>
          <cell r="E618">
            <v>4</v>
          </cell>
          <cell r="F618" t="str">
            <v>4IF-COLGUL/RAYNE</v>
          </cell>
          <cell r="K618" t="str">
            <v>IF-COLGUL/RAYNE</v>
          </cell>
        </row>
        <row r="619">
          <cell r="D619">
            <v>22.69</v>
          </cell>
          <cell r="E619">
            <v>4</v>
          </cell>
          <cell r="F619" t="str">
            <v>4IF-CGT/APPALAC</v>
          </cell>
          <cell r="K619" t="str">
            <v>IF-CGT/APPALAC</v>
          </cell>
        </row>
        <row r="620">
          <cell r="D620">
            <v>-27.335699999999999</v>
          </cell>
          <cell r="E620">
            <v>4</v>
          </cell>
          <cell r="F620" t="str">
            <v>4IF-COLGUL/RAYNE</v>
          </cell>
          <cell r="K620" t="str">
            <v>IF-COLGUL/RAYNE</v>
          </cell>
        </row>
        <row r="621">
          <cell r="D621">
            <v>27.003900000000002</v>
          </cell>
          <cell r="E621">
            <v>4</v>
          </cell>
          <cell r="F621" t="str">
            <v>4IF-CGT/APPALAC</v>
          </cell>
          <cell r="K621" t="str">
            <v>IF-CGT/APPALAC</v>
          </cell>
        </row>
        <row r="622">
          <cell r="D622">
            <v>-26.5166</v>
          </cell>
          <cell r="E622">
            <v>4</v>
          </cell>
          <cell r="F622" t="str">
            <v>4IF-COLGUL/RAYNE</v>
          </cell>
          <cell r="K622" t="str">
            <v>IF-COLGUL/RAYNE</v>
          </cell>
        </row>
        <row r="623">
          <cell r="D623">
            <v>26.2483</v>
          </cell>
          <cell r="E623">
            <v>4</v>
          </cell>
          <cell r="F623" t="str">
            <v>4IF-CGT/APPALAC</v>
          </cell>
          <cell r="K623" t="str">
            <v>IF-CGT/APPALAC</v>
          </cell>
        </row>
        <row r="624">
          <cell r="D624">
            <v>-17.454499999999999</v>
          </cell>
          <cell r="E624">
            <v>4</v>
          </cell>
          <cell r="F624" t="str">
            <v>4IF-COLGUL/RAYNE</v>
          </cell>
          <cell r="K624" t="str">
            <v>IF-COLGUL/RAYNE</v>
          </cell>
        </row>
        <row r="625">
          <cell r="D625">
            <v>17.4588</v>
          </cell>
          <cell r="E625">
            <v>4</v>
          </cell>
          <cell r="F625" t="str">
            <v>4IF-CGT/APPALAC</v>
          </cell>
          <cell r="K625" t="str">
            <v>IF-CGT/APPALAC</v>
          </cell>
        </row>
        <row r="626">
          <cell r="D626">
            <v>-22.344999999999999</v>
          </cell>
          <cell r="E626">
            <v>4</v>
          </cell>
          <cell r="F626" t="str">
            <v>4IF-COLGUL/RAYNE</v>
          </cell>
          <cell r="K626" t="str">
            <v>IF-COLGUL/RAYNE</v>
          </cell>
        </row>
        <row r="627">
          <cell r="D627">
            <v>22.288399999999999</v>
          </cell>
          <cell r="E627">
            <v>4</v>
          </cell>
          <cell r="F627" t="str">
            <v>4IF-CGT/APPALAC</v>
          </cell>
          <cell r="K627" t="str">
            <v>IF-CGT/APPALAC</v>
          </cell>
        </row>
        <row r="628">
          <cell r="D628">
            <v>-27.959</v>
          </cell>
          <cell r="E628">
            <v>5</v>
          </cell>
          <cell r="F628" t="str">
            <v>5IF-COLGUL/RAYNE</v>
          </cell>
          <cell r="K628" t="str">
            <v>IF-COLGUL/RAYNE</v>
          </cell>
        </row>
        <row r="629">
          <cell r="D629">
            <v>27.7622</v>
          </cell>
          <cell r="E629">
            <v>5</v>
          </cell>
          <cell r="F629" t="str">
            <v>5IF-CGT/APPALAC</v>
          </cell>
          <cell r="K629" t="str">
            <v>IF-CGT/APPALAC</v>
          </cell>
        </row>
        <row r="630">
          <cell r="D630">
            <v>-28.999199999999998</v>
          </cell>
          <cell r="E630">
            <v>5</v>
          </cell>
          <cell r="F630" t="str">
            <v>5IF-COLGUL/RAYNE</v>
          </cell>
          <cell r="K630" t="str">
            <v>IF-COLGUL/RAYNE</v>
          </cell>
        </row>
        <row r="631">
          <cell r="D631">
            <v>28.9358</v>
          </cell>
          <cell r="E631">
            <v>5</v>
          </cell>
          <cell r="F631" t="str">
            <v>5IF-CGT/APPALAC</v>
          </cell>
          <cell r="K631" t="str">
            <v>IF-CGT/APPALAC</v>
          </cell>
        </row>
        <row r="632">
          <cell r="D632">
            <v>-30.392900000000001</v>
          </cell>
          <cell r="E632">
            <v>5</v>
          </cell>
          <cell r="F632" t="str">
            <v>5IF-COLGUL/RAYNE</v>
          </cell>
          <cell r="K632" t="str">
            <v>IF-COLGUL/RAYNE</v>
          </cell>
        </row>
        <row r="633">
          <cell r="D633">
            <v>30.283100000000001</v>
          </cell>
          <cell r="E633">
            <v>5</v>
          </cell>
          <cell r="F633" t="str">
            <v>5IF-CGT/APPALAC</v>
          </cell>
          <cell r="K633" t="str">
            <v>IF-CGT/APPALAC</v>
          </cell>
        </row>
        <row r="634">
          <cell r="D634">
            <v>-27.985800000000001</v>
          </cell>
          <cell r="E634">
            <v>5</v>
          </cell>
          <cell r="F634" t="str">
            <v>5IF-COLGUL/RAYNE</v>
          </cell>
          <cell r="K634" t="str">
            <v>IF-COLGUL/RAYNE</v>
          </cell>
        </row>
        <row r="635">
          <cell r="D635">
            <v>27.824400000000001</v>
          </cell>
          <cell r="E635">
            <v>5</v>
          </cell>
          <cell r="F635" t="str">
            <v>5IF-CGT/APPALAC</v>
          </cell>
          <cell r="K635" t="str">
            <v>IF-CGT/APPALAC</v>
          </cell>
        </row>
        <row r="636">
          <cell r="D636">
            <v>-27.447299999999998</v>
          </cell>
          <cell r="E636">
            <v>5</v>
          </cell>
          <cell r="F636" t="str">
            <v>5IF-COLGUL/RAYNE</v>
          </cell>
          <cell r="K636" t="str">
            <v>IF-COLGUL/RAYNE</v>
          </cell>
        </row>
        <row r="637">
          <cell r="D637">
            <v>27.242999999999999</v>
          </cell>
          <cell r="E637">
            <v>5</v>
          </cell>
          <cell r="F637" t="str">
            <v>5IF-CGT/APPALAC</v>
          </cell>
          <cell r="K637" t="str">
            <v>IF-CGT/APPALAC</v>
          </cell>
        </row>
        <row r="638">
          <cell r="D638">
            <v>-17.104299999999999</v>
          </cell>
          <cell r="E638">
            <v>6</v>
          </cell>
          <cell r="F638" t="str">
            <v>6IF-COLGUL/RAYNE</v>
          </cell>
          <cell r="K638" t="str">
            <v>IF-COLGUL/RAYNE</v>
          </cell>
        </row>
        <row r="639">
          <cell r="D639">
            <v>16.9542</v>
          </cell>
          <cell r="E639">
            <v>6</v>
          </cell>
          <cell r="F639" t="str">
            <v>6IF-CGT/APPALAC</v>
          </cell>
          <cell r="K639" t="str">
            <v>IF-CGT/APPALAC</v>
          </cell>
        </row>
        <row r="640">
          <cell r="D640">
            <v>-11.7536</v>
          </cell>
          <cell r="E640">
            <v>6</v>
          </cell>
          <cell r="F640" t="str">
            <v>6IF-COLGUL/RAYNE</v>
          </cell>
          <cell r="K640" t="str">
            <v>IF-COLGUL/RAYNE</v>
          </cell>
        </row>
        <row r="641">
          <cell r="D641">
            <v>11.695399999999999</v>
          </cell>
          <cell r="E641">
            <v>6</v>
          </cell>
          <cell r="F641" t="str">
            <v>6IF-CGT/APPALAC</v>
          </cell>
          <cell r="K641" t="str">
            <v>IF-CGT/APPALAC</v>
          </cell>
        </row>
        <row r="642">
          <cell r="D642">
            <v>-17.114599999999999</v>
          </cell>
          <cell r="E642">
            <v>6</v>
          </cell>
          <cell r="F642" t="str">
            <v>6IF-COLGUL/RAYNE</v>
          </cell>
          <cell r="K642" t="str">
            <v>IF-COLGUL/RAYNE</v>
          </cell>
        </row>
        <row r="643">
          <cell r="D643">
            <v>16.9924</v>
          </cell>
          <cell r="E643">
            <v>6</v>
          </cell>
          <cell r="F643" t="str">
            <v>6IF-CGT/APPALAC</v>
          </cell>
          <cell r="K643" t="str">
            <v>IF-CGT/APPALAC</v>
          </cell>
        </row>
        <row r="644">
          <cell r="D644">
            <v>-18.39</v>
          </cell>
          <cell r="E644">
            <v>6</v>
          </cell>
          <cell r="F644" t="str">
            <v>6IF-COLGUL/RAYNE</v>
          </cell>
          <cell r="K644" t="str">
            <v>IF-COLGUL/RAYNE</v>
          </cell>
        </row>
        <row r="645">
          <cell r="D645">
            <v>18.2286</v>
          </cell>
          <cell r="E645">
            <v>6</v>
          </cell>
          <cell r="F645" t="str">
            <v>6IF-CGT/APPALAC</v>
          </cell>
          <cell r="K645" t="str">
            <v>IF-CGT/APPALAC</v>
          </cell>
        </row>
        <row r="646">
          <cell r="D646">
            <v>-18.407399999999999</v>
          </cell>
          <cell r="E646">
            <v>6</v>
          </cell>
          <cell r="F646" t="str">
            <v>6IF-COLGUL/RAYNE</v>
          </cell>
          <cell r="K646" t="str">
            <v>IF-COLGUL/RAYNE</v>
          </cell>
        </row>
        <row r="647">
          <cell r="D647">
            <v>18.280100000000001</v>
          </cell>
          <cell r="E647">
            <v>6</v>
          </cell>
          <cell r="F647" t="str">
            <v>6IF-CGT/APPALAC</v>
          </cell>
          <cell r="K647" t="str">
            <v>IF-CGT/APPALAC</v>
          </cell>
        </row>
        <row r="648">
          <cell r="D648">
            <v>-13.2714</v>
          </cell>
          <cell r="E648">
            <v>6</v>
          </cell>
          <cell r="F648" t="str">
            <v>6IF-COLGUL/RAYNE</v>
          </cell>
          <cell r="K648" t="str">
            <v>IF-COLGUL/RAYNE</v>
          </cell>
        </row>
        <row r="649">
          <cell r="D649">
            <v>13.2805</v>
          </cell>
          <cell r="E649">
            <v>6</v>
          </cell>
          <cell r="F649" t="str">
            <v>6IF-CGT/APPALAC</v>
          </cell>
          <cell r="K649" t="str">
            <v>IF-CGT/APPALAC</v>
          </cell>
        </row>
        <row r="650">
          <cell r="D650">
            <v>-17.8276</v>
          </cell>
          <cell r="E650">
            <v>6</v>
          </cell>
          <cell r="F650" t="str">
            <v>6IF-COLGUL/RAYNE</v>
          </cell>
          <cell r="K650" t="str">
            <v>IF-COLGUL/RAYNE</v>
          </cell>
        </row>
        <row r="651">
          <cell r="D651">
            <v>17.795999999999999</v>
          </cell>
          <cell r="E651">
            <v>6</v>
          </cell>
          <cell r="F651" t="str">
            <v>6IF-CGT/APPALAC</v>
          </cell>
          <cell r="K651" t="str">
            <v>IF-CGT/APPALAC</v>
          </cell>
        </row>
        <row r="652">
          <cell r="D652">
            <v>-24.5929</v>
          </cell>
          <cell r="E652">
            <v>6</v>
          </cell>
          <cell r="F652" t="str">
            <v>6IF-COLGUL/RAYNE</v>
          </cell>
          <cell r="K652" t="str">
            <v>IF-COLGUL/RAYNE</v>
          </cell>
        </row>
        <row r="653">
          <cell r="D653">
            <v>24.474299999999999</v>
          </cell>
          <cell r="E653">
            <v>6</v>
          </cell>
          <cell r="F653" t="str">
            <v>6IF-CGT/APPALAC</v>
          </cell>
          <cell r="K653" t="str">
            <v>IF-CGT/APPALAC</v>
          </cell>
        </row>
        <row r="654">
          <cell r="D654">
            <v>-26.2135</v>
          </cell>
          <cell r="E654">
            <v>6</v>
          </cell>
          <cell r="F654" t="str">
            <v>6IF-COLGUL/RAYNE</v>
          </cell>
          <cell r="K654" t="str">
            <v>IF-COLGUL/RAYNE</v>
          </cell>
        </row>
        <row r="655">
          <cell r="D655">
            <v>26.201699999999999</v>
          </cell>
          <cell r="E655">
            <v>6</v>
          </cell>
          <cell r="F655" t="str">
            <v>6IF-CGT/APPALAC</v>
          </cell>
          <cell r="K655" t="str">
            <v>IF-CGT/APPALAC</v>
          </cell>
        </row>
        <row r="656">
          <cell r="D656">
            <v>-28.114000000000001</v>
          </cell>
          <cell r="E656">
            <v>6</v>
          </cell>
          <cell r="F656" t="str">
            <v>6IF-COLGUL/RAYNE</v>
          </cell>
          <cell r="K656" t="str">
            <v>IF-COLGUL/RAYNE</v>
          </cell>
        </row>
        <row r="657">
          <cell r="D657">
            <v>27.998100000000001</v>
          </cell>
          <cell r="E657">
            <v>6</v>
          </cell>
          <cell r="F657" t="str">
            <v>6IF-CGT/APPALAC</v>
          </cell>
          <cell r="K657" t="str">
            <v>IF-CGT/APPALAC</v>
          </cell>
        </row>
        <row r="658">
          <cell r="D658">
            <v>-26.815000000000001</v>
          </cell>
          <cell r="E658">
            <v>6</v>
          </cell>
          <cell r="F658" t="str">
            <v>6IF-COLGUL/RAYNE</v>
          </cell>
          <cell r="K658" t="str">
            <v>IF-COLGUL/RAYNE</v>
          </cell>
        </row>
        <row r="659">
          <cell r="D659">
            <v>26.657499999999999</v>
          </cell>
          <cell r="E659">
            <v>6</v>
          </cell>
          <cell r="F659" t="str">
            <v>6IF-CGT/APPALAC</v>
          </cell>
          <cell r="K659" t="str">
            <v>IF-CGT/APPALAC</v>
          </cell>
        </row>
        <row r="660">
          <cell r="D660">
            <v>-25.412600000000001</v>
          </cell>
          <cell r="E660">
            <v>6</v>
          </cell>
          <cell r="F660" t="str">
            <v>6IF-COLGUL/RAYNE</v>
          </cell>
          <cell r="K660" t="str">
            <v>IF-COLGUL/RAYNE</v>
          </cell>
        </row>
        <row r="661">
          <cell r="D661">
            <v>25.187899999999999</v>
          </cell>
          <cell r="E661">
            <v>6</v>
          </cell>
          <cell r="F661" t="str">
            <v>6IF-CGT/APPALAC</v>
          </cell>
          <cell r="K661" t="str">
            <v>IF-CGT/APPALAC</v>
          </cell>
        </row>
        <row r="662">
          <cell r="D662">
            <v>-12.9796</v>
          </cell>
          <cell r="E662">
            <v>6</v>
          </cell>
          <cell r="F662" t="str">
            <v>6IF-COLGUL/RAYNE</v>
          </cell>
          <cell r="K662" t="str">
            <v>IF-COLGUL/RAYNE</v>
          </cell>
        </row>
        <row r="663">
          <cell r="D663">
            <v>12.8825</v>
          </cell>
          <cell r="E663">
            <v>6</v>
          </cell>
          <cell r="F663" t="str">
            <v>6IF-CGT/APPALAC</v>
          </cell>
          <cell r="K663" t="str">
            <v>IF-CGT/APPALAC</v>
          </cell>
        </row>
        <row r="664">
          <cell r="D664">
            <v>-8.1631999999999998</v>
          </cell>
          <cell r="E664">
            <v>6</v>
          </cell>
          <cell r="F664" t="str">
            <v>6IF-COLGUL/RAYNE</v>
          </cell>
          <cell r="K664" t="str">
            <v>IF-COLGUL/RAYNE</v>
          </cell>
        </row>
        <row r="665">
          <cell r="D665">
            <v>8.1417000000000002</v>
          </cell>
          <cell r="E665">
            <v>6</v>
          </cell>
          <cell r="F665" t="str">
            <v>6IF-CGT/APPALAC</v>
          </cell>
          <cell r="K665" t="str">
            <v>IF-CGT/APPALAC</v>
          </cell>
        </row>
        <row r="666">
          <cell r="D666">
            <v>-14.6739</v>
          </cell>
          <cell r="E666">
            <v>6</v>
          </cell>
          <cell r="F666" t="str">
            <v>6IF-COLGUL/RAYNE</v>
          </cell>
          <cell r="K666" t="str">
            <v>IF-COLGUL/RAYNE</v>
          </cell>
        </row>
        <row r="667">
          <cell r="D667">
            <v>14.572100000000001</v>
          </cell>
          <cell r="E667">
            <v>6</v>
          </cell>
          <cell r="F667" t="str">
            <v>6IF-CGT/APPALAC</v>
          </cell>
          <cell r="K667" t="str">
            <v>IF-CGT/APPALAC</v>
          </cell>
        </row>
        <row r="668">
          <cell r="D668">
            <v>-13.8987</v>
          </cell>
          <cell r="E668">
            <v>6</v>
          </cell>
          <cell r="F668" t="str">
            <v>6IF-COLGUL/RAYNE</v>
          </cell>
          <cell r="K668" t="str">
            <v>IF-COLGUL/RAYNE</v>
          </cell>
        </row>
        <row r="669">
          <cell r="D669">
            <v>13.7951</v>
          </cell>
          <cell r="E669">
            <v>6</v>
          </cell>
          <cell r="F669" t="str">
            <v>6IF-CGT/APPALAC</v>
          </cell>
          <cell r="K669" t="str">
            <v>IF-CGT/APPALAC</v>
          </cell>
        </row>
        <row r="670">
          <cell r="D670">
            <v>-15.905799999999999</v>
          </cell>
          <cell r="E670">
            <v>6</v>
          </cell>
          <cell r="F670" t="str">
            <v>6IF-COLGUL/RAYNE</v>
          </cell>
          <cell r="K670" t="str">
            <v>IF-COLGUL/RAYNE</v>
          </cell>
        </row>
        <row r="671">
          <cell r="D671">
            <v>15.797000000000001</v>
          </cell>
          <cell r="E671">
            <v>6</v>
          </cell>
          <cell r="F671" t="str">
            <v>6IF-CGT/APPALAC</v>
          </cell>
          <cell r="K671" t="str">
            <v>IF-CGT/APPALAC</v>
          </cell>
        </row>
        <row r="672">
          <cell r="D672">
            <v>-11.8116</v>
          </cell>
          <cell r="E672">
            <v>6</v>
          </cell>
          <cell r="F672" t="str">
            <v>6IF-COLGUL/RAYNE</v>
          </cell>
          <cell r="K672" t="str">
            <v>IF-COLGUL/RAYNE</v>
          </cell>
        </row>
        <row r="673">
          <cell r="D673">
            <v>11.815200000000001</v>
          </cell>
          <cell r="E673">
            <v>6</v>
          </cell>
          <cell r="F673" t="str">
            <v>6IF-CGT/APPALAC</v>
          </cell>
          <cell r="K673" t="str">
            <v>IF-CGT/APPALAC</v>
          </cell>
        </row>
        <row r="674">
          <cell r="D674">
            <v>-16.135999999999999</v>
          </cell>
          <cell r="E674">
            <v>6</v>
          </cell>
          <cell r="F674" t="str">
            <v>6IF-COLGUL/RAYNE</v>
          </cell>
          <cell r="K674" t="str">
            <v>IF-COLGUL/RAYNE</v>
          </cell>
        </row>
        <row r="675">
          <cell r="D675">
            <v>16.101900000000001</v>
          </cell>
          <cell r="E675">
            <v>6</v>
          </cell>
          <cell r="F675" t="str">
            <v>6IF-CGT/APPALAC</v>
          </cell>
          <cell r="K675" t="str">
            <v>IF-CGT/APPALAC</v>
          </cell>
        </row>
        <row r="676">
          <cell r="D676">
            <v>-22.647300000000001</v>
          </cell>
          <cell r="E676">
            <v>6</v>
          </cell>
          <cell r="F676" t="str">
            <v>6IF-COLGUL/RAYNE</v>
          </cell>
          <cell r="K676" t="str">
            <v>IF-COLGUL/RAYNE</v>
          </cell>
        </row>
        <row r="677">
          <cell r="D677">
            <v>22.534800000000001</v>
          </cell>
          <cell r="E677">
            <v>6</v>
          </cell>
          <cell r="F677" t="str">
            <v>6IF-CGT/APPALAC</v>
          </cell>
          <cell r="K677" t="str">
            <v>IF-CGT/APPALAC</v>
          </cell>
        </row>
        <row r="678">
          <cell r="D678">
            <v>-24.3111</v>
          </cell>
          <cell r="E678">
            <v>6</v>
          </cell>
          <cell r="F678" t="str">
            <v>6IF-COLGUL/RAYNE</v>
          </cell>
          <cell r="K678" t="str">
            <v>IF-COLGUL/RAYNE</v>
          </cell>
        </row>
        <row r="679">
          <cell r="D679">
            <v>24.294599999999999</v>
          </cell>
          <cell r="E679">
            <v>6</v>
          </cell>
          <cell r="F679" t="str">
            <v>6IF-CGT/APPALAC</v>
          </cell>
          <cell r="K679" t="str">
            <v>IF-CGT/APPALAC</v>
          </cell>
        </row>
        <row r="680">
          <cell r="D680">
            <v>-25.9603</v>
          </cell>
          <cell r="E680">
            <v>6</v>
          </cell>
          <cell r="F680" t="str">
            <v>6IF-COLGUL/RAYNE</v>
          </cell>
          <cell r="K680" t="str">
            <v>IF-COLGUL/RAYNE</v>
          </cell>
        </row>
        <row r="681">
          <cell r="D681">
            <v>25.8718</v>
          </cell>
          <cell r="E681">
            <v>6</v>
          </cell>
          <cell r="F681" t="str">
            <v>6IF-CGT/APPALAC</v>
          </cell>
          <cell r="K681" t="str">
            <v>IF-CGT/APPALAC</v>
          </cell>
        </row>
        <row r="682">
          <cell r="D682">
            <v>-23.7334</v>
          </cell>
          <cell r="E682">
            <v>6</v>
          </cell>
          <cell r="F682" t="str">
            <v>6IF-COLGUL/RAYNE</v>
          </cell>
          <cell r="K682" t="str">
            <v>IF-COLGUL/RAYNE</v>
          </cell>
        </row>
        <row r="683">
          <cell r="D683">
            <v>23.607099999999999</v>
          </cell>
          <cell r="E683">
            <v>6</v>
          </cell>
          <cell r="F683" t="str">
            <v>6IF-CGT/APPALAC</v>
          </cell>
          <cell r="K683" t="str">
            <v>IF-CGT/APPALAC</v>
          </cell>
        </row>
        <row r="684">
          <cell r="D684">
            <v>-23.003299999999999</v>
          </cell>
          <cell r="E684">
            <v>6</v>
          </cell>
          <cell r="F684" t="str">
            <v>6IF-COLGUL/RAYNE</v>
          </cell>
          <cell r="K684" t="str">
            <v>IF-COLGUL/RAYNE</v>
          </cell>
        </row>
        <row r="685">
          <cell r="D685">
            <v>22.822299999999998</v>
          </cell>
          <cell r="E685">
            <v>6</v>
          </cell>
          <cell r="F685" t="str">
            <v>6IF-CGT/APPALAC</v>
          </cell>
          <cell r="K685" t="str">
            <v>IF-CGT/APPALAC</v>
          </cell>
        </row>
        <row r="686">
          <cell r="D686">
            <v>-9.9610000000000003</v>
          </cell>
          <cell r="E686">
            <v>6</v>
          </cell>
          <cell r="F686" t="str">
            <v>6IF-COLGUL/RAYNE</v>
          </cell>
          <cell r="K686" t="str">
            <v>IF-COLGUL/RAYNE</v>
          </cell>
        </row>
        <row r="687">
          <cell r="D687">
            <v>9.9102999999999994</v>
          </cell>
          <cell r="E687">
            <v>6</v>
          </cell>
          <cell r="F687" t="str">
            <v>6IF-CGT/APPALAC</v>
          </cell>
          <cell r="K687" t="str">
            <v>IF-CGT/APPALAC</v>
          </cell>
        </row>
        <row r="688">
          <cell r="D688">
            <v>0</v>
          </cell>
          <cell r="E688">
            <v>6</v>
          </cell>
          <cell r="F688" t="str">
            <v>6IF-COLGUL/RAYNE</v>
          </cell>
          <cell r="K688" t="str">
            <v>IF-COLGUL/RAYNE</v>
          </cell>
        </row>
        <row r="689">
          <cell r="D689">
            <v>0</v>
          </cell>
          <cell r="E689">
            <v>6</v>
          </cell>
          <cell r="F689" t="str">
            <v>6IF-CGT/APPALAC</v>
          </cell>
          <cell r="K689" t="str">
            <v>IF-CGT/APPALAC</v>
          </cell>
        </row>
        <row r="690">
          <cell r="D690">
            <v>0</v>
          </cell>
          <cell r="E690">
            <v>6</v>
          </cell>
          <cell r="F690" t="str">
            <v>6IF-COLGUL/RAYNE</v>
          </cell>
          <cell r="K690" t="str">
            <v>IF-COLGUL/RAYNE</v>
          </cell>
        </row>
        <row r="691">
          <cell r="D691">
            <v>0</v>
          </cell>
          <cell r="E691">
            <v>6</v>
          </cell>
          <cell r="F691" t="str">
            <v>6IF-CGT/APPALAC</v>
          </cell>
          <cell r="K691" t="str">
            <v>IF-CGT/APPALAC</v>
          </cell>
        </row>
        <row r="692">
          <cell r="D692">
            <v>0</v>
          </cell>
          <cell r="E692">
            <v>6</v>
          </cell>
          <cell r="F692" t="str">
            <v>6IF-COLGUL/RAYNE</v>
          </cell>
          <cell r="K692" t="str">
            <v>IF-COLGUL/RAYNE</v>
          </cell>
        </row>
        <row r="693">
          <cell r="D693">
            <v>0</v>
          </cell>
          <cell r="E693">
            <v>6</v>
          </cell>
          <cell r="F693" t="str">
            <v>6IF-CGT/APPALAC</v>
          </cell>
          <cell r="K693" t="str">
            <v>IF-CGT/APPALAC</v>
          </cell>
        </row>
        <row r="694">
          <cell r="D694">
            <v>0</v>
          </cell>
          <cell r="E694">
            <v>6</v>
          </cell>
          <cell r="F694" t="str">
            <v>6IF-COLGUL/RAYNE</v>
          </cell>
          <cell r="K694" t="str">
            <v>IF-COLGUL/RAYNE</v>
          </cell>
        </row>
        <row r="695">
          <cell r="D695">
            <v>0</v>
          </cell>
          <cell r="E695">
            <v>6</v>
          </cell>
          <cell r="F695" t="str">
            <v>6IF-CGT/APPALAC</v>
          </cell>
          <cell r="K695" t="str">
            <v>IF-CGT/APPALAC</v>
          </cell>
        </row>
        <row r="696">
          <cell r="D696">
            <v>0</v>
          </cell>
          <cell r="E696">
            <v>6</v>
          </cell>
          <cell r="F696" t="str">
            <v>6IF-COLGUL/RAYNE</v>
          </cell>
          <cell r="K696" t="str">
            <v>IF-COLGUL/RAYNE</v>
          </cell>
        </row>
        <row r="697">
          <cell r="D697">
            <v>0</v>
          </cell>
          <cell r="E697">
            <v>6</v>
          </cell>
          <cell r="F697" t="str">
            <v>6IF-CGT/APPALAC</v>
          </cell>
          <cell r="K697" t="str">
            <v>IF-CGT/APPALAC</v>
          </cell>
        </row>
        <row r="698">
          <cell r="D698">
            <v>0</v>
          </cell>
          <cell r="E698">
            <v>6</v>
          </cell>
          <cell r="F698" t="str">
            <v>6IF-COLGUL/RAYNE</v>
          </cell>
          <cell r="K698" t="str">
            <v>IF-COLGUL/RAYNE</v>
          </cell>
        </row>
        <row r="699">
          <cell r="D699">
            <v>0</v>
          </cell>
          <cell r="E699">
            <v>6</v>
          </cell>
          <cell r="F699" t="str">
            <v>6IF-CGT/APPALAC</v>
          </cell>
          <cell r="K699" t="str">
            <v>IF-CGT/APPALAC</v>
          </cell>
        </row>
        <row r="700">
          <cell r="D700">
            <v>0</v>
          </cell>
          <cell r="E700">
            <v>6</v>
          </cell>
          <cell r="F700" t="str">
            <v>6IF-COLGUL/RAYNE</v>
          </cell>
          <cell r="K700" t="str">
            <v>IF-COLGUL/RAYNE</v>
          </cell>
        </row>
        <row r="701">
          <cell r="D701">
            <v>0</v>
          </cell>
          <cell r="E701">
            <v>6</v>
          </cell>
          <cell r="F701" t="str">
            <v>6IF-CGT/APPALAC</v>
          </cell>
          <cell r="K701" t="str">
            <v>IF-CGT/APPALAC</v>
          </cell>
        </row>
        <row r="702">
          <cell r="D702">
            <v>-38.803899999999999</v>
          </cell>
          <cell r="E702">
            <v>2</v>
          </cell>
          <cell r="F702" t="str">
            <v>2IF-COLGUL/RAYNE</v>
          </cell>
          <cell r="K702" t="str">
            <v>IF-COLGUL/RAYNE</v>
          </cell>
        </row>
        <row r="703">
          <cell r="D703">
            <v>39.483899999999998</v>
          </cell>
          <cell r="E703">
            <v>2</v>
          </cell>
          <cell r="F703" t="str">
            <v>2IF-CGT/APPALAC</v>
          </cell>
          <cell r="K703" t="str">
            <v>IF-CGT/APPALAC</v>
          </cell>
        </row>
        <row r="704">
          <cell r="D704">
            <v>-37.731099999999998</v>
          </cell>
          <cell r="E704">
            <v>3</v>
          </cell>
          <cell r="F704" t="str">
            <v>3IF-COLGUL/RAYNE</v>
          </cell>
          <cell r="K704" t="str">
            <v>IF-COLGUL/RAYNE</v>
          </cell>
        </row>
        <row r="705">
          <cell r="D705">
            <v>38.210099999999997</v>
          </cell>
          <cell r="E705">
            <v>3</v>
          </cell>
          <cell r="F705" t="str">
            <v>3IF-CGT/APPALAC</v>
          </cell>
          <cell r="K705" t="str">
            <v>IF-CGT/APPALAC</v>
          </cell>
        </row>
        <row r="706">
          <cell r="D706">
            <v>0</v>
          </cell>
          <cell r="E706">
            <v>4</v>
          </cell>
          <cell r="F706" t="str">
            <v>4IF-COLGUL/RAYNE</v>
          </cell>
          <cell r="K706" t="str">
            <v>IF-COLGUL/RAYNE</v>
          </cell>
        </row>
        <row r="707">
          <cell r="D707">
            <v>0</v>
          </cell>
          <cell r="E707">
            <v>4</v>
          </cell>
          <cell r="F707" t="str">
            <v>4IF-CGT/APPALAC</v>
          </cell>
          <cell r="K707" t="str">
            <v>IF-CGT/APPALAC</v>
          </cell>
        </row>
        <row r="708">
          <cell r="D708">
            <v>0</v>
          </cell>
          <cell r="E708">
            <v>4</v>
          </cell>
          <cell r="F708" t="str">
            <v>4IF-COLGUL/RAYNE</v>
          </cell>
          <cell r="K708" t="str">
            <v>IF-COLGUL/RAYNE</v>
          </cell>
        </row>
        <row r="709">
          <cell r="D709">
            <v>0</v>
          </cell>
          <cell r="E709">
            <v>4</v>
          </cell>
          <cell r="F709" t="str">
            <v>4IF-CGT/APPALAC</v>
          </cell>
          <cell r="K709" t="str">
            <v>IF-CGT/APPALAC</v>
          </cell>
        </row>
        <row r="710">
          <cell r="D710">
            <v>0</v>
          </cell>
          <cell r="E710">
            <v>4</v>
          </cell>
          <cell r="F710" t="str">
            <v>4IF-COLGUL/RAYNE</v>
          </cell>
          <cell r="K710" t="str">
            <v>IF-COLGUL/RAYNE</v>
          </cell>
        </row>
        <row r="711">
          <cell r="D711">
            <v>0</v>
          </cell>
          <cell r="E711">
            <v>4</v>
          </cell>
          <cell r="F711" t="str">
            <v>4IF-CGT/APPALAC</v>
          </cell>
          <cell r="K711" t="str">
            <v>IF-CGT/APPALAC</v>
          </cell>
        </row>
        <row r="712">
          <cell r="D712">
            <v>0</v>
          </cell>
          <cell r="E712">
            <v>4</v>
          </cell>
          <cell r="F712" t="str">
            <v>4IF-COLGUL/RAYNE</v>
          </cell>
          <cell r="K712" t="str">
            <v>IF-COLGUL/RAYNE</v>
          </cell>
        </row>
        <row r="713">
          <cell r="D713">
            <v>0</v>
          </cell>
          <cell r="E713">
            <v>4</v>
          </cell>
          <cell r="F713" t="str">
            <v>4IF-CGT/APPALAC</v>
          </cell>
          <cell r="K713" t="str">
            <v>IF-CGT/APPALAC</v>
          </cell>
        </row>
        <row r="714">
          <cell r="D714">
            <v>0</v>
          </cell>
          <cell r="E714">
            <v>4</v>
          </cell>
          <cell r="F714" t="str">
            <v>4IF-COLGUL/RAYNE</v>
          </cell>
          <cell r="K714" t="str">
            <v>IF-COLGUL/RAYNE</v>
          </cell>
        </row>
        <row r="715">
          <cell r="D715">
            <v>0</v>
          </cell>
          <cell r="E715">
            <v>4</v>
          </cell>
          <cell r="F715" t="str">
            <v>4IF-CGT/APPALAC</v>
          </cell>
          <cell r="K715" t="str">
            <v>IF-CGT/APPALAC</v>
          </cell>
        </row>
        <row r="716">
          <cell r="D716">
            <v>0</v>
          </cell>
          <cell r="E716">
            <v>4</v>
          </cell>
          <cell r="F716" t="str">
            <v>4IF-COLGUL/RAYNE</v>
          </cell>
          <cell r="K716" t="str">
            <v>IF-COLGUL/RAYNE</v>
          </cell>
        </row>
        <row r="717">
          <cell r="D717">
            <v>0</v>
          </cell>
          <cell r="E717">
            <v>4</v>
          </cell>
          <cell r="F717" t="str">
            <v>4IF-CGT/APPALAC</v>
          </cell>
          <cell r="K717" t="str">
            <v>IF-CGT/APPALAC</v>
          </cell>
        </row>
        <row r="718">
          <cell r="D718">
            <v>0</v>
          </cell>
          <cell r="E718">
            <v>4</v>
          </cell>
          <cell r="F718" t="str">
            <v>4IF-COLGUL/RAYNE</v>
          </cell>
          <cell r="K718" t="str">
            <v>IF-COLGUL/RAYNE</v>
          </cell>
        </row>
        <row r="719">
          <cell r="D719">
            <v>0</v>
          </cell>
          <cell r="E719">
            <v>4</v>
          </cell>
          <cell r="F719" t="str">
            <v>4IF-CGT/APPALAC</v>
          </cell>
          <cell r="K719" t="str">
            <v>IF-CGT/APPALAC</v>
          </cell>
        </row>
        <row r="720">
          <cell r="D720">
            <v>0</v>
          </cell>
          <cell r="E720">
            <v>4</v>
          </cell>
          <cell r="F720" t="str">
            <v>4IF-COLGUL/RAYNE</v>
          </cell>
          <cell r="K720" t="str">
            <v>IF-COLGUL/RAYNE</v>
          </cell>
        </row>
        <row r="721">
          <cell r="D721">
            <v>0</v>
          </cell>
          <cell r="E721">
            <v>4</v>
          </cell>
          <cell r="F721" t="str">
            <v>4IF-CGT/APPALAC</v>
          </cell>
          <cell r="K721" t="str">
            <v>IF-CGT/APPALAC</v>
          </cell>
        </row>
        <row r="722">
          <cell r="D722">
            <v>-29.754799999999999</v>
          </cell>
          <cell r="E722">
            <v>3</v>
          </cell>
          <cell r="F722" t="str">
            <v>3IF-MONCHY</v>
          </cell>
          <cell r="K722" t="str">
            <v>IF-MONCHY</v>
          </cell>
        </row>
        <row r="723">
          <cell r="D723">
            <v>28.688700000000001</v>
          </cell>
          <cell r="E723">
            <v>3</v>
          </cell>
          <cell r="F723" t="str">
            <v>3NGI/CHI. GATE</v>
          </cell>
          <cell r="K723" t="str">
            <v>NGI/CHI. GATE</v>
          </cell>
        </row>
        <row r="724">
          <cell r="D724">
            <v>-28.7883</v>
          </cell>
          <cell r="E724">
            <v>4</v>
          </cell>
          <cell r="F724" t="str">
            <v>4IF-MONCHY</v>
          </cell>
          <cell r="K724" t="str">
            <v>IF-MONCHY</v>
          </cell>
        </row>
        <row r="725">
          <cell r="D725">
            <v>27.751899999999999</v>
          </cell>
          <cell r="E725">
            <v>4</v>
          </cell>
          <cell r="F725" t="str">
            <v>4NGI/CHI. GATE</v>
          </cell>
          <cell r="K725" t="str">
            <v>NGI/CHI. GATE</v>
          </cell>
        </row>
        <row r="726">
          <cell r="D726">
            <v>-29.699100000000001</v>
          </cell>
          <cell r="E726">
            <v>4</v>
          </cell>
          <cell r="F726" t="str">
            <v>4IF-MONCHY</v>
          </cell>
          <cell r="K726" t="str">
            <v>IF-MONCHY</v>
          </cell>
        </row>
        <row r="727">
          <cell r="D727">
            <v>28.629899999999999</v>
          </cell>
          <cell r="E727">
            <v>4</v>
          </cell>
          <cell r="F727" t="str">
            <v>4NGI/CHI. GATE</v>
          </cell>
          <cell r="K727" t="str">
            <v>NGI/CHI. GATE</v>
          </cell>
        </row>
        <row r="728">
          <cell r="D728">
            <v>-28.6907</v>
          </cell>
          <cell r="E728">
            <v>4</v>
          </cell>
          <cell r="F728" t="str">
            <v>4IF-MONCHY</v>
          </cell>
          <cell r="K728" t="str">
            <v>IF-MONCHY</v>
          </cell>
        </row>
        <row r="729">
          <cell r="D729">
            <v>27.657900000000001</v>
          </cell>
          <cell r="E729">
            <v>4</v>
          </cell>
          <cell r="F729" t="str">
            <v>4NGI/CHI. GATE</v>
          </cell>
          <cell r="K729" t="str">
            <v>NGI/CHI. GATE</v>
          </cell>
        </row>
        <row r="730">
          <cell r="D730">
            <v>-29.593399999999999</v>
          </cell>
          <cell r="E730">
            <v>4</v>
          </cell>
          <cell r="F730" t="str">
            <v>4IF-MONCHY</v>
          </cell>
          <cell r="K730" t="str">
            <v>IF-MONCHY</v>
          </cell>
        </row>
        <row r="731">
          <cell r="D731">
            <v>28.528099999999998</v>
          </cell>
          <cell r="E731">
            <v>4</v>
          </cell>
          <cell r="F731" t="str">
            <v>4NGI/CHI. GATE</v>
          </cell>
          <cell r="K731" t="str">
            <v>NGI/CHI. GATE</v>
          </cell>
        </row>
        <row r="732">
          <cell r="D732">
            <v>-29.5318</v>
          </cell>
          <cell r="E732">
            <v>4</v>
          </cell>
          <cell r="F732" t="str">
            <v>4IF-MONCHY</v>
          </cell>
          <cell r="K732" t="str">
            <v>IF-MONCHY</v>
          </cell>
        </row>
        <row r="733">
          <cell r="D733">
            <v>28.468699999999998</v>
          </cell>
          <cell r="E733">
            <v>4</v>
          </cell>
          <cell r="F733" t="str">
            <v>4NGI/CHI. GATE</v>
          </cell>
          <cell r="K733" t="str">
            <v>NGI/CHI. GATE</v>
          </cell>
        </row>
        <row r="734">
          <cell r="D734">
            <v>-28.5183</v>
          </cell>
          <cell r="E734">
            <v>4</v>
          </cell>
          <cell r="F734" t="str">
            <v>4IF-MONCHY</v>
          </cell>
          <cell r="K734" t="str">
            <v>IF-MONCHY</v>
          </cell>
        </row>
        <row r="735">
          <cell r="D735">
            <v>27.491599999999998</v>
          </cell>
          <cell r="E735">
            <v>4</v>
          </cell>
          <cell r="F735" t="str">
            <v>4NGI/CHI. GATE</v>
          </cell>
          <cell r="K735" t="str">
            <v>NGI/CHI. GATE</v>
          </cell>
        </row>
        <row r="736">
          <cell r="D736">
            <v>-29.398399999999999</v>
          </cell>
          <cell r="E736">
            <v>4</v>
          </cell>
          <cell r="F736" t="str">
            <v>4IF-MONCHY</v>
          </cell>
          <cell r="K736" t="str">
            <v>IF-MONCHY</v>
          </cell>
        </row>
        <row r="737">
          <cell r="D737">
            <v>28.3401</v>
          </cell>
          <cell r="E737">
            <v>4</v>
          </cell>
          <cell r="F737" t="str">
            <v>4NGI/CHI. GATE</v>
          </cell>
          <cell r="K737" t="str">
            <v>NGI/CHI. GATE</v>
          </cell>
        </row>
        <row r="738">
          <cell r="D738">
            <v>-28.383299999999998</v>
          </cell>
          <cell r="E738">
            <v>5</v>
          </cell>
          <cell r="F738" t="str">
            <v>5IF-MONCHY</v>
          </cell>
          <cell r="K738" t="str">
            <v>IF-MONCHY</v>
          </cell>
        </row>
        <row r="739">
          <cell r="D739">
            <v>27.361499999999999</v>
          </cell>
          <cell r="E739">
            <v>5</v>
          </cell>
          <cell r="F739" t="str">
            <v>5NGI/CHI. GATE</v>
          </cell>
          <cell r="K739" t="str">
            <v>NGI/CHI. GATE</v>
          </cell>
        </row>
        <row r="740">
          <cell r="D740">
            <v>-29.251100000000001</v>
          </cell>
          <cell r="E740">
            <v>5</v>
          </cell>
          <cell r="F740" t="str">
            <v>5IF-MONCHY</v>
          </cell>
          <cell r="K740" t="str">
            <v>IF-MONCHY</v>
          </cell>
        </row>
        <row r="741">
          <cell r="D741">
            <v>28.198</v>
          </cell>
          <cell r="E741">
            <v>5</v>
          </cell>
          <cell r="F741" t="str">
            <v>5NGI/CHI. GATE</v>
          </cell>
          <cell r="K741" t="str">
            <v>NGI/CHI. GATE</v>
          </cell>
        </row>
        <row r="742">
          <cell r="D742">
            <v>-29.161100000000001</v>
          </cell>
          <cell r="E742">
            <v>5</v>
          </cell>
          <cell r="F742" t="str">
            <v>5IF-MONCHY</v>
          </cell>
          <cell r="K742" t="str">
            <v>IF-MONCHY</v>
          </cell>
        </row>
        <row r="743">
          <cell r="D743">
            <v>28.1113</v>
          </cell>
          <cell r="E743">
            <v>5</v>
          </cell>
          <cell r="F743" t="str">
            <v>5NGI/CHI. GATE</v>
          </cell>
          <cell r="K743" t="str">
            <v>NGI/CHI. GATE</v>
          </cell>
        </row>
        <row r="744">
          <cell r="D744">
            <v>-26.261800000000001</v>
          </cell>
          <cell r="E744">
            <v>5</v>
          </cell>
          <cell r="F744" t="str">
            <v>5IF-MONCHY</v>
          </cell>
          <cell r="K744" t="str">
            <v>IF-MONCHY</v>
          </cell>
        </row>
        <row r="745">
          <cell r="D745">
            <v>25.316400000000002</v>
          </cell>
          <cell r="E745">
            <v>5</v>
          </cell>
          <cell r="F745" t="str">
            <v>5NGI/CHI. GATE</v>
          </cell>
          <cell r="K745" t="str">
            <v>NGI/CHI. GATE</v>
          </cell>
        </row>
        <row r="746">
          <cell r="D746">
            <v>-28.988900000000001</v>
          </cell>
          <cell r="E746">
            <v>5</v>
          </cell>
          <cell r="F746" t="str">
            <v>5IF-MONCHY</v>
          </cell>
          <cell r="K746" t="str">
            <v>IF-MONCHY</v>
          </cell>
        </row>
        <row r="747">
          <cell r="D747">
            <v>27.9453</v>
          </cell>
          <cell r="E747">
            <v>5</v>
          </cell>
          <cell r="F747" t="str">
            <v>5NGI/CHI. GATE</v>
          </cell>
          <cell r="K747" t="str">
            <v>NGI/CHI. GATE</v>
          </cell>
        </row>
        <row r="748">
          <cell r="D748">
            <v>-27.959499999999998</v>
          </cell>
          <cell r="E748">
            <v>6</v>
          </cell>
          <cell r="F748" t="str">
            <v>6IF-MONCHY</v>
          </cell>
          <cell r="K748" t="str">
            <v>IF-MONCHY</v>
          </cell>
        </row>
        <row r="749">
          <cell r="D749">
            <v>26.9529</v>
          </cell>
          <cell r="E749">
            <v>6</v>
          </cell>
          <cell r="F749" t="str">
            <v>6NGI/CHI. GATE</v>
          </cell>
          <cell r="K749" t="str">
            <v>NGI/CHI. GATE</v>
          </cell>
        </row>
        <row r="750">
          <cell r="D750">
            <v>-28.786000000000001</v>
          </cell>
          <cell r="E750">
            <v>6</v>
          </cell>
          <cell r="F750" t="str">
            <v>6IF-MONCHY</v>
          </cell>
          <cell r="K750" t="str">
            <v>IF-MONCHY</v>
          </cell>
        </row>
        <row r="751">
          <cell r="D751">
            <v>27.749700000000001</v>
          </cell>
          <cell r="E751">
            <v>6</v>
          </cell>
          <cell r="F751" t="str">
            <v>6NGI/CHI. GATE</v>
          </cell>
          <cell r="K751" t="str">
            <v>NGI/CHI. GATE</v>
          </cell>
        </row>
        <row r="752">
          <cell r="D752">
            <v>-27.749700000000001</v>
          </cell>
          <cell r="E752">
            <v>6</v>
          </cell>
          <cell r="F752" t="str">
            <v>6IF-MONCHY</v>
          </cell>
          <cell r="K752" t="str">
            <v>IF-MONCHY</v>
          </cell>
        </row>
        <row r="753">
          <cell r="D753">
            <v>26.750699999999998</v>
          </cell>
          <cell r="E753">
            <v>6</v>
          </cell>
          <cell r="F753" t="str">
            <v>6NGI/CHI. GATE</v>
          </cell>
          <cell r="K753" t="str">
            <v>NGI/CHI. GATE</v>
          </cell>
        </row>
        <row r="754">
          <cell r="D754">
            <v>-28.5532</v>
          </cell>
          <cell r="E754">
            <v>6</v>
          </cell>
          <cell r="F754" t="str">
            <v>6IF-MONCHY</v>
          </cell>
          <cell r="K754" t="str">
            <v>IF-MONCHY</v>
          </cell>
        </row>
        <row r="755">
          <cell r="D755">
            <v>27.525300000000001</v>
          </cell>
          <cell r="E755">
            <v>6</v>
          </cell>
          <cell r="F755" t="str">
            <v>6NGI/CHI. GATE</v>
          </cell>
          <cell r="K755" t="str">
            <v>NGI/CHI. GATE</v>
          </cell>
        </row>
        <row r="756">
          <cell r="D756">
            <v>-28.410799999999998</v>
          </cell>
          <cell r="E756">
            <v>6</v>
          </cell>
          <cell r="F756" t="str">
            <v>6IF-MONCHY</v>
          </cell>
          <cell r="K756" t="str">
            <v>IF-MONCHY</v>
          </cell>
        </row>
        <row r="757">
          <cell r="D757">
            <v>27.388000000000002</v>
          </cell>
          <cell r="E757">
            <v>6</v>
          </cell>
          <cell r="F757" t="str">
            <v>6NGI/CHI. GATE</v>
          </cell>
          <cell r="K757" t="str">
            <v>NGI/CHI. GATE</v>
          </cell>
        </row>
        <row r="758">
          <cell r="D758">
            <v>-27.377400000000002</v>
          </cell>
          <cell r="E758">
            <v>6</v>
          </cell>
          <cell r="F758" t="str">
            <v>6IF-MONCHY</v>
          </cell>
          <cell r="K758" t="str">
            <v>IF-MONCHY</v>
          </cell>
        </row>
        <row r="759">
          <cell r="D759">
            <v>26.3918</v>
          </cell>
          <cell r="E759">
            <v>6</v>
          </cell>
          <cell r="F759" t="str">
            <v>6NGI/CHI. GATE</v>
          </cell>
          <cell r="K759" t="str">
            <v>NGI/CHI. GATE</v>
          </cell>
        </row>
        <row r="760">
          <cell r="D760">
            <v>-28.120200000000001</v>
          </cell>
          <cell r="E760">
            <v>6</v>
          </cell>
          <cell r="F760" t="str">
            <v>6IF-MONCHY</v>
          </cell>
          <cell r="K760" t="str">
            <v>IF-MONCHY</v>
          </cell>
        </row>
        <row r="761">
          <cell r="D761">
            <v>27.107900000000001</v>
          </cell>
          <cell r="E761">
            <v>6</v>
          </cell>
          <cell r="F761" t="str">
            <v>6NGI/CHI. GATE</v>
          </cell>
          <cell r="K761" t="str">
            <v>NGI/CHI. GATE</v>
          </cell>
        </row>
        <row r="762">
          <cell r="D762">
            <v>-27.013000000000002</v>
          </cell>
          <cell r="E762">
            <v>6</v>
          </cell>
          <cell r="F762" t="str">
            <v>6IF-MONCHY</v>
          </cell>
          <cell r="K762" t="str">
            <v>IF-MONCHY</v>
          </cell>
        </row>
        <row r="763">
          <cell r="D763">
            <v>26.040500000000002</v>
          </cell>
          <cell r="E763">
            <v>6</v>
          </cell>
          <cell r="F763" t="str">
            <v>6NGI/CHI. GATE</v>
          </cell>
          <cell r="K763" t="str">
            <v>NGI/CHI. GATE</v>
          </cell>
        </row>
        <row r="764">
          <cell r="D764">
            <v>-27.694099999999999</v>
          </cell>
          <cell r="E764">
            <v>6</v>
          </cell>
          <cell r="F764" t="str">
            <v>6IF-MONCHY</v>
          </cell>
          <cell r="K764" t="str">
            <v>IF-MONCHY</v>
          </cell>
        </row>
        <row r="765">
          <cell r="D765">
            <v>26.697099999999999</v>
          </cell>
          <cell r="E765">
            <v>6</v>
          </cell>
          <cell r="F765" t="str">
            <v>6NGI/CHI. GATE</v>
          </cell>
          <cell r="K765" t="str">
            <v>NGI/CHI. GATE</v>
          </cell>
        </row>
        <row r="766">
          <cell r="D766">
            <v>-27.549099999999999</v>
          </cell>
          <cell r="E766">
            <v>6</v>
          </cell>
          <cell r="F766" t="str">
            <v>6IF-MONCHY</v>
          </cell>
          <cell r="K766" t="str">
            <v>IF-MONCHY</v>
          </cell>
        </row>
        <row r="767">
          <cell r="D767">
            <v>26.557300000000001</v>
          </cell>
          <cell r="E767">
            <v>6</v>
          </cell>
          <cell r="F767" t="str">
            <v>6NGI/CHI. GATE</v>
          </cell>
          <cell r="K767" t="str">
            <v>NGI/CHI. GATE</v>
          </cell>
        </row>
        <row r="768">
          <cell r="D768">
            <v>-25.737200000000001</v>
          </cell>
          <cell r="E768">
            <v>6</v>
          </cell>
          <cell r="F768" t="str">
            <v>6IF-MONCHY</v>
          </cell>
          <cell r="K768" t="str">
            <v>IF-MONCHY</v>
          </cell>
        </row>
        <row r="769">
          <cell r="D769">
            <v>24.810600000000001</v>
          </cell>
          <cell r="E769">
            <v>6</v>
          </cell>
          <cell r="F769" t="str">
            <v>6NGI/CHI. GATE</v>
          </cell>
          <cell r="K769" t="str">
            <v>NGI/CHI. GATE</v>
          </cell>
        </row>
        <row r="770">
          <cell r="D770">
            <v>-27.396999999999998</v>
          </cell>
          <cell r="E770">
            <v>6</v>
          </cell>
          <cell r="F770" t="str">
            <v>6IF-MONCHY</v>
          </cell>
          <cell r="K770" t="str">
            <v>IF-MONCHY</v>
          </cell>
        </row>
        <row r="771">
          <cell r="D771">
            <v>26.410699999999999</v>
          </cell>
          <cell r="E771">
            <v>6</v>
          </cell>
          <cell r="F771" t="str">
            <v>6NGI/CHI. GATE</v>
          </cell>
          <cell r="K771" t="str">
            <v>NGI/CHI. GATE</v>
          </cell>
        </row>
        <row r="772">
          <cell r="D772">
            <v>-26.498699999999999</v>
          </cell>
          <cell r="E772">
            <v>6</v>
          </cell>
          <cell r="F772" t="str">
            <v>6IF-MONCHY</v>
          </cell>
          <cell r="K772" t="str">
            <v>IF-MONCHY</v>
          </cell>
        </row>
        <row r="773">
          <cell r="D773">
            <v>25.544699999999999</v>
          </cell>
          <cell r="E773">
            <v>6</v>
          </cell>
          <cell r="F773" t="str">
            <v>6NGI/CHI. GATE</v>
          </cell>
          <cell r="K773" t="str">
            <v>NGI/CHI. GATE</v>
          </cell>
        </row>
        <row r="774">
          <cell r="D774">
            <v>-27.2469</v>
          </cell>
          <cell r="E774">
            <v>6</v>
          </cell>
          <cell r="F774" t="str">
            <v>6IF-MONCHY</v>
          </cell>
          <cell r="K774" t="str">
            <v>IF-MONCHY</v>
          </cell>
        </row>
        <row r="775">
          <cell r="D775">
            <v>26.265999999999998</v>
          </cell>
          <cell r="E775">
            <v>6</v>
          </cell>
          <cell r="F775" t="str">
            <v>6NGI/CHI. GATE</v>
          </cell>
          <cell r="K775" t="str">
            <v>NGI/CHI. GATE</v>
          </cell>
        </row>
        <row r="776">
          <cell r="D776">
            <v>-26.230699999999999</v>
          </cell>
          <cell r="E776">
            <v>6</v>
          </cell>
          <cell r="F776" t="str">
            <v>6IF-MONCHY</v>
          </cell>
          <cell r="K776" t="str">
            <v>IF-MONCHY</v>
          </cell>
        </row>
        <row r="777">
          <cell r="D777">
            <v>25.2864</v>
          </cell>
          <cell r="E777">
            <v>6</v>
          </cell>
          <cell r="F777" t="str">
            <v>6NGI/CHI. GATE</v>
          </cell>
          <cell r="K777" t="str">
            <v>NGI/CHI. GATE</v>
          </cell>
        </row>
        <row r="778">
          <cell r="D778">
            <v>-26.963999999999999</v>
          </cell>
          <cell r="E778">
            <v>6</v>
          </cell>
          <cell r="F778" t="str">
            <v>6IF-MONCHY</v>
          </cell>
          <cell r="K778" t="str">
            <v>IF-MONCHY</v>
          </cell>
        </row>
        <row r="779">
          <cell r="D779">
            <v>25.993300000000001</v>
          </cell>
          <cell r="E779">
            <v>6</v>
          </cell>
          <cell r="F779" t="str">
            <v>6NGI/CHI. GATE</v>
          </cell>
          <cell r="K779" t="str">
            <v>NGI/CHI. GATE</v>
          </cell>
        </row>
        <row r="780">
          <cell r="D780">
            <v>-26.811199999999999</v>
          </cell>
          <cell r="E780">
            <v>6</v>
          </cell>
          <cell r="F780" t="str">
            <v>6IF-MONCHY</v>
          </cell>
          <cell r="K780" t="str">
            <v>IF-MONCHY</v>
          </cell>
        </row>
        <row r="781">
          <cell r="D781">
            <v>25.846</v>
          </cell>
          <cell r="E781">
            <v>6</v>
          </cell>
          <cell r="F781" t="str">
            <v>6NGI/CHI. GATE</v>
          </cell>
          <cell r="K781" t="str">
            <v>NGI/CHI. GATE</v>
          </cell>
        </row>
        <row r="782">
          <cell r="D782">
            <v>-25.8125</v>
          </cell>
          <cell r="E782">
            <v>6</v>
          </cell>
          <cell r="F782" t="str">
            <v>6IF-MONCHY</v>
          </cell>
          <cell r="K782" t="str">
            <v>IF-MONCHY</v>
          </cell>
        </row>
        <row r="783">
          <cell r="D783">
            <v>24.883299999999998</v>
          </cell>
          <cell r="E783">
            <v>6</v>
          </cell>
          <cell r="F783" t="str">
            <v>6NGI/CHI. GATE</v>
          </cell>
          <cell r="K783" t="str">
            <v>NGI/CHI. GATE</v>
          </cell>
        </row>
        <row r="784">
          <cell r="D784">
            <v>-26.5121</v>
          </cell>
          <cell r="E784">
            <v>6</v>
          </cell>
          <cell r="F784" t="str">
            <v>6IF-MONCHY</v>
          </cell>
          <cell r="K784" t="str">
            <v>IF-MONCHY</v>
          </cell>
        </row>
        <row r="785">
          <cell r="D785">
            <v>25.557700000000001</v>
          </cell>
          <cell r="E785">
            <v>6</v>
          </cell>
          <cell r="F785" t="str">
            <v>6NGI/CHI. GATE</v>
          </cell>
          <cell r="K785" t="str">
            <v>NGI/CHI. GATE</v>
          </cell>
        </row>
        <row r="786">
          <cell r="D786">
            <v>-25.304300000000001</v>
          </cell>
          <cell r="E786">
            <v>6</v>
          </cell>
          <cell r="F786" t="str">
            <v>6IF-MONCHY</v>
          </cell>
          <cell r="K786" t="str">
            <v>IF-MONCHY</v>
          </cell>
        </row>
        <row r="787">
          <cell r="D787">
            <v>24.3933</v>
          </cell>
          <cell r="E787">
            <v>6</v>
          </cell>
          <cell r="F787" t="str">
            <v>6NGI/CHI. GATE</v>
          </cell>
          <cell r="K787" t="str">
            <v>NGI/CHI. GATE</v>
          </cell>
        </row>
        <row r="788">
          <cell r="D788">
            <v>-25.912199999999999</v>
          </cell>
          <cell r="E788">
            <v>6</v>
          </cell>
          <cell r="F788" t="str">
            <v>6IF-MONCHY</v>
          </cell>
          <cell r="K788" t="str">
            <v>IF-MONCHY</v>
          </cell>
        </row>
        <row r="789">
          <cell r="D789">
            <v>24.979299999999999</v>
          </cell>
          <cell r="E789">
            <v>6</v>
          </cell>
          <cell r="F789" t="str">
            <v>6NGI/CHI. GATE</v>
          </cell>
          <cell r="K789" t="str">
            <v>NGI/CHI. GATE</v>
          </cell>
        </row>
        <row r="790">
          <cell r="D790">
            <v>-25.716799999999999</v>
          </cell>
          <cell r="E790">
            <v>6</v>
          </cell>
          <cell r="F790" t="str">
            <v>6IF-MONCHY</v>
          </cell>
          <cell r="K790" t="str">
            <v>IF-MONCHY</v>
          </cell>
        </row>
        <row r="791">
          <cell r="D791">
            <v>24.791</v>
          </cell>
          <cell r="E791">
            <v>6</v>
          </cell>
          <cell r="F791" t="str">
            <v>6NGI/CHI. GATE</v>
          </cell>
          <cell r="K791" t="str">
            <v>NGI/CHI. GATE</v>
          </cell>
        </row>
        <row r="792">
          <cell r="D792">
            <v>-23.1889</v>
          </cell>
          <cell r="E792">
            <v>6</v>
          </cell>
          <cell r="F792" t="str">
            <v>6IF-MONCHY</v>
          </cell>
          <cell r="K792" t="str">
            <v>IF-MONCHY</v>
          </cell>
        </row>
        <row r="793">
          <cell r="D793">
            <v>22.354099999999999</v>
          </cell>
          <cell r="E793">
            <v>6</v>
          </cell>
          <cell r="F793" t="str">
            <v>6NGI/CHI. GATE</v>
          </cell>
          <cell r="K793" t="str">
            <v>NGI/CHI. GATE</v>
          </cell>
        </row>
        <row r="794">
          <cell r="D794">
            <v>-25.578399999999998</v>
          </cell>
          <cell r="E794">
            <v>6</v>
          </cell>
          <cell r="F794" t="str">
            <v>6IF-MONCHY</v>
          </cell>
          <cell r="K794" t="str">
            <v>IF-MONCHY</v>
          </cell>
        </row>
        <row r="795">
          <cell r="D795">
            <v>24.657599999999999</v>
          </cell>
          <cell r="E795">
            <v>6</v>
          </cell>
          <cell r="F795" t="str">
            <v>6NGI/CHI. GATE</v>
          </cell>
          <cell r="K795" t="str">
            <v>NGI/CHI. GATE</v>
          </cell>
        </row>
        <row r="796">
          <cell r="D796">
            <v>-24.8812</v>
          </cell>
          <cell r="E796">
            <v>6</v>
          </cell>
          <cell r="F796" t="str">
            <v>6IF-MONCHY</v>
          </cell>
          <cell r="K796" t="str">
            <v>IF-MONCHY</v>
          </cell>
        </row>
        <row r="797">
          <cell r="D797">
            <v>23.985399999999998</v>
          </cell>
          <cell r="E797">
            <v>6</v>
          </cell>
          <cell r="F797" t="str">
            <v>6NGI/CHI. GATE</v>
          </cell>
          <cell r="K797" t="str">
            <v>NGI/CHI. GATE</v>
          </cell>
        </row>
        <row r="798">
          <cell r="D798">
            <v>-25.573599999999999</v>
          </cell>
          <cell r="E798">
            <v>6</v>
          </cell>
          <cell r="F798" t="str">
            <v>6IF-MONCHY</v>
          </cell>
          <cell r="K798" t="str">
            <v>IF-MONCHY</v>
          </cell>
        </row>
        <row r="799">
          <cell r="D799">
            <v>24.652899999999999</v>
          </cell>
          <cell r="E799">
            <v>6</v>
          </cell>
          <cell r="F799" t="str">
            <v>6NGI/CHI. GATE</v>
          </cell>
          <cell r="K799" t="str">
            <v>NGI/CHI. GATE</v>
          </cell>
        </row>
        <row r="800">
          <cell r="D800">
            <v>-24.6099</v>
          </cell>
          <cell r="E800">
            <v>6</v>
          </cell>
          <cell r="F800" t="str">
            <v>6IF-MONCHY</v>
          </cell>
          <cell r="K800" t="str">
            <v>IF-MONCHY</v>
          </cell>
        </row>
        <row r="801">
          <cell r="D801">
            <v>23.7239</v>
          </cell>
          <cell r="E801">
            <v>6</v>
          </cell>
          <cell r="F801" t="str">
            <v>6NGI/CHI. GATE</v>
          </cell>
          <cell r="K801" t="str">
            <v>NGI/CHI. GATE</v>
          </cell>
        </row>
        <row r="802">
          <cell r="D802">
            <v>-25.285599999999999</v>
          </cell>
          <cell r="E802">
            <v>6</v>
          </cell>
          <cell r="F802" t="str">
            <v>6IF-MONCHY</v>
          </cell>
          <cell r="K802" t="str">
            <v>IF-MONCHY</v>
          </cell>
        </row>
        <row r="803">
          <cell r="D803">
            <v>24.375299999999999</v>
          </cell>
          <cell r="E803">
            <v>6</v>
          </cell>
          <cell r="F803" t="str">
            <v>6NGI/CHI. GATE</v>
          </cell>
          <cell r="K803" t="str">
            <v>NGI/CHI. GATE</v>
          </cell>
        </row>
        <row r="804">
          <cell r="D804">
            <v>-25.114899999999999</v>
          </cell>
          <cell r="E804">
            <v>6</v>
          </cell>
          <cell r="F804" t="str">
            <v>6IF-MONCHY</v>
          </cell>
          <cell r="K804" t="str">
            <v>IF-MONCHY</v>
          </cell>
        </row>
        <row r="805">
          <cell r="D805">
            <v>24.210799999999999</v>
          </cell>
          <cell r="E805">
            <v>6</v>
          </cell>
          <cell r="F805" t="str">
            <v>6NGI/CHI. GATE</v>
          </cell>
          <cell r="K805" t="str">
            <v>NGI/CHI. GATE</v>
          </cell>
        </row>
        <row r="806">
          <cell r="D806">
            <v>-24.179099999999998</v>
          </cell>
          <cell r="E806">
            <v>6</v>
          </cell>
          <cell r="F806" t="str">
            <v>6IF-MONCHY</v>
          </cell>
          <cell r="K806" t="str">
            <v>IF-MONCHY</v>
          </cell>
        </row>
        <row r="807">
          <cell r="D807">
            <v>23.308700000000002</v>
          </cell>
          <cell r="E807">
            <v>6</v>
          </cell>
          <cell r="F807" t="str">
            <v>6NGI/CHI. GATE</v>
          </cell>
          <cell r="K807" t="str">
            <v>NGI/CHI. GATE</v>
          </cell>
        </row>
        <row r="808">
          <cell r="D808">
            <v>-24.878</v>
          </cell>
          <cell r="E808">
            <v>6</v>
          </cell>
          <cell r="F808" t="str">
            <v>6IF-MONCHY</v>
          </cell>
          <cell r="K808" t="str">
            <v>IF-MONCHY</v>
          </cell>
        </row>
        <row r="809">
          <cell r="D809">
            <v>23.982399999999998</v>
          </cell>
          <cell r="E809">
            <v>6</v>
          </cell>
          <cell r="F809" t="str">
            <v>6NGI/CHI. GATE</v>
          </cell>
          <cell r="K809" t="str">
            <v>NGI/CHI. GATE</v>
          </cell>
        </row>
        <row r="810">
          <cell r="D810">
            <v>-23.596699999999998</v>
          </cell>
          <cell r="E810">
            <v>6</v>
          </cell>
          <cell r="F810" t="str">
            <v>6IF-MONCHY</v>
          </cell>
          <cell r="K810" t="str">
            <v>IF-MONCHY</v>
          </cell>
        </row>
        <row r="811">
          <cell r="D811">
            <v>22.747199999999999</v>
          </cell>
          <cell r="E811">
            <v>6</v>
          </cell>
          <cell r="F811" t="str">
            <v>6NGI/CHI. GATE</v>
          </cell>
          <cell r="K811" t="str">
            <v>NGI/CHI. GATE</v>
          </cell>
        </row>
        <row r="812">
          <cell r="D812">
            <v>-24.1325</v>
          </cell>
          <cell r="E812">
            <v>6</v>
          </cell>
          <cell r="F812" t="str">
            <v>6IF-MONCHY</v>
          </cell>
          <cell r="K812" t="str">
            <v>IF-MONCHY</v>
          </cell>
        </row>
        <row r="813">
          <cell r="D813">
            <v>23.2637</v>
          </cell>
          <cell r="E813">
            <v>6</v>
          </cell>
          <cell r="F813" t="str">
            <v>6NGI/CHI. GATE</v>
          </cell>
          <cell r="K813" t="str">
            <v>NGI/CHI. GATE</v>
          </cell>
        </row>
        <row r="814">
          <cell r="D814">
            <v>-23.928599999999999</v>
          </cell>
          <cell r="E814">
            <v>6</v>
          </cell>
          <cell r="F814" t="str">
            <v>6IF-MONCHY</v>
          </cell>
          <cell r="K814" t="str">
            <v>IF-MONCHY</v>
          </cell>
        </row>
        <row r="815">
          <cell r="D815">
            <v>23.0672</v>
          </cell>
          <cell r="E815">
            <v>6</v>
          </cell>
          <cell r="F815" t="str">
            <v>6NGI/CHI. GATE</v>
          </cell>
          <cell r="K815" t="str">
            <v>NGI/CHI. GATE</v>
          </cell>
        </row>
        <row r="816">
          <cell r="D816">
            <v>-21.6311</v>
          </cell>
          <cell r="E816">
            <v>6</v>
          </cell>
          <cell r="F816" t="str">
            <v>6IF-MONCHY</v>
          </cell>
          <cell r="K816" t="str">
            <v>IF-MONCHY</v>
          </cell>
        </row>
        <row r="817">
          <cell r="D817">
            <v>20.852399999999999</v>
          </cell>
          <cell r="E817">
            <v>6</v>
          </cell>
          <cell r="F817" t="str">
            <v>6NGI/CHI. GATE</v>
          </cell>
          <cell r="K817" t="str">
            <v>NGI/CHI. GATE</v>
          </cell>
        </row>
        <row r="818">
          <cell r="D818">
            <v>-23.873699999999999</v>
          </cell>
          <cell r="E818">
            <v>6</v>
          </cell>
          <cell r="F818" t="str">
            <v>6IF-MONCHY</v>
          </cell>
          <cell r="K818" t="str">
            <v>IF-MONCHY</v>
          </cell>
        </row>
        <row r="819">
          <cell r="D819">
            <v>23.014199999999999</v>
          </cell>
          <cell r="E819">
            <v>6</v>
          </cell>
          <cell r="F819" t="str">
            <v>6NGI/CHI. GATE</v>
          </cell>
          <cell r="K819" t="str">
            <v>NGI/CHI. GATE</v>
          </cell>
        </row>
        <row r="820">
          <cell r="D820">
            <v>-23.3018</v>
          </cell>
          <cell r="E820">
            <v>6</v>
          </cell>
          <cell r="F820" t="str">
            <v>6IF-MONCHY</v>
          </cell>
          <cell r="K820" t="str">
            <v>IF-MONCHY</v>
          </cell>
        </row>
        <row r="821">
          <cell r="D821">
            <v>22.462900000000001</v>
          </cell>
          <cell r="E821">
            <v>6</v>
          </cell>
          <cell r="F821" t="str">
            <v>6NGI/CHI. GATE</v>
          </cell>
          <cell r="K821" t="str">
            <v>NGI/CHI. GATE</v>
          </cell>
        </row>
        <row r="822">
          <cell r="D822">
            <v>-23.955500000000001</v>
          </cell>
          <cell r="E822">
            <v>6</v>
          </cell>
          <cell r="F822" t="str">
            <v>6IF-MONCHY</v>
          </cell>
          <cell r="K822" t="str">
            <v>IF-MONCHY</v>
          </cell>
        </row>
        <row r="823">
          <cell r="D823">
            <v>23.0931</v>
          </cell>
          <cell r="E823">
            <v>6</v>
          </cell>
          <cell r="F823" t="str">
            <v>6NGI/CHI. GATE</v>
          </cell>
          <cell r="K823" t="str">
            <v>NGI/CHI. GATE</v>
          </cell>
        </row>
        <row r="824">
          <cell r="D824">
            <v>-23.058399999999999</v>
          </cell>
          <cell r="E824">
            <v>6</v>
          </cell>
          <cell r="F824" t="str">
            <v>6IF-MONCHY</v>
          </cell>
          <cell r="K824" t="str">
            <v>IF-MONCHY</v>
          </cell>
        </row>
        <row r="825">
          <cell r="D825">
            <v>22.228300000000001</v>
          </cell>
          <cell r="E825">
            <v>6</v>
          </cell>
          <cell r="F825" t="str">
            <v>6NGI/CHI. GATE</v>
          </cell>
          <cell r="K825" t="str">
            <v>NGI/CHI. GATE</v>
          </cell>
        </row>
        <row r="826">
          <cell r="D826">
            <v>-23.689</v>
          </cell>
          <cell r="E826">
            <v>6</v>
          </cell>
          <cell r="F826" t="str">
            <v>6IF-MONCHY</v>
          </cell>
          <cell r="K826" t="str">
            <v>IF-MONCHY</v>
          </cell>
        </row>
        <row r="827">
          <cell r="D827">
            <v>22.836200000000002</v>
          </cell>
          <cell r="E827">
            <v>6</v>
          </cell>
          <cell r="F827" t="str">
            <v>6NGI/CHI. GATE</v>
          </cell>
          <cell r="K827" t="str">
            <v>NGI/CHI. GATE</v>
          </cell>
        </row>
        <row r="828">
          <cell r="D828">
            <v>-23.521699999999999</v>
          </cell>
          <cell r="E828">
            <v>6</v>
          </cell>
          <cell r="F828" t="str">
            <v>6IF-MONCHY</v>
          </cell>
          <cell r="K828" t="str">
            <v>IF-MONCHY</v>
          </cell>
        </row>
        <row r="829">
          <cell r="D829">
            <v>22.675000000000001</v>
          </cell>
          <cell r="E829">
            <v>6</v>
          </cell>
          <cell r="F829" t="str">
            <v>6NGI/CHI. GATE</v>
          </cell>
          <cell r="K829" t="str">
            <v>NGI/CHI. GATE</v>
          </cell>
        </row>
        <row r="830">
          <cell r="D830">
            <v>-22.6541</v>
          </cell>
          <cell r="E830">
            <v>6</v>
          </cell>
          <cell r="F830" t="str">
            <v>6IF-MONCHY</v>
          </cell>
          <cell r="K830" t="str">
            <v>IF-MONCHY</v>
          </cell>
        </row>
        <row r="831">
          <cell r="D831">
            <v>21.8385</v>
          </cell>
          <cell r="E831">
            <v>6</v>
          </cell>
          <cell r="F831" t="str">
            <v>6NGI/CHI. GATE</v>
          </cell>
          <cell r="K831" t="str">
            <v>NGI/CHI. GATE</v>
          </cell>
        </row>
        <row r="832">
          <cell r="D832">
            <v>-23.329499999999999</v>
          </cell>
          <cell r="E832">
            <v>6</v>
          </cell>
          <cell r="F832" t="str">
            <v>6IF-MONCHY</v>
          </cell>
          <cell r="K832" t="str">
            <v>IF-MONCHY</v>
          </cell>
        </row>
        <row r="833">
          <cell r="D833">
            <v>22.489699999999999</v>
          </cell>
          <cell r="E833">
            <v>6</v>
          </cell>
          <cell r="F833" t="str">
            <v>6NGI/CHI. GATE</v>
          </cell>
          <cell r="K833" t="str">
            <v>NGI/CHI. GATE</v>
          </cell>
        </row>
        <row r="834">
          <cell r="D834">
            <v>-22.185400000000001</v>
          </cell>
          <cell r="E834">
            <v>6</v>
          </cell>
          <cell r="F834" t="str">
            <v>6IF-MONCHY</v>
          </cell>
          <cell r="K834" t="str">
            <v>IF-MONCHY</v>
          </cell>
        </row>
        <row r="835">
          <cell r="D835">
            <v>21.386700000000001</v>
          </cell>
          <cell r="E835">
            <v>6</v>
          </cell>
          <cell r="F835" t="str">
            <v>6NGI/CHI. GATE</v>
          </cell>
          <cell r="K835" t="str">
            <v>NGI/CHI. GATE</v>
          </cell>
        </row>
        <row r="836">
          <cell r="D836">
            <v>-22.709099999999999</v>
          </cell>
          <cell r="E836">
            <v>6</v>
          </cell>
          <cell r="F836" t="str">
            <v>6IF-MONCHY</v>
          </cell>
          <cell r="K836" t="str">
            <v>IF-MONCHY</v>
          </cell>
        </row>
        <row r="837">
          <cell r="D837">
            <v>21.8916</v>
          </cell>
          <cell r="E837">
            <v>6</v>
          </cell>
          <cell r="F837" t="str">
            <v>6NGI/CHI. GATE</v>
          </cell>
          <cell r="K837" t="str">
            <v>NGI/CHI. GATE</v>
          </cell>
        </row>
        <row r="838">
          <cell r="D838">
            <v>-22.5426</v>
          </cell>
          <cell r="E838">
            <v>6</v>
          </cell>
          <cell r="F838" t="str">
            <v>6IF-MONCHY</v>
          </cell>
          <cell r="K838" t="str">
            <v>IF-MONCHY</v>
          </cell>
        </row>
        <row r="839">
          <cell r="D839">
            <v>21.731100000000001</v>
          </cell>
          <cell r="E839">
            <v>6</v>
          </cell>
          <cell r="F839" t="str">
            <v>6NGI/CHI. GATE</v>
          </cell>
          <cell r="K839" t="str">
            <v>NGI/CHI. GATE</v>
          </cell>
        </row>
        <row r="840">
          <cell r="D840">
            <v>-20.385300000000001</v>
          </cell>
          <cell r="E840">
            <v>6</v>
          </cell>
          <cell r="F840" t="str">
            <v>6IF-MONCHY</v>
          </cell>
          <cell r="K840" t="str">
            <v>IF-MONCHY</v>
          </cell>
        </row>
        <row r="841">
          <cell r="D841">
            <v>19.651399999999999</v>
          </cell>
          <cell r="E841">
            <v>6</v>
          </cell>
          <cell r="F841" t="str">
            <v>6NGI/CHI. GATE</v>
          </cell>
          <cell r="K841" t="str">
            <v>NGI/CHI. GATE</v>
          </cell>
        </row>
        <row r="842">
          <cell r="D842">
            <v>-22.467600000000001</v>
          </cell>
          <cell r="E842">
            <v>6</v>
          </cell>
          <cell r="F842" t="str">
            <v>6IF-MONCHY</v>
          </cell>
          <cell r="K842" t="str">
            <v>IF-MONCHY</v>
          </cell>
        </row>
        <row r="843">
          <cell r="D843">
            <v>21.658799999999999</v>
          </cell>
          <cell r="E843">
            <v>6</v>
          </cell>
          <cell r="F843" t="str">
            <v>6NGI/CHI. GATE</v>
          </cell>
          <cell r="K843" t="str">
            <v>NGI/CHI. GATE</v>
          </cell>
        </row>
        <row r="844">
          <cell r="D844">
            <v>-21.878</v>
          </cell>
          <cell r="E844">
            <v>6</v>
          </cell>
          <cell r="F844" t="str">
            <v>6IF-MONCHY</v>
          </cell>
          <cell r="K844" t="str">
            <v>IF-MONCHY</v>
          </cell>
        </row>
        <row r="845">
          <cell r="D845">
            <v>21.090399999999999</v>
          </cell>
          <cell r="E845">
            <v>6</v>
          </cell>
          <cell r="F845" t="str">
            <v>6NGI/CHI. GATE</v>
          </cell>
          <cell r="K845" t="str">
            <v>NGI/CHI. GATE</v>
          </cell>
        </row>
        <row r="846">
          <cell r="D846">
            <v>-22.483499999999999</v>
          </cell>
          <cell r="E846">
            <v>6</v>
          </cell>
          <cell r="F846" t="str">
            <v>6IF-MONCHY</v>
          </cell>
          <cell r="K846" t="str">
            <v>IF-MONCHY</v>
          </cell>
        </row>
        <row r="847">
          <cell r="D847">
            <v>21.674099999999999</v>
          </cell>
          <cell r="E847">
            <v>6</v>
          </cell>
          <cell r="F847" t="str">
            <v>6NGI/CHI. GATE</v>
          </cell>
          <cell r="K847" t="str">
            <v>NGI/CHI. GATE</v>
          </cell>
        </row>
        <row r="848">
          <cell r="D848">
            <v>-21.636399999999998</v>
          </cell>
          <cell r="E848">
            <v>6</v>
          </cell>
          <cell r="F848" t="str">
            <v>6IF-MONCHY</v>
          </cell>
          <cell r="K848" t="str">
            <v>IF-MONCHY</v>
          </cell>
        </row>
        <row r="849">
          <cell r="D849">
            <v>20.857500000000002</v>
          </cell>
          <cell r="E849">
            <v>6</v>
          </cell>
          <cell r="F849" t="str">
            <v>6NGI/CHI. GATE</v>
          </cell>
          <cell r="K849" t="str">
            <v>NGI/CHI. GATE</v>
          </cell>
        </row>
        <row r="850">
          <cell r="D850">
            <v>-22.229199999999999</v>
          </cell>
          <cell r="E850">
            <v>6</v>
          </cell>
          <cell r="F850" t="str">
            <v>6IF-MONCHY</v>
          </cell>
          <cell r="K850" t="str">
            <v>IF-MONCHY</v>
          </cell>
        </row>
        <row r="851">
          <cell r="D851">
            <v>21.428899999999999</v>
          </cell>
          <cell r="E851">
            <v>6</v>
          </cell>
          <cell r="F851" t="str">
            <v>6NGI/CHI. GATE</v>
          </cell>
          <cell r="K851" t="str">
            <v>NGI/CHI. GATE</v>
          </cell>
        </row>
        <row r="852">
          <cell r="D852">
            <v>-22.077200000000001</v>
          </cell>
          <cell r="E852">
            <v>6</v>
          </cell>
          <cell r="F852" t="str">
            <v>6IF-MONCHY</v>
          </cell>
          <cell r="K852" t="str">
            <v>IF-MONCHY</v>
          </cell>
        </row>
        <row r="853">
          <cell r="D853">
            <v>21.282399999999999</v>
          </cell>
          <cell r="E853">
            <v>6</v>
          </cell>
          <cell r="F853" t="str">
            <v>6NGI/CHI. GATE</v>
          </cell>
          <cell r="K853" t="str">
            <v>NGI/CHI. GATE</v>
          </cell>
        </row>
        <row r="854">
          <cell r="D854">
            <v>-21.2563</v>
          </cell>
          <cell r="E854">
            <v>6</v>
          </cell>
          <cell r="F854" t="str">
            <v>6IF-MONCHY</v>
          </cell>
          <cell r="K854" t="str">
            <v>IF-MONCHY</v>
          </cell>
        </row>
        <row r="855">
          <cell r="D855">
            <v>20.491099999999999</v>
          </cell>
          <cell r="E855">
            <v>6</v>
          </cell>
          <cell r="F855" t="str">
            <v>6NGI/CHI. GATE</v>
          </cell>
          <cell r="K855" t="str">
            <v>NGI/CHI. GATE</v>
          </cell>
        </row>
        <row r="856">
          <cell r="D856">
            <v>-21.872</v>
          </cell>
          <cell r="E856">
            <v>6</v>
          </cell>
          <cell r="F856" t="str">
            <v>6IF-MONCHY</v>
          </cell>
          <cell r="K856" t="str">
            <v>IF-MONCHY</v>
          </cell>
        </row>
        <row r="857">
          <cell r="D857">
            <v>21.084599999999998</v>
          </cell>
          <cell r="E857">
            <v>6</v>
          </cell>
          <cell r="F857" t="str">
            <v>6NGI/CHI. GATE</v>
          </cell>
          <cell r="K857" t="str">
            <v>NGI/CHI. GATE</v>
          </cell>
        </row>
        <row r="858">
          <cell r="D858">
            <v>-20.726900000000001</v>
          </cell>
          <cell r="E858">
            <v>6</v>
          </cell>
          <cell r="F858" t="str">
            <v>6IF-MONCHY</v>
          </cell>
          <cell r="K858" t="str">
            <v>IF-MONCHY</v>
          </cell>
        </row>
        <row r="859">
          <cell r="D859">
            <v>19.980699999999999</v>
          </cell>
          <cell r="E859">
            <v>6</v>
          </cell>
          <cell r="F859" t="str">
            <v>6NGI/CHI. GATE</v>
          </cell>
          <cell r="K859" t="str">
            <v>NGI/CHI. GATE</v>
          </cell>
        </row>
        <row r="860">
          <cell r="D860">
            <v>-21.166799999999999</v>
          </cell>
          <cell r="E860">
            <v>6</v>
          </cell>
          <cell r="F860" t="str">
            <v>6IF-MONCHY</v>
          </cell>
          <cell r="K860" t="str">
            <v>IF-MONCHY</v>
          </cell>
        </row>
        <row r="861">
          <cell r="D861">
            <v>20.404800000000002</v>
          </cell>
          <cell r="E861">
            <v>6</v>
          </cell>
          <cell r="F861" t="str">
            <v>6NGI/CHI. GATE</v>
          </cell>
          <cell r="K861" t="str">
            <v>NGI/CHI. GATE</v>
          </cell>
        </row>
        <row r="862">
          <cell r="D862">
            <v>-20.992999999999999</v>
          </cell>
          <cell r="E862">
            <v>6</v>
          </cell>
          <cell r="F862" t="str">
            <v>6IF-MONCHY</v>
          </cell>
          <cell r="K862" t="str">
            <v>IF-MONCHY</v>
          </cell>
        </row>
        <row r="863">
          <cell r="D863">
            <v>20.237300000000001</v>
          </cell>
          <cell r="E863">
            <v>6</v>
          </cell>
          <cell r="F863" t="str">
            <v>6NGI/CHI. GATE</v>
          </cell>
          <cell r="K863" t="str">
            <v>NGI/CHI. GATE</v>
          </cell>
        </row>
        <row r="864">
          <cell r="D864">
            <v>-19.629899999999999</v>
          </cell>
          <cell r="E864">
            <v>6</v>
          </cell>
          <cell r="F864" t="str">
            <v>6IF-MONCHY</v>
          </cell>
          <cell r="K864" t="str">
            <v>IF-MONCHY</v>
          </cell>
        </row>
        <row r="865">
          <cell r="D865">
            <v>18.923200000000001</v>
          </cell>
          <cell r="E865">
            <v>6</v>
          </cell>
          <cell r="F865" t="str">
            <v>6NGI/CHI. GATE</v>
          </cell>
          <cell r="K865" t="str">
            <v>NGI/CHI. GATE</v>
          </cell>
        </row>
        <row r="866">
          <cell r="D866">
            <v>-20.965399999999999</v>
          </cell>
          <cell r="E866">
            <v>6</v>
          </cell>
          <cell r="F866" t="str">
            <v>6IF-MONCHY</v>
          </cell>
          <cell r="K866" t="str">
            <v>IF-MONCHY</v>
          </cell>
        </row>
        <row r="867">
          <cell r="D867">
            <v>20.210699999999999</v>
          </cell>
          <cell r="E867">
            <v>6</v>
          </cell>
          <cell r="F867" t="str">
            <v>6NGI/CHI. GATE</v>
          </cell>
          <cell r="K867" t="str">
            <v>NGI/CHI. GATE</v>
          </cell>
        </row>
        <row r="868">
          <cell r="D868">
            <v>-20.473299999999998</v>
          </cell>
          <cell r="E868">
            <v>6</v>
          </cell>
          <cell r="F868" t="str">
            <v>6IF-MONCHY</v>
          </cell>
          <cell r="K868" t="str">
            <v>IF-MONCHY</v>
          </cell>
        </row>
        <row r="869">
          <cell r="D869">
            <v>19.7363</v>
          </cell>
          <cell r="E869">
            <v>6</v>
          </cell>
          <cell r="F869" t="str">
            <v>6NGI/CHI. GATE</v>
          </cell>
          <cell r="K869" t="str">
            <v>NGI/CHI. GATE</v>
          </cell>
        </row>
        <row r="870">
          <cell r="D870">
            <v>-21.0304</v>
          </cell>
          <cell r="E870">
            <v>6</v>
          </cell>
          <cell r="F870" t="str">
            <v>6IF-MONCHY</v>
          </cell>
          <cell r="K870" t="str">
            <v>IF-MONCHY</v>
          </cell>
        </row>
        <row r="871">
          <cell r="D871">
            <v>20.273299999999999</v>
          </cell>
          <cell r="E871">
            <v>6</v>
          </cell>
          <cell r="F871" t="str">
            <v>6NGI/CHI. GATE</v>
          </cell>
          <cell r="K871" t="str">
            <v>NGI/CHI. GATE</v>
          </cell>
        </row>
        <row r="872">
          <cell r="D872">
            <v>-20.2301</v>
          </cell>
          <cell r="E872">
            <v>6</v>
          </cell>
          <cell r="F872" t="str">
            <v>6IF-MONCHY</v>
          </cell>
          <cell r="K872" t="str">
            <v>IF-MONCHY</v>
          </cell>
        </row>
        <row r="873">
          <cell r="D873">
            <v>19.501799999999999</v>
          </cell>
          <cell r="E873">
            <v>6</v>
          </cell>
          <cell r="F873" t="str">
            <v>6NGI/CHI. GATE</v>
          </cell>
          <cell r="K873" t="str">
            <v>NGI/CHI. GATE</v>
          </cell>
        </row>
        <row r="874">
          <cell r="D874">
            <v>-20.774000000000001</v>
          </cell>
          <cell r="E874">
            <v>6</v>
          </cell>
          <cell r="F874" t="str">
            <v>6IF-MONCHY</v>
          </cell>
          <cell r="K874" t="str">
            <v>IF-MONCHY</v>
          </cell>
        </row>
        <row r="875">
          <cell r="D875">
            <v>20.0261</v>
          </cell>
          <cell r="E875">
            <v>6</v>
          </cell>
          <cell r="F875" t="str">
            <v>6NGI/CHI. GATE</v>
          </cell>
          <cell r="K875" t="str">
            <v>NGI/CHI. GATE</v>
          </cell>
        </row>
        <row r="876">
          <cell r="D876">
            <v>-20.6343</v>
          </cell>
          <cell r="E876">
            <v>6</v>
          </cell>
          <cell r="F876" t="str">
            <v>6IF-MONCHY</v>
          </cell>
          <cell r="K876" t="str">
            <v>IF-MONCHY</v>
          </cell>
        </row>
        <row r="877">
          <cell r="D877">
            <v>19.891400000000001</v>
          </cell>
          <cell r="E877">
            <v>6</v>
          </cell>
          <cell r="F877" t="str">
            <v>6NGI/CHI. GATE</v>
          </cell>
          <cell r="K877" t="str">
            <v>NGI/CHI. GATE</v>
          </cell>
        </row>
        <row r="878">
          <cell r="D878">
            <v>-19.8536</v>
          </cell>
          <cell r="E878">
            <v>6</v>
          </cell>
          <cell r="F878" t="str">
            <v>6IF-MONCHY</v>
          </cell>
          <cell r="K878" t="str">
            <v>IF-MONCHY</v>
          </cell>
        </row>
        <row r="879">
          <cell r="D879">
            <v>19.1388</v>
          </cell>
          <cell r="E879">
            <v>6</v>
          </cell>
          <cell r="F879" t="str">
            <v>6NGI/CHI. GATE</v>
          </cell>
          <cell r="K879" t="str">
            <v>NGI/CHI. GATE</v>
          </cell>
        </row>
        <row r="880">
          <cell r="D880">
            <v>-20.423200000000001</v>
          </cell>
          <cell r="E880">
            <v>6</v>
          </cell>
          <cell r="F880" t="str">
            <v>6IF-MONCHY</v>
          </cell>
          <cell r="K880" t="str">
            <v>IF-MONCHY</v>
          </cell>
        </row>
        <row r="881">
          <cell r="D881">
            <v>19.687999999999999</v>
          </cell>
          <cell r="E881">
            <v>6</v>
          </cell>
          <cell r="F881" t="str">
            <v>6NGI/CHI. GATE</v>
          </cell>
          <cell r="K881" t="str">
            <v>NGI/CHI. GATE</v>
          </cell>
        </row>
        <row r="882">
          <cell r="D882">
            <v>-19.241900000000001</v>
          </cell>
          <cell r="E882">
            <v>6</v>
          </cell>
          <cell r="F882" t="str">
            <v>6IF-MONCHY</v>
          </cell>
          <cell r="K882" t="str">
            <v>IF-MONCHY</v>
          </cell>
        </row>
        <row r="883">
          <cell r="D883">
            <v>18.549199999999999</v>
          </cell>
          <cell r="E883">
            <v>6</v>
          </cell>
          <cell r="F883" t="str">
            <v>6NGI/CHI. GATE</v>
          </cell>
          <cell r="K883" t="str">
            <v>NGI/CHI. GATE</v>
          </cell>
        </row>
        <row r="884">
          <cell r="D884">
            <v>-19.6158</v>
          </cell>
          <cell r="E884">
            <v>6</v>
          </cell>
          <cell r="F884" t="str">
            <v>6IF-MONCHY</v>
          </cell>
          <cell r="K884" t="str">
            <v>IF-MONCHY</v>
          </cell>
        </row>
        <row r="885">
          <cell r="D885">
            <v>18.909700000000001</v>
          </cell>
          <cell r="E885">
            <v>6</v>
          </cell>
          <cell r="F885" t="str">
            <v>6NGI/CHI. GATE</v>
          </cell>
          <cell r="K885" t="str">
            <v>NGI/CHI. GATE</v>
          </cell>
        </row>
        <row r="886">
          <cell r="D886">
            <v>-19.443100000000001</v>
          </cell>
          <cell r="E886">
            <v>6</v>
          </cell>
          <cell r="F886" t="str">
            <v>6IF-MONCHY</v>
          </cell>
          <cell r="K886" t="str">
            <v>IF-MONCHY</v>
          </cell>
        </row>
        <row r="887">
          <cell r="D887">
            <v>18.743200000000002</v>
          </cell>
          <cell r="E887">
            <v>6</v>
          </cell>
          <cell r="F887" t="str">
            <v>6NGI/CHI. GATE</v>
          </cell>
          <cell r="K887" t="str">
            <v>NGI/CHI. GATE</v>
          </cell>
        </row>
        <row r="888">
          <cell r="D888">
            <v>-17.599599999999999</v>
          </cell>
          <cell r="E888">
            <v>6</v>
          </cell>
          <cell r="F888" t="str">
            <v>6IF-MONCHY</v>
          </cell>
          <cell r="K888" t="str">
            <v>IF-MONCHY</v>
          </cell>
        </row>
        <row r="889">
          <cell r="D889">
            <v>16.966100000000001</v>
          </cell>
          <cell r="E889">
            <v>6</v>
          </cell>
          <cell r="F889" t="str">
            <v>6NGI/CHI. GATE</v>
          </cell>
          <cell r="K889" t="str">
            <v>NGI/CHI. GATE</v>
          </cell>
        </row>
        <row r="890">
          <cell r="D890">
            <v>-31.367799999999999</v>
          </cell>
          <cell r="E890">
            <v>6</v>
          </cell>
          <cell r="F890" t="str">
            <v>6IF-MONCHY</v>
          </cell>
          <cell r="K890" t="str">
            <v>IF-MONCHY</v>
          </cell>
        </row>
        <row r="891">
          <cell r="D891">
            <v>30.281300000000002</v>
          </cell>
          <cell r="E891">
            <v>6</v>
          </cell>
          <cell r="F891" t="str">
            <v>6NGI/CHI. GATE</v>
          </cell>
          <cell r="K891" t="str">
            <v>NGI/CHI. GATE</v>
          </cell>
        </row>
        <row r="892">
          <cell r="D892">
            <v>-30.845800000000001</v>
          </cell>
          <cell r="E892">
            <v>6</v>
          </cell>
          <cell r="F892" t="str">
            <v>6IF-MONCHY</v>
          </cell>
          <cell r="K892" t="str">
            <v>IF-MONCHY</v>
          </cell>
        </row>
        <row r="893">
          <cell r="D893">
            <v>29.735499999999998</v>
          </cell>
          <cell r="E893">
            <v>6</v>
          </cell>
          <cell r="F893" t="str">
            <v>6NGI/CHI. GATE</v>
          </cell>
          <cell r="K893" t="str">
            <v>NGI/CHI. GATE</v>
          </cell>
        </row>
        <row r="894">
          <cell r="D894">
            <v>-31.700700000000001</v>
          </cell>
          <cell r="E894">
            <v>6</v>
          </cell>
          <cell r="F894" t="str">
            <v>6IF-MONCHY</v>
          </cell>
          <cell r="K894" t="str">
            <v>IF-MONCHY</v>
          </cell>
        </row>
        <row r="895">
          <cell r="D895">
            <v>30.559699999999999</v>
          </cell>
          <cell r="E895">
            <v>6</v>
          </cell>
          <cell r="F895" t="str">
            <v>6NGI/CHI. GATE</v>
          </cell>
          <cell r="K895" t="str">
            <v>NGI/CHI. GATE</v>
          </cell>
        </row>
        <row r="896">
          <cell r="D896">
            <v>-1.7579</v>
          </cell>
          <cell r="E896">
            <v>2</v>
          </cell>
          <cell r="F896" t="str">
            <v>2IF-FGT/Z1</v>
          </cell>
          <cell r="K896" t="str">
            <v>IF-FGT/Z1</v>
          </cell>
        </row>
        <row r="897">
          <cell r="D897">
            <v>1.7096</v>
          </cell>
          <cell r="E897">
            <v>2</v>
          </cell>
          <cell r="F897" t="str">
            <v>2IF-FGT/MKT</v>
          </cell>
          <cell r="K897" t="str">
            <v>IF-FGT/MKT</v>
          </cell>
        </row>
        <row r="898">
          <cell r="D898">
            <v>-1.9436</v>
          </cell>
          <cell r="E898">
            <v>3</v>
          </cell>
          <cell r="F898" t="str">
            <v>3IF-FGT/Z1</v>
          </cell>
          <cell r="K898" t="str">
            <v>IF-FGT/Z1</v>
          </cell>
        </row>
        <row r="899">
          <cell r="D899">
            <v>1.8902000000000001</v>
          </cell>
          <cell r="E899">
            <v>3</v>
          </cell>
          <cell r="F899" t="str">
            <v>3IF-FGT/MKT</v>
          </cell>
          <cell r="K899" t="str">
            <v>IF-FGT/MKT</v>
          </cell>
        </row>
        <row r="900">
          <cell r="D900">
            <v>-1.8778999999999999</v>
          </cell>
          <cell r="E900">
            <v>4</v>
          </cell>
          <cell r="F900" t="str">
            <v>4IF-FGT/Z1</v>
          </cell>
          <cell r="K900" t="str">
            <v>IF-FGT/Z1</v>
          </cell>
        </row>
        <row r="901">
          <cell r="D901">
            <v>1.8263</v>
          </cell>
          <cell r="E901">
            <v>4</v>
          </cell>
          <cell r="F901" t="str">
            <v>4IF-FGT/MKT</v>
          </cell>
          <cell r="K901" t="str">
            <v>IF-FGT/MKT</v>
          </cell>
        </row>
        <row r="902">
          <cell r="D902">
            <v>-1.9373</v>
          </cell>
          <cell r="E902">
            <v>4</v>
          </cell>
          <cell r="F902" t="str">
            <v>4IF-FGT/Z1</v>
          </cell>
          <cell r="K902" t="str">
            <v>IF-FGT/Z1</v>
          </cell>
        </row>
        <row r="903">
          <cell r="D903">
            <v>1.8839999999999999</v>
          </cell>
          <cell r="E903">
            <v>4</v>
          </cell>
          <cell r="F903" t="str">
            <v>4IF-FGT/MKT</v>
          </cell>
          <cell r="K903" t="str">
            <v>IF-FGT/MKT</v>
          </cell>
        </row>
        <row r="904">
          <cell r="D904">
            <v>-1.8714999999999999</v>
          </cell>
          <cell r="E904">
            <v>4</v>
          </cell>
          <cell r="F904" t="str">
            <v>4IF-FGT/Z1</v>
          </cell>
          <cell r="K904" t="str">
            <v>IF-FGT/Z1</v>
          </cell>
        </row>
        <row r="905">
          <cell r="D905">
            <v>1.8201000000000001</v>
          </cell>
          <cell r="E905">
            <v>4</v>
          </cell>
          <cell r="F905" t="str">
            <v>4IF-FGT/MKT</v>
          </cell>
          <cell r="K905" t="str">
            <v>IF-FGT/MKT</v>
          </cell>
        </row>
        <row r="906">
          <cell r="D906">
            <v>-1.9303999999999999</v>
          </cell>
          <cell r="E906">
            <v>4</v>
          </cell>
          <cell r="F906" t="str">
            <v>4IF-FGT/Z1</v>
          </cell>
          <cell r="K906" t="str">
            <v>IF-FGT/Z1</v>
          </cell>
        </row>
        <row r="907">
          <cell r="D907">
            <v>1.8774</v>
          </cell>
          <cell r="E907">
            <v>4</v>
          </cell>
          <cell r="F907" t="str">
            <v>4IF-FGT/MKT</v>
          </cell>
          <cell r="K907" t="str">
            <v>IF-FGT/MKT</v>
          </cell>
        </row>
        <row r="908">
          <cell r="D908">
            <v>-1.9265000000000001</v>
          </cell>
          <cell r="E908">
            <v>4</v>
          </cell>
          <cell r="F908" t="str">
            <v>4IF-FGT/Z1</v>
          </cell>
          <cell r="K908" t="str">
            <v>IF-FGT/Z1</v>
          </cell>
        </row>
        <row r="909">
          <cell r="D909">
            <v>1.8734999999999999</v>
          </cell>
          <cell r="E909">
            <v>4</v>
          </cell>
          <cell r="F909" t="str">
            <v>4IF-FGT/MKT</v>
          </cell>
          <cell r="K909" t="str">
            <v>IF-FGT/MKT</v>
          </cell>
        </row>
        <row r="910">
          <cell r="D910">
            <v>-1.8604000000000001</v>
          </cell>
          <cell r="E910">
            <v>4</v>
          </cell>
          <cell r="F910" t="str">
            <v>4IF-FGT/Z1</v>
          </cell>
          <cell r="K910" t="str">
            <v>IF-FGT/Z1</v>
          </cell>
        </row>
        <row r="911">
          <cell r="D911">
            <v>1.8091999999999999</v>
          </cell>
          <cell r="E911">
            <v>4</v>
          </cell>
          <cell r="F911" t="str">
            <v>4IF-FGT/MKT</v>
          </cell>
          <cell r="K911" t="str">
            <v>IF-FGT/MKT</v>
          </cell>
        </row>
        <row r="912">
          <cell r="D912">
            <v>-1.9180999999999999</v>
          </cell>
          <cell r="E912">
            <v>4</v>
          </cell>
          <cell r="F912" t="str">
            <v>4IF-FGT/Z1</v>
          </cell>
          <cell r="K912" t="str">
            <v>IF-FGT/Z1</v>
          </cell>
        </row>
        <row r="913">
          <cell r="D913">
            <v>1.8653</v>
          </cell>
          <cell r="E913">
            <v>4</v>
          </cell>
          <cell r="F913" t="str">
            <v>4IF-FGT/MKT</v>
          </cell>
          <cell r="K913" t="str">
            <v>IF-FGT/MKT</v>
          </cell>
        </row>
        <row r="914">
          <cell r="D914">
            <v>-1.8514999999999999</v>
          </cell>
          <cell r="E914">
            <v>5</v>
          </cell>
          <cell r="F914" t="str">
            <v>5IF-FGT/Z1</v>
          </cell>
          <cell r="K914" t="str">
            <v>IF-FGT/Z1</v>
          </cell>
        </row>
        <row r="915">
          <cell r="D915">
            <v>1.8006</v>
          </cell>
          <cell r="E915">
            <v>5</v>
          </cell>
          <cell r="F915" t="str">
            <v>5IF-FGT/MKT</v>
          </cell>
          <cell r="K915" t="str">
            <v>IF-FGT/MKT</v>
          </cell>
        </row>
        <row r="916">
          <cell r="D916">
            <v>-1.9083000000000001</v>
          </cell>
          <cell r="E916">
            <v>5</v>
          </cell>
          <cell r="F916" t="str">
            <v>5IF-FGT/Z1</v>
          </cell>
          <cell r="K916" t="str">
            <v>IF-FGT/Z1</v>
          </cell>
        </row>
        <row r="917">
          <cell r="D917">
            <v>1.8557999999999999</v>
          </cell>
          <cell r="E917">
            <v>5</v>
          </cell>
          <cell r="F917" t="str">
            <v>5IF-FGT/MKT</v>
          </cell>
          <cell r="K917" t="str">
            <v>IF-FGT/MKT</v>
          </cell>
        </row>
        <row r="918">
          <cell r="D918">
            <v>-1.9028</v>
          </cell>
          <cell r="E918">
            <v>5</v>
          </cell>
          <cell r="F918" t="str">
            <v>5IF-FGT/Z1</v>
          </cell>
          <cell r="K918" t="str">
            <v>IF-FGT/Z1</v>
          </cell>
        </row>
        <row r="919">
          <cell r="D919">
            <v>1.8504</v>
          </cell>
          <cell r="E919">
            <v>5</v>
          </cell>
          <cell r="F919" t="str">
            <v>5IF-FGT/MKT</v>
          </cell>
          <cell r="K919" t="str">
            <v>IF-FGT/MKT</v>
          </cell>
        </row>
        <row r="920">
          <cell r="D920">
            <v>-1.7132000000000001</v>
          </cell>
          <cell r="E920">
            <v>5</v>
          </cell>
          <cell r="F920" t="str">
            <v>5IF-FGT/Z1</v>
          </cell>
          <cell r="K920" t="str">
            <v>IF-FGT/Z1</v>
          </cell>
        </row>
        <row r="921">
          <cell r="D921">
            <v>1.6660999999999999</v>
          </cell>
          <cell r="E921">
            <v>5</v>
          </cell>
          <cell r="F921" t="str">
            <v>5IF-FGT/MKT</v>
          </cell>
          <cell r="K921" t="str">
            <v>IF-FGT/MKT</v>
          </cell>
        </row>
        <row r="922">
          <cell r="D922">
            <v>-1.8912</v>
          </cell>
          <cell r="E922">
            <v>5</v>
          </cell>
          <cell r="F922" t="str">
            <v>5IF-FGT/Z1</v>
          </cell>
          <cell r="K922" t="str">
            <v>IF-FGT/Z1</v>
          </cell>
        </row>
        <row r="923">
          <cell r="D923">
            <v>1.8391999999999999</v>
          </cell>
          <cell r="E923">
            <v>5</v>
          </cell>
          <cell r="F923" t="str">
            <v>5IF-FGT/MKT</v>
          </cell>
          <cell r="K923" t="str">
            <v>IF-FGT/MKT</v>
          </cell>
        </row>
        <row r="924">
          <cell r="D924">
            <v>-1.8238000000000001</v>
          </cell>
          <cell r="E924">
            <v>6</v>
          </cell>
          <cell r="F924" t="str">
            <v>6IF-FGT/Z1</v>
          </cell>
          <cell r="K924" t="str">
            <v>IF-FGT/Z1</v>
          </cell>
        </row>
        <row r="925">
          <cell r="D925">
            <v>1.7737000000000001</v>
          </cell>
          <cell r="E925">
            <v>6</v>
          </cell>
          <cell r="F925" t="str">
            <v>6IF-FGT/MKT</v>
          </cell>
          <cell r="K925" t="str">
            <v>IF-FGT/MKT</v>
          </cell>
        </row>
        <row r="926">
          <cell r="D926">
            <v>-1.8778999999999999</v>
          </cell>
          <cell r="E926">
            <v>6</v>
          </cell>
          <cell r="F926" t="str">
            <v>6IF-FGT/Z1</v>
          </cell>
          <cell r="K926" t="str">
            <v>IF-FGT/Z1</v>
          </cell>
        </row>
        <row r="927">
          <cell r="D927">
            <v>1.8263</v>
          </cell>
          <cell r="E927">
            <v>6</v>
          </cell>
          <cell r="F927" t="str">
            <v>6IF-FGT/MKT</v>
          </cell>
          <cell r="K927" t="str">
            <v>IF-FGT/MKT</v>
          </cell>
        </row>
        <row r="928">
          <cell r="D928">
            <v>-1.8103</v>
          </cell>
          <cell r="E928">
            <v>6</v>
          </cell>
          <cell r="F928" t="str">
            <v>6IF-FGT/Z1</v>
          </cell>
          <cell r="K928" t="str">
            <v>IF-FGT/Z1</v>
          </cell>
        </row>
        <row r="929">
          <cell r="D929">
            <v>1.7605</v>
          </cell>
          <cell r="E929">
            <v>6</v>
          </cell>
          <cell r="F929" t="str">
            <v>6IF-FGT/MKT</v>
          </cell>
          <cell r="K929" t="str">
            <v>IF-FGT/MKT</v>
          </cell>
        </row>
        <row r="930">
          <cell r="D930">
            <v>-1.8633</v>
          </cell>
          <cell r="E930">
            <v>6</v>
          </cell>
          <cell r="F930" t="str">
            <v>6IF-FGT/Z1</v>
          </cell>
          <cell r="K930" t="str">
            <v>IF-FGT/Z1</v>
          </cell>
        </row>
        <row r="931">
          <cell r="D931">
            <v>1.8121</v>
          </cell>
          <cell r="E931">
            <v>6</v>
          </cell>
          <cell r="F931" t="str">
            <v>6IF-FGT/MKT</v>
          </cell>
          <cell r="K931" t="str">
            <v>IF-FGT/MKT</v>
          </cell>
        </row>
        <row r="932">
          <cell r="D932">
            <v>-1.8553999999999999</v>
          </cell>
          <cell r="E932">
            <v>6</v>
          </cell>
          <cell r="F932" t="str">
            <v>6IF-FGT/Z1</v>
          </cell>
          <cell r="K932" t="str">
            <v>IF-FGT/Z1</v>
          </cell>
        </row>
        <row r="933">
          <cell r="D933">
            <v>1.8044</v>
          </cell>
          <cell r="E933">
            <v>6</v>
          </cell>
          <cell r="F933" t="str">
            <v>6IF-FGT/MKT</v>
          </cell>
          <cell r="K933" t="str">
            <v>IF-FGT/MKT</v>
          </cell>
        </row>
        <row r="934">
          <cell r="D934">
            <v>-1.7876000000000001</v>
          </cell>
          <cell r="E934">
            <v>6</v>
          </cell>
          <cell r="F934" t="str">
            <v>6IF-FGT/Z1</v>
          </cell>
          <cell r="K934" t="str">
            <v>IF-FGT/Z1</v>
          </cell>
        </row>
        <row r="935">
          <cell r="D935">
            <v>1.7383999999999999</v>
          </cell>
          <cell r="E935">
            <v>6</v>
          </cell>
          <cell r="F935" t="str">
            <v>6IF-FGT/MKT</v>
          </cell>
          <cell r="K935" t="str">
            <v>IF-FGT/MKT</v>
          </cell>
        </row>
        <row r="936">
          <cell r="D936">
            <v>-1.8391</v>
          </cell>
          <cell r="E936">
            <v>6</v>
          </cell>
          <cell r="F936" t="str">
            <v>6IF-FGT/Z1</v>
          </cell>
          <cell r="K936" t="str">
            <v>IF-FGT/Z1</v>
          </cell>
        </row>
        <row r="937">
          <cell r="D937">
            <v>1.7885</v>
          </cell>
          <cell r="E937">
            <v>6</v>
          </cell>
          <cell r="F937" t="str">
            <v>6IF-FGT/MKT</v>
          </cell>
          <cell r="K937" t="str">
            <v>IF-FGT/MKT</v>
          </cell>
        </row>
        <row r="938">
          <cell r="D938">
            <v>-1.7714000000000001</v>
          </cell>
          <cell r="E938">
            <v>6</v>
          </cell>
          <cell r="F938" t="str">
            <v>6IF-FGT/Z1</v>
          </cell>
          <cell r="K938" t="str">
            <v>IF-FGT/Z1</v>
          </cell>
        </row>
        <row r="939">
          <cell r="D939">
            <v>1.7226999999999999</v>
          </cell>
          <cell r="E939">
            <v>6</v>
          </cell>
          <cell r="F939" t="str">
            <v>6IF-FGT/MKT</v>
          </cell>
          <cell r="K939" t="str">
            <v>IF-FGT/MKT</v>
          </cell>
        </row>
        <row r="940">
          <cell r="D940">
            <v>-1.8219000000000001</v>
          </cell>
          <cell r="E940">
            <v>6</v>
          </cell>
          <cell r="F940" t="str">
            <v>6IF-FGT/Z1</v>
          </cell>
          <cell r="K940" t="str">
            <v>IF-FGT/Z1</v>
          </cell>
        </row>
        <row r="941">
          <cell r="D941">
            <v>1.7718</v>
          </cell>
          <cell r="E941">
            <v>6</v>
          </cell>
          <cell r="F941" t="str">
            <v>6IF-FGT/MKT</v>
          </cell>
          <cell r="K941" t="str">
            <v>IF-FGT/MKT</v>
          </cell>
        </row>
        <row r="942">
          <cell r="D942">
            <v>-1.8129999999999999</v>
          </cell>
          <cell r="E942">
            <v>6</v>
          </cell>
          <cell r="F942" t="str">
            <v>6IF-FGT/Z1</v>
          </cell>
          <cell r="K942" t="str">
            <v>IF-FGT/Z1</v>
          </cell>
        </row>
        <row r="943">
          <cell r="D943">
            <v>1.7630999999999999</v>
          </cell>
          <cell r="E943">
            <v>6</v>
          </cell>
          <cell r="F943" t="str">
            <v>6IF-FGT/MKT</v>
          </cell>
          <cell r="K943" t="str">
            <v>IF-FGT/MKT</v>
          </cell>
        </row>
        <row r="944">
          <cell r="D944">
            <v>-1.6876</v>
          </cell>
          <cell r="E944">
            <v>6</v>
          </cell>
          <cell r="F944" t="str">
            <v>6IF-FGT/Z1</v>
          </cell>
          <cell r="K944" t="str">
            <v>IF-FGT/Z1</v>
          </cell>
        </row>
        <row r="945">
          <cell r="D945">
            <v>1.6412</v>
          </cell>
          <cell r="E945">
            <v>6</v>
          </cell>
          <cell r="F945" t="str">
            <v>6IF-FGT/MKT</v>
          </cell>
          <cell r="K945" t="str">
            <v>IF-FGT/MKT</v>
          </cell>
        </row>
        <row r="946">
          <cell r="D946">
            <v>-1.7952999999999999</v>
          </cell>
          <cell r="E946">
            <v>6</v>
          </cell>
          <cell r="F946" t="str">
            <v>6IF-FGT/Z1</v>
          </cell>
          <cell r="K946" t="str">
            <v>IF-FGT/Z1</v>
          </cell>
        </row>
        <row r="947">
          <cell r="D947">
            <v>1.746</v>
          </cell>
          <cell r="E947">
            <v>6</v>
          </cell>
          <cell r="F947" t="str">
            <v>6IF-FGT/MKT</v>
          </cell>
          <cell r="K947" t="str">
            <v>IF-FGT/MKT</v>
          </cell>
        </row>
        <row r="948">
          <cell r="D948">
            <v>-1.7285999999999999</v>
          </cell>
          <cell r="E948">
            <v>6</v>
          </cell>
          <cell r="F948" t="str">
            <v>6IF-FGT/Z1</v>
          </cell>
          <cell r="K948" t="str">
            <v>IF-FGT/Z1</v>
          </cell>
        </row>
        <row r="949">
          <cell r="D949">
            <v>1.681</v>
          </cell>
          <cell r="E949">
            <v>6</v>
          </cell>
          <cell r="F949" t="str">
            <v>6IF-FGT/MKT</v>
          </cell>
          <cell r="K949" t="str">
            <v>IF-FGT/MKT</v>
          </cell>
        </row>
        <row r="950">
          <cell r="D950">
            <v>-1.7774000000000001</v>
          </cell>
          <cell r="E950">
            <v>6</v>
          </cell>
          <cell r="F950" t="str">
            <v>6IF-FGT/Z1</v>
          </cell>
          <cell r="K950" t="str">
            <v>IF-FGT/Z1</v>
          </cell>
        </row>
        <row r="951">
          <cell r="D951">
            <v>1.7284999999999999</v>
          </cell>
          <cell r="E951">
            <v>6</v>
          </cell>
          <cell r="F951" t="str">
            <v>6IF-FGT/MKT</v>
          </cell>
          <cell r="K951" t="str">
            <v>IF-FGT/MKT</v>
          </cell>
        </row>
        <row r="952">
          <cell r="D952">
            <v>-1.7111000000000001</v>
          </cell>
          <cell r="E952">
            <v>6</v>
          </cell>
          <cell r="F952" t="str">
            <v>6IF-FGT/Z1</v>
          </cell>
          <cell r="K952" t="str">
            <v>IF-FGT/Z1</v>
          </cell>
        </row>
        <row r="953">
          <cell r="D953">
            <v>1.6640999999999999</v>
          </cell>
          <cell r="E953">
            <v>6</v>
          </cell>
          <cell r="F953" t="str">
            <v>6IF-FGT/MKT</v>
          </cell>
          <cell r="K953" t="str">
            <v>IF-FGT/MKT</v>
          </cell>
        </row>
        <row r="954">
          <cell r="D954">
            <v>-1.7592000000000001</v>
          </cell>
          <cell r="E954">
            <v>6</v>
          </cell>
          <cell r="F954" t="str">
            <v>6IF-FGT/Z1</v>
          </cell>
          <cell r="K954" t="str">
            <v>IF-FGT/Z1</v>
          </cell>
        </row>
        <row r="955">
          <cell r="D955">
            <v>1.7109000000000001</v>
          </cell>
          <cell r="E955">
            <v>6</v>
          </cell>
          <cell r="F955" t="str">
            <v>6IF-FGT/MKT</v>
          </cell>
          <cell r="K955" t="str">
            <v>IF-FGT/MKT</v>
          </cell>
        </row>
        <row r="956">
          <cell r="D956">
            <v>-1.7501</v>
          </cell>
          <cell r="E956">
            <v>6</v>
          </cell>
          <cell r="F956" t="str">
            <v>6IF-FGT/Z1</v>
          </cell>
          <cell r="K956" t="str">
            <v>IF-FGT/Z1</v>
          </cell>
        </row>
        <row r="957">
          <cell r="D957">
            <v>1.702</v>
          </cell>
          <cell r="E957">
            <v>6</v>
          </cell>
          <cell r="F957" t="str">
            <v>6IF-FGT/MKT</v>
          </cell>
          <cell r="K957" t="str">
            <v>IF-FGT/MKT</v>
          </cell>
        </row>
        <row r="958">
          <cell r="D958">
            <v>-1.6847000000000001</v>
          </cell>
          <cell r="E958">
            <v>6</v>
          </cell>
          <cell r="F958" t="str">
            <v>6IF-FGT/Z1</v>
          </cell>
          <cell r="K958" t="str">
            <v>IF-FGT/Z1</v>
          </cell>
        </row>
        <row r="959">
          <cell r="D959">
            <v>1.6383000000000001</v>
          </cell>
          <cell r="E959">
            <v>6</v>
          </cell>
          <cell r="F959" t="str">
            <v>6IF-FGT/MKT</v>
          </cell>
          <cell r="K959" t="str">
            <v>IF-FGT/MKT</v>
          </cell>
        </row>
        <row r="960">
          <cell r="D960">
            <v>-1.7319</v>
          </cell>
          <cell r="E960">
            <v>6</v>
          </cell>
          <cell r="F960" t="str">
            <v>6IF-FGT/Z1</v>
          </cell>
          <cell r="K960" t="str">
            <v>IF-FGT/Z1</v>
          </cell>
        </row>
        <row r="961">
          <cell r="D961">
            <v>1.6841999999999999</v>
          </cell>
          <cell r="E961">
            <v>6</v>
          </cell>
          <cell r="F961" t="str">
            <v>6IF-FGT/MKT</v>
          </cell>
          <cell r="K961" t="str">
            <v>IF-FGT/MKT</v>
          </cell>
        </row>
        <row r="962">
          <cell r="D962">
            <v>-1.6671</v>
          </cell>
          <cell r="E962">
            <v>6</v>
          </cell>
          <cell r="F962" t="str">
            <v>6IF-FGT/Z1</v>
          </cell>
          <cell r="K962" t="str">
            <v>IF-FGT/Z1</v>
          </cell>
        </row>
        <row r="963">
          <cell r="D963">
            <v>1.6213</v>
          </cell>
          <cell r="E963">
            <v>6</v>
          </cell>
          <cell r="F963" t="str">
            <v>6IF-FGT/MKT</v>
          </cell>
          <cell r="K963" t="str">
            <v>IF-FGT/MKT</v>
          </cell>
        </row>
        <row r="964">
          <cell r="D964">
            <v>-1.7137</v>
          </cell>
          <cell r="E964">
            <v>6</v>
          </cell>
          <cell r="F964" t="str">
            <v>6IF-FGT/Z1</v>
          </cell>
          <cell r="K964" t="str">
            <v>IF-FGT/Z1</v>
          </cell>
        </row>
        <row r="965">
          <cell r="D965">
            <v>1.6666000000000001</v>
          </cell>
          <cell r="E965">
            <v>6</v>
          </cell>
          <cell r="F965" t="str">
            <v>6IF-FGT/MKT</v>
          </cell>
          <cell r="K965" t="str">
            <v>IF-FGT/MKT</v>
          </cell>
        </row>
        <row r="966">
          <cell r="D966">
            <v>-1.7043999999999999</v>
          </cell>
          <cell r="E966">
            <v>6</v>
          </cell>
          <cell r="F966" t="str">
            <v>6IF-FGT/Z1</v>
          </cell>
          <cell r="K966" t="str">
            <v>IF-FGT/Z1</v>
          </cell>
        </row>
        <row r="967">
          <cell r="D967">
            <v>1.6575</v>
          </cell>
          <cell r="E967">
            <v>6</v>
          </cell>
          <cell r="F967" t="str">
            <v>6IF-FGT/MKT</v>
          </cell>
          <cell r="K967" t="str">
            <v>IF-FGT/MKT</v>
          </cell>
        </row>
        <row r="968">
          <cell r="D968">
            <v>-1.5310999999999999</v>
          </cell>
          <cell r="E968">
            <v>6</v>
          </cell>
          <cell r="F968" t="str">
            <v>6IF-FGT/Z1</v>
          </cell>
          <cell r="K968" t="str">
            <v>IF-FGT/Z1</v>
          </cell>
        </row>
        <row r="969">
          <cell r="D969">
            <v>1.4890000000000001</v>
          </cell>
          <cell r="E969">
            <v>6</v>
          </cell>
          <cell r="F969" t="str">
            <v>6IF-FGT/MKT</v>
          </cell>
          <cell r="K969" t="str">
            <v>IF-FGT/MKT</v>
          </cell>
        </row>
        <row r="970">
          <cell r="D970">
            <v>-1.6867000000000001</v>
          </cell>
          <cell r="E970">
            <v>6</v>
          </cell>
          <cell r="F970" t="str">
            <v>6IF-FGT/Z1</v>
          </cell>
          <cell r="K970" t="str">
            <v>IF-FGT/Z1</v>
          </cell>
        </row>
        <row r="971">
          <cell r="D971">
            <v>1.6403000000000001</v>
          </cell>
          <cell r="E971">
            <v>6</v>
          </cell>
          <cell r="F971" t="str">
            <v>6IF-FGT/MKT</v>
          </cell>
          <cell r="K971" t="str">
            <v>IF-FGT/MKT</v>
          </cell>
        </row>
        <row r="972">
          <cell r="D972">
            <v>-1.6234</v>
          </cell>
          <cell r="E972">
            <v>6</v>
          </cell>
          <cell r="F972" t="str">
            <v>6IF-FGT/Z1</v>
          </cell>
          <cell r="K972" t="str">
            <v>IF-FGT/Z1</v>
          </cell>
        </row>
        <row r="973">
          <cell r="D973">
            <v>1.5787</v>
          </cell>
          <cell r="E973">
            <v>6</v>
          </cell>
          <cell r="F973" t="str">
            <v>6IF-FGT/MKT</v>
          </cell>
          <cell r="K973" t="str">
            <v>IF-FGT/MKT</v>
          </cell>
        </row>
        <row r="974">
          <cell r="D974">
            <v>-1.6687000000000001</v>
          </cell>
          <cell r="E974">
            <v>6</v>
          </cell>
          <cell r="F974" t="str">
            <v>6IF-FGT/Z1</v>
          </cell>
          <cell r="K974" t="str">
            <v>IF-FGT/Z1</v>
          </cell>
        </row>
        <row r="975">
          <cell r="D975">
            <v>1.6228</v>
          </cell>
          <cell r="E975">
            <v>6</v>
          </cell>
          <cell r="F975" t="str">
            <v>6IF-FGT/MKT</v>
          </cell>
          <cell r="K975" t="str">
            <v>IF-FGT/MKT</v>
          </cell>
        </row>
        <row r="976">
          <cell r="D976">
            <v>-1.6060000000000001</v>
          </cell>
          <cell r="E976">
            <v>6</v>
          </cell>
          <cell r="F976" t="str">
            <v>6IF-FGT/Z1</v>
          </cell>
          <cell r="K976" t="str">
            <v>IF-FGT/Z1</v>
          </cell>
        </row>
        <row r="977">
          <cell r="D977">
            <v>1.5618000000000001</v>
          </cell>
          <cell r="E977">
            <v>6</v>
          </cell>
          <cell r="F977" t="str">
            <v>6IF-FGT/MKT</v>
          </cell>
          <cell r="K977" t="str">
            <v>IF-FGT/MKT</v>
          </cell>
        </row>
        <row r="978">
          <cell r="D978">
            <v>-1.6507000000000001</v>
          </cell>
          <cell r="E978">
            <v>6</v>
          </cell>
          <cell r="F978" t="str">
            <v>6IF-FGT/Z1</v>
          </cell>
          <cell r="K978" t="str">
            <v>IF-FGT/Z1</v>
          </cell>
        </row>
        <row r="979">
          <cell r="D979">
            <v>1.6052999999999999</v>
          </cell>
          <cell r="E979">
            <v>6</v>
          </cell>
          <cell r="F979" t="str">
            <v>6IF-FGT/MKT</v>
          </cell>
          <cell r="K979" t="str">
            <v>IF-FGT/MKT</v>
          </cell>
        </row>
        <row r="980">
          <cell r="D980">
            <v>-1.6415999999999999</v>
          </cell>
          <cell r="E980">
            <v>6</v>
          </cell>
          <cell r="F980" t="str">
            <v>6IF-FGT/Z1</v>
          </cell>
          <cell r="K980" t="str">
            <v>IF-FGT/Z1</v>
          </cell>
        </row>
        <row r="981">
          <cell r="D981">
            <v>1.5965</v>
          </cell>
          <cell r="E981">
            <v>6</v>
          </cell>
          <cell r="F981" t="str">
            <v>6IF-FGT/MKT</v>
          </cell>
          <cell r="K981" t="str">
            <v>IF-FGT/MKT</v>
          </cell>
        </row>
        <row r="982">
          <cell r="D982">
            <v>-1.5798000000000001</v>
          </cell>
          <cell r="E982">
            <v>6</v>
          </cell>
          <cell r="F982" t="str">
            <v>6IF-FGT/Z1</v>
          </cell>
          <cell r="K982" t="str">
            <v>IF-FGT/Z1</v>
          </cell>
        </row>
        <row r="983">
          <cell r="D983">
            <v>1.5364</v>
          </cell>
          <cell r="E983">
            <v>6</v>
          </cell>
          <cell r="F983" t="str">
            <v>6IF-FGT/MKT</v>
          </cell>
          <cell r="K983" t="str">
            <v>IF-FGT/MKT</v>
          </cell>
        </row>
        <row r="984">
          <cell r="D984">
            <v>-1.6236999999999999</v>
          </cell>
          <cell r="E984">
            <v>6</v>
          </cell>
          <cell r="F984" t="str">
            <v>6IF-FGT/Z1</v>
          </cell>
          <cell r="K984" t="str">
            <v>IF-FGT/Z1</v>
          </cell>
        </row>
        <row r="985">
          <cell r="D985">
            <v>1.579</v>
          </cell>
          <cell r="E985">
            <v>6</v>
          </cell>
          <cell r="F985" t="str">
            <v>6IF-FGT/MKT</v>
          </cell>
          <cell r="K985" t="str">
            <v>IF-FGT/MKT</v>
          </cell>
        </row>
        <row r="986">
          <cell r="D986">
            <v>-1.5626</v>
          </cell>
          <cell r="E986">
            <v>6</v>
          </cell>
          <cell r="F986" t="str">
            <v>6IF-FGT/Z1</v>
          </cell>
          <cell r="K986" t="str">
            <v>IF-FGT/Z1</v>
          </cell>
        </row>
        <row r="987">
          <cell r="D987">
            <v>1.5196000000000001</v>
          </cell>
          <cell r="E987">
            <v>6</v>
          </cell>
          <cell r="F987" t="str">
            <v>6IF-FGT/MKT</v>
          </cell>
          <cell r="K987" t="str">
            <v>IF-FGT/MKT</v>
          </cell>
        </row>
        <row r="988">
          <cell r="D988">
            <v>-1.6059000000000001</v>
          </cell>
          <cell r="E988">
            <v>6</v>
          </cell>
          <cell r="F988" t="str">
            <v>6IF-FGT/Z1</v>
          </cell>
          <cell r="K988" t="str">
            <v>IF-FGT/Z1</v>
          </cell>
        </row>
        <row r="989">
          <cell r="D989">
            <v>1.5618000000000001</v>
          </cell>
          <cell r="E989">
            <v>6</v>
          </cell>
          <cell r="F989" t="str">
            <v>6IF-FGT/MKT</v>
          </cell>
          <cell r="K989" t="str">
            <v>IF-FGT/MKT</v>
          </cell>
        </row>
        <row r="990">
          <cell r="D990">
            <v>-1.5968</v>
          </cell>
          <cell r="E990">
            <v>6</v>
          </cell>
          <cell r="F990" t="str">
            <v>6IF-FGT/Z1</v>
          </cell>
          <cell r="K990" t="str">
            <v>IF-FGT/Z1</v>
          </cell>
        </row>
        <row r="991">
          <cell r="D991">
            <v>1.5528999999999999</v>
          </cell>
          <cell r="E991">
            <v>6</v>
          </cell>
          <cell r="F991" t="str">
            <v>6IF-FGT/MKT</v>
          </cell>
          <cell r="K991" t="str">
            <v>IF-FGT/MKT</v>
          </cell>
        </row>
        <row r="992">
          <cell r="D992">
            <v>-1.4341999999999999</v>
          </cell>
          <cell r="E992">
            <v>6</v>
          </cell>
          <cell r="F992" t="str">
            <v>6IF-FGT/Z1</v>
          </cell>
          <cell r="K992" t="str">
            <v>IF-FGT/Z1</v>
          </cell>
        </row>
        <row r="993">
          <cell r="D993">
            <v>1.3947000000000001</v>
          </cell>
          <cell r="E993">
            <v>6</v>
          </cell>
          <cell r="F993" t="str">
            <v>6IF-FGT/MKT</v>
          </cell>
          <cell r="K993" t="str">
            <v>IF-FGT/MKT</v>
          </cell>
        </row>
        <row r="994">
          <cell r="D994">
            <v>-1.5798000000000001</v>
          </cell>
          <cell r="E994">
            <v>6</v>
          </cell>
          <cell r="F994" t="str">
            <v>6IF-FGT/Z1</v>
          </cell>
          <cell r="K994" t="str">
            <v>IF-FGT/Z1</v>
          </cell>
        </row>
        <row r="995">
          <cell r="D995">
            <v>1.5363</v>
          </cell>
          <cell r="E995">
            <v>6</v>
          </cell>
          <cell r="F995" t="str">
            <v>6IF-FGT/MKT</v>
          </cell>
          <cell r="K995" t="str">
            <v>IF-FGT/MKT</v>
          </cell>
        </row>
        <row r="996">
          <cell r="D996">
            <v>-1.5204</v>
          </cell>
          <cell r="E996">
            <v>6</v>
          </cell>
          <cell r="F996" t="str">
            <v>6IF-FGT/Z1</v>
          </cell>
          <cell r="K996" t="str">
            <v>IF-FGT/Z1</v>
          </cell>
        </row>
        <row r="997">
          <cell r="D997">
            <v>1.4785999999999999</v>
          </cell>
          <cell r="E997">
            <v>6</v>
          </cell>
          <cell r="F997" t="str">
            <v>6IF-FGT/MKT</v>
          </cell>
          <cell r="K997" t="str">
            <v>IF-FGT/MKT</v>
          </cell>
        </row>
        <row r="998">
          <cell r="D998">
            <v>-1.5631999999999999</v>
          </cell>
          <cell r="E998">
            <v>6</v>
          </cell>
          <cell r="F998" t="str">
            <v>6IF-FGT/Z1</v>
          </cell>
          <cell r="K998" t="str">
            <v>IF-FGT/Z1</v>
          </cell>
        </row>
        <row r="999">
          <cell r="D999">
            <v>1.5202</v>
          </cell>
          <cell r="E999">
            <v>6</v>
          </cell>
          <cell r="F999" t="str">
            <v>6IF-FGT/MKT</v>
          </cell>
          <cell r="K999" t="str">
            <v>IF-FGT/MKT</v>
          </cell>
        </row>
        <row r="1000">
          <cell r="D1000">
            <v>-1.5048999999999999</v>
          </cell>
          <cell r="E1000">
            <v>6</v>
          </cell>
          <cell r="F1000" t="str">
            <v>6IF-FGT/Z1</v>
          </cell>
          <cell r="K1000" t="str">
            <v>IF-FGT/Z1</v>
          </cell>
        </row>
        <row r="1001">
          <cell r="D1001">
            <v>1.4635</v>
          </cell>
          <cell r="E1001">
            <v>6</v>
          </cell>
          <cell r="F1001" t="str">
            <v>6IF-FGT/MKT</v>
          </cell>
          <cell r="K1001" t="str">
            <v>IF-FGT/MKT</v>
          </cell>
        </row>
        <row r="1002">
          <cell r="D1002">
            <v>-1.5470999999999999</v>
          </cell>
          <cell r="E1002">
            <v>6</v>
          </cell>
          <cell r="F1002" t="str">
            <v>6IF-FGT/Z1</v>
          </cell>
          <cell r="K1002" t="str">
            <v>IF-FGT/Z1</v>
          </cell>
        </row>
        <row r="1003">
          <cell r="D1003">
            <v>1.5045999999999999</v>
          </cell>
          <cell r="E1003">
            <v>6</v>
          </cell>
          <cell r="F1003" t="str">
            <v>6IF-FGT/MKT</v>
          </cell>
          <cell r="K1003" t="str">
            <v>IF-FGT/MKT</v>
          </cell>
        </row>
        <row r="1004">
          <cell r="D1004">
            <v>-1.5389999999999999</v>
          </cell>
          <cell r="E1004">
            <v>6</v>
          </cell>
          <cell r="F1004" t="str">
            <v>6IF-FGT/Z1</v>
          </cell>
          <cell r="K1004" t="str">
            <v>IF-FGT/Z1</v>
          </cell>
        </row>
        <row r="1005">
          <cell r="D1005">
            <v>1.4965999999999999</v>
          </cell>
          <cell r="E1005">
            <v>6</v>
          </cell>
          <cell r="F1005" t="str">
            <v>6IF-FGT/MKT</v>
          </cell>
          <cell r="K1005" t="str">
            <v>IF-FGT/MKT</v>
          </cell>
        </row>
        <row r="1006">
          <cell r="D1006">
            <v>-1.4814000000000001</v>
          </cell>
          <cell r="E1006">
            <v>6</v>
          </cell>
          <cell r="F1006" t="str">
            <v>6IF-FGT/Z1</v>
          </cell>
          <cell r="K1006" t="str">
            <v>IF-FGT/Z1</v>
          </cell>
        </row>
        <row r="1007">
          <cell r="D1007">
            <v>1.4407000000000001</v>
          </cell>
          <cell r="E1007">
            <v>6</v>
          </cell>
          <cell r="F1007" t="str">
            <v>6IF-FGT/MKT</v>
          </cell>
          <cell r="K1007" t="str">
            <v>IF-FGT/MKT</v>
          </cell>
        </row>
        <row r="1008">
          <cell r="D1008">
            <v>-1.5228999999999999</v>
          </cell>
          <cell r="E1008">
            <v>6</v>
          </cell>
          <cell r="F1008" t="str">
            <v>6IF-FGT/Z1</v>
          </cell>
          <cell r="K1008" t="str">
            <v>IF-FGT/Z1</v>
          </cell>
        </row>
        <row r="1009">
          <cell r="D1009">
            <v>1.4810000000000001</v>
          </cell>
          <cell r="E1009">
            <v>6</v>
          </cell>
          <cell r="F1009" t="str">
            <v>6IF-FGT/MKT</v>
          </cell>
          <cell r="K1009" t="str">
            <v>IF-FGT/MKT</v>
          </cell>
        </row>
        <row r="1010">
          <cell r="D1010">
            <v>-1.4658</v>
          </cell>
          <cell r="E1010">
            <v>6</v>
          </cell>
          <cell r="F1010" t="str">
            <v>6IF-FGT/Z1</v>
          </cell>
          <cell r="K1010" t="str">
            <v>IF-FGT/Z1</v>
          </cell>
        </row>
        <row r="1011">
          <cell r="D1011">
            <v>1.4255</v>
          </cell>
          <cell r="E1011">
            <v>6</v>
          </cell>
          <cell r="F1011" t="str">
            <v>6IF-FGT/MKT</v>
          </cell>
          <cell r="K1011" t="str">
            <v>IF-FGT/MKT</v>
          </cell>
        </row>
        <row r="1012">
          <cell r="D1012">
            <v>-1.5066999999999999</v>
          </cell>
          <cell r="E1012">
            <v>6</v>
          </cell>
          <cell r="F1012" t="str">
            <v>6IF-FGT/Z1</v>
          </cell>
          <cell r="K1012" t="str">
            <v>IF-FGT/Z1</v>
          </cell>
        </row>
        <row r="1013">
          <cell r="D1013">
            <v>1.4653</v>
          </cell>
          <cell r="E1013">
            <v>6</v>
          </cell>
          <cell r="F1013" t="str">
            <v>6IF-FGT/MKT</v>
          </cell>
          <cell r="K1013" t="str">
            <v>IF-FGT/MKT</v>
          </cell>
        </row>
        <row r="1014">
          <cell r="D1014">
            <v>-1.4984999999999999</v>
          </cell>
          <cell r="E1014">
            <v>6</v>
          </cell>
          <cell r="F1014" t="str">
            <v>6IF-FGT/Z1</v>
          </cell>
          <cell r="K1014" t="str">
            <v>IF-FGT/Z1</v>
          </cell>
        </row>
        <row r="1015">
          <cell r="D1015">
            <v>1.4573</v>
          </cell>
          <cell r="E1015">
            <v>6</v>
          </cell>
          <cell r="F1015" t="str">
            <v>6IF-FGT/MKT</v>
          </cell>
          <cell r="K1015" t="str">
            <v>IF-FGT/MKT</v>
          </cell>
        </row>
        <row r="1016">
          <cell r="D1016">
            <v>0</v>
          </cell>
          <cell r="E1016">
            <v>6</v>
          </cell>
          <cell r="F1016" t="str">
            <v>6IF-FGT/Z1</v>
          </cell>
          <cell r="K1016" t="str">
            <v>IF-FGT/Z1</v>
          </cell>
        </row>
        <row r="1017">
          <cell r="D1017">
            <v>0</v>
          </cell>
          <cell r="E1017">
            <v>6</v>
          </cell>
          <cell r="F1017" t="str">
            <v>6IF-FGT/MKT</v>
          </cell>
          <cell r="K1017" t="str">
            <v>IF-FGT/MKT</v>
          </cell>
        </row>
        <row r="1018">
          <cell r="D1018">
            <v>0</v>
          </cell>
          <cell r="E1018">
            <v>6</v>
          </cell>
          <cell r="F1018" t="str">
            <v>6IF-FGT/Z1</v>
          </cell>
          <cell r="K1018" t="str">
            <v>IF-FGT/Z1</v>
          </cell>
        </row>
        <row r="1019">
          <cell r="D1019">
            <v>0</v>
          </cell>
          <cell r="E1019">
            <v>6</v>
          </cell>
          <cell r="F1019" t="str">
            <v>6IF-FGT/MKT</v>
          </cell>
          <cell r="K1019" t="str">
            <v>IF-FGT/MKT</v>
          </cell>
        </row>
        <row r="1020">
          <cell r="D1020">
            <v>0</v>
          </cell>
          <cell r="E1020">
            <v>6</v>
          </cell>
          <cell r="F1020" t="str">
            <v>6IF-FGT/Z1</v>
          </cell>
          <cell r="K1020" t="str">
            <v>IF-FGT/Z1</v>
          </cell>
        </row>
        <row r="1021">
          <cell r="D1021">
            <v>0</v>
          </cell>
          <cell r="E1021">
            <v>6</v>
          </cell>
          <cell r="F1021" t="str">
            <v>6IF-FGT/MKT</v>
          </cell>
          <cell r="K1021" t="str">
            <v>IF-FGT/MKT</v>
          </cell>
        </row>
        <row r="1022">
          <cell r="D1022">
            <v>0</v>
          </cell>
          <cell r="E1022">
            <v>6</v>
          </cell>
          <cell r="F1022" t="str">
            <v>6IF-FGT/Z1</v>
          </cell>
          <cell r="K1022" t="str">
            <v>IF-FGT/Z1</v>
          </cell>
        </row>
        <row r="1023">
          <cell r="D1023">
            <v>0</v>
          </cell>
          <cell r="E1023">
            <v>6</v>
          </cell>
          <cell r="F1023" t="str">
            <v>6IF-FGT/MKT</v>
          </cell>
          <cell r="K1023" t="str">
            <v>IF-FGT/MKT</v>
          </cell>
        </row>
        <row r="1024">
          <cell r="D1024">
            <v>0</v>
          </cell>
          <cell r="E1024">
            <v>6</v>
          </cell>
          <cell r="F1024" t="str">
            <v>6IF-FGT/Z1</v>
          </cell>
          <cell r="K1024" t="str">
            <v>IF-FGT/Z1</v>
          </cell>
        </row>
        <row r="1025">
          <cell r="D1025">
            <v>0</v>
          </cell>
          <cell r="E1025">
            <v>6</v>
          </cell>
          <cell r="F1025" t="str">
            <v>6IF-FGT/MKT</v>
          </cell>
          <cell r="K1025" t="str">
            <v>IF-FGT/MKT</v>
          </cell>
        </row>
        <row r="1026">
          <cell r="D1026">
            <v>0</v>
          </cell>
          <cell r="E1026">
            <v>6</v>
          </cell>
          <cell r="F1026" t="str">
            <v>6IF-FGT/Z1</v>
          </cell>
          <cell r="K1026" t="str">
            <v>IF-FGT/Z1</v>
          </cell>
        </row>
        <row r="1027">
          <cell r="D1027">
            <v>0</v>
          </cell>
          <cell r="E1027">
            <v>6</v>
          </cell>
          <cell r="F1027" t="str">
            <v>6IF-FGT/MKT</v>
          </cell>
          <cell r="K1027" t="str">
            <v>IF-FGT/MKT</v>
          </cell>
        </row>
        <row r="1028">
          <cell r="D1028">
            <v>0</v>
          </cell>
          <cell r="E1028">
            <v>6</v>
          </cell>
          <cell r="F1028" t="str">
            <v>6IF-FGT/Z1</v>
          </cell>
          <cell r="K1028" t="str">
            <v>IF-FGT/Z1</v>
          </cell>
        </row>
        <row r="1029">
          <cell r="D1029">
            <v>0</v>
          </cell>
          <cell r="E1029">
            <v>6</v>
          </cell>
          <cell r="F1029" t="str">
            <v>6IF-FGT/MKT</v>
          </cell>
          <cell r="K1029" t="str">
            <v>IF-FGT/MKT</v>
          </cell>
        </row>
        <row r="1030">
          <cell r="D1030">
            <v>0</v>
          </cell>
          <cell r="E1030">
            <v>6</v>
          </cell>
          <cell r="F1030" t="str">
            <v>6IF-FGT/Z1</v>
          </cell>
          <cell r="K1030" t="str">
            <v>IF-FGT/Z1</v>
          </cell>
        </row>
        <row r="1031">
          <cell r="D1031">
            <v>0</v>
          </cell>
          <cell r="E1031">
            <v>6</v>
          </cell>
          <cell r="F1031" t="str">
            <v>6IF-FGT/MKT</v>
          </cell>
          <cell r="K1031" t="str">
            <v>IF-FGT/MKT</v>
          </cell>
        </row>
        <row r="1032">
          <cell r="D1032">
            <v>-2.1008</v>
          </cell>
          <cell r="E1032">
            <v>2</v>
          </cell>
          <cell r="F1032" t="str">
            <v>2IF-FGT/Z2</v>
          </cell>
          <cell r="K1032" t="str">
            <v>IF-FGT/Z2</v>
          </cell>
        </row>
        <row r="1033">
          <cell r="D1033">
            <v>2.0432000000000001</v>
          </cell>
          <cell r="E1033">
            <v>2</v>
          </cell>
          <cell r="F1033" t="str">
            <v>2IF-FGT/MKT</v>
          </cell>
          <cell r="K1033" t="str">
            <v>IF-FGT/MKT</v>
          </cell>
        </row>
        <row r="1034">
          <cell r="D1034">
            <v>-2.3247</v>
          </cell>
          <cell r="E1034">
            <v>3</v>
          </cell>
          <cell r="F1034" t="str">
            <v>3IF-FGT/Z2</v>
          </cell>
          <cell r="K1034" t="str">
            <v>IF-FGT/Z2</v>
          </cell>
        </row>
        <row r="1035">
          <cell r="D1035">
            <v>2.2608000000000001</v>
          </cell>
          <cell r="E1035">
            <v>3</v>
          </cell>
          <cell r="F1035" t="str">
            <v>3IF-FGT/MKT</v>
          </cell>
          <cell r="K1035" t="str">
            <v>IF-FGT/MKT</v>
          </cell>
        </row>
        <row r="1036">
          <cell r="D1036">
            <v>-2.2461000000000002</v>
          </cell>
          <cell r="E1036">
            <v>4</v>
          </cell>
          <cell r="F1036" t="str">
            <v>4IF-FGT/Z2</v>
          </cell>
          <cell r="K1036" t="str">
            <v>IF-FGT/Z2</v>
          </cell>
        </row>
        <row r="1037">
          <cell r="D1037">
            <v>2.1844000000000001</v>
          </cell>
          <cell r="E1037">
            <v>4</v>
          </cell>
          <cell r="F1037" t="str">
            <v>4IF-FGT/MKT</v>
          </cell>
          <cell r="K1037" t="str">
            <v>IF-FGT/MKT</v>
          </cell>
        </row>
        <row r="1038">
          <cell r="D1038">
            <v>-2.3172000000000001</v>
          </cell>
          <cell r="E1038">
            <v>4</v>
          </cell>
          <cell r="F1038" t="str">
            <v>4IF-FGT/Z2</v>
          </cell>
          <cell r="K1038" t="str">
            <v>IF-FGT/Z2</v>
          </cell>
        </row>
        <row r="1039">
          <cell r="D1039">
            <v>2.2534999999999998</v>
          </cell>
          <cell r="E1039">
            <v>4</v>
          </cell>
          <cell r="F1039" t="str">
            <v>4IF-FGT/MKT</v>
          </cell>
          <cell r="K1039" t="str">
            <v>IF-FGT/MKT</v>
          </cell>
        </row>
        <row r="1040">
          <cell r="D1040">
            <v>-2.2385000000000002</v>
          </cell>
          <cell r="E1040">
            <v>4</v>
          </cell>
          <cell r="F1040" t="str">
            <v>4IF-FGT/Z2</v>
          </cell>
          <cell r="K1040" t="str">
            <v>IF-FGT/Z2</v>
          </cell>
        </row>
        <row r="1041">
          <cell r="D1041">
            <v>2.1768999999999998</v>
          </cell>
          <cell r="E1041">
            <v>4</v>
          </cell>
          <cell r="F1041" t="str">
            <v>4IF-FGT/MKT</v>
          </cell>
          <cell r="K1041" t="str">
            <v>IF-FGT/MKT</v>
          </cell>
        </row>
        <row r="1042">
          <cell r="D1042">
            <v>-2.3090000000000002</v>
          </cell>
          <cell r="E1042">
            <v>4</v>
          </cell>
          <cell r="F1042" t="str">
            <v>4IF-FGT/Z2</v>
          </cell>
          <cell r="K1042" t="str">
            <v>IF-FGT/Z2</v>
          </cell>
        </row>
        <row r="1043">
          <cell r="D1043">
            <v>2.2454999999999998</v>
          </cell>
          <cell r="E1043">
            <v>4</v>
          </cell>
          <cell r="F1043" t="str">
            <v>4IF-FGT/MKT</v>
          </cell>
          <cell r="K1043" t="str">
            <v>IF-FGT/MKT</v>
          </cell>
        </row>
        <row r="1044">
          <cell r="D1044">
            <v>-2.3041999999999998</v>
          </cell>
          <cell r="E1044">
            <v>4</v>
          </cell>
          <cell r="F1044" t="str">
            <v>4IF-FGT/Z2</v>
          </cell>
          <cell r="K1044" t="str">
            <v>IF-FGT/Z2</v>
          </cell>
        </row>
        <row r="1045">
          <cell r="D1045">
            <v>2.2408999999999999</v>
          </cell>
          <cell r="E1045">
            <v>4</v>
          </cell>
          <cell r="F1045" t="str">
            <v>4IF-FGT/MKT</v>
          </cell>
          <cell r="K1045" t="str">
            <v>IF-FGT/MKT</v>
          </cell>
        </row>
        <row r="1046">
          <cell r="D1046">
            <v>-2.2252000000000001</v>
          </cell>
          <cell r="E1046">
            <v>4</v>
          </cell>
          <cell r="F1046" t="str">
            <v>4IF-FGT/Z2</v>
          </cell>
          <cell r="K1046" t="str">
            <v>IF-FGT/Z2</v>
          </cell>
        </row>
        <row r="1047">
          <cell r="D1047">
            <v>2.1640000000000001</v>
          </cell>
          <cell r="E1047">
            <v>4</v>
          </cell>
          <cell r="F1047" t="str">
            <v>4IF-FGT/MKT</v>
          </cell>
          <cell r="K1047" t="str">
            <v>IF-FGT/MKT</v>
          </cell>
        </row>
        <row r="1048">
          <cell r="D1048">
            <v>-2.2942</v>
          </cell>
          <cell r="E1048">
            <v>4</v>
          </cell>
          <cell r="F1048" t="str">
            <v>4IF-FGT/Z2</v>
          </cell>
          <cell r="K1048" t="str">
            <v>IF-FGT/Z2</v>
          </cell>
        </row>
        <row r="1049">
          <cell r="D1049">
            <v>2.2311000000000001</v>
          </cell>
          <cell r="E1049">
            <v>4</v>
          </cell>
          <cell r="F1049" t="str">
            <v>4IF-FGT/MKT</v>
          </cell>
          <cell r="K1049" t="str">
            <v>IF-FGT/MKT</v>
          </cell>
        </row>
        <row r="1050">
          <cell r="D1050">
            <v>-2.2145999999999999</v>
          </cell>
          <cell r="E1050">
            <v>5</v>
          </cell>
          <cell r="F1050" t="str">
            <v>5IF-FGT/Z2</v>
          </cell>
          <cell r="K1050" t="str">
            <v>IF-FGT/Z2</v>
          </cell>
        </row>
        <row r="1051">
          <cell r="D1051">
            <v>2.1537000000000002</v>
          </cell>
          <cell r="E1051">
            <v>5</v>
          </cell>
          <cell r="F1051" t="str">
            <v>5IF-FGT/MKT</v>
          </cell>
          <cell r="K1051" t="str">
            <v>IF-FGT/MKT</v>
          </cell>
        </row>
        <row r="1052">
          <cell r="D1052">
            <v>-2.2824</v>
          </cell>
          <cell r="E1052">
            <v>5</v>
          </cell>
          <cell r="F1052" t="str">
            <v>5IF-FGT/Z2</v>
          </cell>
          <cell r="K1052" t="str">
            <v>IF-FGT/Z2</v>
          </cell>
        </row>
        <row r="1053">
          <cell r="D1053">
            <v>2.2195999999999998</v>
          </cell>
          <cell r="E1053">
            <v>5</v>
          </cell>
          <cell r="F1053" t="str">
            <v>5IF-FGT/MKT</v>
          </cell>
          <cell r="K1053" t="str">
            <v>IF-FGT/MKT</v>
          </cell>
        </row>
        <row r="1054">
          <cell r="D1054">
            <v>-2.2755000000000001</v>
          </cell>
          <cell r="E1054">
            <v>5</v>
          </cell>
          <cell r="F1054" t="str">
            <v>5IF-FGT/Z2</v>
          </cell>
          <cell r="K1054" t="str">
            <v>IF-FGT/Z2</v>
          </cell>
        </row>
        <row r="1055">
          <cell r="D1055">
            <v>2.2128999999999999</v>
          </cell>
          <cell r="E1055">
            <v>5</v>
          </cell>
          <cell r="F1055" t="str">
            <v>5IF-FGT/MKT</v>
          </cell>
          <cell r="K1055" t="str">
            <v>IF-FGT/MKT</v>
          </cell>
        </row>
        <row r="1056">
          <cell r="D1056">
            <v>-2.0488</v>
          </cell>
          <cell r="E1056">
            <v>5</v>
          </cell>
          <cell r="F1056" t="str">
            <v>5IF-FGT/Z2</v>
          </cell>
          <cell r="K1056" t="str">
            <v>IF-FGT/Z2</v>
          </cell>
        </row>
        <row r="1057">
          <cell r="D1057">
            <v>1.9924999999999999</v>
          </cell>
          <cell r="E1057">
            <v>5</v>
          </cell>
          <cell r="F1057" t="str">
            <v>5IF-FGT/MKT</v>
          </cell>
          <cell r="K1057" t="str">
            <v>IF-FGT/MKT</v>
          </cell>
        </row>
        <row r="1058">
          <cell r="D1058">
            <v>-2.262</v>
          </cell>
          <cell r="E1058">
            <v>5</v>
          </cell>
          <cell r="F1058" t="str">
            <v>5IF-FGT/Z2</v>
          </cell>
          <cell r="K1058" t="str">
            <v>IF-FGT/Z2</v>
          </cell>
        </row>
        <row r="1059">
          <cell r="D1059">
            <v>2.1998000000000002</v>
          </cell>
          <cell r="E1059">
            <v>5</v>
          </cell>
          <cell r="F1059" t="str">
            <v>5IF-FGT/MKT</v>
          </cell>
          <cell r="K1059" t="str">
            <v>IF-FGT/MKT</v>
          </cell>
        </row>
        <row r="1060">
          <cell r="D1060">
            <v>-2.1815000000000002</v>
          </cell>
          <cell r="E1060">
            <v>6</v>
          </cell>
          <cell r="F1060" t="str">
            <v>6IF-FGT/Z2</v>
          </cell>
          <cell r="K1060" t="str">
            <v>IF-FGT/Z2</v>
          </cell>
        </row>
        <row r="1061">
          <cell r="D1061">
            <v>2.1215000000000002</v>
          </cell>
          <cell r="E1061">
            <v>6</v>
          </cell>
          <cell r="F1061" t="str">
            <v>6IF-FGT/MKT</v>
          </cell>
          <cell r="K1061" t="str">
            <v>IF-FGT/MKT</v>
          </cell>
        </row>
        <row r="1062">
          <cell r="D1062">
            <v>-2.2461000000000002</v>
          </cell>
          <cell r="E1062">
            <v>6</v>
          </cell>
          <cell r="F1062" t="str">
            <v>6IF-FGT/Z2</v>
          </cell>
          <cell r="K1062" t="str">
            <v>IF-FGT/Z2</v>
          </cell>
        </row>
        <row r="1063">
          <cell r="D1063">
            <v>2.1844000000000001</v>
          </cell>
          <cell r="E1063">
            <v>6</v>
          </cell>
          <cell r="F1063" t="str">
            <v>6IF-FGT/MKT</v>
          </cell>
          <cell r="K1063" t="str">
            <v>IF-FGT/MKT</v>
          </cell>
        </row>
        <row r="1064">
          <cell r="D1064">
            <v>-2.1652999999999998</v>
          </cell>
          <cell r="E1064">
            <v>6</v>
          </cell>
          <cell r="F1064" t="str">
            <v>6IF-FGT/Z2</v>
          </cell>
          <cell r="K1064" t="str">
            <v>IF-FGT/Z2</v>
          </cell>
        </row>
        <row r="1065">
          <cell r="D1065">
            <v>2.1057000000000001</v>
          </cell>
          <cell r="E1065">
            <v>6</v>
          </cell>
          <cell r="F1065" t="str">
            <v>6IF-FGT/MKT</v>
          </cell>
          <cell r="K1065" t="str">
            <v>IF-FGT/MKT</v>
          </cell>
        </row>
        <row r="1066">
          <cell r="D1066">
            <v>-2.2286999999999999</v>
          </cell>
          <cell r="E1066">
            <v>6</v>
          </cell>
          <cell r="F1066" t="str">
            <v>6IF-FGT/Z2</v>
          </cell>
          <cell r="K1066" t="str">
            <v>IF-FGT/Z2</v>
          </cell>
        </row>
        <row r="1067">
          <cell r="D1067">
            <v>2.1674000000000002</v>
          </cell>
          <cell r="E1067">
            <v>6</v>
          </cell>
          <cell r="F1067" t="str">
            <v>6IF-FGT/MKT</v>
          </cell>
          <cell r="K1067" t="str">
            <v>IF-FGT/MKT</v>
          </cell>
        </row>
        <row r="1068">
          <cell r="D1068">
            <v>-2.2191999999999998</v>
          </cell>
          <cell r="E1068">
            <v>6</v>
          </cell>
          <cell r="F1068" t="str">
            <v>6IF-FGT/Z2</v>
          </cell>
          <cell r="K1068" t="str">
            <v>IF-FGT/Z2</v>
          </cell>
        </row>
        <row r="1069">
          <cell r="D1069">
            <v>2.1581999999999999</v>
          </cell>
          <cell r="E1069">
            <v>6</v>
          </cell>
          <cell r="F1069" t="str">
            <v>6IF-FGT/MKT</v>
          </cell>
          <cell r="K1069" t="str">
            <v>IF-FGT/MKT</v>
          </cell>
        </row>
        <row r="1070">
          <cell r="D1070">
            <v>-2.1381000000000001</v>
          </cell>
          <cell r="E1070">
            <v>6</v>
          </cell>
          <cell r="F1070" t="str">
            <v>6IF-FGT/Z2</v>
          </cell>
          <cell r="K1070" t="str">
            <v>IF-FGT/Z2</v>
          </cell>
        </row>
        <row r="1071">
          <cell r="D1071">
            <v>2.0792999999999999</v>
          </cell>
          <cell r="E1071">
            <v>6</v>
          </cell>
          <cell r="F1071" t="str">
            <v>6IF-FGT/MKT</v>
          </cell>
          <cell r="K1071" t="str">
            <v>IF-FGT/MKT</v>
          </cell>
        </row>
        <row r="1072">
          <cell r="D1072">
            <v>-2.1996000000000002</v>
          </cell>
          <cell r="E1072">
            <v>6</v>
          </cell>
          <cell r="F1072" t="str">
            <v>6IF-FGT/Z2</v>
          </cell>
          <cell r="K1072" t="str">
            <v>IF-FGT/Z2</v>
          </cell>
        </row>
        <row r="1073">
          <cell r="D1073">
            <v>2.1392000000000002</v>
          </cell>
          <cell r="E1073">
            <v>6</v>
          </cell>
          <cell r="F1073" t="str">
            <v>6IF-FGT/MKT</v>
          </cell>
          <cell r="K1073" t="str">
            <v>IF-FGT/MKT</v>
          </cell>
        </row>
        <row r="1074">
          <cell r="D1074">
            <v>-2.1187999999999998</v>
          </cell>
          <cell r="E1074">
            <v>6</v>
          </cell>
          <cell r="F1074" t="str">
            <v>6IF-FGT/Z2</v>
          </cell>
          <cell r="K1074" t="str">
            <v>IF-FGT/Z2</v>
          </cell>
        </row>
        <row r="1075">
          <cell r="D1075">
            <v>2.0605000000000002</v>
          </cell>
          <cell r="E1075">
            <v>6</v>
          </cell>
          <cell r="F1075" t="str">
            <v>6IF-FGT/MKT</v>
          </cell>
          <cell r="K1075" t="str">
            <v>IF-FGT/MKT</v>
          </cell>
        </row>
        <row r="1076">
          <cell r="D1076">
            <v>-2.1791</v>
          </cell>
          <cell r="E1076">
            <v>6</v>
          </cell>
          <cell r="F1076" t="str">
            <v>6IF-FGT/Z2</v>
          </cell>
          <cell r="K1076" t="str">
            <v>IF-FGT/Z2</v>
          </cell>
        </row>
        <row r="1077">
          <cell r="D1077">
            <v>2.1192000000000002</v>
          </cell>
          <cell r="E1077">
            <v>6</v>
          </cell>
          <cell r="F1077" t="str">
            <v>6IF-FGT/MKT</v>
          </cell>
          <cell r="K1077" t="str">
            <v>IF-FGT/MKT</v>
          </cell>
        </row>
        <row r="1078">
          <cell r="D1078">
            <v>-2.1682999999999999</v>
          </cell>
          <cell r="E1078">
            <v>6</v>
          </cell>
          <cell r="F1078" t="str">
            <v>6IF-FGT/Z2</v>
          </cell>
          <cell r="K1078" t="str">
            <v>IF-FGT/Z2</v>
          </cell>
        </row>
        <row r="1079">
          <cell r="D1079">
            <v>2.1086999999999998</v>
          </cell>
          <cell r="E1079">
            <v>6</v>
          </cell>
          <cell r="F1079" t="str">
            <v>6IF-FGT/MKT</v>
          </cell>
          <cell r="K1079" t="str">
            <v>IF-FGT/MKT</v>
          </cell>
        </row>
        <row r="1080">
          <cell r="D1080">
            <v>-2.0183</v>
          </cell>
          <cell r="E1080">
            <v>6</v>
          </cell>
          <cell r="F1080" t="str">
            <v>6IF-FGT/Z2</v>
          </cell>
          <cell r="K1080" t="str">
            <v>IF-FGT/Z2</v>
          </cell>
        </row>
        <row r="1081">
          <cell r="D1081">
            <v>1.9628000000000001</v>
          </cell>
          <cell r="E1081">
            <v>6</v>
          </cell>
          <cell r="F1081" t="str">
            <v>6IF-FGT/MKT</v>
          </cell>
          <cell r="K1081" t="str">
            <v>IF-FGT/MKT</v>
          </cell>
        </row>
        <row r="1082">
          <cell r="D1082">
            <v>-2.1474000000000002</v>
          </cell>
          <cell r="E1082">
            <v>6</v>
          </cell>
          <cell r="F1082" t="str">
            <v>6IF-FGT/Z2</v>
          </cell>
          <cell r="K1082" t="str">
            <v>IF-FGT/Z2</v>
          </cell>
        </row>
        <row r="1083">
          <cell r="D1083">
            <v>2.0882999999999998</v>
          </cell>
          <cell r="E1083">
            <v>6</v>
          </cell>
          <cell r="F1083" t="str">
            <v>6IF-FGT/MKT</v>
          </cell>
          <cell r="K1083" t="str">
            <v>IF-FGT/MKT</v>
          </cell>
        </row>
        <row r="1084">
          <cell r="D1084">
            <v>-2.0674999999999999</v>
          </cell>
          <cell r="E1084">
            <v>6</v>
          </cell>
          <cell r="F1084" t="str">
            <v>6IF-FGT/Z2</v>
          </cell>
          <cell r="K1084" t="str">
            <v>IF-FGT/Z2</v>
          </cell>
        </row>
        <row r="1085">
          <cell r="D1085">
            <v>2.0106000000000002</v>
          </cell>
          <cell r="E1085">
            <v>6</v>
          </cell>
          <cell r="F1085" t="str">
            <v>6IF-FGT/MKT</v>
          </cell>
          <cell r="K1085" t="str">
            <v>IF-FGT/MKT</v>
          </cell>
        </row>
        <row r="1086">
          <cell r="D1086">
            <v>-2.1259000000000001</v>
          </cell>
          <cell r="E1086">
            <v>6</v>
          </cell>
          <cell r="F1086" t="str">
            <v>6IF-FGT/Z2</v>
          </cell>
          <cell r="K1086" t="str">
            <v>IF-FGT/Z2</v>
          </cell>
        </row>
        <row r="1087">
          <cell r="D1087">
            <v>2.0674999999999999</v>
          </cell>
          <cell r="E1087">
            <v>6</v>
          </cell>
          <cell r="F1087" t="str">
            <v>6IF-FGT/MKT</v>
          </cell>
          <cell r="K1087" t="str">
            <v>IF-FGT/MKT</v>
          </cell>
        </row>
        <row r="1088">
          <cell r="D1088">
            <v>-2.0466000000000002</v>
          </cell>
          <cell r="E1088">
            <v>6</v>
          </cell>
          <cell r="F1088" t="str">
            <v>6IF-FGT/Z2</v>
          </cell>
          <cell r="K1088" t="str">
            <v>IF-FGT/Z2</v>
          </cell>
        </row>
        <row r="1089">
          <cell r="D1089">
            <v>1.9903999999999999</v>
          </cell>
          <cell r="E1089">
            <v>6</v>
          </cell>
          <cell r="F1089" t="str">
            <v>6IF-FGT/MKT</v>
          </cell>
          <cell r="K1089" t="str">
            <v>IF-FGT/MKT</v>
          </cell>
        </row>
        <row r="1090">
          <cell r="D1090">
            <v>-2.1042000000000001</v>
          </cell>
          <cell r="E1090">
            <v>6</v>
          </cell>
          <cell r="F1090" t="str">
            <v>6IF-FGT/Z2</v>
          </cell>
          <cell r="K1090" t="str">
            <v>IF-FGT/Z2</v>
          </cell>
        </row>
        <row r="1091">
          <cell r="D1091">
            <v>2.0463</v>
          </cell>
          <cell r="E1091">
            <v>6</v>
          </cell>
          <cell r="F1091" t="str">
            <v>6IF-FGT/MKT</v>
          </cell>
          <cell r="K1091" t="str">
            <v>IF-FGT/MKT</v>
          </cell>
        </row>
        <row r="1092">
          <cell r="D1092">
            <v>-2.0933000000000002</v>
          </cell>
          <cell r="E1092">
            <v>6</v>
          </cell>
          <cell r="F1092" t="str">
            <v>6IF-FGT/Z2</v>
          </cell>
          <cell r="K1092" t="str">
            <v>IF-FGT/Z2</v>
          </cell>
        </row>
        <row r="1093">
          <cell r="D1093">
            <v>2.0356999999999998</v>
          </cell>
          <cell r="E1093">
            <v>6</v>
          </cell>
          <cell r="F1093" t="str">
            <v>6IF-FGT/MKT</v>
          </cell>
          <cell r="K1093" t="str">
            <v>IF-FGT/MKT</v>
          </cell>
        </row>
        <row r="1094">
          <cell r="D1094">
            <v>-2.0150000000000001</v>
          </cell>
          <cell r="E1094">
            <v>6</v>
          </cell>
          <cell r="F1094" t="str">
            <v>6IF-FGT/Z2</v>
          </cell>
          <cell r="K1094" t="str">
            <v>IF-FGT/Z2</v>
          </cell>
        </row>
        <row r="1095">
          <cell r="D1095">
            <v>1.9596</v>
          </cell>
          <cell r="E1095">
            <v>6</v>
          </cell>
          <cell r="F1095" t="str">
            <v>6IF-FGT/MKT</v>
          </cell>
          <cell r="K1095" t="str">
            <v>IF-FGT/MKT</v>
          </cell>
        </row>
        <row r="1096">
          <cell r="D1096">
            <v>-2.0714999999999999</v>
          </cell>
          <cell r="E1096">
            <v>6</v>
          </cell>
          <cell r="F1096" t="str">
            <v>6IF-FGT/Z2</v>
          </cell>
          <cell r="K1096" t="str">
            <v>IF-FGT/Z2</v>
          </cell>
        </row>
        <row r="1097">
          <cell r="D1097">
            <v>2.0145</v>
          </cell>
          <cell r="E1097">
            <v>6</v>
          </cell>
          <cell r="F1097" t="str">
            <v>6IF-FGT/MKT</v>
          </cell>
          <cell r="K1097" t="str">
            <v>IF-FGT/MKT</v>
          </cell>
        </row>
        <row r="1098">
          <cell r="D1098">
            <v>-1.994</v>
          </cell>
          <cell r="E1098">
            <v>6</v>
          </cell>
          <cell r="F1098" t="str">
            <v>6IF-FGT/Z2</v>
          </cell>
          <cell r="K1098" t="str">
            <v>IF-FGT/Z2</v>
          </cell>
        </row>
        <row r="1099">
          <cell r="D1099">
            <v>1.9392</v>
          </cell>
          <cell r="E1099">
            <v>6</v>
          </cell>
          <cell r="F1099" t="str">
            <v>6IF-FGT/MKT</v>
          </cell>
          <cell r="K1099" t="str">
            <v>IF-FGT/MKT</v>
          </cell>
        </row>
        <row r="1100">
          <cell r="D1100">
            <v>-2.0497000000000001</v>
          </cell>
          <cell r="E1100">
            <v>6</v>
          </cell>
          <cell r="F1100" t="str">
            <v>6IF-FGT/Z2</v>
          </cell>
          <cell r="K1100" t="str">
            <v>IF-FGT/Z2</v>
          </cell>
        </row>
        <row r="1101">
          <cell r="D1101">
            <v>1.9933000000000001</v>
          </cell>
          <cell r="E1101">
            <v>6</v>
          </cell>
          <cell r="F1101" t="str">
            <v>6IF-FGT/MKT</v>
          </cell>
          <cell r="K1101" t="str">
            <v>IF-FGT/MKT</v>
          </cell>
        </row>
        <row r="1102">
          <cell r="D1102">
            <v>-2.0383</v>
          </cell>
          <cell r="E1102">
            <v>6</v>
          </cell>
          <cell r="F1102" t="str">
            <v>6IF-FGT/Z2</v>
          </cell>
          <cell r="K1102" t="str">
            <v>IF-FGT/Z2</v>
          </cell>
        </row>
        <row r="1103">
          <cell r="D1103">
            <v>1.9822</v>
          </cell>
          <cell r="E1103">
            <v>6</v>
          </cell>
          <cell r="F1103" t="str">
            <v>6IF-FGT/MKT</v>
          </cell>
          <cell r="K1103" t="str">
            <v>IF-FGT/MKT</v>
          </cell>
        </row>
        <row r="1104">
          <cell r="D1104">
            <v>-1.831</v>
          </cell>
          <cell r="E1104">
            <v>6</v>
          </cell>
          <cell r="F1104" t="str">
            <v>6IF-FGT/Z2</v>
          </cell>
          <cell r="K1104" t="str">
            <v>IF-FGT/Z2</v>
          </cell>
        </row>
        <row r="1105">
          <cell r="D1105">
            <v>1.7806</v>
          </cell>
          <cell r="E1105">
            <v>6</v>
          </cell>
          <cell r="F1105" t="str">
            <v>6IF-FGT/MKT</v>
          </cell>
          <cell r="K1105" t="str">
            <v>IF-FGT/MKT</v>
          </cell>
        </row>
        <row r="1106">
          <cell r="D1106">
            <v>-2.0173999999999999</v>
          </cell>
          <cell r="E1106">
            <v>6</v>
          </cell>
          <cell r="F1106" t="str">
            <v>6IF-FGT/Z2</v>
          </cell>
          <cell r="K1106" t="str">
            <v>IF-FGT/Z2</v>
          </cell>
        </row>
        <row r="1107">
          <cell r="D1107">
            <v>1.9619</v>
          </cell>
          <cell r="E1107">
            <v>6</v>
          </cell>
          <cell r="F1107" t="str">
            <v>6IF-FGT/MKT</v>
          </cell>
          <cell r="K1107" t="str">
            <v>IF-FGT/MKT</v>
          </cell>
        </row>
        <row r="1108">
          <cell r="D1108">
            <v>-1.9417</v>
          </cell>
          <cell r="E1108">
            <v>6</v>
          </cell>
          <cell r="F1108" t="str">
            <v>6IF-FGT/Z2</v>
          </cell>
          <cell r="K1108" t="str">
            <v>IF-FGT/Z2</v>
          </cell>
        </row>
        <row r="1109">
          <cell r="D1109">
            <v>1.8883000000000001</v>
          </cell>
          <cell r="E1109">
            <v>6</v>
          </cell>
          <cell r="F1109" t="str">
            <v>6IF-FGT/MKT</v>
          </cell>
          <cell r="K1109" t="str">
            <v>IF-FGT/MKT</v>
          </cell>
        </row>
        <row r="1110">
          <cell r="D1110">
            <v>-1.9959</v>
          </cell>
          <cell r="E1110">
            <v>6</v>
          </cell>
          <cell r="F1110" t="str">
            <v>6IF-FGT/Z2</v>
          </cell>
          <cell r="K1110" t="str">
            <v>IF-FGT/Z2</v>
          </cell>
        </row>
        <row r="1111">
          <cell r="D1111">
            <v>1.9410000000000001</v>
          </cell>
          <cell r="E1111">
            <v>6</v>
          </cell>
          <cell r="F1111" t="str">
            <v>6IF-FGT/MKT</v>
          </cell>
          <cell r="K1111" t="str">
            <v>IF-FGT/MKT</v>
          </cell>
        </row>
        <row r="1112">
          <cell r="D1112">
            <v>-1.9208000000000001</v>
          </cell>
          <cell r="E1112">
            <v>6</v>
          </cell>
          <cell r="F1112" t="str">
            <v>6IF-FGT/Z2</v>
          </cell>
          <cell r="K1112" t="str">
            <v>IF-FGT/Z2</v>
          </cell>
        </row>
        <row r="1113">
          <cell r="D1113">
            <v>1.8680000000000001</v>
          </cell>
          <cell r="E1113">
            <v>6</v>
          </cell>
          <cell r="F1113" t="str">
            <v>6IF-FGT/MKT</v>
          </cell>
          <cell r="K1113" t="str">
            <v>IF-FGT/MKT</v>
          </cell>
        </row>
        <row r="1114">
          <cell r="D1114">
            <v>-1.9742999999999999</v>
          </cell>
          <cell r="E1114">
            <v>6</v>
          </cell>
          <cell r="F1114" t="str">
            <v>6IF-FGT/Z2</v>
          </cell>
          <cell r="K1114" t="str">
            <v>IF-FGT/Z2</v>
          </cell>
        </row>
        <row r="1115">
          <cell r="D1115">
            <v>1.92</v>
          </cell>
          <cell r="E1115">
            <v>6</v>
          </cell>
          <cell r="F1115" t="str">
            <v>6IF-FGT/MKT</v>
          </cell>
          <cell r="K1115" t="str">
            <v>IF-FGT/MKT</v>
          </cell>
        </row>
        <row r="1116">
          <cell r="D1116">
            <v>-1.9635</v>
          </cell>
          <cell r="E1116">
            <v>6</v>
          </cell>
          <cell r="F1116" t="str">
            <v>6IF-FGT/Z2</v>
          </cell>
          <cell r="K1116" t="str">
            <v>IF-FGT/Z2</v>
          </cell>
        </row>
        <row r="1117">
          <cell r="D1117">
            <v>1.9095</v>
          </cell>
          <cell r="E1117">
            <v>6</v>
          </cell>
          <cell r="F1117" t="str">
            <v>6IF-FGT/MKT</v>
          </cell>
          <cell r="K1117" t="str">
            <v>IF-FGT/MKT</v>
          </cell>
        </row>
        <row r="1118">
          <cell r="D1118">
            <v>-1.8895999999999999</v>
          </cell>
          <cell r="E1118">
            <v>6</v>
          </cell>
          <cell r="F1118" t="str">
            <v>6IF-FGT/Z2</v>
          </cell>
          <cell r="K1118" t="str">
            <v>IF-FGT/Z2</v>
          </cell>
        </row>
        <row r="1119">
          <cell r="D1119">
            <v>1.8375999999999999</v>
          </cell>
          <cell r="E1119">
            <v>6</v>
          </cell>
          <cell r="F1119" t="str">
            <v>6IF-FGT/MKT</v>
          </cell>
          <cell r="K1119" t="str">
            <v>IF-FGT/MKT</v>
          </cell>
        </row>
        <row r="1120">
          <cell r="D1120">
            <v>-1.9419999999999999</v>
          </cell>
          <cell r="E1120">
            <v>6</v>
          </cell>
          <cell r="F1120" t="str">
            <v>6IF-FGT/Z2</v>
          </cell>
          <cell r="K1120" t="str">
            <v>IF-FGT/Z2</v>
          </cell>
        </row>
        <row r="1121">
          <cell r="D1121">
            <v>1.8886000000000001</v>
          </cell>
          <cell r="E1121">
            <v>6</v>
          </cell>
          <cell r="F1121" t="str">
            <v>6IF-FGT/MKT</v>
          </cell>
          <cell r="K1121" t="str">
            <v>IF-FGT/MKT</v>
          </cell>
        </row>
        <row r="1122">
          <cell r="D1122">
            <v>-1.869</v>
          </cell>
          <cell r="E1122">
            <v>6</v>
          </cell>
          <cell r="F1122" t="str">
            <v>6IF-FGT/Z2</v>
          </cell>
          <cell r="K1122" t="str">
            <v>IF-FGT/Z2</v>
          </cell>
        </row>
        <row r="1123">
          <cell r="D1123">
            <v>1.8176000000000001</v>
          </cell>
          <cell r="E1123">
            <v>6</v>
          </cell>
          <cell r="F1123" t="str">
            <v>6IF-FGT/MKT</v>
          </cell>
          <cell r="K1123" t="str">
            <v>IF-FGT/MKT</v>
          </cell>
        </row>
        <row r="1124">
          <cell r="D1124">
            <v>-1.9207000000000001</v>
          </cell>
          <cell r="E1124">
            <v>6</v>
          </cell>
          <cell r="F1124" t="str">
            <v>6IF-FGT/Z2</v>
          </cell>
          <cell r="K1124" t="str">
            <v>IF-FGT/Z2</v>
          </cell>
        </row>
        <row r="1125">
          <cell r="D1125">
            <v>1.8678999999999999</v>
          </cell>
          <cell r="E1125">
            <v>6</v>
          </cell>
          <cell r="F1125" t="str">
            <v>6IF-FGT/MKT</v>
          </cell>
          <cell r="K1125" t="str">
            <v>IF-FGT/MKT</v>
          </cell>
        </row>
        <row r="1126">
          <cell r="D1126">
            <v>-1.9097</v>
          </cell>
          <cell r="E1126">
            <v>6</v>
          </cell>
          <cell r="F1126" t="str">
            <v>6IF-FGT/Z2</v>
          </cell>
          <cell r="K1126" t="str">
            <v>IF-FGT/Z2</v>
          </cell>
        </row>
        <row r="1127">
          <cell r="D1127">
            <v>1.8572</v>
          </cell>
          <cell r="E1127">
            <v>6</v>
          </cell>
          <cell r="F1127" t="str">
            <v>6IF-FGT/MKT</v>
          </cell>
          <cell r="K1127" t="str">
            <v>IF-FGT/MKT</v>
          </cell>
        </row>
        <row r="1128">
          <cell r="D1128">
            <v>-1.7152000000000001</v>
          </cell>
          <cell r="E1128">
            <v>6</v>
          </cell>
          <cell r="F1128" t="str">
            <v>6IF-FGT/Z2</v>
          </cell>
          <cell r="K1128" t="str">
            <v>IF-FGT/Z2</v>
          </cell>
        </row>
        <row r="1129">
          <cell r="D1129">
            <v>1.6679999999999999</v>
          </cell>
          <cell r="E1129">
            <v>6</v>
          </cell>
          <cell r="F1129" t="str">
            <v>6IF-FGT/MKT</v>
          </cell>
          <cell r="K1129" t="str">
            <v>IF-FGT/MKT</v>
          </cell>
        </row>
        <row r="1130">
          <cell r="D1130">
            <v>-1.8895</v>
          </cell>
          <cell r="E1130">
            <v>6</v>
          </cell>
          <cell r="F1130" t="str">
            <v>6IF-FGT/Z2</v>
          </cell>
          <cell r="K1130" t="str">
            <v>IF-FGT/Z2</v>
          </cell>
        </row>
        <row r="1131">
          <cell r="D1131">
            <v>1.8374999999999999</v>
          </cell>
          <cell r="E1131">
            <v>6</v>
          </cell>
          <cell r="F1131" t="str">
            <v>6IF-FGT/MKT</v>
          </cell>
          <cell r="K1131" t="str">
            <v>IF-FGT/MKT</v>
          </cell>
        </row>
        <row r="1132">
          <cell r="D1132">
            <v>-1.8185</v>
          </cell>
          <cell r="E1132">
            <v>6</v>
          </cell>
          <cell r="F1132" t="str">
            <v>6IF-FGT/Z2</v>
          </cell>
          <cell r="K1132" t="str">
            <v>IF-FGT/Z2</v>
          </cell>
        </row>
        <row r="1133">
          <cell r="D1133">
            <v>1.7685</v>
          </cell>
          <cell r="E1133">
            <v>6</v>
          </cell>
          <cell r="F1133" t="str">
            <v>6IF-FGT/MKT</v>
          </cell>
          <cell r="K1133" t="str">
            <v>IF-FGT/MKT</v>
          </cell>
        </row>
        <row r="1134">
          <cell r="D1134">
            <v>-1.8696999999999999</v>
          </cell>
          <cell r="E1134">
            <v>6</v>
          </cell>
          <cell r="F1134" t="str">
            <v>6IF-FGT/Z2</v>
          </cell>
          <cell r="K1134" t="str">
            <v>IF-FGT/Z2</v>
          </cell>
        </row>
        <row r="1135">
          <cell r="D1135">
            <v>1.8183</v>
          </cell>
          <cell r="E1135">
            <v>6</v>
          </cell>
          <cell r="F1135" t="str">
            <v>6IF-FGT/MKT</v>
          </cell>
          <cell r="K1135" t="str">
            <v>IF-FGT/MKT</v>
          </cell>
        </row>
        <row r="1136">
          <cell r="D1136">
            <v>-1.7999000000000001</v>
          </cell>
          <cell r="E1136">
            <v>6</v>
          </cell>
          <cell r="F1136" t="str">
            <v>6IF-FGT/Z2</v>
          </cell>
          <cell r="K1136" t="str">
            <v>IF-FGT/Z2</v>
          </cell>
        </row>
        <row r="1137">
          <cell r="D1137">
            <v>1.7504</v>
          </cell>
          <cell r="E1137">
            <v>6</v>
          </cell>
          <cell r="F1137" t="str">
            <v>6IF-FGT/MKT</v>
          </cell>
          <cell r="K1137" t="str">
            <v>IF-FGT/MKT</v>
          </cell>
        </row>
        <row r="1138">
          <cell r="D1138">
            <v>-1.8505</v>
          </cell>
          <cell r="E1138">
            <v>6</v>
          </cell>
          <cell r="F1138" t="str">
            <v>6IF-FGT/Z2</v>
          </cell>
          <cell r="K1138" t="str">
            <v>IF-FGT/Z2</v>
          </cell>
        </row>
        <row r="1139">
          <cell r="D1139">
            <v>1.7996000000000001</v>
          </cell>
          <cell r="E1139">
            <v>6</v>
          </cell>
          <cell r="F1139" t="str">
            <v>6IF-FGT/MKT</v>
          </cell>
          <cell r="K1139" t="str">
            <v>IF-FGT/MKT</v>
          </cell>
        </row>
        <row r="1140">
          <cell r="D1140">
            <v>-1.8407</v>
          </cell>
          <cell r="E1140">
            <v>6</v>
          </cell>
          <cell r="F1140" t="str">
            <v>6IF-FGT/Z2</v>
          </cell>
          <cell r="K1140" t="str">
            <v>IF-FGT/Z2</v>
          </cell>
        </row>
        <row r="1141">
          <cell r="D1141">
            <v>1.7901</v>
          </cell>
          <cell r="E1141">
            <v>6</v>
          </cell>
          <cell r="F1141" t="str">
            <v>6IF-FGT/MKT</v>
          </cell>
          <cell r="K1141" t="str">
            <v>IF-FGT/MKT</v>
          </cell>
        </row>
        <row r="1142">
          <cell r="D1142">
            <v>-1.7719</v>
          </cell>
          <cell r="E1142">
            <v>6</v>
          </cell>
          <cell r="F1142" t="str">
            <v>6IF-FGT/Z2</v>
          </cell>
          <cell r="K1142" t="str">
            <v>IF-FGT/Z2</v>
          </cell>
        </row>
        <row r="1143">
          <cell r="D1143">
            <v>1.7232000000000001</v>
          </cell>
          <cell r="E1143">
            <v>6</v>
          </cell>
          <cell r="F1143" t="str">
            <v>6IF-FGT/MKT</v>
          </cell>
          <cell r="K1143" t="str">
            <v>IF-FGT/MKT</v>
          </cell>
        </row>
        <row r="1144">
          <cell r="D1144">
            <v>-1.8214999999999999</v>
          </cell>
          <cell r="E1144">
            <v>6</v>
          </cell>
          <cell r="F1144" t="str">
            <v>6IF-FGT/Z2</v>
          </cell>
          <cell r="K1144" t="str">
            <v>IF-FGT/Z2</v>
          </cell>
        </row>
        <row r="1145">
          <cell r="D1145">
            <v>1.7714000000000001</v>
          </cell>
          <cell r="E1145">
            <v>6</v>
          </cell>
          <cell r="F1145" t="str">
            <v>6IF-FGT/MKT</v>
          </cell>
          <cell r="K1145" t="str">
            <v>IF-FGT/MKT</v>
          </cell>
        </row>
        <row r="1146">
          <cell r="D1146">
            <v>-1.7532000000000001</v>
          </cell>
          <cell r="E1146">
            <v>6</v>
          </cell>
          <cell r="F1146" t="str">
            <v>6IF-FGT/Z2</v>
          </cell>
          <cell r="K1146" t="str">
            <v>IF-FGT/Z2</v>
          </cell>
        </row>
        <row r="1147">
          <cell r="D1147">
            <v>1.7050000000000001</v>
          </cell>
          <cell r="E1147">
            <v>6</v>
          </cell>
          <cell r="F1147" t="str">
            <v>6IF-FGT/MKT</v>
          </cell>
          <cell r="K1147" t="str">
            <v>IF-FGT/MKT</v>
          </cell>
        </row>
        <row r="1148">
          <cell r="D1148">
            <v>-1.8021</v>
          </cell>
          <cell r="E1148">
            <v>6</v>
          </cell>
          <cell r="F1148" t="str">
            <v>6IF-FGT/Z2</v>
          </cell>
          <cell r="K1148" t="str">
            <v>IF-FGT/Z2</v>
          </cell>
        </row>
        <row r="1149">
          <cell r="D1149">
            <v>1.7524999999999999</v>
          </cell>
          <cell r="E1149">
            <v>6</v>
          </cell>
          <cell r="F1149" t="str">
            <v>6IF-FGT/MKT</v>
          </cell>
          <cell r="K1149" t="str">
            <v>IF-FGT/MKT</v>
          </cell>
        </row>
        <row r="1150">
          <cell r="D1150">
            <v>-1.792</v>
          </cell>
          <cell r="E1150">
            <v>6</v>
          </cell>
          <cell r="F1150" t="str">
            <v>6IF-FGT/Z2</v>
          </cell>
          <cell r="K1150" t="str">
            <v>IF-FGT/Z2</v>
          </cell>
        </row>
        <row r="1151">
          <cell r="D1151">
            <v>1.7426999999999999</v>
          </cell>
          <cell r="E1151">
            <v>6</v>
          </cell>
          <cell r="F1151" t="str">
            <v>6IF-FGT/MKT</v>
          </cell>
          <cell r="K1151" t="str">
            <v>IF-FGT/MKT</v>
          </cell>
        </row>
        <row r="1152">
          <cell r="D1152">
            <v>0</v>
          </cell>
          <cell r="E1152">
            <v>6</v>
          </cell>
          <cell r="F1152" t="str">
            <v>6IF-FGT/Z2</v>
          </cell>
          <cell r="K1152" t="str">
            <v>IF-FGT/Z2</v>
          </cell>
        </row>
        <row r="1153">
          <cell r="D1153">
            <v>0</v>
          </cell>
          <cell r="E1153">
            <v>6</v>
          </cell>
          <cell r="F1153" t="str">
            <v>6IF-FGT/MKT</v>
          </cell>
          <cell r="K1153" t="str">
            <v>IF-FGT/MKT</v>
          </cell>
        </row>
        <row r="1154">
          <cell r="D1154">
            <v>0</v>
          </cell>
          <cell r="E1154">
            <v>6</v>
          </cell>
          <cell r="F1154" t="str">
            <v>6IF-FGT/Z2</v>
          </cell>
          <cell r="K1154" t="str">
            <v>IF-FGT/Z2</v>
          </cell>
        </row>
        <row r="1155">
          <cell r="D1155">
            <v>0</v>
          </cell>
          <cell r="E1155">
            <v>6</v>
          </cell>
          <cell r="F1155" t="str">
            <v>6IF-FGT/MKT</v>
          </cell>
          <cell r="K1155" t="str">
            <v>IF-FGT/MKT</v>
          </cell>
        </row>
        <row r="1156">
          <cell r="D1156">
            <v>0</v>
          </cell>
          <cell r="E1156">
            <v>6</v>
          </cell>
          <cell r="F1156" t="str">
            <v>6IF-FGT/Z2</v>
          </cell>
          <cell r="K1156" t="str">
            <v>IF-FGT/Z2</v>
          </cell>
        </row>
        <row r="1157">
          <cell r="D1157">
            <v>0</v>
          </cell>
          <cell r="E1157">
            <v>6</v>
          </cell>
          <cell r="F1157" t="str">
            <v>6IF-FGT/MKT</v>
          </cell>
          <cell r="K1157" t="str">
            <v>IF-FGT/MKT</v>
          </cell>
        </row>
        <row r="1158">
          <cell r="D1158">
            <v>0</v>
          </cell>
          <cell r="E1158">
            <v>6</v>
          </cell>
          <cell r="F1158" t="str">
            <v>6IF-FGT/Z2</v>
          </cell>
          <cell r="K1158" t="str">
            <v>IF-FGT/Z2</v>
          </cell>
        </row>
        <row r="1159">
          <cell r="D1159">
            <v>0</v>
          </cell>
          <cell r="E1159">
            <v>6</v>
          </cell>
          <cell r="F1159" t="str">
            <v>6IF-FGT/MKT</v>
          </cell>
          <cell r="K1159" t="str">
            <v>IF-FGT/MKT</v>
          </cell>
        </row>
        <row r="1160">
          <cell r="D1160">
            <v>0</v>
          </cell>
          <cell r="E1160">
            <v>6</v>
          </cell>
          <cell r="F1160" t="str">
            <v>6IF-FGT/Z2</v>
          </cell>
          <cell r="K1160" t="str">
            <v>IF-FGT/Z2</v>
          </cell>
        </row>
        <row r="1161">
          <cell r="D1161">
            <v>0</v>
          </cell>
          <cell r="E1161">
            <v>6</v>
          </cell>
          <cell r="F1161" t="str">
            <v>6IF-FGT/MKT</v>
          </cell>
          <cell r="K1161" t="str">
            <v>IF-FGT/MKT</v>
          </cell>
        </row>
        <row r="1162">
          <cell r="D1162">
            <v>0</v>
          </cell>
          <cell r="E1162">
            <v>6</v>
          </cell>
          <cell r="F1162" t="str">
            <v>6IF-FGT/Z2</v>
          </cell>
          <cell r="K1162" t="str">
            <v>IF-FGT/Z2</v>
          </cell>
        </row>
        <row r="1163">
          <cell r="D1163">
            <v>0</v>
          </cell>
          <cell r="E1163">
            <v>6</v>
          </cell>
          <cell r="F1163" t="str">
            <v>6IF-FGT/MKT</v>
          </cell>
          <cell r="K1163" t="str">
            <v>IF-FGT/MKT</v>
          </cell>
        </row>
        <row r="1164">
          <cell r="D1164">
            <v>0</v>
          </cell>
          <cell r="E1164">
            <v>6</v>
          </cell>
          <cell r="F1164" t="str">
            <v>6IF-FGT/Z2</v>
          </cell>
          <cell r="K1164" t="str">
            <v>IF-FGT/Z2</v>
          </cell>
        </row>
        <row r="1165">
          <cell r="D1165">
            <v>0</v>
          </cell>
          <cell r="E1165">
            <v>6</v>
          </cell>
          <cell r="F1165" t="str">
            <v>6IF-FGT/MKT</v>
          </cell>
          <cell r="K1165" t="str">
            <v>IF-FGT/MKT</v>
          </cell>
        </row>
        <row r="1166">
          <cell r="D1166">
            <v>0</v>
          </cell>
          <cell r="E1166">
            <v>6</v>
          </cell>
          <cell r="F1166" t="str">
            <v>6IF-FGT/Z2</v>
          </cell>
          <cell r="K1166" t="str">
            <v>IF-FGT/Z2</v>
          </cell>
        </row>
        <row r="1167">
          <cell r="D1167">
            <v>0</v>
          </cell>
          <cell r="E1167">
            <v>6</v>
          </cell>
          <cell r="F1167" t="str">
            <v>6IF-FGT/MKT</v>
          </cell>
          <cell r="K1167" t="str">
            <v>IF-FGT/MKT</v>
          </cell>
        </row>
        <row r="1168">
          <cell r="D1168">
            <v>-1.0224</v>
          </cell>
          <cell r="E1168">
            <v>2</v>
          </cell>
          <cell r="F1168" t="str">
            <v>2IF-FGT/Z3</v>
          </cell>
          <cell r="K1168" t="str">
            <v>IF-FGT/Z3</v>
          </cell>
        </row>
        <row r="1169">
          <cell r="D1169">
            <v>0.99429999999999996</v>
          </cell>
          <cell r="E1169">
            <v>2</v>
          </cell>
          <cell r="F1169" t="str">
            <v>2IF-FGT/MKT</v>
          </cell>
          <cell r="K1169" t="str">
            <v>IF-FGT/MKT</v>
          </cell>
        </row>
        <row r="1170">
          <cell r="D1170">
            <v>-1.1306</v>
          </cell>
          <cell r="E1170">
            <v>3</v>
          </cell>
          <cell r="F1170" t="str">
            <v>3IF-FGT/Z3</v>
          </cell>
          <cell r="K1170" t="str">
            <v>IF-FGT/Z3</v>
          </cell>
        </row>
        <row r="1171">
          <cell r="D1171">
            <v>1.0994999999999999</v>
          </cell>
          <cell r="E1171">
            <v>3</v>
          </cell>
          <cell r="F1171" t="str">
            <v>3IF-FGT/MKT</v>
          </cell>
          <cell r="K1171" t="str">
            <v>IF-FGT/MKT</v>
          </cell>
        </row>
        <row r="1172">
          <cell r="D1172">
            <v>-1.0924</v>
          </cell>
          <cell r="E1172">
            <v>4</v>
          </cell>
          <cell r="F1172" t="str">
            <v>4IF-FGT/Z3</v>
          </cell>
          <cell r="K1172" t="str">
            <v>IF-FGT/Z3</v>
          </cell>
        </row>
        <row r="1173">
          <cell r="D1173">
            <v>1.0623</v>
          </cell>
          <cell r="E1173">
            <v>4</v>
          </cell>
          <cell r="F1173" t="str">
            <v>4IF-FGT/MKT</v>
          </cell>
          <cell r="K1173" t="str">
            <v>IF-FGT/MKT</v>
          </cell>
        </row>
        <row r="1174">
          <cell r="D1174">
            <v>-1.1269</v>
          </cell>
          <cell r="E1174">
            <v>4</v>
          </cell>
          <cell r="F1174" t="str">
            <v>4IF-FGT/Z3</v>
          </cell>
          <cell r="K1174" t="str">
            <v>IF-FGT/Z3</v>
          </cell>
        </row>
        <row r="1175">
          <cell r="D1175">
            <v>1.0959000000000001</v>
          </cell>
          <cell r="E1175">
            <v>4</v>
          </cell>
          <cell r="F1175" t="str">
            <v>4IF-FGT/MKT</v>
          </cell>
          <cell r="K1175" t="str">
            <v>IF-FGT/MKT</v>
          </cell>
        </row>
        <row r="1176">
          <cell r="D1176">
            <v>-1.0887</v>
          </cell>
          <cell r="E1176">
            <v>4</v>
          </cell>
          <cell r="F1176" t="str">
            <v>4IF-FGT/Z3</v>
          </cell>
          <cell r="K1176" t="str">
            <v>IF-FGT/Z3</v>
          </cell>
        </row>
        <row r="1177">
          <cell r="D1177">
            <v>1.0587</v>
          </cell>
          <cell r="E1177">
            <v>4</v>
          </cell>
          <cell r="F1177" t="str">
            <v>4IF-FGT/MKT</v>
          </cell>
          <cell r="K1177" t="str">
            <v>IF-FGT/MKT</v>
          </cell>
        </row>
        <row r="1178">
          <cell r="D1178">
            <v>-1.1229</v>
          </cell>
          <cell r="E1178">
            <v>4</v>
          </cell>
          <cell r="F1178" t="str">
            <v>4IF-FGT/Z3</v>
          </cell>
          <cell r="K1178" t="str">
            <v>IF-FGT/Z3</v>
          </cell>
        </row>
        <row r="1179">
          <cell r="D1179">
            <v>1.0921000000000001</v>
          </cell>
          <cell r="E1179">
            <v>4</v>
          </cell>
          <cell r="F1179" t="str">
            <v>4IF-FGT/MKT</v>
          </cell>
          <cell r="K1179" t="str">
            <v>IF-FGT/MKT</v>
          </cell>
        </row>
        <row r="1180">
          <cell r="D1180">
            <v>-1.1206</v>
          </cell>
          <cell r="E1180">
            <v>4</v>
          </cell>
          <cell r="F1180" t="str">
            <v>4IF-FGT/Z3</v>
          </cell>
          <cell r="K1180" t="str">
            <v>IF-FGT/Z3</v>
          </cell>
        </row>
        <row r="1181">
          <cell r="D1181">
            <v>1.0898000000000001</v>
          </cell>
          <cell r="E1181">
            <v>4</v>
          </cell>
          <cell r="F1181" t="str">
            <v>4IF-FGT/MKT</v>
          </cell>
          <cell r="K1181" t="str">
            <v>IF-FGT/MKT</v>
          </cell>
        </row>
        <row r="1182">
          <cell r="D1182">
            <v>-1.0822000000000001</v>
          </cell>
          <cell r="E1182">
            <v>4</v>
          </cell>
          <cell r="F1182" t="str">
            <v>4IF-FGT/Z3</v>
          </cell>
          <cell r="K1182" t="str">
            <v>IF-FGT/Z3</v>
          </cell>
        </row>
        <row r="1183">
          <cell r="D1183">
            <v>1.0524</v>
          </cell>
          <cell r="E1183">
            <v>4</v>
          </cell>
          <cell r="F1183" t="str">
            <v>4IF-FGT/MKT</v>
          </cell>
          <cell r="K1183" t="str">
            <v>IF-FGT/MKT</v>
          </cell>
        </row>
        <row r="1184">
          <cell r="D1184">
            <v>-1.1157999999999999</v>
          </cell>
          <cell r="E1184">
            <v>4</v>
          </cell>
          <cell r="F1184" t="str">
            <v>4IF-FGT/Z3</v>
          </cell>
          <cell r="K1184" t="str">
            <v>IF-FGT/Z3</v>
          </cell>
        </row>
        <row r="1185">
          <cell r="D1185">
            <v>1.0851</v>
          </cell>
          <cell r="E1185">
            <v>4</v>
          </cell>
          <cell r="F1185" t="str">
            <v>4IF-FGT/MKT</v>
          </cell>
          <cell r="K1185" t="str">
            <v>IF-FGT/MKT</v>
          </cell>
        </row>
        <row r="1186">
          <cell r="D1186">
            <v>-1.077</v>
          </cell>
          <cell r="E1186">
            <v>5</v>
          </cell>
          <cell r="F1186" t="str">
            <v>5IF-FGT/Z3</v>
          </cell>
          <cell r="K1186" t="str">
            <v>IF-FGT/Z3</v>
          </cell>
        </row>
        <row r="1187">
          <cell r="D1187">
            <v>1.0474000000000001</v>
          </cell>
          <cell r="E1187">
            <v>5</v>
          </cell>
          <cell r="F1187" t="str">
            <v>5IF-FGT/MKT</v>
          </cell>
          <cell r="K1187" t="str">
            <v>IF-FGT/MKT</v>
          </cell>
        </row>
        <row r="1188">
          <cell r="D1188">
            <v>-1.1100000000000001</v>
          </cell>
          <cell r="E1188">
            <v>5</v>
          </cell>
          <cell r="F1188" t="str">
            <v>5IF-FGT/Z3</v>
          </cell>
          <cell r="K1188" t="str">
            <v>IF-FGT/Z3</v>
          </cell>
        </row>
        <row r="1189">
          <cell r="D1189">
            <v>1.0794999999999999</v>
          </cell>
          <cell r="E1189">
            <v>5</v>
          </cell>
          <cell r="F1189" t="str">
            <v>5IF-FGT/MKT</v>
          </cell>
          <cell r="K1189" t="str">
            <v>IF-FGT/MKT</v>
          </cell>
        </row>
        <row r="1190">
          <cell r="D1190">
            <v>-1.1068</v>
          </cell>
          <cell r="E1190">
            <v>5</v>
          </cell>
          <cell r="F1190" t="str">
            <v>5IF-FGT/Z3</v>
          </cell>
          <cell r="K1190" t="str">
            <v>IF-FGT/Z3</v>
          </cell>
        </row>
        <row r="1191">
          <cell r="D1191">
            <v>1.0763</v>
          </cell>
          <cell r="E1191">
            <v>5</v>
          </cell>
          <cell r="F1191" t="str">
            <v>5IF-FGT/MKT</v>
          </cell>
          <cell r="K1191" t="str">
            <v>IF-FGT/MKT</v>
          </cell>
        </row>
        <row r="1192">
          <cell r="D1192">
            <v>-0.99650000000000005</v>
          </cell>
          <cell r="E1192">
            <v>5</v>
          </cell>
          <cell r="F1192" t="str">
            <v>5IF-FGT/Z3</v>
          </cell>
          <cell r="K1192" t="str">
            <v>IF-FGT/Z3</v>
          </cell>
        </row>
        <row r="1193">
          <cell r="D1193">
            <v>0.96909999999999996</v>
          </cell>
          <cell r="E1193">
            <v>5</v>
          </cell>
          <cell r="F1193" t="str">
            <v>5IF-FGT/MKT</v>
          </cell>
          <cell r="K1193" t="str">
            <v>IF-FGT/MKT</v>
          </cell>
        </row>
        <row r="1194">
          <cell r="D1194">
            <v>-1.1001000000000001</v>
          </cell>
          <cell r="E1194">
            <v>5</v>
          </cell>
          <cell r="F1194" t="str">
            <v>5IF-FGT/Z3</v>
          </cell>
          <cell r="K1194" t="str">
            <v>IF-FGT/Z3</v>
          </cell>
        </row>
        <row r="1195">
          <cell r="D1195">
            <v>1.0699000000000001</v>
          </cell>
          <cell r="E1195">
            <v>5</v>
          </cell>
          <cell r="F1195" t="str">
            <v>5IF-FGT/MKT</v>
          </cell>
          <cell r="K1195" t="str">
            <v>IF-FGT/MKT</v>
          </cell>
        </row>
        <row r="1196">
          <cell r="D1196">
            <v>-1.0609</v>
          </cell>
          <cell r="E1196">
            <v>6</v>
          </cell>
          <cell r="F1196" t="str">
            <v>6IF-FGT/Z3</v>
          </cell>
          <cell r="K1196" t="str">
            <v>IF-FGT/Z3</v>
          </cell>
        </row>
        <row r="1197">
          <cell r="D1197">
            <v>1.0318000000000001</v>
          </cell>
          <cell r="E1197">
            <v>6</v>
          </cell>
          <cell r="F1197" t="str">
            <v>6IF-FGT/MKT</v>
          </cell>
          <cell r="K1197" t="str">
            <v>IF-FGT/MKT</v>
          </cell>
        </row>
        <row r="1198">
          <cell r="D1198">
            <v>-1.0924</v>
          </cell>
          <cell r="E1198">
            <v>6</v>
          </cell>
          <cell r="F1198" t="str">
            <v>6IF-FGT/Z3</v>
          </cell>
          <cell r="K1198" t="str">
            <v>IF-FGT/Z3</v>
          </cell>
        </row>
        <row r="1199">
          <cell r="D1199">
            <v>1.0623</v>
          </cell>
          <cell r="E1199">
            <v>6</v>
          </cell>
          <cell r="F1199" t="str">
            <v>6IF-FGT/MKT</v>
          </cell>
          <cell r="K1199" t="str">
            <v>IF-FGT/MKT</v>
          </cell>
        </row>
        <row r="1200">
          <cell r="D1200">
            <v>-1.0530999999999999</v>
          </cell>
          <cell r="E1200">
            <v>6</v>
          </cell>
          <cell r="F1200" t="str">
            <v>6IF-FGT/Z3</v>
          </cell>
          <cell r="K1200" t="str">
            <v>IF-FGT/Z3</v>
          </cell>
        </row>
        <row r="1201">
          <cell r="D1201">
            <v>1.0241</v>
          </cell>
          <cell r="E1201">
            <v>6</v>
          </cell>
          <cell r="F1201" t="str">
            <v>6IF-FGT/MKT</v>
          </cell>
          <cell r="K1201" t="str">
            <v>IF-FGT/MKT</v>
          </cell>
        </row>
        <row r="1202">
          <cell r="D1202">
            <v>-1.0839000000000001</v>
          </cell>
          <cell r="E1202">
            <v>6</v>
          </cell>
          <cell r="F1202" t="str">
            <v>6IF-FGT/Z3</v>
          </cell>
          <cell r="K1202" t="str">
            <v>IF-FGT/Z3</v>
          </cell>
        </row>
        <row r="1203">
          <cell r="D1203">
            <v>1.0541</v>
          </cell>
          <cell r="E1203">
            <v>6</v>
          </cell>
          <cell r="F1203" t="str">
            <v>6IF-FGT/MKT</v>
          </cell>
          <cell r="K1203" t="str">
            <v>IF-FGT/MKT</v>
          </cell>
        </row>
        <row r="1204">
          <cell r="D1204">
            <v>-1.0792999999999999</v>
          </cell>
          <cell r="E1204">
            <v>6</v>
          </cell>
          <cell r="F1204" t="str">
            <v>6IF-FGT/Z3</v>
          </cell>
          <cell r="K1204" t="str">
            <v>IF-FGT/Z3</v>
          </cell>
        </row>
        <row r="1205">
          <cell r="D1205">
            <v>1.0496000000000001</v>
          </cell>
          <cell r="E1205">
            <v>6</v>
          </cell>
          <cell r="F1205" t="str">
            <v>6IF-FGT/MKT</v>
          </cell>
          <cell r="K1205" t="str">
            <v>IF-FGT/MKT</v>
          </cell>
        </row>
        <row r="1206">
          <cell r="D1206">
            <v>-1.0398000000000001</v>
          </cell>
          <cell r="E1206">
            <v>6</v>
          </cell>
          <cell r="F1206" t="str">
            <v>6IF-FGT/Z3</v>
          </cell>
          <cell r="K1206" t="str">
            <v>IF-FGT/Z3</v>
          </cell>
        </row>
        <row r="1207">
          <cell r="D1207">
            <v>1.0113000000000001</v>
          </cell>
          <cell r="E1207">
            <v>6</v>
          </cell>
          <cell r="F1207" t="str">
            <v>6IF-FGT/MKT</v>
          </cell>
          <cell r="K1207" t="str">
            <v>IF-FGT/MKT</v>
          </cell>
        </row>
        <row r="1208">
          <cell r="D1208">
            <v>-1.0698000000000001</v>
          </cell>
          <cell r="E1208">
            <v>6</v>
          </cell>
          <cell r="F1208" t="str">
            <v>6IF-FGT/Z3</v>
          </cell>
          <cell r="K1208" t="str">
            <v>IF-FGT/Z3</v>
          </cell>
        </row>
        <row r="1209">
          <cell r="D1209">
            <v>1.0404</v>
          </cell>
          <cell r="E1209">
            <v>6</v>
          </cell>
          <cell r="F1209" t="str">
            <v>6IF-FGT/MKT</v>
          </cell>
          <cell r="K1209" t="str">
            <v>IF-FGT/MKT</v>
          </cell>
        </row>
        <row r="1210">
          <cell r="D1210">
            <v>-1.0304</v>
          </cell>
          <cell r="E1210">
            <v>6</v>
          </cell>
          <cell r="F1210" t="str">
            <v>6IF-FGT/Z3</v>
          </cell>
          <cell r="K1210" t="str">
            <v>IF-FGT/Z3</v>
          </cell>
        </row>
        <row r="1211">
          <cell r="D1211">
            <v>1.0021</v>
          </cell>
          <cell r="E1211">
            <v>6</v>
          </cell>
          <cell r="F1211" t="str">
            <v>6IF-FGT/MKT</v>
          </cell>
          <cell r="K1211" t="str">
            <v>IF-FGT/MKT</v>
          </cell>
        </row>
        <row r="1212">
          <cell r="D1212">
            <v>-1.0598000000000001</v>
          </cell>
          <cell r="E1212">
            <v>6</v>
          </cell>
          <cell r="F1212" t="str">
            <v>6IF-FGT/Z3</v>
          </cell>
          <cell r="K1212" t="str">
            <v>IF-FGT/Z3</v>
          </cell>
        </row>
        <row r="1213">
          <cell r="D1213">
            <v>1.0306999999999999</v>
          </cell>
          <cell r="E1213">
            <v>6</v>
          </cell>
          <cell r="F1213" t="str">
            <v>6IF-FGT/MKT</v>
          </cell>
          <cell r="K1213" t="str">
            <v>IF-FGT/MKT</v>
          </cell>
        </row>
        <row r="1214">
          <cell r="D1214">
            <v>-1.0546</v>
          </cell>
          <cell r="E1214">
            <v>6</v>
          </cell>
          <cell r="F1214" t="str">
            <v>6IF-FGT/Z3</v>
          </cell>
          <cell r="K1214" t="str">
            <v>IF-FGT/Z3</v>
          </cell>
        </row>
        <row r="1215">
          <cell r="D1215">
            <v>1.0256000000000001</v>
          </cell>
          <cell r="E1215">
            <v>6</v>
          </cell>
          <cell r="F1215" t="str">
            <v>6IF-FGT/MKT</v>
          </cell>
          <cell r="K1215" t="str">
            <v>IF-FGT/MKT</v>
          </cell>
        </row>
        <row r="1216">
          <cell r="D1216">
            <v>-0.98160000000000003</v>
          </cell>
          <cell r="E1216">
            <v>6</v>
          </cell>
          <cell r="F1216" t="str">
            <v>6IF-FGT/Z3</v>
          </cell>
          <cell r="K1216" t="str">
            <v>IF-FGT/Z3</v>
          </cell>
        </row>
        <row r="1217">
          <cell r="D1217">
            <v>0.9546</v>
          </cell>
          <cell r="E1217">
            <v>6</v>
          </cell>
          <cell r="F1217" t="str">
            <v>6IF-FGT/MKT</v>
          </cell>
          <cell r="K1217" t="str">
            <v>IF-FGT/MKT</v>
          </cell>
        </row>
        <row r="1218">
          <cell r="D1218">
            <v>-1.0444</v>
          </cell>
          <cell r="E1218">
            <v>6</v>
          </cell>
          <cell r="F1218" t="str">
            <v>6IF-FGT/Z3</v>
          </cell>
          <cell r="K1218" t="str">
            <v>IF-FGT/Z3</v>
          </cell>
        </row>
        <row r="1219">
          <cell r="D1219">
            <v>1.0156000000000001</v>
          </cell>
          <cell r="E1219">
            <v>6</v>
          </cell>
          <cell r="F1219" t="str">
            <v>6IF-FGT/MKT</v>
          </cell>
          <cell r="K1219" t="str">
            <v>IF-FGT/MKT</v>
          </cell>
        </row>
        <row r="1220">
          <cell r="D1220">
            <v>-1.0055000000000001</v>
          </cell>
          <cell r="E1220">
            <v>6</v>
          </cell>
          <cell r="F1220" t="str">
            <v>6IF-FGT/Z3</v>
          </cell>
          <cell r="K1220" t="str">
            <v>IF-FGT/Z3</v>
          </cell>
        </row>
        <row r="1221">
          <cell r="D1221">
            <v>0.97789999999999999</v>
          </cell>
          <cell r="E1221">
            <v>6</v>
          </cell>
          <cell r="F1221" t="str">
            <v>6IF-FGT/MKT</v>
          </cell>
          <cell r="K1221" t="str">
            <v>IF-FGT/MKT</v>
          </cell>
        </row>
        <row r="1222">
          <cell r="D1222">
            <v>-1.0339</v>
          </cell>
          <cell r="E1222">
            <v>6</v>
          </cell>
          <cell r="F1222" t="str">
            <v>6IF-FGT/Z3</v>
          </cell>
          <cell r="K1222" t="str">
            <v>IF-FGT/Z3</v>
          </cell>
        </row>
        <row r="1223">
          <cell r="D1223">
            <v>1.0055000000000001</v>
          </cell>
          <cell r="E1223">
            <v>6</v>
          </cell>
          <cell r="F1223" t="str">
            <v>6IF-FGT/MKT</v>
          </cell>
          <cell r="K1223" t="str">
            <v>IF-FGT/MKT</v>
          </cell>
        </row>
        <row r="1224">
          <cell r="D1224">
            <v>-0.99539999999999995</v>
          </cell>
          <cell r="E1224">
            <v>6</v>
          </cell>
          <cell r="F1224" t="str">
            <v>6IF-FGT/Z3</v>
          </cell>
          <cell r="K1224" t="str">
            <v>IF-FGT/Z3</v>
          </cell>
        </row>
        <row r="1225">
          <cell r="D1225">
            <v>0.96799999999999997</v>
          </cell>
          <cell r="E1225">
            <v>6</v>
          </cell>
          <cell r="F1225" t="str">
            <v>6IF-FGT/MKT</v>
          </cell>
          <cell r="K1225" t="str">
            <v>IF-FGT/MKT</v>
          </cell>
        </row>
        <row r="1226">
          <cell r="D1226">
            <v>-1.0234000000000001</v>
          </cell>
          <cell r="E1226">
            <v>6</v>
          </cell>
          <cell r="F1226" t="str">
            <v>6IF-FGT/Z3</v>
          </cell>
          <cell r="K1226" t="str">
            <v>IF-FGT/Z3</v>
          </cell>
        </row>
        <row r="1227">
          <cell r="D1227">
            <v>0.99519999999999997</v>
          </cell>
          <cell r="E1227">
            <v>6</v>
          </cell>
          <cell r="F1227" t="str">
            <v>6IF-FGT/MKT</v>
          </cell>
          <cell r="K1227" t="str">
            <v>IF-FGT/MKT</v>
          </cell>
        </row>
        <row r="1228">
          <cell r="D1228">
            <v>-1.018</v>
          </cell>
          <cell r="E1228">
            <v>6</v>
          </cell>
          <cell r="F1228" t="str">
            <v>6IF-FGT/Z3</v>
          </cell>
          <cell r="K1228" t="str">
            <v>IF-FGT/Z3</v>
          </cell>
        </row>
        <row r="1229">
          <cell r="D1229">
            <v>0.99</v>
          </cell>
          <cell r="E1229">
            <v>6</v>
          </cell>
          <cell r="F1229" t="str">
            <v>6IF-FGT/MKT</v>
          </cell>
          <cell r="K1229" t="str">
            <v>IF-FGT/MKT</v>
          </cell>
        </row>
        <row r="1230">
          <cell r="D1230">
            <v>-0.98</v>
          </cell>
          <cell r="E1230">
            <v>6</v>
          </cell>
          <cell r="F1230" t="str">
            <v>6IF-FGT/Z3</v>
          </cell>
          <cell r="K1230" t="str">
            <v>IF-FGT/Z3</v>
          </cell>
        </row>
        <row r="1231">
          <cell r="D1231">
            <v>0.95299999999999996</v>
          </cell>
          <cell r="E1231">
            <v>6</v>
          </cell>
          <cell r="F1231" t="str">
            <v>6IF-FGT/MKT</v>
          </cell>
          <cell r="K1231" t="str">
            <v>IF-FGT/MKT</v>
          </cell>
        </row>
        <row r="1232">
          <cell r="D1232">
            <v>-1.0074000000000001</v>
          </cell>
          <cell r="E1232">
            <v>6</v>
          </cell>
          <cell r="F1232" t="str">
            <v>6IF-FGT/Z3</v>
          </cell>
          <cell r="K1232" t="str">
            <v>IF-FGT/Z3</v>
          </cell>
        </row>
        <row r="1233">
          <cell r="D1233">
            <v>0.97970000000000002</v>
          </cell>
          <cell r="E1233">
            <v>6</v>
          </cell>
          <cell r="F1233" t="str">
            <v>6IF-FGT/MKT</v>
          </cell>
          <cell r="K1233" t="str">
            <v>IF-FGT/MKT</v>
          </cell>
        </row>
        <row r="1234">
          <cell r="D1234">
            <v>-0.9698</v>
          </cell>
          <cell r="E1234">
            <v>6</v>
          </cell>
          <cell r="F1234" t="str">
            <v>6IF-FGT/Z3</v>
          </cell>
          <cell r="K1234" t="str">
            <v>IF-FGT/Z3</v>
          </cell>
        </row>
        <row r="1235">
          <cell r="D1235">
            <v>0.94310000000000005</v>
          </cell>
          <cell r="E1235">
            <v>6</v>
          </cell>
          <cell r="F1235" t="str">
            <v>6IF-FGT/MKT</v>
          </cell>
          <cell r="K1235" t="str">
            <v>IF-FGT/MKT</v>
          </cell>
        </row>
        <row r="1236">
          <cell r="D1236">
            <v>-0.99680000000000002</v>
          </cell>
          <cell r="E1236">
            <v>6</v>
          </cell>
          <cell r="F1236" t="str">
            <v>6IF-FGT/Z3</v>
          </cell>
          <cell r="K1236" t="str">
            <v>IF-FGT/Z3</v>
          </cell>
        </row>
        <row r="1237">
          <cell r="D1237">
            <v>0.96940000000000004</v>
          </cell>
          <cell r="E1237">
            <v>6</v>
          </cell>
          <cell r="F1237" t="str">
            <v>6IF-FGT/MKT</v>
          </cell>
          <cell r="K1237" t="str">
            <v>IF-FGT/MKT</v>
          </cell>
        </row>
        <row r="1238">
          <cell r="D1238">
            <v>-0.99139999999999995</v>
          </cell>
          <cell r="E1238">
            <v>6</v>
          </cell>
          <cell r="F1238" t="str">
            <v>6IF-FGT/Z3</v>
          </cell>
          <cell r="K1238" t="str">
            <v>IF-FGT/Z3</v>
          </cell>
        </row>
        <row r="1239">
          <cell r="D1239">
            <v>0.96409999999999996</v>
          </cell>
          <cell r="E1239">
            <v>6</v>
          </cell>
          <cell r="F1239" t="str">
            <v>6IF-FGT/MKT</v>
          </cell>
          <cell r="K1239" t="str">
            <v>IF-FGT/MKT</v>
          </cell>
        </row>
        <row r="1240">
          <cell r="D1240">
            <v>-0.89059999999999995</v>
          </cell>
          <cell r="E1240">
            <v>6</v>
          </cell>
          <cell r="F1240" t="str">
            <v>6IF-FGT/Z3</v>
          </cell>
          <cell r="K1240" t="str">
            <v>IF-FGT/Z3</v>
          </cell>
        </row>
        <row r="1241">
          <cell r="D1241">
            <v>0.86609999999999998</v>
          </cell>
          <cell r="E1241">
            <v>6</v>
          </cell>
          <cell r="F1241" t="str">
            <v>6IF-FGT/MKT</v>
          </cell>
          <cell r="K1241" t="str">
            <v>IF-FGT/MKT</v>
          </cell>
        </row>
        <row r="1242">
          <cell r="D1242">
            <v>-0.98109999999999997</v>
          </cell>
          <cell r="E1242">
            <v>6</v>
          </cell>
          <cell r="F1242" t="str">
            <v>6IF-FGT/Z3</v>
          </cell>
          <cell r="K1242" t="str">
            <v>IF-FGT/Z3</v>
          </cell>
        </row>
        <row r="1243">
          <cell r="D1243">
            <v>0.95420000000000005</v>
          </cell>
          <cell r="E1243">
            <v>6</v>
          </cell>
          <cell r="F1243" t="str">
            <v>6IF-FGT/MKT</v>
          </cell>
          <cell r="K1243" t="str">
            <v>IF-FGT/MKT</v>
          </cell>
        </row>
        <row r="1244">
          <cell r="D1244">
            <v>-0.94430000000000003</v>
          </cell>
          <cell r="E1244">
            <v>6</v>
          </cell>
          <cell r="F1244" t="str">
            <v>6IF-FGT/Z3</v>
          </cell>
          <cell r="K1244" t="str">
            <v>IF-FGT/Z3</v>
          </cell>
        </row>
        <row r="1245">
          <cell r="D1245">
            <v>0.91830000000000001</v>
          </cell>
          <cell r="E1245">
            <v>6</v>
          </cell>
          <cell r="F1245" t="str">
            <v>6IF-FGT/MKT</v>
          </cell>
          <cell r="K1245" t="str">
            <v>IF-FGT/MKT</v>
          </cell>
        </row>
        <row r="1246">
          <cell r="D1246">
            <v>-0.97070000000000001</v>
          </cell>
          <cell r="E1246">
            <v>6</v>
          </cell>
          <cell r="F1246" t="str">
            <v>6IF-FGT/Z3</v>
          </cell>
          <cell r="K1246" t="str">
            <v>IF-FGT/Z3</v>
          </cell>
        </row>
        <row r="1247">
          <cell r="D1247">
            <v>0.94399999999999995</v>
          </cell>
          <cell r="E1247">
            <v>6</v>
          </cell>
          <cell r="F1247" t="str">
            <v>6IF-FGT/MKT</v>
          </cell>
          <cell r="K1247" t="str">
            <v>IF-FGT/MKT</v>
          </cell>
        </row>
        <row r="1248">
          <cell r="D1248">
            <v>-0.93420000000000003</v>
          </cell>
          <cell r="E1248">
            <v>6</v>
          </cell>
          <cell r="F1248" t="str">
            <v>6IF-FGT/Z3</v>
          </cell>
          <cell r="K1248" t="str">
            <v>IF-FGT/Z3</v>
          </cell>
        </row>
        <row r="1249">
          <cell r="D1249">
            <v>0.90849999999999997</v>
          </cell>
          <cell r="E1249">
            <v>6</v>
          </cell>
          <cell r="F1249" t="str">
            <v>6IF-FGT/MKT</v>
          </cell>
          <cell r="K1249" t="str">
            <v>IF-FGT/MKT</v>
          </cell>
        </row>
        <row r="1250">
          <cell r="D1250">
            <v>-0.96020000000000005</v>
          </cell>
          <cell r="E1250">
            <v>6</v>
          </cell>
          <cell r="F1250" t="str">
            <v>6IF-FGT/Z3</v>
          </cell>
          <cell r="K1250" t="str">
            <v>IF-FGT/Z3</v>
          </cell>
        </row>
        <row r="1251">
          <cell r="D1251">
            <v>0.93379999999999996</v>
          </cell>
          <cell r="E1251">
            <v>6</v>
          </cell>
          <cell r="F1251" t="str">
            <v>6IF-FGT/MKT</v>
          </cell>
          <cell r="K1251" t="str">
            <v>IF-FGT/MKT</v>
          </cell>
        </row>
        <row r="1252">
          <cell r="D1252">
            <v>-0.95489999999999997</v>
          </cell>
          <cell r="E1252">
            <v>6</v>
          </cell>
          <cell r="F1252" t="str">
            <v>6IF-FGT/Z3</v>
          </cell>
          <cell r="K1252" t="str">
            <v>IF-FGT/Z3</v>
          </cell>
        </row>
        <row r="1253">
          <cell r="D1253">
            <v>0.92869999999999997</v>
          </cell>
          <cell r="E1253">
            <v>6</v>
          </cell>
          <cell r="F1253" t="str">
            <v>6IF-FGT/MKT</v>
          </cell>
          <cell r="K1253" t="str">
            <v>IF-FGT/MKT</v>
          </cell>
        </row>
        <row r="1254">
          <cell r="D1254">
            <v>-0.91900000000000004</v>
          </cell>
          <cell r="E1254">
            <v>6</v>
          </cell>
          <cell r="F1254" t="str">
            <v>6IF-FGT/Z3</v>
          </cell>
          <cell r="K1254" t="str">
            <v>IF-FGT/Z3</v>
          </cell>
        </row>
        <row r="1255">
          <cell r="D1255">
            <v>0.89370000000000005</v>
          </cell>
          <cell r="E1255">
            <v>6</v>
          </cell>
          <cell r="F1255" t="str">
            <v>6IF-FGT/MKT</v>
          </cell>
          <cell r="K1255" t="str">
            <v>IF-FGT/MKT</v>
          </cell>
        </row>
        <row r="1256">
          <cell r="D1256">
            <v>-0.94450000000000001</v>
          </cell>
          <cell r="E1256">
            <v>6</v>
          </cell>
          <cell r="F1256" t="str">
            <v>6IF-FGT/Z3</v>
          </cell>
          <cell r="K1256" t="str">
            <v>IF-FGT/Z3</v>
          </cell>
        </row>
        <row r="1257">
          <cell r="D1257">
            <v>0.91849999999999998</v>
          </cell>
          <cell r="E1257">
            <v>6</v>
          </cell>
          <cell r="F1257" t="str">
            <v>6IF-FGT/MKT</v>
          </cell>
          <cell r="K1257" t="str">
            <v>IF-FGT/MKT</v>
          </cell>
        </row>
        <row r="1258">
          <cell r="D1258">
            <v>-0.90900000000000003</v>
          </cell>
          <cell r="E1258">
            <v>6</v>
          </cell>
          <cell r="F1258" t="str">
            <v>6IF-FGT/Z3</v>
          </cell>
          <cell r="K1258" t="str">
            <v>IF-FGT/Z3</v>
          </cell>
        </row>
        <row r="1259">
          <cell r="D1259">
            <v>0.88400000000000001</v>
          </cell>
          <cell r="E1259">
            <v>6</v>
          </cell>
          <cell r="F1259" t="str">
            <v>6IF-FGT/MKT</v>
          </cell>
          <cell r="K1259" t="str">
            <v>IF-FGT/MKT</v>
          </cell>
        </row>
        <row r="1260">
          <cell r="D1260">
            <v>-0.93420000000000003</v>
          </cell>
          <cell r="E1260">
            <v>6</v>
          </cell>
          <cell r="F1260" t="str">
            <v>6IF-FGT/Z3</v>
          </cell>
          <cell r="K1260" t="str">
            <v>IF-FGT/Z3</v>
          </cell>
        </row>
        <row r="1261">
          <cell r="D1261">
            <v>0.90849999999999997</v>
          </cell>
          <cell r="E1261">
            <v>6</v>
          </cell>
          <cell r="F1261" t="str">
            <v>6IF-FGT/MKT</v>
          </cell>
          <cell r="K1261" t="str">
            <v>IF-FGT/MKT</v>
          </cell>
        </row>
        <row r="1262">
          <cell r="D1262">
            <v>-0.92889999999999995</v>
          </cell>
          <cell r="E1262">
            <v>6</v>
          </cell>
          <cell r="F1262" t="str">
            <v>6IF-FGT/Z3</v>
          </cell>
          <cell r="K1262" t="str">
            <v>IF-FGT/Z3</v>
          </cell>
        </row>
        <row r="1263">
          <cell r="D1263">
            <v>0.90329999999999999</v>
          </cell>
          <cell r="E1263">
            <v>6</v>
          </cell>
          <cell r="F1263" t="str">
            <v>6IF-FGT/MKT</v>
          </cell>
          <cell r="K1263" t="str">
            <v>IF-FGT/MKT</v>
          </cell>
        </row>
        <row r="1264">
          <cell r="D1264">
            <v>-0.83430000000000004</v>
          </cell>
          <cell r="E1264">
            <v>6</v>
          </cell>
          <cell r="F1264" t="str">
            <v>6IF-FGT/Z3</v>
          </cell>
          <cell r="K1264" t="str">
            <v>IF-FGT/Z3</v>
          </cell>
        </row>
        <row r="1265">
          <cell r="D1265">
            <v>0.81130000000000002</v>
          </cell>
          <cell r="E1265">
            <v>6</v>
          </cell>
          <cell r="F1265" t="str">
            <v>6IF-FGT/MKT</v>
          </cell>
          <cell r="K1265" t="str">
            <v>IF-FGT/MKT</v>
          </cell>
        </row>
        <row r="1266">
          <cell r="D1266">
            <v>-0.91890000000000005</v>
          </cell>
          <cell r="E1266">
            <v>6</v>
          </cell>
          <cell r="F1266" t="str">
            <v>6IF-FGT/Z3</v>
          </cell>
          <cell r="K1266" t="str">
            <v>IF-FGT/Z3</v>
          </cell>
        </row>
        <row r="1267">
          <cell r="D1267">
            <v>0.89370000000000005</v>
          </cell>
          <cell r="E1267">
            <v>6</v>
          </cell>
          <cell r="F1267" t="str">
            <v>6IF-FGT/MKT</v>
          </cell>
          <cell r="K1267" t="str">
            <v>IF-FGT/MKT</v>
          </cell>
        </row>
        <row r="1268">
          <cell r="D1268">
            <v>-0.88439999999999996</v>
          </cell>
          <cell r="E1268">
            <v>6</v>
          </cell>
          <cell r="F1268" t="str">
            <v>6IF-FGT/Z3</v>
          </cell>
          <cell r="K1268" t="str">
            <v>IF-FGT/Z3</v>
          </cell>
        </row>
        <row r="1269">
          <cell r="D1269">
            <v>0.86009999999999998</v>
          </cell>
          <cell r="E1269">
            <v>6</v>
          </cell>
          <cell r="F1269" t="str">
            <v>6IF-FGT/MKT</v>
          </cell>
          <cell r="K1269" t="str">
            <v>IF-FGT/MKT</v>
          </cell>
        </row>
        <row r="1270">
          <cell r="D1270">
            <v>-0.9093</v>
          </cell>
          <cell r="E1270">
            <v>6</v>
          </cell>
          <cell r="F1270" t="str">
            <v>6IF-FGT/Z3</v>
          </cell>
          <cell r="K1270" t="str">
            <v>IF-FGT/Z3</v>
          </cell>
        </row>
        <row r="1271">
          <cell r="D1271">
            <v>0.88429999999999997</v>
          </cell>
          <cell r="E1271">
            <v>6</v>
          </cell>
          <cell r="F1271" t="str">
            <v>6IF-FGT/MKT</v>
          </cell>
          <cell r="K1271" t="str">
            <v>IF-FGT/MKT</v>
          </cell>
        </row>
        <row r="1272">
          <cell r="D1272">
            <v>-0.87539999999999996</v>
          </cell>
          <cell r="E1272">
            <v>6</v>
          </cell>
          <cell r="F1272" t="str">
            <v>6IF-FGT/Z3</v>
          </cell>
          <cell r="K1272" t="str">
            <v>IF-FGT/Z3</v>
          </cell>
        </row>
        <row r="1273">
          <cell r="D1273">
            <v>0.85129999999999995</v>
          </cell>
          <cell r="E1273">
            <v>6</v>
          </cell>
          <cell r="F1273" t="str">
            <v>6IF-FGT/MKT</v>
          </cell>
          <cell r="K1273" t="str">
            <v>IF-FGT/MKT</v>
          </cell>
        </row>
        <row r="1274">
          <cell r="D1274">
            <v>-0.9</v>
          </cell>
          <cell r="E1274">
            <v>6</v>
          </cell>
          <cell r="F1274" t="str">
            <v>6IF-FGT/Z3</v>
          </cell>
          <cell r="K1274" t="str">
            <v>IF-FGT/Z3</v>
          </cell>
        </row>
        <row r="1275">
          <cell r="D1275">
            <v>0.87519999999999998</v>
          </cell>
          <cell r="E1275">
            <v>6</v>
          </cell>
          <cell r="F1275" t="str">
            <v>6IF-FGT/MKT</v>
          </cell>
          <cell r="K1275" t="str">
            <v>IF-FGT/MKT</v>
          </cell>
        </row>
        <row r="1276">
          <cell r="D1276">
            <v>-0.8952</v>
          </cell>
          <cell r="E1276">
            <v>6</v>
          </cell>
          <cell r="F1276" t="str">
            <v>6IF-FGT/Z3</v>
          </cell>
          <cell r="K1276" t="str">
            <v>IF-FGT/Z3</v>
          </cell>
        </row>
        <row r="1277">
          <cell r="D1277">
            <v>0.87060000000000004</v>
          </cell>
          <cell r="E1277">
            <v>6</v>
          </cell>
          <cell r="F1277" t="str">
            <v>6IF-FGT/MKT</v>
          </cell>
          <cell r="K1277" t="str">
            <v>IF-FGT/MKT</v>
          </cell>
        </row>
        <row r="1278">
          <cell r="D1278">
            <v>-0.86170000000000002</v>
          </cell>
          <cell r="E1278">
            <v>6</v>
          </cell>
          <cell r="F1278" t="str">
            <v>6IF-FGT/Z3</v>
          </cell>
          <cell r="K1278" t="str">
            <v>IF-FGT/Z3</v>
          </cell>
        </row>
        <row r="1279">
          <cell r="D1279">
            <v>0.83799999999999997</v>
          </cell>
          <cell r="E1279">
            <v>6</v>
          </cell>
          <cell r="F1279" t="str">
            <v>6IF-FGT/MKT</v>
          </cell>
          <cell r="K1279" t="str">
            <v>IF-FGT/MKT</v>
          </cell>
        </row>
        <row r="1280">
          <cell r="D1280">
            <v>-0.88580000000000003</v>
          </cell>
          <cell r="E1280">
            <v>6</v>
          </cell>
          <cell r="F1280" t="str">
            <v>6IF-FGT/Z3</v>
          </cell>
          <cell r="K1280" t="str">
            <v>IF-FGT/Z3</v>
          </cell>
        </row>
        <row r="1281">
          <cell r="D1281">
            <v>0.86150000000000004</v>
          </cell>
          <cell r="E1281">
            <v>6</v>
          </cell>
          <cell r="F1281" t="str">
            <v>6IF-FGT/MKT</v>
          </cell>
          <cell r="K1281" t="str">
            <v>IF-FGT/MKT</v>
          </cell>
        </row>
        <row r="1282">
          <cell r="D1282">
            <v>-0.85270000000000001</v>
          </cell>
          <cell r="E1282">
            <v>6</v>
          </cell>
          <cell r="F1282" t="str">
            <v>6IF-FGT/Z3</v>
          </cell>
          <cell r="K1282" t="str">
            <v>IF-FGT/Z3</v>
          </cell>
        </row>
        <row r="1283">
          <cell r="D1283">
            <v>0.82920000000000005</v>
          </cell>
          <cell r="E1283">
            <v>6</v>
          </cell>
          <cell r="F1283" t="str">
            <v>6IF-FGT/MKT</v>
          </cell>
          <cell r="K1283" t="str">
            <v>IF-FGT/MKT</v>
          </cell>
        </row>
        <row r="1284">
          <cell r="D1284">
            <v>-0.87639999999999996</v>
          </cell>
          <cell r="E1284">
            <v>6</v>
          </cell>
          <cell r="F1284" t="str">
            <v>6IF-FGT/Z3</v>
          </cell>
          <cell r="K1284" t="str">
            <v>IF-FGT/Z3</v>
          </cell>
        </row>
        <row r="1285">
          <cell r="D1285">
            <v>0.85229999999999995</v>
          </cell>
          <cell r="E1285">
            <v>6</v>
          </cell>
          <cell r="F1285" t="str">
            <v>6IF-FGT/MKT</v>
          </cell>
          <cell r="K1285" t="str">
            <v>IF-FGT/MKT</v>
          </cell>
        </row>
        <row r="1286">
          <cell r="D1286">
            <v>-0.87160000000000004</v>
          </cell>
          <cell r="E1286">
            <v>6</v>
          </cell>
          <cell r="F1286" t="str">
            <v>6IF-FGT/Z3</v>
          </cell>
          <cell r="K1286" t="str">
            <v>IF-FGT/Z3</v>
          </cell>
        </row>
        <row r="1287">
          <cell r="D1287">
            <v>0.84760000000000002</v>
          </cell>
          <cell r="E1287">
            <v>6</v>
          </cell>
          <cell r="F1287" t="str">
            <v>6IF-FGT/MKT</v>
          </cell>
          <cell r="K1287" t="str">
            <v>IF-FGT/MKT</v>
          </cell>
        </row>
        <row r="1288">
          <cell r="D1288">
            <v>0</v>
          </cell>
          <cell r="E1288">
            <v>6</v>
          </cell>
          <cell r="F1288" t="str">
            <v>6IF-FGT/Z3</v>
          </cell>
          <cell r="K1288" t="str">
            <v>IF-FGT/Z3</v>
          </cell>
        </row>
        <row r="1289">
          <cell r="D1289">
            <v>0</v>
          </cell>
          <cell r="E1289">
            <v>6</v>
          </cell>
          <cell r="F1289" t="str">
            <v>6IF-FGT/MKT</v>
          </cell>
          <cell r="K1289" t="str">
            <v>IF-FGT/MKT</v>
          </cell>
        </row>
        <row r="1290">
          <cell r="D1290">
            <v>0</v>
          </cell>
          <cell r="E1290">
            <v>6</v>
          </cell>
          <cell r="F1290" t="str">
            <v>6IF-FGT/Z3</v>
          </cell>
          <cell r="K1290" t="str">
            <v>IF-FGT/Z3</v>
          </cell>
        </row>
        <row r="1291">
          <cell r="D1291">
            <v>0</v>
          </cell>
          <cell r="E1291">
            <v>6</v>
          </cell>
          <cell r="F1291" t="str">
            <v>6IF-FGT/MKT</v>
          </cell>
          <cell r="K1291" t="str">
            <v>IF-FGT/MKT</v>
          </cell>
        </row>
        <row r="1292">
          <cell r="D1292">
            <v>0</v>
          </cell>
          <cell r="E1292">
            <v>6</v>
          </cell>
          <cell r="F1292" t="str">
            <v>6IF-FGT/Z3</v>
          </cell>
          <cell r="K1292" t="str">
            <v>IF-FGT/Z3</v>
          </cell>
        </row>
        <row r="1293">
          <cell r="D1293">
            <v>0</v>
          </cell>
          <cell r="E1293">
            <v>6</v>
          </cell>
          <cell r="F1293" t="str">
            <v>6IF-FGT/MKT</v>
          </cell>
          <cell r="K1293" t="str">
            <v>IF-FGT/MKT</v>
          </cell>
        </row>
        <row r="1294">
          <cell r="D1294">
            <v>0</v>
          </cell>
          <cell r="E1294">
            <v>6</v>
          </cell>
          <cell r="F1294" t="str">
            <v>6IF-FGT/Z3</v>
          </cell>
          <cell r="K1294" t="str">
            <v>IF-FGT/Z3</v>
          </cell>
        </row>
        <row r="1295">
          <cell r="D1295">
            <v>0</v>
          </cell>
          <cell r="E1295">
            <v>6</v>
          </cell>
          <cell r="F1295" t="str">
            <v>6IF-FGT/MKT</v>
          </cell>
          <cell r="K1295" t="str">
            <v>IF-FGT/MKT</v>
          </cell>
        </row>
        <row r="1296">
          <cell r="D1296">
            <v>0</v>
          </cell>
          <cell r="E1296">
            <v>6</v>
          </cell>
          <cell r="F1296" t="str">
            <v>6IF-FGT/Z3</v>
          </cell>
          <cell r="K1296" t="str">
            <v>IF-FGT/Z3</v>
          </cell>
        </row>
        <row r="1297">
          <cell r="D1297">
            <v>0</v>
          </cell>
          <cell r="E1297">
            <v>6</v>
          </cell>
          <cell r="F1297" t="str">
            <v>6IF-FGT/MKT</v>
          </cell>
          <cell r="K1297" t="str">
            <v>IF-FGT/MKT</v>
          </cell>
        </row>
        <row r="1298">
          <cell r="D1298">
            <v>0</v>
          </cell>
          <cell r="E1298">
            <v>6</v>
          </cell>
          <cell r="F1298" t="str">
            <v>6IF-FGT/Z3</v>
          </cell>
          <cell r="K1298" t="str">
            <v>IF-FGT/Z3</v>
          </cell>
        </row>
        <row r="1299">
          <cell r="D1299">
            <v>0</v>
          </cell>
          <cell r="E1299">
            <v>6</v>
          </cell>
          <cell r="F1299" t="str">
            <v>6IF-FGT/MKT</v>
          </cell>
          <cell r="K1299" t="str">
            <v>IF-FGT/MKT</v>
          </cell>
        </row>
        <row r="1300">
          <cell r="D1300">
            <v>0</v>
          </cell>
          <cell r="E1300">
            <v>6</v>
          </cell>
          <cell r="F1300" t="str">
            <v>6IF-FGT/Z3</v>
          </cell>
          <cell r="K1300" t="str">
            <v>IF-FGT/Z3</v>
          </cell>
        </row>
        <row r="1301">
          <cell r="D1301">
            <v>0</v>
          </cell>
          <cell r="E1301">
            <v>6</v>
          </cell>
          <cell r="F1301" t="str">
            <v>6IF-FGT/MKT</v>
          </cell>
          <cell r="K1301" t="str">
            <v>IF-FGT/MKT</v>
          </cell>
        </row>
        <row r="1302">
          <cell r="D1302">
            <v>0</v>
          </cell>
          <cell r="E1302">
            <v>6</v>
          </cell>
          <cell r="F1302" t="str">
            <v>6IF-FGT/Z3</v>
          </cell>
          <cell r="K1302" t="str">
            <v>IF-FGT/Z3</v>
          </cell>
        </row>
        <row r="1303">
          <cell r="D1303">
            <v>0</v>
          </cell>
          <cell r="E1303">
            <v>6</v>
          </cell>
          <cell r="F1303" t="str">
            <v>6IF-FGT/MKT</v>
          </cell>
          <cell r="K1303" t="str">
            <v>IF-FGT/MKT</v>
          </cell>
        </row>
        <row r="1304">
          <cell r="D1304">
            <v>-1.1375</v>
          </cell>
          <cell r="E1304">
            <v>2</v>
          </cell>
          <cell r="F1304" t="str">
            <v>2IF-FGT/Z1</v>
          </cell>
          <cell r="K1304" t="str">
            <v>IF-FGT/Z1</v>
          </cell>
        </row>
        <row r="1305">
          <cell r="D1305">
            <v>1.1062000000000001</v>
          </cell>
          <cell r="E1305">
            <v>2</v>
          </cell>
          <cell r="F1305" t="str">
            <v>2IF-FGT/MKT</v>
          </cell>
          <cell r="K1305" t="str">
            <v>IF-FGT/MKT</v>
          </cell>
        </row>
        <row r="1306">
          <cell r="D1306">
            <v>-1.2577</v>
          </cell>
          <cell r="E1306">
            <v>3</v>
          </cell>
          <cell r="F1306" t="str">
            <v>3IF-FGT/Z1</v>
          </cell>
          <cell r="K1306" t="str">
            <v>IF-FGT/Z1</v>
          </cell>
        </row>
        <row r="1307">
          <cell r="D1307">
            <v>1.2231000000000001</v>
          </cell>
          <cell r="E1307">
            <v>3</v>
          </cell>
          <cell r="F1307" t="str">
            <v>3IF-FGT/MKT</v>
          </cell>
          <cell r="K1307" t="str">
            <v>IF-FGT/MKT</v>
          </cell>
        </row>
        <row r="1308">
          <cell r="D1308">
            <v>-1.2151000000000001</v>
          </cell>
          <cell r="E1308">
            <v>4</v>
          </cell>
          <cell r="F1308" t="str">
            <v>4IF-FGT/Z1</v>
          </cell>
          <cell r="K1308" t="str">
            <v>IF-FGT/Z1</v>
          </cell>
        </row>
        <row r="1309">
          <cell r="D1309">
            <v>1.1817</v>
          </cell>
          <cell r="E1309">
            <v>4</v>
          </cell>
          <cell r="F1309" t="str">
            <v>4IF-FGT/MKT</v>
          </cell>
          <cell r="K1309" t="str">
            <v>IF-FGT/MKT</v>
          </cell>
        </row>
        <row r="1310">
          <cell r="D1310">
            <v>-0.77580000000000005</v>
          </cell>
          <cell r="E1310">
            <v>4</v>
          </cell>
          <cell r="F1310" t="str">
            <v>4IF-FGT/Z1</v>
          </cell>
          <cell r="K1310" t="str">
            <v>IF-FGT/Z1</v>
          </cell>
        </row>
        <row r="1311">
          <cell r="D1311">
            <v>0.77580000000000005</v>
          </cell>
          <cell r="E1311">
            <v>4</v>
          </cell>
          <cell r="F1311" t="str">
            <v>4IF-FGT/MKT</v>
          </cell>
          <cell r="K1311" t="str">
            <v>IF-FGT/MKT</v>
          </cell>
        </row>
        <row r="1312">
          <cell r="D1312">
            <v>-0.74939999999999996</v>
          </cell>
          <cell r="E1312">
            <v>4</v>
          </cell>
          <cell r="F1312" t="str">
            <v>4IF-FGT/Z1</v>
          </cell>
          <cell r="K1312" t="str">
            <v>IF-FGT/Z1</v>
          </cell>
        </row>
        <row r="1313">
          <cell r="D1313">
            <v>0.74939999999999996</v>
          </cell>
          <cell r="E1313">
            <v>4</v>
          </cell>
          <cell r="F1313" t="str">
            <v>4IF-FGT/MKT</v>
          </cell>
          <cell r="K1313" t="str">
            <v>IF-FGT/MKT</v>
          </cell>
        </row>
        <row r="1314">
          <cell r="D1314">
            <v>-0.77300000000000002</v>
          </cell>
          <cell r="E1314">
            <v>4</v>
          </cell>
          <cell r="F1314" t="str">
            <v>4IF-FGT/Z1</v>
          </cell>
          <cell r="K1314" t="str">
            <v>IF-FGT/Z1</v>
          </cell>
        </row>
        <row r="1315">
          <cell r="D1315">
            <v>0.77300000000000002</v>
          </cell>
          <cell r="E1315">
            <v>4</v>
          </cell>
          <cell r="F1315" t="str">
            <v>4IF-FGT/MKT</v>
          </cell>
          <cell r="K1315" t="str">
            <v>IF-FGT/MKT</v>
          </cell>
        </row>
        <row r="1316">
          <cell r="D1316">
            <v>-0.77149999999999996</v>
          </cell>
          <cell r="E1316">
            <v>4</v>
          </cell>
          <cell r="F1316" t="str">
            <v>4IF-FGT/Z1</v>
          </cell>
          <cell r="K1316" t="str">
            <v>IF-FGT/Z1</v>
          </cell>
        </row>
        <row r="1317">
          <cell r="D1317">
            <v>0.77149999999999996</v>
          </cell>
          <cell r="E1317">
            <v>4</v>
          </cell>
          <cell r="F1317" t="str">
            <v>4IF-FGT/MKT</v>
          </cell>
          <cell r="K1317" t="str">
            <v>IF-FGT/MKT</v>
          </cell>
        </row>
        <row r="1318">
          <cell r="D1318">
            <v>-0.745</v>
          </cell>
          <cell r="E1318">
            <v>4</v>
          </cell>
          <cell r="F1318" t="str">
            <v>4IF-FGT/Z1</v>
          </cell>
          <cell r="K1318" t="str">
            <v>IF-FGT/Z1</v>
          </cell>
        </row>
        <row r="1319">
          <cell r="D1319">
            <v>0.745</v>
          </cell>
          <cell r="E1319">
            <v>4</v>
          </cell>
          <cell r="F1319" t="str">
            <v>4IF-FGT/MKT</v>
          </cell>
          <cell r="K1319" t="str">
            <v>IF-FGT/MKT</v>
          </cell>
        </row>
        <row r="1320">
          <cell r="D1320">
            <v>-1.2411000000000001</v>
          </cell>
          <cell r="E1320">
            <v>4</v>
          </cell>
          <cell r="F1320" t="str">
            <v>4IF-FGT/Z1</v>
          </cell>
          <cell r="K1320" t="str">
            <v>IF-FGT/Z1</v>
          </cell>
        </row>
        <row r="1321">
          <cell r="D1321">
            <v>1.2070000000000001</v>
          </cell>
          <cell r="E1321">
            <v>4</v>
          </cell>
          <cell r="F1321" t="str">
            <v>4IF-FGT/MKT</v>
          </cell>
          <cell r="K1321" t="str">
            <v>IF-FGT/MKT</v>
          </cell>
        </row>
        <row r="1322">
          <cell r="D1322">
            <v>-1.198</v>
          </cell>
          <cell r="E1322">
            <v>5</v>
          </cell>
          <cell r="F1322" t="str">
            <v>5IF-FGT/Z1</v>
          </cell>
          <cell r="K1322" t="str">
            <v>IF-FGT/Z1</v>
          </cell>
        </row>
        <row r="1323">
          <cell r="D1323">
            <v>1.1651</v>
          </cell>
          <cell r="E1323">
            <v>5</v>
          </cell>
          <cell r="F1323" t="str">
            <v>5IF-FGT/MKT</v>
          </cell>
          <cell r="K1323" t="str">
            <v>IF-FGT/MKT</v>
          </cell>
        </row>
        <row r="1324">
          <cell r="D1324">
            <v>-1.2347999999999999</v>
          </cell>
          <cell r="E1324">
            <v>5</v>
          </cell>
          <cell r="F1324" t="str">
            <v>5IF-FGT/Z1</v>
          </cell>
          <cell r="K1324" t="str">
            <v>IF-FGT/Z1</v>
          </cell>
        </row>
        <row r="1325">
          <cell r="D1325">
            <v>1.2008000000000001</v>
          </cell>
          <cell r="E1325">
            <v>5</v>
          </cell>
          <cell r="F1325" t="str">
            <v>5IF-FGT/MKT</v>
          </cell>
          <cell r="K1325" t="str">
            <v>IF-FGT/MKT</v>
          </cell>
        </row>
        <row r="1326">
          <cell r="D1326">
            <v>-1.2312000000000001</v>
          </cell>
          <cell r="E1326">
            <v>5</v>
          </cell>
          <cell r="F1326" t="str">
            <v>5IF-FGT/Z1</v>
          </cell>
          <cell r="K1326" t="str">
            <v>IF-FGT/Z1</v>
          </cell>
        </row>
        <row r="1327">
          <cell r="D1327">
            <v>1.1973</v>
          </cell>
          <cell r="E1327">
            <v>5</v>
          </cell>
          <cell r="F1327" t="str">
            <v>5IF-FGT/MKT</v>
          </cell>
          <cell r="K1327" t="str">
            <v>IF-FGT/MKT</v>
          </cell>
        </row>
        <row r="1328">
          <cell r="D1328">
            <v>-1.1086</v>
          </cell>
          <cell r="E1328">
            <v>5</v>
          </cell>
          <cell r="F1328" t="str">
            <v>5IF-FGT/Z1</v>
          </cell>
          <cell r="K1328" t="str">
            <v>IF-FGT/Z1</v>
          </cell>
        </row>
        <row r="1329">
          <cell r="D1329">
            <v>1.0781000000000001</v>
          </cell>
          <cell r="E1329">
            <v>5</v>
          </cell>
          <cell r="F1329" t="str">
            <v>5IF-FGT/MKT</v>
          </cell>
          <cell r="K1329" t="str">
            <v>IF-FGT/MKT</v>
          </cell>
        </row>
        <row r="1330">
          <cell r="D1330">
            <v>-1.2237</v>
          </cell>
          <cell r="E1330">
            <v>5</v>
          </cell>
          <cell r="F1330" t="str">
            <v>5IF-FGT/Z1</v>
          </cell>
          <cell r="K1330" t="str">
            <v>IF-FGT/Z1</v>
          </cell>
        </row>
        <row r="1331">
          <cell r="D1331">
            <v>1.1900999999999999</v>
          </cell>
          <cell r="E1331">
            <v>5</v>
          </cell>
          <cell r="F1331" t="str">
            <v>5IF-FGT/MKT</v>
          </cell>
          <cell r="K1331" t="str">
            <v>IF-FGT/MKT</v>
          </cell>
        </row>
        <row r="1332">
          <cell r="D1332">
            <v>-1.1800999999999999</v>
          </cell>
          <cell r="E1332">
            <v>6</v>
          </cell>
          <cell r="F1332" t="str">
            <v>6IF-FGT/Z1</v>
          </cell>
          <cell r="K1332" t="str">
            <v>IF-FGT/Z1</v>
          </cell>
        </row>
        <row r="1333">
          <cell r="D1333">
            <v>1.1476999999999999</v>
          </cell>
          <cell r="E1333">
            <v>6</v>
          </cell>
          <cell r="F1333" t="str">
            <v>6IF-FGT/MKT</v>
          </cell>
          <cell r="K1333" t="str">
            <v>IF-FGT/MKT</v>
          </cell>
        </row>
        <row r="1334">
          <cell r="D1334">
            <v>-0.752</v>
          </cell>
          <cell r="E1334">
            <v>6</v>
          </cell>
          <cell r="F1334" t="str">
            <v>6IF-FGT/Z1</v>
          </cell>
          <cell r="K1334" t="str">
            <v>IF-FGT/Z1</v>
          </cell>
        </row>
        <row r="1335">
          <cell r="D1335">
            <v>0.752</v>
          </cell>
          <cell r="E1335">
            <v>6</v>
          </cell>
          <cell r="F1335" t="str">
            <v>6IF-FGT/MKT</v>
          </cell>
          <cell r="K1335" t="str">
            <v>IF-FGT/MKT</v>
          </cell>
        </row>
        <row r="1336">
          <cell r="D1336">
            <v>-0.72489999999999999</v>
          </cell>
          <cell r="E1336">
            <v>6</v>
          </cell>
          <cell r="F1336" t="str">
            <v>6IF-FGT/Z1</v>
          </cell>
          <cell r="K1336" t="str">
            <v>IF-FGT/Z1</v>
          </cell>
        </row>
        <row r="1337">
          <cell r="D1337">
            <v>0.72489999999999999</v>
          </cell>
          <cell r="E1337">
            <v>6</v>
          </cell>
          <cell r="F1337" t="str">
            <v>6IF-FGT/MKT</v>
          </cell>
          <cell r="K1337" t="str">
            <v>IF-FGT/MKT</v>
          </cell>
        </row>
        <row r="1338">
          <cell r="D1338">
            <v>-0.74609999999999999</v>
          </cell>
          <cell r="E1338">
            <v>6</v>
          </cell>
          <cell r="F1338" t="str">
            <v>6IF-FGT/Z1</v>
          </cell>
          <cell r="K1338" t="str">
            <v>IF-FGT/Z1</v>
          </cell>
        </row>
        <row r="1339">
          <cell r="D1339">
            <v>0.74609999999999999</v>
          </cell>
          <cell r="E1339">
            <v>6</v>
          </cell>
          <cell r="F1339" t="str">
            <v>6IF-FGT/MKT</v>
          </cell>
          <cell r="K1339" t="str">
            <v>IF-FGT/MKT</v>
          </cell>
        </row>
        <row r="1340">
          <cell r="D1340">
            <v>-0.74299999999999999</v>
          </cell>
          <cell r="E1340">
            <v>6</v>
          </cell>
          <cell r="F1340" t="str">
            <v>6IF-FGT/Z1</v>
          </cell>
          <cell r="K1340" t="str">
            <v>IF-FGT/Z1</v>
          </cell>
        </row>
        <row r="1341">
          <cell r="D1341">
            <v>0.74299999999999999</v>
          </cell>
          <cell r="E1341">
            <v>6</v>
          </cell>
          <cell r="F1341" t="str">
            <v>6IF-FGT/MKT</v>
          </cell>
          <cell r="K1341" t="str">
            <v>IF-FGT/MKT</v>
          </cell>
        </row>
        <row r="1342">
          <cell r="D1342">
            <v>-0.71579999999999999</v>
          </cell>
          <cell r="E1342">
            <v>6</v>
          </cell>
          <cell r="F1342" t="str">
            <v>6IF-FGT/Z1</v>
          </cell>
          <cell r="K1342" t="str">
            <v>IF-FGT/Z1</v>
          </cell>
        </row>
        <row r="1343">
          <cell r="D1343">
            <v>0.71579999999999999</v>
          </cell>
          <cell r="E1343">
            <v>6</v>
          </cell>
          <cell r="F1343" t="str">
            <v>6IF-FGT/MKT</v>
          </cell>
          <cell r="K1343" t="str">
            <v>IF-FGT/MKT</v>
          </cell>
        </row>
        <row r="1344">
          <cell r="D1344">
            <v>-1.19</v>
          </cell>
          <cell r="E1344">
            <v>6</v>
          </cell>
          <cell r="F1344" t="str">
            <v>6IF-FGT/Z1</v>
          </cell>
          <cell r="K1344" t="str">
            <v>IF-FGT/Z1</v>
          </cell>
        </row>
        <row r="1345">
          <cell r="D1345">
            <v>1.1573</v>
          </cell>
          <cell r="E1345">
            <v>6</v>
          </cell>
          <cell r="F1345" t="str">
            <v>6IF-FGT/MKT</v>
          </cell>
          <cell r="K1345" t="str">
            <v>IF-FGT/MKT</v>
          </cell>
        </row>
        <row r="1346">
          <cell r="D1346">
            <v>-1.1462000000000001</v>
          </cell>
          <cell r="E1346">
            <v>6</v>
          </cell>
          <cell r="F1346" t="str">
            <v>6IF-FGT/Z1</v>
          </cell>
          <cell r="K1346" t="str">
            <v>IF-FGT/Z1</v>
          </cell>
        </row>
        <row r="1347">
          <cell r="D1347">
            <v>1.1147</v>
          </cell>
          <cell r="E1347">
            <v>6</v>
          </cell>
          <cell r="F1347" t="str">
            <v>6IF-FGT/MKT</v>
          </cell>
          <cell r="K1347" t="str">
            <v>IF-FGT/MKT</v>
          </cell>
        </row>
        <row r="1348">
          <cell r="D1348">
            <v>-1.1789000000000001</v>
          </cell>
          <cell r="E1348">
            <v>6</v>
          </cell>
          <cell r="F1348" t="str">
            <v>6IF-FGT/Z1</v>
          </cell>
          <cell r="K1348" t="str">
            <v>IF-FGT/Z1</v>
          </cell>
        </row>
        <row r="1349">
          <cell r="D1349">
            <v>1.1465000000000001</v>
          </cell>
          <cell r="E1349">
            <v>6</v>
          </cell>
          <cell r="F1349" t="str">
            <v>6IF-FGT/MKT</v>
          </cell>
          <cell r="K1349" t="str">
            <v>IF-FGT/MKT</v>
          </cell>
        </row>
        <row r="1350">
          <cell r="D1350">
            <v>-1.1731</v>
          </cell>
          <cell r="E1350">
            <v>6</v>
          </cell>
          <cell r="F1350" t="str">
            <v>6IF-FGT/Z1</v>
          </cell>
          <cell r="K1350" t="str">
            <v>IF-FGT/Z1</v>
          </cell>
        </row>
        <row r="1351">
          <cell r="D1351">
            <v>1.1408</v>
          </cell>
          <cell r="E1351">
            <v>6</v>
          </cell>
          <cell r="F1351" t="str">
            <v>6IF-FGT/MKT</v>
          </cell>
          <cell r="K1351" t="str">
            <v>IF-FGT/MKT</v>
          </cell>
        </row>
        <row r="1352">
          <cell r="D1352">
            <v>-1.0920000000000001</v>
          </cell>
          <cell r="E1352">
            <v>6</v>
          </cell>
          <cell r="F1352" t="str">
            <v>6IF-FGT/Z1</v>
          </cell>
          <cell r="K1352" t="str">
            <v>IF-FGT/Z1</v>
          </cell>
        </row>
        <row r="1353">
          <cell r="D1353">
            <v>1.0619000000000001</v>
          </cell>
          <cell r="E1353">
            <v>6</v>
          </cell>
          <cell r="F1353" t="str">
            <v>6IF-FGT/MKT</v>
          </cell>
          <cell r="K1353" t="str">
            <v>IF-FGT/MKT</v>
          </cell>
        </row>
        <row r="1354">
          <cell r="D1354">
            <v>-1.1617</v>
          </cell>
          <cell r="E1354">
            <v>6</v>
          </cell>
          <cell r="F1354" t="str">
            <v>6IF-FGT/Z1</v>
          </cell>
          <cell r="K1354" t="str">
            <v>IF-FGT/Z1</v>
          </cell>
        </row>
        <row r="1355">
          <cell r="D1355">
            <v>1.1296999999999999</v>
          </cell>
          <cell r="E1355">
            <v>6</v>
          </cell>
          <cell r="F1355" t="str">
            <v>6IF-FGT/MKT</v>
          </cell>
          <cell r="K1355" t="str">
            <v>IF-FGT/MKT</v>
          </cell>
        </row>
        <row r="1356">
          <cell r="D1356">
            <v>-1.1185</v>
          </cell>
          <cell r="E1356">
            <v>6</v>
          </cell>
          <cell r="F1356" t="str">
            <v>6IF-FGT/Z1</v>
          </cell>
          <cell r="K1356" t="str">
            <v>IF-FGT/Z1</v>
          </cell>
        </row>
        <row r="1357">
          <cell r="D1357">
            <v>1.0876999999999999</v>
          </cell>
          <cell r="E1357">
            <v>6</v>
          </cell>
          <cell r="F1357" t="str">
            <v>6IF-FGT/MKT</v>
          </cell>
          <cell r="K1357" t="str">
            <v>IF-FGT/MKT</v>
          </cell>
        </row>
        <row r="1358">
          <cell r="D1358">
            <v>-0.7117</v>
          </cell>
          <cell r="E1358">
            <v>6</v>
          </cell>
          <cell r="F1358" t="str">
            <v>6IF-FGT/Z1</v>
          </cell>
          <cell r="K1358" t="str">
            <v>IF-FGT/Z1</v>
          </cell>
        </row>
        <row r="1359">
          <cell r="D1359">
            <v>0.7117</v>
          </cell>
          <cell r="E1359">
            <v>6</v>
          </cell>
          <cell r="F1359" t="str">
            <v>6IF-FGT/MKT</v>
          </cell>
          <cell r="K1359" t="str">
            <v>IF-FGT/MKT</v>
          </cell>
        </row>
        <row r="1360">
          <cell r="D1360">
            <v>-0.68520000000000003</v>
          </cell>
          <cell r="E1360">
            <v>6</v>
          </cell>
          <cell r="F1360" t="str">
            <v>6IF-FGT/Z1</v>
          </cell>
          <cell r="K1360" t="str">
            <v>IF-FGT/Z1</v>
          </cell>
        </row>
        <row r="1361">
          <cell r="D1361">
            <v>0.68520000000000003</v>
          </cell>
          <cell r="E1361">
            <v>6</v>
          </cell>
          <cell r="F1361" t="str">
            <v>6IF-FGT/MKT</v>
          </cell>
          <cell r="K1361" t="str">
            <v>IF-FGT/MKT</v>
          </cell>
        </row>
        <row r="1362">
          <cell r="D1362">
            <v>-0.70450000000000002</v>
          </cell>
          <cell r="E1362">
            <v>6</v>
          </cell>
          <cell r="F1362" t="str">
            <v>6IF-FGT/Z1</v>
          </cell>
          <cell r="K1362" t="str">
            <v>IF-FGT/Z1</v>
          </cell>
        </row>
        <row r="1363">
          <cell r="D1363">
            <v>0.70450000000000002</v>
          </cell>
          <cell r="E1363">
            <v>6</v>
          </cell>
          <cell r="F1363" t="str">
            <v>6IF-FGT/MKT</v>
          </cell>
          <cell r="K1363" t="str">
            <v>IF-FGT/MKT</v>
          </cell>
        </row>
        <row r="1364">
          <cell r="D1364">
            <v>-0.70079999999999998</v>
          </cell>
          <cell r="E1364">
            <v>6</v>
          </cell>
          <cell r="F1364" t="str">
            <v>6IF-FGT/Z1</v>
          </cell>
          <cell r="K1364" t="str">
            <v>IF-FGT/Z1</v>
          </cell>
        </row>
        <row r="1365">
          <cell r="D1365">
            <v>0.70079999999999998</v>
          </cell>
          <cell r="E1365">
            <v>6</v>
          </cell>
          <cell r="F1365" t="str">
            <v>6IF-FGT/MKT</v>
          </cell>
          <cell r="K1365" t="str">
            <v>IF-FGT/MKT</v>
          </cell>
        </row>
        <row r="1366">
          <cell r="D1366">
            <v>-0.67459999999999998</v>
          </cell>
          <cell r="E1366">
            <v>6</v>
          </cell>
          <cell r="F1366" t="str">
            <v>6IF-FGT/Z1</v>
          </cell>
          <cell r="K1366" t="str">
            <v>IF-FGT/Z1</v>
          </cell>
        </row>
        <row r="1367">
          <cell r="D1367">
            <v>0.67459999999999998</v>
          </cell>
          <cell r="E1367">
            <v>6</v>
          </cell>
          <cell r="F1367" t="str">
            <v>6IF-FGT/MKT</v>
          </cell>
          <cell r="K1367" t="str">
            <v>IF-FGT/MKT</v>
          </cell>
        </row>
        <row r="1368">
          <cell r="D1368">
            <v>-1.1206</v>
          </cell>
          <cell r="E1368">
            <v>6</v>
          </cell>
          <cell r="F1368" t="str">
            <v>6IF-FGT/Z1</v>
          </cell>
          <cell r="K1368" t="str">
            <v>IF-FGT/Z1</v>
          </cell>
        </row>
        <row r="1369">
          <cell r="D1369">
            <v>1.0898000000000001</v>
          </cell>
          <cell r="E1369">
            <v>6</v>
          </cell>
          <cell r="F1369" t="str">
            <v>6IF-FGT/MKT</v>
          </cell>
          <cell r="K1369" t="str">
            <v>IF-FGT/MKT</v>
          </cell>
        </row>
        <row r="1370">
          <cell r="D1370">
            <v>-1.0787</v>
          </cell>
          <cell r="E1370">
            <v>6</v>
          </cell>
          <cell r="F1370" t="str">
            <v>6IF-FGT/Z1</v>
          </cell>
          <cell r="K1370" t="str">
            <v>IF-FGT/Z1</v>
          </cell>
        </row>
        <row r="1371">
          <cell r="D1371">
            <v>1.0490999999999999</v>
          </cell>
          <cell r="E1371">
            <v>6</v>
          </cell>
          <cell r="F1371" t="str">
            <v>6IF-FGT/MKT</v>
          </cell>
          <cell r="K1371" t="str">
            <v>IF-FGT/MKT</v>
          </cell>
        </row>
        <row r="1372">
          <cell r="D1372">
            <v>-1.1089</v>
          </cell>
          <cell r="E1372">
            <v>6</v>
          </cell>
          <cell r="F1372" t="str">
            <v>6IF-FGT/Z1</v>
          </cell>
          <cell r="K1372" t="str">
            <v>IF-FGT/Z1</v>
          </cell>
        </row>
        <row r="1373">
          <cell r="D1373">
            <v>1.0784</v>
          </cell>
          <cell r="E1373">
            <v>6</v>
          </cell>
          <cell r="F1373" t="str">
            <v>6IF-FGT/MKT</v>
          </cell>
          <cell r="K1373" t="str">
            <v>IF-FGT/MKT</v>
          </cell>
        </row>
        <row r="1374">
          <cell r="D1374">
            <v>-1.1028</v>
          </cell>
          <cell r="E1374">
            <v>6</v>
          </cell>
          <cell r="F1374" t="str">
            <v>6IF-FGT/Z1</v>
          </cell>
          <cell r="K1374" t="str">
            <v>IF-FGT/Z1</v>
          </cell>
        </row>
        <row r="1375">
          <cell r="D1375">
            <v>1.0725</v>
          </cell>
          <cell r="E1375">
            <v>6</v>
          </cell>
          <cell r="F1375" t="str">
            <v>6IF-FGT/MKT</v>
          </cell>
          <cell r="K1375" t="str">
            <v>IF-FGT/MKT</v>
          </cell>
        </row>
        <row r="1376">
          <cell r="D1376">
            <v>-0.99070000000000003</v>
          </cell>
          <cell r="E1376">
            <v>6</v>
          </cell>
          <cell r="F1376" t="str">
            <v>6IF-FGT/Z1</v>
          </cell>
          <cell r="K1376" t="str">
            <v>IF-FGT/Z1</v>
          </cell>
        </row>
        <row r="1377">
          <cell r="D1377">
            <v>0.96350000000000002</v>
          </cell>
          <cell r="E1377">
            <v>6</v>
          </cell>
          <cell r="F1377" t="str">
            <v>6IF-FGT/MKT</v>
          </cell>
          <cell r="K1377" t="str">
            <v>IF-FGT/MKT</v>
          </cell>
        </row>
        <row r="1378">
          <cell r="D1378">
            <v>-1.0913999999999999</v>
          </cell>
          <cell r="E1378">
            <v>6</v>
          </cell>
          <cell r="F1378" t="str">
            <v>6IF-FGT/Z1</v>
          </cell>
          <cell r="K1378" t="str">
            <v>IF-FGT/Z1</v>
          </cell>
        </row>
        <row r="1379">
          <cell r="D1379">
            <v>1.0613999999999999</v>
          </cell>
          <cell r="E1379">
            <v>6</v>
          </cell>
          <cell r="F1379" t="str">
            <v>6IF-FGT/MKT</v>
          </cell>
          <cell r="K1379" t="str">
            <v>IF-FGT/MKT</v>
          </cell>
        </row>
        <row r="1380">
          <cell r="D1380">
            <v>-1.0504</v>
          </cell>
          <cell r="E1380">
            <v>6</v>
          </cell>
          <cell r="F1380" t="str">
            <v>6IF-FGT/Z1</v>
          </cell>
          <cell r="K1380" t="str">
            <v>IF-FGT/Z1</v>
          </cell>
        </row>
        <row r="1381">
          <cell r="D1381">
            <v>1.0215000000000001</v>
          </cell>
          <cell r="E1381">
            <v>6</v>
          </cell>
          <cell r="F1381" t="str">
            <v>6IF-FGT/MKT</v>
          </cell>
          <cell r="K1381" t="str">
            <v>IF-FGT/MKT</v>
          </cell>
        </row>
        <row r="1382">
          <cell r="D1382">
            <v>-0.66820000000000002</v>
          </cell>
          <cell r="E1382">
            <v>6</v>
          </cell>
          <cell r="F1382" t="str">
            <v>6IF-FGT/Z1</v>
          </cell>
          <cell r="K1382" t="str">
            <v>IF-FGT/Z1</v>
          </cell>
        </row>
        <row r="1383">
          <cell r="D1383">
            <v>0.66820000000000002</v>
          </cell>
          <cell r="E1383">
            <v>6</v>
          </cell>
          <cell r="F1383" t="str">
            <v>6IF-FGT/MKT</v>
          </cell>
          <cell r="K1383" t="str">
            <v>IF-FGT/MKT</v>
          </cell>
        </row>
        <row r="1384">
          <cell r="D1384">
            <v>-0.6431</v>
          </cell>
          <cell r="E1384">
            <v>6</v>
          </cell>
          <cell r="F1384" t="str">
            <v>6IF-FGT/Z1</v>
          </cell>
          <cell r="K1384" t="str">
            <v>IF-FGT/Z1</v>
          </cell>
        </row>
        <row r="1385">
          <cell r="D1385">
            <v>0.6431</v>
          </cell>
          <cell r="E1385">
            <v>6</v>
          </cell>
          <cell r="F1385" t="str">
            <v>6IF-FGT/MKT</v>
          </cell>
          <cell r="K1385" t="str">
            <v>IF-FGT/MKT</v>
          </cell>
        </row>
        <row r="1386">
          <cell r="D1386">
            <v>-0.66100000000000003</v>
          </cell>
          <cell r="E1386">
            <v>6</v>
          </cell>
          <cell r="F1386" t="str">
            <v>6IF-FGT/Z1</v>
          </cell>
          <cell r="K1386" t="str">
            <v>IF-FGT/Z1</v>
          </cell>
        </row>
        <row r="1387">
          <cell r="D1387">
            <v>0.66100000000000003</v>
          </cell>
          <cell r="E1387">
            <v>6</v>
          </cell>
          <cell r="F1387" t="str">
            <v>6IF-FGT/MKT</v>
          </cell>
          <cell r="K1387" t="str">
            <v>IF-FGT/MKT</v>
          </cell>
        </row>
        <row r="1388">
          <cell r="D1388">
            <v>-0.65739999999999998</v>
          </cell>
          <cell r="E1388">
            <v>6</v>
          </cell>
          <cell r="F1388" t="str">
            <v>6IF-FGT/Z1</v>
          </cell>
          <cell r="K1388" t="str">
            <v>IF-FGT/Z1</v>
          </cell>
        </row>
        <row r="1389">
          <cell r="D1389">
            <v>0.65739999999999998</v>
          </cell>
          <cell r="E1389">
            <v>6</v>
          </cell>
          <cell r="F1389" t="str">
            <v>6IF-FGT/MKT</v>
          </cell>
          <cell r="K1389" t="str">
            <v>IF-FGT/MKT</v>
          </cell>
        </row>
        <row r="1390">
          <cell r="D1390">
            <v>-0.63260000000000005</v>
          </cell>
          <cell r="E1390">
            <v>6</v>
          </cell>
          <cell r="F1390" t="str">
            <v>6IF-FGT/Z1</v>
          </cell>
          <cell r="K1390" t="str">
            <v>IF-FGT/Z1</v>
          </cell>
        </row>
        <row r="1391">
          <cell r="D1391">
            <v>0.63260000000000005</v>
          </cell>
          <cell r="E1391">
            <v>6</v>
          </cell>
          <cell r="F1391" t="str">
            <v>6IF-FGT/MKT</v>
          </cell>
          <cell r="K1391" t="str">
            <v>IF-FGT/MKT</v>
          </cell>
        </row>
        <row r="1392">
          <cell r="D1392">
            <v>-1.0506</v>
          </cell>
          <cell r="E1392">
            <v>6</v>
          </cell>
          <cell r="F1392" t="str">
            <v>6IF-FGT/Z1</v>
          </cell>
          <cell r="K1392" t="str">
            <v>IF-FGT/Z1</v>
          </cell>
        </row>
        <row r="1393">
          <cell r="D1393">
            <v>1.0217000000000001</v>
          </cell>
          <cell r="E1393">
            <v>6</v>
          </cell>
          <cell r="F1393" t="str">
            <v>6IF-FGT/MKT</v>
          </cell>
          <cell r="K1393" t="str">
            <v>IF-FGT/MKT</v>
          </cell>
        </row>
        <row r="1394">
          <cell r="D1394">
            <v>-1.0111000000000001</v>
          </cell>
          <cell r="E1394">
            <v>6</v>
          </cell>
          <cell r="F1394" t="str">
            <v>6IF-FGT/Z1</v>
          </cell>
          <cell r="K1394" t="str">
            <v>IF-FGT/Z1</v>
          </cell>
        </row>
        <row r="1395">
          <cell r="D1395">
            <v>0.98329999999999995</v>
          </cell>
          <cell r="E1395">
            <v>6</v>
          </cell>
          <cell r="F1395" t="str">
            <v>6IF-FGT/MKT</v>
          </cell>
          <cell r="K1395" t="str">
            <v>IF-FGT/MKT</v>
          </cell>
        </row>
        <row r="1396">
          <cell r="D1396">
            <v>-1.0390999999999999</v>
          </cell>
          <cell r="E1396">
            <v>6</v>
          </cell>
          <cell r="F1396" t="str">
            <v>6IF-FGT/Z1</v>
          </cell>
          <cell r="K1396" t="str">
            <v>IF-FGT/Z1</v>
          </cell>
        </row>
        <row r="1397">
          <cell r="D1397">
            <v>1.0105999999999999</v>
          </cell>
          <cell r="E1397">
            <v>6</v>
          </cell>
          <cell r="F1397" t="str">
            <v>6IF-FGT/MKT</v>
          </cell>
          <cell r="K1397" t="str">
            <v>IF-FGT/MKT</v>
          </cell>
        </row>
        <row r="1398">
          <cell r="D1398">
            <v>-1.0331999999999999</v>
          </cell>
          <cell r="E1398">
            <v>6</v>
          </cell>
          <cell r="F1398" t="str">
            <v>6IF-FGT/Z1</v>
          </cell>
          <cell r="K1398" t="str">
            <v>IF-FGT/Z1</v>
          </cell>
        </row>
        <row r="1399">
          <cell r="D1399">
            <v>1.0047999999999999</v>
          </cell>
          <cell r="E1399">
            <v>6</v>
          </cell>
          <cell r="F1399" t="str">
            <v>6IF-FGT/MKT</v>
          </cell>
          <cell r="K1399" t="str">
            <v>IF-FGT/MKT</v>
          </cell>
        </row>
        <row r="1400">
          <cell r="D1400">
            <v>-0.92800000000000005</v>
          </cell>
          <cell r="E1400">
            <v>6</v>
          </cell>
          <cell r="F1400" t="str">
            <v>6IF-FGT/Z1</v>
          </cell>
          <cell r="K1400" t="str">
            <v>IF-FGT/Z1</v>
          </cell>
        </row>
        <row r="1401">
          <cell r="D1401">
            <v>0.90249999999999997</v>
          </cell>
          <cell r="E1401">
            <v>6</v>
          </cell>
          <cell r="F1401" t="str">
            <v>6IF-FGT/MKT</v>
          </cell>
          <cell r="K1401" t="str">
            <v>IF-FGT/MKT</v>
          </cell>
        </row>
        <row r="1402">
          <cell r="D1402">
            <v>-1.0222</v>
          </cell>
          <cell r="E1402">
            <v>6</v>
          </cell>
          <cell r="F1402" t="str">
            <v>6IF-FGT/Z1</v>
          </cell>
          <cell r="K1402" t="str">
            <v>IF-FGT/Z1</v>
          </cell>
        </row>
        <row r="1403">
          <cell r="D1403">
            <v>0.99409999999999998</v>
          </cell>
          <cell r="E1403">
            <v>6</v>
          </cell>
          <cell r="F1403" t="str">
            <v>6IF-FGT/MKT</v>
          </cell>
          <cell r="K1403" t="str">
            <v>IF-FGT/MKT</v>
          </cell>
        </row>
        <row r="1404">
          <cell r="D1404">
            <v>-0.98380000000000001</v>
          </cell>
          <cell r="E1404">
            <v>6</v>
          </cell>
          <cell r="F1404" t="str">
            <v>6IF-FGT/Z1</v>
          </cell>
          <cell r="K1404" t="str">
            <v>IF-FGT/Z1</v>
          </cell>
        </row>
        <row r="1405">
          <cell r="D1405">
            <v>0.95669999999999999</v>
          </cell>
          <cell r="E1405">
            <v>6</v>
          </cell>
          <cell r="F1405" t="str">
            <v>6IF-FGT/MKT</v>
          </cell>
          <cell r="K1405" t="str">
            <v>IF-FGT/MKT</v>
          </cell>
        </row>
        <row r="1406">
          <cell r="D1406">
            <v>-0.626</v>
          </cell>
          <cell r="E1406">
            <v>6</v>
          </cell>
          <cell r="F1406" t="str">
            <v>6IF-FGT/Z1</v>
          </cell>
          <cell r="K1406" t="str">
            <v>IF-FGT/Z1</v>
          </cell>
        </row>
        <row r="1407">
          <cell r="D1407">
            <v>0.626</v>
          </cell>
          <cell r="E1407">
            <v>6</v>
          </cell>
          <cell r="F1407" t="str">
            <v>6IF-FGT/MKT</v>
          </cell>
          <cell r="K1407" t="str">
            <v>IF-FGT/MKT</v>
          </cell>
        </row>
        <row r="1408">
          <cell r="D1408">
            <v>-0.60260000000000002</v>
          </cell>
          <cell r="E1408">
            <v>6</v>
          </cell>
          <cell r="F1408" t="str">
            <v>6IF-FGT/Z1</v>
          </cell>
          <cell r="K1408" t="str">
            <v>IF-FGT/Z1</v>
          </cell>
        </row>
        <row r="1409">
          <cell r="D1409">
            <v>0.60260000000000002</v>
          </cell>
          <cell r="E1409">
            <v>6</v>
          </cell>
          <cell r="F1409" t="str">
            <v>6IF-FGT/MKT</v>
          </cell>
          <cell r="K1409" t="str">
            <v>IF-FGT/MKT</v>
          </cell>
        </row>
        <row r="1410">
          <cell r="D1410">
            <v>-0.61950000000000005</v>
          </cell>
          <cell r="E1410">
            <v>6</v>
          </cell>
          <cell r="F1410" t="str">
            <v>6IF-FGT/Z1</v>
          </cell>
          <cell r="K1410" t="str">
            <v>IF-FGT/Z1</v>
          </cell>
        </row>
        <row r="1411">
          <cell r="D1411">
            <v>0.61950000000000005</v>
          </cell>
          <cell r="E1411">
            <v>6</v>
          </cell>
          <cell r="F1411" t="str">
            <v>6IF-FGT/MKT</v>
          </cell>
          <cell r="K1411" t="str">
            <v>IF-FGT/MKT</v>
          </cell>
        </row>
        <row r="1412">
          <cell r="D1412">
            <v>-0.61629999999999996</v>
          </cell>
          <cell r="E1412">
            <v>6</v>
          </cell>
          <cell r="F1412" t="str">
            <v>6IF-FGT/Z1</v>
          </cell>
          <cell r="K1412" t="str">
            <v>IF-FGT/Z1</v>
          </cell>
        </row>
        <row r="1413">
          <cell r="D1413">
            <v>0.61629999999999996</v>
          </cell>
          <cell r="E1413">
            <v>6</v>
          </cell>
          <cell r="F1413" t="str">
            <v>6IF-FGT/MKT</v>
          </cell>
          <cell r="K1413" t="str">
            <v>IF-FGT/MKT</v>
          </cell>
        </row>
        <row r="1414">
          <cell r="D1414">
            <v>-0.59319999999999995</v>
          </cell>
          <cell r="E1414">
            <v>6</v>
          </cell>
          <cell r="F1414" t="str">
            <v>6IF-FGT/Z1</v>
          </cell>
          <cell r="K1414" t="str">
            <v>IF-FGT/Z1</v>
          </cell>
        </row>
        <row r="1415">
          <cell r="D1415">
            <v>0.59319999999999995</v>
          </cell>
          <cell r="E1415">
            <v>6</v>
          </cell>
          <cell r="F1415" t="str">
            <v>6IF-FGT/MKT</v>
          </cell>
          <cell r="K1415" t="str">
            <v>IF-FGT/MKT</v>
          </cell>
        </row>
        <row r="1416">
          <cell r="D1416">
            <v>-0.98540000000000005</v>
          </cell>
          <cell r="E1416">
            <v>6</v>
          </cell>
          <cell r="F1416" t="str">
            <v>6IF-FGT/Z1</v>
          </cell>
          <cell r="K1416" t="str">
            <v>IF-FGT/Z1</v>
          </cell>
        </row>
        <row r="1417">
          <cell r="D1417">
            <v>0.95830000000000004</v>
          </cell>
          <cell r="E1417">
            <v>6</v>
          </cell>
          <cell r="F1417" t="str">
            <v>6IF-FGT/MKT</v>
          </cell>
          <cell r="K1417" t="str">
            <v>IF-FGT/MKT</v>
          </cell>
        </row>
        <row r="1418">
          <cell r="D1418">
            <v>-0.94850000000000001</v>
          </cell>
          <cell r="E1418">
            <v>6</v>
          </cell>
          <cell r="F1418" t="str">
            <v>6IF-FGT/Z1</v>
          </cell>
          <cell r="K1418" t="str">
            <v>IF-FGT/Z1</v>
          </cell>
        </row>
        <row r="1419">
          <cell r="D1419">
            <v>0.9224</v>
          </cell>
          <cell r="E1419">
            <v>6</v>
          </cell>
          <cell r="F1419" t="str">
            <v>6IF-FGT/MKT</v>
          </cell>
          <cell r="K1419" t="str">
            <v>IF-FGT/MKT</v>
          </cell>
        </row>
        <row r="1420">
          <cell r="D1420">
            <v>-0.97489999999999999</v>
          </cell>
          <cell r="E1420">
            <v>6</v>
          </cell>
          <cell r="F1420" t="str">
            <v>6IF-FGT/Z1</v>
          </cell>
          <cell r="K1420" t="str">
            <v>IF-FGT/Z1</v>
          </cell>
        </row>
        <row r="1421">
          <cell r="D1421">
            <v>0.94810000000000005</v>
          </cell>
          <cell r="E1421">
            <v>6</v>
          </cell>
          <cell r="F1421" t="str">
            <v>6IF-FGT/MKT</v>
          </cell>
          <cell r="K1421" t="str">
            <v>IF-FGT/MKT</v>
          </cell>
        </row>
        <row r="1422">
          <cell r="D1422">
            <v>-0.96960000000000002</v>
          </cell>
          <cell r="E1422">
            <v>6</v>
          </cell>
          <cell r="F1422" t="str">
            <v>6IF-FGT/Z1</v>
          </cell>
          <cell r="K1422" t="str">
            <v>IF-FGT/Z1</v>
          </cell>
        </row>
        <row r="1423">
          <cell r="D1423">
            <v>0.94289999999999996</v>
          </cell>
          <cell r="E1423">
            <v>6</v>
          </cell>
          <cell r="F1423" t="str">
            <v>6IF-FGT/MKT</v>
          </cell>
          <cell r="K1423" t="str">
            <v>IF-FGT/MKT</v>
          </cell>
        </row>
        <row r="1424">
          <cell r="D1424">
            <v>0</v>
          </cell>
          <cell r="E1424">
            <v>6</v>
          </cell>
          <cell r="F1424" t="str">
            <v>6IF-FGT/Z1</v>
          </cell>
          <cell r="K1424" t="str">
            <v>IF-FGT/Z1</v>
          </cell>
        </row>
        <row r="1425">
          <cell r="D1425">
            <v>0</v>
          </cell>
          <cell r="E1425">
            <v>6</v>
          </cell>
          <cell r="F1425" t="str">
            <v>6IF-FGT/MKT</v>
          </cell>
          <cell r="K1425" t="str">
            <v>IF-FGT/MKT</v>
          </cell>
        </row>
        <row r="1426">
          <cell r="D1426">
            <v>0</v>
          </cell>
          <cell r="E1426">
            <v>6</v>
          </cell>
          <cell r="F1426" t="str">
            <v>6IF-FGT/Z1</v>
          </cell>
          <cell r="K1426" t="str">
            <v>IF-FGT/Z1</v>
          </cell>
        </row>
        <row r="1427">
          <cell r="D1427">
            <v>0</v>
          </cell>
          <cell r="E1427">
            <v>6</v>
          </cell>
          <cell r="F1427" t="str">
            <v>6IF-FGT/MKT</v>
          </cell>
          <cell r="K1427" t="str">
            <v>IF-FGT/MKT</v>
          </cell>
        </row>
        <row r="1428">
          <cell r="D1428">
            <v>0</v>
          </cell>
          <cell r="E1428">
            <v>6</v>
          </cell>
          <cell r="F1428" t="str">
            <v>6IF-FGT/Z1</v>
          </cell>
          <cell r="K1428" t="str">
            <v>IF-FGT/Z1</v>
          </cell>
        </row>
        <row r="1429">
          <cell r="D1429">
            <v>0</v>
          </cell>
          <cell r="E1429">
            <v>6</v>
          </cell>
          <cell r="F1429" t="str">
            <v>6IF-FGT/MKT</v>
          </cell>
          <cell r="K1429" t="str">
            <v>IF-FGT/MKT</v>
          </cell>
        </row>
        <row r="1430">
          <cell r="D1430">
            <v>0</v>
          </cell>
          <cell r="E1430">
            <v>6</v>
          </cell>
          <cell r="F1430" t="str">
            <v>6IF-FGT/Z1</v>
          </cell>
          <cell r="K1430" t="str">
            <v>IF-FGT/Z1</v>
          </cell>
        </row>
        <row r="1431">
          <cell r="D1431">
            <v>0</v>
          </cell>
          <cell r="E1431">
            <v>6</v>
          </cell>
          <cell r="F1431" t="str">
            <v>6IF-FGT/MKT</v>
          </cell>
          <cell r="K1431" t="str">
            <v>IF-FGT/MKT</v>
          </cell>
        </row>
        <row r="1432">
          <cell r="D1432">
            <v>0</v>
          </cell>
          <cell r="E1432">
            <v>6</v>
          </cell>
          <cell r="F1432" t="str">
            <v>6IF-FGT/Z1</v>
          </cell>
          <cell r="K1432" t="str">
            <v>IF-FGT/Z1</v>
          </cell>
        </row>
        <row r="1433">
          <cell r="D1433">
            <v>0</v>
          </cell>
          <cell r="E1433">
            <v>6</v>
          </cell>
          <cell r="F1433" t="str">
            <v>6IF-FGT/MKT</v>
          </cell>
          <cell r="K1433" t="str">
            <v>IF-FGT/MKT</v>
          </cell>
        </row>
        <row r="1434">
          <cell r="D1434">
            <v>0</v>
          </cell>
          <cell r="E1434">
            <v>6</v>
          </cell>
          <cell r="F1434" t="str">
            <v>6IF-FGT/Z1</v>
          </cell>
          <cell r="K1434" t="str">
            <v>IF-FGT/Z1</v>
          </cell>
        </row>
        <row r="1435">
          <cell r="D1435">
            <v>0</v>
          </cell>
          <cell r="E1435">
            <v>6</v>
          </cell>
          <cell r="F1435" t="str">
            <v>6IF-FGT/MKT</v>
          </cell>
          <cell r="K1435" t="str">
            <v>IF-FGT/MKT</v>
          </cell>
        </row>
        <row r="1436">
          <cell r="D1436">
            <v>0</v>
          </cell>
          <cell r="E1436">
            <v>6</v>
          </cell>
          <cell r="F1436" t="str">
            <v>6IF-FGT/Z1</v>
          </cell>
          <cell r="K1436" t="str">
            <v>IF-FGT/Z1</v>
          </cell>
        </row>
        <row r="1437">
          <cell r="D1437">
            <v>0</v>
          </cell>
          <cell r="E1437">
            <v>6</v>
          </cell>
          <cell r="F1437" t="str">
            <v>6IF-FGT/MKT</v>
          </cell>
          <cell r="K1437" t="str">
            <v>IF-FGT/MKT</v>
          </cell>
        </row>
        <row r="1438">
          <cell r="D1438">
            <v>0</v>
          </cell>
          <cell r="E1438">
            <v>6</v>
          </cell>
          <cell r="F1438" t="str">
            <v>6IF-FGT/Z1</v>
          </cell>
          <cell r="K1438" t="str">
            <v>IF-FGT/Z1</v>
          </cell>
        </row>
        <row r="1439">
          <cell r="D1439">
            <v>0</v>
          </cell>
          <cell r="E1439">
            <v>6</v>
          </cell>
          <cell r="F1439" t="str">
            <v>6IF-FGT/MKT</v>
          </cell>
          <cell r="K1439" t="str">
            <v>IF-FGT/MKT</v>
          </cell>
        </row>
        <row r="1440">
          <cell r="D1440">
            <v>-1.3604000000000001</v>
          </cell>
          <cell r="E1440">
            <v>2</v>
          </cell>
          <cell r="F1440" t="str">
            <v>2IF-FGT/Z2</v>
          </cell>
          <cell r="K1440" t="str">
            <v>IF-FGT/Z2</v>
          </cell>
        </row>
        <row r="1441">
          <cell r="D1441">
            <v>1.3230999999999999</v>
          </cell>
          <cell r="E1441">
            <v>2</v>
          </cell>
          <cell r="F1441" t="str">
            <v>2IF-FGT/MKT</v>
          </cell>
          <cell r="K1441" t="str">
            <v>IF-FGT/MKT</v>
          </cell>
        </row>
        <row r="1442">
          <cell r="D1442">
            <v>-1.5053000000000001</v>
          </cell>
          <cell r="E1442">
            <v>3</v>
          </cell>
          <cell r="F1442" t="str">
            <v>3IF-FGT/Z2</v>
          </cell>
          <cell r="K1442" t="str">
            <v>IF-FGT/Z2</v>
          </cell>
        </row>
        <row r="1443">
          <cell r="D1443">
            <v>1.4639</v>
          </cell>
          <cell r="E1443">
            <v>3</v>
          </cell>
          <cell r="F1443" t="str">
            <v>3IF-FGT/MKT</v>
          </cell>
          <cell r="K1443" t="str">
            <v>IF-FGT/MKT</v>
          </cell>
        </row>
        <row r="1444">
          <cell r="D1444">
            <v>-1.4544999999999999</v>
          </cell>
          <cell r="E1444">
            <v>4</v>
          </cell>
          <cell r="F1444" t="str">
            <v>4IF-FGT/Z2</v>
          </cell>
          <cell r="K1444" t="str">
            <v>IF-FGT/Z2</v>
          </cell>
        </row>
        <row r="1445">
          <cell r="D1445">
            <v>1.4145000000000001</v>
          </cell>
          <cell r="E1445">
            <v>4</v>
          </cell>
          <cell r="F1445" t="str">
            <v>4IF-FGT/MKT</v>
          </cell>
          <cell r="K1445" t="str">
            <v>IF-FGT/MKT</v>
          </cell>
        </row>
        <row r="1446">
          <cell r="D1446">
            <v>-0.94969999999999999</v>
          </cell>
          <cell r="E1446">
            <v>4</v>
          </cell>
          <cell r="F1446" t="str">
            <v>4IF-FGT/Z2</v>
          </cell>
          <cell r="K1446" t="str">
            <v>IF-FGT/Z2</v>
          </cell>
        </row>
        <row r="1447">
          <cell r="D1447">
            <v>0.92349999999999999</v>
          </cell>
          <cell r="E1447">
            <v>4</v>
          </cell>
          <cell r="F1447" t="str">
            <v>4IF-FGT/MKT</v>
          </cell>
          <cell r="K1447" t="str">
            <v>IF-FGT/MKT</v>
          </cell>
        </row>
        <row r="1448">
          <cell r="D1448">
            <v>-0.91739999999999999</v>
          </cell>
          <cell r="E1448">
            <v>4</v>
          </cell>
          <cell r="F1448" t="str">
            <v>4IF-FGT/Z2</v>
          </cell>
          <cell r="K1448" t="str">
            <v>IF-FGT/Z2</v>
          </cell>
        </row>
        <row r="1449">
          <cell r="D1449">
            <v>0.89219999999999999</v>
          </cell>
          <cell r="E1449">
            <v>4</v>
          </cell>
          <cell r="F1449" t="str">
            <v>4IF-FGT/MKT</v>
          </cell>
          <cell r="K1449" t="str">
            <v>IF-FGT/MKT</v>
          </cell>
        </row>
        <row r="1450">
          <cell r="D1450">
            <v>-0.94630000000000003</v>
          </cell>
          <cell r="E1450">
            <v>4</v>
          </cell>
          <cell r="F1450" t="str">
            <v>4IF-FGT/Z2</v>
          </cell>
          <cell r="K1450" t="str">
            <v>IF-FGT/Z2</v>
          </cell>
        </row>
        <row r="1451">
          <cell r="D1451">
            <v>0.92030000000000001</v>
          </cell>
          <cell r="E1451">
            <v>4</v>
          </cell>
          <cell r="F1451" t="str">
            <v>4IF-FGT/MKT</v>
          </cell>
          <cell r="K1451" t="str">
            <v>IF-FGT/MKT</v>
          </cell>
        </row>
        <row r="1452">
          <cell r="D1452">
            <v>-0.94440000000000002</v>
          </cell>
          <cell r="E1452">
            <v>4</v>
          </cell>
          <cell r="F1452" t="str">
            <v>4IF-FGT/Z2</v>
          </cell>
          <cell r="K1452" t="str">
            <v>IF-FGT/Z2</v>
          </cell>
        </row>
        <row r="1453">
          <cell r="D1453">
            <v>0.91839999999999999</v>
          </cell>
          <cell r="E1453">
            <v>4</v>
          </cell>
          <cell r="F1453" t="str">
            <v>4IF-FGT/MKT</v>
          </cell>
          <cell r="K1453" t="str">
            <v>IF-FGT/MKT</v>
          </cell>
        </row>
        <row r="1454">
          <cell r="D1454">
            <v>-0.91190000000000004</v>
          </cell>
          <cell r="E1454">
            <v>4</v>
          </cell>
          <cell r="F1454" t="str">
            <v>4IF-FGT/Z2</v>
          </cell>
          <cell r="K1454" t="str">
            <v>IF-FGT/Z2</v>
          </cell>
        </row>
        <row r="1455">
          <cell r="D1455">
            <v>0.88690000000000002</v>
          </cell>
          <cell r="E1455">
            <v>4</v>
          </cell>
          <cell r="F1455" t="str">
            <v>4IF-FGT/MKT</v>
          </cell>
          <cell r="K1455" t="str">
            <v>IF-FGT/MKT</v>
          </cell>
        </row>
        <row r="1456">
          <cell r="D1456">
            <v>-1.4856</v>
          </cell>
          <cell r="E1456">
            <v>4</v>
          </cell>
          <cell r="F1456" t="str">
            <v>4IF-FGT/Z2</v>
          </cell>
          <cell r="K1456" t="str">
            <v>IF-FGT/Z2</v>
          </cell>
        </row>
        <row r="1457">
          <cell r="D1457">
            <v>1.4447000000000001</v>
          </cell>
          <cell r="E1457">
            <v>4</v>
          </cell>
          <cell r="F1457" t="str">
            <v>4IF-FGT/MKT</v>
          </cell>
          <cell r="K1457" t="str">
            <v>IF-FGT/MKT</v>
          </cell>
        </row>
        <row r="1458">
          <cell r="D1458">
            <v>-1.4339999999999999</v>
          </cell>
          <cell r="E1458">
            <v>5</v>
          </cell>
          <cell r="F1458" t="str">
            <v>5IF-FGT/Z2</v>
          </cell>
          <cell r="K1458" t="str">
            <v>IF-FGT/Z2</v>
          </cell>
        </row>
        <row r="1459">
          <cell r="D1459">
            <v>1.3946000000000001</v>
          </cell>
          <cell r="E1459">
            <v>5</v>
          </cell>
          <cell r="F1459" t="str">
            <v>5IF-FGT/MKT</v>
          </cell>
          <cell r="K1459" t="str">
            <v>IF-FGT/MKT</v>
          </cell>
        </row>
        <row r="1460">
          <cell r="D1460">
            <v>-1.4779</v>
          </cell>
          <cell r="E1460">
            <v>5</v>
          </cell>
          <cell r="F1460" t="str">
            <v>5IF-FGT/Z2</v>
          </cell>
          <cell r="K1460" t="str">
            <v>IF-FGT/Z2</v>
          </cell>
        </row>
        <row r="1461">
          <cell r="D1461">
            <v>1.4373</v>
          </cell>
          <cell r="E1461">
            <v>5</v>
          </cell>
          <cell r="F1461" t="str">
            <v>5IF-FGT/MKT</v>
          </cell>
          <cell r="K1461" t="str">
            <v>IF-FGT/MKT</v>
          </cell>
        </row>
        <row r="1462">
          <cell r="D1462">
            <v>-1.4735</v>
          </cell>
          <cell r="E1462">
            <v>5</v>
          </cell>
          <cell r="F1462" t="str">
            <v>5IF-FGT/Z2</v>
          </cell>
          <cell r="K1462" t="str">
            <v>IF-FGT/Z2</v>
          </cell>
        </row>
        <row r="1463">
          <cell r="D1463">
            <v>1.4329000000000001</v>
          </cell>
          <cell r="E1463">
            <v>5</v>
          </cell>
          <cell r="F1463" t="str">
            <v>5IF-FGT/MKT</v>
          </cell>
          <cell r="K1463" t="str">
            <v>IF-FGT/MKT</v>
          </cell>
        </row>
        <row r="1464">
          <cell r="D1464">
            <v>-1.3267</v>
          </cell>
          <cell r="E1464">
            <v>5</v>
          </cell>
          <cell r="F1464" t="str">
            <v>5IF-FGT/Z2</v>
          </cell>
          <cell r="K1464" t="str">
            <v>IF-FGT/Z2</v>
          </cell>
        </row>
        <row r="1465">
          <cell r="D1465">
            <v>1.2902</v>
          </cell>
          <cell r="E1465">
            <v>5</v>
          </cell>
          <cell r="F1465" t="str">
            <v>5IF-FGT/MKT</v>
          </cell>
          <cell r="K1465" t="str">
            <v>IF-FGT/MKT</v>
          </cell>
        </row>
        <row r="1466">
          <cell r="D1466">
            <v>-1.4648000000000001</v>
          </cell>
          <cell r="E1466">
            <v>5</v>
          </cell>
          <cell r="F1466" t="str">
            <v>5IF-FGT/Z2</v>
          </cell>
          <cell r="K1466" t="str">
            <v>IF-FGT/Z2</v>
          </cell>
        </row>
        <row r="1467">
          <cell r="D1467">
            <v>1.4245000000000001</v>
          </cell>
          <cell r="E1467">
            <v>5</v>
          </cell>
          <cell r="F1467" t="str">
            <v>5IF-FGT/MKT</v>
          </cell>
          <cell r="K1467" t="str">
            <v>IF-FGT/MKT</v>
          </cell>
        </row>
        <row r="1468">
          <cell r="D1468">
            <v>-1.4126000000000001</v>
          </cell>
          <cell r="E1468">
            <v>6</v>
          </cell>
          <cell r="F1468" t="str">
            <v>6IF-FGT/Z2</v>
          </cell>
          <cell r="K1468" t="str">
            <v>IF-FGT/Z2</v>
          </cell>
        </row>
        <row r="1469">
          <cell r="D1469">
            <v>1.3736999999999999</v>
          </cell>
          <cell r="E1469">
            <v>6</v>
          </cell>
          <cell r="F1469" t="str">
            <v>6IF-FGT/MKT</v>
          </cell>
          <cell r="K1469" t="str">
            <v>IF-FGT/MKT</v>
          </cell>
        </row>
        <row r="1470">
          <cell r="D1470">
            <v>-0.92049999999999998</v>
          </cell>
          <cell r="E1470">
            <v>6</v>
          </cell>
          <cell r="F1470" t="str">
            <v>6IF-FGT/Z2</v>
          </cell>
          <cell r="K1470" t="str">
            <v>IF-FGT/Z2</v>
          </cell>
        </row>
        <row r="1471">
          <cell r="D1471">
            <v>0.8952</v>
          </cell>
          <cell r="E1471">
            <v>6</v>
          </cell>
          <cell r="F1471" t="str">
            <v>6IF-FGT/MKT</v>
          </cell>
          <cell r="K1471" t="str">
            <v>IF-FGT/MKT</v>
          </cell>
        </row>
        <row r="1472">
          <cell r="D1472">
            <v>-0.88739999999999997</v>
          </cell>
          <cell r="E1472">
            <v>6</v>
          </cell>
          <cell r="F1472" t="str">
            <v>6IF-FGT/Z2</v>
          </cell>
          <cell r="K1472" t="str">
            <v>IF-FGT/Z2</v>
          </cell>
        </row>
        <row r="1473">
          <cell r="D1473">
            <v>0.86299999999999999</v>
          </cell>
          <cell r="E1473">
            <v>6</v>
          </cell>
          <cell r="F1473" t="str">
            <v>6IF-FGT/MKT</v>
          </cell>
          <cell r="K1473" t="str">
            <v>IF-FGT/MKT</v>
          </cell>
        </row>
        <row r="1474">
          <cell r="D1474">
            <v>-0.91339999999999999</v>
          </cell>
          <cell r="E1474">
            <v>6</v>
          </cell>
          <cell r="F1474" t="str">
            <v>6IF-FGT/Z2</v>
          </cell>
          <cell r="K1474" t="str">
            <v>IF-FGT/Z2</v>
          </cell>
        </row>
        <row r="1475">
          <cell r="D1475">
            <v>0.88829999999999998</v>
          </cell>
          <cell r="E1475">
            <v>6</v>
          </cell>
          <cell r="F1475" t="str">
            <v>6IF-FGT/MKT</v>
          </cell>
          <cell r="K1475" t="str">
            <v>IF-FGT/MKT</v>
          </cell>
        </row>
        <row r="1476">
          <cell r="D1476">
            <v>-0.90949999999999998</v>
          </cell>
          <cell r="E1476">
            <v>6</v>
          </cell>
          <cell r="F1476" t="str">
            <v>6IF-FGT/Z2</v>
          </cell>
          <cell r="K1476" t="str">
            <v>IF-FGT/Z2</v>
          </cell>
        </row>
        <row r="1477">
          <cell r="D1477">
            <v>0.88449999999999995</v>
          </cell>
          <cell r="E1477">
            <v>6</v>
          </cell>
          <cell r="F1477" t="str">
            <v>6IF-FGT/MKT</v>
          </cell>
          <cell r="K1477" t="str">
            <v>IF-FGT/MKT</v>
          </cell>
        </row>
        <row r="1478">
          <cell r="D1478">
            <v>-0.87629999999999997</v>
          </cell>
          <cell r="E1478">
            <v>6</v>
          </cell>
          <cell r="F1478" t="str">
            <v>6IF-FGT/Z2</v>
          </cell>
          <cell r="K1478" t="str">
            <v>IF-FGT/Z2</v>
          </cell>
        </row>
        <row r="1479">
          <cell r="D1479">
            <v>0.85219999999999996</v>
          </cell>
          <cell r="E1479">
            <v>6</v>
          </cell>
          <cell r="F1479" t="str">
            <v>6IF-FGT/MKT</v>
          </cell>
          <cell r="K1479" t="str">
            <v>IF-FGT/MKT</v>
          </cell>
        </row>
        <row r="1480">
          <cell r="D1480">
            <v>-1.4244000000000001</v>
          </cell>
          <cell r="E1480">
            <v>6</v>
          </cell>
          <cell r="F1480" t="str">
            <v>6IF-FGT/Z2</v>
          </cell>
          <cell r="K1480" t="str">
            <v>IF-FGT/Z2</v>
          </cell>
        </row>
        <row r="1481">
          <cell r="D1481">
            <v>1.3852</v>
          </cell>
          <cell r="E1481">
            <v>6</v>
          </cell>
          <cell r="F1481" t="str">
            <v>6IF-FGT/MKT</v>
          </cell>
          <cell r="K1481" t="str">
            <v>IF-FGT/MKT</v>
          </cell>
        </row>
        <row r="1482">
          <cell r="D1482">
            <v>-1.3720000000000001</v>
          </cell>
          <cell r="E1482">
            <v>6</v>
          </cell>
          <cell r="F1482" t="str">
            <v>6IF-FGT/Z2</v>
          </cell>
          <cell r="K1482" t="str">
            <v>IF-FGT/Z2</v>
          </cell>
        </row>
        <row r="1483">
          <cell r="D1483">
            <v>1.3343</v>
          </cell>
          <cell r="E1483">
            <v>6</v>
          </cell>
          <cell r="F1483" t="str">
            <v>6IF-FGT/MKT</v>
          </cell>
          <cell r="K1483" t="str">
            <v>IF-FGT/MKT</v>
          </cell>
        </row>
        <row r="1484">
          <cell r="D1484">
            <v>-1.411</v>
          </cell>
          <cell r="E1484">
            <v>6</v>
          </cell>
          <cell r="F1484" t="str">
            <v>6IF-FGT/Z2</v>
          </cell>
          <cell r="K1484" t="str">
            <v>IF-FGT/Z2</v>
          </cell>
        </row>
        <row r="1485">
          <cell r="D1485">
            <v>1.3722000000000001</v>
          </cell>
          <cell r="E1485">
            <v>6</v>
          </cell>
          <cell r="F1485" t="str">
            <v>6IF-FGT/MKT</v>
          </cell>
          <cell r="K1485" t="str">
            <v>IF-FGT/MKT</v>
          </cell>
        </row>
        <row r="1486">
          <cell r="D1486">
            <v>-1.4040999999999999</v>
          </cell>
          <cell r="E1486">
            <v>6</v>
          </cell>
          <cell r="F1486" t="str">
            <v>6IF-FGT/Z2</v>
          </cell>
          <cell r="K1486" t="str">
            <v>IF-FGT/Z2</v>
          </cell>
        </row>
        <row r="1487">
          <cell r="D1487">
            <v>1.3653999999999999</v>
          </cell>
          <cell r="E1487">
            <v>6</v>
          </cell>
          <cell r="F1487" t="str">
            <v>6IF-FGT/MKT</v>
          </cell>
          <cell r="K1487" t="str">
            <v>IF-FGT/MKT</v>
          </cell>
        </row>
        <row r="1488">
          <cell r="D1488">
            <v>-1.3069999999999999</v>
          </cell>
          <cell r="E1488">
            <v>6</v>
          </cell>
          <cell r="F1488" t="str">
            <v>6IF-FGT/Z2</v>
          </cell>
          <cell r="K1488" t="str">
            <v>IF-FGT/Z2</v>
          </cell>
        </row>
        <row r="1489">
          <cell r="D1489">
            <v>1.2709999999999999</v>
          </cell>
          <cell r="E1489">
            <v>6</v>
          </cell>
          <cell r="F1489" t="str">
            <v>6IF-FGT/MKT</v>
          </cell>
          <cell r="K1489" t="str">
            <v>IF-FGT/MKT</v>
          </cell>
        </row>
        <row r="1490">
          <cell r="D1490">
            <v>-1.3905000000000001</v>
          </cell>
          <cell r="E1490">
            <v>6</v>
          </cell>
          <cell r="F1490" t="str">
            <v>6IF-FGT/Z2</v>
          </cell>
          <cell r="K1490" t="str">
            <v>IF-FGT/Z2</v>
          </cell>
        </row>
        <row r="1491">
          <cell r="D1491">
            <v>1.3523000000000001</v>
          </cell>
          <cell r="E1491">
            <v>6</v>
          </cell>
          <cell r="F1491" t="str">
            <v>6IF-FGT/MKT</v>
          </cell>
          <cell r="K1491" t="str">
            <v>IF-FGT/MKT</v>
          </cell>
        </row>
        <row r="1492">
          <cell r="D1492">
            <v>-1.3388</v>
          </cell>
          <cell r="E1492">
            <v>6</v>
          </cell>
          <cell r="F1492" t="str">
            <v>6IF-FGT/Z2</v>
          </cell>
          <cell r="K1492" t="str">
            <v>IF-FGT/Z2</v>
          </cell>
        </row>
        <row r="1493">
          <cell r="D1493">
            <v>1.302</v>
          </cell>
          <cell r="E1493">
            <v>6</v>
          </cell>
          <cell r="F1493" t="str">
            <v>6IF-FGT/MKT</v>
          </cell>
          <cell r="K1493" t="str">
            <v>IF-FGT/MKT</v>
          </cell>
        </row>
        <row r="1494">
          <cell r="D1494">
            <v>-0.87129999999999996</v>
          </cell>
          <cell r="E1494">
            <v>6</v>
          </cell>
          <cell r="F1494" t="str">
            <v>6IF-FGT/Z2</v>
          </cell>
          <cell r="K1494" t="str">
            <v>IF-FGT/Z2</v>
          </cell>
        </row>
        <row r="1495">
          <cell r="D1495">
            <v>0.84730000000000005</v>
          </cell>
          <cell r="E1495">
            <v>6</v>
          </cell>
          <cell r="F1495" t="str">
            <v>6IF-FGT/MKT</v>
          </cell>
          <cell r="K1495" t="str">
            <v>IF-FGT/MKT</v>
          </cell>
        </row>
        <row r="1496">
          <cell r="D1496">
            <v>-0.83879999999999999</v>
          </cell>
          <cell r="E1496">
            <v>6</v>
          </cell>
          <cell r="F1496" t="str">
            <v>6IF-FGT/Z2</v>
          </cell>
          <cell r="K1496" t="str">
            <v>IF-FGT/Z2</v>
          </cell>
        </row>
        <row r="1497">
          <cell r="D1497">
            <v>0.81569999999999998</v>
          </cell>
          <cell r="E1497">
            <v>6</v>
          </cell>
          <cell r="F1497" t="str">
            <v>6IF-FGT/MKT</v>
          </cell>
          <cell r="K1497" t="str">
            <v>IF-FGT/MKT</v>
          </cell>
        </row>
        <row r="1498">
          <cell r="D1498">
            <v>-0.86240000000000006</v>
          </cell>
          <cell r="E1498">
            <v>6</v>
          </cell>
          <cell r="F1498" t="str">
            <v>6IF-FGT/Z2</v>
          </cell>
          <cell r="K1498" t="str">
            <v>IF-FGT/Z2</v>
          </cell>
        </row>
        <row r="1499">
          <cell r="D1499">
            <v>0.8387</v>
          </cell>
          <cell r="E1499">
            <v>6</v>
          </cell>
          <cell r="F1499" t="str">
            <v>6IF-FGT/MKT</v>
          </cell>
          <cell r="K1499" t="str">
            <v>IF-FGT/MKT</v>
          </cell>
        </row>
        <row r="1500">
          <cell r="D1500">
            <v>-0.8579</v>
          </cell>
          <cell r="E1500">
            <v>6</v>
          </cell>
          <cell r="F1500" t="str">
            <v>6IF-FGT/Z2</v>
          </cell>
          <cell r="K1500" t="str">
            <v>IF-FGT/Z2</v>
          </cell>
        </row>
        <row r="1501">
          <cell r="D1501">
            <v>0.83430000000000004</v>
          </cell>
          <cell r="E1501">
            <v>6</v>
          </cell>
          <cell r="F1501" t="str">
            <v>6IF-FGT/MKT</v>
          </cell>
          <cell r="K1501" t="str">
            <v>IF-FGT/MKT</v>
          </cell>
        </row>
        <row r="1502">
          <cell r="D1502">
            <v>-0.82579999999999998</v>
          </cell>
          <cell r="E1502">
            <v>6</v>
          </cell>
          <cell r="F1502" t="str">
            <v>6IF-FGT/Z2</v>
          </cell>
          <cell r="K1502" t="str">
            <v>IF-FGT/Z2</v>
          </cell>
        </row>
        <row r="1503">
          <cell r="D1503">
            <v>0.80310000000000004</v>
          </cell>
          <cell r="E1503">
            <v>6</v>
          </cell>
          <cell r="F1503" t="str">
            <v>6IF-FGT/MKT</v>
          </cell>
          <cell r="K1503" t="str">
            <v>IF-FGT/MKT</v>
          </cell>
        </row>
        <row r="1504">
          <cell r="D1504">
            <v>-1.3412999999999999</v>
          </cell>
          <cell r="E1504">
            <v>6</v>
          </cell>
          <cell r="F1504" t="str">
            <v>6IF-FGT/Z2</v>
          </cell>
          <cell r="K1504" t="str">
            <v>IF-FGT/Z2</v>
          </cell>
        </row>
        <row r="1505">
          <cell r="D1505">
            <v>1.3045</v>
          </cell>
          <cell r="E1505">
            <v>6</v>
          </cell>
          <cell r="F1505" t="str">
            <v>6IF-FGT/MKT</v>
          </cell>
          <cell r="K1505" t="str">
            <v>IF-FGT/MKT</v>
          </cell>
        </row>
        <row r="1506">
          <cell r="D1506">
            <v>-1.2911999999999999</v>
          </cell>
          <cell r="E1506">
            <v>6</v>
          </cell>
          <cell r="F1506" t="str">
            <v>6IF-FGT/Z2</v>
          </cell>
          <cell r="K1506" t="str">
            <v>IF-FGT/Z2</v>
          </cell>
        </row>
        <row r="1507">
          <cell r="D1507">
            <v>1.2557</v>
          </cell>
          <cell r="E1507">
            <v>6</v>
          </cell>
          <cell r="F1507" t="str">
            <v>6IF-FGT/MKT</v>
          </cell>
          <cell r="K1507" t="str">
            <v>IF-FGT/MKT</v>
          </cell>
        </row>
        <row r="1508">
          <cell r="D1508">
            <v>-1.3271999999999999</v>
          </cell>
          <cell r="E1508">
            <v>6</v>
          </cell>
          <cell r="F1508" t="str">
            <v>6IF-FGT/Z2</v>
          </cell>
          <cell r="K1508" t="str">
            <v>IF-FGT/Z2</v>
          </cell>
        </row>
        <row r="1509">
          <cell r="D1509">
            <v>1.2907</v>
          </cell>
          <cell r="E1509">
            <v>6</v>
          </cell>
          <cell r="F1509" t="str">
            <v>6IF-FGT/MKT</v>
          </cell>
          <cell r="K1509" t="str">
            <v>IF-FGT/MKT</v>
          </cell>
        </row>
        <row r="1510">
          <cell r="D1510">
            <v>-1.3199000000000001</v>
          </cell>
          <cell r="E1510">
            <v>6</v>
          </cell>
          <cell r="F1510" t="str">
            <v>6IF-FGT/Z2</v>
          </cell>
          <cell r="K1510" t="str">
            <v>IF-FGT/Z2</v>
          </cell>
        </row>
        <row r="1511">
          <cell r="D1511">
            <v>1.2836000000000001</v>
          </cell>
          <cell r="E1511">
            <v>6</v>
          </cell>
          <cell r="F1511" t="str">
            <v>6IF-FGT/MKT</v>
          </cell>
          <cell r="K1511" t="str">
            <v>IF-FGT/MKT</v>
          </cell>
        </row>
        <row r="1512">
          <cell r="D1512">
            <v>-1.1856</v>
          </cell>
          <cell r="E1512">
            <v>6</v>
          </cell>
          <cell r="F1512" t="str">
            <v>6IF-FGT/Z2</v>
          </cell>
          <cell r="K1512" t="str">
            <v>IF-FGT/Z2</v>
          </cell>
        </row>
        <row r="1513">
          <cell r="D1513">
            <v>1.153</v>
          </cell>
          <cell r="E1513">
            <v>6</v>
          </cell>
          <cell r="F1513" t="str">
            <v>6IF-FGT/MKT</v>
          </cell>
          <cell r="K1513" t="str">
            <v>IF-FGT/MKT</v>
          </cell>
        </row>
        <row r="1514">
          <cell r="D1514">
            <v>-1.3064</v>
          </cell>
          <cell r="E1514">
            <v>6</v>
          </cell>
          <cell r="F1514" t="str">
            <v>6IF-FGT/Z2</v>
          </cell>
          <cell r="K1514" t="str">
            <v>IF-FGT/Z2</v>
          </cell>
        </row>
        <row r="1515">
          <cell r="D1515">
            <v>1.2704</v>
          </cell>
          <cell r="E1515">
            <v>6</v>
          </cell>
          <cell r="F1515" t="str">
            <v>6IF-FGT/MKT</v>
          </cell>
          <cell r="K1515" t="str">
            <v>IF-FGT/MKT</v>
          </cell>
        </row>
        <row r="1516">
          <cell r="D1516">
            <v>-1.2573000000000001</v>
          </cell>
          <cell r="E1516">
            <v>6</v>
          </cell>
          <cell r="F1516" t="str">
            <v>6IF-FGT/Z2</v>
          </cell>
          <cell r="K1516" t="str">
            <v>IF-FGT/Z2</v>
          </cell>
        </row>
        <row r="1517">
          <cell r="D1517">
            <v>1.2226999999999999</v>
          </cell>
          <cell r="E1517">
            <v>6</v>
          </cell>
          <cell r="F1517" t="str">
            <v>6IF-FGT/MKT</v>
          </cell>
          <cell r="K1517" t="str">
            <v>IF-FGT/MKT</v>
          </cell>
        </row>
        <row r="1518">
          <cell r="D1518">
            <v>-0.81799999999999995</v>
          </cell>
          <cell r="E1518">
            <v>6</v>
          </cell>
          <cell r="F1518" t="str">
            <v>6IF-FGT/Z2</v>
          </cell>
          <cell r="K1518" t="str">
            <v>IF-FGT/Z2</v>
          </cell>
        </row>
        <row r="1519">
          <cell r="D1519">
            <v>0.79549999999999998</v>
          </cell>
          <cell r="E1519">
            <v>6</v>
          </cell>
          <cell r="F1519" t="str">
            <v>6IF-FGT/MKT</v>
          </cell>
          <cell r="K1519" t="str">
            <v>IF-FGT/MKT</v>
          </cell>
        </row>
        <row r="1520">
          <cell r="D1520">
            <v>-0.78720000000000001</v>
          </cell>
          <cell r="E1520">
            <v>6</v>
          </cell>
          <cell r="F1520" t="str">
            <v>6IF-FGT/Z2</v>
          </cell>
          <cell r="K1520" t="str">
            <v>IF-FGT/Z2</v>
          </cell>
        </row>
        <row r="1521">
          <cell r="D1521">
            <v>0.76559999999999995</v>
          </cell>
          <cell r="E1521">
            <v>6</v>
          </cell>
          <cell r="F1521" t="str">
            <v>6IF-FGT/MKT</v>
          </cell>
          <cell r="K1521" t="str">
            <v>IF-FGT/MKT</v>
          </cell>
        </row>
        <row r="1522">
          <cell r="D1522">
            <v>-0.80910000000000004</v>
          </cell>
          <cell r="E1522">
            <v>6</v>
          </cell>
          <cell r="F1522" t="str">
            <v>6IF-FGT/Z2</v>
          </cell>
          <cell r="K1522" t="str">
            <v>IF-FGT/Z2</v>
          </cell>
        </row>
        <row r="1523">
          <cell r="D1523">
            <v>0.78690000000000004</v>
          </cell>
          <cell r="E1523">
            <v>6</v>
          </cell>
          <cell r="F1523" t="str">
            <v>6IF-FGT/MKT</v>
          </cell>
          <cell r="K1523" t="str">
            <v>IF-FGT/MKT</v>
          </cell>
        </row>
        <row r="1524">
          <cell r="D1524">
            <v>-0.80469999999999997</v>
          </cell>
          <cell r="E1524">
            <v>6</v>
          </cell>
          <cell r="F1524" t="str">
            <v>6IF-FGT/Z2</v>
          </cell>
          <cell r="K1524" t="str">
            <v>IF-FGT/Z2</v>
          </cell>
        </row>
        <row r="1525">
          <cell r="D1525">
            <v>0.78259999999999996</v>
          </cell>
          <cell r="E1525">
            <v>6</v>
          </cell>
          <cell r="F1525" t="str">
            <v>6IF-FGT/MKT</v>
          </cell>
          <cell r="K1525" t="str">
            <v>IF-FGT/MKT</v>
          </cell>
        </row>
        <row r="1526">
          <cell r="D1526">
            <v>-0.77439999999999998</v>
          </cell>
          <cell r="E1526">
            <v>6</v>
          </cell>
          <cell r="F1526" t="str">
            <v>6IF-FGT/Z2</v>
          </cell>
          <cell r="K1526" t="str">
            <v>IF-FGT/Z2</v>
          </cell>
        </row>
        <row r="1527">
          <cell r="D1527">
            <v>0.75309999999999999</v>
          </cell>
          <cell r="E1527">
            <v>6</v>
          </cell>
          <cell r="F1527" t="str">
            <v>6IF-FGT/MKT</v>
          </cell>
          <cell r="K1527" t="str">
            <v>IF-FGT/MKT</v>
          </cell>
        </row>
        <row r="1528">
          <cell r="D1528">
            <v>-1.2575000000000001</v>
          </cell>
          <cell r="E1528">
            <v>6</v>
          </cell>
          <cell r="F1528" t="str">
            <v>6IF-FGT/Z2</v>
          </cell>
          <cell r="K1528" t="str">
            <v>IF-FGT/Z2</v>
          </cell>
        </row>
        <row r="1529">
          <cell r="D1529">
            <v>1.2230000000000001</v>
          </cell>
          <cell r="E1529">
            <v>6</v>
          </cell>
          <cell r="F1529" t="str">
            <v>6IF-FGT/MKT</v>
          </cell>
          <cell r="K1529" t="str">
            <v>IF-FGT/MKT</v>
          </cell>
        </row>
        <row r="1530">
          <cell r="D1530">
            <v>-1.2101999999999999</v>
          </cell>
          <cell r="E1530">
            <v>6</v>
          </cell>
          <cell r="F1530" t="str">
            <v>6IF-FGT/Z2</v>
          </cell>
          <cell r="K1530" t="str">
            <v>IF-FGT/Z2</v>
          </cell>
        </row>
        <row r="1531">
          <cell r="D1531">
            <v>1.177</v>
          </cell>
          <cell r="E1531">
            <v>6</v>
          </cell>
          <cell r="F1531" t="str">
            <v>6IF-FGT/MKT</v>
          </cell>
          <cell r="K1531" t="str">
            <v>IF-FGT/MKT</v>
          </cell>
        </row>
        <row r="1532">
          <cell r="D1532">
            <v>-1.2437</v>
          </cell>
          <cell r="E1532">
            <v>6</v>
          </cell>
          <cell r="F1532" t="str">
            <v>6IF-FGT/Z2</v>
          </cell>
          <cell r="K1532" t="str">
            <v>IF-FGT/Z2</v>
          </cell>
        </row>
        <row r="1533">
          <cell r="D1533">
            <v>1.2095</v>
          </cell>
          <cell r="E1533">
            <v>6</v>
          </cell>
          <cell r="F1533" t="str">
            <v>6IF-FGT/MKT</v>
          </cell>
          <cell r="K1533" t="str">
            <v>IF-FGT/MKT</v>
          </cell>
        </row>
        <row r="1534">
          <cell r="D1534">
            <v>-1.2365999999999999</v>
          </cell>
          <cell r="E1534">
            <v>6</v>
          </cell>
          <cell r="F1534" t="str">
            <v>6IF-FGT/Z2</v>
          </cell>
          <cell r="K1534" t="str">
            <v>IF-FGT/Z2</v>
          </cell>
        </row>
        <row r="1535">
          <cell r="D1535">
            <v>1.2025999999999999</v>
          </cell>
          <cell r="E1535">
            <v>6</v>
          </cell>
          <cell r="F1535" t="str">
            <v>6IF-FGT/MKT</v>
          </cell>
          <cell r="K1535" t="str">
            <v>IF-FGT/MKT</v>
          </cell>
        </row>
        <row r="1536">
          <cell r="D1536">
            <v>-1.1107</v>
          </cell>
          <cell r="E1536">
            <v>6</v>
          </cell>
          <cell r="F1536" t="str">
            <v>6IF-FGT/Z2</v>
          </cell>
          <cell r="K1536" t="str">
            <v>IF-FGT/Z2</v>
          </cell>
        </row>
        <row r="1537">
          <cell r="D1537">
            <v>1.0801000000000001</v>
          </cell>
          <cell r="E1537">
            <v>6</v>
          </cell>
          <cell r="F1537" t="str">
            <v>6IF-FGT/MKT</v>
          </cell>
          <cell r="K1537" t="str">
            <v>IF-FGT/MKT</v>
          </cell>
        </row>
        <row r="1538">
          <cell r="D1538">
            <v>-1.2235</v>
          </cell>
          <cell r="E1538">
            <v>6</v>
          </cell>
          <cell r="F1538" t="str">
            <v>6IF-FGT/Z2</v>
          </cell>
          <cell r="K1538" t="str">
            <v>IF-FGT/Z2</v>
          </cell>
        </row>
        <row r="1539">
          <cell r="D1539">
            <v>1.1899</v>
          </cell>
          <cell r="E1539">
            <v>6</v>
          </cell>
          <cell r="F1539" t="str">
            <v>6IF-FGT/MKT</v>
          </cell>
          <cell r="K1539" t="str">
            <v>IF-FGT/MKT</v>
          </cell>
        </row>
        <row r="1540">
          <cell r="D1540">
            <v>-1.1775</v>
          </cell>
          <cell r="E1540">
            <v>6</v>
          </cell>
          <cell r="F1540" t="str">
            <v>6IF-FGT/Z2</v>
          </cell>
          <cell r="K1540" t="str">
            <v>IF-FGT/Z2</v>
          </cell>
        </row>
        <row r="1541">
          <cell r="D1541">
            <v>1.1452</v>
          </cell>
          <cell r="E1541">
            <v>6</v>
          </cell>
          <cell r="F1541" t="str">
            <v>6IF-FGT/MKT</v>
          </cell>
          <cell r="K1541" t="str">
            <v>IF-FGT/MKT</v>
          </cell>
        </row>
        <row r="1542">
          <cell r="D1542">
            <v>-0.76629999999999998</v>
          </cell>
          <cell r="E1542">
            <v>6</v>
          </cell>
          <cell r="F1542" t="str">
            <v>6IF-FGT/Z2</v>
          </cell>
          <cell r="K1542" t="str">
            <v>IF-FGT/Z2</v>
          </cell>
        </row>
        <row r="1543">
          <cell r="D1543">
            <v>0.74519999999999997</v>
          </cell>
          <cell r="E1543">
            <v>6</v>
          </cell>
          <cell r="F1543" t="str">
            <v>6IF-FGT/MKT</v>
          </cell>
          <cell r="K1543" t="str">
            <v>IF-FGT/MKT</v>
          </cell>
        </row>
        <row r="1544">
          <cell r="D1544">
            <v>-0.73770000000000002</v>
          </cell>
          <cell r="E1544">
            <v>6</v>
          </cell>
          <cell r="F1544" t="str">
            <v>6IF-FGT/Z2</v>
          </cell>
          <cell r="K1544" t="str">
            <v>IF-FGT/Z2</v>
          </cell>
        </row>
        <row r="1545">
          <cell r="D1545">
            <v>0.71740000000000004</v>
          </cell>
          <cell r="E1545">
            <v>6</v>
          </cell>
          <cell r="F1545" t="str">
            <v>6IF-FGT/MKT</v>
          </cell>
          <cell r="K1545" t="str">
            <v>IF-FGT/MKT</v>
          </cell>
        </row>
        <row r="1546">
          <cell r="D1546">
            <v>-0.75839999999999996</v>
          </cell>
          <cell r="E1546">
            <v>6</v>
          </cell>
          <cell r="F1546" t="str">
            <v>6IF-FGT/Z2</v>
          </cell>
          <cell r="K1546" t="str">
            <v>IF-FGT/Z2</v>
          </cell>
        </row>
        <row r="1547">
          <cell r="D1547">
            <v>0.73750000000000004</v>
          </cell>
          <cell r="E1547">
            <v>6</v>
          </cell>
          <cell r="F1547" t="str">
            <v>6IF-FGT/MKT</v>
          </cell>
          <cell r="K1547" t="str">
            <v>IF-FGT/MKT</v>
          </cell>
        </row>
        <row r="1548">
          <cell r="D1548">
            <v>-0.75439999999999996</v>
          </cell>
          <cell r="E1548">
            <v>6</v>
          </cell>
          <cell r="F1548" t="str">
            <v>6IF-FGT/Z2</v>
          </cell>
          <cell r="K1548" t="str">
            <v>IF-FGT/Z2</v>
          </cell>
        </row>
        <row r="1549">
          <cell r="D1549">
            <v>0.73370000000000002</v>
          </cell>
          <cell r="E1549">
            <v>6</v>
          </cell>
          <cell r="F1549" t="str">
            <v>6IF-FGT/MKT</v>
          </cell>
          <cell r="K1549" t="str">
            <v>IF-FGT/MKT</v>
          </cell>
        </row>
        <row r="1550">
          <cell r="D1550">
            <v>-0.72619999999999996</v>
          </cell>
          <cell r="E1550">
            <v>6</v>
          </cell>
          <cell r="F1550" t="str">
            <v>6IF-FGT/Z2</v>
          </cell>
          <cell r="K1550" t="str">
            <v>IF-FGT/Z2</v>
          </cell>
        </row>
        <row r="1551">
          <cell r="D1551">
            <v>0.70620000000000005</v>
          </cell>
          <cell r="E1551">
            <v>6</v>
          </cell>
          <cell r="F1551" t="str">
            <v>6IF-FGT/MKT</v>
          </cell>
          <cell r="K1551" t="str">
            <v>IF-FGT/MKT</v>
          </cell>
        </row>
        <row r="1552">
          <cell r="D1552">
            <v>-1.1795</v>
          </cell>
          <cell r="E1552">
            <v>6</v>
          </cell>
          <cell r="F1552" t="str">
            <v>6IF-FGT/Z2</v>
          </cell>
          <cell r="K1552" t="str">
            <v>IF-FGT/Z2</v>
          </cell>
        </row>
        <row r="1553">
          <cell r="D1553">
            <v>1.147</v>
          </cell>
          <cell r="E1553">
            <v>6</v>
          </cell>
          <cell r="F1553" t="str">
            <v>6IF-FGT/MKT</v>
          </cell>
          <cell r="K1553" t="str">
            <v>IF-FGT/MKT</v>
          </cell>
        </row>
        <row r="1554">
          <cell r="D1554">
            <v>-1.1353</v>
          </cell>
          <cell r="E1554">
            <v>6</v>
          </cell>
          <cell r="F1554" t="str">
            <v>6IF-FGT/Z2</v>
          </cell>
          <cell r="K1554" t="str">
            <v>IF-FGT/Z2</v>
          </cell>
        </row>
        <row r="1555">
          <cell r="D1555">
            <v>1.1041000000000001</v>
          </cell>
          <cell r="E1555">
            <v>6</v>
          </cell>
          <cell r="F1555" t="str">
            <v>6IF-FGT/MKT</v>
          </cell>
          <cell r="K1555" t="str">
            <v>IF-FGT/MKT</v>
          </cell>
        </row>
        <row r="1556">
          <cell r="D1556">
            <v>-1.1669</v>
          </cell>
          <cell r="E1556">
            <v>6</v>
          </cell>
          <cell r="F1556" t="str">
            <v>6IF-FGT/Z2</v>
          </cell>
          <cell r="K1556" t="str">
            <v>IF-FGT/Z2</v>
          </cell>
        </row>
        <row r="1557">
          <cell r="D1557">
            <v>1.1348</v>
          </cell>
          <cell r="E1557">
            <v>6</v>
          </cell>
          <cell r="F1557" t="str">
            <v>6IF-FGT/MKT</v>
          </cell>
          <cell r="K1557" t="str">
            <v>IF-FGT/MKT</v>
          </cell>
        </row>
        <row r="1558">
          <cell r="D1558">
            <v>-1.1604000000000001</v>
          </cell>
          <cell r="E1558">
            <v>6</v>
          </cell>
          <cell r="F1558" t="str">
            <v>6IF-FGT/Z2</v>
          </cell>
          <cell r="K1558" t="str">
            <v>IF-FGT/Z2</v>
          </cell>
        </row>
        <row r="1559">
          <cell r="D1559">
            <v>1.1285000000000001</v>
          </cell>
          <cell r="E1559">
            <v>6</v>
          </cell>
          <cell r="F1559" t="str">
            <v>6IF-FGT/MKT</v>
          </cell>
          <cell r="K1559" t="str">
            <v>IF-FGT/MKT</v>
          </cell>
        </row>
        <row r="1560">
          <cell r="D1560">
            <v>0</v>
          </cell>
          <cell r="E1560">
            <v>6</v>
          </cell>
          <cell r="F1560" t="str">
            <v>6IF-FGT/Z2</v>
          </cell>
          <cell r="K1560" t="str">
            <v>IF-FGT/Z2</v>
          </cell>
        </row>
        <row r="1561">
          <cell r="D1561">
            <v>0</v>
          </cell>
          <cell r="E1561">
            <v>6</v>
          </cell>
          <cell r="F1561" t="str">
            <v>6IF-FGT/MKT</v>
          </cell>
          <cell r="K1561" t="str">
            <v>IF-FGT/MKT</v>
          </cell>
        </row>
        <row r="1562">
          <cell r="D1562">
            <v>0</v>
          </cell>
          <cell r="E1562">
            <v>6</v>
          </cell>
          <cell r="F1562" t="str">
            <v>6IF-FGT/Z2</v>
          </cell>
          <cell r="K1562" t="str">
            <v>IF-FGT/Z2</v>
          </cell>
        </row>
        <row r="1563">
          <cell r="D1563">
            <v>0</v>
          </cell>
          <cell r="E1563">
            <v>6</v>
          </cell>
          <cell r="F1563" t="str">
            <v>6IF-FGT/MKT</v>
          </cell>
          <cell r="K1563" t="str">
            <v>IF-FGT/MKT</v>
          </cell>
        </row>
        <row r="1564">
          <cell r="D1564">
            <v>0</v>
          </cell>
          <cell r="E1564">
            <v>6</v>
          </cell>
          <cell r="F1564" t="str">
            <v>6IF-FGT/Z2</v>
          </cell>
          <cell r="K1564" t="str">
            <v>IF-FGT/Z2</v>
          </cell>
        </row>
        <row r="1565">
          <cell r="D1565">
            <v>0</v>
          </cell>
          <cell r="E1565">
            <v>6</v>
          </cell>
          <cell r="F1565" t="str">
            <v>6IF-FGT/MKT</v>
          </cell>
          <cell r="K1565" t="str">
            <v>IF-FGT/MKT</v>
          </cell>
        </row>
        <row r="1566">
          <cell r="D1566">
            <v>0</v>
          </cell>
          <cell r="E1566">
            <v>6</v>
          </cell>
          <cell r="F1566" t="str">
            <v>6IF-FGT/Z2</v>
          </cell>
          <cell r="K1566" t="str">
            <v>IF-FGT/Z2</v>
          </cell>
        </row>
        <row r="1567">
          <cell r="D1567">
            <v>0</v>
          </cell>
          <cell r="E1567">
            <v>6</v>
          </cell>
          <cell r="F1567" t="str">
            <v>6IF-FGT/MKT</v>
          </cell>
          <cell r="K1567" t="str">
            <v>IF-FGT/MKT</v>
          </cell>
        </row>
        <row r="1568">
          <cell r="D1568">
            <v>0</v>
          </cell>
          <cell r="E1568">
            <v>6</v>
          </cell>
          <cell r="F1568" t="str">
            <v>6IF-FGT/Z2</v>
          </cell>
          <cell r="K1568" t="str">
            <v>IF-FGT/Z2</v>
          </cell>
        </row>
        <row r="1569">
          <cell r="D1569">
            <v>0</v>
          </cell>
          <cell r="E1569">
            <v>6</v>
          </cell>
          <cell r="F1569" t="str">
            <v>6IF-FGT/MKT</v>
          </cell>
          <cell r="K1569" t="str">
            <v>IF-FGT/MKT</v>
          </cell>
        </row>
        <row r="1570">
          <cell r="D1570">
            <v>0</v>
          </cell>
          <cell r="E1570">
            <v>6</v>
          </cell>
          <cell r="F1570" t="str">
            <v>6IF-FGT/Z2</v>
          </cell>
          <cell r="K1570" t="str">
            <v>IF-FGT/Z2</v>
          </cell>
        </row>
        <row r="1571">
          <cell r="D1571">
            <v>0</v>
          </cell>
          <cell r="E1571">
            <v>6</v>
          </cell>
          <cell r="F1571" t="str">
            <v>6IF-FGT/MKT</v>
          </cell>
          <cell r="K1571" t="str">
            <v>IF-FGT/MKT</v>
          </cell>
        </row>
        <row r="1572">
          <cell r="D1572">
            <v>0</v>
          </cell>
          <cell r="E1572">
            <v>6</v>
          </cell>
          <cell r="F1572" t="str">
            <v>6IF-FGT/Z2</v>
          </cell>
          <cell r="K1572" t="str">
            <v>IF-FGT/Z2</v>
          </cell>
        </row>
        <row r="1573">
          <cell r="D1573">
            <v>0</v>
          </cell>
          <cell r="E1573">
            <v>6</v>
          </cell>
          <cell r="F1573" t="str">
            <v>6IF-FGT/MKT</v>
          </cell>
          <cell r="K1573" t="str">
            <v>IF-FGT/MKT</v>
          </cell>
        </row>
        <row r="1574">
          <cell r="D1574">
            <v>0</v>
          </cell>
          <cell r="E1574">
            <v>6</v>
          </cell>
          <cell r="F1574" t="str">
            <v>6IF-FGT/Z2</v>
          </cell>
          <cell r="K1574" t="str">
            <v>IF-FGT/Z2</v>
          </cell>
        </row>
        <row r="1575">
          <cell r="D1575">
            <v>0</v>
          </cell>
          <cell r="E1575">
            <v>6</v>
          </cell>
          <cell r="F1575" t="str">
            <v>6IF-FGT/MKT</v>
          </cell>
          <cell r="K1575" t="str">
            <v>IF-FGT/MKT</v>
          </cell>
        </row>
        <row r="1576">
          <cell r="D1576">
            <v>-0.66049999999999998</v>
          </cell>
          <cell r="E1576">
            <v>2</v>
          </cell>
          <cell r="F1576" t="str">
            <v>2IF-FGT/Z3</v>
          </cell>
          <cell r="K1576" t="str">
            <v>IF-FGT/Z3</v>
          </cell>
        </row>
        <row r="1577">
          <cell r="D1577">
            <v>0.64239999999999997</v>
          </cell>
          <cell r="E1577">
            <v>2</v>
          </cell>
          <cell r="F1577" t="str">
            <v>2IF-FGT/MKT</v>
          </cell>
          <cell r="K1577" t="str">
            <v>IF-FGT/MKT</v>
          </cell>
        </row>
        <row r="1578">
          <cell r="D1578">
            <v>-0.73050000000000004</v>
          </cell>
          <cell r="E1578">
            <v>3</v>
          </cell>
          <cell r="F1578" t="str">
            <v>3IF-FGT/Z3</v>
          </cell>
          <cell r="K1578" t="str">
            <v>IF-FGT/Z3</v>
          </cell>
        </row>
        <row r="1579">
          <cell r="D1579">
            <v>0.71040000000000003</v>
          </cell>
          <cell r="E1579">
            <v>3</v>
          </cell>
          <cell r="F1579" t="str">
            <v>3IF-FGT/MKT</v>
          </cell>
          <cell r="K1579" t="str">
            <v>IF-FGT/MKT</v>
          </cell>
        </row>
        <row r="1580">
          <cell r="D1580">
            <v>-0.70579999999999998</v>
          </cell>
          <cell r="E1580">
            <v>4</v>
          </cell>
          <cell r="F1580" t="str">
            <v>4IF-FGT/Z3</v>
          </cell>
          <cell r="K1580" t="str">
            <v>IF-FGT/Z3</v>
          </cell>
        </row>
        <row r="1581">
          <cell r="D1581">
            <v>0.68630000000000002</v>
          </cell>
          <cell r="E1581">
            <v>4</v>
          </cell>
          <cell r="F1581" t="str">
            <v>4IF-FGT/MKT</v>
          </cell>
          <cell r="K1581" t="str">
            <v>IF-FGT/MKT</v>
          </cell>
        </row>
        <row r="1582">
          <cell r="D1582">
            <v>-0.46850000000000003</v>
          </cell>
          <cell r="E1582">
            <v>4</v>
          </cell>
          <cell r="F1582" t="str">
            <v>4IF-FGT/Z3</v>
          </cell>
          <cell r="K1582" t="str">
            <v>IF-FGT/Z3</v>
          </cell>
        </row>
        <row r="1583">
          <cell r="D1583">
            <v>0.4556</v>
          </cell>
          <cell r="E1583">
            <v>4</v>
          </cell>
          <cell r="F1583" t="str">
            <v>4IF-FGT/MKT</v>
          </cell>
          <cell r="K1583" t="str">
            <v>IF-FGT/MKT</v>
          </cell>
        </row>
        <row r="1584">
          <cell r="D1584">
            <v>-0.4526</v>
          </cell>
          <cell r="E1584">
            <v>4</v>
          </cell>
          <cell r="F1584" t="str">
            <v>4IF-FGT/Z3</v>
          </cell>
          <cell r="K1584" t="str">
            <v>IF-FGT/Z3</v>
          </cell>
        </row>
        <row r="1585">
          <cell r="D1585">
            <v>0.44009999999999999</v>
          </cell>
          <cell r="E1585">
            <v>4</v>
          </cell>
          <cell r="F1585" t="str">
            <v>4IF-FGT/MKT</v>
          </cell>
          <cell r="K1585" t="str">
            <v>IF-FGT/MKT</v>
          </cell>
        </row>
        <row r="1586">
          <cell r="D1586">
            <v>-0.46679999999999999</v>
          </cell>
          <cell r="E1586">
            <v>4</v>
          </cell>
          <cell r="F1586" t="str">
            <v>4IF-FGT/Z3</v>
          </cell>
          <cell r="K1586" t="str">
            <v>IF-FGT/Z3</v>
          </cell>
        </row>
        <row r="1587">
          <cell r="D1587">
            <v>0.45400000000000001</v>
          </cell>
          <cell r="E1587">
            <v>4</v>
          </cell>
          <cell r="F1587" t="str">
            <v>4IF-FGT/MKT</v>
          </cell>
          <cell r="K1587" t="str">
            <v>IF-FGT/MKT</v>
          </cell>
        </row>
        <row r="1588">
          <cell r="D1588">
            <v>-0.46589999999999998</v>
          </cell>
          <cell r="E1588">
            <v>4</v>
          </cell>
          <cell r="F1588" t="str">
            <v>4IF-FGT/Z3</v>
          </cell>
          <cell r="K1588" t="str">
            <v>IF-FGT/Z3</v>
          </cell>
        </row>
        <row r="1589">
          <cell r="D1589">
            <v>0.4531</v>
          </cell>
          <cell r="E1589">
            <v>4</v>
          </cell>
          <cell r="F1589" t="str">
            <v>4IF-FGT/MKT</v>
          </cell>
          <cell r="K1589" t="str">
            <v>IF-FGT/MKT</v>
          </cell>
        </row>
        <row r="1590">
          <cell r="D1590">
            <v>-0.44990000000000002</v>
          </cell>
          <cell r="E1590">
            <v>4</v>
          </cell>
          <cell r="F1590" t="str">
            <v>4IF-FGT/Z3</v>
          </cell>
          <cell r="K1590" t="str">
            <v>IF-FGT/Z3</v>
          </cell>
        </row>
        <row r="1591">
          <cell r="D1591">
            <v>0.4375</v>
          </cell>
          <cell r="E1591">
            <v>4</v>
          </cell>
          <cell r="F1591" t="str">
            <v>4IF-FGT/MKT</v>
          </cell>
          <cell r="K1591" t="str">
            <v>IF-FGT/MKT</v>
          </cell>
        </row>
        <row r="1592">
          <cell r="D1592">
            <v>-0.72089999999999999</v>
          </cell>
          <cell r="E1592">
            <v>4</v>
          </cell>
          <cell r="F1592" t="str">
            <v>4IF-FGT/Z3</v>
          </cell>
          <cell r="K1592" t="str">
            <v>IF-FGT/Z3</v>
          </cell>
        </row>
        <row r="1593">
          <cell r="D1593">
            <v>0.70099999999999996</v>
          </cell>
          <cell r="E1593">
            <v>4</v>
          </cell>
          <cell r="F1593" t="str">
            <v>4IF-FGT/MKT</v>
          </cell>
          <cell r="K1593" t="str">
            <v>IF-FGT/MKT</v>
          </cell>
        </row>
        <row r="1594">
          <cell r="D1594">
            <v>-0.69579999999999997</v>
          </cell>
          <cell r="E1594">
            <v>5</v>
          </cell>
          <cell r="F1594" t="str">
            <v>5IF-FGT/Z3</v>
          </cell>
          <cell r="K1594" t="str">
            <v>IF-FGT/Z3</v>
          </cell>
        </row>
        <row r="1595">
          <cell r="D1595">
            <v>0.67669999999999997</v>
          </cell>
          <cell r="E1595">
            <v>5</v>
          </cell>
          <cell r="F1595" t="str">
            <v>5IF-FGT/MKT</v>
          </cell>
          <cell r="K1595" t="str">
            <v>IF-FGT/MKT</v>
          </cell>
        </row>
        <row r="1596">
          <cell r="D1596">
            <v>-0.71719999999999995</v>
          </cell>
          <cell r="E1596">
            <v>5</v>
          </cell>
          <cell r="F1596" t="str">
            <v>5IF-FGT/Z3</v>
          </cell>
          <cell r="K1596" t="str">
            <v>IF-FGT/Z3</v>
          </cell>
        </row>
        <row r="1597">
          <cell r="D1597">
            <v>0.69740000000000002</v>
          </cell>
          <cell r="E1597">
            <v>5</v>
          </cell>
          <cell r="F1597" t="str">
            <v>5IF-FGT/MKT</v>
          </cell>
          <cell r="K1597" t="str">
            <v>IF-FGT/MKT</v>
          </cell>
        </row>
        <row r="1598">
          <cell r="D1598">
            <v>-0.71509999999999996</v>
          </cell>
          <cell r="E1598">
            <v>5</v>
          </cell>
          <cell r="F1598" t="str">
            <v>5IF-FGT/Z3</v>
          </cell>
          <cell r="K1598" t="str">
            <v>IF-FGT/Z3</v>
          </cell>
        </row>
        <row r="1599">
          <cell r="D1599">
            <v>0.69540000000000002</v>
          </cell>
          <cell r="E1599">
            <v>5</v>
          </cell>
          <cell r="F1599" t="str">
            <v>5IF-FGT/MKT</v>
          </cell>
          <cell r="K1599" t="str">
            <v>IF-FGT/MKT</v>
          </cell>
        </row>
        <row r="1600">
          <cell r="D1600">
            <v>-0.64380000000000004</v>
          </cell>
          <cell r="E1600">
            <v>5</v>
          </cell>
          <cell r="F1600" t="str">
            <v>5IF-FGT/Z3</v>
          </cell>
          <cell r="K1600" t="str">
            <v>IF-FGT/Z3</v>
          </cell>
        </row>
        <row r="1601">
          <cell r="D1601">
            <v>0.62609999999999999</v>
          </cell>
          <cell r="E1601">
            <v>5</v>
          </cell>
          <cell r="F1601" t="str">
            <v>5IF-FGT/MKT</v>
          </cell>
          <cell r="K1601" t="str">
            <v>IF-FGT/MKT</v>
          </cell>
        </row>
        <row r="1602">
          <cell r="D1602">
            <v>-0.71079999999999999</v>
          </cell>
          <cell r="E1602">
            <v>5</v>
          </cell>
          <cell r="F1602" t="str">
            <v>5IF-FGT/Z3</v>
          </cell>
          <cell r="K1602" t="str">
            <v>IF-FGT/Z3</v>
          </cell>
        </row>
        <row r="1603">
          <cell r="D1603">
            <v>0.69120000000000004</v>
          </cell>
          <cell r="E1603">
            <v>5</v>
          </cell>
          <cell r="F1603" t="str">
            <v>5IF-FGT/MKT</v>
          </cell>
          <cell r="K1603" t="str">
            <v>IF-FGT/MKT</v>
          </cell>
        </row>
        <row r="1604">
          <cell r="D1604">
            <v>-0.68540000000000001</v>
          </cell>
          <cell r="E1604">
            <v>6</v>
          </cell>
          <cell r="F1604" t="str">
            <v>6IF-FGT/Z3</v>
          </cell>
          <cell r="K1604" t="str">
            <v>IF-FGT/Z3</v>
          </cell>
        </row>
        <row r="1605">
          <cell r="D1605">
            <v>0.66659999999999997</v>
          </cell>
          <cell r="E1605">
            <v>6</v>
          </cell>
          <cell r="F1605" t="str">
            <v>6IF-FGT/MKT</v>
          </cell>
          <cell r="K1605" t="str">
            <v>IF-FGT/MKT</v>
          </cell>
        </row>
        <row r="1606">
          <cell r="D1606">
            <v>-0.4541</v>
          </cell>
          <cell r="E1606">
            <v>6</v>
          </cell>
          <cell r="F1606" t="str">
            <v>6IF-FGT/Z3</v>
          </cell>
          <cell r="K1606" t="str">
            <v>IF-FGT/Z3</v>
          </cell>
        </row>
        <row r="1607">
          <cell r="D1607">
            <v>0.44159999999999999</v>
          </cell>
          <cell r="E1607">
            <v>6</v>
          </cell>
          <cell r="F1607" t="str">
            <v>6IF-FGT/MKT</v>
          </cell>
          <cell r="K1607" t="str">
            <v>IF-FGT/MKT</v>
          </cell>
        </row>
        <row r="1608">
          <cell r="D1608">
            <v>-0.43780000000000002</v>
          </cell>
          <cell r="E1608">
            <v>6</v>
          </cell>
          <cell r="F1608" t="str">
            <v>6IF-FGT/Z3</v>
          </cell>
          <cell r="K1608" t="str">
            <v>IF-FGT/Z3</v>
          </cell>
        </row>
        <row r="1609">
          <cell r="D1609">
            <v>0.42570000000000002</v>
          </cell>
          <cell r="E1609">
            <v>6</v>
          </cell>
          <cell r="F1609" t="str">
            <v>6IF-FGT/MKT</v>
          </cell>
          <cell r="K1609" t="str">
            <v>IF-FGT/MKT</v>
          </cell>
        </row>
        <row r="1610">
          <cell r="D1610">
            <v>-0.4506</v>
          </cell>
          <cell r="E1610">
            <v>6</v>
          </cell>
          <cell r="F1610" t="str">
            <v>6IF-FGT/Z3</v>
          </cell>
          <cell r="K1610" t="str">
            <v>IF-FGT/Z3</v>
          </cell>
        </row>
        <row r="1611">
          <cell r="D1611">
            <v>0.43819999999999998</v>
          </cell>
          <cell r="E1611">
            <v>6</v>
          </cell>
          <cell r="F1611" t="str">
            <v>6IF-FGT/MKT</v>
          </cell>
          <cell r="K1611" t="str">
            <v>IF-FGT/MKT</v>
          </cell>
        </row>
        <row r="1612">
          <cell r="D1612">
            <v>-0.44869999999999999</v>
          </cell>
          <cell r="E1612">
            <v>6</v>
          </cell>
          <cell r="F1612" t="str">
            <v>6IF-FGT/Z3</v>
          </cell>
          <cell r="K1612" t="str">
            <v>IF-FGT/Z3</v>
          </cell>
        </row>
        <row r="1613">
          <cell r="D1613">
            <v>0.43640000000000001</v>
          </cell>
          <cell r="E1613">
            <v>6</v>
          </cell>
          <cell r="F1613" t="str">
            <v>6IF-FGT/MKT</v>
          </cell>
          <cell r="K1613" t="str">
            <v>IF-FGT/MKT</v>
          </cell>
        </row>
        <row r="1614">
          <cell r="D1614">
            <v>-0.43230000000000002</v>
          </cell>
          <cell r="E1614">
            <v>6</v>
          </cell>
          <cell r="F1614" t="str">
            <v>6IF-FGT/Z3</v>
          </cell>
          <cell r="K1614" t="str">
            <v>IF-FGT/Z3</v>
          </cell>
        </row>
        <row r="1615">
          <cell r="D1615">
            <v>0.4204</v>
          </cell>
          <cell r="E1615">
            <v>6</v>
          </cell>
          <cell r="F1615" t="str">
            <v>6IF-FGT/MKT</v>
          </cell>
          <cell r="K1615" t="str">
            <v>IF-FGT/MKT</v>
          </cell>
        </row>
        <row r="1616">
          <cell r="D1616">
            <v>-0.69110000000000005</v>
          </cell>
          <cell r="E1616">
            <v>6</v>
          </cell>
          <cell r="F1616" t="str">
            <v>6IF-FGT/Z3</v>
          </cell>
          <cell r="K1616" t="str">
            <v>IF-FGT/Z3</v>
          </cell>
        </row>
        <row r="1617">
          <cell r="D1617">
            <v>0.67210000000000003</v>
          </cell>
          <cell r="E1617">
            <v>6</v>
          </cell>
          <cell r="F1617" t="str">
            <v>6IF-FGT/MKT</v>
          </cell>
          <cell r="K1617" t="str">
            <v>IF-FGT/MKT</v>
          </cell>
        </row>
        <row r="1618">
          <cell r="D1618">
            <v>-0.66569999999999996</v>
          </cell>
          <cell r="E1618">
            <v>6</v>
          </cell>
          <cell r="F1618" t="str">
            <v>6IF-FGT/Z3</v>
          </cell>
          <cell r="K1618" t="str">
            <v>IF-FGT/Z3</v>
          </cell>
        </row>
        <row r="1619">
          <cell r="D1619">
            <v>0.64739999999999998</v>
          </cell>
          <cell r="E1619">
            <v>6</v>
          </cell>
          <cell r="F1619" t="str">
            <v>6IF-FGT/MKT</v>
          </cell>
          <cell r="K1619" t="str">
            <v>IF-FGT/MKT</v>
          </cell>
        </row>
        <row r="1620">
          <cell r="D1620">
            <v>-0.68469999999999998</v>
          </cell>
          <cell r="E1620">
            <v>6</v>
          </cell>
          <cell r="F1620" t="str">
            <v>6IF-FGT/Z3</v>
          </cell>
          <cell r="K1620" t="str">
            <v>IF-FGT/Z3</v>
          </cell>
        </row>
        <row r="1621">
          <cell r="D1621">
            <v>0.66590000000000005</v>
          </cell>
          <cell r="E1621">
            <v>6</v>
          </cell>
          <cell r="F1621" t="str">
            <v>6IF-FGT/MKT</v>
          </cell>
          <cell r="K1621" t="str">
            <v>IF-FGT/MKT</v>
          </cell>
        </row>
        <row r="1622">
          <cell r="D1622">
            <v>-0.68130000000000002</v>
          </cell>
          <cell r="E1622">
            <v>6</v>
          </cell>
          <cell r="F1622" t="str">
            <v>6IF-FGT/Z3</v>
          </cell>
          <cell r="K1622" t="str">
            <v>IF-FGT/Z3</v>
          </cell>
        </row>
        <row r="1623">
          <cell r="D1623">
            <v>0.66259999999999997</v>
          </cell>
          <cell r="E1623">
            <v>6</v>
          </cell>
          <cell r="F1623" t="str">
            <v>6IF-FGT/MKT</v>
          </cell>
          <cell r="K1623" t="str">
            <v>IF-FGT/MKT</v>
          </cell>
        </row>
        <row r="1624">
          <cell r="D1624">
            <v>-0.63419999999999999</v>
          </cell>
          <cell r="E1624">
            <v>6</v>
          </cell>
          <cell r="F1624" t="str">
            <v>6IF-FGT/Z3</v>
          </cell>
          <cell r="K1624" t="str">
            <v>IF-FGT/Z3</v>
          </cell>
        </row>
        <row r="1625">
          <cell r="D1625">
            <v>0.61680000000000001</v>
          </cell>
          <cell r="E1625">
            <v>6</v>
          </cell>
          <cell r="F1625" t="str">
            <v>6IF-FGT/MKT</v>
          </cell>
          <cell r="K1625" t="str">
            <v>IF-FGT/MKT</v>
          </cell>
        </row>
        <row r="1626">
          <cell r="D1626">
            <v>-0.67469999999999997</v>
          </cell>
          <cell r="E1626">
            <v>6</v>
          </cell>
          <cell r="F1626" t="str">
            <v>6IF-FGT/Z3</v>
          </cell>
          <cell r="K1626" t="str">
            <v>IF-FGT/Z3</v>
          </cell>
        </row>
        <row r="1627">
          <cell r="D1627">
            <v>0.65620000000000001</v>
          </cell>
          <cell r="E1627">
            <v>6</v>
          </cell>
          <cell r="F1627" t="str">
            <v>6IF-FGT/MKT</v>
          </cell>
          <cell r="K1627" t="str">
            <v>IF-FGT/MKT</v>
          </cell>
        </row>
        <row r="1628">
          <cell r="D1628">
            <v>-0.64959999999999996</v>
          </cell>
          <cell r="E1628">
            <v>6</v>
          </cell>
          <cell r="F1628" t="str">
            <v>6IF-FGT/Z3</v>
          </cell>
          <cell r="K1628" t="str">
            <v>IF-FGT/Z3</v>
          </cell>
        </row>
        <row r="1629">
          <cell r="D1629">
            <v>0.63180000000000003</v>
          </cell>
          <cell r="E1629">
            <v>6</v>
          </cell>
          <cell r="F1629" t="str">
            <v>6IF-FGT/MKT</v>
          </cell>
          <cell r="K1629" t="str">
            <v>IF-FGT/MKT</v>
          </cell>
        </row>
        <row r="1630">
          <cell r="D1630">
            <v>-0.42980000000000002</v>
          </cell>
          <cell r="E1630">
            <v>6</v>
          </cell>
          <cell r="F1630" t="str">
            <v>6IF-FGT/Z3</v>
          </cell>
          <cell r="K1630" t="str">
            <v>IF-FGT/Z3</v>
          </cell>
        </row>
        <row r="1631">
          <cell r="D1631">
            <v>0.41799999999999998</v>
          </cell>
          <cell r="E1631">
            <v>6</v>
          </cell>
          <cell r="F1631" t="str">
            <v>6IF-FGT/MKT</v>
          </cell>
          <cell r="K1631" t="str">
            <v>IF-FGT/MKT</v>
          </cell>
        </row>
        <row r="1632">
          <cell r="D1632">
            <v>-0.4138</v>
          </cell>
          <cell r="E1632">
            <v>6</v>
          </cell>
          <cell r="F1632" t="str">
            <v>6IF-FGT/Z3</v>
          </cell>
          <cell r="K1632" t="str">
            <v>IF-FGT/Z3</v>
          </cell>
        </row>
        <row r="1633">
          <cell r="D1633">
            <v>0.40239999999999998</v>
          </cell>
          <cell r="E1633">
            <v>6</v>
          </cell>
          <cell r="F1633" t="str">
            <v>6IF-FGT/MKT</v>
          </cell>
          <cell r="K1633" t="str">
            <v>IF-FGT/MKT</v>
          </cell>
        </row>
        <row r="1634">
          <cell r="D1634">
            <v>-0.4254</v>
          </cell>
          <cell r="E1634">
            <v>6</v>
          </cell>
          <cell r="F1634" t="str">
            <v>6IF-FGT/Z3</v>
          </cell>
          <cell r="K1634" t="str">
            <v>IF-FGT/Z3</v>
          </cell>
        </row>
        <row r="1635">
          <cell r="D1635">
            <v>0.41370000000000001</v>
          </cell>
          <cell r="E1635">
            <v>6</v>
          </cell>
          <cell r="F1635" t="str">
            <v>6IF-FGT/MKT</v>
          </cell>
          <cell r="K1635" t="str">
            <v>IF-FGT/MKT</v>
          </cell>
        </row>
        <row r="1636">
          <cell r="D1636">
            <v>-0.42320000000000002</v>
          </cell>
          <cell r="E1636">
            <v>6</v>
          </cell>
          <cell r="F1636" t="str">
            <v>6IF-FGT/Z3</v>
          </cell>
          <cell r="K1636" t="str">
            <v>IF-FGT/Z3</v>
          </cell>
        </row>
        <row r="1637">
          <cell r="D1637">
            <v>0.41160000000000002</v>
          </cell>
          <cell r="E1637">
            <v>6</v>
          </cell>
          <cell r="F1637" t="str">
            <v>6IF-FGT/MKT</v>
          </cell>
          <cell r="K1637" t="str">
            <v>IF-FGT/MKT</v>
          </cell>
        </row>
        <row r="1638">
          <cell r="D1638">
            <v>-0.40739999999999998</v>
          </cell>
          <cell r="E1638">
            <v>6</v>
          </cell>
          <cell r="F1638" t="str">
            <v>6IF-FGT/Z3</v>
          </cell>
          <cell r="K1638" t="str">
            <v>IF-FGT/Z3</v>
          </cell>
        </row>
        <row r="1639">
          <cell r="D1639">
            <v>0.3962</v>
          </cell>
          <cell r="E1639">
            <v>6</v>
          </cell>
          <cell r="F1639" t="str">
            <v>6IF-FGT/MKT</v>
          </cell>
          <cell r="K1639" t="str">
            <v>IF-FGT/MKT</v>
          </cell>
        </row>
        <row r="1640">
          <cell r="D1640">
            <v>-0.65090000000000003</v>
          </cell>
          <cell r="E1640">
            <v>6</v>
          </cell>
          <cell r="F1640" t="str">
            <v>6IF-FGT/Z3</v>
          </cell>
          <cell r="K1640" t="str">
            <v>IF-FGT/Z3</v>
          </cell>
        </row>
        <row r="1641">
          <cell r="D1641">
            <v>0.63300000000000001</v>
          </cell>
          <cell r="E1641">
            <v>6</v>
          </cell>
          <cell r="F1641" t="str">
            <v>6IF-FGT/MKT</v>
          </cell>
          <cell r="K1641" t="str">
            <v>IF-FGT/MKT</v>
          </cell>
        </row>
        <row r="1642">
          <cell r="D1642">
            <v>-0.62649999999999995</v>
          </cell>
          <cell r="E1642">
            <v>6</v>
          </cell>
          <cell r="F1642" t="str">
            <v>6IF-FGT/Z3</v>
          </cell>
          <cell r="K1642" t="str">
            <v>IF-FGT/Z3</v>
          </cell>
        </row>
        <row r="1643">
          <cell r="D1643">
            <v>0.60929999999999995</v>
          </cell>
          <cell r="E1643">
            <v>6</v>
          </cell>
          <cell r="F1643" t="str">
            <v>6IF-FGT/MKT</v>
          </cell>
          <cell r="K1643" t="str">
            <v>IF-FGT/MKT</v>
          </cell>
        </row>
        <row r="1644">
          <cell r="D1644">
            <v>-0.64400000000000002</v>
          </cell>
          <cell r="E1644">
            <v>6</v>
          </cell>
          <cell r="F1644" t="str">
            <v>6IF-FGT/Z3</v>
          </cell>
          <cell r="K1644" t="str">
            <v>IF-FGT/Z3</v>
          </cell>
        </row>
        <row r="1645">
          <cell r="D1645">
            <v>0.62629999999999997</v>
          </cell>
          <cell r="E1645">
            <v>6</v>
          </cell>
          <cell r="F1645" t="str">
            <v>6IF-FGT/MKT</v>
          </cell>
          <cell r="K1645" t="str">
            <v>IF-FGT/MKT</v>
          </cell>
        </row>
        <row r="1646">
          <cell r="D1646">
            <v>-0.64049999999999996</v>
          </cell>
          <cell r="E1646">
            <v>6</v>
          </cell>
          <cell r="F1646" t="str">
            <v>6IF-FGT/Z3</v>
          </cell>
          <cell r="K1646" t="str">
            <v>IF-FGT/Z3</v>
          </cell>
        </row>
        <row r="1647">
          <cell r="D1647">
            <v>0.62290000000000001</v>
          </cell>
          <cell r="E1647">
            <v>6</v>
          </cell>
          <cell r="F1647" t="str">
            <v>6IF-FGT/MKT</v>
          </cell>
          <cell r="K1647" t="str">
            <v>IF-FGT/MKT</v>
          </cell>
        </row>
        <row r="1648">
          <cell r="D1648">
            <v>-0.57540000000000002</v>
          </cell>
          <cell r="E1648">
            <v>6</v>
          </cell>
          <cell r="F1648" t="str">
            <v>6IF-FGT/Z3</v>
          </cell>
          <cell r="K1648" t="str">
            <v>IF-FGT/Z3</v>
          </cell>
        </row>
        <row r="1649">
          <cell r="D1649">
            <v>0.55959999999999999</v>
          </cell>
          <cell r="E1649">
            <v>6</v>
          </cell>
          <cell r="F1649" t="str">
            <v>6IF-FGT/MKT</v>
          </cell>
          <cell r="K1649" t="str">
            <v>IF-FGT/MKT</v>
          </cell>
        </row>
        <row r="1650">
          <cell r="D1650">
            <v>-0.63390000000000002</v>
          </cell>
          <cell r="E1650">
            <v>6</v>
          </cell>
          <cell r="F1650" t="str">
            <v>6IF-FGT/Z3</v>
          </cell>
          <cell r="K1650" t="str">
            <v>IF-FGT/Z3</v>
          </cell>
        </row>
        <row r="1651">
          <cell r="D1651">
            <v>0.61650000000000005</v>
          </cell>
          <cell r="E1651">
            <v>6</v>
          </cell>
          <cell r="F1651" t="str">
            <v>6IF-FGT/MKT</v>
          </cell>
          <cell r="K1651" t="str">
            <v>IF-FGT/MKT</v>
          </cell>
        </row>
        <row r="1652">
          <cell r="D1652">
            <v>-0.61009999999999998</v>
          </cell>
          <cell r="E1652">
            <v>6</v>
          </cell>
          <cell r="F1652" t="str">
            <v>6IF-FGT/Z3</v>
          </cell>
          <cell r="K1652" t="str">
            <v>IF-FGT/Z3</v>
          </cell>
        </row>
        <row r="1653">
          <cell r="D1653">
            <v>0.59330000000000005</v>
          </cell>
          <cell r="E1653">
            <v>6</v>
          </cell>
          <cell r="F1653" t="str">
            <v>6IF-FGT/MKT</v>
          </cell>
          <cell r="K1653" t="str">
            <v>IF-FGT/MKT</v>
          </cell>
        </row>
        <row r="1654">
          <cell r="D1654">
            <v>-0.40350000000000003</v>
          </cell>
          <cell r="E1654">
            <v>6</v>
          </cell>
          <cell r="F1654" t="str">
            <v>6IF-FGT/Z3</v>
          </cell>
          <cell r="K1654" t="str">
            <v>IF-FGT/Z3</v>
          </cell>
        </row>
        <row r="1655">
          <cell r="D1655">
            <v>0.39240000000000003</v>
          </cell>
          <cell r="E1655">
            <v>6</v>
          </cell>
          <cell r="F1655" t="str">
            <v>6IF-FGT/MKT</v>
          </cell>
          <cell r="K1655" t="str">
            <v>IF-FGT/MKT</v>
          </cell>
        </row>
        <row r="1656">
          <cell r="D1656">
            <v>-0.38840000000000002</v>
          </cell>
          <cell r="E1656">
            <v>6</v>
          </cell>
          <cell r="F1656" t="str">
            <v>6IF-FGT/Z3</v>
          </cell>
          <cell r="K1656" t="str">
            <v>IF-FGT/Z3</v>
          </cell>
        </row>
        <row r="1657">
          <cell r="D1657">
            <v>0.37769999999999998</v>
          </cell>
          <cell r="E1657">
            <v>6</v>
          </cell>
          <cell r="F1657" t="str">
            <v>6IF-FGT/MKT</v>
          </cell>
          <cell r="K1657" t="str">
            <v>IF-FGT/MKT</v>
          </cell>
        </row>
        <row r="1658">
          <cell r="D1658">
            <v>-0.3992</v>
          </cell>
          <cell r="E1658">
            <v>6</v>
          </cell>
          <cell r="F1658" t="str">
            <v>6IF-FGT/Z3</v>
          </cell>
          <cell r="K1658" t="str">
            <v>IF-FGT/Z3</v>
          </cell>
        </row>
        <row r="1659">
          <cell r="D1659">
            <v>0.38819999999999999</v>
          </cell>
          <cell r="E1659">
            <v>6</v>
          </cell>
          <cell r="F1659" t="str">
            <v>6IF-FGT/MKT</v>
          </cell>
          <cell r="K1659" t="str">
            <v>IF-FGT/MKT</v>
          </cell>
        </row>
        <row r="1660">
          <cell r="D1660">
            <v>-0.39700000000000002</v>
          </cell>
          <cell r="E1660">
            <v>6</v>
          </cell>
          <cell r="F1660" t="str">
            <v>6IF-FGT/Z3</v>
          </cell>
          <cell r="K1660" t="str">
            <v>IF-FGT/Z3</v>
          </cell>
        </row>
        <row r="1661">
          <cell r="D1661">
            <v>0.3861</v>
          </cell>
          <cell r="E1661">
            <v>6</v>
          </cell>
          <cell r="F1661" t="str">
            <v>6IF-FGT/MKT</v>
          </cell>
          <cell r="K1661" t="str">
            <v>IF-FGT/MKT</v>
          </cell>
        </row>
        <row r="1662">
          <cell r="D1662">
            <v>-0.38200000000000001</v>
          </cell>
          <cell r="E1662">
            <v>6</v>
          </cell>
          <cell r="F1662" t="str">
            <v>6IF-FGT/Z3</v>
          </cell>
          <cell r="K1662" t="str">
            <v>IF-FGT/Z3</v>
          </cell>
        </row>
        <row r="1663">
          <cell r="D1663">
            <v>0.3715</v>
          </cell>
          <cell r="E1663">
            <v>6</v>
          </cell>
          <cell r="F1663" t="str">
            <v>6IF-FGT/MKT</v>
          </cell>
          <cell r="K1663" t="str">
            <v>IF-FGT/MKT</v>
          </cell>
        </row>
        <row r="1664">
          <cell r="D1664">
            <v>-0.61019999999999996</v>
          </cell>
          <cell r="E1664">
            <v>6</v>
          </cell>
          <cell r="F1664" t="str">
            <v>6IF-FGT/Z3</v>
          </cell>
          <cell r="K1664" t="str">
            <v>IF-FGT/Z3</v>
          </cell>
        </row>
        <row r="1665">
          <cell r="D1665">
            <v>0.59340000000000004</v>
          </cell>
          <cell r="E1665">
            <v>6</v>
          </cell>
          <cell r="F1665" t="str">
            <v>6IF-FGT/MKT</v>
          </cell>
          <cell r="K1665" t="str">
            <v>IF-FGT/MKT</v>
          </cell>
        </row>
        <row r="1666">
          <cell r="D1666">
            <v>-0.58730000000000004</v>
          </cell>
          <cell r="E1666">
            <v>6</v>
          </cell>
          <cell r="F1666" t="str">
            <v>6IF-FGT/Z3</v>
          </cell>
          <cell r="K1666" t="str">
            <v>IF-FGT/Z3</v>
          </cell>
        </row>
        <row r="1667">
          <cell r="D1667">
            <v>0.57110000000000005</v>
          </cell>
          <cell r="E1667">
            <v>6</v>
          </cell>
          <cell r="F1667" t="str">
            <v>6IF-FGT/MKT</v>
          </cell>
          <cell r="K1667" t="str">
            <v>IF-FGT/MKT</v>
          </cell>
        </row>
        <row r="1668">
          <cell r="D1668">
            <v>-0.60350000000000004</v>
          </cell>
          <cell r="E1668">
            <v>6</v>
          </cell>
          <cell r="F1668" t="str">
            <v>6IF-FGT/Z3</v>
          </cell>
          <cell r="K1668" t="str">
            <v>IF-FGT/Z3</v>
          </cell>
        </row>
        <row r="1669">
          <cell r="D1669">
            <v>0.58689999999999998</v>
          </cell>
          <cell r="E1669">
            <v>6</v>
          </cell>
          <cell r="F1669" t="str">
            <v>6IF-FGT/MKT</v>
          </cell>
          <cell r="K1669" t="str">
            <v>IF-FGT/MKT</v>
          </cell>
        </row>
        <row r="1670">
          <cell r="D1670">
            <v>-0.60009999999999997</v>
          </cell>
          <cell r="E1670">
            <v>6</v>
          </cell>
          <cell r="F1670" t="str">
            <v>6IF-FGT/Z3</v>
          </cell>
          <cell r="K1670" t="str">
            <v>IF-FGT/Z3</v>
          </cell>
        </row>
        <row r="1671">
          <cell r="D1671">
            <v>0.58360000000000001</v>
          </cell>
          <cell r="E1671">
            <v>6</v>
          </cell>
          <cell r="F1671" t="str">
            <v>6IF-FGT/MKT</v>
          </cell>
          <cell r="K1671" t="str">
            <v>IF-FGT/MKT</v>
          </cell>
        </row>
        <row r="1672">
          <cell r="D1672">
            <v>-0.53900000000000003</v>
          </cell>
          <cell r="E1672">
            <v>6</v>
          </cell>
          <cell r="F1672" t="str">
            <v>6IF-FGT/Z3</v>
          </cell>
          <cell r="K1672" t="str">
            <v>IF-FGT/Z3</v>
          </cell>
        </row>
        <row r="1673">
          <cell r="D1673">
            <v>0.5242</v>
          </cell>
          <cell r="E1673">
            <v>6</v>
          </cell>
          <cell r="F1673" t="str">
            <v>6IF-FGT/MKT</v>
          </cell>
          <cell r="K1673" t="str">
            <v>IF-FGT/MKT</v>
          </cell>
        </row>
        <row r="1674">
          <cell r="D1674">
            <v>-0.59370000000000001</v>
          </cell>
          <cell r="E1674">
            <v>6</v>
          </cell>
          <cell r="F1674" t="str">
            <v>6IF-FGT/Z3</v>
          </cell>
          <cell r="K1674" t="str">
            <v>IF-FGT/Z3</v>
          </cell>
        </row>
        <row r="1675">
          <cell r="D1675">
            <v>0.57740000000000002</v>
          </cell>
          <cell r="E1675">
            <v>6</v>
          </cell>
          <cell r="F1675" t="str">
            <v>6IF-FGT/MKT</v>
          </cell>
          <cell r="K1675" t="str">
            <v>IF-FGT/MKT</v>
          </cell>
        </row>
        <row r="1676">
          <cell r="D1676">
            <v>-0.57140000000000002</v>
          </cell>
          <cell r="E1676">
            <v>6</v>
          </cell>
          <cell r="F1676" t="str">
            <v>6IF-FGT/Z3</v>
          </cell>
          <cell r="K1676" t="str">
            <v>IF-FGT/Z3</v>
          </cell>
        </row>
        <row r="1677">
          <cell r="D1677">
            <v>0.55569999999999997</v>
          </cell>
          <cell r="E1677">
            <v>6</v>
          </cell>
          <cell r="F1677" t="str">
            <v>6IF-FGT/MKT</v>
          </cell>
          <cell r="K1677" t="str">
            <v>IF-FGT/MKT</v>
          </cell>
        </row>
        <row r="1678">
          <cell r="D1678">
            <v>-0.378</v>
          </cell>
          <cell r="E1678">
            <v>6</v>
          </cell>
          <cell r="F1678" t="str">
            <v>6IF-FGT/Z3</v>
          </cell>
          <cell r="K1678" t="str">
            <v>IF-FGT/Z3</v>
          </cell>
        </row>
        <row r="1679">
          <cell r="D1679">
            <v>0.36759999999999998</v>
          </cell>
          <cell r="E1679">
            <v>6</v>
          </cell>
          <cell r="F1679" t="str">
            <v>6IF-FGT/MKT</v>
          </cell>
          <cell r="K1679" t="str">
            <v>IF-FGT/MKT</v>
          </cell>
        </row>
        <row r="1680">
          <cell r="D1680">
            <v>-0.3639</v>
          </cell>
          <cell r="E1680">
            <v>6</v>
          </cell>
          <cell r="F1680" t="str">
            <v>6IF-FGT/Z3</v>
          </cell>
          <cell r="K1680" t="str">
            <v>IF-FGT/Z3</v>
          </cell>
        </row>
        <row r="1681">
          <cell r="D1681">
            <v>0.35389999999999999</v>
          </cell>
          <cell r="E1681">
            <v>6</v>
          </cell>
          <cell r="F1681" t="str">
            <v>6IF-FGT/MKT</v>
          </cell>
          <cell r="K1681" t="str">
            <v>IF-FGT/MKT</v>
          </cell>
        </row>
        <row r="1682">
          <cell r="D1682">
            <v>-0.37409999999999999</v>
          </cell>
          <cell r="E1682">
            <v>6</v>
          </cell>
          <cell r="F1682" t="str">
            <v>6IF-FGT/Z3</v>
          </cell>
          <cell r="K1682" t="str">
            <v>IF-FGT/Z3</v>
          </cell>
        </row>
        <row r="1683">
          <cell r="D1683">
            <v>0.3639</v>
          </cell>
          <cell r="E1683">
            <v>6</v>
          </cell>
          <cell r="F1683" t="str">
            <v>6IF-FGT/MKT</v>
          </cell>
          <cell r="K1683" t="str">
            <v>IF-FGT/MKT</v>
          </cell>
        </row>
        <row r="1684">
          <cell r="D1684">
            <v>-0.37219999999999998</v>
          </cell>
          <cell r="E1684">
            <v>6</v>
          </cell>
          <cell r="F1684" t="str">
            <v>6IF-FGT/Z3</v>
          </cell>
          <cell r="K1684" t="str">
            <v>IF-FGT/Z3</v>
          </cell>
        </row>
        <row r="1685">
          <cell r="D1685">
            <v>0.3619</v>
          </cell>
          <cell r="E1685">
            <v>6</v>
          </cell>
          <cell r="F1685" t="str">
            <v>6IF-FGT/MKT</v>
          </cell>
          <cell r="K1685" t="str">
            <v>IF-FGT/MKT</v>
          </cell>
        </row>
        <row r="1686">
          <cell r="D1686">
            <v>-0.35820000000000002</v>
          </cell>
          <cell r="E1686">
            <v>6</v>
          </cell>
          <cell r="F1686" t="str">
            <v>6IF-FGT/Z3</v>
          </cell>
          <cell r="K1686" t="str">
            <v>IF-FGT/Z3</v>
          </cell>
        </row>
        <row r="1687">
          <cell r="D1687">
            <v>0.34839999999999999</v>
          </cell>
          <cell r="E1687">
            <v>6</v>
          </cell>
          <cell r="F1687" t="str">
            <v>6IF-FGT/MKT</v>
          </cell>
          <cell r="K1687" t="str">
            <v>IF-FGT/MKT</v>
          </cell>
        </row>
        <row r="1688">
          <cell r="D1688">
            <v>-0.57230000000000003</v>
          </cell>
          <cell r="E1688">
            <v>6</v>
          </cell>
          <cell r="F1688" t="str">
            <v>6IF-FGT/Z3</v>
          </cell>
          <cell r="K1688" t="str">
            <v>IF-FGT/Z3</v>
          </cell>
        </row>
        <row r="1689">
          <cell r="D1689">
            <v>0.55659999999999998</v>
          </cell>
          <cell r="E1689">
            <v>6</v>
          </cell>
          <cell r="F1689" t="str">
            <v>6IF-FGT/MKT</v>
          </cell>
          <cell r="K1689" t="str">
            <v>IF-FGT/MKT</v>
          </cell>
        </row>
        <row r="1690">
          <cell r="D1690">
            <v>-0.55089999999999995</v>
          </cell>
          <cell r="E1690">
            <v>6</v>
          </cell>
          <cell r="F1690" t="str">
            <v>6IF-FGT/Z3</v>
          </cell>
          <cell r="K1690" t="str">
            <v>IF-FGT/Z3</v>
          </cell>
        </row>
        <row r="1691">
          <cell r="D1691">
            <v>0.53569999999999995</v>
          </cell>
          <cell r="E1691">
            <v>6</v>
          </cell>
          <cell r="F1691" t="str">
            <v>6IF-FGT/MKT</v>
          </cell>
          <cell r="K1691" t="str">
            <v>IF-FGT/MKT</v>
          </cell>
        </row>
        <row r="1692">
          <cell r="D1692">
            <v>-0.56620000000000004</v>
          </cell>
          <cell r="E1692">
            <v>6</v>
          </cell>
          <cell r="F1692" t="str">
            <v>6IF-FGT/Z3</v>
          </cell>
          <cell r="K1692" t="str">
            <v>IF-FGT/Z3</v>
          </cell>
        </row>
        <row r="1693">
          <cell r="D1693">
            <v>0.55069999999999997</v>
          </cell>
          <cell r="E1693">
            <v>6</v>
          </cell>
          <cell r="F1693" t="str">
            <v>6IF-FGT/MKT</v>
          </cell>
          <cell r="K1693" t="str">
            <v>IF-FGT/MKT</v>
          </cell>
        </row>
        <row r="1694">
          <cell r="D1694">
            <v>-0.56310000000000004</v>
          </cell>
          <cell r="E1694">
            <v>6</v>
          </cell>
          <cell r="F1694" t="str">
            <v>6IF-FGT/Z3</v>
          </cell>
          <cell r="K1694" t="str">
            <v>IF-FGT/Z3</v>
          </cell>
        </row>
        <row r="1695">
          <cell r="D1695">
            <v>0.54759999999999998</v>
          </cell>
          <cell r="E1695">
            <v>6</v>
          </cell>
          <cell r="F1695" t="str">
            <v>6IF-FGT/MKT</v>
          </cell>
          <cell r="K1695" t="str">
            <v>IF-FGT/MKT</v>
          </cell>
        </row>
        <row r="1696">
          <cell r="D1696">
            <v>0</v>
          </cell>
          <cell r="E1696">
            <v>6</v>
          </cell>
          <cell r="F1696" t="str">
            <v>6IF-FGT/Z3</v>
          </cell>
          <cell r="K1696" t="str">
            <v>IF-FGT/Z3</v>
          </cell>
        </row>
        <row r="1697">
          <cell r="D1697">
            <v>0</v>
          </cell>
          <cell r="E1697">
            <v>6</v>
          </cell>
          <cell r="F1697" t="str">
            <v>6IF-FGT/MKT</v>
          </cell>
          <cell r="K1697" t="str">
            <v>IF-FGT/MKT</v>
          </cell>
        </row>
        <row r="1698">
          <cell r="D1698">
            <v>0</v>
          </cell>
          <cell r="E1698">
            <v>6</v>
          </cell>
          <cell r="F1698" t="str">
            <v>6IF-FGT/Z3</v>
          </cell>
          <cell r="K1698" t="str">
            <v>IF-FGT/Z3</v>
          </cell>
        </row>
        <row r="1699">
          <cell r="D1699">
            <v>0</v>
          </cell>
          <cell r="E1699">
            <v>6</v>
          </cell>
          <cell r="F1699" t="str">
            <v>6IF-FGT/MKT</v>
          </cell>
          <cell r="K1699" t="str">
            <v>IF-FGT/MKT</v>
          </cell>
        </row>
        <row r="1700">
          <cell r="D1700">
            <v>0</v>
          </cell>
          <cell r="E1700">
            <v>6</v>
          </cell>
          <cell r="F1700" t="str">
            <v>6IF-FGT/Z3</v>
          </cell>
          <cell r="K1700" t="str">
            <v>IF-FGT/Z3</v>
          </cell>
        </row>
        <row r="1701">
          <cell r="D1701">
            <v>0</v>
          </cell>
          <cell r="E1701">
            <v>6</v>
          </cell>
          <cell r="F1701" t="str">
            <v>6IF-FGT/MKT</v>
          </cell>
          <cell r="K1701" t="str">
            <v>IF-FGT/MKT</v>
          </cell>
        </row>
        <row r="1702">
          <cell r="D1702">
            <v>0</v>
          </cell>
          <cell r="E1702">
            <v>6</v>
          </cell>
          <cell r="F1702" t="str">
            <v>6IF-FGT/Z3</v>
          </cell>
          <cell r="K1702" t="str">
            <v>IF-FGT/Z3</v>
          </cell>
        </row>
        <row r="1703">
          <cell r="D1703">
            <v>0</v>
          </cell>
          <cell r="E1703">
            <v>6</v>
          </cell>
          <cell r="F1703" t="str">
            <v>6IF-FGT/MKT</v>
          </cell>
          <cell r="K1703" t="str">
            <v>IF-FGT/MKT</v>
          </cell>
        </row>
        <row r="1704">
          <cell r="D1704">
            <v>0</v>
          </cell>
          <cell r="E1704">
            <v>6</v>
          </cell>
          <cell r="F1704" t="str">
            <v>6IF-FGT/Z3</v>
          </cell>
          <cell r="K1704" t="str">
            <v>IF-FGT/Z3</v>
          </cell>
        </row>
        <row r="1705">
          <cell r="D1705">
            <v>0</v>
          </cell>
          <cell r="E1705">
            <v>6</v>
          </cell>
          <cell r="F1705" t="str">
            <v>6IF-FGT/MKT</v>
          </cell>
          <cell r="K1705" t="str">
            <v>IF-FGT/MKT</v>
          </cell>
        </row>
        <row r="1706">
          <cell r="D1706">
            <v>0</v>
          </cell>
          <cell r="E1706">
            <v>6</v>
          </cell>
          <cell r="F1706" t="str">
            <v>6IF-FGT/Z3</v>
          </cell>
          <cell r="K1706" t="str">
            <v>IF-FGT/Z3</v>
          </cell>
        </row>
        <row r="1707">
          <cell r="D1707">
            <v>0</v>
          </cell>
          <cell r="E1707">
            <v>6</v>
          </cell>
          <cell r="F1707" t="str">
            <v>6IF-FGT/MKT</v>
          </cell>
          <cell r="K1707" t="str">
            <v>IF-FGT/MKT</v>
          </cell>
        </row>
        <row r="1708">
          <cell r="D1708">
            <v>0</v>
          </cell>
          <cell r="E1708">
            <v>6</v>
          </cell>
          <cell r="F1708" t="str">
            <v>6IF-FGT/Z3</v>
          </cell>
          <cell r="K1708" t="str">
            <v>IF-FGT/Z3</v>
          </cell>
        </row>
        <row r="1709">
          <cell r="D1709">
            <v>0</v>
          </cell>
          <cell r="E1709">
            <v>6</v>
          </cell>
          <cell r="F1709" t="str">
            <v>6IF-FGT/MKT</v>
          </cell>
          <cell r="K1709" t="str">
            <v>IF-FGT/MKT</v>
          </cell>
        </row>
        <row r="1710">
          <cell r="D1710">
            <v>0</v>
          </cell>
          <cell r="E1710">
            <v>6</v>
          </cell>
          <cell r="F1710" t="str">
            <v>6IF-FGT/Z3</v>
          </cell>
          <cell r="K1710" t="str">
            <v>IF-FGT/Z3</v>
          </cell>
        </row>
        <row r="1711">
          <cell r="D1711">
            <v>0</v>
          </cell>
          <cell r="E1711">
            <v>6</v>
          </cell>
          <cell r="F1711" t="str">
            <v>6IF-FGT/MKT</v>
          </cell>
          <cell r="K1711" t="str">
            <v>IF-FGT/MKT</v>
          </cell>
        </row>
        <row r="1712">
          <cell r="D1712">
            <v>-116.0859</v>
          </cell>
          <cell r="E1712">
            <v>2</v>
          </cell>
          <cell r="F1712" t="str">
            <v>2NGI-SOBDR-PG&amp;E</v>
          </cell>
          <cell r="K1712" t="str">
            <v>NGI-SOBDR-PG&amp;E</v>
          </cell>
        </row>
        <row r="1713">
          <cell r="D1713">
            <v>117.4213</v>
          </cell>
          <cell r="E1713">
            <v>2</v>
          </cell>
          <cell r="F1713" t="str">
            <v>2NGI-PGE/CG</v>
          </cell>
          <cell r="K1713" t="str">
            <v>NGI-PGE/CG</v>
          </cell>
        </row>
        <row r="1714">
          <cell r="D1714">
            <v>-129.90979999999999</v>
          </cell>
          <cell r="E1714">
            <v>3</v>
          </cell>
          <cell r="F1714" t="str">
            <v>3NGI-SOBDR-PG&amp;E</v>
          </cell>
          <cell r="K1714" t="str">
            <v>NGI-SOBDR-PG&amp;E</v>
          </cell>
        </row>
        <row r="1715">
          <cell r="D1715">
            <v>130.9924</v>
          </cell>
          <cell r="E1715">
            <v>3</v>
          </cell>
          <cell r="F1715" t="str">
            <v>3NGI-PGE/CG</v>
          </cell>
          <cell r="K1715" t="str">
            <v>NGI-PGE/CG</v>
          </cell>
        </row>
        <row r="1716">
          <cell r="D1716">
            <v>0</v>
          </cell>
          <cell r="E1716">
            <v>4</v>
          </cell>
          <cell r="F1716" t="str">
            <v>4NGI-SOBDR-PG&amp;E</v>
          </cell>
          <cell r="K1716" t="str">
            <v>NGI-SOBDR-PG&amp;E</v>
          </cell>
        </row>
        <row r="1717">
          <cell r="D1717">
            <v>0</v>
          </cell>
          <cell r="E1717">
            <v>4</v>
          </cell>
          <cell r="F1717" t="str">
            <v>4NGI-PGE/CG</v>
          </cell>
          <cell r="K1717" t="str">
            <v>NGI-PGE/CG</v>
          </cell>
        </row>
        <row r="1718">
          <cell r="D1718">
            <v>0</v>
          </cell>
          <cell r="E1718">
            <v>4</v>
          </cell>
          <cell r="F1718" t="str">
            <v>4NGI-SOBDR-PG&amp;E</v>
          </cell>
          <cell r="K1718" t="str">
            <v>NGI-SOBDR-PG&amp;E</v>
          </cell>
        </row>
        <row r="1719">
          <cell r="D1719">
            <v>0</v>
          </cell>
          <cell r="E1719">
            <v>4</v>
          </cell>
          <cell r="F1719" t="str">
            <v>4NGI-PGE/CG</v>
          </cell>
          <cell r="K1719" t="str">
            <v>NGI-PGE/CG</v>
          </cell>
        </row>
        <row r="1720">
          <cell r="D1720">
            <v>0</v>
          </cell>
          <cell r="E1720">
            <v>4</v>
          </cell>
          <cell r="F1720" t="str">
            <v>4NGI-SOBDR-PG&amp;E</v>
          </cell>
          <cell r="K1720" t="str">
            <v>NGI-SOBDR-PG&amp;E</v>
          </cell>
        </row>
        <row r="1721">
          <cell r="D1721">
            <v>0</v>
          </cell>
          <cell r="E1721">
            <v>4</v>
          </cell>
          <cell r="F1721" t="str">
            <v>4NGI-PGE/CG</v>
          </cell>
          <cell r="K1721" t="str">
            <v>NGI-PGE/CG</v>
          </cell>
        </row>
        <row r="1722">
          <cell r="D1722">
            <v>0</v>
          </cell>
          <cell r="E1722">
            <v>4</v>
          </cell>
          <cell r="F1722" t="str">
            <v>4NGI-SOBDR-PG&amp;E</v>
          </cell>
          <cell r="K1722" t="str">
            <v>NGI-SOBDR-PG&amp;E</v>
          </cell>
        </row>
        <row r="1723">
          <cell r="D1723">
            <v>0</v>
          </cell>
          <cell r="E1723">
            <v>4</v>
          </cell>
          <cell r="F1723" t="str">
            <v>4NGI-PGE/CG</v>
          </cell>
          <cell r="K1723" t="str">
            <v>NGI-PGE/CG</v>
          </cell>
        </row>
        <row r="1724">
          <cell r="D1724">
            <v>0</v>
          </cell>
          <cell r="E1724">
            <v>4</v>
          </cell>
          <cell r="F1724" t="str">
            <v>4NGI-SOBDR-PG&amp;E</v>
          </cell>
          <cell r="K1724" t="str">
            <v>NGI-SOBDR-PG&amp;E</v>
          </cell>
        </row>
        <row r="1725">
          <cell r="D1725">
            <v>0</v>
          </cell>
          <cell r="E1725">
            <v>4</v>
          </cell>
          <cell r="F1725" t="str">
            <v>4NGI-PGE/CG</v>
          </cell>
          <cell r="K1725" t="str">
            <v>NGI-PGE/CG</v>
          </cell>
        </row>
        <row r="1726">
          <cell r="D1726">
            <v>0</v>
          </cell>
          <cell r="E1726">
            <v>4</v>
          </cell>
          <cell r="F1726" t="str">
            <v>4NGI-SOBDR-PG&amp;E</v>
          </cell>
          <cell r="K1726" t="str">
            <v>NGI-SOBDR-PG&amp;E</v>
          </cell>
        </row>
        <row r="1727">
          <cell r="D1727">
            <v>0</v>
          </cell>
          <cell r="E1727">
            <v>4</v>
          </cell>
          <cell r="F1727" t="str">
            <v>4NGI-PGE/CG</v>
          </cell>
          <cell r="K1727" t="str">
            <v>NGI-PGE/CG</v>
          </cell>
        </row>
        <row r="1728">
          <cell r="D1728">
            <v>0</v>
          </cell>
          <cell r="E1728">
            <v>4</v>
          </cell>
          <cell r="F1728" t="str">
            <v>4NGI-SOBDR-PG&amp;E</v>
          </cell>
          <cell r="K1728" t="str">
            <v>NGI-SOBDR-PG&amp;E</v>
          </cell>
        </row>
        <row r="1729">
          <cell r="D1729">
            <v>0</v>
          </cell>
          <cell r="E1729">
            <v>4</v>
          </cell>
          <cell r="F1729" t="str">
            <v>4NGI-PGE/CG</v>
          </cell>
          <cell r="K1729" t="str">
            <v>NGI-PGE/CG</v>
          </cell>
        </row>
        <row r="1730">
          <cell r="D1730">
            <v>0</v>
          </cell>
          <cell r="E1730">
            <v>4</v>
          </cell>
          <cell r="F1730" t="str">
            <v>4NGI-SOBDR-PG&amp;E</v>
          </cell>
          <cell r="K1730" t="str">
            <v>NGI-SOBDR-PG&amp;E</v>
          </cell>
        </row>
        <row r="1731">
          <cell r="D1731">
            <v>0</v>
          </cell>
          <cell r="E1731">
            <v>4</v>
          </cell>
          <cell r="F1731" t="str">
            <v>4NGI-PGE/CG</v>
          </cell>
          <cell r="K1731" t="str">
            <v>NGI-PGE/CG</v>
          </cell>
        </row>
        <row r="1732">
          <cell r="D1732">
            <v>-40.391399999999997</v>
          </cell>
          <cell r="E1732">
            <v>2</v>
          </cell>
          <cell r="F1732" t="str">
            <v>2NGI-SOBDR-PG&amp;E</v>
          </cell>
          <cell r="K1732" t="str">
            <v>NGI-SOBDR-PG&amp;E</v>
          </cell>
        </row>
        <row r="1733">
          <cell r="D1733">
            <v>40.469000000000001</v>
          </cell>
          <cell r="E1733">
            <v>2</v>
          </cell>
          <cell r="F1733" t="str">
            <v>2NGI-PGE/CG</v>
          </cell>
          <cell r="K1733" t="str">
            <v>NGI-PGE/CG</v>
          </cell>
        </row>
        <row r="1734">
          <cell r="D1734">
            <v>-46.4818</v>
          </cell>
          <cell r="E1734">
            <v>3</v>
          </cell>
          <cell r="F1734" t="str">
            <v>3NGI-SOBDR-PG&amp;E</v>
          </cell>
          <cell r="K1734" t="str">
            <v>NGI-SOBDR-PG&amp;E</v>
          </cell>
        </row>
        <row r="1735">
          <cell r="D1735">
            <v>46.435699999999997</v>
          </cell>
          <cell r="E1735">
            <v>3</v>
          </cell>
          <cell r="F1735" t="str">
            <v>3NGI-PGE/CG</v>
          </cell>
          <cell r="K1735" t="str">
            <v>NGI-PGE/CG</v>
          </cell>
        </row>
        <row r="1736">
          <cell r="D1736">
            <v>0</v>
          </cell>
          <cell r="E1736">
            <v>4</v>
          </cell>
          <cell r="F1736" t="str">
            <v>4NGI-SOBDR-PG&amp;E</v>
          </cell>
          <cell r="K1736" t="str">
            <v>NGI-SOBDR-PG&amp;E</v>
          </cell>
        </row>
        <row r="1737">
          <cell r="D1737">
            <v>0</v>
          </cell>
          <cell r="E1737">
            <v>4</v>
          </cell>
          <cell r="F1737" t="str">
            <v>4NGI-PGE/CG</v>
          </cell>
          <cell r="K1737" t="str">
            <v>NGI-PGE/CG</v>
          </cell>
        </row>
        <row r="1738">
          <cell r="D1738">
            <v>0</v>
          </cell>
          <cell r="E1738">
            <v>4</v>
          </cell>
          <cell r="F1738" t="str">
            <v>4NGI-SOBDR-PG&amp;E</v>
          </cell>
          <cell r="K1738" t="str">
            <v>NGI-SOBDR-PG&amp;E</v>
          </cell>
        </row>
        <row r="1739">
          <cell r="D1739">
            <v>0</v>
          </cell>
          <cell r="E1739">
            <v>4</v>
          </cell>
          <cell r="F1739" t="str">
            <v>4NGI-PGE/CG</v>
          </cell>
          <cell r="K1739" t="str">
            <v>NGI-PGE/CG</v>
          </cell>
        </row>
        <row r="1740">
          <cell r="D1740">
            <v>0</v>
          </cell>
          <cell r="E1740">
            <v>4</v>
          </cell>
          <cell r="F1740" t="str">
            <v>4NGI-SOBDR-PG&amp;E</v>
          </cell>
          <cell r="K1740" t="str">
            <v>NGI-SOBDR-PG&amp;E</v>
          </cell>
        </row>
        <row r="1741">
          <cell r="D1741">
            <v>0</v>
          </cell>
          <cell r="E1741">
            <v>4</v>
          </cell>
          <cell r="F1741" t="str">
            <v>4NGI-PGE/CG</v>
          </cell>
          <cell r="K1741" t="str">
            <v>NGI-PGE/CG</v>
          </cell>
        </row>
        <row r="1742">
          <cell r="D1742">
            <v>0</v>
          </cell>
          <cell r="E1742">
            <v>4</v>
          </cell>
          <cell r="F1742" t="str">
            <v>4NGI-SOBDR-PG&amp;E</v>
          </cell>
          <cell r="K1742" t="str">
            <v>NGI-SOBDR-PG&amp;E</v>
          </cell>
        </row>
        <row r="1743">
          <cell r="D1743">
            <v>0</v>
          </cell>
          <cell r="E1743">
            <v>4</v>
          </cell>
          <cell r="F1743" t="str">
            <v>4NGI-PGE/CG</v>
          </cell>
          <cell r="K1743" t="str">
            <v>NGI-PGE/CG</v>
          </cell>
        </row>
        <row r="1744">
          <cell r="D1744">
            <v>0</v>
          </cell>
          <cell r="E1744">
            <v>4</v>
          </cell>
          <cell r="F1744" t="str">
            <v>4NGI-SOBDR-PG&amp;E</v>
          </cell>
          <cell r="K1744" t="str">
            <v>NGI-SOBDR-PG&amp;E</v>
          </cell>
        </row>
        <row r="1745">
          <cell r="D1745">
            <v>0</v>
          </cell>
          <cell r="E1745">
            <v>4</v>
          </cell>
          <cell r="F1745" t="str">
            <v>4NGI-PGE/CG</v>
          </cell>
          <cell r="K1745" t="str">
            <v>NGI-PGE/CG</v>
          </cell>
        </row>
        <row r="1746">
          <cell r="D1746">
            <v>-13.925599999999999</v>
          </cell>
          <cell r="E1746">
            <v>2</v>
          </cell>
          <cell r="F1746" t="str">
            <v>2CGPR-PARKWAY</v>
          </cell>
          <cell r="K1746" t="str">
            <v>CGPR-PARKWAY</v>
          </cell>
        </row>
        <row r="1747">
          <cell r="D1747">
            <v>14.392799999999999</v>
          </cell>
          <cell r="E1747">
            <v>2</v>
          </cell>
          <cell r="F1747" t="str">
            <v>2CGPR-NIAGARA</v>
          </cell>
          <cell r="K1747" t="str">
            <v>CGPR-NIAGARA</v>
          </cell>
        </row>
        <row r="1748">
          <cell r="D1748">
            <v>-16.188700000000001</v>
          </cell>
          <cell r="E1748">
            <v>3</v>
          </cell>
          <cell r="F1748" t="str">
            <v>3CGPR-PARKWAY</v>
          </cell>
          <cell r="K1748" t="str">
            <v>CGPR-PARKWAY</v>
          </cell>
        </row>
        <row r="1749">
          <cell r="D1749">
            <v>16.188700000000001</v>
          </cell>
          <cell r="E1749">
            <v>3</v>
          </cell>
          <cell r="F1749" t="str">
            <v>3CGPR-NIAGARA</v>
          </cell>
          <cell r="K1749" t="str">
            <v>CGPR-NIAGARA</v>
          </cell>
        </row>
        <row r="1750">
          <cell r="D1750">
            <v>0</v>
          </cell>
          <cell r="E1750">
            <v>4</v>
          </cell>
          <cell r="F1750" t="str">
            <v>4CGPR-PARKWAY</v>
          </cell>
          <cell r="K1750" t="str">
            <v>CGPR-PARKWAY</v>
          </cell>
        </row>
        <row r="1751">
          <cell r="D1751">
            <v>0</v>
          </cell>
          <cell r="E1751">
            <v>4</v>
          </cell>
          <cell r="F1751" t="str">
            <v>4CGPR-NIAGARA</v>
          </cell>
          <cell r="K1751" t="str">
            <v>CGPR-NIAGARA</v>
          </cell>
        </row>
        <row r="1752">
          <cell r="D1752">
            <v>0</v>
          </cell>
          <cell r="E1752">
            <v>4</v>
          </cell>
          <cell r="F1752" t="str">
            <v>4CGPR-PARKWAY</v>
          </cell>
          <cell r="K1752" t="str">
            <v>CGPR-PARKWAY</v>
          </cell>
        </row>
        <row r="1753">
          <cell r="D1753">
            <v>0</v>
          </cell>
          <cell r="E1753">
            <v>4</v>
          </cell>
          <cell r="F1753" t="str">
            <v>4CGPR-NIAGARA</v>
          </cell>
          <cell r="K1753" t="str">
            <v>CGPR-NIAGARA</v>
          </cell>
        </row>
        <row r="1754">
          <cell r="D1754">
            <v>0</v>
          </cell>
          <cell r="E1754">
            <v>4</v>
          </cell>
          <cell r="F1754" t="str">
            <v>4CGPR-PARKWAY</v>
          </cell>
          <cell r="K1754" t="str">
            <v>CGPR-PARKWAY</v>
          </cell>
        </row>
        <row r="1755">
          <cell r="D1755">
            <v>0</v>
          </cell>
          <cell r="E1755">
            <v>4</v>
          </cell>
          <cell r="F1755" t="str">
            <v>4CGPR-NIAGARA</v>
          </cell>
          <cell r="K1755" t="str">
            <v>CGPR-NIAGARA</v>
          </cell>
        </row>
        <row r="1756">
          <cell r="D1756">
            <v>0</v>
          </cell>
          <cell r="E1756">
            <v>4</v>
          </cell>
          <cell r="F1756" t="str">
            <v>4CGPR-PARKWAY</v>
          </cell>
          <cell r="K1756" t="str">
            <v>CGPR-PARKWAY</v>
          </cell>
        </row>
        <row r="1757">
          <cell r="D1757">
            <v>0</v>
          </cell>
          <cell r="E1757">
            <v>4</v>
          </cell>
          <cell r="F1757" t="str">
            <v>4CGPR-NIAGARA</v>
          </cell>
          <cell r="K1757" t="str">
            <v>CGPR-NIAGARA</v>
          </cell>
        </row>
        <row r="1758">
          <cell r="D1758">
            <v>0</v>
          </cell>
          <cell r="E1758">
            <v>4</v>
          </cell>
          <cell r="F1758" t="str">
            <v>4CGPR-PARKWAY</v>
          </cell>
          <cell r="K1758" t="str">
            <v>CGPR-PARKWAY</v>
          </cell>
        </row>
        <row r="1759">
          <cell r="D1759">
            <v>0</v>
          </cell>
          <cell r="E1759">
            <v>4</v>
          </cell>
          <cell r="F1759" t="str">
            <v>4CGPR-NIAGARA</v>
          </cell>
          <cell r="K1759" t="str">
            <v>CGPR-NIAGARA</v>
          </cell>
        </row>
        <row r="1760">
          <cell r="D1760">
            <v>0</v>
          </cell>
          <cell r="E1760">
            <v>4</v>
          </cell>
          <cell r="F1760" t="str">
            <v>4CGPR-PARKWAY</v>
          </cell>
          <cell r="K1760" t="str">
            <v>CGPR-PARKWAY</v>
          </cell>
        </row>
        <row r="1761">
          <cell r="D1761">
            <v>0</v>
          </cell>
          <cell r="E1761">
            <v>4</v>
          </cell>
          <cell r="F1761" t="str">
            <v>4CGPR-NIAGARA</v>
          </cell>
          <cell r="K1761" t="str">
            <v>CGPR-NIAGARA</v>
          </cell>
        </row>
        <row r="1762">
          <cell r="D1762">
            <v>0</v>
          </cell>
          <cell r="E1762">
            <v>4</v>
          </cell>
          <cell r="F1762" t="str">
            <v>4CGPR-PARKWAY</v>
          </cell>
          <cell r="K1762" t="str">
            <v>CGPR-PARKWAY</v>
          </cell>
        </row>
        <row r="1763">
          <cell r="D1763">
            <v>0</v>
          </cell>
          <cell r="E1763">
            <v>4</v>
          </cell>
          <cell r="F1763" t="str">
            <v>4CGPR-NIAGARA</v>
          </cell>
          <cell r="K1763" t="str">
            <v>CGPR-NIAGARA</v>
          </cell>
        </row>
        <row r="1764">
          <cell r="D1764">
            <v>-15.0626</v>
          </cell>
          <cell r="E1764">
            <v>5</v>
          </cell>
          <cell r="F1764" t="str">
            <v>5CGPR-PARKWAY</v>
          </cell>
          <cell r="K1764" t="str">
            <v>CGPR-PARKWAY</v>
          </cell>
        </row>
        <row r="1765">
          <cell r="D1765">
            <v>15.0626</v>
          </cell>
          <cell r="E1765">
            <v>5</v>
          </cell>
          <cell r="F1765" t="str">
            <v>5CGPR-NIAGARA</v>
          </cell>
          <cell r="K1765" t="str">
            <v>CGPR-NIAGARA</v>
          </cell>
        </row>
        <row r="1766">
          <cell r="D1766">
            <v>-15.108499999999999</v>
          </cell>
          <cell r="E1766">
            <v>5</v>
          </cell>
          <cell r="F1766" t="str">
            <v>5CGPR-PARKWAY</v>
          </cell>
          <cell r="K1766" t="str">
            <v>CGPR-PARKWAY</v>
          </cell>
        </row>
        <row r="1767">
          <cell r="D1767">
            <v>15.108499999999999</v>
          </cell>
          <cell r="E1767">
            <v>5</v>
          </cell>
          <cell r="F1767" t="str">
            <v>5CGPR-NIAGARA</v>
          </cell>
          <cell r="K1767" t="str">
            <v>CGPR-NIAGARA</v>
          </cell>
        </row>
        <row r="1768">
          <cell r="D1768">
            <v>-15.0115</v>
          </cell>
          <cell r="E1768">
            <v>5</v>
          </cell>
          <cell r="F1768" t="str">
            <v>5CGPR-PARKWAY</v>
          </cell>
          <cell r="K1768" t="str">
            <v>CGPR-PARKWAY</v>
          </cell>
        </row>
        <row r="1769">
          <cell r="D1769">
            <v>15.0115</v>
          </cell>
          <cell r="E1769">
            <v>5</v>
          </cell>
          <cell r="F1769" t="str">
            <v>5CGPR-NIAGARA</v>
          </cell>
          <cell r="K1769" t="str">
            <v>CGPR-NIAGARA</v>
          </cell>
        </row>
        <row r="1770">
          <cell r="D1770">
            <v>-13.5641</v>
          </cell>
          <cell r="E1770">
            <v>5</v>
          </cell>
          <cell r="F1770" t="str">
            <v>5CGPR-PARKWAY</v>
          </cell>
          <cell r="K1770" t="str">
            <v>CGPR-PARKWAY</v>
          </cell>
        </row>
        <row r="1771">
          <cell r="D1771">
            <v>13.5641</v>
          </cell>
          <cell r="E1771">
            <v>5</v>
          </cell>
          <cell r="F1771" t="str">
            <v>5CGPR-NIAGARA</v>
          </cell>
          <cell r="K1771" t="str">
            <v>CGPR-NIAGARA</v>
          </cell>
        </row>
        <row r="1772">
          <cell r="D1772">
            <v>-15.2944</v>
          </cell>
          <cell r="E1772">
            <v>5</v>
          </cell>
          <cell r="F1772" t="str">
            <v>5CGPR-PARKWAY</v>
          </cell>
          <cell r="K1772" t="str">
            <v>CGPR-PARKWAY</v>
          </cell>
        </row>
        <row r="1773">
          <cell r="D1773">
            <v>15.2944</v>
          </cell>
          <cell r="E1773">
            <v>5</v>
          </cell>
          <cell r="F1773" t="str">
            <v>5CGPR-NIAGARA</v>
          </cell>
          <cell r="K1773" t="str">
            <v>CGPR-NIAGARA</v>
          </cell>
        </row>
        <row r="1774">
          <cell r="D1774">
            <v>0</v>
          </cell>
          <cell r="E1774">
            <v>6</v>
          </cell>
          <cell r="F1774" t="str">
            <v>6CGPR-PARKWAY</v>
          </cell>
          <cell r="K1774" t="str">
            <v>CGPR-PARKWAY</v>
          </cell>
        </row>
        <row r="1775">
          <cell r="D1775">
            <v>0</v>
          </cell>
          <cell r="E1775">
            <v>6</v>
          </cell>
          <cell r="F1775" t="str">
            <v>6CGPR-NIAGARA</v>
          </cell>
          <cell r="K1775" t="str">
            <v>CGPR-NIAGARA</v>
          </cell>
        </row>
        <row r="1776">
          <cell r="D1776">
            <v>0</v>
          </cell>
          <cell r="E1776">
            <v>6</v>
          </cell>
          <cell r="F1776" t="str">
            <v>6CGPR-PARKWAY</v>
          </cell>
          <cell r="K1776" t="str">
            <v>CGPR-PARKWAY</v>
          </cell>
        </row>
        <row r="1777">
          <cell r="D1777">
            <v>0</v>
          </cell>
          <cell r="E1777">
            <v>6</v>
          </cell>
          <cell r="F1777" t="str">
            <v>6CGPR-NIAGARA</v>
          </cell>
          <cell r="K1777" t="str">
            <v>CGPR-NIAGARA</v>
          </cell>
        </row>
        <row r="1778">
          <cell r="D1778">
            <v>0</v>
          </cell>
          <cell r="E1778">
            <v>6</v>
          </cell>
          <cell r="F1778" t="str">
            <v>6CGPR-PARKWAY</v>
          </cell>
          <cell r="K1778" t="str">
            <v>CGPR-PARKWAY</v>
          </cell>
        </row>
        <row r="1779">
          <cell r="D1779">
            <v>0</v>
          </cell>
          <cell r="E1779">
            <v>6</v>
          </cell>
          <cell r="F1779" t="str">
            <v>6CGPR-NIAGARA</v>
          </cell>
          <cell r="K1779" t="str">
            <v>CGPR-NIAGARA</v>
          </cell>
        </row>
        <row r="1780">
          <cell r="D1780">
            <v>0</v>
          </cell>
          <cell r="E1780">
            <v>6</v>
          </cell>
          <cell r="F1780" t="str">
            <v>6CGPR-PARKWAY</v>
          </cell>
          <cell r="K1780" t="str">
            <v>CGPR-PARKWAY</v>
          </cell>
        </row>
        <row r="1781">
          <cell r="D1781">
            <v>0</v>
          </cell>
          <cell r="E1781">
            <v>6</v>
          </cell>
          <cell r="F1781" t="str">
            <v>6CGPR-NIAGARA</v>
          </cell>
          <cell r="K1781" t="str">
            <v>CGPR-NIAGARA</v>
          </cell>
        </row>
        <row r="1782">
          <cell r="D1782">
            <v>0</v>
          </cell>
          <cell r="E1782">
            <v>6</v>
          </cell>
          <cell r="F1782" t="str">
            <v>6CGPR-PARKWAY</v>
          </cell>
          <cell r="K1782" t="str">
            <v>CGPR-PARKWAY</v>
          </cell>
        </row>
        <row r="1783">
          <cell r="D1783">
            <v>0</v>
          </cell>
          <cell r="E1783">
            <v>6</v>
          </cell>
          <cell r="F1783" t="str">
            <v>6CGPR-NIAGARA</v>
          </cell>
          <cell r="K1783" t="str">
            <v>CGPR-NIAGARA</v>
          </cell>
        </row>
        <row r="1784">
          <cell r="D1784">
            <v>0</v>
          </cell>
          <cell r="E1784">
            <v>6</v>
          </cell>
          <cell r="F1784" t="str">
            <v>6CGPR-PARKWAY</v>
          </cell>
          <cell r="K1784" t="str">
            <v>CGPR-PARKWAY</v>
          </cell>
        </row>
        <row r="1785">
          <cell r="D1785">
            <v>0</v>
          </cell>
          <cell r="E1785">
            <v>6</v>
          </cell>
          <cell r="F1785" t="str">
            <v>6CGPR-NIAGARA</v>
          </cell>
          <cell r="K1785" t="str">
            <v>CGPR-NIAGARA</v>
          </cell>
        </row>
        <row r="1786">
          <cell r="D1786">
            <v>0</v>
          </cell>
          <cell r="E1786">
            <v>6</v>
          </cell>
          <cell r="F1786" t="str">
            <v>6CGPR-PARKWAY</v>
          </cell>
          <cell r="K1786" t="str">
            <v>CGPR-PARKWAY</v>
          </cell>
        </row>
        <row r="1787">
          <cell r="D1787">
            <v>0</v>
          </cell>
          <cell r="E1787">
            <v>6</v>
          </cell>
          <cell r="F1787" t="str">
            <v>6CGPR-NIAGARA</v>
          </cell>
          <cell r="K1787" t="str">
            <v>CGPR-NIAGARA</v>
          </cell>
        </row>
        <row r="1788">
          <cell r="D1788">
            <v>-14.2973</v>
          </cell>
          <cell r="E1788">
            <v>6</v>
          </cell>
          <cell r="F1788" t="str">
            <v>6CGPR-PARKWAY</v>
          </cell>
          <cell r="K1788" t="str">
            <v>CGPR-PARKWAY</v>
          </cell>
        </row>
        <row r="1789">
          <cell r="D1789">
            <v>14.2973</v>
          </cell>
          <cell r="E1789">
            <v>6</v>
          </cell>
          <cell r="F1789" t="str">
            <v>6CGPR-NIAGARA</v>
          </cell>
          <cell r="K1789" t="str">
            <v>CGPR-NIAGARA</v>
          </cell>
        </row>
        <row r="1790">
          <cell r="D1790">
            <v>-14.3619</v>
          </cell>
          <cell r="E1790">
            <v>6</v>
          </cell>
          <cell r="F1790" t="str">
            <v>6CGPR-PARKWAY</v>
          </cell>
          <cell r="K1790" t="str">
            <v>CGPR-PARKWAY</v>
          </cell>
        </row>
        <row r="1791">
          <cell r="D1791">
            <v>14.3619</v>
          </cell>
          <cell r="E1791">
            <v>6</v>
          </cell>
          <cell r="F1791" t="str">
            <v>6CGPR-NIAGARA</v>
          </cell>
          <cell r="K1791" t="str">
            <v>CGPR-NIAGARA</v>
          </cell>
        </row>
        <row r="1792">
          <cell r="D1792">
            <v>-14.296200000000001</v>
          </cell>
          <cell r="E1792">
            <v>6</v>
          </cell>
          <cell r="F1792" t="str">
            <v>6CGPR-PARKWAY</v>
          </cell>
          <cell r="K1792" t="str">
            <v>CGPR-PARKWAY</v>
          </cell>
        </row>
        <row r="1793">
          <cell r="D1793">
            <v>14.296200000000001</v>
          </cell>
          <cell r="E1793">
            <v>6</v>
          </cell>
          <cell r="F1793" t="str">
            <v>6CGPR-NIAGARA</v>
          </cell>
          <cell r="K1793" t="str">
            <v>CGPR-NIAGARA</v>
          </cell>
        </row>
        <row r="1794">
          <cell r="D1794">
            <v>-13.3521</v>
          </cell>
          <cell r="E1794">
            <v>6</v>
          </cell>
          <cell r="F1794" t="str">
            <v>6CGPR-PARKWAY</v>
          </cell>
          <cell r="K1794" t="str">
            <v>CGPR-PARKWAY</v>
          </cell>
        </row>
        <row r="1795">
          <cell r="D1795">
            <v>13.3521</v>
          </cell>
          <cell r="E1795">
            <v>6</v>
          </cell>
          <cell r="F1795" t="str">
            <v>6CGPR-NIAGARA</v>
          </cell>
          <cell r="K1795" t="str">
            <v>CGPR-NIAGARA</v>
          </cell>
        </row>
        <row r="1796">
          <cell r="D1796">
            <v>-16.366599999999998</v>
          </cell>
          <cell r="E1796">
            <v>6</v>
          </cell>
          <cell r="F1796" t="str">
            <v>6CGPR-PARKWAY</v>
          </cell>
          <cell r="K1796" t="str">
            <v>CGPR-PARKWAY</v>
          </cell>
        </row>
        <row r="1797">
          <cell r="D1797">
            <v>16.366599999999998</v>
          </cell>
          <cell r="E1797">
            <v>6</v>
          </cell>
          <cell r="F1797" t="str">
            <v>6CGPR-NIAGARA</v>
          </cell>
          <cell r="K1797" t="str">
            <v>CGPR-NIAGARA</v>
          </cell>
        </row>
        <row r="1798">
          <cell r="D1798">
            <v>0</v>
          </cell>
          <cell r="E1798">
            <v>6</v>
          </cell>
          <cell r="F1798" t="str">
            <v>6CGPR-PARKWAY</v>
          </cell>
          <cell r="K1798" t="str">
            <v>CGPR-PARKWAY</v>
          </cell>
        </row>
        <row r="1799">
          <cell r="D1799">
            <v>0</v>
          </cell>
          <cell r="E1799">
            <v>6</v>
          </cell>
          <cell r="F1799" t="str">
            <v>6CGPR-NIAGARA</v>
          </cell>
          <cell r="K1799" t="str">
            <v>CGPR-NIAGARA</v>
          </cell>
        </row>
        <row r="1800">
          <cell r="D1800">
            <v>0</v>
          </cell>
          <cell r="E1800">
            <v>6</v>
          </cell>
          <cell r="F1800" t="str">
            <v>6CGPR-PARKWAY</v>
          </cell>
          <cell r="K1800" t="str">
            <v>CGPR-PARKWAY</v>
          </cell>
        </row>
        <row r="1801">
          <cell r="D1801">
            <v>0</v>
          </cell>
          <cell r="E1801">
            <v>6</v>
          </cell>
          <cell r="F1801" t="str">
            <v>6CGPR-NIAGARA</v>
          </cell>
          <cell r="K1801" t="str">
            <v>CGPR-NIAGARA</v>
          </cell>
        </row>
        <row r="1802">
          <cell r="D1802">
            <v>0</v>
          </cell>
          <cell r="E1802">
            <v>6</v>
          </cell>
          <cell r="F1802" t="str">
            <v>6CGPR-PARKWAY</v>
          </cell>
          <cell r="K1802" t="str">
            <v>CGPR-PARKWAY</v>
          </cell>
        </row>
        <row r="1803">
          <cell r="D1803">
            <v>0</v>
          </cell>
          <cell r="E1803">
            <v>6</v>
          </cell>
          <cell r="F1803" t="str">
            <v>6CGPR-NIAGARA</v>
          </cell>
          <cell r="K1803" t="str">
            <v>CGPR-NIAGARA</v>
          </cell>
        </row>
        <row r="1804">
          <cell r="D1804">
            <v>0</v>
          </cell>
          <cell r="E1804">
            <v>6</v>
          </cell>
          <cell r="F1804" t="str">
            <v>6CGPR-PARKWAY</v>
          </cell>
          <cell r="K1804" t="str">
            <v>CGPR-PARKWAY</v>
          </cell>
        </row>
        <row r="1805">
          <cell r="D1805">
            <v>0</v>
          </cell>
          <cell r="E1805">
            <v>6</v>
          </cell>
          <cell r="F1805" t="str">
            <v>6CGPR-NIAGARA</v>
          </cell>
          <cell r="K1805" t="str">
            <v>CGPR-NIAGARA</v>
          </cell>
        </row>
        <row r="1806">
          <cell r="D1806">
            <v>0</v>
          </cell>
          <cell r="E1806">
            <v>6</v>
          </cell>
          <cell r="F1806" t="str">
            <v>6CGPR-PARKWAY</v>
          </cell>
          <cell r="K1806" t="str">
            <v>CGPR-PARKWAY</v>
          </cell>
        </row>
        <row r="1807">
          <cell r="D1807">
            <v>0</v>
          </cell>
          <cell r="E1807">
            <v>6</v>
          </cell>
          <cell r="F1807" t="str">
            <v>6CGPR-NIAGARA</v>
          </cell>
          <cell r="K1807" t="str">
            <v>CGPR-NIAGARA</v>
          </cell>
        </row>
        <row r="1808">
          <cell r="D1808">
            <v>0</v>
          </cell>
          <cell r="E1808">
            <v>6</v>
          </cell>
          <cell r="F1808" t="str">
            <v>6CGPR-PARKWAY</v>
          </cell>
          <cell r="K1808" t="str">
            <v>CGPR-PARKWAY</v>
          </cell>
        </row>
        <row r="1809">
          <cell r="D1809">
            <v>0</v>
          </cell>
          <cell r="E1809">
            <v>6</v>
          </cell>
          <cell r="F1809" t="str">
            <v>6CGPR-NIAGARA</v>
          </cell>
          <cell r="K1809" t="str">
            <v>CGPR-NIAGARA</v>
          </cell>
        </row>
        <row r="1810">
          <cell r="D1810">
            <v>0</v>
          </cell>
          <cell r="E1810">
            <v>6</v>
          </cell>
          <cell r="F1810" t="str">
            <v>6CGPR-PARKWAY</v>
          </cell>
          <cell r="K1810" t="str">
            <v>CGPR-PARKWAY</v>
          </cell>
        </row>
        <row r="1811">
          <cell r="D1811">
            <v>0</v>
          </cell>
          <cell r="E1811">
            <v>6</v>
          </cell>
          <cell r="F1811" t="str">
            <v>6CGPR-NIAGARA</v>
          </cell>
          <cell r="K1811" t="str">
            <v>CGPR-NIAGARA</v>
          </cell>
        </row>
        <row r="1812">
          <cell r="D1812">
            <v>-12.2752</v>
          </cell>
          <cell r="E1812">
            <v>6</v>
          </cell>
          <cell r="F1812" t="str">
            <v>6CGPR-PARKWAY</v>
          </cell>
          <cell r="K1812" t="str">
            <v>CGPR-PARKWAY</v>
          </cell>
        </row>
        <row r="1813">
          <cell r="D1813">
            <v>12.2752</v>
          </cell>
          <cell r="E1813">
            <v>6</v>
          </cell>
          <cell r="F1813" t="str">
            <v>6CGPR-NIAGARA</v>
          </cell>
          <cell r="K1813" t="str">
            <v>CGPR-NIAGARA</v>
          </cell>
        </row>
        <row r="1814">
          <cell r="D1814">
            <v>-12.6714</v>
          </cell>
          <cell r="E1814">
            <v>6</v>
          </cell>
          <cell r="F1814" t="str">
            <v>6CGPR-PARKWAY</v>
          </cell>
          <cell r="K1814" t="str">
            <v>CGPR-PARKWAY</v>
          </cell>
        </row>
        <row r="1815">
          <cell r="D1815">
            <v>12.6714</v>
          </cell>
          <cell r="E1815">
            <v>6</v>
          </cell>
          <cell r="F1815" t="str">
            <v>6CGPR-NIAGARA</v>
          </cell>
          <cell r="K1815" t="str">
            <v>CGPR-NIAGARA</v>
          </cell>
        </row>
        <row r="1816">
          <cell r="D1816">
            <v>-12.6028</v>
          </cell>
          <cell r="E1816">
            <v>6</v>
          </cell>
          <cell r="F1816" t="str">
            <v>6CGPR-PARKWAY</v>
          </cell>
          <cell r="K1816" t="str">
            <v>CGPR-PARKWAY</v>
          </cell>
        </row>
        <row r="1817">
          <cell r="D1817">
            <v>12.6028</v>
          </cell>
          <cell r="E1817">
            <v>6</v>
          </cell>
          <cell r="F1817" t="str">
            <v>6CGPR-NIAGARA</v>
          </cell>
          <cell r="K1817" t="str">
            <v>CGPR-NIAGARA</v>
          </cell>
        </row>
        <row r="1818">
          <cell r="D1818">
            <v>-11.314299999999999</v>
          </cell>
          <cell r="E1818">
            <v>6</v>
          </cell>
          <cell r="F1818" t="str">
            <v>6CGPR-PARKWAY</v>
          </cell>
          <cell r="K1818" t="str">
            <v>CGPR-PARKWAY</v>
          </cell>
        </row>
        <row r="1819">
          <cell r="D1819">
            <v>11.314299999999999</v>
          </cell>
          <cell r="E1819">
            <v>6</v>
          </cell>
          <cell r="F1819" t="str">
            <v>6CGPR-NIAGARA</v>
          </cell>
          <cell r="K1819" t="str">
            <v>CGPR-NIAGARA</v>
          </cell>
        </row>
        <row r="1820">
          <cell r="D1820">
            <v>-12.407500000000001</v>
          </cell>
          <cell r="E1820">
            <v>6</v>
          </cell>
          <cell r="F1820" t="str">
            <v>6CGPR-PARKWAY</v>
          </cell>
          <cell r="K1820" t="str">
            <v>CGPR-PARKWAY</v>
          </cell>
        </row>
        <row r="1821">
          <cell r="D1821">
            <v>12.407500000000001</v>
          </cell>
          <cell r="E1821">
            <v>6</v>
          </cell>
          <cell r="F1821" t="str">
            <v>6CGPR-NIAGARA</v>
          </cell>
          <cell r="K1821" t="str">
            <v>CGPR-NIAGARA</v>
          </cell>
        </row>
        <row r="1822">
          <cell r="D1822">
            <v>0</v>
          </cell>
          <cell r="E1822">
            <v>6</v>
          </cell>
          <cell r="F1822" t="str">
            <v>6CGPR-PARKWAY</v>
          </cell>
          <cell r="K1822" t="str">
            <v>CGPR-PARKWAY</v>
          </cell>
        </row>
        <row r="1823">
          <cell r="D1823">
            <v>0</v>
          </cell>
          <cell r="E1823">
            <v>6</v>
          </cell>
          <cell r="F1823" t="str">
            <v>6CGPR-NIAGARA</v>
          </cell>
          <cell r="K1823" t="str">
            <v>CGPR-NIAGARA</v>
          </cell>
        </row>
        <row r="1824">
          <cell r="D1824">
            <v>0</v>
          </cell>
          <cell r="E1824">
            <v>6</v>
          </cell>
          <cell r="F1824" t="str">
            <v>6CGPR-PARKWAY</v>
          </cell>
          <cell r="K1824" t="str">
            <v>CGPR-PARKWAY</v>
          </cell>
        </row>
        <row r="1825">
          <cell r="D1825">
            <v>0</v>
          </cell>
          <cell r="E1825">
            <v>6</v>
          </cell>
          <cell r="F1825" t="str">
            <v>6CGPR-NIAGARA</v>
          </cell>
          <cell r="K1825" t="str">
            <v>CGPR-NIAGARA</v>
          </cell>
        </row>
        <row r="1826">
          <cell r="D1826">
            <v>0</v>
          </cell>
          <cell r="E1826">
            <v>6</v>
          </cell>
          <cell r="F1826" t="str">
            <v>6CGPR-PARKWAY</v>
          </cell>
          <cell r="K1826" t="str">
            <v>CGPR-PARKWAY</v>
          </cell>
        </row>
        <row r="1827">
          <cell r="D1827">
            <v>0</v>
          </cell>
          <cell r="E1827">
            <v>6</v>
          </cell>
          <cell r="F1827" t="str">
            <v>6CGPR-NIAGARA</v>
          </cell>
          <cell r="K1827" t="str">
            <v>CGPR-NIAGARA</v>
          </cell>
        </row>
        <row r="1828">
          <cell r="D1828">
            <v>0</v>
          </cell>
          <cell r="E1828">
            <v>6</v>
          </cell>
          <cell r="F1828" t="str">
            <v>6CGPR-PARKWAY</v>
          </cell>
          <cell r="K1828" t="str">
            <v>CGPR-PARKWAY</v>
          </cell>
        </row>
        <row r="1829">
          <cell r="D1829">
            <v>0</v>
          </cell>
          <cell r="E1829">
            <v>6</v>
          </cell>
          <cell r="F1829" t="str">
            <v>6CGPR-NIAGARA</v>
          </cell>
          <cell r="K1829" t="str">
            <v>CGPR-NIAGARA</v>
          </cell>
        </row>
        <row r="1830">
          <cell r="D1830">
            <v>0</v>
          </cell>
          <cell r="E1830">
            <v>6</v>
          </cell>
          <cell r="F1830" t="str">
            <v>6CGPR-PARKWAY</v>
          </cell>
          <cell r="K1830" t="str">
            <v>CGPR-PARKWAY</v>
          </cell>
        </row>
        <row r="1831">
          <cell r="D1831">
            <v>0</v>
          </cell>
          <cell r="E1831">
            <v>6</v>
          </cell>
          <cell r="F1831" t="str">
            <v>6CGPR-NIAGARA</v>
          </cell>
          <cell r="K1831" t="str">
            <v>CGPR-NIAGARA</v>
          </cell>
        </row>
        <row r="1832">
          <cell r="D1832">
            <v>0</v>
          </cell>
          <cell r="E1832">
            <v>6</v>
          </cell>
          <cell r="F1832" t="str">
            <v>6CGPR-PARKWAY</v>
          </cell>
          <cell r="K1832" t="str">
            <v>CGPR-PARKWAY</v>
          </cell>
        </row>
        <row r="1833">
          <cell r="D1833">
            <v>0</v>
          </cell>
          <cell r="E1833">
            <v>6</v>
          </cell>
          <cell r="F1833" t="str">
            <v>6CGPR-NIAGARA</v>
          </cell>
          <cell r="K1833" t="str">
            <v>CGPR-NIAGARA</v>
          </cell>
        </row>
        <row r="1834">
          <cell r="D1834">
            <v>0</v>
          </cell>
          <cell r="E1834">
            <v>6</v>
          </cell>
          <cell r="F1834" t="str">
            <v>6CGPR-PARKWAY</v>
          </cell>
          <cell r="K1834" t="str">
            <v>CGPR-PARKWAY</v>
          </cell>
        </row>
        <row r="1835">
          <cell r="D1835">
            <v>0</v>
          </cell>
          <cell r="E1835">
            <v>6</v>
          </cell>
          <cell r="F1835" t="str">
            <v>6CGPR-NIAGARA</v>
          </cell>
          <cell r="K1835" t="str">
            <v>CGPR-NIAGARA</v>
          </cell>
        </row>
        <row r="1836">
          <cell r="D1836">
            <v>-11.501300000000001</v>
          </cell>
          <cell r="E1836">
            <v>6</v>
          </cell>
          <cell r="F1836" t="str">
            <v>6CGPR-PARKWAY</v>
          </cell>
          <cell r="K1836" t="str">
            <v>CGPR-PARKWAY</v>
          </cell>
        </row>
        <row r="1837">
          <cell r="D1837">
            <v>11.501300000000001</v>
          </cell>
          <cell r="E1837">
            <v>6</v>
          </cell>
          <cell r="F1837" t="str">
            <v>6CGPR-NIAGARA</v>
          </cell>
          <cell r="K1837" t="str">
            <v>CGPR-NIAGARA</v>
          </cell>
        </row>
        <row r="1838">
          <cell r="D1838">
            <v>-11.874700000000001</v>
          </cell>
          <cell r="E1838">
            <v>6</v>
          </cell>
          <cell r="F1838" t="str">
            <v>6CGPR-PARKWAY</v>
          </cell>
          <cell r="K1838" t="str">
            <v>CGPR-PARKWAY</v>
          </cell>
        </row>
        <row r="1839">
          <cell r="D1839">
            <v>11.874700000000001</v>
          </cell>
          <cell r="E1839">
            <v>6</v>
          </cell>
          <cell r="F1839" t="str">
            <v>6CGPR-NIAGARA</v>
          </cell>
          <cell r="K1839" t="str">
            <v>CGPR-NIAGARA</v>
          </cell>
        </row>
        <row r="1840">
          <cell r="D1840">
            <v>-11.8079</v>
          </cell>
          <cell r="E1840">
            <v>6</v>
          </cell>
          <cell r="F1840" t="str">
            <v>6CGPR-PARKWAY</v>
          </cell>
          <cell r="K1840" t="str">
            <v>CGPR-PARKWAY</v>
          </cell>
        </row>
        <row r="1841">
          <cell r="D1841">
            <v>11.8079</v>
          </cell>
          <cell r="E1841">
            <v>6</v>
          </cell>
          <cell r="F1841" t="str">
            <v>6CGPR-NIAGARA</v>
          </cell>
          <cell r="K1841" t="str">
            <v>CGPR-NIAGARA</v>
          </cell>
        </row>
        <row r="1842">
          <cell r="D1842">
            <v>-10.598599999999999</v>
          </cell>
          <cell r="E1842">
            <v>6</v>
          </cell>
          <cell r="F1842" t="str">
            <v>6CGPR-PARKWAY</v>
          </cell>
          <cell r="K1842" t="str">
            <v>CGPR-PARKWAY</v>
          </cell>
        </row>
        <row r="1843">
          <cell r="D1843">
            <v>10.598599999999999</v>
          </cell>
          <cell r="E1843">
            <v>6</v>
          </cell>
          <cell r="F1843" t="str">
            <v>6CGPR-NIAGARA</v>
          </cell>
          <cell r="K1843" t="str">
            <v>CGPR-NIAGARA</v>
          </cell>
        </row>
        <row r="1844">
          <cell r="D1844">
            <v>-11.6205</v>
          </cell>
          <cell r="E1844">
            <v>6</v>
          </cell>
          <cell r="F1844" t="str">
            <v>6CGPR-PARKWAY</v>
          </cell>
          <cell r="K1844" t="str">
            <v>CGPR-PARKWAY</v>
          </cell>
        </row>
        <row r="1845">
          <cell r="D1845">
            <v>11.6205</v>
          </cell>
          <cell r="E1845">
            <v>6</v>
          </cell>
          <cell r="F1845" t="str">
            <v>6CGPR-NIAGARA</v>
          </cell>
          <cell r="K1845" t="str">
            <v>CGPR-NIAGARA</v>
          </cell>
        </row>
        <row r="1846">
          <cell r="D1846">
            <v>0</v>
          </cell>
          <cell r="E1846">
            <v>6</v>
          </cell>
          <cell r="F1846" t="str">
            <v>6CGPR-PARKWAY</v>
          </cell>
          <cell r="K1846" t="str">
            <v>CGPR-PARKWAY</v>
          </cell>
        </row>
        <row r="1847">
          <cell r="D1847">
            <v>0</v>
          </cell>
          <cell r="E1847">
            <v>6</v>
          </cell>
          <cell r="F1847" t="str">
            <v>6CGPR-NIAGARA</v>
          </cell>
          <cell r="K1847" t="str">
            <v>CGPR-NIAGARA</v>
          </cell>
        </row>
        <row r="1848">
          <cell r="D1848">
            <v>0</v>
          </cell>
          <cell r="E1848">
            <v>6</v>
          </cell>
          <cell r="F1848" t="str">
            <v>6CGPR-PARKWAY</v>
          </cell>
          <cell r="K1848" t="str">
            <v>CGPR-PARKWAY</v>
          </cell>
        </row>
        <row r="1849">
          <cell r="D1849">
            <v>0</v>
          </cell>
          <cell r="E1849">
            <v>6</v>
          </cell>
          <cell r="F1849" t="str">
            <v>6CGPR-NIAGARA</v>
          </cell>
          <cell r="K1849" t="str">
            <v>CGPR-NIAGARA</v>
          </cell>
        </row>
        <row r="1850">
          <cell r="D1850">
            <v>0</v>
          </cell>
          <cell r="E1850">
            <v>6</v>
          </cell>
          <cell r="F1850" t="str">
            <v>6CGPR-PARKWAY</v>
          </cell>
          <cell r="K1850" t="str">
            <v>CGPR-PARKWAY</v>
          </cell>
        </row>
        <row r="1851">
          <cell r="D1851">
            <v>0</v>
          </cell>
          <cell r="E1851">
            <v>6</v>
          </cell>
          <cell r="F1851" t="str">
            <v>6CGPR-NIAGARA</v>
          </cell>
          <cell r="K1851" t="str">
            <v>CGPR-NIAGARA</v>
          </cell>
        </row>
        <row r="1852">
          <cell r="D1852">
            <v>0</v>
          </cell>
          <cell r="E1852">
            <v>6</v>
          </cell>
          <cell r="F1852" t="str">
            <v>6CGPR-PARKWAY</v>
          </cell>
          <cell r="K1852" t="str">
            <v>CGPR-PARKWAY</v>
          </cell>
        </row>
        <row r="1853">
          <cell r="D1853">
            <v>0</v>
          </cell>
          <cell r="E1853">
            <v>6</v>
          </cell>
          <cell r="F1853" t="str">
            <v>6CGPR-NIAGARA</v>
          </cell>
          <cell r="K1853" t="str">
            <v>CGPR-NIAGARA</v>
          </cell>
        </row>
        <row r="1854">
          <cell r="D1854">
            <v>0</v>
          </cell>
          <cell r="E1854">
            <v>6</v>
          </cell>
          <cell r="F1854" t="str">
            <v>6CGPR-PARKWAY</v>
          </cell>
          <cell r="K1854" t="str">
            <v>CGPR-PARKWAY</v>
          </cell>
        </row>
        <row r="1855">
          <cell r="D1855">
            <v>0</v>
          </cell>
          <cell r="E1855">
            <v>6</v>
          </cell>
          <cell r="F1855" t="str">
            <v>6CGPR-NIAGARA</v>
          </cell>
          <cell r="K1855" t="str">
            <v>CGPR-NIAGARA</v>
          </cell>
        </row>
        <row r="1856">
          <cell r="D1856">
            <v>0</v>
          </cell>
          <cell r="E1856">
            <v>6</v>
          </cell>
          <cell r="F1856" t="str">
            <v>6CGPR-PARKWAY</v>
          </cell>
          <cell r="K1856" t="str">
            <v>CGPR-PARKWAY</v>
          </cell>
        </row>
        <row r="1857">
          <cell r="D1857">
            <v>0</v>
          </cell>
          <cell r="E1857">
            <v>6</v>
          </cell>
          <cell r="F1857" t="str">
            <v>6CGPR-NIAGARA</v>
          </cell>
          <cell r="K1857" t="str">
            <v>CGPR-NIAGARA</v>
          </cell>
        </row>
        <row r="1858">
          <cell r="D1858">
            <v>0</v>
          </cell>
          <cell r="E1858">
            <v>6</v>
          </cell>
          <cell r="F1858" t="str">
            <v>6CGPR-PARKWAY</v>
          </cell>
          <cell r="K1858" t="str">
            <v>CGPR-PARKWAY</v>
          </cell>
        </row>
        <row r="1859">
          <cell r="D1859">
            <v>0</v>
          </cell>
          <cell r="E1859">
            <v>6</v>
          </cell>
          <cell r="F1859" t="str">
            <v>6CGPR-NIAGARA</v>
          </cell>
          <cell r="K1859" t="str">
            <v>CGPR-NIAGARA</v>
          </cell>
        </row>
        <row r="1860">
          <cell r="D1860">
            <v>-10.790900000000001</v>
          </cell>
          <cell r="E1860">
            <v>6</v>
          </cell>
          <cell r="F1860" t="str">
            <v>6CGPR-PARKWAY</v>
          </cell>
          <cell r="K1860" t="str">
            <v>CGPR-PARKWAY</v>
          </cell>
        </row>
        <row r="1861">
          <cell r="D1861">
            <v>10.790900000000001</v>
          </cell>
          <cell r="E1861">
            <v>6</v>
          </cell>
          <cell r="F1861" t="str">
            <v>6CGPR-NIAGARA</v>
          </cell>
          <cell r="K1861" t="str">
            <v>CGPR-NIAGARA</v>
          </cell>
        </row>
        <row r="1862">
          <cell r="D1862">
            <v>-11.141</v>
          </cell>
          <cell r="E1862">
            <v>6</v>
          </cell>
          <cell r="F1862" t="str">
            <v>6CGPR-PARKWAY</v>
          </cell>
          <cell r="K1862" t="str">
            <v>CGPR-PARKWAY</v>
          </cell>
        </row>
        <row r="1863">
          <cell r="D1863">
            <v>11.141</v>
          </cell>
          <cell r="E1863">
            <v>6</v>
          </cell>
          <cell r="F1863" t="str">
            <v>6CGPR-NIAGARA</v>
          </cell>
          <cell r="K1863" t="str">
            <v>CGPR-NIAGARA</v>
          </cell>
        </row>
        <row r="1864">
          <cell r="D1864">
            <v>-11.0802</v>
          </cell>
          <cell r="E1864">
            <v>6</v>
          </cell>
          <cell r="F1864" t="str">
            <v>6CGPR-PARKWAY</v>
          </cell>
          <cell r="K1864" t="str">
            <v>CGPR-PARKWAY</v>
          </cell>
        </row>
        <row r="1865">
          <cell r="D1865">
            <v>11.0802</v>
          </cell>
          <cell r="E1865">
            <v>6</v>
          </cell>
          <cell r="F1865" t="str">
            <v>6CGPR-NIAGARA</v>
          </cell>
          <cell r="K1865" t="str">
            <v>CGPR-NIAGARA</v>
          </cell>
        </row>
        <row r="1866">
          <cell r="D1866">
            <v>-9.9480000000000004</v>
          </cell>
          <cell r="E1866">
            <v>6</v>
          </cell>
          <cell r="F1866" t="str">
            <v>6CGPR-PARKWAY</v>
          </cell>
          <cell r="K1866" t="str">
            <v>CGPR-PARKWAY</v>
          </cell>
        </row>
        <row r="1867">
          <cell r="D1867">
            <v>9.9480000000000004</v>
          </cell>
          <cell r="E1867">
            <v>6</v>
          </cell>
          <cell r="F1867" t="str">
            <v>6CGPR-NIAGARA</v>
          </cell>
          <cell r="K1867" t="str">
            <v>CGPR-NIAGARA</v>
          </cell>
        </row>
        <row r="1868">
          <cell r="D1868">
            <v>-10.911099999999999</v>
          </cell>
          <cell r="E1868">
            <v>6</v>
          </cell>
          <cell r="F1868" t="str">
            <v>6CGPR-PARKWAY</v>
          </cell>
          <cell r="K1868" t="str">
            <v>CGPR-PARKWAY</v>
          </cell>
        </row>
        <row r="1869">
          <cell r="D1869">
            <v>10.911099999999999</v>
          </cell>
          <cell r="E1869">
            <v>6</v>
          </cell>
          <cell r="F1869" t="str">
            <v>6CGPR-NIAGARA</v>
          </cell>
          <cell r="K1869" t="str">
            <v>CGPR-NIAGARA</v>
          </cell>
        </row>
        <row r="1870">
          <cell r="D1870">
            <v>0</v>
          </cell>
          <cell r="E1870">
            <v>6</v>
          </cell>
          <cell r="F1870" t="str">
            <v>6CGPR-PARKWAY</v>
          </cell>
          <cell r="K1870" t="str">
            <v>CGPR-PARKWAY</v>
          </cell>
        </row>
        <row r="1871">
          <cell r="D1871">
            <v>0</v>
          </cell>
          <cell r="E1871">
            <v>6</v>
          </cell>
          <cell r="F1871" t="str">
            <v>6CGPR-NIAGARA</v>
          </cell>
          <cell r="K1871" t="str">
            <v>CGPR-NIAGARA</v>
          </cell>
        </row>
        <row r="1872">
          <cell r="D1872">
            <v>0</v>
          </cell>
          <cell r="E1872">
            <v>6</v>
          </cell>
          <cell r="F1872" t="str">
            <v>6CGPR-PARKWAY</v>
          </cell>
          <cell r="K1872" t="str">
            <v>CGPR-PARKWAY</v>
          </cell>
        </row>
        <row r="1873">
          <cell r="D1873">
            <v>0</v>
          </cell>
          <cell r="E1873">
            <v>6</v>
          </cell>
          <cell r="F1873" t="str">
            <v>6CGPR-NIAGARA</v>
          </cell>
          <cell r="K1873" t="str">
            <v>CGPR-NIAGARA</v>
          </cell>
        </row>
        <row r="1874">
          <cell r="D1874">
            <v>0</v>
          </cell>
          <cell r="E1874">
            <v>6</v>
          </cell>
          <cell r="F1874" t="str">
            <v>6CGPR-PARKWAY</v>
          </cell>
          <cell r="K1874" t="str">
            <v>CGPR-PARKWAY</v>
          </cell>
        </row>
        <row r="1875">
          <cell r="D1875">
            <v>0</v>
          </cell>
          <cell r="E1875">
            <v>6</v>
          </cell>
          <cell r="F1875" t="str">
            <v>6CGPR-NIAGARA</v>
          </cell>
          <cell r="K1875" t="str">
            <v>CGPR-NIAGARA</v>
          </cell>
        </row>
        <row r="1876">
          <cell r="D1876">
            <v>0</v>
          </cell>
          <cell r="E1876">
            <v>6</v>
          </cell>
          <cell r="F1876" t="str">
            <v>6CGPR-PARKWAY</v>
          </cell>
          <cell r="K1876" t="str">
            <v>CGPR-PARKWAY</v>
          </cell>
        </row>
        <row r="1877">
          <cell r="D1877">
            <v>0</v>
          </cell>
          <cell r="E1877">
            <v>6</v>
          </cell>
          <cell r="F1877" t="str">
            <v>6CGPR-NIAGARA</v>
          </cell>
          <cell r="K1877" t="str">
            <v>CGPR-NIAGARA</v>
          </cell>
        </row>
        <row r="1878">
          <cell r="D1878">
            <v>0</v>
          </cell>
          <cell r="E1878">
            <v>6</v>
          </cell>
          <cell r="F1878" t="str">
            <v>6CGPR-PARKWAY</v>
          </cell>
          <cell r="K1878" t="str">
            <v>CGPR-PARKWAY</v>
          </cell>
        </row>
        <row r="1879">
          <cell r="D1879">
            <v>0</v>
          </cell>
          <cell r="E1879">
            <v>6</v>
          </cell>
          <cell r="F1879" t="str">
            <v>6CGPR-NIAGARA</v>
          </cell>
          <cell r="K1879" t="str">
            <v>CGPR-NIAGARA</v>
          </cell>
        </row>
        <row r="1880">
          <cell r="D1880">
            <v>0</v>
          </cell>
          <cell r="E1880">
            <v>6</v>
          </cell>
          <cell r="F1880" t="str">
            <v>6CGPR-PARKWAY</v>
          </cell>
          <cell r="K1880" t="str">
            <v>CGPR-PARKWAY</v>
          </cell>
        </row>
        <row r="1881">
          <cell r="D1881">
            <v>0</v>
          </cell>
          <cell r="E1881">
            <v>6</v>
          </cell>
          <cell r="F1881" t="str">
            <v>6CGPR-NIAGARA</v>
          </cell>
          <cell r="K1881" t="str">
            <v>CGPR-NIAGARA</v>
          </cell>
        </row>
        <row r="1882">
          <cell r="D1882">
            <v>0</v>
          </cell>
          <cell r="E1882">
            <v>6</v>
          </cell>
          <cell r="F1882" t="str">
            <v>6CGPR-PARKWAY</v>
          </cell>
          <cell r="K1882" t="str">
            <v>CGPR-PARKWAY</v>
          </cell>
        </row>
        <row r="1883">
          <cell r="D1883">
            <v>0</v>
          </cell>
          <cell r="E1883">
            <v>6</v>
          </cell>
          <cell r="F1883" t="str">
            <v>6CGPR-NIAGARA</v>
          </cell>
          <cell r="K1883" t="str">
            <v>CGPR-NIAGARA</v>
          </cell>
        </row>
        <row r="1884">
          <cell r="D1884">
            <v>-10.111700000000001</v>
          </cell>
          <cell r="E1884">
            <v>6</v>
          </cell>
          <cell r="F1884" t="str">
            <v>6CGPR-PARKWAY</v>
          </cell>
          <cell r="K1884" t="str">
            <v>CGPR-PARKWAY</v>
          </cell>
        </row>
        <row r="1885">
          <cell r="D1885">
            <v>10.111700000000001</v>
          </cell>
          <cell r="E1885">
            <v>6</v>
          </cell>
          <cell r="F1885" t="str">
            <v>6CGPR-NIAGARA</v>
          </cell>
          <cell r="K1885" t="str">
            <v>CGPR-NIAGARA</v>
          </cell>
        </row>
        <row r="1886">
          <cell r="D1886">
            <v>-10.442500000000001</v>
          </cell>
          <cell r="E1886">
            <v>6</v>
          </cell>
          <cell r="F1886" t="str">
            <v>6CGPR-PARKWAY</v>
          </cell>
          <cell r="K1886" t="str">
            <v>CGPR-PARKWAY</v>
          </cell>
        </row>
        <row r="1887">
          <cell r="D1887">
            <v>10.442500000000001</v>
          </cell>
          <cell r="E1887">
            <v>6</v>
          </cell>
          <cell r="F1887" t="str">
            <v>6CGPR-NIAGARA</v>
          </cell>
          <cell r="K1887" t="str">
            <v>CGPR-NIAGARA</v>
          </cell>
        </row>
        <row r="1888">
          <cell r="D1888">
            <v>-10.3834</v>
          </cell>
          <cell r="E1888">
            <v>6</v>
          </cell>
          <cell r="F1888" t="str">
            <v>6CGPR-PARKWAY</v>
          </cell>
          <cell r="K1888" t="str">
            <v>CGPR-PARKWAY</v>
          </cell>
        </row>
        <row r="1889">
          <cell r="D1889">
            <v>10.3834</v>
          </cell>
          <cell r="E1889">
            <v>6</v>
          </cell>
          <cell r="F1889" t="str">
            <v>6CGPR-NIAGARA</v>
          </cell>
          <cell r="K1889" t="str">
            <v>CGPR-NIAGARA</v>
          </cell>
        </row>
        <row r="1890">
          <cell r="D1890">
            <v>-9.6542999999999992</v>
          </cell>
          <cell r="E1890">
            <v>6</v>
          </cell>
          <cell r="F1890" t="str">
            <v>6CGPR-PARKWAY</v>
          </cell>
          <cell r="K1890" t="str">
            <v>CGPR-PARKWAY</v>
          </cell>
        </row>
        <row r="1891">
          <cell r="D1891">
            <v>9.6542999999999992</v>
          </cell>
          <cell r="E1891">
            <v>6</v>
          </cell>
          <cell r="F1891" t="str">
            <v>6CGPR-NIAGARA</v>
          </cell>
          <cell r="K1891" t="str">
            <v>CGPR-NIAGARA</v>
          </cell>
        </row>
        <row r="1892">
          <cell r="D1892">
            <v>-10.2118</v>
          </cell>
          <cell r="E1892">
            <v>6</v>
          </cell>
          <cell r="F1892" t="str">
            <v>6CGPR-PARKWAY</v>
          </cell>
          <cell r="K1892" t="str">
            <v>CGPR-PARKWAY</v>
          </cell>
        </row>
        <row r="1893">
          <cell r="D1893">
            <v>10.2118</v>
          </cell>
          <cell r="E1893">
            <v>6</v>
          </cell>
          <cell r="F1893" t="str">
            <v>6CGPR-NIAGARA</v>
          </cell>
          <cell r="K1893" t="str">
            <v>CGPR-NIAGARA</v>
          </cell>
        </row>
        <row r="1894">
          <cell r="D1894">
            <v>0</v>
          </cell>
          <cell r="E1894">
            <v>6</v>
          </cell>
          <cell r="F1894" t="str">
            <v>6CGPR-PARKWAY</v>
          </cell>
          <cell r="K1894" t="str">
            <v>CGPR-PARKWAY</v>
          </cell>
        </row>
        <row r="1895">
          <cell r="D1895">
            <v>0</v>
          </cell>
          <cell r="E1895">
            <v>6</v>
          </cell>
          <cell r="F1895" t="str">
            <v>6CGPR-NIAGARA</v>
          </cell>
          <cell r="K1895" t="str">
            <v>CGPR-NIAGARA</v>
          </cell>
        </row>
        <row r="1896">
          <cell r="D1896">
            <v>0</v>
          </cell>
          <cell r="E1896">
            <v>6</v>
          </cell>
          <cell r="F1896" t="str">
            <v>6CGPR-PARKWAY</v>
          </cell>
          <cell r="K1896" t="str">
            <v>CGPR-PARKWAY</v>
          </cell>
        </row>
        <row r="1897">
          <cell r="D1897">
            <v>0</v>
          </cell>
          <cell r="E1897">
            <v>6</v>
          </cell>
          <cell r="F1897" t="str">
            <v>6CGPR-NIAGARA</v>
          </cell>
          <cell r="K1897" t="str">
            <v>CGPR-NIAGARA</v>
          </cell>
        </row>
        <row r="1898">
          <cell r="D1898">
            <v>0</v>
          </cell>
          <cell r="E1898">
            <v>6</v>
          </cell>
          <cell r="F1898" t="str">
            <v>6CGPR-PARKWAY</v>
          </cell>
          <cell r="K1898" t="str">
            <v>CGPR-PARKWAY</v>
          </cell>
        </row>
        <row r="1899">
          <cell r="D1899">
            <v>0</v>
          </cell>
          <cell r="E1899">
            <v>6</v>
          </cell>
          <cell r="F1899" t="str">
            <v>6CGPR-NIAGARA</v>
          </cell>
          <cell r="K1899" t="str">
            <v>CGPR-NIAGARA</v>
          </cell>
        </row>
        <row r="1900">
          <cell r="D1900">
            <v>0</v>
          </cell>
          <cell r="E1900">
            <v>6</v>
          </cell>
          <cell r="F1900" t="str">
            <v>6CGPR-PARKWAY</v>
          </cell>
          <cell r="K1900" t="str">
            <v>CGPR-PARKWAY</v>
          </cell>
        </row>
        <row r="1901">
          <cell r="D1901">
            <v>0</v>
          </cell>
          <cell r="E1901">
            <v>6</v>
          </cell>
          <cell r="F1901" t="str">
            <v>6CGPR-NIAGARA</v>
          </cell>
          <cell r="K1901" t="str">
            <v>CGPR-NIAGARA</v>
          </cell>
        </row>
        <row r="1902">
          <cell r="D1902">
            <v>-4.9596999999999998</v>
          </cell>
          <cell r="E1902">
            <v>2</v>
          </cell>
          <cell r="F1902" t="str">
            <v>2IF-NGPL/MIDCON</v>
          </cell>
          <cell r="K1902" t="str">
            <v>IF-NGPL/MIDCON</v>
          </cell>
        </row>
        <row r="1903">
          <cell r="D1903">
            <v>5.2865000000000002</v>
          </cell>
          <cell r="E1903">
            <v>2</v>
          </cell>
          <cell r="F1903" t="str">
            <v>2IF-ELPO/PERMIAN</v>
          </cell>
          <cell r="K1903" t="str">
            <v>IF-ELPO/PERMIAN</v>
          </cell>
        </row>
        <row r="1904">
          <cell r="D1904">
            <v>-3.7637999999999998</v>
          </cell>
          <cell r="E1904">
            <v>3</v>
          </cell>
          <cell r="F1904" t="str">
            <v>3IF-NGPL/MIDCON</v>
          </cell>
          <cell r="K1904" t="str">
            <v>IF-NGPL/MIDCON</v>
          </cell>
        </row>
        <row r="1905">
          <cell r="D1905">
            <v>3.9904000000000002</v>
          </cell>
          <cell r="E1905">
            <v>3</v>
          </cell>
          <cell r="F1905" t="str">
            <v>3IF-ELPO/PERMIAN</v>
          </cell>
          <cell r="K1905" t="str">
            <v>IF-ELPO/PERMIAN</v>
          </cell>
        </row>
        <row r="1906">
          <cell r="D1906">
            <v>0</v>
          </cell>
          <cell r="E1906">
            <v>4</v>
          </cell>
          <cell r="F1906" t="str">
            <v>4IF-NGPL/MIDCON</v>
          </cell>
          <cell r="K1906" t="str">
            <v>IF-NGPL/MIDCON</v>
          </cell>
        </row>
        <row r="1907">
          <cell r="D1907">
            <v>0</v>
          </cell>
          <cell r="E1907">
            <v>4</v>
          </cell>
          <cell r="F1907" t="str">
            <v>4IF-ELPO/PERMIAN</v>
          </cell>
          <cell r="K1907" t="str">
            <v>IF-ELPO/PERMIAN</v>
          </cell>
        </row>
        <row r="1908">
          <cell r="D1908">
            <v>0</v>
          </cell>
          <cell r="E1908">
            <v>4</v>
          </cell>
          <cell r="F1908" t="str">
            <v>4IF-NGPL/MIDCON</v>
          </cell>
          <cell r="K1908" t="str">
            <v>IF-NGPL/MIDCON</v>
          </cell>
        </row>
        <row r="1909">
          <cell r="D1909">
            <v>0</v>
          </cell>
          <cell r="E1909">
            <v>4</v>
          </cell>
          <cell r="F1909" t="str">
            <v>4IF-ELPO/PERMIAN</v>
          </cell>
          <cell r="K1909" t="str">
            <v>IF-ELPO/PERMIAN</v>
          </cell>
        </row>
        <row r="1910">
          <cell r="D1910">
            <v>0</v>
          </cell>
          <cell r="E1910">
            <v>4</v>
          </cell>
          <cell r="F1910" t="str">
            <v>4IF-NGPL/MIDCON</v>
          </cell>
          <cell r="K1910" t="str">
            <v>IF-NGPL/MIDCON</v>
          </cell>
        </row>
        <row r="1911">
          <cell r="D1911">
            <v>0</v>
          </cell>
          <cell r="E1911">
            <v>4</v>
          </cell>
          <cell r="F1911" t="str">
            <v>4IF-ELPO/PERMIAN</v>
          </cell>
          <cell r="K1911" t="str">
            <v>IF-ELPO/PERMIAN</v>
          </cell>
        </row>
        <row r="1912">
          <cell r="D1912">
            <v>0</v>
          </cell>
          <cell r="E1912">
            <v>4</v>
          </cell>
          <cell r="F1912" t="str">
            <v>4IF-NGPL/MIDCON</v>
          </cell>
          <cell r="K1912" t="str">
            <v>IF-NGPL/MIDCON</v>
          </cell>
        </row>
        <row r="1913">
          <cell r="D1913">
            <v>0</v>
          </cell>
          <cell r="E1913">
            <v>4</v>
          </cell>
          <cell r="F1913" t="str">
            <v>4IF-ELPO/PERMIAN</v>
          </cell>
          <cell r="K1913" t="str">
            <v>IF-ELPO/PERMIAN</v>
          </cell>
        </row>
        <row r="1914">
          <cell r="D1914">
            <v>0</v>
          </cell>
          <cell r="E1914">
            <v>4</v>
          </cell>
          <cell r="F1914" t="str">
            <v>4IF-NGPL/MIDCON</v>
          </cell>
          <cell r="K1914" t="str">
            <v>IF-NGPL/MIDCON</v>
          </cell>
        </row>
        <row r="1915">
          <cell r="D1915">
            <v>0</v>
          </cell>
          <cell r="E1915">
            <v>4</v>
          </cell>
          <cell r="F1915" t="str">
            <v>4IF-ELPO/PERMIAN</v>
          </cell>
          <cell r="K1915" t="str">
            <v>IF-ELPO/PERMIAN</v>
          </cell>
        </row>
        <row r="1916">
          <cell r="D1916">
            <v>0</v>
          </cell>
          <cell r="E1916">
            <v>4</v>
          </cell>
          <cell r="F1916" t="str">
            <v>4IF-NGPL/MIDCON</v>
          </cell>
          <cell r="K1916" t="str">
            <v>IF-NGPL/MIDCON</v>
          </cell>
        </row>
        <row r="1917">
          <cell r="D1917">
            <v>0</v>
          </cell>
          <cell r="E1917">
            <v>4</v>
          </cell>
          <cell r="F1917" t="str">
            <v>4IF-ELPO/PERMIAN</v>
          </cell>
          <cell r="K1917" t="str">
            <v>IF-ELPO/PERMIAN</v>
          </cell>
        </row>
        <row r="1918">
          <cell r="D1918">
            <v>0</v>
          </cell>
          <cell r="E1918">
            <v>4</v>
          </cell>
          <cell r="F1918" t="str">
            <v>4IF-NGPL/MIDCON</v>
          </cell>
          <cell r="K1918" t="str">
            <v>IF-NGPL/MIDCON</v>
          </cell>
        </row>
        <row r="1919">
          <cell r="D1919">
            <v>0</v>
          </cell>
          <cell r="E1919">
            <v>4</v>
          </cell>
          <cell r="F1919" t="str">
            <v>4IF-ELPO/PERMIAN</v>
          </cell>
          <cell r="K1919" t="str">
            <v>IF-ELPO/PERMIAN</v>
          </cell>
        </row>
        <row r="1920">
          <cell r="D1920">
            <v>0</v>
          </cell>
          <cell r="E1920">
            <v>4</v>
          </cell>
          <cell r="F1920" t="str">
            <v>4IF-NGPL/MIDCON</v>
          </cell>
          <cell r="K1920" t="str">
            <v>IF-NGPL/MIDCON</v>
          </cell>
        </row>
        <row r="1921">
          <cell r="D1921">
            <v>0</v>
          </cell>
          <cell r="E1921">
            <v>4</v>
          </cell>
          <cell r="F1921" t="str">
            <v>4IF-ELPO/PERMIAN</v>
          </cell>
          <cell r="K1921" t="str">
            <v>IF-ELPO/PERMIAN</v>
          </cell>
        </row>
        <row r="1922">
          <cell r="D1922">
            <v>-31.722899999999999</v>
          </cell>
          <cell r="E1922">
            <v>2</v>
          </cell>
          <cell r="F1922" t="str">
            <v>2IF-FGT/Z2</v>
          </cell>
          <cell r="K1922" t="str">
            <v>IF-FGT/Z2</v>
          </cell>
        </row>
        <row r="1923">
          <cell r="D1923">
            <v>31.011399999999998</v>
          </cell>
          <cell r="E1923">
            <v>2</v>
          </cell>
          <cell r="F1923" t="str">
            <v>2IF-FGT/MKT</v>
          </cell>
          <cell r="K1923" t="str">
            <v>IF-FGT/MKT</v>
          </cell>
        </row>
        <row r="1924">
          <cell r="D1924">
            <v>-35.093800000000002</v>
          </cell>
          <cell r="E1924">
            <v>3</v>
          </cell>
          <cell r="F1924" t="str">
            <v>3IF-FGT/Z2</v>
          </cell>
          <cell r="K1924" t="str">
            <v>IF-FGT/Z2</v>
          </cell>
        </row>
        <row r="1925">
          <cell r="D1925">
            <v>34.304200000000002</v>
          </cell>
          <cell r="E1925">
            <v>3</v>
          </cell>
          <cell r="F1925" t="str">
            <v>3IF-FGT/MKT</v>
          </cell>
          <cell r="K1925" t="str">
            <v>IF-FGT/MKT</v>
          </cell>
        </row>
        <row r="1926">
          <cell r="D1926">
            <v>-18.008400000000002</v>
          </cell>
          <cell r="E1926">
            <v>4</v>
          </cell>
          <cell r="F1926" t="str">
            <v>4IF-FGT/Z2</v>
          </cell>
          <cell r="K1926" t="str">
            <v>IF-FGT/Z2</v>
          </cell>
        </row>
        <row r="1927">
          <cell r="D1927">
            <v>17.603200000000001</v>
          </cell>
          <cell r="E1927">
            <v>4</v>
          </cell>
          <cell r="F1927" t="str">
            <v>4IF-FGT/MKT</v>
          </cell>
          <cell r="K1927" t="str">
            <v>IF-FGT/MKT</v>
          </cell>
        </row>
        <row r="1928">
          <cell r="D1928">
            <v>-18.5654</v>
          </cell>
          <cell r="E1928">
            <v>4</v>
          </cell>
          <cell r="F1928" t="str">
            <v>4IF-FGT/Z2</v>
          </cell>
          <cell r="K1928" t="str">
            <v>IF-FGT/Z2</v>
          </cell>
        </row>
        <row r="1929">
          <cell r="D1929">
            <v>18.1477</v>
          </cell>
          <cell r="E1929">
            <v>4</v>
          </cell>
          <cell r="F1929" t="str">
            <v>4IF-FGT/MKT</v>
          </cell>
          <cell r="K1929" t="str">
            <v>IF-FGT/MKT</v>
          </cell>
        </row>
        <row r="1930">
          <cell r="D1930">
            <v>-17.935099999999998</v>
          </cell>
          <cell r="E1930">
            <v>4</v>
          </cell>
          <cell r="F1930" t="str">
            <v>4IF-FGT/Z2</v>
          </cell>
          <cell r="K1930" t="str">
            <v>IF-FGT/Z2</v>
          </cell>
        </row>
        <row r="1931">
          <cell r="D1931">
            <v>17.531500000000001</v>
          </cell>
          <cell r="E1931">
            <v>4</v>
          </cell>
          <cell r="F1931" t="str">
            <v>4IF-FGT/MKT</v>
          </cell>
          <cell r="K1931" t="str">
            <v>IF-FGT/MKT</v>
          </cell>
        </row>
        <row r="1932">
          <cell r="D1932">
            <v>-18.499500000000001</v>
          </cell>
          <cell r="E1932">
            <v>4</v>
          </cell>
          <cell r="F1932" t="str">
            <v>4IF-FGT/Z2</v>
          </cell>
          <cell r="K1932" t="str">
            <v>IF-FGT/Z2</v>
          </cell>
        </row>
        <row r="1933">
          <cell r="D1933">
            <v>18.083300000000001</v>
          </cell>
          <cell r="E1933">
            <v>4</v>
          </cell>
          <cell r="F1933" t="str">
            <v>4IF-FGT/MKT</v>
          </cell>
          <cell r="K1933" t="str">
            <v>IF-FGT/MKT</v>
          </cell>
        </row>
        <row r="1934">
          <cell r="D1934">
            <v>-18.4618</v>
          </cell>
          <cell r="E1934">
            <v>4</v>
          </cell>
          <cell r="F1934" t="str">
            <v>4IF-FGT/Z2</v>
          </cell>
          <cell r="K1934" t="str">
            <v>IF-FGT/Z2</v>
          </cell>
        </row>
        <row r="1935">
          <cell r="D1935">
            <v>18.046399999999998</v>
          </cell>
          <cell r="E1935">
            <v>4</v>
          </cell>
          <cell r="F1935" t="str">
            <v>4IF-FGT/MKT</v>
          </cell>
          <cell r="K1935" t="str">
            <v>IF-FGT/MKT</v>
          </cell>
        </row>
        <row r="1936">
          <cell r="D1936">
            <v>-17.828099999999999</v>
          </cell>
          <cell r="E1936">
            <v>4</v>
          </cell>
          <cell r="F1936" t="str">
            <v>4IF-FGT/Z2</v>
          </cell>
          <cell r="K1936" t="str">
            <v>IF-FGT/Z2</v>
          </cell>
        </row>
        <row r="1937">
          <cell r="D1937">
            <v>17.427</v>
          </cell>
          <cell r="E1937">
            <v>4</v>
          </cell>
          <cell r="F1937" t="str">
            <v>4IF-FGT/MKT</v>
          </cell>
          <cell r="K1937" t="str">
            <v>IF-FGT/MKT</v>
          </cell>
        </row>
        <row r="1938">
          <cell r="D1938">
            <v>-20.847999999999999</v>
          </cell>
          <cell r="E1938">
            <v>4</v>
          </cell>
          <cell r="F1938" t="str">
            <v>4IF-FGT/Z2</v>
          </cell>
          <cell r="K1938" t="str">
            <v>IF-FGT/Z2</v>
          </cell>
        </row>
        <row r="1939">
          <cell r="D1939">
            <v>20.326799999999999</v>
          </cell>
          <cell r="E1939">
            <v>4</v>
          </cell>
          <cell r="F1939" t="str">
            <v>4IF-FGT/MKT</v>
          </cell>
          <cell r="K1939" t="str">
            <v>IF-FGT/MKT</v>
          </cell>
        </row>
        <row r="1940">
          <cell r="D1940">
            <v>-33.430700000000002</v>
          </cell>
          <cell r="E1940">
            <v>5</v>
          </cell>
          <cell r="F1940" t="str">
            <v>5IF-FGT/Z2</v>
          </cell>
          <cell r="K1940" t="str">
            <v>IF-FGT/Z2</v>
          </cell>
        </row>
        <row r="1941">
          <cell r="D1941">
            <v>32.6785</v>
          </cell>
          <cell r="E1941">
            <v>5</v>
          </cell>
          <cell r="F1941" t="str">
            <v>5IF-FGT/MKT</v>
          </cell>
          <cell r="K1941" t="str">
            <v>IF-FGT/MKT</v>
          </cell>
        </row>
        <row r="1942">
          <cell r="D1942">
            <v>-34.454900000000002</v>
          </cell>
          <cell r="E1942">
            <v>5</v>
          </cell>
          <cell r="F1942" t="str">
            <v>5IF-FGT/Z2</v>
          </cell>
          <cell r="K1942" t="str">
            <v>IF-FGT/Z2</v>
          </cell>
        </row>
        <row r="1943">
          <cell r="D1943">
            <v>33.679699999999997</v>
          </cell>
          <cell r="E1943">
            <v>5</v>
          </cell>
          <cell r="F1943" t="str">
            <v>5IF-FGT/MKT</v>
          </cell>
          <cell r="K1943" t="str">
            <v>IF-FGT/MKT</v>
          </cell>
        </row>
        <row r="1944">
          <cell r="D1944">
            <v>-34.350099999999998</v>
          </cell>
          <cell r="E1944">
            <v>5</v>
          </cell>
          <cell r="F1944" t="str">
            <v>5IF-FGT/Z2</v>
          </cell>
          <cell r="K1944" t="str">
            <v>IF-FGT/Z2</v>
          </cell>
        </row>
        <row r="1945">
          <cell r="D1945">
            <v>33.577199999999998</v>
          </cell>
          <cell r="E1945">
            <v>5</v>
          </cell>
          <cell r="F1945" t="str">
            <v>5IF-FGT/MKT</v>
          </cell>
          <cell r="K1945" t="str">
            <v>IF-FGT/MKT</v>
          </cell>
        </row>
        <row r="1946">
          <cell r="D1946">
            <v>-30.928999999999998</v>
          </cell>
          <cell r="E1946">
            <v>5</v>
          </cell>
          <cell r="F1946" t="str">
            <v>5IF-FGT/Z2</v>
          </cell>
          <cell r="K1946" t="str">
            <v>IF-FGT/Z2</v>
          </cell>
        </row>
        <row r="1947">
          <cell r="D1947">
            <v>30.2331</v>
          </cell>
          <cell r="E1947">
            <v>5</v>
          </cell>
          <cell r="F1947" t="str">
            <v>5IF-FGT/MKT</v>
          </cell>
          <cell r="K1947" t="str">
            <v>IF-FGT/MKT</v>
          </cell>
        </row>
        <row r="1948">
          <cell r="D1948">
            <v>-34.147399999999998</v>
          </cell>
          <cell r="E1948">
            <v>5</v>
          </cell>
          <cell r="F1948" t="str">
            <v>5IF-FGT/Z2</v>
          </cell>
          <cell r="K1948" t="str">
            <v>IF-FGT/Z2</v>
          </cell>
        </row>
        <row r="1949">
          <cell r="D1949">
            <v>33.378999999999998</v>
          </cell>
          <cell r="E1949">
            <v>5</v>
          </cell>
          <cell r="F1949" t="str">
            <v>5IF-FGT/MKT</v>
          </cell>
          <cell r="K1949" t="str">
            <v>IF-FGT/MKT</v>
          </cell>
        </row>
        <row r="1950">
          <cell r="D1950">
            <v>-17.489899999999999</v>
          </cell>
          <cell r="E1950">
            <v>6</v>
          </cell>
          <cell r="F1950" t="str">
            <v>6IF-FGT/Z2</v>
          </cell>
          <cell r="K1950" t="str">
            <v>IF-FGT/Z2</v>
          </cell>
        </row>
        <row r="1951">
          <cell r="D1951">
            <v>17.096299999999999</v>
          </cell>
          <cell r="E1951">
            <v>6</v>
          </cell>
          <cell r="F1951" t="str">
            <v>6IF-FGT/MKT</v>
          </cell>
          <cell r="K1951" t="str">
            <v>IF-FGT/MKT</v>
          </cell>
        </row>
        <row r="1952">
          <cell r="D1952">
            <v>-17.996099999999998</v>
          </cell>
          <cell r="E1952">
            <v>6</v>
          </cell>
          <cell r="F1952" t="str">
            <v>6IF-FGT/Z2</v>
          </cell>
          <cell r="K1952" t="str">
            <v>IF-FGT/Z2</v>
          </cell>
        </row>
        <row r="1953">
          <cell r="D1953">
            <v>17.591200000000001</v>
          </cell>
          <cell r="E1953">
            <v>6</v>
          </cell>
          <cell r="F1953" t="str">
            <v>6IF-FGT/MKT</v>
          </cell>
          <cell r="K1953" t="str">
            <v>IF-FGT/MKT</v>
          </cell>
        </row>
        <row r="1954">
          <cell r="D1954">
            <v>-17.348299999999998</v>
          </cell>
          <cell r="E1954">
            <v>6</v>
          </cell>
          <cell r="F1954" t="str">
            <v>6IF-FGT/Z2</v>
          </cell>
          <cell r="K1954" t="str">
            <v>IF-FGT/Z2</v>
          </cell>
        </row>
        <row r="1955">
          <cell r="D1955">
            <v>16.957999999999998</v>
          </cell>
          <cell r="E1955">
            <v>6</v>
          </cell>
          <cell r="F1955" t="str">
            <v>6IF-FGT/MKT</v>
          </cell>
          <cell r="K1955" t="str">
            <v>IF-FGT/MKT</v>
          </cell>
        </row>
        <row r="1956">
          <cell r="D1956">
            <v>-17.856300000000001</v>
          </cell>
          <cell r="E1956">
            <v>6</v>
          </cell>
          <cell r="F1956" t="str">
            <v>6IF-FGT/Z2</v>
          </cell>
          <cell r="K1956" t="str">
            <v>IF-FGT/Z2</v>
          </cell>
        </row>
        <row r="1957">
          <cell r="D1957">
            <v>17.454499999999999</v>
          </cell>
          <cell r="E1957">
            <v>6</v>
          </cell>
          <cell r="F1957" t="str">
            <v>6IF-FGT/MKT</v>
          </cell>
          <cell r="K1957" t="str">
            <v>IF-FGT/MKT</v>
          </cell>
        </row>
        <row r="1958">
          <cell r="D1958">
            <v>-17.7805</v>
          </cell>
          <cell r="E1958">
            <v>6</v>
          </cell>
          <cell r="F1958" t="str">
            <v>6IF-FGT/Z2</v>
          </cell>
          <cell r="K1958" t="str">
            <v>IF-FGT/Z2</v>
          </cell>
        </row>
        <row r="1959">
          <cell r="D1959">
            <v>17.380400000000002</v>
          </cell>
          <cell r="E1959">
            <v>6</v>
          </cell>
          <cell r="F1959" t="str">
            <v>6IF-FGT/MKT</v>
          </cell>
          <cell r="K1959" t="str">
            <v>IF-FGT/MKT</v>
          </cell>
        </row>
        <row r="1960">
          <cell r="D1960">
            <v>-17.130800000000001</v>
          </cell>
          <cell r="E1960">
            <v>6</v>
          </cell>
          <cell r="F1960" t="str">
            <v>6IF-FGT/Z2</v>
          </cell>
          <cell r="K1960" t="str">
            <v>IF-FGT/Z2</v>
          </cell>
        </row>
        <row r="1961">
          <cell r="D1961">
            <v>16.7453</v>
          </cell>
          <cell r="E1961">
            <v>6</v>
          </cell>
          <cell r="F1961" t="str">
            <v>6IF-FGT/MKT</v>
          </cell>
          <cell r="K1961" t="str">
            <v>IF-FGT/MKT</v>
          </cell>
        </row>
        <row r="1962">
          <cell r="D1962">
            <v>-19.988800000000001</v>
          </cell>
          <cell r="E1962">
            <v>6</v>
          </cell>
          <cell r="F1962" t="str">
            <v>6IF-FGT/Z2</v>
          </cell>
          <cell r="K1962" t="str">
            <v>IF-FGT/Z2</v>
          </cell>
        </row>
        <row r="1963">
          <cell r="D1963">
            <v>19.489100000000001</v>
          </cell>
          <cell r="E1963">
            <v>6</v>
          </cell>
          <cell r="F1963" t="str">
            <v>6IF-FGT/MKT</v>
          </cell>
          <cell r="K1963" t="str">
            <v>IF-FGT/MKT</v>
          </cell>
        </row>
        <row r="1964">
          <cell r="D1964">
            <v>-31.984500000000001</v>
          </cell>
          <cell r="E1964">
            <v>6</v>
          </cell>
          <cell r="F1964" t="str">
            <v>6IF-FGT/Z2</v>
          </cell>
          <cell r="K1964" t="str">
            <v>IF-FGT/Z2</v>
          </cell>
        </row>
        <row r="1965">
          <cell r="D1965">
            <v>31.264800000000001</v>
          </cell>
          <cell r="E1965">
            <v>6</v>
          </cell>
          <cell r="F1965" t="str">
            <v>6IF-FGT/MKT</v>
          </cell>
          <cell r="K1965" t="str">
            <v>IF-FGT/MKT</v>
          </cell>
        </row>
        <row r="1966">
          <cell r="D1966">
            <v>-32.895200000000003</v>
          </cell>
          <cell r="E1966">
            <v>6</v>
          </cell>
          <cell r="F1966" t="str">
            <v>6IF-FGT/Z2</v>
          </cell>
          <cell r="K1966" t="str">
            <v>IF-FGT/Z2</v>
          </cell>
        </row>
        <row r="1967">
          <cell r="D1967">
            <v>32.155099999999997</v>
          </cell>
          <cell r="E1967">
            <v>6</v>
          </cell>
          <cell r="F1967" t="str">
            <v>6IF-FGT/MKT</v>
          </cell>
          <cell r="K1967" t="str">
            <v>IF-FGT/MKT</v>
          </cell>
        </row>
        <row r="1968">
          <cell r="D1968">
            <v>-32.732300000000002</v>
          </cell>
          <cell r="E1968">
            <v>6</v>
          </cell>
          <cell r="F1968" t="str">
            <v>6IF-FGT/Z2</v>
          </cell>
          <cell r="K1968" t="str">
            <v>IF-FGT/Z2</v>
          </cell>
        </row>
        <row r="1969">
          <cell r="D1969">
            <v>31.995799999999999</v>
          </cell>
          <cell r="E1969">
            <v>6</v>
          </cell>
          <cell r="F1969" t="str">
            <v>6IF-FGT/MKT</v>
          </cell>
          <cell r="K1969" t="str">
            <v>IF-FGT/MKT</v>
          </cell>
        </row>
        <row r="1970">
          <cell r="D1970">
            <v>-30.468499999999999</v>
          </cell>
          <cell r="E1970">
            <v>6</v>
          </cell>
          <cell r="F1970" t="str">
            <v>6IF-FGT/Z2</v>
          </cell>
          <cell r="K1970" t="str">
            <v>IF-FGT/Z2</v>
          </cell>
        </row>
        <row r="1971">
          <cell r="D1971">
            <v>29.783000000000001</v>
          </cell>
          <cell r="E1971">
            <v>6</v>
          </cell>
          <cell r="F1971" t="str">
            <v>6IF-FGT/MKT</v>
          </cell>
          <cell r="K1971" t="str">
            <v>IF-FGT/MKT</v>
          </cell>
        </row>
        <row r="1972">
          <cell r="D1972">
            <v>-32.416200000000003</v>
          </cell>
          <cell r="E1972">
            <v>6</v>
          </cell>
          <cell r="F1972" t="str">
            <v>6IF-FGT/Z2</v>
          </cell>
          <cell r="K1972" t="str">
            <v>IF-FGT/Z2</v>
          </cell>
        </row>
        <row r="1973">
          <cell r="D1973">
            <v>31.686900000000001</v>
          </cell>
          <cell r="E1973">
            <v>6</v>
          </cell>
          <cell r="F1973" t="str">
            <v>6IF-FGT/MKT</v>
          </cell>
          <cell r="K1973" t="str">
            <v>IF-FGT/MKT</v>
          </cell>
        </row>
        <row r="1974">
          <cell r="D1974">
            <v>-16.5762</v>
          </cell>
          <cell r="E1974">
            <v>6</v>
          </cell>
          <cell r="F1974" t="str">
            <v>6IF-FGT/Z2</v>
          </cell>
          <cell r="K1974" t="str">
            <v>IF-FGT/Z2</v>
          </cell>
        </row>
        <row r="1975">
          <cell r="D1975">
            <v>16.203199999999999</v>
          </cell>
          <cell r="E1975">
            <v>6</v>
          </cell>
          <cell r="F1975" t="str">
            <v>6IF-FGT/MKT</v>
          </cell>
          <cell r="K1975" t="str">
            <v>IF-FGT/MKT</v>
          </cell>
        </row>
        <row r="1976">
          <cell r="D1976">
            <v>-17.033000000000001</v>
          </cell>
          <cell r="E1976">
            <v>6</v>
          </cell>
          <cell r="F1976" t="str">
            <v>6IF-FGT/Z2</v>
          </cell>
          <cell r="K1976" t="str">
            <v>IF-FGT/Z2</v>
          </cell>
        </row>
        <row r="1977">
          <cell r="D1977">
            <v>16.649799999999999</v>
          </cell>
          <cell r="E1977">
            <v>6</v>
          </cell>
          <cell r="F1977" t="str">
            <v>6IF-FGT/MKT</v>
          </cell>
          <cell r="K1977" t="str">
            <v>IF-FGT/MKT</v>
          </cell>
        </row>
        <row r="1978">
          <cell r="D1978">
            <v>-16.3978</v>
          </cell>
          <cell r="E1978">
            <v>6</v>
          </cell>
          <cell r="F1978" t="str">
            <v>6IF-FGT/Z2</v>
          </cell>
          <cell r="K1978" t="str">
            <v>IF-FGT/Z2</v>
          </cell>
        </row>
        <row r="1979">
          <cell r="D1979">
            <v>16.0289</v>
          </cell>
          <cell r="E1979">
            <v>6</v>
          </cell>
          <cell r="F1979" t="str">
            <v>6IF-FGT/MKT</v>
          </cell>
          <cell r="K1979" t="str">
            <v>IF-FGT/MKT</v>
          </cell>
        </row>
        <row r="1980">
          <cell r="D1980">
            <v>-16.859000000000002</v>
          </cell>
          <cell r="E1980">
            <v>6</v>
          </cell>
          <cell r="F1980" t="str">
            <v>6IF-FGT/Z2</v>
          </cell>
          <cell r="K1980" t="str">
            <v>IF-FGT/Z2</v>
          </cell>
        </row>
        <row r="1981">
          <cell r="D1981">
            <v>16.479700000000001</v>
          </cell>
          <cell r="E1981">
            <v>6</v>
          </cell>
          <cell r="F1981" t="str">
            <v>6IF-FGT/MKT</v>
          </cell>
          <cell r="K1981" t="str">
            <v>IF-FGT/MKT</v>
          </cell>
        </row>
        <row r="1982">
          <cell r="D1982">
            <v>-16.7714</v>
          </cell>
          <cell r="E1982">
            <v>6</v>
          </cell>
          <cell r="F1982" t="str">
            <v>6IF-FGT/Z2</v>
          </cell>
          <cell r="K1982" t="str">
            <v>IF-FGT/Z2</v>
          </cell>
        </row>
        <row r="1983">
          <cell r="D1983">
            <v>16.393999999999998</v>
          </cell>
          <cell r="E1983">
            <v>6</v>
          </cell>
          <cell r="F1983" t="str">
            <v>6IF-FGT/MKT</v>
          </cell>
          <cell r="K1983" t="str">
            <v>IF-FGT/MKT</v>
          </cell>
        </row>
        <row r="1984">
          <cell r="D1984">
            <v>-16.144200000000001</v>
          </cell>
          <cell r="E1984">
            <v>6</v>
          </cell>
          <cell r="F1984" t="str">
            <v>6IF-FGT/Z2</v>
          </cell>
          <cell r="K1984" t="str">
            <v>IF-FGT/Z2</v>
          </cell>
        </row>
        <row r="1985">
          <cell r="D1985">
            <v>15.780900000000001</v>
          </cell>
          <cell r="E1985">
            <v>6</v>
          </cell>
          <cell r="F1985" t="str">
            <v>6IF-FGT/MKT</v>
          </cell>
          <cell r="K1985" t="str">
            <v>IF-FGT/MKT</v>
          </cell>
        </row>
        <row r="1986">
          <cell r="D1986">
            <v>-18.823799999999999</v>
          </cell>
          <cell r="E1986">
            <v>6</v>
          </cell>
          <cell r="F1986" t="str">
            <v>6IF-FGT/Z2</v>
          </cell>
          <cell r="K1986" t="str">
            <v>IF-FGT/Z2</v>
          </cell>
        </row>
        <row r="1987">
          <cell r="D1987">
            <v>18.353200000000001</v>
          </cell>
          <cell r="E1987">
            <v>6</v>
          </cell>
          <cell r="F1987" t="str">
            <v>6IF-FGT/MKT</v>
          </cell>
          <cell r="K1987" t="str">
            <v>IF-FGT/MKT</v>
          </cell>
        </row>
        <row r="1988">
          <cell r="D1988">
            <v>-30.101199999999999</v>
          </cell>
          <cell r="E1988">
            <v>6</v>
          </cell>
          <cell r="F1988" t="str">
            <v>6IF-FGT/Z2</v>
          </cell>
          <cell r="K1988" t="str">
            <v>IF-FGT/Z2</v>
          </cell>
        </row>
        <row r="1989">
          <cell r="D1989">
            <v>29.423999999999999</v>
          </cell>
          <cell r="E1989">
            <v>6</v>
          </cell>
          <cell r="F1989" t="str">
            <v>6IF-FGT/MKT</v>
          </cell>
          <cell r="K1989" t="str">
            <v>IF-FGT/MKT</v>
          </cell>
        </row>
        <row r="1990">
          <cell r="D1990">
            <v>-30.941400000000002</v>
          </cell>
          <cell r="E1990">
            <v>6</v>
          </cell>
          <cell r="F1990" t="str">
            <v>6IF-FGT/Z2</v>
          </cell>
          <cell r="K1990" t="str">
            <v>IF-FGT/Z2</v>
          </cell>
        </row>
        <row r="1991">
          <cell r="D1991">
            <v>30.245200000000001</v>
          </cell>
          <cell r="E1991">
            <v>6</v>
          </cell>
          <cell r="F1991" t="str">
            <v>6IF-FGT/MKT</v>
          </cell>
          <cell r="K1991" t="str">
            <v>IF-FGT/MKT</v>
          </cell>
        </row>
        <row r="1992">
          <cell r="D1992">
            <v>-30.769300000000001</v>
          </cell>
          <cell r="E1992">
            <v>6</v>
          </cell>
          <cell r="F1992" t="str">
            <v>6IF-FGT/Z2</v>
          </cell>
          <cell r="K1992" t="str">
            <v>IF-FGT/Z2</v>
          </cell>
        </row>
        <row r="1993">
          <cell r="D1993">
            <v>30.077000000000002</v>
          </cell>
          <cell r="E1993">
            <v>6</v>
          </cell>
          <cell r="F1993" t="str">
            <v>6IF-FGT/MKT</v>
          </cell>
          <cell r="K1993" t="str">
            <v>IF-FGT/MKT</v>
          </cell>
        </row>
        <row r="1994">
          <cell r="D1994">
            <v>-27.640599999999999</v>
          </cell>
          <cell r="E1994">
            <v>6</v>
          </cell>
          <cell r="F1994" t="str">
            <v>6IF-FGT/Z2</v>
          </cell>
          <cell r="K1994" t="str">
            <v>IF-FGT/Z2</v>
          </cell>
        </row>
        <row r="1995">
          <cell r="D1995">
            <v>27.018699999999999</v>
          </cell>
          <cell r="E1995">
            <v>6</v>
          </cell>
          <cell r="F1995" t="str">
            <v>6IF-FGT/MKT</v>
          </cell>
          <cell r="K1995" t="str">
            <v>IF-FGT/MKT</v>
          </cell>
        </row>
        <row r="1996">
          <cell r="D1996">
            <v>-30.4541</v>
          </cell>
          <cell r="E1996">
            <v>6</v>
          </cell>
          <cell r="F1996" t="str">
            <v>6IF-FGT/Z2</v>
          </cell>
          <cell r="K1996" t="str">
            <v>IF-FGT/Z2</v>
          </cell>
        </row>
        <row r="1997">
          <cell r="D1997">
            <v>29.768899999999999</v>
          </cell>
          <cell r="E1997">
            <v>6</v>
          </cell>
          <cell r="F1997" t="str">
            <v>6IF-FGT/MKT</v>
          </cell>
          <cell r="K1997" t="str">
            <v>IF-FGT/MKT</v>
          </cell>
        </row>
        <row r="1998">
          <cell r="D1998">
            <v>-15.567399999999999</v>
          </cell>
          <cell r="E1998">
            <v>6</v>
          </cell>
          <cell r="F1998" t="str">
            <v>6IF-FGT/Z2</v>
          </cell>
          <cell r="K1998" t="str">
            <v>IF-FGT/Z2</v>
          </cell>
        </row>
        <row r="1999">
          <cell r="D1999">
            <v>15.2172</v>
          </cell>
          <cell r="E1999">
            <v>6</v>
          </cell>
          <cell r="F1999" t="str">
            <v>6IF-FGT/MKT</v>
          </cell>
          <cell r="K1999" t="str">
            <v>IF-FGT/MKT</v>
          </cell>
        </row>
        <row r="2000">
          <cell r="D2000">
            <v>-15.991</v>
          </cell>
          <cell r="E2000">
            <v>6</v>
          </cell>
          <cell r="F2000" t="str">
            <v>6IF-FGT/Z2</v>
          </cell>
          <cell r="K2000" t="str">
            <v>IF-FGT/Z2</v>
          </cell>
        </row>
        <row r="2001">
          <cell r="D2001">
            <v>15.6312</v>
          </cell>
          <cell r="E2001">
            <v>6</v>
          </cell>
          <cell r="F2001" t="str">
            <v>6IF-FGT/MKT</v>
          </cell>
          <cell r="K2001" t="str">
            <v>IF-FGT/MKT</v>
          </cell>
        </row>
        <row r="2002">
          <cell r="D2002">
            <v>-15.39</v>
          </cell>
          <cell r="E2002">
            <v>6</v>
          </cell>
          <cell r="F2002" t="str">
            <v>6IF-FGT/Z2</v>
          </cell>
          <cell r="K2002" t="str">
            <v>IF-FGT/Z2</v>
          </cell>
        </row>
        <row r="2003">
          <cell r="D2003">
            <v>15.043699999999999</v>
          </cell>
          <cell r="E2003">
            <v>6</v>
          </cell>
          <cell r="F2003" t="str">
            <v>6IF-FGT/MKT</v>
          </cell>
          <cell r="K2003" t="str">
            <v>IF-FGT/MKT</v>
          </cell>
        </row>
        <row r="2004">
          <cell r="D2004">
            <v>-15.8184</v>
          </cell>
          <cell r="E2004">
            <v>6</v>
          </cell>
          <cell r="F2004" t="str">
            <v>6IF-FGT/Z2</v>
          </cell>
          <cell r="K2004" t="str">
            <v>IF-FGT/Z2</v>
          </cell>
        </row>
        <row r="2005">
          <cell r="D2005">
            <v>15.462400000000001</v>
          </cell>
          <cell r="E2005">
            <v>6</v>
          </cell>
          <cell r="F2005" t="str">
            <v>6IF-FGT/MKT</v>
          </cell>
          <cell r="K2005" t="str">
            <v>IF-FGT/MKT</v>
          </cell>
        </row>
        <row r="2006">
          <cell r="D2006">
            <v>-15.7316</v>
          </cell>
          <cell r="E2006">
            <v>6</v>
          </cell>
          <cell r="F2006" t="str">
            <v>6IF-FGT/Z2</v>
          </cell>
          <cell r="K2006" t="str">
            <v>IF-FGT/Z2</v>
          </cell>
        </row>
        <row r="2007">
          <cell r="D2007">
            <v>15.377599999999999</v>
          </cell>
          <cell r="E2007">
            <v>6</v>
          </cell>
          <cell r="F2007" t="str">
            <v>6IF-FGT/MKT</v>
          </cell>
          <cell r="K2007" t="str">
            <v>IF-FGT/MKT</v>
          </cell>
        </row>
        <row r="2008">
          <cell r="D2008">
            <v>-15.1395</v>
          </cell>
          <cell r="E2008">
            <v>6</v>
          </cell>
          <cell r="F2008" t="str">
            <v>6IF-FGT/Z2</v>
          </cell>
          <cell r="K2008" t="str">
            <v>IF-FGT/Z2</v>
          </cell>
        </row>
        <row r="2009">
          <cell r="D2009">
            <v>14.7988</v>
          </cell>
          <cell r="E2009">
            <v>6</v>
          </cell>
          <cell r="F2009" t="str">
            <v>6IF-FGT/MKT</v>
          </cell>
          <cell r="K2009" t="str">
            <v>IF-FGT/MKT</v>
          </cell>
        </row>
        <row r="2010">
          <cell r="D2010">
            <v>-17.6477</v>
          </cell>
          <cell r="E2010">
            <v>6</v>
          </cell>
          <cell r="F2010" t="str">
            <v>6IF-FGT/Z2</v>
          </cell>
          <cell r="K2010" t="str">
            <v>IF-FGT/Z2</v>
          </cell>
        </row>
        <row r="2011">
          <cell r="D2011">
            <v>17.206499999999998</v>
          </cell>
          <cell r="E2011">
            <v>6</v>
          </cell>
          <cell r="F2011" t="str">
            <v>6IF-FGT/MKT</v>
          </cell>
          <cell r="K2011" t="str">
            <v>IF-FGT/MKT</v>
          </cell>
        </row>
        <row r="2012">
          <cell r="D2012">
            <v>-28.213899999999999</v>
          </cell>
          <cell r="E2012">
            <v>6</v>
          </cell>
          <cell r="F2012" t="str">
            <v>6IF-FGT/Z2</v>
          </cell>
          <cell r="K2012" t="str">
            <v>IF-FGT/Z2</v>
          </cell>
        </row>
        <row r="2013">
          <cell r="D2013">
            <v>27.579000000000001</v>
          </cell>
          <cell r="E2013">
            <v>6</v>
          </cell>
          <cell r="F2013" t="str">
            <v>6IF-FGT/MKT</v>
          </cell>
          <cell r="K2013" t="str">
            <v>IF-FGT/MKT</v>
          </cell>
        </row>
        <row r="2014">
          <cell r="D2014">
            <v>-28.994800000000001</v>
          </cell>
          <cell r="E2014">
            <v>6</v>
          </cell>
          <cell r="F2014" t="str">
            <v>6IF-FGT/Z2</v>
          </cell>
          <cell r="K2014" t="str">
            <v>IF-FGT/Z2</v>
          </cell>
        </row>
        <row r="2015">
          <cell r="D2015">
            <v>28.342400000000001</v>
          </cell>
          <cell r="E2015">
            <v>6</v>
          </cell>
          <cell r="F2015" t="str">
            <v>6IF-FGT/MKT</v>
          </cell>
          <cell r="K2015" t="str">
            <v>IF-FGT/MKT</v>
          </cell>
        </row>
        <row r="2016">
          <cell r="D2016">
            <v>-28.828700000000001</v>
          </cell>
          <cell r="E2016">
            <v>6</v>
          </cell>
          <cell r="F2016" t="str">
            <v>6IF-FGT/Z2</v>
          </cell>
          <cell r="K2016" t="str">
            <v>IF-FGT/Z2</v>
          </cell>
        </row>
        <row r="2017">
          <cell r="D2017">
            <v>28.180099999999999</v>
          </cell>
          <cell r="E2017">
            <v>6</v>
          </cell>
          <cell r="F2017" t="str">
            <v>6IF-FGT/MKT</v>
          </cell>
          <cell r="K2017" t="str">
            <v>IF-FGT/MKT</v>
          </cell>
        </row>
        <row r="2018">
          <cell r="D2018">
            <v>-25.892299999999999</v>
          </cell>
          <cell r="E2018">
            <v>6</v>
          </cell>
          <cell r="F2018" t="str">
            <v>6IF-FGT/Z2</v>
          </cell>
          <cell r="K2018" t="str">
            <v>IF-FGT/Z2</v>
          </cell>
        </row>
        <row r="2019">
          <cell r="D2019">
            <v>25.309699999999999</v>
          </cell>
          <cell r="E2019">
            <v>6</v>
          </cell>
          <cell r="F2019" t="str">
            <v>6IF-FGT/MKT</v>
          </cell>
          <cell r="K2019" t="str">
            <v>IF-FGT/MKT</v>
          </cell>
        </row>
        <row r="2020">
          <cell r="D2020">
            <v>-28.523499999999999</v>
          </cell>
          <cell r="E2020">
            <v>6</v>
          </cell>
          <cell r="F2020" t="str">
            <v>6IF-FGT/Z2</v>
          </cell>
          <cell r="K2020" t="str">
            <v>IF-FGT/Z2</v>
          </cell>
        </row>
        <row r="2021">
          <cell r="D2021">
            <v>27.881699999999999</v>
          </cell>
          <cell r="E2021">
            <v>6</v>
          </cell>
          <cell r="F2021" t="str">
            <v>6IF-FGT/MKT</v>
          </cell>
          <cell r="K2021" t="str">
            <v>IF-FGT/MKT</v>
          </cell>
        </row>
        <row r="2022">
          <cell r="D2022">
            <v>-14.579800000000001</v>
          </cell>
          <cell r="E2022">
            <v>6</v>
          </cell>
          <cell r="F2022" t="str">
            <v>6IF-FGT/Z2</v>
          </cell>
          <cell r="K2022" t="str">
            <v>IF-FGT/Z2</v>
          </cell>
        </row>
        <row r="2023">
          <cell r="D2023">
            <v>14.2517</v>
          </cell>
          <cell r="E2023">
            <v>6</v>
          </cell>
          <cell r="F2023" t="str">
            <v>6IF-FGT/MKT</v>
          </cell>
          <cell r="K2023" t="str">
            <v>IF-FGT/MKT</v>
          </cell>
        </row>
        <row r="2024">
          <cell r="D2024">
            <v>-14.9801</v>
          </cell>
          <cell r="E2024">
            <v>6</v>
          </cell>
          <cell r="F2024" t="str">
            <v>6IF-FGT/Z2</v>
          </cell>
          <cell r="K2024" t="str">
            <v>IF-FGT/Z2</v>
          </cell>
        </row>
        <row r="2025">
          <cell r="D2025">
            <v>14.6431</v>
          </cell>
          <cell r="E2025">
            <v>6</v>
          </cell>
          <cell r="F2025" t="str">
            <v>6IF-FGT/MKT</v>
          </cell>
          <cell r="K2025" t="str">
            <v>IF-FGT/MKT</v>
          </cell>
        </row>
        <row r="2026">
          <cell r="D2026">
            <v>-14.4213</v>
          </cell>
          <cell r="E2026">
            <v>6</v>
          </cell>
          <cell r="F2026" t="str">
            <v>6IF-FGT/Z2</v>
          </cell>
          <cell r="K2026" t="str">
            <v>IF-FGT/Z2</v>
          </cell>
        </row>
        <row r="2027">
          <cell r="D2027">
            <v>14.0968</v>
          </cell>
          <cell r="E2027">
            <v>6</v>
          </cell>
          <cell r="F2027" t="str">
            <v>6IF-FGT/MKT</v>
          </cell>
          <cell r="K2027" t="str">
            <v>IF-FGT/MKT</v>
          </cell>
        </row>
        <row r="2028">
          <cell r="D2028">
            <v>-14.8264</v>
          </cell>
          <cell r="E2028">
            <v>6</v>
          </cell>
          <cell r="F2028" t="str">
            <v>6IF-FGT/Z2</v>
          </cell>
          <cell r="K2028" t="str">
            <v>IF-FGT/Z2</v>
          </cell>
        </row>
        <row r="2029">
          <cell r="D2029">
            <v>14.492800000000001</v>
          </cell>
          <cell r="E2029">
            <v>6</v>
          </cell>
          <cell r="F2029" t="str">
            <v>6IF-FGT/MKT</v>
          </cell>
          <cell r="K2029" t="str">
            <v>IF-FGT/MKT</v>
          </cell>
        </row>
        <row r="2030">
          <cell r="D2030">
            <v>-14.748100000000001</v>
          </cell>
          <cell r="E2030">
            <v>6</v>
          </cell>
          <cell r="F2030" t="str">
            <v>6IF-FGT/Z2</v>
          </cell>
          <cell r="K2030" t="str">
            <v>IF-FGT/Z2</v>
          </cell>
        </row>
        <row r="2031">
          <cell r="D2031">
            <v>14.4162</v>
          </cell>
          <cell r="E2031">
            <v>6</v>
          </cell>
          <cell r="F2031" t="str">
            <v>6IF-FGT/MKT</v>
          </cell>
          <cell r="K2031" t="str">
            <v>IF-FGT/MKT</v>
          </cell>
        </row>
        <row r="2032">
          <cell r="D2032">
            <v>-14.1965</v>
          </cell>
          <cell r="E2032">
            <v>6</v>
          </cell>
          <cell r="F2032" t="str">
            <v>6IF-FGT/Z2</v>
          </cell>
          <cell r="K2032" t="str">
            <v>IF-FGT/Z2</v>
          </cell>
        </row>
        <row r="2033">
          <cell r="D2033">
            <v>13.877000000000001</v>
          </cell>
          <cell r="E2033">
            <v>6</v>
          </cell>
          <cell r="F2033" t="str">
            <v>6IF-FGT/MKT</v>
          </cell>
          <cell r="K2033" t="str">
            <v>IF-FGT/MKT</v>
          </cell>
        </row>
        <row r="2034">
          <cell r="D2034">
            <v>-16.552099999999999</v>
          </cell>
          <cell r="E2034">
            <v>6</v>
          </cell>
          <cell r="F2034" t="str">
            <v>6IF-FGT/Z2</v>
          </cell>
          <cell r="K2034" t="str">
            <v>IF-FGT/Z2</v>
          </cell>
        </row>
        <row r="2035">
          <cell r="D2035">
            <v>16.138300000000001</v>
          </cell>
          <cell r="E2035">
            <v>6</v>
          </cell>
          <cell r="F2035" t="str">
            <v>6IF-FGT/MKT</v>
          </cell>
          <cell r="K2035" t="str">
            <v>IF-FGT/MKT</v>
          </cell>
        </row>
        <row r="2036">
          <cell r="D2036">
            <v>-26.466100000000001</v>
          </cell>
          <cell r="E2036">
            <v>6</v>
          </cell>
          <cell r="F2036" t="str">
            <v>6IF-FGT/Z2</v>
          </cell>
          <cell r="K2036" t="str">
            <v>IF-FGT/Z2</v>
          </cell>
        </row>
        <row r="2037">
          <cell r="D2037">
            <v>25.8706</v>
          </cell>
          <cell r="E2037">
            <v>6</v>
          </cell>
          <cell r="F2037" t="str">
            <v>6IF-FGT/MKT</v>
          </cell>
          <cell r="K2037" t="str">
            <v>IF-FGT/MKT</v>
          </cell>
        </row>
        <row r="2038">
          <cell r="D2038">
            <v>-27.2044</v>
          </cell>
          <cell r="E2038">
            <v>6</v>
          </cell>
          <cell r="F2038" t="str">
            <v>6IF-FGT/Z2</v>
          </cell>
          <cell r="K2038" t="str">
            <v>IF-FGT/Z2</v>
          </cell>
        </row>
        <row r="2039">
          <cell r="D2039">
            <v>26.592300000000002</v>
          </cell>
          <cell r="E2039">
            <v>6</v>
          </cell>
          <cell r="F2039" t="str">
            <v>6IF-FGT/MKT</v>
          </cell>
          <cell r="K2039" t="str">
            <v>IF-FGT/MKT</v>
          </cell>
        </row>
        <row r="2040">
          <cell r="D2040">
            <v>-27.0519</v>
          </cell>
          <cell r="E2040">
            <v>6</v>
          </cell>
          <cell r="F2040" t="str">
            <v>6IF-FGT/Z2</v>
          </cell>
          <cell r="K2040" t="str">
            <v>IF-FGT/Z2</v>
          </cell>
        </row>
        <row r="2041">
          <cell r="D2041">
            <v>26.443200000000001</v>
          </cell>
          <cell r="E2041">
            <v>6</v>
          </cell>
          <cell r="F2041" t="str">
            <v>6IF-FGT/MKT</v>
          </cell>
          <cell r="K2041" t="str">
            <v>IF-FGT/MKT</v>
          </cell>
        </row>
        <row r="2042">
          <cell r="D2042">
            <v>-24.302499999999998</v>
          </cell>
          <cell r="E2042">
            <v>6</v>
          </cell>
          <cell r="F2042" t="str">
            <v>6IF-FGT/Z2</v>
          </cell>
          <cell r="K2042" t="str">
            <v>IF-FGT/Z2</v>
          </cell>
        </row>
        <row r="2043">
          <cell r="D2043">
            <v>23.755700000000001</v>
          </cell>
          <cell r="E2043">
            <v>6</v>
          </cell>
          <cell r="F2043" t="str">
            <v>6IF-FGT/MKT</v>
          </cell>
          <cell r="K2043" t="str">
            <v>IF-FGT/MKT</v>
          </cell>
        </row>
        <row r="2044">
          <cell r="D2044">
            <v>-26.780200000000001</v>
          </cell>
          <cell r="E2044">
            <v>6</v>
          </cell>
          <cell r="F2044" t="str">
            <v>6IF-FGT/Z2</v>
          </cell>
          <cell r="K2044" t="str">
            <v>IF-FGT/Z2</v>
          </cell>
        </row>
        <row r="2045">
          <cell r="D2045">
            <v>26.177600000000002</v>
          </cell>
          <cell r="E2045">
            <v>6</v>
          </cell>
          <cell r="F2045" t="str">
            <v>6IF-FGT/MKT</v>
          </cell>
          <cell r="K2045" t="str">
            <v>IF-FGT/MKT</v>
          </cell>
        </row>
        <row r="2046">
          <cell r="D2046">
            <v>-13.6905</v>
          </cell>
          <cell r="E2046">
            <v>6</v>
          </cell>
          <cell r="F2046" t="str">
            <v>6IF-FGT/Z2</v>
          </cell>
          <cell r="K2046" t="str">
            <v>IF-FGT/Z2</v>
          </cell>
        </row>
        <row r="2047">
          <cell r="D2047">
            <v>13.382400000000001</v>
          </cell>
          <cell r="E2047">
            <v>6</v>
          </cell>
          <cell r="F2047" t="str">
            <v>6IF-FGT/MKT</v>
          </cell>
          <cell r="K2047" t="str">
            <v>IF-FGT/MKT</v>
          </cell>
        </row>
        <row r="2048">
          <cell r="D2048">
            <v>-14.063000000000001</v>
          </cell>
          <cell r="E2048">
            <v>6</v>
          </cell>
          <cell r="F2048" t="str">
            <v>6IF-FGT/Z2</v>
          </cell>
          <cell r="K2048" t="str">
            <v>IF-FGT/Z2</v>
          </cell>
        </row>
        <row r="2049">
          <cell r="D2049">
            <v>13.746600000000001</v>
          </cell>
          <cell r="E2049">
            <v>6</v>
          </cell>
          <cell r="F2049" t="str">
            <v>6IF-FGT/MKT</v>
          </cell>
          <cell r="K2049" t="str">
            <v>IF-FGT/MKT</v>
          </cell>
        </row>
        <row r="2050">
          <cell r="D2050">
            <v>-13.5351</v>
          </cell>
          <cell r="E2050">
            <v>6</v>
          </cell>
          <cell r="F2050" t="str">
            <v>6IF-FGT/Z2</v>
          </cell>
          <cell r="K2050" t="str">
            <v>IF-FGT/Z2</v>
          </cell>
        </row>
        <row r="2051">
          <cell r="D2051">
            <v>13.230600000000001</v>
          </cell>
          <cell r="E2051">
            <v>6</v>
          </cell>
          <cell r="F2051" t="str">
            <v>6IF-FGT/MKT</v>
          </cell>
          <cell r="K2051" t="str">
            <v>IF-FGT/MKT</v>
          </cell>
        </row>
        <row r="2052">
          <cell r="D2052">
            <v>-13.912100000000001</v>
          </cell>
          <cell r="E2052">
            <v>6</v>
          </cell>
          <cell r="F2052" t="str">
            <v>6IF-FGT/Z2</v>
          </cell>
          <cell r="K2052" t="str">
            <v>IF-FGT/Z2</v>
          </cell>
        </row>
        <row r="2053">
          <cell r="D2053">
            <v>13.5991</v>
          </cell>
          <cell r="E2053">
            <v>6</v>
          </cell>
          <cell r="F2053" t="str">
            <v>6IF-FGT/MKT</v>
          </cell>
          <cell r="K2053" t="str">
            <v>IF-FGT/MKT</v>
          </cell>
        </row>
        <row r="2054">
          <cell r="D2054">
            <v>-13.8354</v>
          </cell>
          <cell r="E2054">
            <v>6</v>
          </cell>
          <cell r="F2054" t="str">
            <v>6IF-FGT/Z2</v>
          </cell>
          <cell r="K2054" t="str">
            <v>IF-FGT/Z2</v>
          </cell>
        </row>
        <row r="2055">
          <cell r="D2055">
            <v>13.524100000000001</v>
          </cell>
          <cell r="E2055">
            <v>6</v>
          </cell>
          <cell r="F2055" t="str">
            <v>6IF-FGT/MKT</v>
          </cell>
          <cell r="K2055" t="str">
            <v>IF-FGT/MKT</v>
          </cell>
        </row>
        <row r="2056">
          <cell r="D2056">
            <v>-13.3149</v>
          </cell>
          <cell r="E2056">
            <v>6</v>
          </cell>
          <cell r="F2056" t="str">
            <v>6IF-FGT/Z2</v>
          </cell>
          <cell r="K2056" t="str">
            <v>IF-FGT/Z2</v>
          </cell>
        </row>
        <row r="2057">
          <cell r="D2057">
            <v>13.0153</v>
          </cell>
          <cell r="E2057">
            <v>6</v>
          </cell>
          <cell r="F2057" t="str">
            <v>6IF-FGT/MKT</v>
          </cell>
          <cell r="K2057" t="str">
            <v>IF-FGT/MKT</v>
          </cell>
        </row>
        <row r="2058">
          <cell r="D2058">
            <v>-15.5206</v>
          </cell>
          <cell r="E2058">
            <v>6</v>
          </cell>
          <cell r="F2058" t="str">
            <v>6IF-FGT/Z2</v>
          </cell>
          <cell r="K2058" t="str">
            <v>IF-FGT/Z2</v>
          </cell>
        </row>
        <row r="2059">
          <cell r="D2059">
            <v>15.1325</v>
          </cell>
          <cell r="E2059">
            <v>6</v>
          </cell>
          <cell r="F2059" t="str">
            <v>6IF-FGT/MKT</v>
          </cell>
          <cell r="K2059" t="str">
            <v>IF-FGT/MKT</v>
          </cell>
        </row>
        <row r="2060">
          <cell r="D2060">
            <v>-24.811499999999999</v>
          </cell>
          <cell r="E2060">
            <v>6</v>
          </cell>
          <cell r="F2060" t="str">
            <v>6IF-FGT/Z2</v>
          </cell>
          <cell r="K2060" t="str">
            <v>IF-FGT/Z2</v>
          </cell>
        </row>
        <row r="2061">
          <cell r="D2061">
            <v>24.2532</v>
          </cell>
          <cell r="E2061">
            <v>6</v>
          </cell>
          <cell r="F2061" t="str">
            <v>6IF-FGT/MKT</v>
          </cell>
          <cell r="K2061" t="str">
            <v>IF-FGT/MKT</v>
          </cell>
        </row>
        <row r="2062">
          <cell r="D2062">
            <v>-25.497800000000002</v>
          </cell>
          <cell r="E2062">
            <v>6</v>
          </cell>
          <cell r="F2062" t="str">
            <v>6IF-FGT/Z2</v>
          </cell>
          <cell r="K2062" t="str">
            <v>IF-FGT/Z2</v>
          </cell>
        </row>
        <row r="2063">
          <cell r="D2063">
            <v>24.924099999999999</v>
          </cell>
          <cell r="E2063">
            <v>6</v>
          </cell>
          <cell r="F2063" t="str">
            <v>6IF-FGT/MKT</v>
          </cell>
          <cell r="K2063" t="str">
            <v>IF-FGT/MKT</v>
          </cell>
        </row>
        <row r="2064">
          <cell r="D2064">
            <v>-25.345099999999999</v>
          </cell>
          <cell r="E2064">
            <v>6</v>
          </cell>
          <cell r="F2064" t="str">
            <v>6IF-FGT/Z2</v>
          </cell>
          <cell r="K2064" t="str">
            <v>IF-FGT/Z2</v>
          </cell>
        </row>
        <row r="2065">
          <cell r="D2065">
            <v>24.774899999999999</v>
          </cell>
          <cell r="E2065">
            <v>6</v>
          </cell>
          <cell r="F2065" t="str">
            <v>6IF-FGT/MKT</v>
          </cell>
          <cell r="K2065" t="str">
            <v>IF-FGT/MKT</v>
          </cell>
        </row>
        <row r="2066">
          <cell r="D2066">
            <v>-23.575099999999999</v>
          </cell>
          <cell r="E2066">
            <v>6</v>
          </cell>
          <cell r="F2066" t="str">
            <v>6IF-FGT/Z2</v>
          </cell>
          <cell r="K2066" t="str">
            <v>IF-FGT/Z2</v>
          </cell>
        </row>
        <row r="2067">
          <cell r="D2067">
            <v>23.044699999999999</v>
          </cell>
          <cell r="E2067">
            <v>6</v>
          </cell>
          <cell r="F2067" t="str">
            <v>6IF-FGT/MKT</v>
          </cell>
          <cell r="K2067" t="str">
            <v>IF-FGT/MKT</v>
          </cell>
        </row>
        <row r="2068">
          <cell r="D2068">
            <v>-25.074300000000001</v>
          </cell>
          <cell r="E2068">
            <v>6</v>
          </cell>
          <cell r="F2068" t="str">
            <v>6IF-FGT/Z2</v>
          </cell>
          <cell r="K2068" t="str">
            <v>IF-FGT/Z2</v>
          </cell>
        </row>
        <row r="2069">
          <cell r="D2069">
            <v>24.510100000000001</v>
          </cell>
          <cell r="E2069">
            <v>6</v>
          </cell>
          <cell r="F2069" t="str">
            <v>6IF-FGT/MKT</v>
          </cell>
          <cell r="K2069" t="str">
            <v>IF-FGT/MKT</v>
          </cell>
        </row>
        <row r="2070">
          <cell r="D2070">
            <v>-12.814299999999999</v>
          </cell>
          <cell r="E2070">
            <v>6</v>
          </cell>
          <cell r="F2070" t="str">
            <v>6IF-FGT/Z2</v>
          </cell>
          <cell r="K2070" t="str">
            <v>IF-FGT/Z2</v>
          </cell>
        </row>
        <row r="2071">
          <cell r="D2071">
            <v>12.526</v>
          </cell>
          <cell r="E2071">
            <v>6</v>
          </cell>
          <cell r="F2071" t="str">
            <v>6IF-FGT/MKT</v>
          </cell>
          <cell r="K2071" t="str">
            <v>IF-FGT/MKT</v>
          </cell>
        </row>
        <row r="2072">
          <cell r="D2072">
            <v>-13.1585</v>
          </cell>
          <cell r="E2072">
            <v>6</v>
          </cell>
          <cell r="F2072" t="str">
            <v>6IF-FGT/Z2</v>
          </cell>
          <cell r="K2072" t="str">
            <v>IF-FGT/Z2</v>
          </cell>
        </row>
        <row r="2073">
          <cell r="D2073">
            <v>12.862500000000001</v>
          </cell>
          <cell r="E2073">
            <v>6</v>
          </cell>
          <cell r="F2073" t="str">
            <v>6IF-FGT/MKT</v>
          </cell>
          <cell r="K2073" t="str">
            <v>IF-FGT/MKT</v>
          </cell>
        </row>
        <row r="2074">
          <cell r="D2074">
            <v>-12.6601</v>
          </cell>
          <cell r="E2074">
            <v>6</v>
          </cell>
          <cell r="F2074" t="str">
            <v>6IF-FGT/Z2</v>
          </cell>
          <cell r="K2074" t="str">
            <v>IF-FGT/Z2</v>
          </cell>
        </row>
        <row r="2075">
          <cell r="D2075">
            <v>12.375299999999999</v>
          </cell>
          <cell r="E2075">
            <v>6</v>
          </cell>
          <cell r="F2075" t="str">
            <v>6IF-FGT/MKT</v>
          </cell>
          <cell r="K2075" t="str">
            <v>IF-FGT/MKT</v>
          </cell>
        </row>
        <row r="2076">
          <cell r="D2076">
            <v>-13.0083</v>
          </cell>
          <cell r="E2076">
            <v>6</v>
          </cell>
          <cell r="F2076" t="str">
            <v>6IF-FGT/Z2</v>
          </cell>
          <cell r="K2076" t="str">
            <v>IF-FGT/Z2</v>
          </cell>
        </row>
        <row r="2077">
          <cell r="D2077">
            <v>12.7156</v>
          </cell>
          <cell r="E2077">
            <v>6</v>
          </cell>
          <cell r="F2077" t="str">
            <v>6IF-FGT/MKT</v>
          </cell>
          <cell r="K2077" t="str">
            <v>IF-FGT/MKT</v>
          </cell>
        </row>
        <row r="2078">
          <cell r="D2078">
            <v>-12.932</v>
          </cell>
          <cell r="E2078">
            <v>6</v>
          </cell>
          <cell r="F2078" t="str">
            <v>6IF-FGT/Z2</v>
          </cell>
          <cell r="K2078" t="str">
            <v>IF-FGT/Z2</v>
          </cell>
        </row>
        <row r="2079">
          <cell r="D2079">
            <v>12.641</v>
          </cell>
          <cell r="E2079">
            <v>6</v>
          </cell>
          <cell r="F2079" t="str">
            <v>6IF-FGT/MKT</v>
          </cell>
          <cell r="K2079" t="str">
            <v>IF-FGT/MKT</v>
          </cell>
        </row>
        <row r="2080">
          <cell r="D2080">
            <v>-12.4411</v>
          </cell>
          <cell r="E2080">
            <v>6</v>
          </cell>
          <cell r="F2080" t="str">
            <v>6IF-FGT/Z2</v>
          </cell>
          <cell r="K2080" t="str">
            <v>IF-FGT/Z2</v>
          </cell>
        </row>
        <row r="2081">
          <cell r="D2081">
            <v>12.161199999999999</v>
          </cell>
          <cell r="E2081">
            <v>6</v>
          </cell>
          <cell r="F2081" t="str">
            <v>6IF-FGT/MKT</v>
          </cell>
          <cell r="K2081" t="str">
            <v>IF-FGT/MKT</v>
          </cell>
        </row>
        <row r="2082">
          <cell r="D2082">
            <v>-14.4971</v>
          </cell>
          <cell r="E2082">
            <v>6</v>
          </cell>
          <cell r="F2082" t="str">
            <v>6IF-FGT/Z2</v>
          </cell>
          <cell r="K2082" t="str">
            <v>IF-FGT/Z2</v>
          </cell>
        </row>
        <row r="2083">
          <cell r="D2083">
            <v>14.1347</v>
          </cell>
          <cell r="E2083">
            <v>6</v>
          </cell>
          <cell r="F2083" t="str">
            <v>6IF-FGT/MKT</v>
          </cell>
          <cell r="K2083" t="str">
            <v>IF-FGT/MKT</v>
          </cell>
        </row>
        <row r="2084">
          <cell r="D2084">
            <v>-23.1662</v>
          </cell>
          <cell r="E2084">
            <v>6</v>
          </cell>
          <cell r="F2084" t="str">
            <v>6IF-FGT/Z2</v>
          </cell>
          <cell r="K2084" t="str">
            <v>IF-FGT/Z2</v>
          </cell>
        </row>
        <row r="2085">
          <cell r="D2085">
            <v>22.645</v>
          </cell>
          <cell r="E2085">
            <v>6</v>
          </cell>
          <cell r="F2085" t="str">
            <v>6IF-FGT/MKT</v>
          </cell>
          <cell r="K2085" t="str">
            <v>IF-FGT/MKT</v>
          </cell>
        </row>
        <row r="2086">
          <cell r="D2086">
            <v>-23.797699999999999</v>
          </cell>
          <cell r="E2086">
            <v>6</v>
          </cell>
          <cell r="F2086" t="str">
            <v>6IF-FGT/Z2</v>
          </cell>
          <cell r="K2086" t="str">
            <v>IF-FGT/Z2</v>
          </cell>
        </row>
        <row r="2087">
          <cell r="D2087">
            <v>23.2623</v>
          </cell>
          <cell r="E2087">
            <v>6</v>
          </cell>
          <cell r="F2087" t="str">
            <v>6IF-FGT/MKT</v>
          </cell>
          <cell r="K2087" t="str">
            <v>IF-FGT/MKT</v>
          </cell>
        </row>
        <row r="2088">
          <cell r="D2088">
            <v>-23.649699999999999</v>
          </cell>
          <cell r="E2088">
            <v>6</v>
          </cell>
          <cell r="F2088" t="str">
            <v>6IF-FGT/Z2</v>
          </cell>
          <cell r="K2088" t="str">
            <v>IF-FGT/Z2</v>
          </cell>
        </row>
        <row r="2089">
          <cell r="D2089">
            <v>23.117599999999999</v>
          </cell>
          <cell r="E2089">
            <v>6</v>
          </cell>
          <cell r="F2089" t="str">
            <v>6IF-FGT/MKT</v>
          </cell>
          <cell r="K2089" t="str">
            <v>IF-FGT/MKT</v>
          </cell>
        </row>
        <row r="2090">
          <cell r="D2090">
            <v>-21.240600000000001</v>
          </cell>
          <cell r="E2090">
            <v>6</v>
          </cell>
          <cell r="F2090" t="str">
            <v>6IF-FGT/Z2</v>
          </cell>
          <cell r="K2090" t="str">
            <v>IF-FGT/Z2</v>
          </cell>
        </row>
        <row r="2091">
          <cell r="D2091">
            <v>20.762699999999999</v>
          </cell>
          <cell r="E2091">
            <v>6</v>
          </cell>
          <cell r="F2091" t="str">
            <v>6IF-FGT/MKT</v>
          </cell>
          <cell r="K2091" t="str">
            <v>IF-FGT/MKT</v>
          </cell>
        </row>
        <row r="2092">
          <cell r="D2092">
            <v>-23.4056</v>
          </cell>
          <cell r="E2092">
            <v>6</v>
          </cell>
          <cell r="F2092" t="str">
            <v>6IF-FGT/Z2</v>
          </cell>
          <cell r="K2092" t="str">
            <v>IF-FGT/Z2</v>
          </cell>
        </row>
        <row r="2093">
          <cell r="D2093">
            <v>22.879000000000001</v>
          </cell>
          <cell r="E2093">
            <v>6</v>
          </cell>
          <cell r="F2093" t="str">
            <v>6IF-FGT/MKT</v>
          </cell>
          <cell r="K2093" t="str">
            <v>IF-FGT/MKT</v>
          </cell>
        </row>
        <row r="2094">
          <cell r="D2094">
            <v>-11.963699999999999</v>
          </cell>
          <cell r="E2094">
            <v>6</v>
          </cell>
          <cell r="F2094" t="str">
            <v>6IF-FGT/Z2</v>
          </cell>
          <cell r="K2094" t="str">
            <v>IF-FGT/Z2</v>
          </cell>
        </row>
        <row r="2095">
          <cell r="D2095">
            <v>11.6945</v>
          </cell>
          <cell r="E2095">
            <v>6</v>
          </cell>
          <cell r="F2095" t="str">
            <v>6IF-FGT/MKT</v>
          </cell>
          <cell r="K2095" t="str">
            <v>IF-FGT/MKT</v>
          </cell>
        </row>
        <row r="2096">
          <cell r="D2096">
            <v>-12.2874</v>
          </cell>
          <cell r="E2096">
            <v>6</v>
          </cell>
          <cell r="F2096" t="str">
            <v>6IF-FGT/Z2</v>
          </cell>
          <cell r="K2096" t="str">
            <v>IF-FGT/Z2</v>
          </cell>
        </row>
        <row r="2097">
          <cell r="D2097">
            <v>12.010899999999999</v>
          </cell>
          <cell r="E2097">
            <v>6</v>
          </cell>
          <cell r="F2097" t="str">
            <v>6IF-FGT/MKT</v>
          </cell>
          <cell r="K2097" t="str">
            <v>IF-FGT/MKT</v>
          </cell>
        </row>
        <row r="2098">
          <cell r="D2098">
            <v>-11.824400000000001</v>
          </cell>
          <cell r="E2098">
            <v>6</v>
          </cell>
          <cell r="F2098" t="str">
            <v>6IF-FGT/Z2</v>
          </cell>
          <cell r="K2098" t="str">
            <v>IF-FGT/Z2</v>
          </cell>
        </row>
        <row r="2099">
          <cell r="D2099">
            <v>11.558400000000001</v>
          </cell>
          <cell r="E2099">
            <v>6</v>
          </cell>
          <cell r="F2099" t="str">
            <v>6IF-FGT/MKT</v>
          </cell>
          <cell r="K2099" t="str">
            <v>IF-FGT/MKT</v>
          </cell>
        </row>
        <row r="2100">
          <cell r="D2100">
            <v>-12.152100000000001</v>
          </cell>
          <cell r="E2100">
            <v>6</v>
          </cell>
          <cell r="F2100" t="str">
            <v>6IF-FGT/Z2</v>
          </cell>
          <cell r="K2100" t="str">
            <v>IF-FGT/Z2</v>
          </cell>
        </row>
        <row r="2101">
          <cell r="D2101">
            <v>11.8787</v>
          </cell>
          <cell r="E2101">
            <v>6</v>
          </cell>
          <cell r="F2101" t="str">
            <v>6IF-FGT/MKT</v>
          </cell>
          <cell r="K2101" t="str">
            <v>IF-FGT/MKT</v>
          </cell>
        </row>
        <row r="2102">
          <cell r="D2102">
            <v>-12.0837</v>
          </cell>
          <cell r="E2102">
            <v>6</v>
          </cell>
          <cell r="F2102" t="str">
            <v>6IF-FGT/Z2</v>
          </cell>
          <cell r="K2102" t="str">
            <v>IF-FGT/Z2</v>
          </cell>
        </row>
        <row r="2103">
          <cell r="D2103">
            <v>11.8118</v>
          </cell>
          <cell r="E2103">
            <v>6</v>
          </cell>
          <cell r="F2103" t="str">
            <v>6IF-FGT/MKT</v>
          </cell>
          <cell r="K2103" t="str">
            <v>IF-FGT/MKT</v>
          </cell>
        </row>
        <row r="2104">
          <cell r="D2104">
            <v>-11.627800000000001</v>
          </cell>
          <cell r="E2104">
            <v>6</v>
          </cell>
          <cell r="F2104" t="str">
            <v>6IF-FGT/Z2</v>
          </cell>
          <cell r="K2104" t="str">
            <v>IF-FGT/Z2</v>
          </cell>
        </row>
        <row r="2105">
          <cell r="D2105">
            <v>11.366199999999999</v>
          </cell>
          <cell r="E2105">
            <v>6</v>
          </cell>
          <cell r="F2105" t="str">
            <v>6IF-FGT/MKT</v>
          </cell>
          <cell r="K2105" t="str">
            <v>IF-FGT/MKT</v>
          </cell>
        </row>
        <row r="2106">
          <cell r="D2106">
            <v>-13.552899999999999</v>
          </cell>
          <cell r="E2106">
            <v>6</v>
          </cell>
          <cell r="F2106" t="str">
            <v>6IF-FGT/Z2</v>
          </cell>
          <cell r="K2106" t="str">
            <v>IF-FGT/Z2</v>
          </cell>
        </row>
        <row r="2107">
          <cell r="D2107">
            <v>13.2141</v>
          </cell>
          <cell r="E2107">
            <v>6</v>
          </cell>
          <cell r="F2107" t="str">
            <v>6IF-FGT/MKT</v>
          </cell>
          <cell r="K2107" t="str">
            <v>IF-FGT/MKT</v>
          </cell>
        </row>
        <row r="2108">
          <cell r="D2108">
            <v>-21.663699999999999</v>
          </cell>
          <cell r="E2108">
            <v>6</v>
          </cell>
          <cell r="F2108" t="str">
            <v>6IF-FGT/Z2</v>
          </cell>
          <cell r="K2108" t="str">
            <v>IF-FGT/Z2</v>
          </cell>
        </row>
        <row r="2109">
          <cell r="D2109">
            <v>21.176200000000001</v>
          </cell>
          <cell r="E2109">
            <v>6</v>
          </cell>
          <cell r="F2109" t="str">
            <v>6IF-FGT/MKT</v>
          </cell>
          <cell r="K2109" t="str">
            <v>IF-FGT/MKT</v>
          </cell>
        </row>
        <row r="2110">
          <cell r="D2110">
            <v>-22.261299999999999</v>
          </cell>
          <cell r="E2110">
            <v>6</v>
          </cell>
          <cell r="F2110" t="str">
            <v>6IF-FGT/Z2</v>
          </cell>
          <cell r="K2110" t="str">
            <v>IF-FGT/Z2</v>
          </cell>
        </row>
        <row r="2111">
          <cell r="D2111">
            <v>21.7605</v>
          </cell>
          <cell r="E2111">
            <v>6</v>
          </cell>
          <cell r="F2111" t="str">
            <v>6IF-FGT/MKT</v>
          </cell>
          <cell r="K2111" t="str">
            <v>IF-FGT/MKT</v>
          </cell>
        </row>
        <row r="2112">
          <cell r="D2112">
            <v>-22.1264</v>
          </cell>
          <cell r="E2112">
            <v>6</v>
          </cell>
          <cell r="F2112" t="str">
            <v>6IF-FGT/Z2</v>
          </cell>
          <cell r="K2112" t="str">
            <v>IF-FGT/Z2</v>
          </cell>
        </row>
        <row r="2113">
          <cell r="D2113">
            <v>21.628599999999999</v>
          </cell>
          <cell r="E2113">
            <v>6</v>
          </cell>
          <cell r="F2113" t="str">
            <v>6IF-FGT/MKT</v>
          </cell>
          <cell r="K2113" t="str">
            <v>IF-FGT/MKT</v>
          </cell>
        </row>
        <row r="2114">
          <cell r="D2114">
            <v>-19.8751</v>
          </cell>
          <cell r="E2114">
            <v>6</v>
          </cell>
          <cell r="F2114" t="str">
            <v>6IF-FGT/Z2</v>
          </cell>
          <cell r="K2114" t="str">
            <v>IF-FGT/Z2</v>
          </cell>
        </row>
        <row r="2115">
          <cell r="D2115">
            <v>19.428000000000001</v>
          </cell>
          <cell r="E2115">
            <v>6</v>
          </cell>
          <cell r="F2115" t="str">
            <v>6IF-FGT/MKT</v>
          </cell>
          <cell r="K2115" t="str">
            <v>IF-FGT/MKT</v>
          </cell>
        </row>
        <row r="2116">
          <cell r="D2116">
            <v>-21.892299999999999</v>
          </cell>
          <cell r="E2116">
            <v>6</v>
          </cell>
          <cell r="F2116" t="str">
            <v>6IF-FGT/Z2</v>
          </cell>
          <cell r="K2116" t="str">
            <v>IF-FGT/Z2</v>
          </cell>
        </row>
        <row r="2117">
          <cell r="D2117">
            <v>21.399799999999999</v>
          </cell>
          <cell r="E2117">
            <v>6</v>
          </cell>
          <cell r="F2117" t="str">
            <v>6IF-FGT/MKT</v>
          </cell>
          <cell r="K2117" t="str">
            <v>IF-FGT/MKT</v>
          </cell>
        </row>
        <row r="2118">
          <cell r="D2118">
            <v>-11.188000000000001</v>
          </cell>
          <cell r="E2118">
            <v>6</v>
          </cell>
          <cell r="F2118" t="str">
            <v>6IF-FGT/Z2</v>
          </cell>
          <cell r="K2118" t="str">
            <v>IF-FGT/Z2</v>
          </cell>
        </row>
        <row r="2119">
          <cell r="D2119">
            <v>10.936199999999999</v>
          </cell>
          <cell r="E2119">
            <v>6</v>
          </cell>
          <cell r="F2119" t="str">
            <v>6IF-FGT/MKT</v>
          </cell>
          <cell r="K2119" t="str">
            <v>IF-FGT/MKT</v>
          </cell>
        </row>
        <row r="2120">
          <cell r="D2120">
            <v>-11.488300000000001</v>
          </cell>
          <cell r="E2120">
            <v>6</v>
          </cell>
          <cell r="F2120" t="str">
            <v>6IF-FGT/Z2</v>
          </cell>
          <cell r="K2120" t="str">
            <v>IF-FGT/Z2</v>
          </cell>
        </row>
        <row r="2121">
          <cell r="D2121">
            <v>11.229799999999999</v>
          </cell>
          <cell r="E2121">
            <v>6</v>
          </cell>
          <cell r="F2121" t="str">
            <v>6IF-FGT/MKT</v>
          </cell>
          <cell r="K2121" t="str">
            <v>IF-FGT/MKT</v>
          </cell>
        </row>
        <row r="2122">
          <cell r="D2122">
            <v>-11.0532</v>
          </cell>
          <cell r="E2122">
            <v>6</v>
          </cell>
          <cell r="F2122" t="str">
            <v>6IF-FGT/Z2</v>
          </cell>
          <cell r="K2122" t="str">
            <v>IF-FGT/Z2</v>
          </cell>
        </row>
        <row r="2123">
          <cell r="D2123">
            <v>10.804500000000001</v>
          </cell>
          <cell r="E2123">
            <v>6</v>
          </cell>
          <cell r="F2123" t="str">
            <v>6IF-FGT/MKT</v>
          </cell>
          <cell r="K2123" t="str">
            <v>IF-FGT/MKT</v>
          </cell>
        </row>
        <row r="2124">
          <cell r="D2124">
            <v>-11.357200000000001</v>
          </cell>
          <cell r="E2124">
            <v>6</v>
          </cell>
          <cell r="F2124" t="str">
            <v>6IF-FGT/Z2</v>
          </cell>
          <cell r="K2124" t="str">
            <v>IF-FGT/Z2</v>
          </cell>
        </row>
        <row r="2125">
          <cell r="D2125">
            <v>11.101699999999999</v>
          </cell>
          <cell r="E2125">
            <v>6</v>
          </cell>
          <cell r="F2125" t="str">
            <v>6IF-FGT/MKT</v>
          </cell>
          <cell r="K2125" t="str">
            <v>IF-FGT/MKT</v>
          </cell>
        </row>
        <row r="2126">
          <cell r="D2126">
            <v>-11.290900000000001</v>
          </cell>
          <cell r="E2126">
            <v>6</v>
          </cell>
          <cell r="F2126" t="str">
            <v>6IF-FGT/Z2</v>
          </cell>
          <cell r="K2126" t="str">
            <v>IF-FGT/Z2</v>
          </cell>
        </row>
        <row r="2127">
          <cell r="D2127">
            <v>11.036799999999999</v>
          </cell>
          <cell r="E2127">
            <v>6</v>
          </cell>
          <cell r="F2127" t="str">
            <v>6IF-FGT/MKT</v>
          </cell>
          <cell r="K2127" t="str">
            <v>IF-FGT/MKT</v>
          </cell>
        </row>
        <row r="2128">
          <cell r="D2128">
            <v>-10.8626</v>
          </cell>
          <cell r="E2128">
            <v>6</v>
          </cell>
          <cell r="F2128" t="str">
            <v>6IF-FGT/Z2</v>
          </cell>
          <cell r="K2128" t="str">
            <v>IF-FGT/Z2</v>
          </cell>
        </row>
        <row r="2129">
          <cell r="D2129">
            <v>10.6182</v>
          </cell>
          <cell r="E2129">
            <v>6</v>
          </cell>
          <cell r="F2129" t="str">
            <v>6IF-FGT/MKT</v>
          </cell>
          <cell r="K2129" t="str">
            <v>IF-FGT/MKT</v>
          </cell>
        </row>
        <row r="2130">
          <cell r="D2130">
            <v>-12.6585</v>
          </cell>
          <cell r="E2130">
            <v>6</v>
          </cell>
          <cell r="F2130" t="str">
            <v>6IF-FGT/Z2</v>
          </cell>
          <cell r="K2130" t="str">
            <v>IF-FGT/Z2</v>
          </cell>
        </row>
        <row r="2131">
          <cell r="D2131">
            <v>12.3421</v>
          </cell>
          <cell r="E2131">
            <v>6</v>
          </cell>
          <cell r="F2131" t="str">
            <v>6IF-FGT/MKT</v>
          </cell>
          <cell r="K2131" t="str">
            <v>IF-FGT/MKT</v>
          </cell>
        </row>
        <row r="2132">
          <cell r="D2132">
            <v>-20.2302</v>
          </cell>
          <cell r="E2132">
            <v>6</v>
          </cell>
          <cell r="F2132" t="str">
            <v>6IF-FGT/Z2</v>
          </cell>
          <cell r="K2132" t="str">
            <v>IF-FGT/Z2</v>
          </cell>
        </row>
        <row r="2133">
          <cell r="D2133">
            <v>19.774999999999999</v>
          </cell>
          <cell r="E2133">
            <v>6</v>
          </cell>
          <cell r="F2133" t="str">
            <v>6IF-FGT/MKT</v>
          </cell>
          <cell r="K2133" t="str">
            <v>IF-FGT/MKT</v>
          </cell>
        </row>
        <row r="2134">
          <cell r="D2134">
            <v>-20.7837</v>
          </cell>
          <cell r="E2134">
            <v>6</v>
          </cell>
          <cell r="F2134" t="str">
            <v>6IF-FGT/Z2</v>
          </cell>
          <cell r="K2134" t="str">
            <v>IF-FGT/Z2</v>
          </cell>
        </row>
        <row r="2135">
          <cell r="D2135">
            <v>20.315999999999999</v>
          </cell>
          <cell r="E2135">
            <v>6</v>
          </cell>
          <cell r="F2135" t="str">
            <v>6IF-FGT/MKT</v>
          </cell>
          <cell r="K2135" t="str">
            <v>IF-FGT/MKT</v>
          </cell>
        </row>
        <row r="2136">
          <cell r="D2136">
            <v>-20.658200000000001</v>
          </cell>
          <cell r="E2136">
            <v>6</v>
          </cell>
          <cell r="F2136" t="str">
            <v>6IF-FGT/Z2</v>
          </cell>
          <cell r="K2136" t="str">
            <v>IF-FGT/Z2</v>
          </cell>
        </row>
        <row r="2137">
          <cell r="D2137">
            <v>20.1934</v>
          </cell>
          <cell r="E2137">
            <v>6</v>
          </cell>
          <cell r="F2137" t="str">
            <v>6IF-FGT/MKT</v>
          </cell>
          <cell r="K2137" t="str">
            <v>IF-FGT/MKT</v>
          </cell>
        </row>
        <row r="2138">
          <cell r="D2138">
            <v>-18.548100000000002</v>
          </cell>
          <cell r="E2138">
            <v>6</v>
          </cell>
          <cell r="F2138" t="str">
            <v>6IF-FGT/Z2</v>
          </cell>
          <cell r="K2138" t="str">
            <v>IF-FGT/Z2</v>
          </cell>
        </row>
        <row r="2139">
          <cell r="D2139">
            <v>18.130800000000001</v>
          </cell>
          <cell r="E2139">
            <v>6</v>
          </cell>
          <cell r="F2139" t="str">
            <v>6IF-FGT/MKT</v>
          </cell>
          <cell r="K2139" t="str">
            <v>IF-FGT/MKT</v>
          </cell>
        </row>
        <row r="2140">
          <cell r="D2140">
            <v>-20.427800000000001</v>
          </cell>
          <cell r="E2140">
            <v>6</v>
          </cell>
          <cell r="F2140" t="str">
            <v>6IF-FGT/Z2</v>
          </cell>
          <cell r="K2140" t="str">
            <v>IF-FGT/Z2</v>
          </cell>
        </row>
        <row r="2141">
          <cell r="D2141">
            <v>19.9682</v>
          </cell>
          <cell r="E2141">
            <v>6</v>
          </cell>
          <cell r="F2141" t="str">
            <v>6IF-FGT/MKT</v>
          </cell>
          <cell r="K2141" t="str">
            <v>IF-FGT/MKT</v>
          </cell>
        </row>
        <row r="2142">
          <cell r="D2142">
            <v>-10.4369</v>
          </cell>
          <cell r="E2142">
            <v>6</v>
          </cell>
          <cell r="F2142" t="str">
            <v>6IF-FGT/Z2</v>
          </cell>
          <cell r="K2142" t="str">
            <v>IF-FGT/Z2</v>
          </cell>
        </row>
        <row r="2143">
          <cell r="D2143">
            <v>10.2021</v>
          </cell>
          <cell r="E2143">
            <v>6</v>
          </cell>
          <cell r="F2143" t="str">
            <v>6IF-FGT/MKT</v>
          </cell>
          <cell r="K2143" t="str">
            <v>IF-FGT/MKT</v>
          </cell>
        </row>
        <row r="2144">
          <cell r="D2144">
            <v>-10.7149</v>
          </cell>
          <cell r="E2144">
            <v>6</v>
          </cell>
          <cell r="F2144" t="str">
            <v>6IF-FGT/Z2</v>
          </cell>
          <cell r="K2144" t="str">
            <v>IF-FGT/Z2</v>
          </cell>
        </row>
        <row r="2145">
          <cell r="D2145">
            <v>10.473800000000001</v>
          </cell>
          <cell r="E2145">
            <v>6</v>
          </cell>
          <cell r="F2145" t="str">
            <v>6IF-FGT/MKT</v>
          </cell>
          <cell r="K2145" t="str">
            <v>IF-FGT/MKT</v>
          </cell>
        </row>
        <row r="2146">
          <cell r="D2146">
            <v>-10.306900000000001</v>
          </cell>
          <cell r="E2146">
            <v>6</v>
          </cell>
          <cell r="F2146" t="str">
            <v>6IF-FGT/Z2</v>
          </cell>
          <cell r="K2146" t="str">
            <v>IF-FGT/Z2</v>
          </cell>
        </row>
        <row r="2147">
          <cell r="D2147">
            <v>10.074999999999999</v>
          </cell>
          <cell r="E2147">
            <v>6</v>
          </cell>
          <cell r="F2147" t="str">
            <v>6IF-FGT/MKT</v>
          </cell>
          <cell r="K2147" t="str">
            <v>IF-FGT/MKT</v>
          </cell>
        </row>
        <row r="2148">
          <cell r="D2148">
            <v>-10.5883</v>
          </cell>
          <cell r="E2148">
            <v>6</v>
          </cell>
          <cell r="F2148" t="str">
            <v>6IF-FGT/Z2</v>
          </cell>
          <cell r="K2148" t="str">
            <v>IF-FGT/Z2</v>
          </cell>
        </row>
        <row r="2149">
          <cell r="D2149">
            <v>10.350099999999999</v>
          </cell>
          <cell r="E2149">
            <v>6</v>
          </cell>
          <cell r="F2149" t="str">
            <v>6IF-FGT/MKT</v>
          </cell>
          <cell r="K2149" t="str">
            <v>IF-FGT/MKT</v>
          </cell>
        </row>
        <row r="2150">
          <cell r="D2150">
            <v>-10.5243</v>
          </cell>
          <cell r="E2150">
            <v>6</v>
          </cell>
          <cell r="F2150" t="str">
            <v>6IF-FGT/Z2</v>
          </cell>
          <cell r="K2150" t="str">
            <v>IF-FGT/Z2</v>
          </cell>
        </row>
        <row r="2151">
          <cell r="D2151">
            <v>10.2875</v>
          </cell>
          <cell r="E2151">
            <v>6</v>
          </cell>
          <cell r="F2151" t="str">
            <v>6IF-FGT/MKT</v>
          </cell>
          <cell r="K2151" t="str">
            <v>IF-FGT/MKT</v>
          </cell>
        </row>
        <row r="2152">
          <cell r="D2152">
            <v>-10.122999999999999</v>
          </cell>
          <cell r="E2152">
            <v>6</v>
          </cell>
          <cell r="F2152" t="str">
            <v>6IF-FGT/Z2</v>
          </cell>
          <cell r="K2152" t="str">
            <v>IF-FGT/Z2</v>
          </cell>
        </row>
        <row r="2153">
          <cell r="D2153">
            <v>9.8952000000000009</v>
          </cell>
          <cell r="E2153">
            <v>6</v>
          </cell>
          <cell r="F2153" t="str">
            <v>6IF-FGT/MKT</v>
          </cell>
          <cell r="K2153" t="str">
            <v>IF-FGT/MKT</v>
          </cell>
        </row>
        <row r="2154">
          <cell r="D2154">
            <v>-11.794</v>
          </cell>
          <cell r="E2154">
            <v>6</v>
          </cell>
          <cell r="F2154" t="str">
            <v>6IF-FGT/Z2</v>
          </cell>
          <cell r="K2154" t="str">
            <v>IF-FGT/Z2</v>
          </cell>
        </row>
        <row r="2155">
          <cell r="D2155">
            <v>11.4991</v>
          </cell>
          <cell r="E2155">
            <v>6</v>
          </cell>
          <cell r="F2155" t="str">
            <v>6IF-FGT/MKT</v>
          </cell>
          <cell r="K2155" t="str">
            <v>IF-FGT/MKT</v>
          </cell>
        </row>
        <row r="2156">
          <cell r="D2156">
            <v>-18.8446</v>
          </cell>
          <cell r="E2156">
            <v>6</v>
          </cell>
          <cell r="F2156" t="str">
            <v>6IF-FGT/Z2</v>
          </cell>
          <cell r="K2156" t="str">
            <v>IF-FGT/Z2</v>
          </cell>
        </row>
        <row r="2157">
          <cell r="D2157">
            <v>18.4206</v>
          </cell>
          <cell r="E2157">
            <v>6</v>
          </cell>
          <cell r="F2157" t="str">
            <v>6IF-FGT/MKT</v>
          </cell>
          <cell r="K2157" t="str">
            <v>IF-FGT/MKT</v>
          </cell>
        </row>
        <row r="2158">
          <cell r="D2158">
            <v>-19.3567</v>
          </cell>
          <cell r="E2158">
            <v>6</v>
          </cell>
          <cell r="F2158" t="str">
            <v>6IF-FGT/Z2</v>
          </cell>
          <cell r="K2158" t="str">
            <v>IF-FGT/Z2</v>
          </cell>
        </row>
        <row r="2159">
          <cell r="D2159">
            <v>18.921099999999999</v>
          </cell>
          <cell r="E2159">
            <v>6</v>
          </cell>
          <cell r="F2159" t="str">
            <v>6IF-FGT/MKT</v>
          </cell>
          <cell r="K2159" t="str">
            <v>IF-FGT/MKT</v>
          </cell>
        </row>
        <row r="2160">
          <cell r="D2160">
            <v>-19.231300000000001</v>
          </cell>
          <cell r="E2160">
            <v>6</v>
          </cell>
          <cell r="F2160" t="str">
            <v>6IF-FGT/Z2</v>
          </cell>
          <cell r="K2160" t="str">
            <v>IF-FGT/Z2</v>
          </cell>
        </row>
        <row r="2161">
          <cell r="D2161">
            <v>18.7986</v>
          </cell>
          <cell r="E2161">
            <v>6</v>
          </cell>
          <cell r="F2161" t="str">
            <v>6IF-FGT/MKT</v>
          </cell>
          <cell r="K2161" t="str">
            <v>IF-FGT/MKT</v>
          </cell>
        </row>
        <row r="2162">
          <cell r="D2162">
            <v>-17.892499999999998</v>
          </cell>
          <cell r="E2162">
            <v>6</v>
          </cell>
          <cell r="F2162" t="str">
            <v>6IF-FGT/Z2</v>
          </cell>
          <cell r="K2162" t="str">
            <v>IF-FGT/Z2</v>
          </cell>
        </row>
        <row r="2163">
          <cell r="D2163">
            <v>17.489899999999999</v>
          </cell>
          <cell r="E2163">
            <v>6</v>
          </cell>
          <cell r="F2163" t="str">
            <v>6IF-FGT/MKT</v>
          </cell>
          <cell r="K2163" t="str">
            <v>IF-FGT/MKT</v>
          </cell>
        </row>
        <row r="2164">
          <cell r="D2164">
            <v>-19.0304</v>
          </cell>
          <cell r="E2164">
            <v>6</v>
          </cell>
          <cell r="F2164" t="str">
            <v>6IF-FGT/Z2</v>
          </cell>
          <cell r="K2164" t="str">
            <v>IF-FGT/Z2</v>
          </cell>
        </row>
        <row r="2165">
          <cell r="D2165">
            <v>18.6022</v>
          </cell>
          <cell r="E2165">
            <v>6</v>
          </cell>
          <cell r="F2165" t="str">
            <v>6IF-FGT/MKT</v>
          </cell>
          <cell r="K2165" t="str">
            <v>IF-FGT/MKT</v>
          </cell>
        </row>
        <row r="2166">
          <cell r="D2166">
            <v>-9.7272999999999996</v>
          </cell>
          <cell r="E2166">
            <v>6</v>
          </cell>
          <cell r="F2166" t="str">
            <v>6IF-FGT/Z2</v>
          </cell>
          <cell r="K2166" t="str">
            <v>IF-FGT/Z2</v>
          </cell>
        </row>
        <row r="2167">
          <cell r="D2167">
            <v>9.5084</v>
          </cell>
          <cell r="E2167">
            <v>6</v>
          </cell>
          <cell r="F2167" t="str">
            <v>6IF-FGT/MKT</v>
          </cell>
          <cell r="K2167" t="str">
            <v>IF-FGT/MKT</v>
          </cell>
        </row>
        <row r="2168">
          <cell r="D2168">
            <v>-9.9908999999999999</v>
          </cell>
          <cell r="E2168">
            <v>6</v>
          </cell>
          <cell r="F2168" t="str">
            <v>6IF-FGT/Z2</v>
          </cell>
          <cell r="K2168" t="str">
            <v>IF-FGT/Z2</v>
          </cell>
        </row>
        <row r="2169">
          <cell r="D2169">
            <v>9.7660999999999998</v>
          </cell>
          <cell r="E2169">
            <v>6</v>
          </cell>
          <cell r="F2169" t="str">
            <v>6IF-FGT/MKT</v>
          </cell>
          <cell r="K2169" t="str">
            <v>IF-FGT/MKT</v>
          </cell>
        </row>
        <row r="2170">
          <cell r="D2170">
            <v>-9.6149000000000004</v>
          </cell>
          <cell r="E2170">
            <v>6</v>
          </cell>
          <cell r="F2170" t="str">
            <v>6IF-FGT/Z2</v>
          </cell>
          <cell r="K2170" t="str">
            <v>IF-FGT/Z2</v>
          </cell>
        </row>
        <row r="2171">
          <cell r="D2171">
            <v>9.3986000000000001</v>
          </cell>
          <cell r="E2171">
            <v>6</v>
          </cell>
          <cell r="F2171" t="str">
            <v>6IF-FGT/MKT</v>
          </cell>
          <cell r="K2171" t="str">
            <v>IF-FGT/MKT</v>
          </cell>
        </row>
        <row r="2172">
          <cell r="D2172">
            <v>-9.8819999999999997</v>
          </cell>
          <cell r="E2172">
            <v>6</v>
          </cell>
          <cell r="F2172" t="str">
            <v>6IF-FGT/Z2</v>
          </cell>
          <cell r="K2172" t="str">
            <v>IF-FGT/Z2</v>
          </cell>
        </row>
        <row r="2173">
          <cell r="D2173">
            <v>9.6597000000000008</v>
          </cell>
          <cell r="E2173">
            <v>6</v>
          </cell>
          <cell r="F2173" t="str">
            <v>6IF-FGT/MKT</v>
          </cell>
          <cell r="K2173" t="str">
            <v>IF-FGT/MKT</v>
          </cell>
        </row>
        <row r="2174">
          <cell r="D2174">
            <v>-9.8270999999999997</v>
          </cell>
          <cell r="E2174">
            <v>6</v>
          </cell>
          <cell r="F2174" t="str">
            <v>6IF-FGT/Z2</v>
          </cell>
          <cell r="K2174" t="str">
            <v>IF-FGT/Z2</v>
          </cell>
        </row>
        <row r="2175">
          <cell r="D2175">
            <v>9.6059999999999999</v>
          </cell>
          <cell r="E2175">
            <v>6</v>
          </cell>
          <cell r="F2175" t="str">
            <v>6IF-FGT/MKT</v>
          </cell>
          <cell r="K2175" t="str">
            <v>IF-FGT/MKT</v>
          </cell>
        </row>
        <row r="2176">
          <cell r="D2176">
            <v>-9.4571000000000005</v>
          </cell>
          <cell r="E2176">
            <v>6</v>
          </cell>
          <cell r="F2176" t="str">
            <v>6IF-FGT/Z2</v>
          </cell>
          <cell r="K2176" t="str">
            <v>IF-FGT/Z2</v>
          </cell>
        </row>
        <row r="2177">
          <cell r="D2177">
            <v>9.2443000000000008</v>
          </cell>
          <cell r="E2177">
            <v>6</v>
          </cell>
          <cell r="F2177" t="str">
            <v>6IF-FGT/MKT</v>
          </cell>
          <cell r="K2177" t="str">
            <v>IF-FGT/MKT</v>
          </cell>
        </row>
        <row r="2178">
          <cell r="D2178">
            <v>-11.0237</v>
          </cell>
          <cell r="E2178">
            <v>6</v>
          </cell>
          <cell r="F2178" t="str">
            <v>6IF-FGT/Z2</v>
          </cell>
          <cell r="K2178" t="str">
            <v>IF-FGT/Z2</v>
          </cell>
        </row>
        <row r="2179">
          <cell r="D2179">
            <v>10.748100000000001</v>
          </cell>
          <cell r="E2179">
            <v>6</v>
          </cell>
          <cell r="F2179" t="str">
            <v>6IF-FGT/MKT</v>
          </cell>
          <cell r="K2179" t="str">
            <v>IF-FGT/MKT</v>
          </cell>
        </row>
        <row r="2180">
          <cell r="D2180">
            <v>-17.623000000000001</v>
          </cell>
          <cell r="E2180">
            <v>6</v>
          </cell>
          <cell r="F2180" t="str">
            <v>6IF-FGT/Z2</v>
          </cell>
          <cell r="K2180" t="str">
            <v>IF-FGT/Z2</v>
          </cell>
        </row>
        <row r="2181">
          <cell r="D2181">
            <v>17.226500000000001</v>
          </cell>
          <cell r="E2181">
            <v>6</v>
          </cell>
          <cell r="F2181" t="str">
            <v>6IF-FGT/MKT</v>
          </cell>
          <cell r="K2181" t="str">
            <v>IF-FGT/MKT</v>
          </cell>
        </row>
        <row r="2182">
          <cell r="D2182">
            <v>-18.1112</v>
          </cell>
          <cell r="E2182">
            <v>6</v>
          </cell>
          <cell r="F2182" t="str">
            <v>6IF-FGT/Z2</v>
          </cell>
          <cell r="K2182" t="str">
            <v>IF-FGT/Z2</v>
          </cell>
        </row>
        <row r="2183">
          <cell r="D2183">
            <v>17.703700000000001</v>
          </cell>
          <cell r="E2183">
            <v>6</v>
          </cell>
          <cell r="F2183" t="str">
            <v>6IF-FGT/MKT</v>
          </cell>
          <cell r="K2183" t="str">
            <v>IF-FGT/MKT</v>
          </cell>
        </row>
        <row r="2184">
          <cell r="D2184">
            <v>-18.003599999999999</v>
          </cell>
          <cell r="E2184">
            <v>6</v>
          </cell>
          <cell r="F2184" t="str">
            <v>6IF-FGT/Z2</v>
          </cell>
          <cell r="K2184" t="str">
            <v>IF-FGT/Z2</v>
          </cell>
        </row>
        <row r="2185">
          <cell r="D2185">
            <v>17.598500000000001</v>
          </cell>
          <cell r="E2185">
            <v>6</v>
          </cell>
          <cell r="F2185" t="str">
            <v>6IF-FGT/MKT</v>
          </cell>
          <cell r="K2185" t="str">
            <v>IF-FGT/MKT</v>
          </cell>
        </row>
        <row r="2186">
          <cell r="D2186">
            <v>-16.170200000000001</v>
          </cell>
          <cell r="E2186">
            <v>6</v>
          </cell>
          <cell r="F2186" t="str">
            <v>6IF-FGT/Z2</v>
          </cell>
          <cell r="K2186" t="str">
            <v>IF-FGT/Z2</v>
          </cell>
        </row>
        <row r="2187">
          <cell r="D2187">
            <v>15.8064</v>
          </cell>
          <cell r="E2187">
            <v>6</v>
          </cell>
          <cell r="F2187" t="str">
            <v>6IF-FGT/MKT</v>
          </cell>
          <cell r="K2187" t="str">
            <v>IF-FGT/MKT</v>
          </cell>
        </row>
        <row r="2188">
          <cell r="D2188">
            <v>-17.818200000000001</v>
          </cell>
          <cell r="E2188">
            <v>6</v>
          </cell>
          <cell r="F2188" t="str">
            <v>6IF-FGT/Z2</v>
          </cell>
          <cell r="K2188" t="str">
            <v>IF-FGT/Z2</v>
          </cell>
        </row>
        <row r="2189">
          <cell r="D2189">
            <v>17.417300000000001</v>
          </cell>
          <cell r="E2189">
            <v>6</v>
          </cell>
          <cell r="F2189" t="str">
            <v>6IF-FGT/MKT</v>
          </cell>
          <cell r="K2189" t="str">
            <v>IF-FGT/MKT</v>
          </cell>
        </row>
        <row r="2190">
          <cell r="D2190">
            <v>-9.1073000000000004</v>
          </cell>
          <cell r="E2190">
            <v>6</v>
          </cell>
          <cell r="F2190" t="str">
            <v>6IF-FGT/Z2</v>
          </cell>
          <cell r="K2190" t="str">
            <v>IF-FGT/Z2</v>
          </cell>
        </row>
        <row r="2191">
          <cell r="D2191">
            <v>8.9024000000000001</v>
          </cell>
          <cell r="E2191">
            <v>6</v>
          </cell>
          <cell r="F2191" t="str">
            <v>6IF-FGT/MKT</v>
          </cell>
          <cell r="K2191" t="str">
            <v>IF-FGT/MKT</v>
          </cell>
        </row>
        <row r="2192">
          <cell r="D2192">
            <v>-9.3534000000000006</v>
          </cell>
          <cell r="E2192">
            <v>6</v>
          </cell>
          <cell r="F2192" t="str">
            <v>6IF-FGT/Z2</v>
          </cell>
          <cell r="K2192" t="str">
            <v>IF-FGT/Z2</v>
          </cell>
        </row>
        <row r="2193">
          <cell r="D2193">
            <v>9.1428999999999991</v>
          </cell>
          <cell r="E2193">
            <v>6</v>
          </cell>
          <cell r="F2193" t="str">
            <v>6IF-FGT/MKT</v>
          </cell>
          <cell r="K2193" t="str">
            <v>IF-FGT/MKT</v>
          </cell>
        </row>
        <row r="2194">
          <cell r="D2194">
            <v>-9.0007000000000001</v>
          </cell>
          <cell r="E2194">
            <v>6</v>
          </cell>
          <cell r="F2194" t="str">
            <v>6IF-FGT/Z2</v>
          </cell>
          <cell r="K2194" t="str">
            <v>IF-FGT/Z2</v>
          </cell>
        </row>
        <row r="2195">
          <cell r="D2195">
            <v>8.7981999999999996</v>
          </cell>
          <cell r="E2195">
            <v>6</v>
          </cell>
          <cell r="F2195" t="str">
            <v>6IF-FGT/MKT</v>
          </cell>
          <cell r="K2195" t="str">
            <v>IF-FGT/MKT</v>
          </cell>
        </row>
        <row r="2196">
          <cell r="D2196">
            <v>-9.25</v>
          </cell>
          <cell r="E2196">
            <v>6</v>
          </cell>
          <cell r="F2196" t="str">
            <v>6IF-FGT/Z2</v>
          </cell>
          <cell r="K2196" t="str">
            <v>IF-FGT/Z2</v>
          </cell>
        </row>
        <row r="2197">
          <cell r="D2197">
            <v>9.0419</v>
          </cell>
          <cell r="E2197">
            <v>6</v>
          </cell>
          <cell r="F2197" t="str">
            <v>6IF-FGT/MKT</v>
          </cell>
          <cell r="K2197" t="str">
            <v>IF-FGT/MKT</v>
          </cell>
        </row>
        <row r="2198">
          <cell r="D2198">
            <v>-9.1978000000000009</v>
          </cell>
          <cell r="E2198">
            <v>6</v>
          </cell>
          <cell r="F2198" t="str">
            <v>6IF-FGT/Z2</v>
          </cell>
          <cell r="K2198" t="str">
            <v>IF-FGT/Z2</v>
          </cell>
        </row>
        <row r="2199">
          <cell r="D2199">
            <v>8.9908000000000001</v>
          </cell>
          <cell r="E2199">
            <v>6</v>
          </cell>
          <cell r="F2199" t="str">
            <v>6IF-FGT/MKT</v>
          </cell>
          <cell r="K2199" t="str">
            <v>IF-FGT/MKT</v>
          </cell>
        </row>
        <row r="2200">
          <cell r="D2200">
            <v>-8.8507999999999996</v>
          </cell>
          <cell r="E2200">
            <v>6</v>
          </cell>
          <cell r="F2200" t="str">
            <v>6IF-FGT/Z2</v>
          </cell>
          <cell r="K2200" t="str">
            <v>IF-FGT/Z2</v>
          </cell>
        </row>
        <row r="2201">
          <cell r="D2201">
            <v>8.6516999999999999</v>
          </cell>
          <cell r="E2201">
            <v>6</v>
          </cell>
          <cell r="F2201" t="str">
            <v>6IF-FGT/MKT</v>
          </cell>
          <cell r="K2201" t="str">
            <v>IF-FGT/MKT</v>
          </cell>
        </row>
        <row r="2202">
          <cell r="D2202">
            <v>-10.3161</v>
          </cell>
          <cell r="E2202">
            <v>6</v>
          </cell>
          <cell r="F2202" t="str">
            <v>6IF-FGT/Z2</v>
          </cell>
          <cell r="K2202" t="str">
            <v>IF-FGT/Z2</v>
          </cell>
        </row>
        <row r="2203">
          <cell r="D2203">
            <v>10.058199999999999</v>
          </cell>
          <cell r="E2203">
            <v>6</v>
          </cell>
          <cell r="F2203" t="str">
            <v>6IF-FGT/MKT</v>
          </cell>
          <cell r="K2203" t="str">
            <v>IF-FGT/MKT</v>
          </cell>
        </row>
        <row r="2204">
          <cell r="D2204">
            <v>-16.490500000000001</v>
          </cell>
          <cell r="E2204">
            <v>6</v>
          </cell>
          <cell r="F2204" t="str">
            <v>6IF-FGT/Z2</v>
          </cell>
          <cell r="K2204" t="str">
            <v>IF-FGT/Z2</v>
          </cell>
        </row>
        <row r="2205">
          <cell r="D2205">
            <v>16.119499999999999</v>
          </cell>
          <cell r="E2205">
            <v>6</v>
          </cell>
          <cell r="F2205" t="str">
            <v>6IF-FGT/MKT</v>
          </cell>
          <cell r="K2205" t="str">
            <v>IF-FGT/MKT</v>
          </cell>
        </row>
        <row r="2206">
          <cell r="D2206">
            <v>-16.944400000000002</v>
          </cell>
          <cell r="E2206">
            <v>6</v>
          </cell>
          <cell r="F2206" t="str">
            <v>6IF-FGT/Z2</v>
          </cell>
          <cell r="K2206" t="str">
            <v>IF-FGT/Z2</v>
          </cell>
        </row>
        <row r="2207">
          <cell r="D2207">
            <v>16.563199999999998</v>
          </cell>
          <cell r="E2207">
            <v>6</v>
          </cell>
          <cell r="F2207" t="str">
            <v>6IF-FGT/MKT</v>
          </cell>
          <cell r="K2207" t="str">
            <v>IF-FGT/MKT</v>
          </cell>
        </row>
        <row r="2208">
          <cell r="D2208">
            <v>-16.8444</v>
          </cell>
          <cell r="E2208">
            <v>6</v>
          </cell>
          <cell r="F2208" t="str">
            <v>6IF-FGT/Z2</v>
          </cell>
          <cell r="K2208" t="str">
            <v>IF-FGT/Z2</v>
          </cell>
        </row>
        <row r="2209">
          <cell r="D2209">
            <v>16.465399999999999</v>
          </cell>
          <cell r="E2209">
            <v>6</v>
          </cell>
          <cell r="F2209" t="str">
            <v>6IF-FGT/MKT</v>
          </cell>
          <cell r="K2209" t="str">
            <v>IF-FGT/MKT</v>
          </cell>
        </row>
        <row r="2210">
          <cell r="D2210">
            <v>-15.127800000000001</v>
          </cell>
          <cell r="E2210">
            <v>6</v>
          </cell>
          <cell r="F2210" t="str">
            <v>6IF-FGT/Z2</v>
          </cell>
          <cell r="K2210" t="str">
            <v>IF-FGT/Z2</v>
          </cell>
        </row>
        <row r="2211">
          <cell r="D2211">
            <v>14.7874</v>
          </cell>
          <cell r="E2211">
            <v>6</v>
          </cell>
          <cell r="F2211" t="str">
            <v>6IF-FGT/MKT</v>
          </cell>
          <cell r="K2211" t="str">
            <v>IF-FGT/MKT</v>
          </cell>
        </row>
        <row r="2212">
          <cell r="D2212">
            <v>-16.6662</v>
          </cell>
          <cell r="E2212">
            <v>6</v>
          </cell>
          <cell r="F2212" t="str">
            <v>6IF-FGT/Z2</v>
          </cell>
          <cell r="K2212" t="str">
            <v>IF-FGT/Z2</v>
          </cell>
        </row>
        <row r="2213">
          <cell r="D2213">
            <v>16.2913</v>
          </cell>
          <cell r="E2213">
            <v>6</v>
          </cell>
          <cell r="F2213" t="str">
            <v>6IF-FGT/MKT</v>
          </cell>
          <cell r="K2213" t="str">
            <v>IF-FGT/MKT</v>
          </cell>
        </row>
        <row r="2214">
          <cell r="D2214">
            <v>-8.5185999999999993</v>
          </cell>
          <cell r="E2214">
            <v>6</v>
          </cell>
          <cell r="F2214" t="str">
            <v>6IF-FGT/Z2</v>
          </cell>
          <cell r="K2214" t="str">
            <v>IF-FGT/Z2</v>
          </cell>
        </row>
        <row r="2215">
          <cell r="D2215">
            <v>8.3269000000000002</v>
          </cell>
          <cell r="E2215">
            <v>6</v>
          </cell>
          <cell r="F2215" t="str">
            <v>6IF-FGT/MKT</v>
          </cell>
          <cell r="K2215" t="str">
            <v>IF-FGT/MKT</v>
          </cell>
        </row>
        <row r="2216">
          <cell r="D2216">
            <v>-8.7479999999999993</v>
          </cell>
          <cell r="E2216">
            <v>6</v>
          </cell>
          <cell r="F2216" t="str">
            <v>6IF-FGT/Z2</v>
          </cell>
          <cell r="K2216" t="str">
            <v>IF-FGT/Z2</v>
          </cell>
        </row>
        <row r="2217">
          <cell r="D2217">
            <v>8.5511999999999997</v>
          </cell>
          <cell r="E2217">
            <v>6</v>
          </cell>
          <cell r="F2217" t="str">
            <v>6IF-FGT/MKT</v>
          </cell>
          <cell r="K2217" t="str">
            <v>IF-FGT/MKT</v>
          </cell>
        </row>
        <row r="2218">
          <cell r="D2218">
            <v>-8.4175000000000004</v>
          </cell>
          <cell r="E2218">
            <v>6</v>
          </cell>
          <cell r="F2218" t="str">
            <v>6IF-FGT/Z2</v>
          </cell>
          <cell r="K2218" t="str">
            <v>IF-FGT/Z2</v>
          </cell>
        </row>
        <row r="2219">
          <cell r="D2219">
            <v>8.2280999999999995</v>
          </cell>
          <cell r="E2219">
            <v>6</v>
          </cell>
          <cell r="F2219" t="str">
            <v>6IF-FGT/MKT</v>
          </cell>
          <cell r="K2219" t="str">
            <v>IF-FGT/MKT</v>
          </cell>
        </row>
        <row r="2220">
          <cell r="D2220">
            <v>-8.65</v>
          </cell>
          <cell r="E2220">
            <v>6</v>
          </cell>
          <cell r="F2220" t="str">
            <v>6IF-FGT/Z2</v>
          </cell>
          <cell r="K2220" t="str">
            <v>IF-FGT/Z2</v>
          </cell>
        </row>
        <row r="2221">
          <cell r="D2221">
            <v>8.4552999999999994</v>
          </cell>
          <cell r="E2221">
            <v>6</v>
          </cell>
          <cell r="F2221" t="str">
            <v>6IF-FGT/MKT</v>
          </cell>
          <cell r="K2221" t="str">
            <v>IF-FGT/MKT</v>
          </cell>
        </row>
        <row r="2222">
          <cell r="D2222">
            <v>-8.6004000000000005</v>
          </cell>
          <cell r="E2222">
            <v>6</v>
          </cell>
          <cell r="F2222" t="str">
            <v>6IF-FGT/Z2</v>
          </cell>
          <cell r="K2222" t="str">
            <v>IF-FGT/Z2</v>
          </cell>
        </row>
        <row r="2223">
          <cell r="D2223">
            <v>8.4069000000000003</v>
          </cell>
          <cell r="E2223">
            <v>6</v>
          </cell>
          <cell r="F2223" t="str">
            <v>6IF-FGT/MKT</v>
          </cell>
          <cell r="K2223" t="str">
            <v>IF-FGT/MKT</v>
          </cell>
        </row>
        <row r="2224">
          <cell r="D2224">
            <v>-8.2752999999999997</v>
          </cell>
          <cell r="E2224">
            <v>6</v>
          </cell>
          <cell r="F2224" t="str">
            <v>6IF-FGT/Z2</v>
          </cell>
          <cell r="K2224" t="str">
            <v>IF-FGT/Z2</v>
          </cell>
        </row>
        <row r="2225">
          <cell r="D2225">
            <v>8.0891000000000002</v>
          </cell>
          <cell r="E2225">
            <v>6</v>
          </cell>
          <cell r="F2225" t="str">
            <v>6IF-FGT/MKT</v>
          </cell>
          <cell r="K2225" t="str">
            <v>IF-FGT/MKT</v>
          </cell>
        </row>
        <row r="2226">
          <cell r="D2226">
            <v>-9.6441999999999997</v>
          </cell>
          <cell r="E2226">
            <v>6</v>
          </cell>
          <cell r="F2226" t="str">
            <v>6IF-FGT/Z2</v>
          </cell>
          <cell r="K2226" t="str">
            <v>IF-FGT/Z2</v>
          </cell>
        </row>
        <row r="2227">
          <cell r="D2227">
            <v>9.4031000000000002</v>
          </cell>
          <cell r="E2227">
            <v>6</v>
          </cell>
          <cell r="F2227" t="str">
            <v>6IF-FGT/MKT</v>
          </cell>
          <cell r="K2227" t="str">
            <v>IF-FGT/MKT</v>
          </cell>
        </row>
        <row r="2228">
          <cell r="D2228">
            <v>-15.4152</v>
          </cell>
          <cell r="E2228">
            <v>6</v>
          </cell>
          <cell r="F2228" t="str">
            <v>6IF-FGT/Z2</v>
          </cell>
          <cell r="K2228" t="str">
            <v>IF-FGT/Z2</v>
          </cell>
        </row>
        <row r="2229">
          <cell r="D2229">
            <v>15.0684</v>
          </cell>
          <cell r="E2229">
            <v>6</v>
          </cell>
          <cell r="F2229" t="str">
            <v>6IF-FGT/MKT</v>
          </cell>
          <cell r="K2229" t="str">
            <v>IF-FGT/MKT</v>
          </cell>
        </row>
        <row r="2230">
          <cell r="D2230">
            <v>-15.835699999999999</v>
          </cell>
          <cell r="E2230">
            <v>6</v>
          </cell>
          <cell r="F2230" t="str">
            <v>6IF-FGT/Z2</v>
          </cell>
          <cell r="K2230" t="str">
            <v>IF-FGT/Z2</v>
          </cell>
        </row>
        <row r="2231">
          <cell r="D2231">
            <v>15.4794</v>
          </cell>
          <cell r="E2231">
            <v>6</v>
          </cell>
          <cell r="F2231" t="str">
            <v>6IF-FGT/MKT</v>
          </cell>
          <cell r="K2231" t="str">
            <v>IF-FGT/MKT</v>
          </cell>
        </row>
        <row r="2232">
          <cell r="D2232">
            <v>-15.7372</v>
          </cell>
          <cell r="E2232">
            <v>6</v>
          </cell>
          <cell r="F2232" t="str">
            <v>6IF-FGT/Z2</v>
          </cell>
          <cell r="K2232" t="str">
            <v>IF-FGT/Z2</v>
          </cell>
        </row>
        <row r="2233">
          <cell r="D2233">
            <v>15.383100000000001</v>
          </cell>
          <cell r="E2233">
            <v>6</v>
          </cell>
          <cell r="F2233" t="str">
            <v>6IF-FGT/MKT</v>
          </cell>
          <cell r="K2233" t="str">
            <v>IF-FGT/MKT</v>
          </cell>
        </row>
        <row r="2234">
          <cell r="D2234">
            <v>-14.132199999999999</v>
          </cell>
          <cell r="E2234">
            <v>6</v>
          </cell>
          <cell r="F2234" t="str">
            <v>6IF-FGT/Z2</v>
          </cell>
          <cell r="K2234" t="str">
            <v>IF-FGT/Z2</v>
          </cell>
        </row>
        <row r="2235">
          <cell r="D2235">
            <v>13.8142</v>
          </cell>
          <cell r="E2235">
            <v>6</v>
          </cell>
          <cell r="F2235" t="str">
            <v>6IF-FGT/MKT</v>
          </cell>
          <cell r="K2235" t="str">
            <v>IF-FGT/MKT</v>
          </cell>
        </row>
        <row r="2236">
          <cell r="D2236">
            <v>-15.5753</v>
          </cell>
          <cell r="E2236">
            <v>6</v>
          </cell>
          <cell r="F2236" t="str">
            <v>6IF-FGT/Z2</v>
          </cell>
          <cell r="K2236" t="str">
            <v>IF-FGT/Z2</v>
          </cell>
        </row>
        <row r="2237">
          <cell r="D2237">
            <v>15.2249</v>
          </cell>
          <cell r="E2237">
            <v>6</v>
          </cell>
          <cell r="F2237" t="str">
            <v>6IF-FGT/MKT</v>
          </cell>
          <cell r="K2237" t="str">
            <v>IF-FGT/MKT</v>
          </cell>
        </row>
        <row r="2238">
          <cell r="D2238">
            <v>-7.9602000000000004</v>
          </cell>
          <cell r="E2238">
            <v>6</v>
          </cell>
          <cell r="F2238" t="str">
            <v>6IF-FGT/Z2</v>
          </cell>
          <cell r="K2238" t="str">
            <v>IF-FGT/Z2</v>
          </cell>
        </row>
        <row r="2239">
          <cell r="D2239">
            <v>7.7811000000000003</v>
          </cell>
          <cell r="E2239">
            <v>6</v>
          </cell>
          <cell r="F2239" t="str">
            <v>6IF-FGT/MKT</v>
          </cell>
          <cell r="K2239" t="str">
            <v>IF-FGT/MKT</v>
          </cell>
        </row>
        <row r="2240">
          <cell r="D2240">
            <v>-8.1739999999999995</v>
          </cell>
          <cell r="E2240">
            <v>6</v>
          </cell>
          <cell r="F2240" t="str">
            <v>6IF-FGT/Z2</v>
          </cell>
          <cell r="K2240" t="str">
            <v>IF-FGT/Z2</v>
          </cell>
        </row>
        <row r="2241">
          <cell r="D2241">
            <v>7.9901</v>
          </cell>
          <cell r="E2241">
            <v>6</v>
          </cell>
          <cell r="F2241" t="str">
            <v>6IF-FGT/MKT</v>
          </cell>
          <cell r="K2241" t="str">
            <v>IF-FGT/MKT</v>
          </cell>
        </row>
        <row r="2242">
          <cell r="D2242">
            <v>-7.8644999999999996</v>
          </cell>
          <cell r="E2242">
            <v>6</v>
          </cell>
          <cell r="F2242" t="str">
            <v>6IF-FGT/Z2</v>
          </cell>
          <cell r="K2242" t="str">
            <v>IF-FGT/Z2</v>
          </cell>
        </row>
        <row r="2243">
          <cell r="D2243">
            <v>7.6875</v>
          </cell>
          <cell r="E2243">
            <v>6</v>
          </cell>
          <cell r="F2243" t="str">
            <v>6IF-FGT/MKT</v>
          </cell>
          <cell r="K2243" t="str">
            <v>IF-FGT/MKT</v>
          </cell>
        </row>
        <row r="2244">
          <cell r="D2244">
            <v>-8.0809999999999995</v>
          </cell>
          <cell r="E2244">
            <v>6</v>
          </cell>
          <cell r="F2244" t="str">
            <v>6IF-FGT/Z2</v>
          </cell>
          <cell r="K2244" t="str">
            <v>IF-FGT/Z2</v>
          </cell>
        </row>
        <row r="2245">
          <cell r="D2245">
            <v>7.8992000000000004</v>
          </cell>
          <cell r="E2245">
            <v>6</v>
          </cell>
          <cell r="F2245" t="str">
            <v>6IF-FGT/MKT</v>
          </cell>
          <cell r="K2245" t="str">
            <v>IF-FGT/MKT</v>
          </cell>
        </row>
        <row r="2246">
          <cell r="D2246">
            <v>-8.0341000000000005</v>
          </cell>
          <cell r="E2246">
            <v>6</v>
          </cell>
          <cell r="F2246" t="str">
            <v>6IF-FGT/Z2</v>
          </cell>
          <cell r="K2246" t="str">
            <v>IF-FGT/Z2</v>
          </cell>
        </row>
        <row r="2247">
          <cell r="D2247">
            <v>7.8532999999999999</v>
          </cell>
          <cell r="E2247">
            <v>6</v>
          </cell>
          <cell r="F2247" t="str">
            <v>6IF-FGT/MKT</v>
          </cell>
          <cell r="K2247" t="str">
            <v>IF-FGT/MKT</v>
          </cell>
        </row>
        <row r="2248">
          <cell r="D2248">
            <v>-7.7297000000000002</v>
          </cell>
          <cell r="E2248">
            <v>6</v>
          </cell>
          <cell r="F2248" t="str">
            <v>6IF-FGT/Z2</v>
          </cell>
          <cell r="K2248" t="str">
            <v>IF-FGT/Z2</v>
          </cell>
        </row>
        <row r="2249">
          <cell r="D2249">
            <v>7.5557999999999996</v>
          </cell>
          <cell r="E2249">
            <v>6</v>
          </cell>
          <cell r="F2249" t="str">
            <v>6IF-FGT/MKT</v>
          </cell>
          <cell r="K2249" t="str">
            <v>IF-FGT/MKT</v>
          </cell>
        </row>
        <row r="2250">
          <cell r="D2250">
            <v>-9.0068999999999999</v>
          </cell>
          <cell r="E2250">
            <v>6</v>
          </cell>
          <cell r="F2250" t="str">
            <v>6IF-FGT/Z2</v>
          </cell>
          <cell r="K2250" t="str">
            <v>IF-FGT/Z2</v>
          </cell>
        </row>
        <row r="2251">
          <cell r="D2251">
            <v>8.7818000000000005</v>
          </cell>
          <cell r="E2251">
            <v>6</v>
          </cell>
          <cell r="F2251" t="str">
            <v>6IF-FGT/MKT</v>
          </cell>
          <cell r="K2251" t="str">
            <v>IF-FGT/MKT</v>
          </cell>
        </row>
        <row r="2252">
          <cell r="D2252">
            <v>-14.3955</v>
          </cell>
          <cell r="E2252">
            <v>6</v>
          </cell>
          <cell r="F2252" t="str">
            <v>6IF-FGT/Z2</v>
          </cell>
          <cell r="K2252" t="str">
            <v>IF-FGT/Z2</v>
          </cell>
        </row>
        <row r="2253">
          <cell r="D2253">
            <v>14.0716</v>
          </cell>
          <cell r="E2253">
            <v>6</v>
          </cell>
          <cell r="F2253" t="str">
            <v>6IF-FGT/MKT</v>
          </cell>
          <cell r="K2253" t="str">
            <v>IF-FGT/MKT</v>
          </cell>
        </row>
        <row r="2254">
          <cell r="D2254">
            <v>-14.788500000000001</v>
          </cell>
          <cell r="E2254">
            <v>6</v>
          </cell>
          <cell r="F2254" t="str">
            <v>6IF-FGT/Z2</v>
          </cell>
          <cell r="K2254" t="str">
            <v>IF-FGT/Z2</v>
          </cell>
        </row>
        <row r="2255">
          <cell r="D2255">
            <v>14.4558</v>
          </cell>
          <cell r="E2255">
            <v>6</v>
          </cell>
          <cell r="F2255" t="str">
            <v>6IF-FGT/MKT</v>
          </cell>
          <cell r="K2255" t="str">
            <v>IF-FGT/MKT</v>
          </cell>
        </row>
        <row r="2256">
          <cell r="D2256">
            <v>-14.6821</v>
          </cell>
          <cell r="E2256">
            <v>6</v>
          </cell>
          <cell r="F2256" t="str">
            <v>6IF-FGT/Z2</v>
          </cell>
          <cell r="K2256" t="str">
            <v>IF-FGT/Z2</v>
          </cell>
        </row>
        <row r="2257">
          <cell r="D2257">
            <v>14.351800000000001</v>
          </cell>
          <cell r="E2257">
            <v>6</v>
          </cell>
          <cell r="F2257" t="str">
            <v>6IF-FGT/MKT</v>
          </cell>
          <cell r="K2257" t="str">
            <v>IF-FGT/MKT</v>
          </cell>
        </row>
        <row r="2258">
          <cell r="D2258">
            <v>-13.667299999999999</v>
          </cell>
          <cell r="E2258">
            <v>6</v>
          </cell>
          <cell r="F2258" t="str">
            <v>6IF-FGT/Z2</v>
          </cell>
          <cell r="K2258" t="str">
            <v>IF-FGT/Z2</v>
          </cell>
        </row>
        <row r="2259">
          <cell r="D2259">
            <v>13.3598</v>
          </cell>
          <cell r="E2259">
            <v>6</v>
          </cell>
          <cell r="F2259" t="str">
            <v>6IF-FGT/MKT</v>
          </cell>
          <cell r="K2259" t="str">
            <v>IF-FGT/MKT</v>
          </cell>
        </row>
        <row r="2260">
          <cell r="D2260">
            <v>-14.536</v>
          </cell>
          <cell r="E2260">
            <v>6</v>
          </cell>
          <cell r="F2260" t="str">
            <v>6IF-FGT/Z2</v>
          </cell>
          <cell r="K2260" t="str">
            <v>IF-FGT/Z2</v>
          </cell>
        </row>
        <row r="2261">
          <cell r="D2261">
            <v>14.2089</v>
          </cell>
          <cell r="E2261">
            <v>6</v>
          </cell>
          <cell r="F2261" t="str">
            <v>6IF-FGT/MKT</v>
          </cell>
          <cell r="K2261" t="str">
            <v>IF-FGT/MKT</v>
          </cell>
        </row>
        <row r="2262">
          <cell r="D2262">
            <v>-7.4298000000000002</v>
          </cell>
          <cell r="E2262">
            <v>6</v>
          </cell>
          <cell r="F2262" t="str">
            <v>6IF-FGT/Z2</v>
          </cell>
          <cell r="K2262" t="str">
            <v>IF-FGT/Z2</v>
          </cell>
        </row>
        <row r="2263">
          <cell r="D2263">
            <v>7.2625999999999999</v>
          </cell>
          <cell r="E2263">
            <v>6</v>
          </cell>
          <cell r="F2263" t="str">
            <v>6IF-FGT/MKT</v>
          </cell>
          <cell r="K2263" t="str">
            <v>IF-FGT/MKT</v>
          </cell>
        </row>
        <row r="2264">
          <cell r="D2264">
            <v>-7.6287000000000003</v>
          </cell>
          <cell r="E2264">
            <v>6</v>
          </cell>
          <cell r="F2264" t="str">
            <v>6IF-FGT/Z2</v>
          </cell>
          <cell r="K2264" t="str">
            <v>IF-FGT/Z2</v>
          </cell>
        </row>
        <row r="2265">
          <cell r="D2265">
            <v>7.4570999999999996</v>
          </cell>
          <cell r="E2265">
            <v>6</v>
          </cell>
          <cell r="F2265" t="str">
            <v>6IF-FGT/MKT</v>
          </cell>
          <cell r="K2265" t="str">
            <v>IF-FGT/MKT</v>
          </cell>
        </row>
        <row r="2266">
          <cell r="D2266">
            <v>-7.3392999999999997</v>
          </cell>
          <cell r="E2266">
            <v>6</v>
          </cell>
          <cell r="F2266" t="str">
            <v>6IF-FGT/Z2</v>
          </cell>
          <cell r="K2266" t="str">
            <v>IF-FGT/Z2</v>
          </cell>
        </row>
        <row r="2267">
          <cell r="D2267">
            <v>7.1741000000000001</v>
          </cell>
          <cell r="E2267">
            <v>6</v>
          </cell>
          <cell r="F2267" t="str">
            <v>6IF-FGT/MKT</v>
          </cell>
          <cell r="K2267" t="str">
            <v>IF-FGT/MKT</v>
          </cell>
        </row>
        <row r="2268">
          <cell r="D2268">
            <v>-7.5407999999999999</v>
          </cell>
          <cell r="E2268">
            <v>6</v>
          </cell>
          <cell r="F2268" t="str">
            <v>6IF-FGT/Z2</v>
          </cell>
          <cell r="K2268" t="str">
            <v>IF-FGT/Z2</v>
          </cell>
        </row>
        <row r="2269">
          <cell r="D2269">
            <v>7.3711000000000002</v>
          </cell>
          <cell r="E2269">
            <v>6</v>
          </cell>
          <cell r="F2269" t="str">
            <v>6IF-FGT/MKT</v>
          </cell>
          <cell r="K2269" t="str">
            <v>IF-FGT/MKT</v>
          </cell>
        </row>
        <row r="2270">
          <cell r="D2270">
            <v>-7.4962999999999997</v>
          </cell>
          <cell r="E2270">
            <v>6</v>
          </cell>
          <cell r="F2270" t="str">
            <v>6IF-FGT/Z2</v>
          </cell>
          <cell r="K2270" t="str">
            <v>IF-FGT/Z2</v>
          </cell>
        </row>
        <row r="2271">
          <cell r="D2271">
            <v>7.3277000000000001</v>
          </cell>
          <cell r="E2271">
            <v>6</v>
          </cell>
          <cell r="F2271" t="str">
            <v>6IF-FGT/MKT</v>
          </cell>
          <cell r="K2271" t="str">
            <v>IF-FGT/MKT</v>
          </cell>
        </row>
        <row r="2272">
          <cell r="D2272">
            <v>-7.2117000000000004</v>
          </cell>
          <cell r="E2272">
            <v>6</v>
          </cell>
          <cell r="F2272" t="str">
            <v>6IF-FGT/Z2</v>
          </cell>
          <cell r="K2272" t="str">
            <v>IF-FGT/Z2</v>
          </cell>
        </row>
        <row r="2273">
          <cell r="D2273">
            <v>7.0495000000000001</v>
          </cell>
          <cell r="E2273">
            <v>6</v>
          </cell>
          <cell r="F2273" t="str">
            <v>6IF-FGT/MKT</v>
          </cell>
          <cell r="K2273" t="str">
            <v>IF-FGT/MKT</v>
          </cell>
        </row>
        <row r="2274">
          <cell r="D2274">
            <v>-8.4027999999999992</v>
          </cell>
          <cell r="E2274">
            <v>6</v>
          </cell>
          <cell r="F2274" t="str">
            <v>6IF-FGT/Z2</v>
          </cell>
          <cell r="K2274" t="str">
            <v>IF-FGT/Z2</v>
          </cell>
        </row>
        <row r="2275">
          <cell r="D2275">
            <v>8.1927000000000003</v>
          </cell>
          <cell r="E2275">
            <v>6</v>
          </cell>
          <cell r="F2275" t="str">
            <v>6IF-FGT/MKT</v>
          </cell>
          <cell r="K2275" t="str">
            <v>IF-FGT/MKT</v>
          </cell>
        </row>
        <row r="2276">
          <cell r="D2276">
            <v>-13.428800000000001</v>
          </cell>
          <cell r="E2276">
            <v>6</v>
          </cell>
          <cell r="F2276" t="str">
            <v>6IF-FGT/Z2</v>
          </cell>
          <cell r="K2276" t="str">
            <v>IF-FGT/Z2</v>
          </cell>
        </row>
        <row r="2277">
          <cell r="D2277">
            <v>13.1266</v>
          </cell>
          <cell r="E2277">
            <v>6</v>
          </cell>
          <cell r="F2277" t="str">
            <v>6IF-FGT/MKT</v>
          </cell>
          <cell r="K2277" t="str">
            <v>IF-FGT/MKT</v>
          </cell>
        </row>
        <row r="2278">
          <cell r="D2278">
            <v>-13.7889</v>
          </cell>
          <cell r="E2278">
            <v>6</v>
          </cell>
          <cell r="F2278" t="str">
            <v>6IF-FGT/Z2</v>
          </cell>
          <cell r="K2278" t="str">
            <v>IF-FGT/Z2</v>
          </cell>
        </row>
        <row r="2279">
          <cell r="D2279">
            <v>13.4786</v>
          </cell>
          <cell r="E2279">
            <v>6</v>
          </cell>
          <cell r="F2279" t="str">
            <v>6IF-FGT/MKT</v>
          </cell>
          <cell r="K2279" t="str">
            <v>IF-FGT/MKT</v>
          </cell>
        </row>
        <row r="2280">
          <cell r="D2280">
            <v>-13.695399999999999</v>
          </cell>
          <cell r="E2280">
            <v>6</v>
          </cell>
          <cell r="F2280" t="str">
            <v>6IF-FGT/Z2</v>
          </cell>
          <cell r="K2280" t="str">
            <v>IF-FGT/Z2</v>
          </cell>
        </row>
        <row r="2281">
          <cell r="D2281">
            <v>13.3872</v>
          </cell>
          <cell r="E2281">
            <v>6</v>
          </cell>
          <cell r="F2281" t="str">
            <v>6IF-FGT/MKT</v>
          </cell>
          <cell r="K2281" t="str">
            <v>IF-FGT/MKT</v>
          </cell>
        </row>
        <row r="2282">
          <cell r="D2282">
            <v>-12.2966</v>
          </cell>
          <cell r="E2282">
            <v>6</v>
          </cell>
          <cell r="F2282" t="str">
            <v>6IF-FGT/Z2</v>
          </cell>
          <cell r="K2282" t="str">
            <v>IF-FGT/Z2</v>
          </cell>
        </row>
        <row r="2283">
          <cell r="D2283">
            <v>12.0199</v>
          </cell>
          <cell r="E2283">
            <v>6</v>
          </cell>
          <cell r="F2283" t="str">
            <v>6IF-FGT/MKT</v>
          </cell>
          <cell r="K2283" t="str">
            <v>IF-FGT/MKT</v>
          </cell>
        </row>
        <row r="2284">
          <cell r="D2284">
            <v>-13.5526</v>
          </cell>
          <cell r="E2284">
            <v>6</v>
          </cell>
          <cell r="F2284" t="str">
            <v>6IF-FGT/Z2</v>
          </cell>
          <cell r="K2284" t="str">
            <v>IF-FGT/Z2</v>
          </cell>
        </row>
        <row r="2285">
          <cell r="D2285">
            <v>13.2477</v>
          </cell>
          <cell r="E2285">
            <v>6</v>
          </cell>
          <cell r="F2285" t="str">
            <v>6IF-FGT/MKT</v>
          </cell>
          <cell r="K2285" t="str">
            <v>IF-FGT/MKT</v>
          </cell>
        </row>
        <row r="2286">
          <cell r="D2286">
            <v>-6.9291999999999998</v>
          </cell>
          <cell r="E2286">
            <v>6</v>
          </cell>
          <cell r="F2286" t="str">
            <v>6IF-FGT/Z2</v>
          </cell>
          <cell r="K2286" t="str">
            <v>IF-FGT/Z2</v>
          </cell>
        </row>
        <row r="2287">
          <cell r="D2287">
            <v>6.7732999999999999</v>
          </cell>
          <cell r="E2287">
            <v>6</v>
          </cell>
          <cell r="F2287" t="str">
            <v>6IF-FGT/MKT</v>
          </cell>
          <cell r="K2287" t="str">
            <v>IF-FGT/MKT</v>
          </cell>
        </row>
        <row r="2288">
          <cell r="D2288">
            <v>-7.1143000000000001</v>
          </cell>
          <cell r="E2288">
            <v>6</v>
          </cell>
          <cell r="F2288" t="str">
            <v>6IF-FGT/Z2</v>
          </cell>
          <cell r="K2288" t="str">
            <v>IF-FGT/Z2</v>
          </cell>
        </row>
        <row r="2289">
          <cell r="D2289">
            <v>6.9542000000000002</v>
          </cell>
          <cell r="E2289">
            <v>6</v>
          </cell>
          <cell r="F2289" t="str">
            <v>6IF-FGT/MKT</v>
          </cell>
          <cell r="K2289" t="str">
            <v>IF-FGT/MKT</v>
          </cell>
        </row>
        <row r="2290">
          <cell r="D2290">
            <v>-6.8437999999999999</v>
          </cell>
          <cell r="E2290">
            <v>6</v>
          </cell>
          <cell r="F2290" t="str">
            <v>6IF-FGT/Z2</v>
          </cell>
          <cell r="K2290" t="str">
            <v>IF-FGT/Z2</v>
          </cell>
        </row>
        <row r="2291">
          <cell r="D2291">
            <v>6.6898</v>
          </cell>
          <cell r="E2291">
            <v>6</v>
          </cell>
          <cell r="F2291" t="str">
            <v>6IF-FGT/MKT</v>
          </cell>
          <cell r="K2291" t="str">
            <v>IF-FGT/MKT</v>
          </cell>
        </row>
        <row r="2292">
          <cell r="D2292">
            <v>-7.0311000000000003</v>
          </cell>
          <cell r="E2292">
            <v>6</v>
          </cell>
          <cell r="F2292" t="str">
            <v>6IF-FGT/Z2</v>
          </cell>
          <cell r="K2292" t="str">
            <v>IF-FGT/Z2</v>
          </cell>
        </row>
        <row r="2293">
          <cell r="D2293">
            <v>6.8728999999999996</v>
          </cell>
          <cell r="E2293">
            <v>6</v>
          </cell>
          <cell r="F2293" t="str">
            <v>6IF-FGT/MKT</v>
          </cell>
          <cell r="K2293" t="str">
            <v>IF-FGT/MKT</v>
          </cell>
        </row>
        <row r="2294">
          <cell r="D2294">
            <v>-6.9890999999999996</v>
          </cell>
          <cell r="E2294">
            <v>6</v>
          </cell>
          <cell r="F2294" t="str">
            <v>6IF-FGT/Z2</v>
          </cell>
          <cell r="K2294" t="str">
            <v>IF-FGT/Z2</v>
          </cell>
        </row>
        <row r="2295">
          <cell r="D2295">
            <v>6.8319000000000001</v>
          </cell>
          <cell r="E2295">
            <v>6</v>
          </cell>
          <cell r="F2295" t="str">
            <v>6IF-FGT/MKT</v>
          </cell>
          <cell r="K2295" t="str">
            <v>IF-FGT/MKT</v>
          </cell>
        </row>
        <row r="2296">
          <cell r="D2296">
            <v>-6.7232000000000003</v>
          </cell>
          <cell r="E2296">
            <v>6</v>
          </cell>
          <cell r="F2296" t="str">
            <v>6IF-FGT/Z2</v>
          </cell>
          <cell r="K2296" t="str">
            <v>IF-FGT/Z2</v>
          </cell>
        </row>
        <row r="2297">
          <cell r="D2297">
            <v>6.5720000000000001</v>
          </cell>
          <cell r="E2297">
            <v>6</v>
          </cell>
          <cell r="F2297" t="str">
            <v>6IF-FGT/MKT</v>
          </cell>
          <cell r="K2297" t="str">
            <v>IF-FGT/MKT</v>
          </cell>
        </row>
        <row r="2298">
          <cell r="D2298">
            <v>-7.8315999999999999</v>
          </cell>
          <cell r="E2298">
            <v>6</v>
          </cell>
          <cell r="F2298" t="str">
            <v>6IF-FGT/Z2</v>
          </cell>
          <cell r="K2298" t="str">
            <v>IF-FGT/Z2</v>
          </cell>
        </row>
        <row r="2299">
          <cell r="D2299">
            <v>7.6359000000000004</v>
          </cell>
          <cell r="E2299">
            <v>6</v>
          </cell>
          <cell r="F2299" t="str">
            <v>6IF-FGT/MKT</v>
          </cell>
          <cell r="K2299" t="str">
            <v>IF-FGT/MKT</v>
          </cell>
        </row>
        <row r="2300">
          <cell r="D2300">
            <v>-12.515000000000001</v>
          </cell>
          <cell r="E2300">
            <v>6</v>
          </cell>
          <cell r="F2300" t="str">
            <v>6IF-FGT/Z2</v>
          </cell>
          <cell r="K2300" t="str">
            <v>IF-FGT/Z2</v>
          </cell>
        </row>
        <row r="2301">
          <cell r="D2301">
            <v>12.2334</v>
          </cell>
          <cell r="E2301">
            <v>6</v>
          </cell>
          <cell r="F2301" t="str">
            <v>6IF-FGT/MKT</v>
          </cell>
          <cell r="K2301" t="str">
            <v>IF-FGT/MKT</v>
          </cell>
        </row>
        <row r="2302">
          <cell r="D2302">
            <v>-12.852399999999999</v>
          </cell>
          <cell r="E2302">
            <v>6</v>
          </cell>
          <cell r="F2302" t="str">
            <v>6IF-FGT/Z2</v>
          </cell>
          <cell r="K2302" t="str">
            <v>IF-FGT/Z2</v>
          </cell>
        </row>
        <row r="2303">
          <cell r="D2303">
            <v>12.5632</v>
          </cell>
          <cell r="E2303">
            <v>6</v>
          </cell>
          <cell r="F2303" t="str">
            <v>6IF-FGT/MKT</v>
          </cell>
          <cell r="K2303" t="str">
            <v>IF-FGT/MKT</v>
          </cell>
        </row>
        <row r="2304">
          <cell r="D2304">
            <v>-12.764799999999999</v>
          </cell>
          <cell r="E2304">
            <v>6</v>
          </cell>
          <cell r="F2304" t="str">
            <v>6IF-FGT/Z2</v>
          </cell>
          <cell r="K2304" t="str">
            <v>IF-FGT/Z2</v>
          </cell>
        </row>
        <row r="2305">
          <cell r="D2305">
            <v>12.477600000000001</v>
          </cell>
          <cell r="E2305">
            <v>6</v>
          </cell>
          <cell r="F2305" t="str">
            <v>6IF-FGT/MKT</v>
          </cell>
          <cell r="K2305" t="str">
            <v>IF-FGT/MKT</v>
          </cell>
        </row>
        <row r="2306">
          <cell r="D2306">
            <v>-11.4602</v>
          </cell>
          <cell r="E2306">
            <v>6</v>
          </cell>
          <cell r="F2306" t="str">
            <v>6IF-FGT/Z2</v>
          </cell>
          <cell r="K2306" t="str">
            <v>IF-FGT/Z2</v>
          </cell>
        </row>
        <row r="2307">
          <cell r="D2307">
            <v>11.202299999999999</v>
          </cell>
          <cell r="E2307">
            <v>6</v>
          </cell>
          <cell r="F2307" t="str">
            <v>6IF-FGT/MKT</v>
          </cell>
          <cell r="K2307" t="str">
            <v>IF-FGT/MKT</v>
          </cell>
        </row>
        <row r="2308">
          <cell r="D2308">
            <v>-12.629099999999999</v>
          </cell>
          <cell r="E2308">
            <v>6</v>
          </cell>
          <cell r="F2308" t="str">
            <v>6IF-FGT/Z2</v>
          </cell>
          <cell r="K2308" t="str">
            <v>IF-FGT/Z2</v>
          </cell>
        </row>
        <row r="2309">
          <cell r="D2309">
            <v>12.345000000000001</v>
          </cell>
          <cell r="E2309">
            <v>6</v>
          </cell>
          <cell r="F2309" t="str">
            <v>6IF-FGT/MKT</v>
          </cell>
          <cell r="K2309" t="str">
            <v>IF-FGT/MKT</v>
          </cell>
        </row>
        <row r="2310">
          <cell r="D2310">
            <v>-6.4561999999999999</v>
          </cell>
          <cell r="E2310">
            <v>6</v>
          </cell>
          <cell r="F2310" t="str">
            <v>6IF-FGT/Z2</v>
          </cell>
          <cell r="K2310" t="str">
            <v>IF-FGT/Z2</v>
          </cell>
        </row>
        <row r="2311">
          <cell r="D2311">
            <v>6.3109999999999999</v>
          </cell>
          <cell r="E2311">
            <v>6</v>
          </cell>
          <cell r="F2311" t="str">
            <v>6IF-FGT/MKT</v>
          </cell>
          <cell r="K2311" t="str">
            <v>IF-FGT/MKT</v>
          </cell>
        </row>
        <row r="2312">
          <cell r="D2312">
            <v>-6.6280999999999999</v>
          </cell>
          <cell r="E2312">
            <v>6</v>
          </cell>
          <cell r="F2312" t="str">
            <v>6IF-FGT/Z2</v>
          </cell>
          <cell r="K2312" t="str">
            <v>IF-FGT/Z2</v>
          </cell>
        </row>
        <row r="2313">
          <cell r="D2313">
            <v>6.4790000000000001</v>
          </cell>
          <cell r="E2313">
            <v>6</v>
          </cell>
          <cell r="F2313" t="str">
            <v>6IF-FGT/MKT</v>
          </cell>
          <cell r="K2313" t="str">
            <v>IF-FGT/MKT</v>
          </cell>
        </row>
        <row r="2314">
          <cell r="D2314">
            <v>-6.3756000000000004</v>
          </cell>
          <cell r="E2314">
            <v>6</v>
          </cell>
          <cell r="F2314" t="str">
            <v>6IF-FGT/Z2</v>
          </cell>
          <cell r="K2314" t="str">
            <v>IF-FGT/Z2</v>
          </cell>
        </row>
        <row r="2315">
          <cell r="D2315">
            <v>6.2321</v>
          </cell>
          <cell r="E2315">
            <v>6</v>
          </cell>
          <cell r="F2315" t="str">
            <v>6IF-FGT/MKT</v>
          </cell>
          <cell r="K2315" t="str">
            <v>IF-FGT/MKT</v>
          </cell>
        </row>
        <row r="2316">
          <cell r="D2316">
            <v>-6.5495000000000001</v>
          </cell>
          <cell r="E2316">
            <v>6</v>
          </cell>
          <cell r="F2316" t="str">
            <v>6IF-FGT/Z2</v>
          </cell>
          <cell r="K2316" t="str">
            <v>IF-FGT/Z2</v>
          </cell>
        </row>
        <row r="2317">
          <cell r="D2317">
            <v>6.4021999999999997</v>
          </cell>
          <cell r="E2317">
            <v>6</v>
          </cell>
          <cell r="F2317" t="str">
            <v>6IF-FGT/MKT</v>
          </cell>
          <cell r="K2317" t="str">
            <v>IF-FGT/MKT</v>
          </cell>
        </row>
        <row r="2318">
          <cell r="D2318">
            <v>-6.5099</v>
          </cell>
          <cell r="E2318">
            <v>6</v>
          </cell>
          <cell r="F2318" t="str">
            <v>6IF-FGT/Z2</v>
          </cell>
          <cell r="K2318" t="str">
            <v>IF-FGT/Z2</v>
          </cell>
        </row>
        <row r="2319">
          <cell r="D2319">
            <v>6.3634000000000004</v>
          </cell>
          <cell r="E2319">
            <v>6</v>
          </cell>
          <cell r="F2319" t="str">
            <v>6IF-FGT/MKT</v>
          </cell>
          <cell r="K2319" t="str">
            <v>IF-FGT/MKT</v>
          </cell>
        </row>
        <row r="2320">
          <cell r="D2320">
            <v>-6.2617000000000003</v>
          </cell>
          <cell r="E2320">
            <v>6</v>
          </cell>
          <cell r="F2320" t="str">
            <v>6IF-FGT/Z2</v>
          </cell>
          <cell r="K2320" t="str">
            <v>IF-FGT/Z2</v>
          </cell>
        </row>
        <row r="2321">
          <cell r="D2321">
            <v>6.1208</v>
          </cell>
          <cell r="E2321">
            <v>6</v>
          </cell>
          <cell r="F2321" t="str">
            <v>6IF-FGT/MKT</v>
          </cell>
          <cell r="K2321" t="str">
            <v>IF-FGT/MKT</v>
          </cell>
        </row>
        <row r="2322">
          <cell r="D2322">
            <v>-7.2935999999999996</v>
          </cell>
          <cell r="E2322">
            <v>6</v>
          </cell>
          <cell r="F2322" t="str">
            <v>6IF-FGT/Z2</v>
          </cell>
          <cell r="K2322" t="str">
            <v>IF-FGT/Z2</v>
          </cell>
        </row>
        <row r="2323">
          <cell r="D2323">
            <v>7.1113</v>
          </cell>
          <cell r="E2323">
            <v>6</v>
          </cell>
          <cell r="F2323" t="str">
            <v>6IF-FGT/MKT</v>
          </cell>
          <cell r="K2323" t="str">
            <v>IF-FGT/MKT</v>
          </cell>
        </row>
        <row r="2324">
          <cell r="D2324">
            <v>-11.654299999999999</v>
          </cell>
          <cell r="E2324">
            <v>6</v>
          </cell>
          <cell r="F2324" t="str">
            <v>6IF-FGT/Z2</v>
          </cell>
          <cell r="K2324" t="str">
            <v>IF-FGT/Z2</v>
          </cell>
        </row>
        <row r="2325">
          <cell r="D2325">
            <v>11.392099999999999</v>
          </cell>
          <cell r="E2325">
            <v>6</v>
          </cell>
          <cell r="F2325" t="str">
            <v>6IF-FGT/MKT</v>
          </cell>
          <cell r="K2325" t="str">
            <v>IF-FGT/MKT</v>
          </cell>
        </row>
        <row r="2326">
          <cell r="D2326">
            <v>-11.958600000000001</v>
          </cell>
          <cell r="E2326">
            <v>6</v>
          </cell>
          <cell r="F2326" t="str">
            <v>6IF-FGT/Z2</v>
          </cell>
          <cell r="K2326" t="str">
            <v>IF-FGT/Z2</v>
          </cell>
        </row>
        <row r="2327">
          <cell r="D2327">
            <v>11.689500000000001</v>
          </cell>
          <cell r="E2327">
            <v>6</v>
          </cell>
          <cell r="F2327" t="str">
            <v>6IF-FGT/MKT</v>
          </cell>
          <cell r="K2327" t="str">
            <v>IF-FGT/MKT</v>
          </cell>
        </row>
        <row r="2328">
          <cell r="D2328">
            <v>-11.8674</v>
          </cell>
          <cell r="E2328">
            <v>6</v>
          </cell>
          <cell r="F2328" t="str">
            <v>6IF-FGT/Z2</v>
          </cell>
          <cell r="K2328" t="str">
            <v>IF-FGT/Z2</v>
          </cell>
        </row>
        <row r="2329">
          <cell r="D2329">
            <v>11.600300000000001</v>
          </cell>
          <cell r="E2329">
            <v>6</v>
          </cell>
          <cell r="F2329" t="str">
            <v>6IF-FGT/MKT</v>
          </cell>
          <cell r="K2329" t="str">
            <v>IF-FGT/MKT</v>
          </cell>
        </row>
        <row r="2330">
          <cell r="D2330">
            <v>-10.653499999999999</v>
          </cell>
          <cell r="E2330">
            <v>6</v>
          </cell>
          <cell r="F2330" t="str">
            <v>6IF-FGT/Z2</v>
          </cell>
          <cell r="K2330" t="str">
            <v>IF-FGT/Z2</v>
          </cell>
        </row>
        <row r="2331">
          <cell r="D2331">
            <v>10.4138</v>
          </cell>
          <cell r="E2331">
            <v>6</v>
          </cell>
          <cell r="F2331" t="str">
            <v>6IF-FGT/MKT</v>
          </cell>
          <cell r="K2331" t="str">
            <v>IF-FGT/MKT</v>
          </cell>
        </row>
        <row r="2332">
          <cell r="D2332">
            <v>-11.7479</v>
          </cell>
          <cell r="E2332">
            <v>6</v>
          </cell>
          <cell r="F2332" t="str">
            <v>6IF-FGT/Z2</v>
          </cell>
          <cell r="K2332" t="str">
            <v>IF-FGT/Z2</v>
          </cell>
        </row>
        <row r="2333">
          <cell r="D2333">
            <v>11.483499999999999</v>
          </cell>
          <cell r="E2333">
            <v>6</v>
          </cell>
          <cell r="F2333" t="str">
            <v>6IF-FGT/MKT</v>
          </cell>
          <cell r="K2333" t="str">
            <v>IF-FGT/MKT</v>
          </cell>
        </row>
        <row r="2334">
          <cell r="D2334">
            <v>-6.0095000000000001</v>
          </cell>
          <cell r="E2334">
            <v>6</v>
          </cell>
          <cell r="F2334" t="str">
            <v>6IF-FGT/Z2</v>
          </cell>
          <cell r="K2334" t="str">
            <v>IF-FGT/Z2</v>
          </cell>
        </row>
        <row r="2335">
          <cell r="D2335">
            <v>5.8742999999999999</v>
          </cell>
          <cell r="E2335">
            <v>6</v>
          </cell>
          <cell r="F2335" t="str">
            <v>6IF-FGT/MKT</v>
          </cell>
          <cell r="K2335" t="str">
            <v>IF-FGT/MKT</v>
          </cell>
        </row>
        <row r="2336">
          <cell r="D2336">
            <v>-6.1692</v>
          </cell>
          <cell r="E2336">
            <v>6</v>
          </cell>
          <cell r="F2336" t="str">
            <v>6IF-FGT/Z2</v>
          </cell>
          <cell r="K2336" t="str">
            <v>IF-FGT/Z2</v>
          </cell>
        </row>
        <row r="2337">
          <cell r="D2337">
            <v>6.0303000000000004</v>
          </cell>
          <cell r="E2337">
            <v>6</v>
          </cell>
          <cell r="F2337" t="str">
            <v>6IF-FGT/MKT</v>
          </cell>
          <cell r="K2337" t="str">
            <v>IF-FGT/MKT</v>
          </cell>
        </row>
        <row r="2338">
          <cell r="D2338">
            <v>-5.9336000000000002</v>
          </cell>
          <cell r="E2338">
            <v>6</v>
          </cell>
          <cell r="F2338" t="str">
            <v>6IF-FGT/Z2</v>
          </cell>
          <cell r="K2338" t="str">
            <v>IF-FGT/Z2</v>
          </cell>
        </row>
        <row r="2339">
          <cell r="D2339">
            <v>5.8000999999999996</v>
          </cell>
          <cell r="E2339">
            <v>6</v>
          </cell>
          <cell r="F2339" t="str">
            <v>6IF-FGT/MKT</v>
          </cell>
          <cell r="K2339" t="str">
            <v>IF-FGT/MKT</v>
          </cell>
        </row>
        <row r="2340">
          <cell r="D2340">
            <v>-6.0951000000000004</v>
          </cell>
          <cell r="E2340">
            <v>6</v>
          </cell>
          <cell r="F2340" t="str">
            <v>6IF-FGT/Z2</v>
          </cell>
          <cell r="K2340" t="str">
            <v>IF-FGT/Z2</v>
          </cell>
        </row>
        <row r="2341">
          <cell r="D2341">
            <v>5.9579000000000004</v>
          </cell>
          <cell r="E2341">
            <v>6</v>
          </cell>
          <cell r="F2341" t="str">
            <v>6IF-FGT/MKT</v>
          </cell>
          <cell r="K2341" t="str">
            <v>IF-FGT/MKT</v>
          </cell>
        </row>
        <row r="2342">
          <cell r="D2342">
            <v>-6.0576999999999996</v>
          </cell>
          <cell r="E2342">
            <v>6</v>
          </cell>
          <cell r="F2342" t="str">
            <v>6IF-FGT/Z2</v>
          </cell>
          <cell r="K2342" t="str">
            <v>IF-FGT/Z2</v>
          </cell>
        </row>
        <row r="2343">
          <cell r="D2343">
            <v>5.9214000000000002</v>
          </cell>
          <cell r="E2343">
            <v>6</v>
          </cell>
          <cell r="F2343" t="str">
            <v>6IF-FGT/MKT</v>
          </cell>
          <cell r="K2343" t="str">
            <v>IF-FGT/MKT</v>
          </cell>
        </row>
        <row r="2344">
          <cell r="D2344">
            <v>-5.8262</v>
          </cell>
          <cell r="E2344">
            <v>6</v>
          </cell>
          <cell r="F2344" t="str">
            <v>6IF-FGT/Z2</v>
          </cell>
          <cell r="K2344" t="str">
            <v>IF-FGT/Z2</v>
          </cell>
        </row>
        <row r="2345">
          <cell r="D2345">
            <v>5.6951000000000001</v>
          </cell>
          <cell r="E2345">
            <v>6</v>
          </cell>
          <cell r="F2345" t="str">
            <v>6IF-FGT/MKT</v>
          </cell>
          <cell r="K2345" t="str">
            <v>IF-FGT/MKT</v>
          </cell>
        </row>
        <row r="2346">
          <cell r="D2346">
            <v>-6.7835999999999999</v>
          </cell>
          <cell r="E2346">
            <v>6</v>
          </cell>
          <cell r="F2346" t="str">
            <v>6IF-FGT/Z2</v>
          </cell>
          <cell r="K2346" t="str">
            <v>IF-FGT/Z2</v>
          </cell>
        </row>
        <row r="2347">
          <cell r="D2347">
            <v>6.6139999999999999</v>
          </cell>
          <cell r="E2347">
            <v>6</v>
          </cell>
          <cell r="F2347" t="str">
            <v>6IF-FGT/MKT</v>
          </cell>
          <cell r="K2347" t="str">
            <v>IF-FGT/MKT</v>
          </cell>
        </row>
        <row r="2348">
          <cell r="D2348">
            <v>-10.8385</v>
          </cell>
          <cell r="E2348">
            <v>6</v>
          </cell>
          <cell r="F2348" t="str">
            <v>6IF-FGT/Z2</v>
          </cell>
          <cell r="K2348" t="str">
            <v>IF-FGT/Z2</v>
          </cell>
        </row>
        <row r="2349">
          <cell r="D2349">
            <v>10.5946</v>
          </cell>
          <cell r="E2349">
            <v>6</v>
          </cell>
          <cell r="F2349" t="str">
            <v>6IF-FGT/MKT</v>
          </cell>
          <cell r="K2349" t="str">
            <v>IF-FGT/MKT</v>
          </cell>
        </row>
        <row r="2350">
          <cell r="D2350">
            <v>-11.1252</v>
          </cell>
          <cell r="E2350">
            <v>6</v>
          </cell>
          <cell r="F2350" t="str">
            <v>6IF-FGT/Z2</v>
          </cell>
          <cell r="K2350" t="str">
            <v>IF-FGT/Z2</v>
          </cell>
        </row>
        <row r="2351">
          <cell r="D2351">
            <v>10.8749</v>
          </cell>
          <cell r="E2351">
            <v>6</v>
          </cell>
          <cell r="F2351" t="str">
            <v>6IF-FGT/MKT</v>
          </cell>
          <cell r="K2351" t="str">
            <v>IF-FGT/MKT</v>
          </cell>
        </row>
        <row r="2352">
          <cell r="D2352">
            <v>-11.0404</v>
          </cell>
          <cell r="E2352">
            <v>6</v>
          </cell>
          <cell r="F2352" t="str">
            <v>6IF-FGT/Z2</v>
          </cell>
          <cell r="K2352" t="str">
            <v>IF-FGT/Z2</v>
          </cell>
        </row>
        <row r="2353">
          <cell r="D2353">
            <v>10.792</v>
          </cell>
          <cell r="E2353">
            <v>6</v>
          </cell>
          <cell r="F2353" t="str">
            <v>6IF-FGT/MKT</v>
          </cell>
          <cell r="K2353" t="str">
            <v>IF-FGT/MKT</v>
          </cell>
        </row>
        <row r="2354">
          <cell r="D2354">
            <v>-10.2643</v>
          </cell>
          <cell r="E2354">
            <v>6</v>
          </cell>
          <cell r="F2354" t="str">
            <v>6IF-FGT/Z2</v>
          </cell>
          <cell r="K2354" t="str">
            <v>IF-FGT/Z2</v>
          </cell>
        </row>
        <row r="2355">
          <cell r="D2355">
            <v>10.033300000000001</v>
          </cell>
          <cell r="E2355">
            <v>6</v>
          </cell>
          <cell r="F2355" t="str">
            <v>6IF-FGT/MKT</v>
          </cell>
          <cell r="K2355" t="str">
            <v>IF-FGT/MKT</v>
          </cell>
        </row>
        <row r="2356">
          <cell r="D2356">
            <v>-10.9244</v>
          </cell>
          <cell r="E2356">
            <v>6</v>
          </cell>
          <cell r="F2356" t="str">
            <v>6IF-FGT/Z2</v>
          </cell>
          <cell r="K2356" t="str">
            <v>IF-FGT/Z2</v>
          </cell>
        </row>
        <row r="2357">
          <cell r="D2357">
            <v>10.678599999999999</v>
          </cell>
          <cell r="E2357">
            <v>6</v>
          </cell>
          <cell r="F2357" t="str">
            <v>6IF-FGT/MKT</v>
          </cell>
          <cell r="K2357" t="str">
            <v>IF-FGT/MKT</v>
          </cell>
        </row>
        <row r="2358">
          <cell r="D2358">
            <v>-5.5873999999999997</v>
          </cell>
          <cell r="E2358">
            <v>6</v>
          </cell>
          <cell r="F2358" t="str">
            <v>6IF-FGT/Z2</v>
          </cell>
          <cell r="K2358" t="str">
            <v>IF-FGT/Z2</v>
          </cell>
        </row>
        <row r="2359">
          <cell r="D2359">
            <v>5.4615999999999998</v>
          </cell>
          <cell r="E2359">
            <v>6</v>
          </cell>
          <cell r="F2359" t="str">
            <v>6IF-FGT/MKT</v>
          </cell>
          <cell r="K2359" t="str">
            <v>IF-FGT/MKT</v>
          </cell>
        </row>
        <row r="2360">
          <cell r="D2360">
            <v>-5.7351999999999999</v>
          </cell>
          <cell r="E2360">
            <v>6</v>
          </cell>
          <cell r="F2360" t="str">
            <v>6IF-FGT/Z2</v>
          </cell>
          <cell r="K2360" t="str">
            <v>IF-FGT/Z2</v>
          </cell>
        </row>
        <row r="2361">
          <cell r="D2361">
            <v>5.6062000000000003</v>
          </cell>
          <cell r="E2361">
            <v>6</v>
          </cell>
          <cell r="F2361" t="str">
            <v>6IF-FGT/MKT</v>
          </cell>
          <cell r="K2361" t="str">
            <v>IF-FGT/MKT</v>
          </cell>
        </row>
        <row r="2362">
          <cell r="D2362">
            <v>-5.5159000000000002</v>
          </cell>
          <cell r="E2362">
            <v>6</v>
          </cell>
          <cell r="F2362" t="str">
            <v>6IF-FGT/Z2</v>
          </cell>
          <cell r="K2362" t="str">
            <v>IF-FGT/Z2</v>
          </cell>
        </row>
        <row r="2363">
          <cell r="D2363">
            <v>5.3917000000000002</v>
          </cell>
          <cell r="E2363">
            <v>6</v>
          </cell>
          <cell r="F2363" t="str">
            <v>6IF-FGT/MKT</v>
          </cell>
          <cell r="K2363" t="str">
            <v>IF-FGT/MKT</v>
          </cell>
        </row>
        <row r="2364">
          <cell r="D2364">
            <v>-5.6654999999999998</v>
          </cell>
          <cell r="E2364">
            <v>6</v>
          </cell>
          <cell r="F2364" t="str">
            <v>6IF-FGT/Z2</v>
          </cell>
          <cell r="K2364" t="str">
            <v>IF-FGT/Z2</v>
          </cell>
        </row>
        <row r="2365">
          <cell r="D2365">
            <v>5.5380000000000003</v>
          </cell>
          <cell r="E2365">
            <v>6</v>
          </cell>
          <cell r="F2365" t="str">
            <v>6IF-FGT/MKT</v>
          </cell>
          <cell r="K2365" t="str">
            <v>IF-FGT/MKT</v>
          </cell>
        </row>
        <row r="2366">
          <cell r="D2366">
            <v>0</v>
          </cell>
          <cell r="E2366">
            <v>6</v>
          </cell>
          <cell r="F2366" t="str">
            <v>6IF-FGT/Z2</v>
          </cell>
          <cell r="K2366" t="str">
            <v>IF-FGT/Z2</v>
          </cell>
        </row>
        <row r="2367">
          <cell r="D2367">
            <v>0</v>
          </cell>
          <cell r="E2367">
            <v>6</v>
          </cell>
          <cell r="F2367" t="str">
            <v>6IF-FGT/MKT</v>
          </cell>
          <cell r="K2367" t="str">
            <v>IF-FGT/MKT</v>
          </cell>
        </row>
        <row r="2368">
          <cell r="D2368">
            <v>0</v>
          </cell>
          <cell r="E2368">
            <v>6</v>
          </cell>
          <cell r="F2368" t="str">
            <v>6IF-FGT/Z2</v>
          </cell>
          <cell r="K2368" t="str">
            <v>IF-FGT/Z2</v>
          </cell>
        </row>
        <row r="2369">
          <cell r="D2369">
            <v>0</v>
          </cell>
          <cell r="E2369">
            <v>6</v>
          </cell>
          <cell r="F2369" t="str">
            <v>6IF-FGT/MKT</v>
          </cell>
          <cell r="K2369" t="str">
            <v>IF-FGT/MKT</v>
          </cell>
        </row>
        <row r="2370">
          <cell r="D2370">
            <v>0</v>
          </cell>
          <cell r="E2370">
            <v>6</v>
          </cell>
          <cell r="F2370" t="str">
            <v>6IF-FGT/Z2</v>
          </cell>
          <cell r="K2370" t="str">
            <v>IF-FGT/Z2</v>
          </cell>
        </row>
        <row r="2371">
          <cell r="D2371">
            <v>0</v>
          </cell>
          <cell r="E2371">
            <v>6</v>
          </cell>
          <cell r="F2371" t="str">
            <v>6IF-FGT/MKT</v>
          </cell>
          <cell r="K2371" t="str">
            <v>IF-FGT/MKT</v>
          </cell>
        </row>
        <row r="2372">
          <cell r="D2372">
            <v>0</v>
          </cell>
          <cell r="E2372">
            <v>6</v>
          </cell>
          <cell r="F2372" t="str">
            <v>6IF-FGT/Z2</v>
          </cell>
          <cell r="K2372" t="str">
            <v>IF-FGT/Z2</v>
          </cell>
        </row>
        <row r="2373">
          <cell r="D2373">
            <v>0</v>
          </cell>
          <cell r="E2373">
            <v>6</v>
          </cell>
          <cell r="F2373" t="str">
            <v>6IF-FGT/MKT</v>
          </cell>
          <cell r="K2373" t="str">
            <v>IF-FGT/MKT</v>
          </cell>
        </row>
        <row r="2374">
          <cell r="D2374">
            <v>0</v>
          </cell>
          <cell r="E2374">
            <v>6</v>
          </cell>
          <cell r="F2374" t="str">
            <v>6IF-FGT/Z2</v>
          </cell>
          <cell r="K2374" t="str">
            <v>IF-FGT/Z2</v>
          </cell>
        </row>
        <row r="2375">
          <cell r="D2375">
            <v>0</v>
          </cell>
          <cell r="E2375">
            <v>6</v>
          </cell>
          <cell r="F2375" t="str">
            <v>6IF-FGT/MKT</v>
          </cell>
          <cell r="K2375" t="str">
            <v>IF-FGT/MKT</v>
          </cell>
        </row>
        <row r="2376">
          <cell r="D2376">
            <v>-678.6123</v>
          </cell>
          <cell r="E2376">
            <v>4</v>
          </cell>
          <cell r="F2376" t="str">
            <v>4NGI-SOBDR-PG&amp;E</v>
          </cell>
          <cell r="K2376" t="str">
            <v>NGI-SOBDR-PG&amp;E</v>
          </cell>
        </row>
        <row r="2377">
          <cell r="D2377">
            <v>669.42589999999996</v>
          </cell>
          <cell r="E2377">
            <v>4</v>
          </cell>
          <cell r="F2377" t="str">
            <v>4NGI-PGE/CG</v>
          </cell>
          <cell r="K2377" t="str">
            <v>NGI-PGE/CG</v>
          </cell>
        </row>
        <row r="2378">
          <cell r="D2378">
            <v>-702.23419999999999</v>
          </cell>
          <cell r="E2378">
            <v>4</v>
          </cell>
          <cell r="F2378" t="str">
            <v>4NGI-SOBDR-PG&amp;E</v>
          </cell>
          <cell r="K2378" t="str">
            <v>NGI-SOBDR-PG&amp;E</v>
          </cell>
        </row>
        <row r="2379">
          <cell r="D2379">
            <v>692.61360000000002</v>
          </cell>
          <cell r="E2379">
            <v>4</v>
          </cell>
          <cell r="F2379" t="str">
            <v>4NGI-PGE/CG</v>
          </cell>
          <cell r="K2379" t="str">
            <v>NGI-PGE/CG</v>
          </cell>
        </row>
        <row r="2380">
          <cell r="D2380">
            <v>-678.32929999999999</v>
          </cell>
          <cell r="E2380">
            <v>4</v>
          </cell>
          <cell r="F2380" t="str">
            <v>4NGI-SOBDR-PG&amp;E</v>
          </cell>
          <cell r="K2380" t="str">
            <v>NGI-SOBDR-PG&amp;E</v>
          </cell>
        </row>
        <row r="2381">
          <cell r="D2381">
            <v>669.03620000000001</v>
          </cell>
          <cell r="E2381">
            <v>4</v>
          </cell>
          <cell r="F2381" t="str">
            <v>4NGI-PGE/CG</v>
          </cell>
          <cell r="K2381" t="str">
            <v>NGI-PGE/CG</v>
          </cell>
        </row>
        <row r="2382">
          <cell r="D2382">
            <v>-699.54089999999997</v>
          </cell>
          <cell r="E2382">
            <v>4</v>
          </cell>
          <cell r="F2382" t="str">
            <v>4NGI-SOBDR-PG&amp;E</v>
          </cell>
          <cell r="K2382" t="str">
            <v>NGI-SOBDR-PG&amp;E</v>
          </cell>
        </row>
        <row r="2383">
          <cell r="D2383">
            <v>689.95719999999994</v>
          </cell>
          <cell r="E2383">
            <v>4</v>
          </cell>
          <cell r="F2383" t="str">
            <v>4NGI-PGE/CG</v>
          </cell>
          <cell r="K2383" t="str">
            <v>NGI-PGE/CG</v>
          </cell>
        </row>
        <row r="2384">
          <cell r="D2384">
            <v>-697.8501</v>
          </cell>
          <cell r="E2384">
            <v>4</v>
          </cell>
          <cell r="F2384" t="str">
            <v>4NGI-SOBDR-PG&amp;E</v>
          </cell>
          <cell r="K2384" t="str">
            <v>NGI-SOBDR-PG&amp;E</v>
          </cell>
        </row>
        <row r="2385">
          <cell r="D2385">
            <v>688.28949999999998</v>
          </cell>
          <cell r="E2385">
            <v>4</v>
          </cell>
          <cell r="F2385" t="str">
            <v>4NGI-PGE/CG</v>
          </cell>
          <cell r="K2385" t="str">
            <v>NGI-PGE/CG</v>
          </cell>
        </row>
        <row r="2386">
          <cell r="D2386">
            <v>-673.36099999999999</v>
          </cell>
          <cell r="E2386">
            <v>4</v>
          </cell>
          <cell r="F2386" t="str">
            <v>4NGI-SOBDR-PG&amp;E</v>
          </cell>
          <cell r="K2386" t="str">
            <v>NGI-SOBDR-PG&amp;E</v>
          </cell>
        </row>
        <row r="2387">
          <cell r="D2387">
            <v>664.13589999999999</v>
          </cell>
          <cell r="E2387">
            <v>4</v>
          </cell>
          <cell r="F2387" t="str">
            <v>4NGI-PGE/CG</v>
          </cell>
          <cell r="K2387" t="str">
            <v>NGI-PGE/CG</v>
          </cell>
        </row>
        <row r="2388">
          <cell r="D2388">
            <v>-693.25549999999998</v>
          </cell>
          <cell r="E2388">
            <v>4</v>
          </cell>
          <cell r="F2388" t="str">
            <v>4NGI-SOBDR-PG&amp;E</v>
          </cell>
          <cell r="K2388" t="str">
            <v>NGI-SOBDR-PG&amp;E</v>
          </cell>
        </row>
        <row r="2389">
          <cell r="D2389">
            <v>683.75789999999995</v>
          </cell>
          <cell r="E2389">
            <v>4</v>
          </cell>
          <cell r="F2389" t="str">
            <v>4NGI-PGE/CG</v>
          </cell>
          <cell r="K2389" t="str">
            <v>NGI-PGE/CG</v>
          </cell>
        </row>
        <row r="2390">
          <cell r="D2390">
            <v>-800.94860000000006</v>
          </cell>
          <cell r="E2390">
            <v>5</v>
          </cell>
          <cell r="F2390" t="str">
            <v>5NGI-SOBDR-PG&amp;E</v>
          </cell>
          <cell r="K2390" t="str">
            <v>NGI-SOBDR-PG&amp;E</v>
          </cell>
        </row>
        <row r="2391">
          <cell r="D2391">
            <v>789.97569999999996</v>
          </cell>
          <cell r="E2391">
            <v>5</v>
          </cell>
          <cell r="F2391" t="str">
            <v>5NGI-PGE/CG</v>
          </cell>
          <cell r="K2391" t="str">
            <v>NGI-PGE/CG</v>
          </cell>
        </row>
        <row r="2392">
          <cell r="D2392">
            <v>-685.09649999999999</v>
          </cell>
          <cell r="E2392">
            <v>5</v>
          </cell>
          <cell r="F2392" t="str">
            <v>5NGI-SOBDR-PG&amp;E</v>
          </cell>
          <cell r="K2392" t="str">
            <v>NGI-SOBDR-PG&amp;E</v>
          </cell>
        </row>
        <row r="2393">
          <cell r="D2393">
            <v>675.71069999999997</v>
          </cell>
          <cell r="E2393">
            <v>5</v>
          </cell>
          <cell r="F2393" t="str">
            <v>5NGI-PGE/CG</v>
          </cell>
          <cell r="K2393" t="str">
            <v>NGI-PGE/CG</v>
          </cell>
        </row>
        <row r="2394">
          <cell r="D2394">
            <v>0</v>
          </cell>
          <cell r="E2394">
            <v>5</v>
          </cell>
          <cell r="F2394" t="str">
            <v>5NGI-SOBDR-PG&amp;E</v>
          </cell>
          <cell r="K2394" t="str">
            <v>NGI-SOBDR-PG&amp;E</v>
          </cell>
        </row>
        <row r="2395">
          <cell r="D2395">
            <v>0</v>
          </cell>
          <cell r="E2395">
            <v>5</v>
          </cell>
          <cell r="F2395" t="str">
            <v>5NGI-PGE/CG</v>
          </cell>
          <cell r="K2395" t="str">
            <v>NGI-PGE/CG</v>
          </cell>
        </row>
        <row r="2396">
          <cell r="D2396">
            <v>-66.417599999999993</v>
          </cell>
          <cell r="E2396">
            <v>2</v>
          </cell>
          <cell r="F2396" t="str">
            <v>2IF-NWPL_ROCKY_M</v>
          </cell>
          <cell r="K2396" t="str">
            <v>IF-NWPL_ROCKY_M</v>
          </cell>
        </row>
        <row r="2397">
          <cell r="D2397">
            <v>63.909100000000002</v>
          </cell>
          <cell r="E2397">
            <v>2</v>
          </cell>
          <cell r="F2397" t="str">
            <v>2NGI-SOCAL</v>
          </cell>
          <cell r="K2397" t="str">
            <v>NGI-SOCAL</v>
          </cell>
        </row>
        <row r="2398">
          <cell r="D2398">
            <v>-78.365799999999993</v>
          </cell>
          <cell r="E2398">
            <v>3</v>
          </cell>
          <cell r="F2398" t="str">
            <v>3IF-NWPL_ROCKY_M</v>
          </cell>
          <cell r="K2398" t="str">
            <v>IF-NWPL_ROCKY_M</v>
          </cell>
        </row>
        <row r="2399">
          <cell r="D2399">
            <v>75.114800000000002</v>
          </cell>
          <cell r="E2399">
            <v>3</v>
          </cell>
          <cell r="F2399" t="str">
            <v>3NGI-SOCAL</v>
          </cell>
          <cell r="K2399" t="str">
            <v>NGI-SOCAL</v>
          </cell>
        </row>
        <row r="2400">
          <cell r="D2400">
            <v>-76.314899999999994</v>
          </cell>
          <cell r="E2400">
            <v>4</v>
          </cell>
          <cell r="F2400" t="str">
            <v>4IF-NWPL_ROCKY_M</v>
          </cell>
          <cell r="K2400" t="str">
            <v>IF-NWPL_ROCKY_M</v>
          </cell>
        </row>
        <row r="2401">
          <cell r="D2401">
            <v>73.109700000000004</v>
          </cell>
          <cell r="E2401">
            <v>4</v>
          </cell>
          <cell r="F2401" t="str">
            <v>4NGI-SOCAL</v>
          </cell>
          <cell r="K2401" t="str">
            <v>NGI-SOCAL</v>
          </cell>
        </row>
        <row r="2402">
          <cell r="D2402">
            <v>0</v>
          </cell>
          <cell r="E2402">
            <v>4</v>
          </cell>
          <cell r="F2402" t="str">
            <v>4IF-NWPL_ROCKY_M</v>
          </cell>
          <cell r="K2402" t="str">
            <v>IF-NWPL_ROCKY_M</v>
          </cell>
        </row>
        <row r="2403">
          <cell r="D2403">
            <v>0</v>
          </cell>
          <cell r="E2403">
            <v>4</v>
          </cell>
          <cell r="F2403" t="str">
            <v>4NGI-SOCAL</v>
          </cell>
          <cell r="K2403" t="str">
            <v>NGI-SOCAL</v>
          </cell>
        </row>
        <row r="2404">
          <cell r="D2404">
            <v>0</v>
          </cell>
          <cell r="E2404">
            <v>4</v>
          </cell>
          <cell r="F2404" t="str">
            <v>4IF-NWPL_ROCKY_M</v>
          </cell>
          <cell r="K2404" t="str">
            <v>IF-NWPL_ROCKY_M</v>
          </cell>
        </row>
        <row r="2405">
          <cell r="D2405">
            <v>0</v>
          </cell>
          <cell r="E2405">
            <v>4</v>
          </cell>
          <cell r="F2405" t="str">
            <v>4NGI-SOCAL</v>
          </cell>
          <cell r="K2405" t="str">
            <v>NGI-SOCAL</v>
          </cell>
        </row>
        <row r="2406">
          <cell r="D2406">
            <v>0</v>
          </cell>
          <cell r="E2406">
            <v>4</v>
          </cell>
          <cell r="F2406" t="str">
            <v>4IF-NWPL_ROCKY_M</v>
          </cell>
          <cell r="K2406" t="str">
            <v>IF-NWPL_ROCKY_M</v>
          </cell>
        </row>
        <row r="2407">
          <cell r="D2407">
            <v>0</v>
          </cell>
          <cell r="E2407">
            <v>4</v>
          </cell>
          <cell r="F2407" t="str">
            <v>4NGI-SOCAL</v>
          </cell>
          <cell r="K2407" t="str">
            <v>NGI-SOCAL</v>
          </cell>
        </row>
        <row r="2408">
          <cell r="D2408">
            <v>0</v>
          </cell>
          <cell r="E2408">
            <v>4</v>
          </cell>
          <cell r="F2408" t="str">
            <v>4IF-NWPL_ROCKY_M</v>
          </cell>
          <cell r="K2408" t="str">
            <v>IF-NWPL_ROCKY_M</v>
          </cell>
        </row>
        <row r="2409">
          <cell r="D2409">
            <v>0</v>
          </cell>
          <cell r="E2409">
            <v>4</v>
          </cell>
          <cell r="F2409" t="str">
            <v>4NGI-SOCAL</v>
          </cell>
          <cell r="K2409" t="str">
            <v>NGI-SOCAL</v>
          </cell>
        </row>
        <row r="2410">
          <cell r="D2410">
            <v>0</v>
          </cell>
          <cell r="E2410">
            <v>4</v>
          </cell>
          <cell r="F2410" t="str">
            <v>4IF-NWPL_ROCKY_M</v>
          </cell>
          <cell r="K2410" t="str">
            <v>IF-NWPL_ROCKY_M</v>
          </cell>
        </row>
        <row r="2411">
          <cell r="D2411">
            <v>0</v>
          </cell>
          <cell r="E2411">
            <v>4</v>
          </cell>
          <cell r="F2411" t="str">
            <v>4NGI-SOCAL</v>
          </cell>
          <cell r="K2411" t="str">
            <v>NGI-SOCAL</v>
          </cell>
        </row>
        <row r="2412">
          <cell r="D2412">
            <v>0</v>
          </cell>
          <cell r="E2412">
            <v>4</v>
          </cell>
          <cell r="F2412" t="str">
            <v>4IF-NWPL_ROCKY_M</v>
          </cell>
          <cell r="K2412" t="str">
            <v>IF-NWPL_ROCKY_M</v>
          </cell>
        </row>
        <row r="2413">
          <cell r="D2413">
            <v>0</v>
          </cell>
          <cell r="E2413">
            <v>4</v>
          </cell>
          <cell r="F2413" t="str">
            <v>4NGI-SOCAL</v>
          </cell>
          <cell r="K2413" t="str">
            <v>NGI-SOCAL</v>
          </cell>
        </row>
        <row r="2414">
          <cell r="D2414">
            <v>-11.486800000000001</v>
          </cell>
          <cell r="E2414">
            <v>4</v>
          </cell>
          <cell r="F2414" t="str">
            <v>4IF-NWPL_ROCKY_M</v>
          </cell>
          <cell r="K2414" t="str">
            <v>IF-NWPL_ROCKY_M</v>
          </cell>
        </row>
        <row r="2415">
          <cell r="D2415">
            <v>10.7746</v>
          </cell>
          <cell r="E2415">
            <v>4</v>
          </cell>
          <cell r="F2415" t="str">
            <v>4NGI-SOCAL</v>
          </cell>
          <cell r="K2415" t="str">
            <v>NGI-SOCAL</v>
          </cell>
        </row>
        <row r="2416">
          <cell r="D2416">
            <v>-11.0966</v>
          </cell>
          <cell r="E2416">
            <v>4</v>
          </cell>
          <cell r="F2416" t="str">
            <v>4IF-NWPL_ROCKY_M</v>
          </cell>
          <cell r="K2416" t="str">
            <v>IF-NWPL_ROCKY_M</v>
          </cell>
        </row>
        <row r="2417">
          <cell r="D2417">
            <v>10.4086</v>
          </cell>
          <cell r="E2417">
            <v>4</v>
          </cell>
          <cell r="F2417" t="str">
            <v>4NGI-SOCAL</v>
          </cell>
          <cell r="K2417" t="str">
            <v>NGI-SOCAL</v>
          </cell>
        </row>
        <row r="2418">
          <cell r="D2418">
            <v>-11.446099999999999</v>
          </cell>
          <cell r="E2418">
            <v>4</v>
          </cell>
          <cell r="F2418" t="str">
            <v>4IF-NWPL_ROCKY_M</v>
          </cell>
          <cell r="K2418" t="str">
            <v>IF-NWPL_ROCKY_M</v>
          </cell>
        </row>
        <row r="2419">
          <cell r="D2419">
            <v>10.736499999999999</v>
          </cell>
          <cell r="E2419">
            <v>4</v>
          </cell>
          <cell r="F2419" t="str">
            <v>4NGI-SOCAL</v>
          </cell>
          <cell r="K2419" t="str">
            <v>NGI-SOCAL</v>
          </cell>
        </row>
        <row r="2420">
          <cell r="D2420">
            <v>-11.422800000000001</v>
          </cell>
          <cell r="E2420">
            <v>4</v>
          </cell>
          <cell r="F2420" t="str">
            <v>4IF-NWPL_ROCKY_M</v>
          </cell>
          <cell r="K2420" t="str">
            <v>IF-NWPL_ROCKY_M</v>
          </cell>
        </row>
        <row r="2421">
          <cell r="D2421">
            <v>10.714600000000001</v>
          </cell>
          <cell r="E2421">
            <v>4</v>
          </cell>
          <cell r="F2421" t="str">
            <v>4NGI-SOCAL</v>
          </cell>
          <cell r="K2421" t="str">
            <v>NGI-SOCAL</v>
          </cell>
        </row>
        <row r="2422">
          <cell r="D2422">
            <v>-11.0307</v>
          </cell>
          <cell r="E2422">
            <v>4</v>
          </cell>
          <cell r="F2422" t="str">
            <v>4IF-NWPL_ROCKY_M</v>
          </cell>
          <cell r="K2422" t="str">
            <v>IF-NWPL_ROCKY_M</v>
          </cell>
        </row>
        <row r="2423">
          <cell r="D2423">
            <v>10.3468</v>
          </cell>
          <cell r="E2423">
            <v>4</v>
          </cell>
          <cell r="F2423" t="str">
            <v>4NGI-SOCAL</v>
          </cell>
          <cell r="K2423" t="str">
            <v>NGI-SOCAL</v>
          </cell>
        </row>
        <row r="2424">
          <cell r="D2424">
            <v>-11.3718</v>
          </cell>
          <cell r="E2424">
            <v>4</v>
          </cell>
          <cell r="F2424" t="str">
            <v>4IF-NWPL_ROCKY_M</v>
          </cell>
          <cell r="K2424" t="str">
            <v>IF-NWPL_ROCKY_M</v>
          </cell>
        </row>
        <row r="2425">
          <cell r="D2425">
            <v>10.666700000000001</v>
          </cell>
          <cell r="E2425">
            <v>4</v>
          </cell>
          <cell r="F2425" t="str">
            <v>4NGI-SOCAL</v>
          </cell>
          <cell r="K2425" t="str">
            <v>NGI-SOCAL</v>
          </cell>
        </row>
        <row r="2426">
          <cell r="D2426">
            <v>-10.7636</v>
          </cell>
          <cell r="E2426">
            <v>5</v>
          </cell>
          <cell r="F2426" t="str">
            <v>5IF-NWPL_ROCKY_M</v>
          </cell>
          <cell r="K2426" t="str">
            <v>IF-NWPL_ROCKY_M</v>
          </cell>
        </row>
        <row r="2427">
          <cell r="D2427">
            <v>10.096299999999999</v>
          </cell>
          <cell r="E2427">
            <v>5</v>
          </cell>
          <cell r="F2427" t="str">
            <v>5NGI-SOCAL</v>
          </cell>
          <cell r="K2427" t="str">
            <v>NGI-SOCAL</v>
          </cell>
        </row>
        <row r="2428">
          <cell r="D2428">
            <v>-10.962199999999999</v>
          </cell>
          <cell r="E2428">
            <v>5</v>
          </cell>
          <cell r="F2428" t="str">
            <v>5IF-NWPL_ROCKY_M</v>
          </cell>
          <cell r="K2428" t="str">
            <v>IF-NWPL_ROCKY_M</v>
          </cell>
        </row>
        <row r="2429">
          <cell r="D2429">
            <v>10.2826</v>
          </cell>
          <cell r="E2429">
            <v>5</v>
          </cell>
          <cell r="F2429" t="str">
            <v>5NGI-SOCAL</v>
          </cell>
          <cell r="K2429" t="str">
            <v>NGI-SOCAL</v>
          </cell>
        </row>
        <row r="2430">
          <cell r="D2430">
            <v>-9.9207999999999998</v>
          </cell>
          <cell r="E2430">
            <v>5</v>
          </cell>
          <cell r="F2430" t="str">
            <v>5IF-NWPL_ROCKY_M</v>
          </cell>
          <cell r="K2430" t="str">
            <v>IF-NWPL_ROCKY_M</v>
          </cell>
        </row>
        <row r="2431">
          <cell r="D2431">
            <v>9.3056999999999999</v>
          </cell>
          <cell r="E2431">
            <v>5</v>
          </cell>
          <cell r="F2431" t="str">
            <v>5NGI-SOCAL</v>
          </cell>
          <cell r="K2431" t="str">
            <v>NGI-SOCAL</v>
          </cell>
        </row>
        <row r="2432">
          <cell r="D2432">
            <v>-8.3964999999999996</v>
          </cell>
          <cell r="E2432">
            <v>5</v>
          </cell>
          <cell r="F2432" t="str">
            <v>5IF-NWPL_ROCKY_M</v>
          </cell>
          <cell r="K2432" t="str">
            <v>IF-NWPL_ROCKY_M</v>
          </cell>
        </row>
        <row r="2433">
          <cell r="D2433">
            <v>7.8758999999999997</v>
          </cell>
          <cell r="E2433">
            <v>5</v>
          </cell>
          <cell r="F2433" t="str">
            <v>5NGI-SOCAL</v>
          </cell>
          <cell r="K2433" t="str">
            <v>NGI-SOCAL</v>
          </cell>
        </row>
        <row r="2434">
          <cell r="D2434">
            <v>-10.8559</v>
          </cell>
          <cell r="E2434">
            <v>5</v>
          </cell>
          <cell r="F2434" t="str">
            <v>5IF-NWPL_ROCKY_M</v>
          </cell>
          <cell r="K2434" t="str">
            <v>IF-NWPL_ROCKY_M</v>
          </cell>
        </row>
        <row r="2435">
          <cell r="D2435">
            <v>10.1829</v>
          </cell>
          <cell r="E2435">
            <v>5</v>
          </cell>
          <cell r="F2435" t="str">
            <v>5NGI-SOCAL</v>
          </cell>
          <cell r="K2435" t="str">
            <v>NGI-SOCAL</v>
          </cell>
        </row>
        <row r="2436">
          <cell r="D2436">
            <v>-10.8141</v>
          </cell>
          <cell r="E2436">
            <v>6</v>
          </cell>
          <cell r="F2436" t="str">
            <v>6IF-NWPL_ROCKY_M</v>
          </cell>
          <cell r="K2436" t="str">
            <v>IF-NWPL_ROCKY_M</v>
          </cell>
        </row>
        <row r="2437">
          <cell r="D2437">
            <v>10.143599999999999</v>
          </cell>
          <cell r="E2437">
            <v>6</v>
          </cell>
          <cell r="F2437" t="str">
            <v>6NGI-SOCAL</v>
          </cell>
          <cell r="K2437" t="str">
            <v>NGI-SOCAL</v>
          </cell>
        </row>
        <row r="2438">
          <cell r="D2438">
            <v>-10.0304</v>
          </cell>
          <cell r="E2438">
            <v>2</v>
          </cell>
          <cell r="F2438" t="str">
            <v>2IF-NWPL_ROCKY_M</v>
          </cell>
          <cell r="K2438" t="str">
            <v>IF-NWPL_ROCKY_M</v>
          </cell>
        </row>
        <row r="2439">
          <cell r="D2439">
            <v>9.6516000000000002</v>
          </cell>
          <cell r="E2439">
            <v>2</v>
          </cell>
          <cell r="F2439" t="str">
            <v>2NGI-SOCAL</v>
          </cell>
          <cell r="K2439" t="str">
            <v>NGI-SOCAL</v>
          </cell>
        </row>
        <row r="2440">
          <cell r="D2440">
            <v>-11.8348</v>
          </cell>
          <cell r="E2440">
            <v>3</v>
          </cell>
          <cell r="F2440" t="str">
            <v>3IF-NWPL_ROCKY_M</v>
          </cell>
          <cell r="K2440" t="str">
            <v>IF-NWPL_ROCKY_M</v>
          </cell>
        </row>
        <row r="2441">
          <cell r="D2441">
            <v>11.3439</v>
          </cell>
          <cell r="E2441">
            <v>3</v>
          </cell>
          <cell r="F2441" t="str">
            <v>3NGI-SOCAL</v>
          </cell>
          <cell r="K2441" t="str">
            <v>NGI-SOCAL</v>
          </cell>
        </row>
        <row r="2442">
          <cell r="D2442">
            <v>-11.5251</v>
          </cell>
          <cell r="E2442">
            <v>4</v>
          </cell>
          <cell r="F2442" t="str">
            <v>4IF-NWPL_ROCKY_M</v>
          </cell>
          <cell r="K2442" t="str">
            <v>IF-NWPL_ROCKY_M</v>
          </cell>
        </row>
        <row r="2443">
          <cell r="D2443">
            <v>11.0411</v>
          </cell>
          <cell r="E2443">
            <v>4</v>
          </cell>
          <cell r="F2443" t="str">
            <v>4NGI-SOCAL</v>
          </cell>
          <cell r="K2443" t="str">
            <v>NGI-SOCAL</v>
          </cell>
        </row>
        <row r="2444">
          <cell r="D2444">
            <v>0</v>
          </cell>
          <cell r="E2444">
            <v>4</v>
          </cell>
          <cell r="F2444" t="str">
            <v>4IF-NWPL_ROCKY_M</v>
          </cell>
          <cell r="K2444" t="str">
            <v>IF-NWPL_ROCKY_M</v>
          </cell>
        </row>
        <row r="2445">
          <cell r="D2445">
            <v>0</v>
          </cell>
          <cell r="E2445">
            <v>4</v>
          </cell>
          <cell r="F2445" t="str">
            <v>4NGI-SOCAL</v>
          </cell>
          <cell r="K2445" t="str">
            <v>NGI-SOCAL</v>
          </cell>
        </row>
        <row r="2446">
          <cell r="D2446">
            <v>0</v>
          </cell>
          <cell r="E2446">
            <v>4</v>
          </cell>
          <cell r="F2446" t="str">
            <v>4IF-NWPL_ROCKY_M</v>
          </cell>
          <cell r="K2446" t="str">
            <v>IF-NWPL_ROCKY_M</v>
          </cell>
        </row>
        <row r="2447">
          <cell r="D2447">
            <v>0</v>
          </cell>
          <cell r="E2447">
            <v>4</v>
          </cell>
          <cell r="F2447" t="str">
            <v>4NGI-SOCAL</v>
          </cell>
          <cell r="K2447" t="str">
            <v>NGI-SOCAL</v>
          </cell>
        </row>
        <row r="2448">
          <cell r="D2448">
            <v>0</v>
          </cell>
          <cell r="E2448">
            <v>4</v>
          </cell>
          <cell r="F2448" t="str">
            <v>4IF-NWPL_ROCKY_M</v>
          </cell>
          <cell r="K2448" t="str">
            <v>IF-NWPL_ROCKY_M</v>
          </cell>
        </row>
        <row r="2449">
          <cell r="D2449">
            <v>0</v>
          </cell>
          <cell r="E2449">
            <v>4</v>
          </cell>
          <cell r="F2449" t="str">
            <v>4NGI-SOCAL</v>
          </cell>
          <cell r="K2449" t="str">
            <v>NGI-SOCAL</v>
          </cell>
        </row>
        <row r="2450">
          <cell r="D2450">
            <v>0</v>
          </cell>
          <cell r="E2450">
            <v>4</v>
          </cell>
          <cell r="F2450" t="str">
            <v>4IF-NWPL_ROCKY_M</v>
          </cell>
          <cell r="K2450" t="str">
            <v>IF-NWPL_ROCKY_M</v>
          </cell>
        </row>
        <row r="2451">
          <cell r="D2451">
            <v>0</v>
          </cell>
          <cell r="E2451">
            <v>4</v>
          </cell>
          <cell r="F2451" t="str">
            <v>4NGI-SOCAL</v>
          </cell>
          <cell r="K2451" t="str">
            <v>NGI-SOCAL</v>
          </cell>
        </row>
        <row r="2452">
          <cell r="D2452">
            <v>0</v>
          </cell>
          <cell r="E2452">
            <v>4</v>
          </cell>
          <cell r="F2452" t="str">
            <v>4IF-NWPL_ROCKY_M</v>
          </cell>
          <cell r="K2452" t="str">
            <v>IF-NWPL_ROCKY_M</v>
          </cell>
        </row>
        <row r="2453">
          <cell r="D2453">
            <v>0</v>
          </cell>
          <cell r="E2453">
            <v>4</v>
          </cell>
          <cell r="F2453" t="str">
            <v>4NGI-SOCAL</v>
          </cell>
          <cell r="K2453" t="str">
            <v>NGI-SOCAL</v>
          </cell>
        </row>
        <row r="2454">
          <cell r="D2454">
            <v>0</v>
          </cell>
          <cell r="E2454">
            <v>4</v>
          </cell>
          <cell r="F2454" t="str">
            <v>4IF-NWPL_ROCKY_M</v>
          </cell>
          <cell r="K2454" t="str">
            <v>IF-NWPL_ROCKY_M</v>
          </cell>
        </row>
        <row r="2455">
          <cell r="D2455">
            <v>0</v>
          </cell>
          <cell r="E2455">
            <v>4</v>
          </cell>
          <cell r="F2455" t="str">
            <v>4NGI-SOCAL</v>
          </cell>
          <cell r="K2455" t="str">
            <v>NGI-SOCAL</v>
          </cell>
        </row>
        <row r="2456">
          <cell r="D2456">
            <v>-2.2974000000000001</v>
          </cell>
          <cell r="E2456">
            <v>4</v>
          </cell>
          <cell r="F2456" t="str">
            <v>4IF-NWPL_ROCKY_M</v>
          </cell>
          <cell r="K2456" t="str">
            <v>IF-NWPL_ROCKY_M</v>
          </cell>
        </row>
        <row r="2457">
          <cell r="D2457">
            <v>2.1549</v>
          </cell>
          <cell r="E2457">
            <v>4</v>
          </cell>
          <cell r="F2457" t="str">
            <v>4NGI-SOCAL</v>
          </cell>
          <cell r="K2457" t="str">
            <v>NGI-SOCAL</v>
          </cell>
        </row>
        <row r="2458">
          <cell r="D2458">
            <v>-2.2193000000000001</v>
          </cell>
          <cell r="E2458">
            <v>4</v>
          </cell>
          <cell r="F2458" t="str">
            <v>4IF-NWPL_ROCKY_M</v>
          </cell>
          <cell r="K2458" t="str">
            <v>IF-NWPL_ROCKY_M</v>
          </cell>
        </row>
        <row r="2459">
          <cell r="D2459">
            <v>2.0817000000000001</v>
          </cell>
          <cell r="E2459">
            <v>4</v>
          </cell>
          <cell r="F2459" t="str">
            <v>4NGI-SOCAL</v>
          </cell>
          <cell r="K2459" t="str">
            <v>NGI-SOCAL</v>
          </cell>
        </row>
        <row r="2460">
          <cell r="D2460">
            <v>-2.2892000000000001</v>
          </cell>
          <cell r="E2460">
            <v>4</v>
          </cell>
          <cell r="F2460" t="str">
            <v>4IF-NWPL_ROCKY_M</v>
          </cell>
          <cell r="K2460" t="str">
            <v>IF-NWPL_ROCKY_M</v>
          </cell>
        </row>
        <row r="2461">
          <cell r="D2461">
            <v>2.1473</v>
          </cell>
          <cell r="E2461">
            <v>4</v>
          </cell>
          <cell r="F2461" t="str">
            <v>4NGI-SOCAL</v>
          </cell>
          <cell r="K2461" t="str">
            <v>NGI-SOCAL</v>
          </cell>
        </row>
        <row r="2462">
          <cell r="D2462">
            <v>-2.2846000000000002</v>
          </cell>
          <cell r="E2462">
            <v>4</v>
          </cell>
          <cell r="F2462" t="str">
            <v>4IF-NWPL_ROCKY_M</v>
          </cell>
          <cell r="K2462" t="str">
            <v>IF-NWPL_ROCKY_M</v>
          </cell>
        </row>
        <row r="2463">
          <cell r="D2463">
            <v>2.1429</v>
          </cell>
          <cell r="E2463">
            <v>4</v>
          </cell>
          <cell r="F2463" t="str">
            <v>4NGI-SOCAL</v>
          </cell>
          <cell r="K2463" t="str">
            <v>NGI-SOCAL</v>
          </cell>
        </row>
        <row r="2464">
          <cell r="D2464">
            <v>-2.2061000000000002</v>
          </cell>
          <cell r="E2464">
            <v>4</v>
          </cell>
          <cell r="F2464" t="str">
            <v>4IF-NWPL_ROCKY_M</v>
          </cell>
          <cell r="K2464" t="str">
            <v>IF-NWPL_ROCKY_M</v>
          </cell>
        </row>
        <row r="2465">
          <cell r="D2465">
            <v>2.0693999999999999</v>
          </cell>
          <cell r="E2465">
            <v>4</v>
          </cell>
          <cell r="F2465" t="str">
            <v>4NGI-SOCAL</v>
          </cell>
          <cell r="K2465" t="str">
            <v>NGI-SOCAL</v>
          </cell>
        </row>
        <row r="2466">
          <cell r="D2466">
            <v>-2.2744</v>
          </cell>
          <cell r="E2466">
            <v>4</v>
          </cell>
          <cell r="F2466" t="str">
            <v>4IF-NWPL_ROCKY_M</v>
          </cell>
          <cell r="K2466" t="str">
            <v>IF-NWPL_ROCKY_M</v>
          </cell>
        </row>
        <row r="2467">
          <cell r="D2467">
            <v>2.1333000000000002</v>
          </cell>
          <cell r="E2467">
            <v>4</v>
          </cell>
          <cell r="F2467" t="str">
            <v>4NGI-SOCAL</v>
          </cell>
          <cell r="K2467" t="str">
            <v>NGI-SOCAL</v>
          </cell>
        </row>
        <row r="2468">
          <cell r="D2468">
            <v>-2.1526999999999998</v>
          </cell>
          <cell r="E2468">
            <v>5</v>
          </cell>
          <cell r="F2468" t="str">
            <v>5IF-NWPL_ROCKY_M</v>
          </cell>
          <cell r="K2468" t="str">
            <v>IF-NWPL_ROCKY_M</v>
          </cell>
        </row>
        <row r="2469">
          <cell r="D2469">
            <v>2.0192999999999999</v>
          </cell>
          <cell r="E2469">
            <v>5</v>
          </cell>
          <cell r="F2469" t="str">
            <v>5NGI-SOCAL</v>
          </cell>
          <cell r="K2469" t="str">
            <v>NGI-SOCAL</v>
          </cell>
        </row>
        <row r="2470">
          <cell r="D2470">
            <v>-2.1924000000000001</v>
          </cell>
          <cell r="E2470">
            <v>5</v>
          </cell>
          <cell r="F2470" t="str">
            <v>5IF-NWPL_ROCKY_M</v>
          </cell>
          <cell r="K2470" t="str">
            <v>IF-NWPL_ROCKY_M</v>
          </cell>
        </row>
        <row r="2471">
          <cell r="D2471">
            <v>2.0565000000000002</v>
          </cell>
          <cell r="E2471">
            <v>5</v>
          </cell>
          <cell r="F2471" t="str">
            <v>5NGI-SOCAL</v>
          </cell>
          <cell r="K2471" t="str">
            <v>NGI-SOCAL</v>
          </cell>
        </row>
        <row r="2472">
          <cell r="D2472">
            <v>-1.9842</v>
          </cell>
          <cell r="E2472">
            <v>5</v>
          </cell>
          <cell r="F2472" t="str">
            <v>5IF-NWPL_ROCKY_M</v>
          </cell>
          <cell r="K2472" t="str">
            <v>IF-NWPL_ROCKY_M</v>
          </cell>
        </row>
        <row r="2473">
          <cell r="D2473">
            <v>1.8611</v>
          </cell>
          <cell r="E2473">
            <v>5</v>
          </cell>
          <cell r="F2473" t="str">
            <v>5NGI-SOCAL</v>
          </cell>
          <cell r="K2473" t="str">
            <v>NGI-SOCAL</v>
          </cell>
        </row>
        <row r="2474">
          <cell r="D2474">
            <v>-1.6793</v>
          </cell>
          <cell r="E2474">
            <v>5</v>
          </cell>
          <cell r="F2474" t="str">
            <v>5IF-NWPL_ROCKY_M</v>
          </cell>
          <cell r="K2474" t="str">
            <v>IF-NWPL_ROCKY_M</v>
          </cell>
        </row>
        <row r="2475">
          <cell r="D2475">
            <v>1.5751999999999999</v>
          </cell>
          <cell r="E2475">
            <v>5</v>
          </cell>
          <cell r="F2475" t="str">
            <v>5NGI-SOCAL</v>
          </cell>
          <cell r="K2475" t="str">
            <v>NGI-SOCAL</v>
          </cell>
        </row>
        <row r="2476">
          <cell r="D2476">
            <v>-2.1711999999999998</v>
          </cell>
          <cell r="E2476">
            <v>5</v>
          </cell>
          <cell r="F2476" t="str">
            <v>5IF-NWPL_ROCKY_M</v>
          </cell>
          <cell r="K2476" t="str">
            <v>IF-NWPL_ROCKY_M</v>
          </cell>
        </row>
        <row r="2477">
          <cell r="D2477">
            <v>2.0366</v>
          </cell>
          <cell r="E2477">
            <v>5</v>
          </cell>
          <cell r="F2477" t="str">
            <v>5NGI-SOCAL</v>
          </cell>
          <cell r="K2477" t="str">
            <v>NGI-SOCAL</v>
          </cell>
        </row>
        <row r="2478">
          <cell r="D2478">
            <v>-2.1627999999999998</v>
          </cell>
          <cell r="E2478">
            <v>6</v>
          </cell>
          <cell r="F2478" t="str">
            <v>6IF-NWPL_ROCKY_M</v>
          </cell>
          <cell r="K2478" t="str">
            <v>IF-NWPL_ROCKY_M</v>
          </cell>
        </row>
        <row r="2479">
          <cell r="D2479">
            <v>2.0287000000000002</v>
          </cell>
          <cell r="E2479">
            <v>6</v>
          </cell>
          <cell r="F2479" t="str">
            <v>6NGI-SOCAL</v>
          </cell>
          <cell r="K2479" t="str">
            <v>NGI-SOCAL</v>
          </cell>
        </row>
        <row r="2480">
          <cell r="D2480">
            <v>-4.8082000000000003</v>
          </cell>
          <cell r="E2480">
            <v>2</v>
          </cell>
          <cell r="F2480" t="str">
            <v>2IF-TRANSCO/Z1</v>
          </cell>
          <cell r="K2480" t="str">
            <v>IF-TRANSCO/Z1</v>
          </cell>
        </row>
        <row r="2481">
          <cell r="D2481">
            <v>4.6573000000000002</v>
          </cell>
          <cell r="E2481">
            <v>2</v>
          </cell>
          <cell r="F2481" t="str">
            <v>2IF-TRANSCO/Z6</v>
          </cell>
          <cell r="K2481" t="str">
            <v>IF-TRANSCO/Z6</v>
          </cell>
        </row>
        <row r="2482">
          <cell r="D2482">
            <v>-5.3569000000000004</v>
          </cell>
          <cell r="E2482">
            <v>3</v>
          </cell>
          <cell r="F2482" t="str">
            <v>3IF-TRANSCO/Z1</v>
          </cell>
          <cell r="K2482" t="str">
            <v>IF-TRANSCO/Z1</v>
          </cell>
        </row>
        <row r="2483">
          <cell r="D2483">
            <v>5.1106999999999996</v>
          </cell>
          <cell r="E2483">
            <v>3</v>
          </cell>
          <cell r="F2483" t="str">
            <v>3IF-TRANSCO/Z6</v>
          </cell>
          <cell r="K2483" t="str">
            <v>IF-TRANSCO/Z6</v>
          </cell>
        </row>
        <row r="2484">
          <cell r="D2484">
            <v>-5.3620000000000001</v>
          </cell>
          <cell r="E2484">
            <v>4</v>
          </cell>
          <cell r="F2484" t="str">
            <v>4IF-TRANSCO/Z1</v>
          </cell>
          <cell r="K2484" t="str">
            <v>IF-TRANSCO/Z1</v>
          </cell>
        </row>
        <row r="2485">
          <cell r="D2485">
            <v>5.0730000000000004</v>
          </cell>
          <cell r="E2485">
            <v>4</v>
          </cell>
          <cell r="F2485" t="str">
            <v>4IF-TRANSCO/Z6</v>
          </cell>
          <cell r="K2485" t="str">
            <v>IF-TRANSCO/Z6</v>
          </cell>
        </row>
        <row r="2486">
          <cell r="D2486">
            <v>0</v>
          </cell>
          <cell r="E2486">
            <v>4</v>
          </cell>
          <cell r="F2486" t="str">
            <v>4IF-TRANSCO/Z1</v>
          </cell>
          <cell r="K2486" t="str">
            <v>IF-TRANSCO/Z1</v>
          </cell>
        </row>
        <row r="2487">
          <cell r="D2487">
            <v>0</v>
          </cell>
          <cell r="E2487">
            <v>4</v>
          </cell>
          <cell r="F2487" t="str">
            <v>4IF-TRANSCO/Z6</v>
          </cell>
          <cell r="K2487" t="str">
            <v>IF-TRANSCO/Z6</v>
          </cell>
        </row>
        <row r="2488">
          <cell r="D2488">
            <v>0</v>
          </cell>
          <cell r="E2488">
            <v>4</v>
          </cell>
          <cell r="F2488" t="str">
            <v>4IF-TRANSCO/Z1</v>
          </cell>
          <cell r="K2488" t="str">
            <v>IF-TRANSCO/Z1</v>
          </cell>
        </row>
        <row r="2489">
          <cell r="D2489">
            <v>0</v>
          </cell>
          <cell r="E2489">
            <v>4</v>
          </cell>
          <cell r="F2489" t="str">
            <v>4IF-TRANSCO/Z6</v>
          </cell>
          <cell r="K2489" t="str">
            <v>IF-TRANSCO/Z6</v>
          </cell>
        </row>
        <row r="2490">
          <cell r="D2490">
            <v>0</v>
          </cell>
          <cell r="E2490">
            <v>4</v>
          </cell>
          <cell r="F2490" t="str">
            <v>4IF-TRANSCO/Z1</v>
          </cell>
          <cell r="K2490" t="str">
            <v>IF-TRANSCO/Z1</v>
          </cell>
        </row>
        <row r="2491">
          <cell r="D2491">
            <v>0</v>
          </cell>
          <cell r="E2491">
            <v>4</v>
          </cell>
          <cell r="F2491" t="str">
            <v>4IF-TRANSCO/Z6</v>
          </cell>
          <cell r="K2491" t="str">
            <v>IF-TRANSCO/Z6</v>
          </cell>
        </row>
        <row r="2492">
          <cell r="D2492">
            <v>0</v>
          </cell>
          <cell r="E2492">
            <v>4</v>
          </cell>
          <cell r="F2492" t="str">
            <v>4IF-TRANSCO/Z1</v>
          </cell>
          <cell r="K2492" t="str">
            <v>IF-TRANSCO/Z1</v>
          </cell>
        </row>
        <row r="2493">
          <cell r="D2493">
            <v>0</v>
          </cell>
          <cell r="E2493">
            <v>4</v>
          </cell>
          <cell r="F2493" t="str">
            <v>4IF-TRANSCO/Z6</v>
          </cell>
          <cell r="K2493" t="str">
            <v>IF-TRANSCO/Z6</v>
          </cell>
        </row>
        <row r="2494">
          <cell r="D2494">
            <v>0</v>
          </cell>
          <cell r="E2494">
            <v>4</v>
          </cell>
          <cell r="F2494" t="str">
            <v>4IF-TRANSCO/Z1</v>
          </cell>
          <cell r="K2494" t="str">
            <v>IF-TRANSCO/Z1</v>
          </cell>
        </row>
        <row r="2495">
          <cell r="D2495">
            <v>0</v>
          </cell>
          <cell r="E2495">
            <v>4</v>
          </cell>
          <cell r="F2495" t="str">
            <v>4IF-TRANSCO/Z6</v>
          </cell>
          <cell r="K2495" t="str">
            <v>IF-TRANSCO/Z6</v>
          </cell>
        </row>
        <row r="2496">
          <cell r="D2496">
            <v>0</v>
          </cell>
          <cell r="E2496">
            <v>4</v>
          </cell>
          <cell r="F2496" t="str">
            <v>4IF-TRANSCO/Z1</v>
          </cell>
          <cell r="K2496" t="str">
            <v>IF-TRANSCO/Z1</v>
          </cell>
        </row>
        <row r="2497">
          <cell r="D2497">
            <v>0</v>
          </cell>
          <cell r="E2497">
            <v>4</v>
          </cell>
          <cell r="F2497" t="str">
            <v>4IF-TRANSCO/Z6</v>
          </cell>
          <cell r="K2497" t="str">
            <v>IF-TRANSCO/Z6</v>
          </cell>
        </row>
        <row r="2498">
          <cell r="D2498">
            <v>0</v>
          </cell>
          <cell r="E2498">
            <v>4</v>
          </cell>
          <cell r="F2498" t="str">
            <v>4IF-TRANSCO/Z1</v>
          </cell>
          <cell r="K2498" t="str">
            <v>IF-TRANSCO/Z1</v>
          </cell>
        </row>
        <row r="2499">
          <cell r="D2499">
            <v>0</v>
          </cell>
          <cell r="E2499">
            <v>4</v>
          </cell>
          <cell r="F2499" t="str">
            <v>4IF-TRANSCO/Z6</v>
          </cell>
          <cell r="K2499" t="str">
            <v>IF-TRANSCO/Z6</v>
          </cell>
        </row>
        <row r="2500">
          <cell r="D2500">
            <v>0</v>
          </cell>
          <cell r="E2500">
            <v>4</v>
          </cell>
          <cell r="F2500" t="str">
            <v>4IF-TRANSCO/Z1</v>
          </cell>
          <cell r="K2500" t="str">
            <v>IF-TRANSCO/Z1</v>
          </cell>
        </row>
        <row r="2501">
          <cell r="D2501">
            <v>0</v>
          </cell>
          <cell r="E2501">
            <v>4</v>
          </cell>
          <cell r="F2501" t="str">
            <v>4IF-TRANSCO/Z6</v>
          </cell>
          <cell r="K2501" t="str">
            <v>IF-TRANSCO/Z6</v>
          </cell>
        </row>
        <row r="2502">
          <cell r="D2502">
            <v>-6.9880000000000004</v>
          </cell>
          <cell r="E2502">
            <v>2</v>
          </cell>
          <cell r="F2502" t="str">
            <v>2IF-TRANSCO/Z2</v>
          </cell>
          <cell r="K2502" t="str">
            <v>IF-TRANSCO/Z2</v>
          </cell>
        </row>
        <row r="2503">
          <cell r="D2503">
            <v>6.8228</v>
          </cell>
          <cell r="E2503">
            <v>2</v>
          </cell>
          <cell r="F2503" t="str">
            <v>2IF-TRANSCO/Z6</v>
          </cell>
          <cell r="K2503" t="str">
            <v>IF-TRANSCO/Z6</v>
          </cell>
        </row>
        <row r="2504">
          <cell r="D2504">
            <v>-7.6715</v>
          </cell>
          <cell r="E2504">
            <v>3</v>
          </cell>
          <cell r="F2504" t="str">
            <v>3IF-TRANSCO/Z2</v>
          </cell>
          <cell r="K2504" t="str">
            <v>IF-TRANSCO/Z2</v>
          </cell>
        </row>
        <row r="2505">
          <cell r="D2505">
            <v>7.3849</v>
          </cell>
          <cell r="E2505">
            <v>3</v>
          </cell>
          <cell r="F2505" t="str">
            <v>3IF-TRANSCO/Z6</v>
          </cell>
          <cell r="K2505" t="str">
            <v>IF-TRANSCO/Z6</v>
          </cell>
        </row>
        <row r="2506">
          <cell r="D2506">
            <v>-7.8563000000000001</v>
          </cell>
          <cell r="E2506">
            <v>4</v>
          </cell>
          <cell r="F2506" t="str">
            <v>4IF-TRANSCO/Z2</v>
          </cell>
          <cell r="K2506" t="str">
            <v>IF-TRANSCO/Z2</v>
          </cell>
        </row>
        <row r="2507">
          <cell r="D2507">
            <v>7.4603999999999999</v>
          </cell>
          <cell r="E2507">
            <v>4</v>
          </cell>
          <cell r="F2507" t="str">
            <v>4IF-TRANSCO/Z6</v>
          </cell>
          <cell r="K2507" t="str">
            <v>IF-TRANSCO/Z6</v>
          </cell>
        </row>
        <row r="2508">
          <cell r="D2508">
            <v>0</v>
          </cell>
          <cell r="E2508">
            <v>4</v>
          </cell>
          <cell r="F2508" t="str">
            <v>4IF-TRANSCO/Z2</v>
          </cell>
          <cell r="K2508" t="str">
            <v>IF-TRANSCO/Z2</v>
          </cell>
        </row>
        <row r="2509">
          <cell r="D2509">
            <v>0</v>
          </cell>
          <cell r="E2509">
            <v>4</v>
          </cell>
          <cell r="F2509" t="str">
            <v>4IF-TRANSCO/Z6</v>
          </cell>
          <cell r="K2509" t="str">
            <v>IF-TRANSCO/Z6</v>
          </cell>
        </row>
        <row r="2510">
          <cell r="D2510">
            <v>0</v>
          </cell>
          <cell r="E2510">
            <v>4</v>
          </cell>
          <cell r="F2510" t="str">
            <v>4IF-TRANSCO/Z2</v>
          </cell>
          <cell r="K2510" t="str">
            <v>IF-TRANSCO/Z2</v>
          </cell>
        </row>
        <row r="2511">
          <cell r="D2511">
            <v>0</v>
          </cell>
          <cell r="E2511">
            <v>4</v>
          </cell>
          <cell r="F2511" t="str">
            <v>4IF-TRANSCO/Z6</v>
          </cell>
          <cell r="K2511" t="str">
            <v>IF-TRANSCO/Z6</v>
          </cell>
        </row>
        <row r="2512">
          <cell r="D2512">
            <v>0</v>
          </cell>
          <cell r="E2512">
            <v>4</v>
          </cell>
          <cell r="F2512" t="str">
            <v>4IF-TRANSCO/Z2</v>
          </cell>
          <cell r="K2512" t="str">
            <v>IF-TRANSCO/Z2</v>
          </cell>
        </row>
        <row r="2513">
          <cell r="D2513">
            <v>0</v>
          </cell>
          <cell r="E2513">
            <v>4</v>
          </cell>
          <cell r="F2513" t="str">
            <v>4IF-TRANSCO/Z6</v>
          </cell>
          <cell r="K2513" t="str">
            <v>IF-TRANSCO/Z6</v>
          </cell>
        </row>
        <row r="2514">
          <cell r="D2514">
            <v>0</v>
          </cell>
          <cell r="E2514">
            <v>4</v>
          </cell>
          <cell r="F2514" t="str">
            <v>4IF-TRANSCO/Z2</v>
          </cell>
          <cell r="K2514" t="str">
            <v>IF-TRANSCO/Z2</v>
          </cell>
        </row>
        <row r="2515">
          <cell r="D2515">
            <v>0</v>
          </cell>
          <cell r="E2515">
            <v>4</v>
          </cell>
          <cell r="F2515" t="str">
            <v>4IF-TRANSCO/Z6</v>
          </cell>
          <cell r="K2515" t="str">
            <v>IF-TRANSCO/Z6</v>
          </cell>
        </row>
        <row r="2516">
          <cell r="D2516">
            <v>0</v>
          </cell>
          <cell r="E2516">
            <v>4</v>
          </cell>
          <cell r="F2516" t="str">
            <v>4IF-TRANSCO/Z2</v>
          </cell>
          <cell r="K2516" t="str">
            <v>IF-TRANSCO/Z2</v>
          </cell>
        </row>
        <row r="2517">
          <cell r="D2517">
            <v>0</v>
          </cell>
          <cell r="E2517">
            <v>4</v>
          </cell>
          <cell r="F2517" t="str">
            <v>4IF-TRANSCO/Z6</v>
          </cell>
          <cell r="K2517" t="str">
            <v>IF-TRANSCO/Z6</v>
          </cell>
        </row>
        <row r="2518">
          <cell r="D2518">
            <v>0</v>
          </cell>
          <cell r="E2518">
            <v>4</v>
          </cell>
          <cell r="F2518" t="str">
            <v>4IF-TRANSCO/Z2</v>
          </cell>
          <cell r="K2518" t="str">
            <v>IF-TRANSCO/Z2</v>
          </cell>
        </row>
        <row r="2519">
          <cell r="D2519">
            <v>0</v>
          </cell>
          <cell r="E2519">
            <v>4</v>
          </cell>
          <cell r="F2519" t="str">
            <v>4IF-TRANSCO/Z6</v>
          </cell>
          <cell r="K2519" t="str">
            <v>IF-TRANSCO/Z6</v>
          </cell>
        </row>
        <row r="2520">
          <cell r="D2520">
            <v>0</v>
          </cell>
          <cell r="E2520">
            <v>4</v>
          </cell>
          <cell r="F2520" t="str">
            <v>4IF-TRANSCO/Z2</v>
          </cell>
          <cell r="K2520" t="str">
            <v>IF-TRANSCO/Z2</v>
          </cell>
        </row>
        <row r="2521">
          <cell r="D2521">
            <v>0</v>
          </cell>
          <cell r="E2521">
            <v>4</v>
          </cell>
          <cell r="F2521" t="str">
            <v>4IF-TRANSCO/Z6</v>
          </cell>
          <cell r="K2521" t="str">
            <v>IF-TRANSCO/Z6</v>
          </cell>
        </row>
        <row r="2522">
          <cell r="D2522">
            <v>0</v>
          </cell>
          <cell r="E2522">
            <v>4</v>
          </cell>
          <cell r="F2522" t="str">
            <v>4IF-TRANSCO/Z2</v>
          </cell>
          <cell r="K2522" t="str">
            <v>IF-TRANSCO/Z2</v>
          </cell>
        </row>
        <row r="2523">
          <cell r="D2523">
            <v>0</v>
          </cell>
          <cell r="E2523">
            <v>4</v>
          </cell>
          <cell r="F2523" t="str">
            <v>4IF-TRANSCO/Z6</v>
          </cell>
          <cell r="K2523" t="str">
            <v>IF-TRANSCO/Z6</v>
          </cell>
        </row>
        <row r="2524">
          <cell r="D2524">
            <v>-16.079899999999999</v>
          </cell>
          <cell r="E2524">
            <v>2</v>
          </cell>
          <cell r="F2524" t="str">
            <v>2IF-TRANSCO/Z3</v>
          </cell>
          <cell r="K2524" t="str">
            <v>IF-TRANSCO/Z3</v>
          </cell>
        </row>
        <row r="2525">
          <cell r="D2525">
            <v>15.7979</v>
          </cell>
          <cell r="E2525">
            <v>2</v>
          </cell>
          <cell r="F2525" t="str">
            <v>2IF-TRANSCO/Z6</v>
          </cell>
          <cell r="K2525" t="str">
            <v>IF-TRANSCO/Z6</v>
          </cell>
        </row>
        <row r="2526">
          <cell r="D2526">
            <v>-17.513000000000002</v>
          </cell>
          <cell r="E2526">
            <v>3</v>
          </cell>
          <cell r="F2526" t="str">
            <v>3IF-TRANSCO/Z3</v>
          </cell>
          <cell r="K2526" t="str">
            <v>IF-TRANSCO/Z3</v>
          </cell>
        </row>
        <row r="2527">
          <cell r="D2527">
            <v>16.972000000000001</v>
          </cell>
          <cell r="E2527">
            <v>3</v>
          </cell>
          <cell r="F2527" t="str">
            <v>3IF-TRANSCO/Z6</v>
          </cell>
          <cell r="K2527" t="str">
            <v>IF-TRANSCO/Z6</v>
          </cell>
        </row>
        <row r="2528">
          <cell r="D2528">
            <v>-18.147500000000001</v>
          </cell>
          <cell r="E2528">
            <v>4</v>
          </cell>
          <cell r="F2528" t="str">
            <v>4IF-TRANSCO/Z3</v>
          </cell>
          <cell r="K2528" t="str">
            <v>IF-TRANSCO/Z3</v>
          </cell>
        </row>
        <row r="2529">
          <cell r="D2529">
            <v>17.309100000000001</v>
          </cell>
          <cell r="E2529">
            <v>4</v>
          </cell>
          <cell r="F2529" t="str">
            <v>4IF-TRANSCO/Z6</v>
          </cell>
          <cell r="K2529" t="str">
            <v>IF-TRANSCO/Z6</v>
          </cell>
        </row>
        <row r="2530">
          <cell r="D2530">
            <v>0</v>
          </cell>
          <cell r="E2530">
            <v>4</v>
          </cell>
          <cell r="F2530" t="str">
            <v>4IF-TRANSCO/Z3</v>
          </cell>
          <cell r="K2530" t="str">
            <v>IF-TRANSCO/Z3</v>
          </cell>
        </row>
        <row r="2531">
          <cell r="D2531">
            <v>0</v>
          </cell>
          <cell r="E2531">
            <v>4</v>
          </cell>
          <cell r="F2531" t="str">
            <v>4IF-TRANSCO/Z6</v>
          </cell>
          <cell r="K2531" t="str">
            <v>IF-TRANSCO/Z6</v>
          </cell>
        </row>
        <row r="2532">
          <cell r="D2532">
            <v>0</v>
          </cell>
          <cell r="E2532">
            <v>4</v>
          </cell>
          <cell r="F2532" t="str">
            <v>4IF-TRANSCO/Z3</v>
          </cell>
          <cell r="K2532" t="str">
            <v>IF-TRANSCO/Z3</v>
          </cell>
        </row>
        <row r="2533">
          <cell r="D2533">
            <v>0</v>
          </cell>
          <cell r="E2533">
            <v>4</v>
          </cell>
          <cell r="F2533" t="str">
            <v>4IF-TRANSCO/Z6</v>
          </cell>
          <cell r="K2533" t="str">
            <v>IF-TRANSCO/Z6</v>
          </cell>
        </row>
        <row r="2534">
          <cell r="D2534">
            <v>0</v>
          </cell>
          <cell r="E2534">
            <v>4</v>
          </cell>
          <cell r="F2534" t="str">
            <v>4IF-TRANSCO/Z3</v>
          </cell>
          <cell r="K2534" t="str">
            <v>IF-TRANSCO/Z3</v>
          </cell>
        </row>
        <row r="2535">
          <cell r="D2535">
            <v>0</v>
          </cell>
          <cell r="E2535">
            <v>4</v>
          </cell>
          <cell r="F2535" t="str">
            <v>4IF-TRANSCO/Z6</v>
          </cell>
          <cell r="K2535" t="str">
            <v>IF-TRANSCO/Z6</v>
          </cell>
        </row>
        <row r="2536">
          <cell r="D2536">
            <v>0</v>
          </cell>
          <cell r="E2536">
            <v>4</v>
          </cell>
          <cell r="F2536" t="str">
            <v>4IF-TRANSCO/Z3</v>
          </cell>
          <cell r="K2536" t="str">
            <v>IF-TRANSCO/Z3</v>
          </cell>
        </row>
        <row r="2537">
          <cell r="D2537">
            <v>0</v>
          </cell>
          <cell r="E2537">
            <v>4</v>
          </cell>
          <cell r="F2537" t="str">
            <v>4IF-TRANSCO/Z6</v>
          </cell>
          <cell r="K2537" t="str">
            <v>IF-TRANSCO/Z6</v>
          </cell>
        </row>
        <row r="2538">
          <cell r="D2538">
            <v>0</v>
          </cell>
          <cell r="E2538">
            <v>4</v>
          </cell>
          <cell r="F2538" t="str">
            <v>4IF-TRANSCO/Z3</v>
          </cell>
          <cell r="K2538" t="str">
            <v>IF-TRANSCO/Z3</v>
          </cell>
        </row>
        <row r="2539">
          <cell r="D2539">
            <v>0</v>
          </cell>
          <cell r="E2539">
            <v>4</v>
          </cell>
          <cell r="F2539" t="str">
            <v>4IF-TRANSCO/Z6</v>
          </cell>
          <cell r="K2539" t="str">
            <v>IF-TRANSCO/Z6</v>
          </cell>
        </row>
        <row r="2540">
          <cell r="D2540">
            <v>0</v>
          </cell>
          <cell r="E2540">
            <v>4</v>
          </cell>
          <cell r="F2540" t="str">
            <v>4IF-TRANSCO/Z3</v>
          </cell>
          <cell r="K2540" t="str">
            <v>IF-TRANSCO/Z3</v>
          </cell>
        </row>
        <row r="2541">
          <cell r="D2541">
            <v>0</v>
          </cell>
          <cell r="E2541">
            <v>4</v>
          </cell>
          <cell r="F2541" t="str">
            <v>4IF-TRANSCO/Z6</v>
          </cell>
          <cell r="K2541" t="str">
            <v>IF-TRANSCO/Z6</v>
          </cell>
        </row>
        <row r="2542">
          <cell r="D2542">
            <v>0</v>
          </cell>
          <cell r="E2542">
            <v>4</v>
          </cell>
          <cell r="F2542" t="str">
            <v>4IF-TRANSCO/Z3</v>
          </cell>
          <cell r="K2542" t="str">
            <v>IF-TRANSCO/Z3</v>
          </cell>
        </row>
        <row r="2543">
          <cell r="D2543">
            <v>0</v>
          </cell>
          <cell r="E2543">
            <v>4</v>
          </cell>
          <cell r="F2543" t="str">
            <v>4IF-TRANSCO/Z6</v>
          </cell>
          <cell r="K2543" t="str">
            <v>IF-TRANSCO/Z6</v>
          </cell>
        </row>
        <row r="2544">
          <cell r="D2544">
            <v>0</v>
          </cell>
          <cell r="E2544">
            <v>4</v>
          </cell>
          <cell r="F2544" t="str">
            <v>4IF-TRANSCO/Z3</v>
          </cell>
          <cell r="K2544" t="str">
            <v>IF-TRANSCO/Z3</v>
          </cell>
        </row>
        <row r="2545">
          <cell r="D2545">
            <v>0</v>
          </cell>
          <cell r="E2545">
            <v>4</v>
          </cell>
          <cell r="F2545" t="str">
            <v>4IF-TRANSCO/Z6</v>
          </cell>
          <cell r="K2545" t="str">
            <v>IF-TRANSCO/Z6</v>
          </cell>
        </row>
        <row r="2546">
          <cell r="D2546">
            <v>-2.8605999999999998</v>
          </cell>
          <cell r="E2546">
            <v>2</v>
          </cell>
          <cell r="F2546" t="str">
            <v>2IF-TETCO/ETX</v>
          </cell>
          <cell r="K2546" t="str">
            <v>IF-TETCO/ETX</v>
          </cell>
        </row>
        <row r="2547">
          <cell r="D2547">
            <v>2.6766000000000001</v>
          </cell>
          <cell r="E2547">
            <v>2</v>
          </cell>
          <cell r="F2547" t="str">
            <v>2IF-CNG/APPALACH</v>
          </cell>
          <cell r="K2547" t="str">
            <v>IF-CNG/APPALACH</v>
          </cell>
        </row>
        <row r="2548">
          <cell r="D2548">
            <v>-3.0129000000000001</v>
          </cell>
          <cell r="E2548">
            <v>3</v>
          </cell>
          <cell r="F2548" t="str">
            <v>3IF-TETCO/ETX</v>
          </cell>
          <cell r="K2548" t="str">
            <v>IF-TETCO/ETX</v>
          </cell>
        </row>
        <row r="2549">
          <cell r="D2549">
            <v>2.8218999999999999</v>
          </cell>
          <cell r="E2549">
            <v>3</v>
          </cell>
          <cell r="F2549" t="str">
            <v>3IF-CNG/APPALACH</v>
          </cell>
          <cell r="K2549" t="str">
            <v>IF-CNG/APPALACH</v>
          </cell>
        </row>
        <row r="2550">
          <cell r="D2550">
            <v>0</v>
          </cell>
          <cell r="E2550">
            <v>4</v>
          </cell>
          <cell r="F2550" t="str">
            <v>4IF-TETCO/ETX</v>
          </cell>
          <cell r="K2550" t="str">
            <v>IF-TETCO/ETX</v>
          </cell>
        </row>
        <row r="2551">
          <cell r="D2551">
            <v>0</v>
          </cell>
          <cell r="E2551">
            <v>4</v>
          </cell>
          <cell r="F2551" t="str">
            <v>4IF-CNG/APPALACH</v>
          </cell>
          <cell r="K2551" t="str">
            <v>IF-CNG/APPALACH</v>
          </cell>
        </row>
        <row r="2552">
          <cell r="D2552">
            <v>0</v>
          </cell>
          <cell r="E2552">
            <v>4</v>
          </cell>
          <cell r="F2552" t="str">
            <v>4IF-TETCO/ETX</v>
          </cell>
          <cell r="K2552" t="str">
            <v>IF-TETCO/ETX</v>
          </cell>
        </row>
        <row r="2553">
          <cell r="D2553">
            <v>0</v>
          </cell>
          <cell r="E2553">
            <v>4</v>
          </cell>
          <cell r="F2553" t="str">
            <v>4IF-CNG/APPALACH</v>
          </cell>
          <cell r="K2553" t="str">
            <v>IF-CNG/APPALACH</v>
          </cell>
        </row>
        <row r="2554">
          <cell r="D2554">
            <v>0</v>
          </cell>
          <cell r="E2554">
            <v>4</v>
          </cell>
          <cell r="F2554" t="str">
            <v>4IF-TETCO/ETX</v>
          </cell>
          <cell r="K2554" t="str">
            <v>IF-TETCO/ETX</v>
          </cell>
        </row>
        <row r="2555">
          <cell r="D2555">
            <v>0</v>
          </cell>
          <cell r="E2555">
            <v>4</v>
          </cell>
          <cell r="F2555" t="str">
            <v>4IF-CNG/APPALACH</v>
          </cell>
          <cell r="K2555" t="str">
            <v>IF-CNG/APPALACH</v>
          </cell>
        </row>
        <row r="2556">
          <cell r="D2556">
            <v>0</v>
          </cell>
          <cell r="E2556">
            <v>4</v>
          </cell>
          <cell r="F2556" t="str">
            <v>4IF-TETCO/ETX</v>
          </cell>
          <cell r="K2556" t="str">
            <v>IF-TETCO/ETX</v>
          </cell>
        </row>
        <row r="2557">
          <cell r="D2557">
            <v>0</v>
          </cell>
          <cell r="E2557">
            <v>4</v>
          </cell>
          <cell r="F2557" t="str">
            <v>4IF-CNG/APPALACH</v>
          </cell>
          <cell r="K2557" t="str">
            <v>IF-CNG/APPALACH</v>
          </cell>
        </row>
        <row r="2558">
          <cell r="D2558">
            <v>-3.3205</v>
          </cell>
          <cell r="E2558">
            <v>2</v>
          </cell>
          <cell r="F2558" t="str">
            <v>2IF-TETCO/ELA</v>
          </cell>
          <cell r="K2558" t="str">
            <v>IF-TETCO/ELA</v>
          </cell>
        </row>
        <row r="2559">
          <cell r="D2559">
            <v>3.1379999999999999</v>
          </cell>
          <cell r="E2559">
            <v>2</v>
          </cell>
          <cell r="F2559" t="str">
            <v>2IF-CNG/APPALACH</v>
          </cell>
          <cell r="K2559" t="str">
            <v>IF-CNG/APPALACH</v>
          </cell>
        </row>
        <row r="2560">
          <cell r="D2560">
            <v>-3.1177000000000001</v>
          </cell>
          <cell r="E2560">
            <v>3</v>
          </cell>
          <cell r="F2560" t="str">
            <v>3IF-TETCO/ELA</v>
          </cell>
          <cell r="K2560" t="str">
            <v>IF-TETCO/ELA</v>
          </cell>
        </row>
        <row r="2561">
          <cell r="D2561">
            <v>2.9510000000000001</v>
          </cell>
          <cell r="E2561">
            <v>3</v>
          </cell>
          <cell r="F2561" t="str">
            <v>3IF-CNG/APPALACH</v>
          </cell>
          <cell r="K2561" t="str">
            <v>IF-CNG/APPALACH</v>
          </cell>
        </row>
        <row r="2562">
          <cell r="D2562">
            <v>0</v>
          </cell>
          <cell r="E2562">
            <v>4</v>
          </cell>
          <cell r="F2562" t="str">
            <v>4IF-TETCO/ELA</v>
          </cell>
          <cell r="K2562" t="str">
            <v>IF-TETCO/ELA</v>
          </cell>
        </row>
        <row r="2563">
          <cell r="D2563">
            <v>0</v>
          </cell>
          <cell r="E2563">
            <v>4</v>
          </cell>
          <cell r="F2563" t="str">
            <v>4IF-CNG/APPALACH</v>
          </cell>
          <cell r="K2563" t="str">
            <v>IF-CNG/APPALACH</v>
          </cell>
        </row>
        <row r="2564">
          <cell r="D2564">
            <v>0</v>
          </cell>
          <cell r="E2564">
            <v>4</v>
          </cell>
          <cell r="F2564" t="str">
            <v>4IF-TETCO/ELA</v>
          </cell>
          <cell r="K2564" t="str">
            <v>IF-TETCO/ELA</v>
          </cell>
        </row>
        <row r="2565">
          <cell r="D2565">
            <v>0</v>
          </cell>
          <cell r="E2565">
            <v>4</v>
          </cell>
          <cell r="F2565" t="str">
            <v>4IF-CNG/APPALACH</v>
          </cell>
          <cell r="K2565" t="str">
            <v>IF-CNG/APPALACH</v>
          </cell>
        </row>
        <row r="2566">
          <cell r="D2566">
            <v>0</v>
          </cell>
          <cell r="E2566">
            <v>4</v>
          </cell>
          <cell r="F2566" t="str">
            <v>4IF-TETCO/ELA</v>
          </cell>
          <cell r="K2566" t="str">
            <v>IF-TETCO/ELA</v>
          </cell>
        </row>
        <row r="2567">
          <cell r="D2567">
            <v>0</v>
          </cell>
          <cell r="E2567">
            <v>4</v>
          </cell>
          <cell r="F2567" t="str">
            <v>4IF-CNG/APPALACH</v>
          </cell>
          <cell r="K2567" t="str">
            <v>IF-CNG/APPALACH</v>
          </cell>
        </row>
        <row r="2568">
          <cell r="D2568">
            <v>-2.1884000000000001</v>
          </cell>
          <cell r="E2568">
            <v>2</v>
          </cell>
          <cell r="F2568" t="str">
            <v>2IF-TETCO/WLA</v>
          </cell>
          <cell r="K2568" t="str">
            <v>IF-TETCO/WLA</v>
          </cell>
        </row>
        <row r="2569">
          <cell r="D2569">
            <v>2.0577999999999999</v>
          </cell>
          <cell r="E2569">
            <v>2</v>
          </cell>
          <cell r="F2569" t="str">
            <v>2IF-CNG/APPALACH</v>
          </cell>
          <cell r="K2569" t="str">
            <v>IF-CNG/APPALACH</v>
          </cell>
        </row>
        <row r="2570">
          <cell r="D2570">
            <v>-2.1265999999999998</v>
          </cell>
          <cell r="E2570">
            <v>3</v>
          </cell>
          <cell r="F2570" t="str">
            <v>3IF-TETCO/WLA</v>
          </cell>
          <cell r="K2570" t="str">
            <v>IF-TETCO/WLA</v>
          </cell>
        </row>
        <row r="2571">
          <cell r="D2571">
            <v>2.0019999999999998</v>
          </cell>
          <cell r="E2571">
            <v>3</v>
          </cell>
          <cell r="F2571" t="str">
            <v>3IF-CNG/APPALACH</v>
          </cell>
          <cell r="K2571" t="str">
            <v>IF-CNG/APPALACH</v>
          </cell>
        </row>
        <row r="2572">
          <cell r="D2572">
            <v>0</v>
          </cell>
          <cell r="E2572">
            <v>4</v>
          </cell>
          <cell r="F2572" t="str">
            <v>4IF-TETCO/WLA</v>
          </cell>
          <cell r="K2572" t="str">
            <v>IF-TETCO/WLA</v>
          </cell>
        </row>
        <row r="2573">
          <cell r="D2573" t="e">
            <v>#REF!</v>
          </cell>
          <cell r="E2573" t="e">
            <v>#REF!</v>
          </cell>
          <cell r="F2573" t="e">
            <v>#REF!</v>
          </cell>
          <cell r="K2573" t="e">
            <v>#REF!</v>
          </cell>
        </row>
        <row r="2574">
          <cell r="D2574" t="e">
            <v>#REF!</v>
          </cell>
          <cell r="E2574" t="e">
            <v>#REF!</v>
          </cell>
          <cell r="F2574" t="e">
            <v>#REF!</v>
          </cell>
          <cell r="K2574" t="e">
            <v>#REF!</v>
          </cell>
        </row>
        <row r="2575">
          <cell r="D2575" t="e">
            <v>#REF!</v>
          </cell>
          <cell r="E2575" t="e">
            <v>#REF!</v>
          </cell>
          <cell r="F2575" t="e">
            <v>#REF!</v>
          </cell>
          <cell r="K2575" t="e">
            <v>#REF!</v>
          </cell>
        </row>
        <row r="2576">
          <cell r="D2576" t="e">
            <v>#REF!</v>
          </cell>
          <cell r="E2576" t="e">
            <v>#REF!</v>
          </cell>
          <cell r="F2576" t="e">
            <v>#REF!</v>
          </cell>
          <cell r="K2576" t="e">
            <v>#REF!</v>
          </cell>
        </row>
        <row r="2577">
          <cell r="D2577" t="e">
            <v>#REF!</v>
          </cell>
          <cell r="E2577" t="e">
            <v>#REF!</v>
          </cell>
          <cell r="F2577" t="e">
            <v>#REF!</v>
          </cell>
          <cell r="K2577" t="e">
            <v>#REF!</v>
          </cell>
        </row>
        <row r="2578">
          <cell r="D2578" t="e">
            <v>#REF!</v>
          </cell>
          <cell r="E2578" t="e">
            <v>#REF!</v>
          </cell>
          <cell r="F2578" t="e">
            <v>#REF!</v>
          </cell>
          <cell r="K2578" t="e">
            <v>#REF!</v>
          </cell>
        </row>
        <row r="2579">
          <cell r="D2579" t="e">
            <v>#REF!</v>
          </cell>
          <cell r="E2579" t="e">
            <v>#REF!</v>
          </cell>
          <cell r="F2579" t="e">
            <v>#REF!</v>
          </cell>
          <cell r="K2579" t="e">
            <v>#REF!</v>
          </cell>
        </row>
        <row r="2580">
          <cell r="D2580" t="e">
            <v>#REF!</v>
          </cell>
          <cell r="E2580" t="e">
            <v>#REF!</v>
          </cell>
          <cell r="F2580" t="e">
            <v>#REF!</v>
          </cell>
          <cell r="K2580" t="e">
            <v>#REF!</v>
          </cell>
        </row>
        <row r="2581">
          <cell r="D2581" t="e">
            <v>#REF!</v>
          </cell>
          <cell r="E2581" t="e">
            <v>#REF!</v>
          </cell>
          <cell r="F2581" t="e">
            <v>#REF!</v>
          </cell>
          <cell r="K2581" t="e">
            <v>#REF!</v>
          </cell>
        </row>
        <row r="2582">
          <cell r="D2582" t="e">
            <v>#REF!</v>
          </cell>
          <cell r="E2582" t="e">
            <v>#REF!</v>
          </cell>
          <cell r="F2582" t="e">
            <v>#REF!</v>
          </cell>
          <cell r="K2582" t="e">
            <v>#REF!</v>
          </cell>
        </row>
        <row r="2583">
          <cell r="D2583" t="e">
            <v>#REF!</v>
          </cell>
          <cell r="E2583" t="e">
            <v>#REF!</v>
          </cell>
          <cell r="F2583" t="e">
            <v>#REF!</v>
          </cell>
          <cell r="K2583" t="e">
            <v>#REF!</v>
          </cell>
        </row>
        <row r="2584">
          <cell r="D2584" t="e">
            <v>#REF!</v>
          </cell>
          <cell r="E2584" t="e">
            <v>#REF!</v>
          </cell>
          <cell r="F2584" t="e">
            <v>#REF!</v>
          </cell>
          <cell r="K2584" t="e">
            <v>#REF!</v>
          </cell>
        </row>
        <row r="2585">
          <cell r="D2585" t="e">
            <v>#REF!</v>
          </cell>
          <cell r="E2585" t="e">
            <v>#REF!</v>
          </cell>
          <cell r="F2585" t="e">
            <v>#REF!</v>
          </cell>
          <cell r="K2585" t="e">
            <v>#REF!</v>
          </cell>
        </row>
        <row r="2586">
          <cell r="D2586" t="e">
            <v>#REF!</v>
          </cell>
          <cell r="E2586" t="e">
            <v>#REF!</v>
          </cell>
          <cell r="F2586" t="e">
            <v>#REF!</v>
          </cell>
          <cell r="K2586" t="e">
            <v>#REF!</v>
          </cell>
        </row>
        <row r="2587">
          <cell r="D2587" t="e">
            <v>#REF!</v>
          </cell>
          <cell r="E2587" t="e">
            <v>#REF!</v>
          </cell>
          <cell r="F2587" t="e">
            <v>#REF!</v>
          </cell>
          <cell r="K2587" t="e">
            <v>#REF!</v>
          </cell>
        </row>
        <row r="2588">
          <cell r="D2588" t="e">
            <v>#REF!</v>
          </cell>
          <cell r="E2588" t="e">
            <v>#REF!</v>
          </cell>
          <cell r="F2588" t="e">
            <v>#REF!</v>
          </cell>
          <cell r="K2588" t="e">
            <v>#REF!</v>
          </cell>
        </row>
        <row r="2589">
          <cell r="D2589" t="e">
            <v>#REF!</v>
          </cell>
          <cell r="E2589" t="e">
            <v>#REF!</v>
          </cell>
          <cell r="F2589" t="e">
            <v>#REF!</v>
          </cell>
          <cell r="K2589" t="e">
            <v>#REF!</v>
          </cell>
        </row>
        <row r="2590">
          <cell r="D2590" t="e">
            <v>#REF!</v>
          </cell>
          <cell r="E2590" t="e">
            <v>#REF!</v>
          </cell>
          <cell r="F2590" t="e">
            <v>#REF!</v>
          </cell>
          <cell r="K2590" t="e">
            <v>#REF!</v>
          </cell>
        </row>
        <row r="2591">
          <cell r="D2591" t="e">
            <v>#REF!</v>
          </cell>
          <cell r="E2591" t="e">
            <v>#REF!</v>
          </cell>
          <cell r="F2591" t="e">
            <v>#REF!</v>
          </cell>
          <cell r="K2591" t="e">
            <v>#REF!</v>
          </cell>
        </row>
        <row r="2592">
          <cell r="D2592" t="e">
            <v>#REF!</v>
          </cell>
          <cell r="E2592" t="e">
            <v>#REF!</v>
          </cell>
          <cell r="F2592" t="e">
            <v>#REF!</v>
          </cell>
          <cell r="K2592" t="e">
            <v>#REF!</v>
          </cell>
        </row>
        <row r="2593">
          <cell r="D2593" t="e">
            <v>#REF!</v>
          </cell>
          <cell r="E2593" t="e">
            <v>#REF!</v>
          </cell>
          <cell r="F2593" t="e">
            <v>#REF!</v>
          </cell>
          <cell r="K2593" t="e">
            <v>#REF!</v>
          </cell>
        </row>
        <row r="2594">
          <cell r="D2594" t="e">
            <v>#REF!</v>
          </cell>
          <cell r="E2594" t="e">
            <v>#REF!</v>
          </cell>
          <cell r="F2594" t="e">
            <v>#REF!</v>
          </cell>
          <cell r="K2594" t="e">
            <v>#REF!</v>
          </cell>
        </row>
        <row r="2595">
          <cell r="D2595" t="e">
            <v>#REF!</v>
          </cell>
          <cell r="E2595" t="e">
            <v>#REF!</v>
          </cell>
          <cell r="F2595" t="e">
            <v>#REF!</v>
          </cell>
          <cell r="K2595" t="e">
            <v>#REF!</v>
          </cell>
        </row>
        <row r="2596">
          <cell r="D2596" t="e">
            <v>#REF!</v>
          </cell>
          <cell r="E2596" t="e">
            <v>#REF!</v>
          </cell>
          <cell r="F2596" t="e">
            <v>#REF!</v>
          </cell>
          <cell r="K2596" t="e">
            <v>#REF!</v>
          </cell>
        </row>
        <row r="2597">
          <cell r="D2597" t="e">
            <v>#REF!</v>
          </cell>
          <cell r="E2597" t="e">
            <v>#REF!</v>
          </cell>
          <cell r="F2597" t="e">
            <v>#REF!</v>
          </cell>
          <cell r="K2597" t="e">
            <v>#REF!</v>
          </cell>
        </row>
        <row r="2598">
          <cell r="D2598" t="e">
            <v>#REF!</v>
          </cell>
          <cell r="E2598" t="e">
            <v>#REF!</v>
          </cell>
          <cell r="F2598" t="e">
            <v>#REF!</v>
          </cell>
          <cell r="K2598" t="e">
            <v>#REF!</v>
          </cell>
        </row>
        <row r="2599">
          <cell r="D2599" t="e">
            <v>#REF!</v>
          </cell>
          <cell r="E2599" t="e">
            <v>#REF!</v>
          </cell>
          <cell r="F2599" t="e">
            <v>#REF!</v>
          </cell>
          <cell r="K2599" t="e">
            <v>#REF!</v>
          </cell>
        </row>
        <row r="2600">
          <cell r="D2600" t="e">
            <v>#REF!</v>
          </cell>
          <cell r="E2600" t="e">
            <v>#REF!</v>
          </cell>
          <cell r="F2600" t="e">
            <v>#REF!</v>
          </cell>
          <cell r="K2600" t="e">
            <v>#REF!</v>
          </cell>
        </row>
        <row r="2601">
          <cell r="D2601" t="e">
            <v>#REF!</v>
          </cell>
          <cell r="E2601" t="e">
            <v>#REF!</v>
          </cell>
          <cell r="F2601" t="e">
            <v>#REF!</v>
          </cell>
          <cell r="K2601" t="e">
            <v>#REF!</v>
          </cell>
        </row>
        <row r="2602">
          <cell r="D2602" t="e">
            <v>#REF!</v>
          </cell>
          <cell r="E2602" t="e">
            <v>#REF!</v>
          </cell>
          <cell r="F2602" t="e">
            <v>#REF!</v>
          </cell>
          <cell r="K2602" t="e">
            <v>#REF!</v>
          </cell>
        </row>
        <row r="2603">
          <cell r="D2603" t="e">
            <v>#REF!</v>
          </cell>
          <cell r="E2603" t="e">
            <v>#REF!</v>
          </cell>
          <cell r="F2603" t="e">
            <v>#REF!</v>
          </cell>
          <cell r="K2603" t="e">
            <v>#REF!</v>
          </cell>
        </row>
        <row r="2604">
          <cell r="D2604" t="e">
            <v>#REF!</v>
          </cell>
          <cell r="E2604" t="e">
            <v>#REF!</v>
          </cell>
          <cell r="F2604" t="e">
            <v>#REF!</v>
          </cell>
          <cell r="K2604" t="e">
            <v>#REF!</v>
          </cell>
        </row>
        <row r="2605">
          <cell r="D2605" t="e">
            <v>#REF!</v>
          </cell>
          <cell r="E2605" t="e">
            <v>#REF!</v>
          </cell>
          <cell r="F2605" t="e">
            <v>#REF!</v>
          </cell>
          <cell r="K2605" t="e">
            <v>#REF!</v>
          </cell>
        </row>
        <row r="2606">
          <cell r="D2606" t="e">
            <v>#REF!</v>
          </cell>
          <cell r="E2606" t="e">
            <v>#REF!</v>
          </cell>
          <cell r="F2606" t="e">
            <v>#REF!</v>
          </cell>
          <cell r="K2606" t="e">
            <v>#REF!</v>
          </cell>
        </row>
        <row r="2607">
          <cell r="D2607" t="e">
            <v>#REF!</v>
          </cell>
          <cell r="E2607" t="e">
            <v>#REF!</v>
          </cell>
          <cell r="F2607" t="e">
            <v>#REF!</v>
          </cell>
          <cell r="K2607" t="e">
            <v>#REF!</v>
          </cell>
        </row>
        <row r="2608">
          <cell r="D2608" t="e">
            <v>#REF!</v>
          </cell>
          <cell r="E2608" t="e">
            <v>#REF!</v>
          </cell>
          <cell r="F2608" t="e">
            <v>#REF!</v>
          </cell>
          <cell r="K2608" t="e">
            <v>#REF!</v>
          </cell>
        </row>
        <row r="2609">
          <cell r="D2609" t="e">
            <v>#REF!</v>
          </cell>
          <cell r="E2609" t="e">
            <v>#REF!</v>
          </cell>
          <cell r="F2609" t="e">
            <v>#REF!</v>
          </cell>
          <cell r="K2609" t="e">
            <v>#REF!</v>
          </cell>
        </row>
        <row r="2610">
          <cell r="D2610" t="e">
            <v>#REF!</v>
          </cell>
          <cell r="E2610" t="e">
            <v>#REF!</v>
          </cell>
          <cell r="F2610" t="e">
            <v>#REF!</v>
          </cell>
          <cell r="K2610" t="e">
            <v>#REF!</v>
          </cell>
        </row>
        <row r="2611">
          <cell r="D2611" t="e">
            <v>#REF!</v>
          </cell>
          <cell r="E2611" t="e">
            <v>#REF!</v>
          </cell>
          <cell r="F2611" t="e">
            <v>#REF!</v>
          </cell>
          <cell r="K2611" t="e">
            <v>#REF!</v>
          </cell>
        </row>
        <row r="2612">
          <cell r="D2612" t="e">
            <v>#REF!</v>
          </cell>
          <cell r="E2612" t="e">
            <v>#REF!</v>
          </cell>
          <cell r="F2612" t="e">
            <v>#REF!</v>
          </cell>
          <cell r="K2612" t="e">
            <v>#REF!</v>
          </cell>
        </row>
        <row r="2613">
          <cell r="D2613" t="e">
            <v>#REF!</v>
          </cell>
          <cell r="E2613" t="e">
            <v>#REF!</v>
          </cell>
          <cell r="F2613" t="e">
            <v>#REF!</v>
          </cell>
          <cell r="K2613" t="e">
            <v>#REF!</v>
          </cell>
        </row>
        <row r="2614">
          <cell r="D2614" t="e">
            <v>#REF!</v>
          </cell>
          <cell r="E2614" t="e">
            <v>#REF!</v>
          </cell>
          <cell r="F2614" t="e">
            <v>#REF!</v>
          </cell>
          <cell r="K2614" t="e">
            <v>#REF!</v>
          </cell>
        </row>
        <row r="2615">
          <cell r="D2615" t="e">
            <v>#REF!</v>
          </cell>
          <cell r="E2615" t="e">
            <v>#REF!</v>
          </cell>
          <cell r="F2615" t="e">
            <v>#REF!</v>
          </cell>
          <cell r="K2615" t="e">
            <v>#REF!</v>
          </cell>
        </row>
        <row r="2616">
          <cell r="D2616" t="e">
            <v>#REF!</v>
          </cell>
          <cell r="E2616" t="e">
            <v>#REF!</v>
          </cell>
          <cell r="F2616" t="e">
            <v>#REF!</v>
          </cell>
          <cell r="K2616" t="e">
            <v>#REF!</v>
          </cell>
        </row>
        <row r="2617">
          <cell r="D2617" t="e">
            <v>#REF!</v>
          </cell>
          <cell r="E2617" t="e">
            <v>#REF!</v>
          </cell>
          <cell r="F2617" t="e">
            <v>#REF!</v>
          </cell>
          <cell r="K2617" t="e">
            <v>#REF!</v>
          </cell>
        </row>
        <row r="2618">
          <cell r="D2618" t="e">
            <v>#REF!</v>
          </cell>
          <cell r="E2618" t="e">
            <v>#REF!</v>
          </cell>
          <cell r="F2618" t="e">
            <v>#REF!</v>
          </cell>
          <cell r="K2618" t="e">
            <v>#REF!</v>
          </cell>
        </row>
        <row r="2619">
          <cell r="D2619" t="e">
            <v>#REF!</v>
          </cell>
          <cell r="E2619" t="e">
            <v>#REF!</v>
          </cell>
          <cell r="F2619" t="e">
            <v>#REF!</v>
          </cell>
          <cell r="K2619" t="e">
            <v>#REF!</v>
          </cell>
        </row>
        <row r="2620">
          <cell r="D2620" t="e">
            <v>#REF!</v>
          </cell>
          <cell r="E2620" t="e">
            <v>#REF!</v>
          </cell>
          <cell r="F2620" t="e">
            <v>#REF!</v>
          </cell>
          <cell r="K2620" t="e">
            <v>#REF!</v>
          </cell>
        </row>
        <row r="2621">
          <cell r="D2621" t="e">
            <v>#REF!</v>
          </cell>
          <cell r="E2621" t="e">
            <v>#REF!</v>
          </cell>
          <cell r="F2621" t="e">
            <v>#REF!</v>
          </cell>
          <cell r="K2621" t="e">
            <v>#REF!</v>
          </cell>
        </row>
        <row r="2622">
          <cell r="D2622" t="e">
            <v>#REF!</v>
          </cell>
          <cell r="E2622" t="e">
            <v>#REF!</v>
          </cell>
          <cell r="F2622" t="e">
            <v>#REF!</v>
          </cell>
          <cell r="K2622" t="e">
            <v>#REF!</v>
          </cell>
        </row>
        <row r="2623">
          <cell r="D2623" t="e">
            <v>#REF!</v>
          </cell>
          <cell r="E2623" t="e">
            <v>#REF!</v>
          </cell>
          <cell r="F2623" t="e">
            <v>#REF!</v>
          </cell>
          <cell r="K2623" t="e">
            <v>#REF!</v>
          </cell>
        </row>
        <row r="2624">
          <cell r="D2624" t="e">
            <v>#REF!</v>
          </cell>
          <cell r="E2624" t="e">
            <v>#REF!</v>
          </cell>
          <cell r="F2624" t="e">
            <v>#REF!</v>
          </cell>
          <cell r="K2624" t="e">
            <v>#REF!</v>
          </cell>
        </row>
        <row r="2625">
          <cell r="D2625" t="e">
            <v>#REF!</v>
          </cell>
          <cell r="E2625" t="e">
            <v>#REF!</v>
          </cell>
          <cell r="F2625" t="e">
            <v>#REF!</v>
          </cell>
          <cell r="K2625" t="e">
            <v>#REF!</v>
          </cell>
        </row>
        <row r="2626">
          <cell r="D2626" t="e">
            <v>#REF!</v>
          </cell>
          <cell r="E2626" t="e">
            <v>#REF!</v>
          </cell>
          <cell r="F2626" t="e">
            <v>#REF!</v>
          </cell>
          <cell r="K2626" t="e">
            <v>#REF!</v>
          </cell>
        </row>
        <row r="2627">
          <cell r="D2627" t="e">
            <v>#REF!</v>
          </cell>
          <cell r="E2627" t="e">
            <v>#REF!</v>
          </cell>
          <cell r="F2627" t="e">
            <v>#REF!</v>
          </cell>
          <cell r="K2627" t="e">
            <v>#REF!</v>
          </cell>
        </row>
        <row r="2628">
          <cell r="D2628" t="e">
            <v>#REF!</v>
          </cell>
          <cell r="E2628" t="e">
            <v>#REF!</v>
          </cell>
          <cell r="F2628" t="e">
            <v>#REF!</v>
          </cell>
          <cell r="K2628" t="e">
            <v>#REF!</v>
          </cell>
        </row>
        <row r="2629">
          <cell r="D2629" t="e">
            <v>#REF!</v>
          </cell>
          <cell r="E2629" t="e">
            <v>#REF!</v>
          </cell>
          <cell r="F2629" t="e">
            <v>#REF!</v>
          </cell>
          <cell r="K2629" t="e">
            <v>#REF!</v>
          </cell>
        </row>
        <row r="2630">
          <cell r="D2630" t="e">
            <v>#REF!</v>
          </cell>
          <cell r="E2630" t="e">
            <v>#REF!</v>
          </cell>
          <cell r="F2630" t="e">
            <v>#REF!</v>
          </cell>
          <cell r="K2630" t="e">
            <v>#REF!</v>
          </cell>
        </row>
        <row r="2631">
          <cell r="D2631" t="e">
            <v>#REF!</v>
          </cell>
          <cell r="E2631" t="e">
            <v>#REF!</v>
          </cell>
          <cell r="F2631" t="e">
            <v>#REF!</v>
          </cell>
          <cell r="K2631" t="e">
            <v>#REF!</v>
          </cell>
        </row>
        <row r="2632">
          <cell r="D2632" t="e">
            <v>#REF!</v>
          </cell>
          <cell r="E2632" t="e">
            <v>#REF!</v>
          </cell>
          <cell r="F2632" t="e">
            <v>#REF!</v>
          </cell>
          <cell r="K2632" t="e">
            <v>#REF!</v>
          </cell>
        </row>
        <row r="2633">
          <cell r="D2633" t="e">
            <v>#REF!</v>
          </cell>
          <cell r="E2633" t="e">
            <v>#REF!</v>
          </cell>
          <cell r="F2633" t="e">
            <v>#REF!</v>
          </cell>
          <cell r="K2633" t="e">
            <v>#REF!</v>
          </cell>
        </row>
        <row r="2634">
          <cell r="D2634" t="e">
            <v>#REF!</v>
          </cell>
          <cell r="E2634" t="e">
            <v>#REF!</v>
          </cell>
          <cell r="F2634" t="e">
            <v>#REF!</v>
          </cell>
          <cell r="K2634" t="e">
            <v>#REF!</v>
          </cell>
        </row>
        <row r="2635">
          <cell r="D2635" t="e">
            <v>#REF!</v>
          </cell>
          <cell r="E2635" t="e">
            <v>#REF!</v>
          </cell>
          <cell r="F2635" t="e">
            <v>#REF!</v>
          </cell>
          <cell r="K2635" t="e">
            <v>#REF!</v>
          </cell>
        </row>
        <row r="2636">
          <cell r="D2636" t="e">
            <v>#REF!</v>
          </cell>
          <cell r="E2636" t="e">
            <v>#REF!</v>
          </cell>
          <cell r="F2636" t="e">
            <v>#REF!</v>
          </cell>
          <cell r="K2636" t="e">
            <v>#REF!</v>
          </cell>
        </row>
        <row r="2637">
          <cell r="D2637" t="e">
            <v>#REF!</v>
          </cell>
          <cell r="E2637" t="e">
            <v>#REF!</v>
          </cell>
          <cell r="F2637" t="e">
            <v>#REF!</v>
          </cell>
          <cell r="K2637" t="e">
            <v>#REF!</v>
          </cell>
        </row>
        <row r="2638">
          <cell r="D2638" t="e">
            <v>#REF!</v>
          </cell>
          <cell r="E2638" t="e">
            <v>#REF!</v>
          </cell>
          <cell r="F2638" t="e">
            <v>#REF!</v>
          </cell>
          <cell r="K2638" t="e">
            <v>#REF!</v>
          </cell>
        </row>
        <row r="2639">
          <cell r="D2639" t="e">
            <v>#REF!</v>
          </cell>
          <cell r="E2639" t="e">
            <v>#REF!</v>
          </cell>
          <cell r="F2639" t="e">
            <v>#REF!</v>
          </cell>
          <cell r="K2639" t="e">
            <v>#REF!</v>
          </cell>
        </row>
        <row r="2640">
          <cell r="D2640" t="e">
            <v>#REF!</v>
          </cell>
          <cell r="E2640" t="e">
            <v>#REF!</v>
          </cell>
          <cell r="F2640" t="e">
            <v>#REF!</v>
          </cell>
          <cell r="K2640" t="e">
            <v>#REF!</v>
          </cell>
        </row>
        <row r="2641">
          <cell r="D2641" t="e">
            <v>#REF!</v>
          </cell>
          <cell r="E2641" t="e">
            <v>#REF!</v>
          </cell>
          <cell r="F2641" t="e">
            <v>#REF!</v>
          </cell>
          <cell r="K2641" t="e">
            <v>#REF!</v>
          </cell>
        </row>
        <row r="2642">
          <cell r="D2642" t="e">
            <v>#REF!</v>
          </cell>
          <cell r="E2642" t="e">
            <v>#REF!</v>
          </cell>
          <cell r="F2642" t="e">
            <v>#REF!</v>
          </cell>
          <cell r="K2642" t="e">
            <v>#REF!</v>
          </cell>
        </row>
        <row r="2643">
          <cell r="D2643" t="e">
            <v>#REF!</v>
          </cell>
          <cell r="E2643" t="e">
            <v>#REF!</v>
          </cell>
          <cell r="F2643" t="e">
            <v>#REF!</v>
          </cell>
          <cell r="K2643" t="e">
            <v>#REF!</v>
          </cell>
        </row>
        <row r="2644">
          <cell r="D2644" t="e">
            <v>#REF!</v>
          </cell>
          <cell r="E2644" t="e">
            <v>#REF!</v>
          </cell>
          <cell r="F2644" t="e">
            <v>#REF!</v>
          </cell>
          <cell r="K2644" t="e">
            <v>#REF!</v>
          </cell>
        </row>
        <row r="2645">
          <cell r="D2645" t="e">
            <v>#REF!</v>
          </cell>
          <cell r="E2645" t="e">
            <v>#REF!</v>
          </cell>
          <cell r="F2645" t="e">
            <v>#REF!</v>
          </cell>
          <cell r="K2645" t="e">
            <v>#REF!</v>
          </cell>
        </row>
        <row r="2646">
          <cell r="D2646" t="e">
            <v>#REF!</v>
          </cell>
          <cell r="E2646" t="e">
            <v>#REF!</v>
          </cell>
          <cell r="F2646" t="e">
            <v>#REF!</v>
          </cell>
          <cell r="K2646" t="e">
            <v>#REF!</v>
          </cell>
        </row>
        <row r="2647">
          <cell r="D2647" t="e">
            <v>#REF!</v>
          </cell>
          <cell r="E2647" t="e">
            <v>#REF!</v>
          </cell>
          <cell r="F2647" t="e">
            <v>#REF!</v>
          </cell>
          <cell r="K2647" t="e">
            <v>#REF!</v>
          </cell>
        </row>
        <row r="2648">
          <cell r="D2648" t="e">
            <v>#REF!</v>
          </cell>
          <cell r="E2648" t="e">
            <v>#REF!</v>
          </cell>
          <cell r="F2648" t="e">
            <v>#REF!</v>
          </cell>
          <cell r="K2648" t="e">
            <v>#REF!</v>
          </cell>
        </row>
        <row r="2649">
          <cell r="D2649" t="e">
            <v>#REF!</v>
          </cell>
          <cell r="E2649" t="e">
            <v>#REF!</v>
          </cell>
          <cell r="F2649" t="e">
            <v>#REF!</v>
          </cell>
          <cell r="K2649" t="e">
            <v>#REF!</v>
          </cell>
        </row>
        <row r="2650">
          <cell r="D2650" t="e">
            <v>#REF!</v>
          </cell>
          <cell r="E2650" t="e">
            <v>#REF!</v>
          </cell>
          <cell r="F2650" t="e">
            <v>#REF!</v>
          </cell>
          <cell r="K2650" t="e">
            <v>#REF!</v>
          </cell>
        </row>
        <row r="2651">
          <cell r="D2651" t="e">
            <v>#REF!</v>
          </cell>
          <cell r="E2651" t="e">
            <v>#REF!</v>
          </cell>
          <cell r="F2651" t="e">
            <v>#REF!</v>
          </cell>
          <cell r="K2651" t="e">
            <v>#REF!</v>
          </cell>
        </row>
        <row r="2652">
          <cell r="D2652" t="e">
            <v>#REF!</v>
          </cell>
          <cell r="E2652" t="e">
            <v>#REF!</v>
          </cell>
          <cell r="F2652" t="e">
            <v>#REF!</v>
          </cell>
          <cell r="K2652" t="e">
            <v>#REF!</v>
          </cell>
        </row>
        <row r="2653">
          <cell r="K2653" t="e">
            <v>#REF!</v>
          </cell>
        </row>
        <row r="2654">
          <cell r="K2654" t="e">
            <v>#REF!</v>
          </cell>
        </row>
        <row r="2655">
          <cell r="K2655" t="e">
            <v>#REF!</v>
          </cell>
        </row>
        <row r="2656">
          <cell r="K2656" t="e">
            <v>#REF!</v>
          </cell>
        </row>
        <row r="2657">
          <cell r="K2657" t="e">
            <v>#REF!</v>
          </cell>
        </row>
        <row r="2658">
          <cell r="K2658" t="e">
            <v>#REF!</v>
          </cell>
        </row>
        <row r="2659">
          <cell r="K2659" t="e">
            <v>#REF!</v>
          </cell>
        </row>
        <row r="2660">
          <cell r="K2660" t="e">
            <v>#REF!</v>
          </cell>
        </row>
        <row r="2661">
          <cell r="K2661" t="e">
            <v>#REF!</v>
          </cell>
        </row>
        <row r="2662">
          <cell r="K2662" t="e">
            <v>#REF!</v>
          </cell>
        </row>
        <row r="2663">
          <cell r="K2663" t="e">
            <v>#REF!</v>
          </cell>
        </row>
        <row r="2664">
          <cell r="K2664" t="e">
            <v>#REF!</v>
          </cell>
        </row>
        <row r="2665">
          <cell r="K2665" t="e">
            <v>#REF!</v>
          </cell>
        </row>
        <row r="2666">
          <cell r="K2666" t="e">
            <v>#REF!</v>
          </cell>
        </row>
        <row r="2667">
          <cell r="K2667" t="str">
            <v/>
          </cell>
        </row>
        <row r="2668">
          <cell r="K2668" t="str">
            <v/>
          </cell>
        </row>
        <row r="2669">
          <cell r="K2669" t="str">
            <v/>
          </cell>
        </row>
        <row r="2670">
          <cell r="K2670" t="str">
            <v/>
          </cell>
        </row>
        <row r="2671">
          <cell r="K2671" t="str">
            <v/>
          </cell>
        </row>
        <row r="2672">
          <cell r="K2672" t="str">
            <v/>
          </cell>
        </row>
        <row r="2673">
          <cell r="K2673" t="str">
            <v/>
          </cell>
        </row>
        <row r="2674">
          <cell r="K2674" t="str">
            <v/>
          </cell>
        </row>
        <row r="2675">
          <cell r="K2675" t="str">
            <v/>
          </cell>
        </row>
        <row r="2676">
          <cell r="K2676" t="str">
            <v/>
          </cell>
        </row>
        <row r="2677">
          <cell r="K2677" t="str">
            <v/>
          </cell>
        </row>
        <row r="2678">
          <cell r="K2678" t="str">
            <v/>
          </cell>
        </row>
        <row r="2679">
          <cell r="K2679" t="str">
            <v/>
          </cell>
        </row>
        <row r="2680">
          <cell r="K2680" t="str">
            <v/>
          </cell>
        </row>
        <row r="2681">
          <cell r="K2681" t="str">
            <v/>
          </cell>
        </row>
        <row r="2682">
          <cell r="K2682" t="str">
            <v/>
          </cell>
        </row>
        <row r="2683">
          <cell r="K2683" t="str">
            <v/>
          </cell>
        </row>
        <row r="2684">
          <cell r="K2684" t="str">
            <v/>
          </cell>
        </row>
        <row r="2685">
          <cell r="K2685" t="str">
            <v/>
          </cell>
        </row>
        <row r="2686">
          <cell r="K2686" t="str">
            <v/>
          </cell>
        </row>
        <row r="2687">
          <cell r="K2687" t="str">
            <v/>
          </cell>
        </row>
        <row r="2688">
          <cell r="K2688" t="str">
            <v/>
          </cell>
        </row>
        <row r="2689">
          <cell r="K2689" t="str">
            <v/>
          </cell>
        </row>
        <row r="2690">
          <cell r="K2690" t="str">
            <v/>
          </cell>
        </row>
        <row r="2691">
          <cell r="K2691" t="str">
            <v/>
          </cell>
        </row>
        <row r="2692">
          <cell r="K2692" t="str">
            <v/>
          </cell>
        </row>
        <row r="2693">
          <cell r="K2693" t="str">
            <v/>
          </cell>
        </row>
        <row r="2694">
          <cell r="K2694" t="str">
            <v/>
          </cell>
        </row>
        <row r="2695">
          <cell r="K2695" t="str">
            <v/>
          </cell>
        </row>
        <row r="2696">
          <cell r="K2696" t="str">
            <v/>
          </cell>
        </row>
        <row r="2697">
          <cell r="K2697" t="str">
            <v/>
          </cell>
        </row>
        <row r="2698">
          <cell r="K2698" t="str">
            <v/>
          </cell>
        </row>
        <row r="2699">
          <cell r="K2699" t="str">
            <v/>
          </cell>
        </row>
        <row r="2700">
          <cell r="K2700" t="str">
            <v/>
          </cell>
        </row>
        <row r="2701">
          <cell r="K2701" t="str">
            <v/>
          </cell>
        </row>
        <row r="2702">
          <cell r="K2702" t="str">
            <v/>
          </cell>
        </row>
        <row r="2703">
          <cell r="K2703" t="str">
            <v/>
          </cell>
        </row>
        <row r="2704">
          <cell r="K2704" t="str">
            <v/>
          </cell>
        </row>
        <row r="2705">
          <cell r="K2705" t="str">
            <v/>
          </cell>
        </row>
        <row r="2706">
          <cell r="K2706" t="str">
            <v/>
          </cell>
        </row>
        <row r="2707">
          <cell r="K2707" t="str">
            <v/>
          </cell>
        </row>
        <row r="2708">
          <cell r="K2708" t="str">
            <v/>
          </cell>
        </row>
        <row r="2709">
          <cell r="K2709" t="str">
            <v/>
          </cell>
        </row>
        <row r="2710">
          <cell r="K2710" t="str">
            <v/>
          </cell>
        </row>
        <row r="2711">
          <cell r="K2711" t="str">
            <v/>
          </cell>
        </row>
        <row r="2712">
          <cell r="K2712" t="str">
            <v/>
          </cell>
        </row>
        <row r="2713">
          <cell r="K2713" t="str">
            <v/>
          </cell>
        </row>
        <row r="2714">
          <cell r="K2714" t="str">
            <v/>
          </cell>
        </row>
        <row r="2715">
          <cell r="K2715" t="str">
            <v/>
          </cell>
        </row>
        <row r="2716">
          <cell r="K2716" t="str">
            <v/>
          </cell>
        </row>
        <row r="2717">
          <cell r="K2717" t="str">
            <v/>
          </cell>
        </row>
        <row r="2718">
          <cell r="K2718" t="str">
            <v/>
          </cell>
        </row>
        <row r="2719">
          <cell r="K2719" t="str">
            <v/>
          </cell>
        </row>
        <row r="2720">
          <cell r="K2720" t="str">
            <v/>
          </cell>
        </row>
        <row r="2721">
          <cell r="K2721" t="str">
            <v/>
          </cell>
        </row>
        <row r="2722">
          <cell r="K2722" t="str">
            <v/>
          </cell>
        </row>
        <row r="2723">
          <cell r="K2723" t="str">
            <v/>
          </cell>
        </row>
        <row r="2724">
          <cell r="K2724" t="str">
            <v/>
          </cell>
        </row>
        <row r="2725">
          <cell r="K2725" t="str">
            <v/>
          </cell>
        </row>
        <row r="2726">
          <cell r="K2726" t="str">
            <v/>
          </cell>
        </row>
        <row r="2727">
          <cell r="K2727" t="str">
            <v/>
          </cell>
        </row>
        <row r="2728">
          <cell r="K2728" t="str">
            <v/>
          </cell>
        </row>
        <row r="2729">
          <cell r="K2729" t="str">
            <v/>
          </cell>
        </row>
        <row r="2730">
          <cell r="K2730" t="str">
            <v/>
          </cell>
        </row>
        <row r="2731">
          <cell r="K2731" t="str">
            <v/>
          </cell>
        </row>
        <row r="2732">
          <cell r="K2732" t="str">
            <v/>
          </cell>
        </row>
        <row r="2733">
          <cell r="K2733" t="str">
            <v/>
          </cell>
        </row>
        <row r="2734">
          <cell r="K2734" t="str">
            <v/>
          </cell>
        </row>
        <row r="2735">
          <cell r="K2735" t="str">
            <v/>
          </cell>
        </row>
        <row r="2736">
          <cell r="K2736" t="str">
            <v/>
          </cell>
        </row>
        <row r="2737">
          <cell r="K2737" t="str">
            <v/>
          </cell>
        </row>
        <row r="2738">
          <cell r="K2738" t="str">
            <v/>
          </cell>
        </row>
        <row r="2739">
          <cell r="K2739" t="str">
            <v/>
          </cell>
        </row>
        <row r="2740">
          <cell r="K2740" t="str">
            <v/>
          </cell>
        </row>
        <row r="2741">
          <cell r="K2741" t="str">
            <v/>
          </cell>
        </row>
        <row r="2742">
          <cell r="K2742" t="str">
            <v/>
          </cell>
        </row>
        <row r="2743">
          <cell r="K2743" t="str">
            <v/>
          </cell>
        </row>
        <row r="2744">
          <cell r="K2744" t="str">
            <v/>
          </cell>
        </row>
        <row r="2745">
          <cell r="K2745" t="str">
            <v/>
          </cell>
        </row>
        <row r="2746">
          <cell r="K2746" t="str">
            <v/>
          </cell>
        </row>
        <row r="2747">
          <cell r="K2747" t="str">
            <v/>
          </cell>
        </row>
        <row r="2748">
          <cell r="K2748" t="str">
            <v/>
          </cell>
        </row>
        <row r="2749">
          <cell r="K2749" t="str">
            <v/>
          </cell>
        </row>
        <row r="2750">
          <cell r="K2750" t="str">
            <v/>
          </cell>
        </row>
        <row r="2751">
          <cell r="K2751" t="str">
            <v/>
          </cell>
        </row>
        <row r="2752">
          <cell r="K2752" t="str">
            <v/>
          </cell>
        </row>
        <row r="2753">
          <cell r="K2753" t="str">
            <v/>
          </cell>
        </row>
        <row r="2754">
          <cell r="K2754" t="str">
            <v/>
          </cell>
        </row>
        <row r="2755">
          <cell r="K2755" t="str">
            <v/>
          </cell>
        </row>
        <row r="2756">
          <cell r="K2756" t="str">
            <v/>
          </cell>
        </row>
        <row r="2757">
          <cell r="K2757" t="str">
            <v/>
          </cell>
        </row>
        <row r="2758">
          <cell r="K2758" t="str">
            <v/>
          </cell>
        </row>
        <row r="2759">
          <cell r="K2759" t="str">
            <v/>
          </cell>
        </row>
        <row r="2760">
          <cell r="K2760" t="str">
            <v/>
          </cell>
        </row>
        <row r="2761">
          <cell r="K2761" t="str">
            <v/>
          </cell>
        </row>
        <row r="2762">
          <cell r="K2762" t="str">
            <v/>
          </cell>
        </row>
        <row r="2763">
          <cell r="K2763" t="str">
            <v/>
          </cell>
        </row>
        <row r="2764">
          <cell r="K2764" t="str">
            <v/>
          </cell>
        </row>
        <row r="2765">
          <cell r="K2765" t="str">
            <v/>
          </cell>
        </row>
        <row r="2766">
          <cell r="K2766" t="str">
            <v/>
          </cell>
        </row>
        <row r="2767">
          <cell r="K2767" t="str">
            <v/>
          </cell>
        </row>
        <row r="2768">
          <cell r="K2768" t="str">
            <v/>
          </cell>
        </row>
        <row r="2769">
          <cell r="K2769" t="str">
            <v/>
          </cell>
        </row>
        <row r="2770">
          <cell r="K2770" t="str">
            <v/>
          </cell>
        </row>
        <row r="2771">
          <cell r="K2771" t="str">
            <v/>
          </cell>
        </row>
        <row r="2772">
          <cell r="K2772" t="str">
            <v/>
          </cell>
        </row>
        <row r="2773">
          <cell r="K2773" t="str">
            <v/>
          </cell>
        </row>
        <row r="2774">
          <cell r="K2774" t="str">
            <v/>
          </cell>
        </row>
        <row r="2775">
          <cell r="K2775" t="str">
            <v/>
          </cell>
        </row>
        <row r="2776">
          <cell r="K2776" t="str">
            <v/>
          </cell>
        </row>
        <row r="2777">
          <cell r="K2777" t="str">
            <v/>
          </cell>
        </row>
        <row r="2778">
          <cell r="K2778" t="str">
            <v/>
          </cell>
        </row>
        <row r="2779">
          <cell r="K2779" t="str">
            <v/>
          </cell>
        </row>
        <row r="2780">
          <cell r="K2780" t="str">
            <v/>
          </cell>
        </row>
        <row r="2781">
          <cell r="K2781" t="str">
            <v/>
          </cell>
        </row>
        <row r="2782">
          <cell r="K2782" t="str">
            <v/>
          </cell>
        </row>
        <row r="2783">
          <cell r="K2783" t="str">
            <v/>
          </cell>
        </row>
        <row r="2784">
          <cell r="K2784" t="str">
            <v/>
          </cell>
        </row>
        <row r="2785">
          <cell r="K2785" t="str">
            <v/>
          </cell>
        </row>
        <row r="2786">
          <cell r="K2786" t="str">
            <v/>
          </cell>
        </row>
        <row r="2787">
          <cell r="K2787" t="str">
            <v/>
          </cell>
        </row>
        <row r="2788">
          <cell r="K2788" t="str">
            <v/>
          </cell>
        </row>
        <row r="2789">
          <cell r="K2789" t="str">
            <v/>
          </cell>
        </row>
        <row r="2790">
          <cell r="K2790" t="str">
            <v/>
          </cell>
        </row>
        <row r="2791">
          <cell r="K2791" t="str">
            <v/>
          </cell>
        </row>
        <row r="2792">
          <cell r="K2792" t="str">
            <v/>
          </cell>
        </row>
        <row r="2793">
          <cell r="K2793" t="str">
            <v/>
          </cell>
        </row>
        <row r="2794">
          <cell r="K2794" t="str">
            <v/>
          </cell>
        </row>
        <row r="2795">
          <cell r="K2795" t="str">
            <v/>
          </cell>
        </row>
        <row r="2796">
          <cell r="K2796" t="str">
            <v/>
          </cell>
        </row>
        <row r="2797">
          <cell r="K2797" t="str">
            <v/>
          </cell>
        </row>
        <row r="2798">
          <cell r="K2798" t="str">
            <v/>
          </cell>
        </row>
        <row r="2799">
          <cell r="K2799" t="str">
            <v/>
          </cell>
        </row>
        <row r="2800">
          <cell r="K2800" t="str">
            <v/>
          </cell>
        </row>
        <row r="2801">
          <cell r="K2801" t="str">
            <v/>
          </cell>
        </row>
        <row r="2802">
          <cell r="K2802" t="str">
            <v/>
          </cell>
        </row>
        <row r="2803">
          <cell r="K2803" t="str">
            <v/>
          </cell>
        </row>
        <row r="2804">
          <cell r="K2804" t="str">
            <v/>
          </cell>
        </row>
        <row r="2805">
          <cell r="K2805" t="str">
            <v/>
          </cell>
        </row>
        <row r="2806">
          <cell r="K2806" t="str">
            <v/>
          </cell>
        </row>
        <row r="2807">
          <cell r="K2807" t="str">
            <v/>
          </cell>
        </row>
        <row r="2808">
          <cell r="K2808" t="str">
            <v/>
          </cell>
        </row>
        <row r="2809">
          <cell r="K2809" t="str">
            <v/>
          </cell>
        </row>
        <row r="2810">
          <cell r="K2810" t="str">
            <v/>
          </cell>
        </row>
        <row r="2811">
          <cell r="K2811" t="str">
            <v/>
          </cell>
        </row>
        <row r="2812">
          <cell r="K2812" t="str">
            <v/>
          </cell>
        </row>
        <row r="2813">
          <cell r="K2813" t="str">
            <v/>
          </cell>
        </row>
        <row r="2814">
          <cell r="K2814" t="str">
            <v/>
          </cell>
        </row>
        <row r="2815">
          <cell r="K2815" t="str">
            <v/>
          </cell>
        </row>
        <row r="2816">
          <cell r="K2816" t="str">
            <v/>
          </cell>
        </row>
        <row r="2817">
          <cell r="K2817" t="str">
            <v/>
          </cell>
        </row>
        <row r="2818">
          <cell r="K2818" t="str">
            <v/>
          </cell>
        </row>
        <row r="2819">
          <cell r="K2819" t="str">
            <v/>
          </cell>
        </row>
        <row r="2820">
          <cell r="K2820" t="str">
            <v/>
          </cell>
        </row>
        <row r="2821">
          <cell r="K2821" t="str">
            <v/>
          </cell>
        </row>
        <row r="2822">
          <cell r="K2822" t="str">
            <v/>
          </cell>
        </row>
        <row r="2823">
          <cell r="K2823" t="str">
            <v/>
          </cell>
        </row>
        <row r="2824">
          <cell r="K2824" t="str">
            <v/>
          </cell>
        </row>
        <row r="2825">
          <cell r="K2825" t="str">
            <v/>
          </cell>
        </row>
        <row r="2826">
          <cell r="K2826" t="str">
            <v/>
          </cell>
        </row>
        <row r="2827">
          <cell r="K2827" t="str">
            <v/>
          </cell>
        </row>
        <row r="2828">
          <cell r="K2828" t="str">
            <v/>
          </cell>
        </row>
        <row r="2829">
          <cell r="K2829" t="str">
            <v/>
          </cell>
        </row>
        <row r="2830">
          <cell r="K2830" t="str">
            <v/>
          </cell>
        </row>
        <row r="2831">
          <cell r="K2831" t="str">
            <v/>
          </cell>
        </row>
        <row r="2832">
          <cell r="K2832" t="str">
            <v/>
          </cell>
        </row>
        <row r="2833">
          <cell r="K2833" t="str">
            <v/>
          </cell>
        </row>
        <row r="2834">
          <cell r="K2834" t="str">
            <v/>
          </cell>
        </row>
        <row r="2835">
          <cell r="K2835" t="str">
            <v/>
          </cell>
        </row>
        <row r="2836">
          <cell r="K2836" t="str">
            <v/>
          </cell>
        </row>
        <row r="2837">
          <cell r="K2837" t="str">
            <v/>
          </cell>
        </row>
        <row r="2838">
          <cell r="K2838" t="str">
            <v/>
          </cell>
        </row>
        <row r="2839">
          <cell r="K2839" t="str">
            <v/>
          </cell>
        </row>
        <row r="2840">
          <cell r="K2840" t="str">
            <v/>
          </cell>
        </row>
        <row r="2841">
          <cell r="K2841" t="str">
            <v/>
          </cell>
        </row>
        <row r="2842">
          <cell r="K2842" t="str">
            <v/>
          </cell>
        </row>
        <row r="2843">
          <cell r="K2843" t="str">
            <v/>
          </cell>
        </row>
        <row r="2844">
          <cell r="K2844" t="str">
            <v/>
          </cell>
        </row>
        <row r="2845">
          <cell r="K2845" t="str">
            <v/>
          </cell>
        </row>
        <row r="2846">
          <cell r="K2846" t="str">
            <v/>
          </cell>
        </row>
        <row r="2847">
          <cell r="K2847" t="str">
            <v/>
          </cell>
        </row>
        <row r="2848">
          <cell r="K2848" t="str">
            <v/>
          </cell>
        </row>
        <row r="2849">
          <cell r="K2849" t="str">
            <v/>
          </cell>
        </row>
        <row r="2850">
          <cell r="K2850" t="str">
            <v/>
          </cell>
        </row>
        <row r="2851">
          <cell r="K2851" t="str">
            <v/>
          </cell>
        </row>
        <row r="2852">
          <cell r="K2852" t="str">
            <v/>
          </cell>
        </row>
        <row r="2853">
          <cell r="K2853" t="str">
            <v/>
          </cell>
        </row>
        <row r="2854">
          <cell r="K2854" t="str">
            <v/>
          </cell>
        </row>
        <row r="2855">
          <cell r="K2855" t="str">
            <v/>
          </cell>
        </row>
        <row r="2856">
          <cell r="K2856" t="str">
            <v/>
          </cell>
        </row>
        <row r="2857">
          <cell r="K2857" t="str">
            <v/>
          </cell>
        </row>
        <row r="2858">
          <cell r="K2858" t="str">
            <v/>
          </cell>
        </row>
        <row r="2859">
          <cell r="K2859" t="str">
            <v/>
          </cell>
        </row>
        <row r="2860">
          <cell r="K2860" t="str">
            <v/>
          </cell>
        </row>
        <row r="2861">
          <cell r="K2861" t="str">
            <v/>
          </cell>
        </row>
        <row r="2862">
          <cell r="K2862" t="str">
            <v/>
          </cell>
        </row>
        <row r="2863">
          <cell r="K2863" t="str">
            <v/>
          </cell>
        </row>
        <row r="2864">
          <cell r="K2864" t="str">
            <v/>
          </cell>
        </row>
        <row r="2865">
          <cell r="K2865" t="str">
            <v/>
          </cell>
        </row>
        <row r="2866">
          <cell r="K2866" t="str">
            <v/>
          </cell>
        </row>
        <row r="2867">
          <cell r="K2867" t="str">
            <v/>
          </cell>
        </row>
        <row r="2868">
          <cell r="K2868" t="str">
            <v/>
          </cell>
        </row>
        <row r="2869">
          <cell r="K2869" t="str">
            <v/>
          </cell>
        </row>
        <row r="2870">
          <cell r="K2870" t="str">
            <v/>
          </cell>
        </row>
        <row r="2871">
          <cell r="K2871" t="str">
            <v/>
          </cell>
        </row>
        <row r="2872">
          <cell r="K2872" t="str">
            <v/>
          </cell>
        </row>
        <row r="2873">
          <cell r="K2873" t="str">
            <v/>
          </cell>
        </row>
        <row r="2874">
          <cell r="K2874" t="str">
            <v/>
          </cell>
        </row>
        <row r="2875">
          <cell r="K2875" t="str">
            <v/>
          </cell>
        </row>
        <row r="2876">
          <cell r="K2876" t="str">
            <v/>
          </cell>
        </row>
        <row r="2877">
          <cell r="K2877" t="str">
            <v/>
          </cell>
        </row>
        <row r="2878">
          <cell r="K2878" t="str">
            <v/>
          </cell>
        </row>
        <row r="2879">
          <cell r="K2879" t="str">
            <v/>
          </cell>
        </row>
        <row r="2880">
          <cell r="K2880" t="str">
            <v/>
          </cell>
        </row>
        <row r="2881">
          <cell r="K2881" t="str">
            <v/>
          </cell>
        </row>
        <row r="2882">
          <cell r="K2882" t="str">
            <v/>
          </cell>
        </row>
        <row r="2883">
          <cell r="K2883" t="str">
            <v/>
          </cell>
        </row>
        <row r="2884">
          <cell r="K2884" t="str">
            <v/>
          </cell>
        </row>
        <row r="2885">
          <cell r="K2885" t="str">
            <v/>
          </cell>
        </row>
        <row r="2886">
          <cell r="K2886" t="str">
            <v/>
          </cell>
        </row>
        <row r="2887">
          <cell r="K2887" t="str">
            <v/>
          </cell>
        </row>
        <row r="2888">
          <cell r="K2888" t="str">
            <v/>
          </cell>
        </row>
        <row r="2889">
          <cell r="K2889" t="str">
            <v/>
          </cell>
        </row>
        <row r="2890">
          <cell r="K2890" t="str">
            <v/>
          </cell>
        </row>
        <row r="2891">
          <cell r="K2891" t="str">
            <v/>
          </cell>
        </row>
        <row r="2892">
          <cell r="K2892" t="str">
            <v/>
          </cell>
        </row>
        <row r="2893">
          <cell r="K2893" t="str">
            <v/>
          </cell>
        </row>
        <row r="2894">
          <cell r="K2894" t="str">
            <v/>
          </cell>
        </row>
        <row r="2895">
          <cell r="K2895" t="str">
            <v/>
          </cell>
        </row>
        <row r="2896">
          <cell r="K2896" t="str">
            <v/>
          </cell>
        </row>
        <row r="2897">
          <cell r="K2897" t="str">
            <v/>
          </cell>
        </row>
        <row r="2898">
          <cell r="K2898" t="str">
            <v/>
          </cell>
        </row>
        <row r="2899">
          <cell r="K2899" t="str">
            <v/>
          </cell>
        </row>
        <row r="2900">
          <cell r="K2900" t="str">
            <v/>
          </cell>
        </row>
        <row r="2901">
          <cell r="K2901" t="str">
            <v/>
          </cell>
        </row>
        <row r="2902">
          <cell r="K2902" t="str">
            <v/>
          </cell>
        </row>
        <row r="2903">
          <cell r="K2903" t="str">
            <v/>
          </cell>
        </row>
        <row r="2904">
          <cell r="K2904" t="str">
            <v/>
          </cell>
        </row>
        <row r="2905">
          <cell r="K2905" t="str">
            <v/>
          </cell>
        </row>
        <row r="2906">
          <cell r="K2906" t="str">
            <v/>
          </cell>
        </row>
        <row r="2907">
          <cell r="K2907" t="str">
            <v/>
          </cell>
        </row>
        <row r="2908">
          <cell r="K2908" t="str">
            <v/>
          </cell>
        </row>
        <row r="2909">
          <cell r="K2909" t="str">
            <v/>
          </cell>
        </row>
        <row r="2910">
          <cell r="K2910" t="str">
            <v/>
          </cell>
        </row>
        <row r="2911">
          <cell r="K2911" t="str">
            <v/>
          </cell>
        </row>
        <row r="2912">
          <cell r="K2912" t="str">
            <v/>
          </cell>
        </row>
        <row r="2913">
          <cell r="K2913" t="str">
            <v/>
          </cell>
        </row>
        <row r="2914">
          <cell r="K2914" t="str">
            <v/>
          </cell>
        </row>
        <row r="2915">
          <cell r="K2915" t="str">
            <v/>
          </cell>
        </row>
        <row r="2916">
          <cell r="K2916" t="str">
            <v/>
          </cell>
        </row>
        <row r="2917">
          <cell r="K2917" t="str">
            <v/>
          </cell>
        </row>
        <row r="2918">
          <cell r="K2918" t="str">
            <v/>
          </cell>
        </row>
        <row r="2919">
          <cell r="K2919" t="str">
            <v/>
          </cell>
        </row>
        <row r="2920">
          <cell r="K2920" t="str">
            <v/>
          </cell>
        </row>
        <row r="2921">
          <cell r="K2921" t="str">
            <v/>
          </cell>
        </row>
        <row r="2922">
          <cell r="K2922" t="str">
            <v/>
          </cell>
        </row>
        <row r="2923">
          <cell r="K2923" t="str">
            <v/>
          </cell>
        </row>
        <row r="2924">
          <cell r="K2924" t="str">
            <v/>
          </cell>
        </row>
        <row r="2925">
          <cell r="K2925" t="str">
            <v/>
          </cell>
        </row>
        <row r="2926">
          <cell r="K2926" t="str">
            <v/>
          </cell>
        </row>
        <row r="2927">
          <cell r="K2927" t="str">
            <v/>
          </cell>
        </row>
        <row r="2928">
          <cell r="K2928" t="str">
            <v/>
          </cell>
        </row>
        <row r="2929">
          <cell r="K2929" t="str">
            <v/>
          </cell>
        </row>
        <row r="2930">
          <cell r="K2930" t="str">
            <v/>
          </cell>
        </row>
        <row r="2931">
          <cell r="K2931" t="str">
            <v/>
          </cell>
        </row>
        <row r="2932">
          <cell r="K2932" t="str">
            <v/>
          </cell>
        </row>
        <row r="2933">
          <cell r="K2933" t="str">
            <v/>
          </cell>
        </row>
        <row r="2934">
          <cell r="K2934" t="str">
            <v/>
          </cell>
        </row>
        <row r="2935">
          <cell r="K2935" t="str">
            <v/>
          </cell>
        </row>
        <row r="2936">
          <cell r="K2936" t="str">
            <v/>
          </cell>
        </row>
        <row r="2937">
          <cell r="K2937" t="str">
            <v/>
          </cell>
        </row>
        <row r="2938">
          <cell r="K2938" t="str">
            <v/>
          </cell>
        </row>
        <row r="2939">
          <cell r="K2939" t="str">
            <v/>
          </cell>
        </row>
        <row r="2940">
          <cell r="K2940" t="str">
            <v/>
          </cell>
        </row>
        <row r="2941">
          <cell r="K2941" t="str">
            <v/>
          </cell>
        </row>
        <row r="2942">
          <cell r="K2942" t="str">
            <v/>
          </cell>
        </row>
        <row r="2943">
          <cell r="K2943" t="str">
            <v/>
          </cell>
        </row>
        <row r="2944">
          <cell r="K2944" t="str">
            <v/>
          </cell>
        </row>
        <row r="2945">
          <cell r="K2945" t="str">
            <v/>
          </cell>
        </row>
        <row r="2946">
          <cell r="K2946" t="str">
            <v/>
          </cell>
        </row>
        <row r="2947">
          <cell r="K2947" t="str">
            <v/>
          </cell>
        </row>
        <row r="2948">
          <cell r="K2948" t="str">
            <v/>
          </cell>
        </row>
        <row r="2949">
          <cell r="K2949" t="str">
            <v/>
          </cell>
        </row>
        <row r="2950">
          <cell r="K2950" t="str">
            <v/>
          </cell>
        </row>
        <row r="2951">
          <cell r="K2951" t="str">
            <v/>
          </cell>
        </row>
        <row r="2952">
          <cell r="K2952" t="str">
            <v/>
          </cell>
        </row>
        <row r="2953">
          <cell r="K2953" t="str">
            <v/>
          </cell>
        </row>
        <row r="2954">
          <cell r="K2954" t="str">
            <v/>
          </cell>
        </row>
        <row r="2955">
          <cell r="K2955" t="str">
            <v/>
          </cell>
        </row>
        <row r="2956">
          <cell r="K2956" t="str">
            <v/>
          </cell>
        </row>
        <row r="2957">
          <cell r="K2957" t="str">
            <v/>
          </cell>
        </row>
        <row r="2958">
          <cell r="K2958" t="str">
            <v/>
          </cell>
        </row>
        <row r="2959">
          <cell r="K2959" t="str">
            <v/>
          </cell>
        </row>
        <row r="2960">
          <cell r="K2960" t="str">
            <v/>
          </cell>
        </row>
        <row r="2961">
          <cell r="K2961" t="str">
            <v/>
          </cell>
        </row>
        <row r="2962">
          <cell r="K2962" t="str">
            <v/>
          </cell>
        </row>
        <row r="2963">
          <cell r="K2963" t="str">
            <v/>
          </cell>
        </row>
        <row r="2964">
          <cell r="K2964" t="str">
            <v/>
          </cell>
        </row>
        <row r="2965">
          <cell r="K2965" t="str">
            <v/>
          </cell>
        </row>
        <row r="2966">
          <cell r="K2966" t="str">
            <v/>
          </cell>
        </row>
        <row r="2967">
          <cell r="K2967" t="str">
            <v/>
          </cell>
        </row>
        <row r="2968">
          <cell r="K2968" t="str">
            <v/>
          </cell>
        </row>
        <row r="2969">
          <cell r="K2969" t="str">
            <v/>
          </cell>
        </row>
        <row r="2970">
          <cell r="K2970" t="str">
            <v/>
          </cell>
        </row>
        <row r="2971">
          <cell r="K2971" t="str">
            <v/>
          </cell>
        </row>
        <row r="2972">
          <cell r="K2972" t="str">
            <v/>
          </cell>
        </row>
        <row r="2973">
          <cell r="K2973" t="str">
            <v/>
          </cell>
        </row>
        <row r="2974">
          <cell r="K2974" t="str">
            <v/>
          </cell>
        </row>
        <row r="2975">
          <cell r="K2975" t="str">
            <v/>
          </cell>
        </row>
        <row r="2976">
          <cell r="K2976" t="str">
            <v/>
          </cell>
        </row>
        <row r="2977">
          <cell r="K2977" t="str">
            <v/>
          </cell>
        </row>
        <row r="2978">
          <cell r="K2978" t="str">
            <v/>
          </cell>
        </row>
        <row r="2979">
          <cell r="K2979" t="str">
            <v/>
          </cell>
        </row>
        <row r="2980">
          <cell r="K2980" t="str">
            <v/>
          </cell>
        </row>
        <row r="2981">
          <cell r="K2981" t="str">
            <v/>
          </cell>
        </row>
        <row r="2982">
          <cell r="K2982" t="str">
            <v/>
          </cell>
        </row>
        <row r="2983">
          <cell r="K2983" t="str">
            <v/>
          </cell>
        </row>
        <row r="2984">
          <cell r="K2984" t="str">
            <v/>
          </cell>
        </row>
        <row r="2985">
          <cell r="K2985" t="str">
            <v/>
          </cell>
        </row>
        <row r="2986">
          <cell r="K2986" t="str">
            <v/>
          </cell>
        </row>
        <row r="2987">
          <cell r="K2987" t="str">
            <v/>
          </cell>
        </row>
        <row r="2988">
          <cell r="K2988" t="str">
            <v/>
          </cell>
        </row>
        <row r="2989">
          <cell r="K2989" t="str">
            <v/>
          </cell>
        </row>
        <row r="2990">
          <cell r="K2990" t="str">
            <v/>
          </cell>
        </row>
        <row r="2991">
          <cell r="K2991" t="str">
            <v/>
          </cell>
        </row>
        <row r="2992">
          <cell r="K2992" t="str">
            <v/>
          </cell>
        </row>
        <row r="2993">
          <cell r="K2993" t="str">
            <v/>
          </cell>
        </row>
        <row r="2994">
          <cell r="K2994" t="str">
            <v/>
          </cell>
        </row>
        <row r="2995">
          <cell r="K2995" t="str">
            <v/>
          </cell>
        </row>
        <row r="2996">
          <cell r="K2996" t="str">
            <v/>
          </cell>
        </row>
        <row r="2997">
          <cell r="K2997" t="str">
            <v/>
          </cell>
        </row>
        <row r="2998">
          <cell r="K2998" t="str">
            <v/>
          </cell>
        </row>
        <row r="2999">
          <cell r="K2999" t="str">
            <v/>
          </cell>
        </row>
        <row r="3000">
          <cell r="K3000" t="str">
            <v/>
          </cell>
        </row>
        <row r="3001">
          <cell r="K3001" t="str">
            <v/>
          </cell>
        </row>
        <row r="3002">
          <cell r="K3002" t="str">
            <v/>
          </cell>
        </row>
        <row r="3003">
          <cell r="K3003" t="str">
            <v/>
          </cell>
        </row>
        <row r="3004">
          <cell r="K3004" t="str">
            <v/>
          </cell>
        </row>
        <row r="3005">
          <cell r="K3005" t="str">
            <v/>
          </cell>
        </row>
        <row r="3006">
          <cell r="K3006" t="str">
            <v/>
          </cell>
        </row>
        <row r="3007">
          <cell r="K3007" t="str">
            <v/>
          </cell>
        </row>
        <row r="3008">
          <cell r="K3008" t="str">
            <v/>
          </cell>
        </row>
        <row r="3009">
          <cell r="K3009" t="str">
            <v/>
          </cell>
        </row>
        <row r="3010">
          <cell r="K3010" t="str">
            <v/>
          </cell>
        </row>
        <row r="3011">
          <cell r="K3011" t="str">
            <v/>
          </cell>
        </row>
        <row r="3012">
          <cell r="K3012" t="str">
            <v/>
          </cell>
        </row>
        <row r="3013">
          <cell r="K3013" t="str">
            <v/>
          </cell>
        </row>
        <row r="3014">
          <cell r="K3014" t="str">
            <v/>
          </cell>
        </row>
        <row r="3015">
          <cell r="K3015" t="str">
            <v/>
          </cell>
        </row>
        <row r="3016">
          <cell r="K3016" t="str">
            <v/>
          </cell>
        </row>
        <row r="3017">
          <cell r="K3017" t="str">
            <v/>
          </cell>
        </row>
        <row r="3018">
          <cell r="K3018" t="str">
            <v/>
          </cell>
        </row>
        <row r="3019">
          <cell r="K3019" t="str">
            <v/>
          </cell>
        </row>
        <row r="3020">
          <cell r="K3020" t="str">
            <v/>
          </cell>
        </row>
        <row r="3021">
          <cell r="K3021" t="str">
            <v/>
          </cell>
        </row>
        <row r="3022">
          <cell r="K3022" t="str">
            <v/>
          </cell>
        </row>
        <row r="3023">
          <cell r="K3023" t="str">
            <v/>
          </cell>
        </row>
        <row r="3024">
          <cell r="K3024" t="str">
            <v/>
          </cell>
        </row>
        <row r="3025">
          <cell r="K3025" t="str">
            <v/>
          </cell>
        </row>
        <row r="3026">
          <cell r="K3026" t="str">
            <v/>
          </cell>
        </row>
        <row r="3027">
          <cell r="K3027" t="str">
            <v/>
          </cell>
        </row>
        <row r="3028">
          <cell r="K3028" t="str">
            <v/>
          </cell>
        </row>
        <row r="3029">
          <cell r="K3029" t="str">
            <v/>
          </cell>
        </row>
        <row r="3030">
          <cell r="K3030" t="str">
            <v/>
          </cell>
        </row>
        <row r="3031">
          <cell r="K3031" t="str">
            <v/>
          </cell>
        </row>
        <row r="3032">
          <cell r="K3032" t="str">
            <v/>
          </cell>
        </row>
        <row r="3033">
          <cell r="K3033" t="str">
            <v/>
          </cell>
        </row>
        <row r="3034">
          <cell r="K3034" t="str">
            <v/>
          </cell>
        </row>
        <row r="3035">
          <cell r="K3035" t="str">
            <v/>
          </cell>
        </row>
        <row r="3036">
          <cell r="K3036" t="str">
            <v/>
          </cell>
        </row>
        <row r="3037">
          <cell r="K3037" t="str">
            <v/>
          </cell>
        </row>
        <row r="3038">
          <cell r="K3038" t="str">
            <v/>
          </cell>
        </row>
        <row r="3039">
          <cell r="K3039" t="str">
            <v/>
          </cell>
        </row>
        <row r="3040">
          <cell r="K3040" t="str">
            <v/>
          </cell>
        </row>
        <row r="3041">
          <cell r="K3041" t="str">
            <v/>
          </cell>
        </row>
        <row r="3042">
          <cell r="K3042" t="str">
            <v/>
          </cell>
        </row>
        <row r="3043">
          <cell r="K3043" t="str">
            <v/>
          </cell>
        </row>
        <row r="3044">
          <cell r="K3044" t="str">
            <v/>
          </cell>
        </row>
        <row r="3045">
          <cell r="K3045" t="str">
            <v/>
          </cell>
        </row>
        <row r="3046">
          <cell r="K3046" t="str">
            <v/>
          </cell>
        </row>
        <row r="3047">
          <cell r="K3047" t="str">
            <v/>
          </cell>
        </row>
        <row r="3048">
          <cell r="K3048" t="str">
            <v/>
          </cell>
        </row>
        <row r="3049">
          <cell r="K3049" t="str">
            <v/>
          </cell>
        </row>
        <row r="3050">
          <cell r="K3050" t="str">
            <v/>
          </cell>
        </row>
        <row r="3051">
          <cell r="K3051" t="str">
            <v/>
          </cell>
        </row>
        <row r="3052">
          <cell r="K3052" t="str">
            <v/>
          </cell>
        </row>
        <row r="3053">
          <cell r="K3053" t="str">
            <v/>
          </cell>
        </row>
        <row r="3054">
          <cell r="K3054" t="str">
            <v/>
          </cell>
        </row>
        <row r="3055">
          <cell r="K3055" t="str">
            <v/>
          </cell>
        </row>
        <row r="3056">
          <cell r="K3056" t="str">
            <v/>
          </cell>
        </row>
        <row r="3057">
          <cell r="K3057" t="str">
            <v/>
          </cell>
        </row>
        <row r="3058">
          <cell r="K3058" t="str">
            <v/>
          </cell>
        </row>
        <row r="3059">
          <cell r="K3059" t="str">
            <v/>
          </cell>
        </row>
        <row r="3060">
          <cell r="K3060" t="str">
            <v/>
          </cell>
        </row>
        <row r="3061">
          <cell r="K3061" t="str">
            <v/>
          </cell>
        </row>
        <row r="3062">
          <cell r="K3062" t="str">
            <v/>
          </cell>
        </row>
        <row r="3063">
          <cell r="K3063" t="str">
            <v/>
          </cell>
        </row>
        <row r="3064">
          <cell r="K3064" t="str">
            <v/>
          </cell>
        </row>
        <row r="3065">
          <cell r="K3065" t="str">
            <v/>
          </cell>
        </row>
        <row r="3066">
          <cell r="K3066" t="str">
            <v/>
          </cell>
        </row>
        <row r="3067">
          <cell r="K3067" t="str">
            <v/>
          </cell>
        </row>
        <row r="3068">
          <cell r="K3068" t="str">
            <v/>
          </cell>
        </row>
        <row r="3069">
          <cell r="K3069" t="str">
            <v/>
          </cell>
        </row>
        <row r="3070">
          <cell r="K3070" t="str">
            <v/>
          </cell>
        </row>
        <row r="3071">
          <cell r="K3071" t="str">
            <v/>
          </cell>
        </row>
        <row r="3072">
          <cell r="K3072" t="str">
            <v/>
          </cell>
        </row>
        <row r="3073">
          <cell r="K3073" t="str">
            <v/>
          </cell>
        </row>
        <row r="3074">
          <cell r="K3074" t="str">
            <v/>
          </cell>
        </row>
        <row r="3075">
          <cell r="K3075" t="str">
            <v/>
          </cell>
        </row>
        <row r="3076">
          <cell r="K3076" t="str">
            <v/>
          </cell>
        </row>
        <row r="3077">
          <cell r="K3077" t="str">
            <v/>
          </cell>
        </row>
        <row r="3078">
          <cell r="K3078" t="str">
            <v/>
          </cell>
        </row>
        <row r="3079">
          <cell r="K3079" t="str">
            <v/>
          </cell>
        </row>
        <row r="3080">
          <cell r="K3080" t="str">
            <v/>
          </cell>
        </row>
        <row r="3081">
          <cell r="K3081" t="str">
            <v/>
          </cell>
        </row>
        <row r="3082">
          <cell r="K3082" t="str">
            <v/>
          </cell>
        </row>
        <row r="3083">
          <cell r="K3083" t="str">
            <v/>
          </cell>
        </row>
        <row r="3084">
          <cell r="K3084" t="str">
            <v/>
          </cell>
        </row>
        <row r="3085">
          <cell r="K3085" t="str">
            <v/>
          </cell>
        </row>
        <row r="3086">
          <cell r="K3086" t="str">
            <v/>
          </cell>
        </row>
        <row r="3087">
          <cell r="K3087" t="str">
            <v/>
          </cell>
        </row>
        <row r="3088">
          <cell r="K3088" t="str">
            <v/>
          </cell>
        </row>
        <row r="3089">
          <cell r="K3089" t="str">
            <v/>
          </cell>
        </row>
        <row r="3090">
          <cell r="K3090" t="str">
            <v/>
          </cell>
        </row>
        <row r="3091">
          <cell r="K3091" t="str">
            <v/>
          </cell>
        </row>
        <row r="3092">
          <cell r="K3092" t="str">
            <v/>
          </cell>
        </row>
        <row r="3093">
          <cell r="K3093" t="str">
            <v/>
          </cell>
        </row>
        <row r="3094">
          <cell r="K3094" t="str">
            <v/>
          </cell>
        </row>
        <row r="3095">
          <cell r="K3095" t="str">
            <v/>
          </cell>
        </row>
        <row r="3096">
          <cell r="K3096" t="str">
            <v/>
          </cell>
        </row>
        <row r="3097">
          <cell r="K3097" t="str">
            <v/>
          </cell>
        </row>
        <row r="3098">
          <cell r="K3098" t="str">
            <v/>
          </cell>
        </row>
        <row r="3099">
          <cell r="K3099" t="str">
            <v/>
          </cell>
        </row>
        <row r="3100">
          <cell r="K3100" t="str">
            <v/>
          </cell>
        </row>
        <row r="3101">
          <cell r="K3101" t="str">
            <v/>
          </cell>
        </row>
        <row r="3102">
          <cell r="K3102" t="str">
            <v/>
          </cell>
        </row>
        <row r="3103">
          <cell r="K3103" t="str">
            <v/>
          </cell>
        </row>
        <row r="3104">
          <cell r="K3104" t="str">
            <v/>
          </cell>
        </row>
        <row r="3105">
          <cell r="K3105" t="str">
            <v/>
          </cell>
        </row>
        <row r="3106">
          <cell r="K3106" t="str">
            <v/>
          </cell>
        </row>
        <row r="3107">
          <cell r="K3107" t="str">
            <v/>
          </cell>
        </row>
        <row r="3108">
          <cell r="K3108" t="str">
            <v/>
          </cell>
        </row>
        <row r="3109">
          <cell r="K3109" t="str">
            <v/>
          </cell>
        </row>
        <row r="3110">
          <cell r="K3110" t="str">
            <v/>
          </cell>
        </row>
        <row r="3111">
          <cell r="K3111" t="str">
            <v/>
          </cell>
        </row>
        <row r="3112">
          <cell r="K3112" t="str">
            <v/>
          </cell>
        </row>
        <row r="3113">
          <cell r="K3113" t="str">
            <v/>
          </cell>
        </row>
        <row r="3114">
          <cell r="K3114" t="str">
            <v/>
          </cell>
        </row>
        <row r="3115">
          <cell r="K3115" t="str">
            <v/>
          </cell>
        </row>
        <row r="3116">
          <cell r="K3116" t="str">
            <v/>
          </cell>
        </row>
        <row r="3117">
          <cell r="K3117" t="str">
            <v/>
          </cell>
        </row>
        <row r="3118">
          <cell r="K3118" t="str">
            <v/>
          </cell>
        </row>
        <row r="3119">
          <cell r="K3119" t="str">
            <v/>
          </cell>
        </row>
        <row r="3120">
          <cell r="K3120" t="str">
            <v/>
          </cell>
        </row>
        <row r="3121">
          <cell r="K3121" t="str">
            <v/>
          </cell>
        </row>
        <row r="3122">
          <cell r="K3122" t="str">
            <v/>
          </cell>
        </row>
        <row r="3123">
          <cell r="K3123" t="str">
            <v/>
          </cell>
        </row>
        <row r="3124">
          <cell r="K3124" t="str">
            <v/>
          </cell>
        </row>
        <row r="3125">
          <cell r="K3125" t="str">
            <v/>
          </cell>
        </row>
        <row r="3126">
          <cell r="K3126" t="str">
            <v/>
          </cell>
        </row>
        <row r="3127">
          <cell r="K3127" t="str">
            <v/>
          </cell>
        </row>
        <row r="3128">
          <cell r="K3128" t="str">
            <v/>
          </cell>
        </row>
        <row r="3129">
          <cell r="K3129" t="str">
            <v/>
          </cell>
        </row>
        <row r="3130">
          <cell r="K3130" t="str">
            <v/>
          </cell>
        </row>
        <row r="3131">
          <cell r="K3131" t="str">
            <v/>
          </cell>
        </row>
        <row r="3132">
          <cell r="K3132" t="str">
            <v/>
          </cell>
        </row>
        <row r="3133">
          <cell r="K3133" t="str">
            <v/>
          </cell>
        </row>
        <row r="3134">
          <cell r="K3134" t="str">
            <v/>
          </cell>
        </row>
        <row r="3135">
          <cell r="K3135" t="str">
            <v/>
          </cell>
        </row>
        <row r="3136">
          <cell r="K3136" t="str">
            <v/>
          </cell>
        </row>
        <row r="3137">
          <cell r="K3137" t="str">
            <v/>
          </cell>
        </row>
        <row r="3138">
          <cell r="K3138" t="str">
            <v/>
          </cell>
        </row>
        <row r="3139">
          <cell r="K3139" t="str">
            <v/>
          </cell>
        </row>
        <row r="3140">
          <cell r="K3140" t="str">
            <v/>
          </cell>
        </row>
        <row r="3141">
          <cell r="K3141" t="str">
            <v/>
          </cell>
        </row>
        <row r="3142">
          <cell r="K3142" t="str">
            <v/>
          </cell>
        </row>
        <row r="3143">
          <cell r="K3143" t="str">
            <v/>
          </cell>
        </row>
        <row r="3144">
          <cell r="K3144" t="str">
            <v/>
          </cell>
        </row>
        <row r="3145">
          <cell r="K3145" t="str">
            <v/>
          </cell>
        </row>
        <row r="3146">
          <cell r="K3146" t="str">
            <v/>
          </cell>
        </row>
        <row r="3147">
          <cell r="K3147" t="str">
            <v/>
          </cell>
        </row>
        <row r="3148">
          <cell r="K3148" t="str">
            <v/>
          </cell>
        </row>
        <row r="3149">
          <cell r="K3149" t="str">
            <v/>
          </cell>
        </row>
        <row r="3150">
          <cell r="K3150" t="str">
            <v/>
          </cell>
        </row>
        <row r="3151">
          <cell r="K3151" t="str">
            <v/>
          </cell>
        </row>
        <row r="3152">
          <cell r="K3152" t="str">
            <v/>
          </cell>
        </row>
        <row r="3153">
          <cell r="K3153" t="str">
            <v/>
          </cell>
        </row>
        <row r="3154">
          <cell r="K3154" t="str">
            <v/>
          </cell>
        </row>
        <row r="3155">
          <cell r="K3155" t="str">
            <v/>
          </cell>
        </row>
        <row r="3156">
          <cell r="K3156" t="str">
            <v/>
          </cell>
        </row>
        <row r="3157">
          <cell r="K3157" t="str">
            <v/>
          </cell>
        </row>
        <row r="3158">
          <cell r="K3158" t="str">
            <v/>
          </cell>
        </row>
        <row r="3159">
          <cell r="K3159" t="str">
            <v/>
          </cell>
        </row>
        <row r="3160">
          <cell r="K3160" t="str">
            <v/>
          </cell>
        </row>
        <row r="3161">
          <cell r="K3161" t="str">
            <v/>
          </cell>
        </row>
        <row r="3162">
          <cell r="K3162" t="str">
            <v/>
          </cell>
        </row>
        <row r="3163">
          <cell r="K3163" t="str">
            <v/>
          </cell>
        </row>
        <row r="3164">
          <cell r="K3164" t="str">
            <v/>
          </cell>
        </row>
        <row r="3165">
          <cell r="K3165" t="str">
            <v/>
          </cell>
        </row>
        <row r="3166">
          <cell r="K3166" t="str">
            <v/>
          </cell>
        </row>
        <row r="3167">
          <cell r="K3167" t="str">
            <v/>
          </cell>
        </row>
        <row r="3168">
          <cell r="K3168" t="str">
            <v/>
          </cell>
        </row>
        <row r="3169">
          <cell r="K3169" t="str">
            <v/>
          </cell>
        </row>
        <row r="3170">
          <cell r="K3170" t="str">
            <v/>
          </cell>
        </row>
        <row r="3171">
          <cell r="K3171" t="str">
            <v/>
          </cell>
        </row>
        <row r="3172">
          <cell r="K3172" t="str">
            <v/>
          </cell>
        </row>
        <row r="3173">
          <cell r="K3173" t="str">
            <v/>
          </cell>
        </row>
        <row r="3174">
          <cell r="K3174" t="str">
            <v/>
          </cell>
        </row>
        <row r="3175">
          <cell r="K3175" t="str">
            <v/>
          </cell>
        </row>
        <row r="3176">
          <cell r="K3176" t="str">
            <v/>
          </cell>
        </row>
        <row r="3177">
          <cell r="K3177" t="str">
            <v/>
          </cell>
        </row>
        <row r="3178">
          <cell r="K3178" t="str">
            <v/>
          </cell>
        </row>
        <row r="3179">
          <cell r="K3179" t="str">
            <v/>
          </cell>
        </row>
        <row r="3180">
          <cell r="K3180" t="str">
            <v/>
          </cell>
        </row>
        <row r="3181">
          <cell r="K3181" t="str">
            <v/>
          </cell>
        </row>
        <row r="3182">
          <cell r="K3182" t="str">
            <v/>
          </cell>
        </row>
        <row r="3183">
          <cell r="K3183" t="str">
            <v/>
          </cell>
        </row>
        <row r="3184">
          <cell r="K3184" t="str">
            <v/>
          </cell>
        </row>
        <row r="3185">
          <cell r="K3185" t="str">
            <v/>
          </cell>
        </row>
        <row r="3186">
          <cell r="K3186" t="str">
            <v/>
          </cell>
        </row>
        <row r="3187">
          <cell r="K3187" t="str">
            <v/>
          </cell>
        </row>
        <row r="3188">
          <cell r="K3188" t="str">
            <v/>
          </cell>
        </row>
        <row r="3189">
          <cell r="K3189" t="str">
            <v/>
          </cell>
        </row>
        <row r="3190">
          <cell r="K3190" t="str">
            <v/>
          </cell>
        </row>
        <row r="3191">
          <cell r="K3191" t="str">
            <v/>
          </cell>
        </row>
        <row r="3192">
          <cell r="K3192" t="str">
            <v/>
          </cell>
        </row>
        <row r="3193">
          <cell r="K3193" t="str">
            <v/>
          </cell>
        </row>
        <row r="3194">
          <cell r="K3194" t="str">
            <v/>
          </cell>
        </row>
        <row r="3195">
          <cell r="K3195" t="str">
            <v/>
          </cell>
        </row>
        <row r="3196">
          <cell r="K3196" t="str">
            <v/>
          </cell>
        </row>
        <row r="3197">
          <cell r="K3197" t="str">
            <v/>
          </cell>
        </row>
        <row r="3198">
          <cell r="K3198" t="str">
            <v/>
          </cell>
        </row>
        <row r="3199">
          <cell r="K3199" t="str">
            <v/>
          </cell>
        </row>
        <row r="3200">
          <cell r="K3200" t="str">
            <v/>
          </cell>
        </row>
        <row r="3201">
          <cell r="K3201" t="str">
            <v/>
          </cell>
        </row>
        <row r="3202">
          <cell r="K3202" t="str">
            <v/>
          </cell>
        </row>
        <row r="3203">
          <cell r="K3203" t="str">
            <v/>
          </cell>
        </row>
        <row r="3204">
          <cell r="K3204" t="str">
            <v/>
          </cell>
        </row>
        <row r="3205">
          <cell r="K3205" t="str">
            <v/>
          </cell>
        </row>
        <row r="3206">
          <cell r="K3206" t="str">
            <v/>
          </cell>
        </row>
        <row r="3207">
          <cell r="K3207" t="str">
            <v/>
          </cell>
        </row>
        <row r="3208">
          <cell r="K3208" t="str">
            <v/>
          </cell>
        </row>
        <row r="3209">
          <cell r="K3209" t="str">
            <v/>
          </cell>
        </row>
        <row r="3210">
          <cell r="K3210" t="str">
            <v/>
          </cell>
        </row>
        <row r="3211">
          <cell r="K3211" t="str">
            <v/>
          </cell>
        </row>
        <row r="3212">
          <cell r="K3212" t="str">
            <v/>
          </cell>
        </row>
        <row r="3213">
          <cell r="K3213" t="str">
            <v/>
          </cell>
        </row>
        <row r="3214">
          <cell r="K3214" t="str">
            <v/>
          </cell>
        </row>
        <row r="3215">
          <cell r="K3215" t="str">
            <v/>
          </cell>
        </row>
        <row r="3216">
          <cell r="K3216" t="str">
            <v/>
          </cell>
        </row>
        <row r="3217">
          <cell r="K3217" t="str">
            <v/>
          </cell>
        </row>
        <row r="3218">
          <cell r="K3218" t="str">
            <v/>
          </cell>
        </row>
        <row r="3219">
          <cell r="K3219" t="str">
            <v/>
          </cell>
        </row>
        <row r="3220">
          <cell r="K3220" t="str">
            <v/>
          </cell>
        </row>
        <row r="3221">
          <cell r="K3221" t="str">
            <v/>
          </cell>
        </row>
        <row r="3222">
          <cell r="K3222" t="str">
            <v/>
          </cell>
        </row>
        <row r="3223">
          <cell r="K3223" t="str">
            <v/>
          </cell>
        </row>
        <row r="3224">
          <cell r="K3224" t="str">
            <v/>
          </cell>
        </row>
        <row r="3225">
          <cell r="K3225" t="str">
            <v/>
          </cell>
        </row>
        <row r="3226">
          <cell r="K3226" t="str">
            <v/>
          </cell>
        </row>
        <row r="3227">
          <cell r="K3227" t="str">
            <v/>
          </cell>
        </row>
        <row r="3228">
          <cell r="K3228" t="str">
            <v/>
          </cell>
        </row>
        <row r="3229">
          <cell r="K3229" t="str">
            <v/>
          </cell>
        </row>
        <row r="3230">
          <cell r="K3230" t="str">
            <v/>
          </cell>
        </row>
        <row r="3231">
          <cell r="K3231" t="str">
            <v/>
          </cell>
        </row>
        <row r="3232">
          <cell r="K3232" t="str">
            <v/>
          </cell>
        </row>
        <row r="3233">
          <cell r="K3233" t="str">
            <v/>
          </cell>
        </row>
        <row r="3234">
          <cell r="K3234" t="str">
            <v/>
          </cell>
        </row>
        <row r="3235">
          <cell r="K3235" t="str">
            <v/>
          </cell>
        </row>
        <row r="3236">
          <cell r="K3236" t="str">
            <v/>
          </cell>
        </row>
        <row r="3237">
          <cell r="K3237" t="str">
            <v/>
          </cell>
        </row>
        <row r="3238">
          <cell r="K3238" t="str">
            <v/>
          </cell>
        </row>
        <row r="3239">
          <cell r="K3239" t="str">
            <v/>
          </cell>
        </row>
        <row r="3240">
          <cell r="K3240" t="str">
            <v/>
          </cell>
        </row>
        <row r="3241">
          <cell r="K3241" t="str">
            <v/>
          </cell>
        </row>
        <row r="3242">
          <cell r="K3242" t="str">
            <v/>
          </cell>
        </row>
        <row r="3243">
          <cell r="K3243" t="str">
            <v/>
          </cell>
        </row>
        <row r="3244">
          <cell r="K3244" t="str">
            <v/>
          </cell>
        </row>
        <row r="3245">
          <cell r="K3245" t="str">
            <v/>
          </cell>
        </row>
        <row r="3246">
          <cell r="K3246" t="str">
            <v/>
          </cell>
        </row>
        <row r="3247">
          <cell r="K3247" t="str">
            <v/>
          </cell>
        </row>
        <row r="3248">
          <cell r="K3248" t="str">
            <v/>
          </cell>
        </row>
        <row r="3249">
          <cell r="K3249" t="str">
            <v/>
          </cell>
        </row>
        <row r="3250">
          <cell r="K3250" t="str">
            <v/>
          </cell>
        </row>
        <row r="3251">
          <cell r="K3251" t="str">
            <v/>
          </cell>
        </row>
        <row r="3252">
          <cell r="K3252" t="str">
            <v/>
          </cell>
        </row>
        <row r="3253">
          <cell r="K3253" t="str">
            <v/>
          </cell>
        </row>
        <row r="3254">
          <cell r="K3254" t="str">
            <v/>
          </cell>
        </row>
        <row r="3255">
          <cell r="K3255" t="str">
            <v/>
          </cell>
        </row>
        <row r="3256">
          <cell r="K3256" t="str">
            <v/>
          </cell>
        </row>
        <row r="3257">
          <cell r="K3257" t="str">
            <v/>
          </cell>
        </row>
        <row r="3258">
          <cell r="K3258" t="str">
            <v/>
          </cell>
        </row>
        <row r="3259">
          <cell r="K3259" t="str">
            <v/>
          </cell>
        </row>
        <row r="3260">
          <cell r="K3260" t="str">
            <v/>
          </cell>
        </row>
        <row r="3261">
          <cell r="K3261" t="str">
            <v/>
          </cell>
        </row>
        <row r="3262">
          <cell r="K3262" t="str">
            <v/>
          </cell>
        </row>
        <row r="3263">
          <cell r="K3263" t="str">
            <v/>
          </cell>
        </row>
        <row r="3264">
          <cell r="K3264" t="str">
            <v/>
          </cell>
        </row>
        <row r="3265">
          <cell r="K3265" t="str">
            <v/>
          </cell>
        </row>
        <row r="3266">
          <cell r="K3266" t="str">
            <v/>
          </cell>
        </row>
        <row r="3267">
          <cell r="K3267" t="str">
            <v/>
          </cell>
        </row>
        <row r="3268">
          <cell r="K3268" t="str">
            <v/>
          </cell>
        </row>
        <row r="3269">
          <cell r="K3269" t="str">
            <v/>
          </cell>
        </row>
        <row r="3270">
          <cell r="K3270" t="str">
            <v/>
          </cell>
        </row>
        <row r="3271">
          <cell r="K3271" t="str">
            <v/>
          </cell>
        </row>
        <row r="3272">
          <cell r="K3272" t="str">
            <v/>
          </cell>
        </row>
        <row r="3273">
          <cell r="K3273" t="str">
            <v/>
          </cell>
        </row>
        <row r="3274">
          <cell r="K3274" t="str">
            <v/>
          </cell>
        </row>
        <row r="3275">
          <cell r="K3275" t="str">
            <v/>
          </cell>
        </row>
        <row r="3276">
          <cell r="K3276" t="str">
            <v/>
          </cell>
        </row>
        <row r="3277">
          <cell r="K3277" t="str">
            <v/>
          </cell>
        </row>
        <row r="3278">
          <cell r="K3278" t="str">
            <v/>
          </cell>
        </row>
        <row r="3279">
          <cell r="K3279" t="str">
            <v/>
          </cell>
        </row>
        <row r="3280">
          <cell r="K3280" t="str">
            <v/>
          </cell>
        </row>
        <row r="3281">
          <cell r="K3281" t="str">
            <v/>
          </cell>
        </row>
        <row r="3282">
          <cell r="K3282" t="str">
            <v/>
          </cell>
        </row>
        <row r="3283">
          <cell r="K3283" t="str">
            <v/>
          </cell>
        </row>
        <row r="3284">
          <cell r="K3284" t="str">
            <v/>
          </cell>
        </row>
        <row r="3285">
          <cell r="K3285" t="str">
            <v/>
          </cell>
        </row>
        <row r="3286">
          <cell r="K3286" t="str">
            <v/>
          </cell>
        </row>
        <row r="3287">
          <cell r="K3287" t="str">
            <v/>
          </cell>
        </row>
        <row r="3288">
          <cell r="K3288" t="str">
            <v/>
          </cell>
        </row>
        <row r="3289">
          <cell r="K3289" t="str">
            <v/>
          </cell>
        </row>
        <row r="3290">
          <cell r="K3290" t="str">
            <v/>
          </cell>
        </row>
        <row r="3291">
          <cell r="K3291" t="str">
            <v/>
          </cell>
        </row>
        <row r="3292">
          <cell r="K3292" t="str">
            <v/>
          </cell>
        </row>
        <row r="3293">
          <cell r="K3293" t="str">
            <v/>
          </cell>
        </row>
        <row r="3294">
          <cell r="K3294" t="str">
            <v/>
          </cell>
        </row>
        <row r="3295">
          <cell r="K3295" t="str">
            <v/>
          </cell>
        </row>
        <row r="3296">
          <cell r="K3296" t="str">
            <v/>
          </cell>
        </row>
        <row r="3297">
          <cell r="K3297" t="str">
            <v/>
          </cell>
        </row>
        <row r="3298">
          <cell r="K3298" t="str">
            <v/>
          </cell>
        </row>
        <row r="3299">
          <cell r="K3299" t="str">
            <v/>
          </cell>
        </row>
        <row r="3300">
          <cell r="K3300" t="str">
            <v/>
          </cell>
        </row>
        <row r="3301">
          <cell r="K3301" t="str">
            <v/>
          </cell>
        </row>
        <row r="3302">
          <cell r="K3302" t="str">
            <v/>
          </cell>
        </row>
        <row r="3303">
          <cell r="K3303" t="str">
            <v/>
          </cell>
        </row>
        <row r="3304">
          <cell r="K3304" t="str">
            <v/>
          </cell>
        </row>
        <row r="3305">
          <cell r="K3305" t="str">
            <v/>
          </cell>
        </row>
        <row r="3306">
          <cell r="K3306" t="str">
            <v/>
          </cell>
        </row>
        <row r="3307">
          <cell r="K3307" t="str">
            <v/>
          </cell>
        </row>
        <row r="3308">
          <cell r="K3308" t="str">
            <v/>
          </cell>
        </row>
        <row r="3309">
          <cell r="K3309" t="str">
            <v/>
          </cell>
        </row>
        <row r="3310">
          <cell r="K3310" t="str">
            <v/>
          </cell>
        </row>
        <row r="3311">
          <cell r="K3311" t="str">
            <v/>
          </cell>
        </row>
        <row r="3312">
          <cell r="K3312" t="str">
            <v/>
          </cell>
        </row>
        <row r="3313">
          <cell r="K3313" t="str">
            <v/>
          </cell>
        </row>
        <row r="3314">
          <cell r="K3314" t="str">
            <v/>
          </cell>
        </row>
        <row r="3315">
          <cell r="K3315" t="str">
            <v/>
          </cell>
        </row>
        <row r="3316">
          <cell r="K3316" t="str">
            <v/>
          </cell>
        </row>
        <row r="3317">
          <cell r="K3317" t="str">
            <v/>
          </cell>
        </row>
        <row r="3318">
          <cell r="K3318" t="str">
            <v/>
          </cell>
        </row>
        <row r="3319">
          <cell r="K3319" t="str">
            <v/>
          </cell>
        </row>
        <row r="3320">
          <cell r="K3320" t="str">
            <v/>
          </cell>
        </row>
        <row r="3321">
          <cell r="K3321" t="str">
            <v/>
          </cell>
        </row>
        <row r="3322">
          <cell r="K3322" t="str">
            <v/>
          </cell>
        </row>
        <row r="3323">
          <cell r="K3323" t="str">
            <v/>
          </cell>
        </row>
        <row r="3324">
          <cell r="K3324" t="str">
            <v/>
          </cell>
        </row>
        <row r="3325">
          <cell r="K3325" t="str">
            <v/>
          </cell>
        </row>
        <row r="3326">
          <cell r="K3326" t="str">
            <v/>
          </cell>
        </row>
        <row r="3327">
          <cell r="K3327" t="str">
            <v/>
          </cell>
        </row>
        <row r="3328">
          <cell r="K3328" t="str">
            <v/>
          </cell>
        </row>
        <row r="3329">
          <cell r="K3329" t="str">
            <v/>
          </cell>
        </row>
        <row r="3330">
          <cell r="K3330" t="str">
            <v/>
          </cell>
        </row>
        <row r="3331">
          <cell r="K3331" t="str">
            <v/>
          </cell>
        </row>
        <row r="3332">
          <cell r="K3332" t="str">
            <v/>
          </cell>
        </row>
        <row r="3333">
          <cell r="K3333" t="str">
            <v/>
          </cell>
        </row>
        <row r="3334">
          <cell r="K3334" t="str">
            <v/>
          </cell>
        </row>
        <row r="3335">
          <cell r="K3335" t="str">
            <v/>
          </cell>
        </row>
        <row r="3336">
          <cell r="K3336" t="str">
            <v/>
          </cell>
        </row>
        <row r="3337">
          <cell r="K3337" t="str">
            <v/>
          </cell>
        </row>
        <row r="3338">
          <cell r="K3338" t="str">
            <v/>
          </cell>
        </row>
        <row r="3339">
          <cell r="K3339" t="str">
            <v/>
          </cell>
        </row>
        <row r="3340">
          <cell r="K3340" t="str">
            <v/>
          </cell>
        </row>
        <row r="3341">
          <cell r="K3341" t="str">
            <v/>
          </cell>
        </row>
        <row r="3342">
          <cell r="K3342" t="str">
            <v/>
          </cell>
        </row>
        <row r="3343">
          <cell r="K3343" t="str">
            <v/>
          </cell>
        </row>
        <row r="3344">
          <cell r="K3344" t="str">
            <v/>
          </cell>
        </row>
        <row r="3345">
          <cell r="K3345" t="str">
            <v/>
          </cell>
        </row>
        <row r="3346">
          <cell r="K3346" t="str">
            <v/>
          </cell>
        </row>
        <row r="3347">
          <cell r="K3347" t="str">
            <v/>
          </cell>
        </row>
        <row r="3348">
          <cell r="K3348" t="str">
            <v/>
          </cell>
        </row>
        <row r="3349">
          <cell r="K3349" t="str">
            <v/>
          </cell>
        </row>
        <row r="3350">
          <cell r="K3350" t="str">
            <v/>
          </cell>
        </row>
        <row r="3351">
          <cell r="K3351" t="str">
            <v/>
          </cell>
        </row>
        <row r="3352">
          <cell r="K3352" t="str">
            <v/>
          </cell>
        </row>
        <row r="3353">
          <cell r="K3353" t="str">
            <v/>
          </cell>
        </row>
        <row r="3354">
          <cell r="K3354" t="str">
            <v/>
          </cell>
        </row>
        <row r="3355">
          <cell r="K3355" t="str">
            <v/>
          </cell>
        </row>
        <row r="3356">
          <cell r="K3356" t="str">
            <v/>
          </cell>
        </row>
        <row r="3357">
          <cell r="K3357" t="str">
            <v/>
          </cell>
        </row>
        <row r="3358">
          <cell r="K3358" t="str">
            <v/>
          </cell>
        </row>
        <row r="3359">
          <cell r="K3359" t="str">
            <v/>
          </cell>
        </row>
        <row r="3360">
          <cell r="K3360" t="str">
            <v/>
          </cell>
        </row>
        <row r="3361">
          <cell r="K3361" t="str">
            <v/>
          </cell>
        </row>
        <row r="3362">
          <cell r="K3362" t="str">
            <v/>
          </cell>
        </row>
        <row r="3363">
          <cell r="K3363" t="str">
            <v/>
          </cell>
        </row>
        <row r="3364">
          <cell r="K3364" t="str">
            <v/>
          </cell>
        </row>
        <row r="3365">
          <cell r="K3365" t="str">
            <v/>
          </cell>
        </row>
        <row r="3366">
          <cell r="K3366" t="str">
            <v/>
          </cell>
        </row>
        <row r="3367">
          <cell r="K3367" t="str">
            <v/>
          </cell>
        </row>
        <row r="3368">
          <cell r="K3368" t="str">
            <v/>
          </cell>
        </row>
        <row r="3369">
          <cell r="K3369" t="str">
            <v/>
          </cell>
        </row>
        <row r="3370">
          <cell r="K3370" t="str">
            <v/>
          </cell>
        </row>
        <row r="3371">
          <cell r="K3371" t="str">
            <v/>
          </cell>
        </row>
        <row r="3372">
          <cell r="K3372" t="str">
            <v/>
          </cell>
        </row>
        <row r="3373">
          <cell r="K3373" t="str">
            <v/>
          </cell>
        </row>
        <row r="3374">
          <cell r="K3374" t="str">
            <v/>
          </cell>
        </row>
        <row r="3375">
          <cell r="K3375" t="str">
            <v/>
          </cell>
        </row>
        <row r="3376">
          <cell r="K3376" t="str">
            <v/>
          </cell>
        </row>
        <row r="3377">
          <cell r="K3377" t="str">
            <v/>
          </cell>
        </row>
        <row r="3378">
          <cell r="K3378" t="str">
            <v/>
          </cell>
        </row>
        <row r="3379">
          <cell r="K3379" t="str">
            <v/>
          </cell>
        </row>
        <row r="3380">
          <cell r="K3380" t="str">
            <v/>
          </cell>
        </row>
        <row r="3381">
          <cell r="K3381" t="str">
            <v/>
          </cell>
        </row>
        <row r="3382">
          <cell r="K3382" t="str">
            <v/>
          </cell>
        </row>
        <row r="3383">
          <cell r="K3383" t="str">
            <v/>
          </cell>
        </row>
        <row r="3384">
          <cell r="K3384" t="str">
            <v/>
          </cell>
        </row>
        <row r="3385">
          <cell r="K3385" t="str">
            <v/>
          </cell>
        </row>
        <row r="3386">
          <cell r="K3386" t="str">
            <v/>
          </cell>
        </row>
        <row r="3387">
          <cell r="K3387" t="str">
            <v/>
          </cell>
        </row>
        <row r="3388">
          <cell r="K3388" t="str">
            <v/>
          </cell>
        </row>
        <row r="3389">
          <cell r="K3389" t="str">
            <v/>
          </cell>
        </row>
        <row r="3390">
          <cell r="K3390" t="str">
            <v/>
          </cell>
        </row>
        <row r="3391">
          <cell r="K3391" t="str">
            <v/>
          </cell>
        </row>
        <row r="3392">
          <cell r="K3392" t="str">
            <v/>
          </cell>
        </row>
        <row r="3393">
          <cell r="K3393" t="str">
            <v/>
          </cell>
        </row>
        <row r="3394">
          <cell r="K3394" t="str">
            <v/>
          </cell>
        </row>
        <row r="3395">
          <cell r="K3395" t="str">
            <v/>
          </cell>
        </row>
        <row r="3396">
          <cell r="K3396" t="str">
            <v/>
          </cell>
        </row>
        <row r="3397">
          <cell r="K3397" t="str">
            <v/>
          </cell>
        </row>
        <row r="3398">
          <cell r="K3398" t="str">
            <v/>
          </cell>
        </row>
        <row r="3399">
          <cell r="K3399" t="str">
            <v/>
          </cell>
        </row>
        <row r="3400">
          <cell r="K3400" t="str">
            <v/>
          </cell>
        </row>
        <row r="3401">
          <cell r="K3401" t="str">
            <v/>
          </cell>
        </row>
        <row r="3402">
          <cell r="K3402" t="str">
            <v/>
          </cell>
        </row>
        <row r="3403">
          <cell r="K3403" t="str">
            <v/>
          </cell>
        </row>
        <row r="3404">
          <cell r="K3404" t="str">
            <v/>
          </cell>
        </row>
        <row r="3405">
          <cell r="K3405" t="str">
            <v/>
          </cell>
        </row>
        <row r="3406">
          <cell r="K3406" t="str">
            <v/>
          </cell>
        </row>
        <row r="3407">
          <cell r="K3407" t="str">
            <v/>
          </cell>
        </row>
        <row r="3408">
          <cell r="K3408" t="str">
            <v/>
          </cell>
        </row>
        <row r="3409">
          <cell r="K3409" t="str">
            <v/>
          </cell>
        </row>
        <row r="3410">
          <cell r="K3410" t="str">
            <v/>
          </cell>
        </row>
        <row r="3411">
          <cell r="K3411" t="str">
            <v/>
          </cell>
        </row>
        <row r="3412">
          <cell r="K3412" t="str">
            <v/>
          </cell>
        </row>
        <row r="3413">
          <cell r="K3413" t="str">
            <v/>
          </cell>
        </row>
        <row r="3414">
          <cell r="K3414" t="str">
            <v/>
          </cell>
        </row>
        <row r="3415">
          <cell r="K3415" t="str">
            <v/>
          </cell>
        </row>
        <row r="3416">
          <cell r="K3416" t="str">
            <v/>
          </cell>
        </row>
        <row r="3417">
          <cell r="K3417" t="str">
            <v/>
          </cell>
        </row>
        <row r="3418">
          <cell r="K3418" t="str">
            <v/>
          </cell>
        </row>
        <row r="3419">
          <cell r="K3419" t="str">
            <v/>
          </cell>
        </row>
        <row r="3420">
          <cell r="K3420" t="str">
            <v/>
          </cell>
        </row>
        <row r="3421">
          <cell r="K3421" t="str">
            <v/>
          </cell>
        </row>
        <row r="3422">
          <cell r="K3422" t="str">
            <v/>
          </cell>
        </row>
        <row r="3423">
          <cell r="K3423" t="str">
            <v/>
          </cell>
        </row>
        <row r="3424">
          <cell r="K3424" t="str">
            <v/>
          </cell>
        </row>
        <row r="3425">
          <cell r="K3425" t="str">
            <v/>
          </cell>
        </row>
        <row r="3426">
          <cell r="K3426" t="str">
            <v/>
          </cell>
        </row>
        <row r="3427">
          <cell r="K3427" t="str">
            <v/>
          </cell>
        </row>
        <row r="3428">
          <cell r="K3428" t="str">
            <v/>
          </cell>
        </row>
        <row r="3429">
          <cell r="K3429" t="str">
            <v/>
          </cell>
        </row>
        <row r="3430">
          <cell r="K3430" t="str">
            <v/>
          </cell>
        </row>
        <row r="3431">
          <cell r="K3431" t="str">
            <v/>
          </cell>
        </row>
        <row r="3432">
          <cell r="K3432" t="str">
            <v/>
          </cell>
        </row>
        <row r="3433">
          <cell r="K3433" t="str">
            <v/>
          </cell>
        </row>
        <row r="3434">
          <cell r="K3434" t="str">
            <v/>
          </cell>
        </row>
        <row r="3435">
          <cell r="K3435" t="str">
            <v/>
          </cell>
        </row>
        <row r="3436">
          <cell r="K3436" t="str">
            <v/>
          </cell>
        </row>
        <row r="3437">
          <cell r="K3437" t="str">
            <v/>
          </cell>
        </row>
        <row r="3438">
          <cell r="K3438" t="str">
            <v/>
          </cell>
        </row>
        <row r="3439">
          <cell r="K3439" t="str">
            <v/>
          </cell>
        </row>
        <row r="3440">
          <cell r="K3440" t="str">
            <v/>
          </cell>
        </row>
        <row r="3441">
          <cell r="K3441" t="str">
            <v/>
          </cell>
        </row>
        <row r="3442">
          <cell r="K3442" t="str">
            <v/>
          </cell>
        </row>
        <row r="3443">
          <cell r="K3443" t="str">
            <v/>
          </cell>
        </row>
        <row r="3444">
          <cell r="K3444" t="str">
            <v/>
          </cell>
        </row>
        <row r="3445">
          <cell r="K3445" t="str">
            <v/>
          </cell>
        </row>
        <row r="3446">
          <cell r="K3446" t="str">
            <v/>
          </cell>
        </row>
        <row r="3447">
          <cell r="K3447" t="str">
            <v/>
          </cell>
        </row>
        <row r="3448">
          <cell r="K3448" t="str">
            <v/>
          </cell>
        </row>
        <row r="3449">
          <cell r="K3449" t="str">
            <v/>
          </cell>
        </row>
        <row r="3450">
          <cell r="K3450" t="str">
            <v/>
          </cell>
        </row>
        <row r="3451">
          <cell r="K3451" t="str">
            <v/>
          </cell>
        </row>
        <row r="3452">
          <cell r="K3452" t="str">
            <v/>
          </cell>
        </row>
        <row r="3453">
          <cell r="K3453" t="str">
            <v/>
          </cell>
        </row>
        <row r="3454">
          <cell r="K3454" t="str">
            <v/>
          </cell>
        </row>
        <row r="3455">
          <cell r="K3455" t="str">
            <v/>
          </cell>
        </row>
        <row r="3456">
          <cell r="K3456" t="str">
            <v/>
          </cell>
        </row>
        <row r="3457">
          <cell r="K3457" t="str">
            <v/>
          </cell>
        </row>
        <row r="3458">
          <cell r="K3458" t="str">
            <v/>
          </cell>
        </row>
        <row r="3459">
          <cell r="K3459" t="str">
            <v/>
          </cell>
        </row>
        <row r="3460">
          <cell r="K3460" t="str">
            <v/>
          </cell>
        </row>
        <row r="3461">
          <cell r="K3461" t="str">
            <v/>
          </cell>
        </row>
        <row r="3462">
          <cell r="K3462" t="str">
            <v/>
          </cell>
        </row>
        <row r="3463">
          <cell r="K3463" t="str">
            <v/>
          </cell>
        </row>
        <row r="3464">
          <cell r="K3464" t="str">
            <v/>
          </cell>
        </row>
        <row r="3465">
          <cell r="K3465" t="str">
            <v/>
          </cell>
        </row>
        <row r="3466">
          <cell r="K3466" t="str">
            <v/>
          </cell>
        </row>
        <row r="3467">
          <cell r="K3467" t="str">
            <v/>
          </cell>
        </row>
        <row r="3468">
          <cell r="K3468" t="str">
            <v/>
          </cell>
        </row>
        <row r="3469">
          <cell r="K3469" t="str">
            <v/>
          </cell>
        </row>
        <row r="3470">
          <cell r="K3470" t="str">
            <v/>
          </cell>
        </row>
        <row r="3471">
          <cell r="K3471" t="str">
            <v/>
          </cell>
        </row>
        <row r="3472">
          <cell r="K3472" t="str">
            <v/>
          </cell>
        </row>
        <row r="3473">
          <cell r="K3473" t="str">
            <v/>
          </cell>
        </row>
        <row r="3474">
          <cell r="K3474" t="str">
            <v/>
          </cell>
        </row>
        <row r="3475">
          <cell r="K3475" t="str">
            <v/>
          </cell>
        </row>
        <row r="3476">
          <cell r="K3476" t="str">
            <v/>
          </cell>
        </row>
        <row r="3477">
          <cell r="K3477" t="str">
            <v/>
          </cell>
        </row>
        <row r="3478">
          <cell r="K3478" t="str">
            <v/>
          </cell>
        </row>
        <row r="3479">
          <cell r="K3479" t="str">
            <v/>
          </cell>
        </row>
        <row r="3480">
          <cell r="K3480" t="str">
            <v/>
          </cell>
        </row>
        <row r="3481">
          <cell r="K3481" t="str">
            <v/>
          </cell>
        </row>
        <row r="3482">
          <cell r="D3482">
            <v>0</v>
          </cell>
          <cell r="E3482" t="e">
            <v>#N/A</v>
          </cell>
          <cell r="F3482" t="e">
            <v>#N/A</v>
          </cell>
          <cell r="K3482" t="str">
            <v/>
          </cell>
        </row>
        <row r="3483">
          <cell r="D3483">
            <v>0</v>
          </cell>
          <cell r="E3483" t="e">
            <v>#N/A</v>
          </cell>
          <cell r="F3483" t="e">
            <v>#N/A</v>
          </cell>
          <cell r="K3483" t="str">
            <v/>
          </cell>
        </row>
        <row r="3484">
          <cell r="D3484">
            <v>0</v>
          </cell>
          <cell r="E3484" t="e">
            <v>#N/A</v>
          </cell>
          <cell r="F3484" t="e">
            <v>#N/A</v>
          </cell>
          <cell r="K3484" t="str">
            <v/>
          </cell>
        </row>
        <row r="3485">
          <cell r="D3485">
            <v>0</v>
          </cell>
          <cell r="E3485" t="e">
            <v>#N/A</v>
          </cell>
          <cell r="F3485" t="e">
            <v>#N/A</v>
          </cell>
          <cell r="K3485" t="str">
            <v/>
          </cell>
        </row>
        <row r="3486">
          <cell r="D3486">
            <v>0</v>
          </cell>
          <cell r="E3486" t="e">
            <v>#N/A</v>
          </cell>
          <cell r="F3486" t="e">
            <v>#N/A</v>
          </cell>
          <cell r="K3486" t="str">
            <v/>
          </cell>
        </row>
        <row r="3487">
          <cell r="D3487">
            <v>0</v>
          </cell>
          <cell r="E3487" t="e">
            <v>#N/A</v>
          </cell>
          <cell r="F3487" t="e">
            <v>#N/A</v>
          </cell>
          <cell r="K3487" t="str">
            <v/>
          </cell>
        </row>
        <row r="3488">
          <cell r="D3488">
            <v>0</v>
          </cell>
          <cell r="E3488" t="e">
            <v>#N/A</v>
          </cell>
          <cell r="F3488" t="e">
            <v>#N/A</v>
          </cell>
          <cell r="K3488" t="str">
            <v/>
          </cell>
        </row>
        <row r="3489">
          <cell r="D3489">
            <v>0</v>
          </cell>
          <cell r="E3489" t="e">
            <v>#N/A</v>
          </cell>
          <cell r="F3489" t="e">
            <v>#N/A</v>
          </cell>
          <cell r="K3489" t="str">
            <v/>
          </cell>
        </row>
        <row r="3490">
          <cell r="D3490">
            <v>0</v>
          </cell>
          <cell r="E3490" t="e">
            <v>#N/A</v>
          </cell>
          <cell r="F3490" t="e">
            <v>#N/A</v>
          </cell>
          <cell r="K3490" t="str">
            <v/>
          </cell>
        </row>
        <row r="3491">
          <cell r="D3491">
            <v>0</v>
          </cell>
          <cell r="E3491" t="e">
            <v>#N/A</v>
          </cell>
          <cell r="F3491" t="e">
            <v>#N/A</v>
          </cell>
          <cell r="K3491" t="str">
            <v/>
          </cell>
        </row>
        <row r="3492">
          <cell r="D3492">
            <v>0</v>
          </cell>
          <cell r="E3492" t="e">
            <v>#N/A</v>
          </cell>
          <cell r="F3492" t="e">
            <v>#N/A</v>
          </cell>
          <cell r="K3492" t="str">
            <v/>
          </cell>
        </row>
        <row r="3493">
          <cell r="D3493">
            <v>0</v>
          </cell>
          <cell r="E3493" t="e">
            <v>#N/A</v>
          </cell>
          <cell r="F3493" t="e">
            <v>#N/A</v>
          </cell>
          <cell r="K3493" t="str">
            <v/>
          </cell>
        </row>
        <row r="3494">
          <cell r="D3494">
            <v>0</v>
          </cell>
          <cell r="E3494" t="e">
            <v>#N/A</v>
          </cell>
          <cell r="F3494" t="e">
            <v>#N/A</v>
          </cell>
          <cell r="K3494" t="str">
            <v/>
          </cell>
        </row>
        <row r="3495">
          <cell r="D3495">
            <v>0</v>
          </cell>
          <cell r="E3495" t="e">
            <v>#N/A</v>
          </cell>
          <cell r="F3495" t="e">
            <v>#N/A</v>
          </cell>
          <cell r="K3495" t="str">
            <v/>
          </cell>
        </row>
        <row r="3496">
          <cell r="D3496">
            <v>0</v>
          </cell>
          <cell r="E3496" t="e">
            <v>#N/A</v>
          </cell>
          <cell r="F3496" t="e">
            <v>#N/A</v>
          </cell>
          <cell r="K3496" t="str">
            <v/>
          </cell>
        </row>
        <row r="3497">
          <cell r="D3497">
            <v>0</v>
          </cell>
          <cell r="E3497" t="e">
            <v>#N/A</v>
          </cell>
          <cell r="F3497" t="e">
            <v>#N/A</v>
          </cell>
          <cell r="K3497" t="str">
            <v/>
          </cell>
        </row>
        <row r="3498">
          <cell r="D3498">
            <v>0</v>
          </cell>
          <cell r="E3498" t="e">
            <v>#N/A</v>
          </cell>
          <cell r="F3498" t="e">
            <v>#N/A</v>
          </cell>
          <cell r="K3498" t="str">
            <v/>
          </cell>
        </row>
        <row r="3499">
          <cell r="D3499">
            <v>0</v>
          </cell>
          <cell r="E3499" t="e">
            <v>#N/A</v>
          </cell>
          <cell r="F3499" t="e">
            <v>#N/A</v>
          </cell>
          <cell r="K3499" t="str">
            <v/>
          </cell>
        </row>
        <row r="3500">
          <cell r="D3500">
            <v>0</v>
          </cell>
          <cell r="E3500" t="e">
            <v>#N/A</v>
          </cell>
          <cell r="F3500" t="e">
            <v>#N/A</v>
          </cell>
          <cell r="K3500" t="str">
            <v/>
          </cell>
        </row>
        <row r="3501">
          <cell r="D3501">
            <v>0</v>
          </cell>
          <cell r="E3501" t="e">
            <v>#N/A</v>
          </cell>
          <cell r="F3501" t="e">
            <v>#N/A</v>
          </cell>
          <cell r="K3501" t="str">
            <v/>
          </cell>
        </row>
        <row r="3502">
          <cell r="D3502">
            <v>0</v>
          </cell>
          <cell r="E3502" t="e">
            <v>#N/A</v>
          </cell>
          <cell r="F3502" t="e">
            <v>#N/A</v>
          </cell>
          <cell r="K3502" t="str">
            <v/>
          </cell>
        </row>
        <row r="3503">
          <cell r="D3503">
            <v>0</v>
          </cell>
          <cell r="E3503" t="e">
            <v>#N/A</v>
          </cell>
          <cell r="F3503" t="e">
            <v>#N/A</v>
          </cell>
          <cell r="K3503" t="str">
            <v/>
          </cell>
        </row>
        <row r="3504">
          <cell r="D3504">
            <v>0</v>
          </cell>
          <cell r="E3504" t="e">
            <v>#N/A</v>
          </cell>
          <cell r="F3504" t="e">
            <v>#N/A</v>
          </cell>
          <cell r="K3504" t="str">
            <v/>
          </cell>
        </row>
        <row r="3505">
          <cell r="D3505">
            <v>0</v>
          </cell>
          <cell r="E3505" t="e">
            <v>#N/A</v>
          </cell>
          <cell r="F3505" t="e">
            <v>#N/A</v>
          </cell>
          <cell r="K3505" t="str">
            <v/>
          </cell>
        </row>
        <row r="3506">
          <cell r="D3506">
            <v>0</v>
          </cell>
          <cell r="E3506" t="e">
            <v>#N/A</v>
          </cell>
          <cell r="F3506" t="e">
            <v>#N/A</v>
          </cell>
          <cell r="K3506" t="str">
            <v/>
          </cell>
        </row>
        <row r="3507">
          <cell r="D3507">
            <v>0</v>
          </cell>
          <cell r="E3507" t="e">
            <v>#N/A</v>
          </cell>
          <cell r="F3507" t="e">
            <v>#N/A</v>
          </cell>
          <cell r="K3507" t="str">
            <v/>
          </cell>
        </row>
        <row r="3508">
          <cell r="D3508">
            <v>0</v>
          </cell>
          <cell r="E3508" t="e">
            <v>#N/A</v>
          </cell>
          <cell r="F3508" t="e">
            <v>#N/A</v>
          </cell>
          <cell r="K3508" t="str">
            <v/>
          </cell>
        </row>
        <row r="3509">
          <cell r="D3509">
            <v>0</v>
          </cell>
          <cell r="E3509" t="e">
            <v>#N/A</v>
          </cell>
          <cell r="F3509" t="e">
            <v>#N/A</v>
          </cell>
          <cell r="K3509" t="str">
            <v/>
          </cell>
        </row>
        <row r="3510">
          <cell r="D3510">
            <v>0</v>
          </cell>
          <cell r="E3510" t="e">
            <v>#N/A</v>
          </cell>
          <cell r="F3510" t="e">
            <v>#N/A</v>
          </cell>
          <cell r="K3510" t="str">
            <v/>
          </cell>
        </row>
        <row r="3511">
          <cell r="D3511">
            <v>0</v>
          </cell>
          <cell r="E3511" t="e">
            <v>#N/A</v>
          </cell>
          <cell r="F3511" t="e">
            <v>#N/A</v>
          </cell>
          <cell r="K3511" t="str">
            <v/>
          </cell>
        </row>
        <row r="3512">
          <cell r="D3512">
            <v>0</v>
          </cell>
          <cell r="E3512" t="e">
            <v>#N/A</v>
          </cell>
          <cell r="F3512" t="e">
            <v>#N/A</v>
          </cell>
          <cell r="K3512" t="str">
            <v/>
          </cell>
        </row>
        <row r="3513">
          <cell r="D3513">
            <v>0</v>
          </cell>
          <cell r="E3513" t="e">
            <v>#N/A</v>
          </cell>
          <cell r="F3513" t="e">
            <v>#N/A</v>
          </cell>
          <cell r="K3513" t="str">
            <v/>
          </cell>
        </row>
        <row r="3514">
          <cell r="D3514">
            <v>0</v>
          </cell>
          <cell r="E3514" t="e">
            <v>#N/A</v>
          </cell>
          <cell r="F3514" t="e">
            <v>#N/A</v>
          </cell>
          <cell r="K3514" t="str">
            <v/>
          </cell>
        </row>
        <row r="3515">
          <cell r="D3515">
            <v>0</v>
          </cell>
          <cell r="E3515" t="e">
            <v>#N/A</v>
          </cell>
          <cell r="F3515" t="e">
            <v>#N/A</v>
          </cell>
          <cell r="K3515" t="str">
            <v/>
          </cell>
        </row>
        <row r="3516">
          <cell r="D3516">
            <v>0</v>
          </cell>
          <cell r="E3516" t="e">
            <v>#N/A</v>
          </cell>
          <cell r="F3516" t="e">
            <v>#N/A</v>
          </cell>
          <cell r="K3516" t="str">
            <v/>
          </cell>
        </row>
        <row r="3517">
          <cell r="D3517">
            <v>0</v>
          </cell>
          <cell r="E3517" t="e">
            <v>#N/A</v>
          </cell>
          <cell r="F3517" t="e">
            <v>#N/A</v>
          </cell>
          <cell r="K3517" t="str">
            <v/>
          </cell>
        </row>
        <row r="3518">
          <cell r="D3518">
            <v>0</v>
          </cell>
          <cell r="E3518" t="e">
            <v>#N/A</v>
          </cell>
          <cell r="F3518" t="e">
            <v>#N/A</v>
          </cell>
          <cell r="K3518" t="str">
            <v/>
          </cell>
        </row>
        <row r="3519">
          <cell r="D3519">
            <v>0</v>
          </cell>
          <cell r="E3519" t="e">
            <v>#N/A</v>
          </cell>
          <cell r="F3519" t="e">
            <v>#N/A</v>
          </cell>
          <cell r="K3519" t="str">
            <v/>
          </cell>
        </row>
        <row r="3520">
          <cell r="D3520">
            <v>0</v>
          </cell>
          <cell r="E3520" t="e">
            <v>#N/A</v>
          </cell>
          <cell r="F3520" t="e">
            <v>#N/A</v>
          </cell>
          <cell r="K3520" t="str">
            <v/>
          </cell>
        </row>
        <row r="3521">
          <cell r="D3521">
            <v>0</v>
          </cell>
          <cell r="E3521" t="e">
            <v>#N/A</v>
          </cell>
          <cell r="F3521" t="e">
            <v>#N/A</v>
          </cell>
          <cell r="K3521" t="str">
            <v/>
          </cell>
        </row>
        <row r="3522">
          <cell r="D3522">
            <v>0</v>
          </cell>
          <cell r="E3522" t="e">
            <v>#N/A</v>
          </cell>
          <cell r="F3522" t="e">
            <v>#N/A</v>
          </cell>
          <cell r="K3522" t="str">
            <v/>
          </cell>
        </row>
        <row r="3523">
          <cell r="D3523">
            <v>0</v>
          </cell>
          <cell r="E3523" t="e">
            <v>#N/A</v>
          </cell>
          <cell r="F3523" t="e">
            <v>#N/A</v>
          </cell>
          <cell r="K3523" t="str">
            <v/>
          </cell>
        </row>
        <row r="3524">
          <cell r="D3524">
            <v>0</v>
          </cell>
          <cell r="E3524" t="e">
            <v>#N/A</v>
          </cell>
          <cell r="F3524" t="e">
            <v>#N/A</v>
          </cell>
          <cell r="K3524" t="str">
            <v/>
          </cell>
        </row>
        <row r="3525">
          <cell r="D3525">
            <v>0</v>
          </cell>
          <cell r="E3525" t="e">
            <v>#N/A</v>
          </cell>
          <cell r="F3525" t="e">
            <v>#N/A</v>
          </cell>
          <cell r="K3525" t="str">
            <v/>
          </cell>
        </row>
        <row r="3526">
          <cell r="D3526">
            <v>0</v>
          </cell>
          <cell r="E3526" t="e">
            <v>#N/A</v>
          </cell>
          <cell r="F3526" t="e">
            <v>#N/A</v>
          </cell>
          <cell r="K3526" t="str">
            <v/>
          </cell>
        </row>
        <row r="3527">
          <cell r="D3527">
            <v>0</v>
          </cell>
          <cell r="E3527" t="e">
            <v>#N/A</v>
          </cell>
          <cell r="F3527" t="e">
            <v>#N/A</v>
          </cell>
          <cell r="K3527" t="str">
            <v/>
          </cell>
        </row>
        <row r="3528">
          <cell r="D3528">
            <v>0</v>
          </cell>
          <cell r="E3528" t="e">
            <v>#N/A</v>
          </cell>
          <cell r="F3528" t="e">
            <v>#N/A</v>
          </cell>
          <cell r="K3528" t="str">
            <v/>
          </cell>
        </row>
        <row r="3529">
          <cell r="D3529">
            <v>0</v>
          </cell>
          <cell r="E3529" t="e">
            <v>#N/A</v>
          </cell>
          <cell r="F3529" t="e">
            <v>#N/A</v>
          </cell>
          <cell r="K3529" t="str">
            <v/>
          </cell>
        </row>
        <row r="3530">
          <cell r="D3530">
            <v>0</v>
          </cell>
          <cell r="E3530" t="e">
            <v>#N/A</v>
          </cell>
          <cell r="F3530" t="e">
            <v>#N/A</v>
          </cell>
          <cell r="K3530" t="str">
            <v/>
          </cell>
        </row>
        <row r="3531">
          <cell r="D3531">
            <v>0</v>
          </cell>
          <cell r="E3531" t="e">
            <v>#N/A</v>
          </cell>
          <cell r="F3531" t="e">
            <v>#N/A</v>
          </cell>
          <cell r="K3531" t="str">
            <v/>
          </cell>
        </row>
        <row r="3532">
          <cell r="D3532">
            <v>0</v>
          </cell>
          <cell r="E3532" t="e">
            <v>#N/A</v>
          </cell>
          <cell r="F3532" t="e">
            <v>#N/A</v>
          </cell>
          <cell r="K3532" t="str">
            <v/>
          </cell>
        </row>
        <row r="3533">
          <cell r="D3533">
            <v>0</v>
          </cell>
          <cell r="E3533" t="e">
            <v>#N/A</v>
          </cell>
          <cell r="F3533" t="e">
            <v>#N/A</v>
          </cell>
          <cell r="K3533" t="str">
            <v/>
          </cell>
        </row>
        <row r="3534">
          <cell r="D3534">
            <v>0</v>
          </cell>
          <cell r="E3534" t="e">
            <v>#N/A</v>
          </cell>
          <cell r="F3534" t="e">
            <v>#N/A</v>
          </cell>
          <cell r="K3534" t="str">
            <v/>
          </cell>
        </row>
        <row r="3535">
          <cell r="D3535">
            <v>0</v>
          </cell>
          <cell r="E3535" t="e">
            <v>#N/A</v>
          </cell>
          <cell r="F3535" t="e">
            <v>#N/A</v>
          </cell>
          <cell r="K3535" t="str">
            <v/>
          </cell>
        </row>
        <row r="3536">
          <cell r="D3536">
            <v>0</v>
          </cell>
          <cell r="E3536" t="e">
            <v>#N/A</v>
          </cell>
          <cell r="F3536" t="e">
            <v>#N/A</v>
          </cell>
          <cell r="K3536" t="str">
            <v/>
          </cell>
        </row>
        <row r="3537">
          <cell r="D3537">
            <v>0</v>
          </cell>
          <cell r="E3537" t="e">
            <v>#N/A</v>
          </cell>
          <cell r="F3537" t="e">
            <v>#N/A</v>
          </cell>
          <cell r="K3537" t="str">
            <v/>
          </cell>
        </row>
        <row r="3538">
          <cell r="D3538">
            <v>0</v>
          </cell>
          <cell r="E3538" t="e">
            <v>#N/A</v>
          </cell>
          <cell r="F3538" t="e">
            <v>#N/A</v>
          </cell>
          <cell r="K3538" t="str">
            <v/>
          </cell>
        </row>
        <row r="3539">
          <cell r="D3539">
            <v>0</v>
          </cell>
          <cell r="E3539" t="e">
            <v>#N/A</v>
          </cell>
          <cell r="F3539" t="e">
            <v>#N/A</v>
          </cell>
          <cell r="K3539" t="str">
            <v/>
          </cell>
        </row>
        <row r="3540">
          <cell r="D3540">
            <v>0</v>
          </cell>
          <cell r="E3540" t="e">
            <v>#N/A</v>
          </cell>
          <cell r="F3540" t="e">
            <v>#N/A</v>
          </cell>
          <cell r="K3540" t="str">
            <v/>
          </cell>
        </row>
        <row r="3541">
          <cell r="D3541">
            <v>0</v>
          </cell>
          <cell r="E3541" t="e">
            <v>#N/A</v>
          </cell>
          <cell r="F3541" t="e">
            <v>#N/A</v>
          </cell>
          <cell r="K3541" t="str">
            <v/>
          </cell>
        </row>
        <row r="3542">
          <cell r="D3542">
            <v>0</v>
          </cell>
          <cell r="E3542" t="e">
            <v>#N/A</v>
          </cell>
          <cell r="F3542" t="e">
            <v>#N/A</v>
          </cell>
          <cell r="K3542" t="str">
            <v/>
          </cell>
        </row>
        <row r="3543">
          <cell r="D3543">
            <v>0</v>
          </cell>
          <cell r="E3543" t="e">
            <v>#N/A</v>
          </cell>
          <cell r="F3543" t="e">
            <v>#N/A</v>
          </cell>
          <cell r="K3543" t="str">
            <v/>
          </cell>
        </row>
        <row r="3544">
          <cell r="D3544">
            <v>0</v>
          </cell>
          <cell r="E3544" t="e">
            <v>#N/A</v>
          </cell>
          <cell r="F3544" t="e">
            <v>#N/A</v>
          </cell>
          <cell r="K3544" t="str">
            <v/>
          </cell>
        </row>
        <row r="3545">
          <cell r="D3545">
            <v>0</v>
          </cell>
          <cell r="E3545" t="e">
            <v>#N/A</v>
          </cell>
          <cell r="F3545" t="e">
            <v>#N/A</v>
          </cell>
          <cell r="K3545" t="str">
            <v/>
          </cell>
        </row>
        <row r="3546">
          <cell r="D3546">
            <v>0</v>
          </cell>
          <cell r="E3546" t="e">
            <v>#N/A</v>
          </cell>
          <cell r="F3546" t="e">
            <v>#N/A</v>
          </cell>
          <cell r="K3546" t="str">
            <v/>
          </cell>
        </row>
        <row r="3547">
          <cell r="D3547">
            <v>0</v>
          </cell>
          <cell r="E3547" t="e">
            <v>#N/A</v>
          </cell>
          <cell r="F3547" t="e">
            <v>#N/A</v>
          </cell>
          <cell r="K3547" t="str">
            <v/>
          </cell>
        </row>
        <row r="3548">
          <cell r="D3548">
            <v>0</v>
          </cell>
          <cell r="E3548" t="e">
            <v>#N/A</v>
          </cell>
          <cell r="F3548" t="e">
            <v>#N/A</v>
          </cell>
          <cell r="K3548" t="str">
            <v/>
          </cell>
        </row>
        <row r="3549">
          <cell r="D3549">
            <v>0</v>
          </cell>
          <cell r="E3549" t="e">
            <v>#N/A</v>
          </cell>
          <cell r="F3549" t="e">
            <v>#N/A</v>
          </cell>
          <cell r="K3549" t="str">
            <v/>
          </cell>
        </row>
        <row r="3550">
          <cell r="D3550">
            <v>0</v>
          </cell>
          <cell r="E3550" t="e">
            <v>#N/A</v>
          </cell>
          <cell r="F3550" t="e">
            <v>#N/A</v>
          </cell>
          <cell r="K3550" t="str">
            <v/>
          </cell>
        </row>
        <row r="3551">
          <cell r="D3551">
            <v>0</v>
          </cell>
          <cell r="E3551" t="e">
            <v>#N/A</v>
          </cell>
          <cell r="F3551" t="e">
            <v>#N/A</v>
          </cell>
          <cell r="K3551" t="str">
            <v/>
          </cell>
        </row>
        <row r="3552">
          <cell r="D3552">
            <v>0</v>
          </cell>
          <cell r="E3552" t="e">
            <v>#N/A</v>
          </cell>
          <cell r="F3552" t="e">
            <v>#N/A</v>
          </cell>
          <cell r="K3552" t="str">
            <v/>
          </cell>
        </row>
        <row r="3553">
          <cell r="D3553">
            <v>0</v>
          </cell>
          <cell r="E3553" t="e">
            <v>#N/A</v>
          </cell>
          <cell r="F3553" t="e">
            <v>#N/A</v>
          </cell>
          <cell r="K3553" t="str">
            <v/>
          </cell>
        </row>
        <row r="3554">
          <cell r="D3554">
            <v>0</v>
          </cell>
          <cell r="E3554" t="e">
            <v>#N/A</v>
          </cell>
          <cell r="F3554" t="e">
            <v>#N/A</v>
          </cell>
          <cell r="K3554" t="str">
            <v/>
          </cell>
        </row>
        <row r="3555">
          <cell r="D3555">
            <v>0</v>
          </cell>
          <cell r="E3555" t="e">
            <v>#N/A</v>
          </cell>
          <cell r="F3555" t="e">
            <v>#N/A</v>
          </cell>
          <cell r="K3555" t="str">
            <v/>
          </cell>
        </row>
        <row r="3556">
          <cell r="D3556">
            <v>0</v>
          </cell>
          <cell r="E3556" t="e">
            <v>#N/A</v>
          </cell>
          <cell r="F3556" t="e">
            <v>#N/A</v>
          </cell>
          <cell r="K3556" t="str">
            <v/>
          </cell>
        </row>
        <row r="3557">
          <cell r="D3557">
            <v>0</v>
          </cell>
          <cell r="E3557" t="e">
            <v>#N/A</v>
          </cell>
          <cell r="F3557" t="e">
            <v>#N/A</v>
          </cell>
          <cell r="K3557" t="str">
            <v/>
          </cell>
        </row>
        <row r="3558">
          <cell r="D3558">
            <v>0</v>
          </cell>
          <cell r="E3558" t="e">
            <v>#N/A</v>
          </cell>
          <cell r="F3558" t="e">
            <v>#N/A</v>
          </cell>
          <cell r="K3558" t="str">
            <v/>
          </cell>
        </row>
        <row r="3559">
          <cell r="D3559">
            <v>0</v>
          </cell>
          <cell r="E3559" t="e">
            <v>#N/A</v>
          </cell>
          <cell r="F3559" t="e">
            <v>#N/A</v>
          </cell>
          <cell r="K3559" t="str">
            <v/>
          </cell>
        </row>
        <row r="3560">
          <cell r="D3560">
            <v>0</v>
          </cell>
          <cell r="E3560" t="e">
            <v>#N/A</v>
          </cell>
          <cell r="F3560" t="e">
            <v>#N/A</v>
          </cell>
          <cell r="K3560" t="str">
            <v/>
          </cell>
        </row>
        <row r="3561">
          <cell r="D3561">
            <v>0</v>
          </cell>
          <cell r="E3561" t="e">
            <v>#N/A</v>
          </cell>
          <cell r="F3561" t="e">
            <v>#N/A</v>
          </cell>
          <cell r="K3561" t="str">
            <v/>
          </cell>
        </row>
        <row r="3562">
          <cell r="D3562">
            <v>0</v>
          </cell>
          <cell r="E3562" t="e">
            <v>#N/A</v>
          </cell>
          <cell r="F3562" t="e">
            <v>#N/A</v>
          </cell>
          <cell r="K3562" t="str">
            <v/>
          </cell>
        </row>
        <row r="3563">
          <cell r="D3563">
            <v>0</v>
          </cell>
          <cell r="E3563" t="e">
            <v>#N/A</v>
          </cell>
          <cell r="F3563" t="e">
            <v>#N/A</v>
          </cell>
          <cell r="K3563" t="str">
            <v/>
          </cell>
        </row>
        <row r="3564">
          <cell r="D3564">
            <v>0</v>
          </cell>
          <cell r="E3564" t="e">
            <v>#N/A</v>
          </cell>
          <cell r="F3564" t="e">
            <v>#N/A</v>
          </cell>
          <cell r="K3564" t="str">
            <v/>
          </cell>
        </row>
        <row r="3565">
          <cell r="D3565">
            <v>0</v>
          </cell>
          <cell r="E3565" t="e">
            <v>#N/A</v>
          </cell>
          <cell r="F3565" t="e">
            <v>#N/A</v>
          </cell>
          <cell r="K3565" t="str">
            <v/>
          </cell>
        </row>
        <row r="3566">
          <cell r="D3566">
            <v>0</v>
          </cell>
          <cell r="E3566" t="e">
            <v>#N/A</v>
          </cell>
          <cell r="F3566" t="e">
            <v>#N/A</v>
          </cell>
          <cell r="K3566" t="str">
            <v/>
          </cell>
        </row>
        <row r="3567">
          <cell r="D3567">
            <v>0</v>
          </cell>
          <cell r="E3567" t="e">
            <v>#N/A</v>
          </cell>
          <cell r="F3567" t="e">
            <v>#N/A</v>
          </cell>
          <cell r="K3567" t="str">
            <v/>
          </cell>
        </row>
        <row r="3568">
          <cell r="D3568">
            <v>0</v>
          </cell>
          <cell r="E3568" t="e">
            <v>#N/A</v>
          </cell>
          <cell r="F3568" t="e">
            <v>#N/A</v>
          </cell>
          <cell r="K3568" t="str">
            <v/>
          </cell>
        </row>
        <row r="3569">
          <cell r="D3569">
            <v>0</v>
          </cell>
          <cell r="E3569" t="e">
            <v>#N/A</v>
          </cell>
          <cell r="F3569" t="e">
            <v>#N/A</v>
          </cell>
          <cell r="K3569" t="str">
            <v/>
          </cell>
        </row>
        <row r="3570">
          <cell r="D3570">
            <v>0</v>
          </cell>
          <cell r="E3570" t="e">
            <v>#N/A</v>
          </cell>
          <cell r="F3570" t="e">
            <v>#N/A</v>
          </cell>
          <cell r="K3570" t="str">
            <v/>
          </cell>
        </row>
        <row r="3571">
          <cell r="D3571">
            <v>0</v>
          </cell>
          <cell r="E3571" t="e">
            <v>#N/A</v>
          </cell>
          <cell r="F3571" t="e">
            <v>#N/A</v>
          </cell>
          <cell r="K3571" t="str">
            <v/>
          </cell>
        </row>
        <row r="3572">
          <cell r="D3572">
            <v>0</v>
          </cell>
          <cell r="E3572" t="e">
            <v>#N/A</v>
          </cell>
          <cell r="F3572" t="e">
            <v>#N/A</v>
          </cell>
          <cell r="K3572" t="str">
            <v/>
          </cell>
        </row>
        <row r="3573">
          <cell r="D3573">
            <v>0</v>
          </cell>
          <cell r="E3573" t="e">
            <v>#N/A</v>
          </cell>
          <cell r="F3573" t="e">
            <v>#N/A</v>
          </cell>
          <cell r="K3573" t="str">
            <v/>
          </cell>
        </row>
        <row r="3574">
          <cell r="D3574">
            <v>0</v>
          </cell>
          <cell r="E3574" t="e">
            <v>#N/A</v>
          </cell>
          <cell r="F3574" t="e">
            <v>#N/A</v>
          </cell>
          <cell r="K3574" t="str">
            <v/>
          </cell>
        </row>
        <row r="3575">
          <cell r="D3575">
            <v>0</v>
          </cell>
          <cell r="E3575" t="e">
            <v>#N/A</v>
          </cell>
          <cell r="F3575" t="e">
            <v>#N/A</v>
          </cell>
          <cell r="K3575" t="str">
            <v/>
          </cell>
        </row>
        <row r="3576">
          <cell r="D3576">
            <v>0</v>
          </cell>
          <cell r="E3576" t="e">
            <v>#N/A</v>
          </cell>
          <cell r="F3576" t="e">
            <v>#N/A</v>
          </cell>
          <cell r="K3576" t="str">
            <v/>
          </cell>
        </row>
        <row r="3577">
          <cell r="D3577">
            <v>0</v>
          </cell>
          <cell r="E3577" t="e">
            <v>#N/A</v>
          </cell>
          <cell r="F3577" t="e">
            <v>#N/A</v>
          </cell>
          <cell r="K3577" t="str">
            <v/>
          </cell>
        </row>
        <row r="3578">
          <cell r="D3578">
            <v>0</v>
          </cell>
          <cell r="E3578" t="e">
            <v>#N/A</v>
          </cell>
          <cell r="F3578" t="e">
            <v>#N/A</v>
          </cell>
          <cell r="K3578" t="str">
            <v/>
          </cell>
        </row>
        <row r="3579">
          <cell r="D3579">
            <v>0</v>
          </cell>
          <cell r="E3579" t="e">
            <v>#N/A</v>
          </cell>
          <cell r="F3579" t="e">
            <v>#N/A</v>
          </cell>
          <cell r="K3579" t="str">
            <v/>
          </cell>
        </row>
        <row r="3580">
          <cell r="D3580">
            <v>0</v>
          </cell>
          <cell r="E3580" t="e">
            <v>#N/A</v>
          </cell>
          <cell r="F3580" t="e">
            <v>#N/A</v>
          </cell>
          <cell r="K3580" t="str">
            <v/>
          </cell>
        </row>
        <row r="3581">
          <cell r="D3581">
            <v>0</v>
          </cell>
          <cell r="E3581" t="e">
            <v>#N/A</v>
          </cell>
          <cell r="F3581" t="e">
            <v>#N/A</v>
          </cell>
          <cell r="K3581" t="str">
            <v/>
          </cell>
        </row>
        <row r="3582">
          <cell r="D3582">
            <v>0</v>
          </cell>
          <cell r="E3582" t="e">
            <v>#N/A</v>
          </cell>
          <cell r="F3582" t="e">
            <v>#N/A</v>
          </cell>
          <cell r="K3582" t="str">
            <v/>
          </cell>
        </row>
        <row r="3583">
          <cell r="D3583">
            <v>0</v>
          </cell>
          <cell r="E3583" t="e">
            <v>#N/A</v>
          </cell>
          <cell r="F3583" t="e">
            <v>#N/A</v>
          </cell>
          <cell r="K3583" t="str">
            <v/>
          </cell>
        </row>
        <row r="3584">
          <cell r="D3584">
            <v>0</v>
          </cell>
          <cell r="E3584" t="e">
            <v>#N/A</v>
          </cell>
          <cell r="F3584" t="e">
            <v>#N/A</v>
          </cell>
          <cell r="K3584" t="str">
            <v/>
          </cell>
        </row>
        <row r="3585">
          <cell r="D3585">
            <v>0</v>
          </cell>
          <cell r="E3585" t="e">
            <v>#N/A</v>
          </cell>
          <cell r="F3585" t="e">
            <v>#N/A</v>
          </cell>
          <cell r="K3585" t="str">
            <v/>
          </cell>
        </row>
        <row r="3586">
          <cell r="D3586">
            <v>0</v>
          </cell>
          <cell r="E3586" t="e">
            <v>#N/A</v>
          </cell>
          <cell r="F3586" t="e">
            <v>#N/A</v>
          </cell>
          <cell r="K3586" t="str">
            <v/>
          </cell>
        </row>
        <row r="3587">
          <cell r="D3587">
            <v>0</v>
          </cell>
          <cell r="E3587" t="e">
            <v>#N/A</v>
          </cell>
          <cell r="F3587" t="e">
            <v>#N/A</v>
          </cell>
          <cell r="K3587" t="str">
            <v/>
          </cell>
        </row>
        <row r="3588">
          <cell r="D3588">
            <v>0</v>
          </cell>
          <cell r="E3588" t="e">
            <v>#N/A</v>
          </cell>
          <cell r="F3588" t="e">
            <v>#N/A</v>
          </cell>
          <cell r="K3588" t="str">
            <v/>
          </cell>
        </row>
        <row r="3589">
          <cell r="D3589">
            <v>0</v>
          </cell>
          <cell r="E3589" t="e">
            <v>#N/A</v>
          </cell>
          <cell r="F3589" t="e">
            <v>#N/A</v>
          </cell>
          <cell r="K3589" t="str">
            <v/>
          </cell>
        </row>
        <row r="3590">
          <cell r="D3590">
            <v>0</v>
          </cell>
          <cell r="E3590" t="e">
            <v>#N/A</v>
          </cell>
          <cell r="F3590" t="e">
            <v>#N/A</v>
          </cell>
          <cell r="K3590" t="str">
            <v/>
          </cell>
        </row>
        <row r="3591">
          <cell r="D3591">
            <v>0</v>
          </cell>
          <cell r="E3591" t="e">
            <v>#N/A</v>
          </cell>
          <cell r="F3591" t="e">
            <v>#N/A</v>
          </cell>
          <cell r="K3591" t="str">
            <v/>
          </cell>
        </row>
        <row r="3592">
          <cell r="D3592">
            <v>0</v>
          </cell>
          <cell r="E3592" t="e">
            <v>#N/A</v>
          </cell>
          <cell r="F3592" t="e">
            <v>#N/A</v>
          </cell>
          <cell r="K3592" t="str">
            <v/>
          </cell>
        </row>
        <row r="3593">
          <cell r="D3593">
            <v>0</v>
          </cell>
          <cell r="E3593" t="e">
            <v>#N/A</v>
          </cell>
          <cell r="F3593" t="e">
            <v>#N/A</v>
          </cell>
          <cell r="K3593" t="str">
            <v/>
          </cell>
        </row>
        <row r="3594">
          <cell r="D3594">
            <v>0</v>
          </cell>
          <cell r="E3594" t="e">
            <v>#N/A</v>
          </cell>
          <cell r="F3594" t="e">
            <v>#N/A</v>
          </cell>
          <cell r="K3594" t="str">
            <v/>
          </cell>
        </row>
        <row r="3595">
          <cell r="D3595">
            <v>0</v>
          </cell>
          <cell r="E3595" t="e">
            <v>#N/A</v>
          </cell>
          <cell r="F3595" t="e">
            <v>#N/A</v>
          </cell>
          <cell r="K3595" t="str">
            <v/>
          </cell>
        </row>
        <row r="3596">
          <cell r="D3596">
            <v>0</v>
          </cell>
          <cell r="E3596" t="e">
            <v>#N/A</v>
          </cell>
          <cell r="F3596" t="e">
            <v>#N/A</v>
          </cell>
          <cell r="K3596" t="str">
            <v/>
          </cell>
        </row>
        <row r="3597">
          <cell r="D3597">
            <v>0</v>
          </cell>
          <cell r="E3597" t="e">
            <v>#N/A</v>
          </cell>
          <cell r="F3597" t="e">
            <v>#N/A</v>
          </cell>
          <cell r="K3597" t="str">
            <v/>
          </cell>
        </row>
        <row r="3598">
          <cell r="D3598">
            <v>0</v>
          </cell>
          <cell r="E3598" t="e">
            <v>#N/A</v>
          </cell>
          <cell r="F3598" t="e">
            <v>#N/A</v>
          </cell>
          <cell r="K3598" t="str">
            <v/>
          </cell>
        </row>
        <row r="3599">
          <cell r="D3599">
            <v>0</v>
          </cell>
          <cell r="E3599" t="e">
            <v>#N/A</v>
          </cell>
          <cell r="F3599" t="e">
            <v>#N/A</v>
          </cell>
          <cell r="K3599" t="str">
            <v/>
          </cell>
        </row>
        <row r="3600">
          <cell r="D3600">
            <v>0</v>
          </cell>
          <cell r="E3600" t="e">
            <v>#N/A</v>
          </cell>
          <cell r="F3600" t="e">
            <v>#N/A</v>
          </cell>
          <cell r="K3600" t="str">
            <v/>
          </cell>
        </row>
        <row r="3601">
          <cell r="D3601">
            <v>0</v>
          </cell>
          <cell r="E3601" t="e">
            <v>#N/A</v>
          </cell>
          <cell r="F3601" t="e">
            <v>#N/A</v>
          </cell>
          <cell r="K3601" t="str">
            <v/>
          </cell>
        </row>
        <row r="3602">
          <cell r="D3602">
            <v>0</v>
          </cell>
          <cell r="E3602" t="e">
            <v>#N/A</v>
          </cell>
          <cell r="F3602" t="e">
            <v>#N/A</v>
          </cell>
          <cell r="K3602" t="str">
            <v/>
          </cell>
        </row>
        <row r="3603">
          <cell r="D3603">
            <v>0</v>
          </cell>
          <cell r="E3603" t="e">
            <v>#N/A</v>
          </cell>
          <cell r="F3603" t="e">
            <v>#N/A</v>
          </cell>
          <cell r="K3603" t="str">
            <v/>
          </cell>
        </row>
        <row r="3604">
          <cell r="D3604">
            <v>0</v>
          </cell>
          <cell r="E3604" t="e">
            <v>#N/A</v>
          </cell>
          <cell r="F3604" t="e">
            <v>#N/A</v>
          </cell>
          <cell r="K3604" t="str">
            <v/>
          </cell>
        </row>
        <row r="3605">
          <cell r="D3605">
            <v>0</v>
          </cell>
          <cell r="E3605" t="e">
            <v>#N/A</v>
          </cell>
          <cell r="F3605" t="e">
            <v>#N/A</v>
          </cell>
          <cell r="K3605" t="str">
            <v/>
          </cell>
        </row>
        <row r="3606">
          <cell r="D3606">
            <v>0</v>
          </cell>
          <cell r="E3606" t="e">
            <v>#N/A</v>
          </cell>
          <cell r="F3606" t="e">
            <v>#N/A</v>
          </cell>
          <cell r="K3606" t="str">
            <v/>
          </cell>
        </row>
        <row r="3607">
          <cell r="D3607">
            <v>0</v>
          </cell>
          <cell r="E3607" t="e">
            <v>#N/A</v>
          </cell>
          <cell r="F3607" t="e">
            <v>#N/A</v>
          </cell>
          <cell r="K3607" t="str">
            <v/>
          </cell>
        </row>
        <row r="3608">
          <cell r="D3608">
            <v>0</v>
          </cell>
          <cell r="E3608" t="e">
            <v>#N/A</v>
          </cell>
          <cell r="F3608" t="e">
            <v>#N/A</v>
          </cell>
          <cell r="K3608" t="str">
            <v/>
          </cell>
        </row>
        <row r="3609">
          <cell r="D3609">
            <v>0</v>
          </cell>
          <cell r="E3609" t="e">
            <v>#N/A</v>
          </cell>
          <cell r="F3609" t="e">
            <v>#N/A</v>
          </cell>
          <cell r="K3609" t="str">
            <v/>
          </cell>
        </row>
        <row r="3610">
          <cell r="D3610">
            <v>0</v>
          </cell>
          <cell r="E3610" t="e">
            <v>#N/A</v>
          </cell>
          <cell r="F3610" t="e">
            <v>#N/A</v>
          </cell>
          <cell r="K3610" t="str">
            <v/>
          </cell>
        </row>
        <row r="3611">
          <cell r="D3611">
            <v>0</v>
          </cell>
          <cell r="E3611" t="e">
            <v>#N/A</v>
          </cell>
          <cell r="F3611" t="e">
            <v>#N/A</v>
          </cell>
          <cell r="K3611" t="str">
            <v/>
          </cell>
        </row>
        <row r="3612">
          <cell r="D3612">
            <v>0</v>
          </cell>
          <cell r="E3612" t="e">
            <v>#N/A</v>
          </cell>
          <cell r="F3612" t="e">
            <v>#N/A</v>
          </cell>
          <cell r="K3612" t="str">
            <v/>
          </cell>
        </row>
        <row r="3613">
          <cell r="D3613">
            <v>0</v>
          </cell>
          <cell r="E3613" t="e">
            <v>#N/A</v>
          </cell>
          <cell r="F3613" t="e">
            <v>#N/A</v>
          </cell>
          <cell r="K3613" t="str">
            <v/>
          </cell>
        </row>
        <row r="3614">
          <cell r="D3614">
            <v>0</v>
          </cell>
          <cell r="E3614" t="e">
            <v>#N/A</v>
          </cell>
          <cell r="F3614" t="e">
            <v>#N/A</v>
          </cell>
          <cell r="K3614" t="str">
            <v/>
          </cell>
        </row>
        <row r="3615">
          <cell r="D3615">
            <v>0</v>
          </cell>
          <cell r="E3615" t="e">
            <v>#N/A</v>
          </cell>
          <cell r="F3615" t="e">
            <v>#N/A</v>
          </cell>
          <cell r="K3615" t="str">
            <v/>
          </cell>
        </row>
        <row r="3616">
          <cell r="D3616">
            <v>0</v>
          </cell>
          <cell r="E3616" t="e">
            <v>#N/A</v>
          </cell>
          <cell r="F3616" t="e">
            <v>#N/A</v>
          </cell>
          <cell r="K3616" t="str">
            <v/>
          </cell>
        </row>
        <row r="3617">
          <cell r="D3617">
            <v>0</v>
          </cell>
          <cell r="E3617" t="e">
            <v>#N/A</v>
          </cell>
          <cell r="F3617" t="e">
            <v>#N/A</v>
          </cell>
          <cell r="K3617" t="str">
            <v/>
          </cell>
        </row>
        <row r="3618">
          <cell r="D3618">
            <v>0</v>
          </cell>
          <cell r="E3618" t="e">
            <v>#N/A</v>
          </cell>
          <cell r="F3618" t="e">
            <v>#N/A</v>
          </cell>
          <cell r="K3618" t="str">
            <v/>
          </cell>
        </row>
        <row r="3619">
          <cell r="D3619">
            <v>0</v>
          </cell>
          <cell r="E3619" t="e">
            <v>#N/A</v>
          </cell>
          <cell r="F3619" t="e">
            <v>#N/A</v>
          </cell>
          <cell r="K3619" t="str">
            <v/>
          </cell>
        </row>
        <row r="3620">
          <cell r="D3620">
            <v>0</v>
          </cell>
          <cell r="E3620" t="e">
            <v>#N/A</v>
          </cell>
          <cell r="F3620" t="e">
            <v>#N/A</v>
          </cell>
          <cell r="K3620" t="str">
            <v/>
          </cell>
        </row>
        <row r="3621">
          <cell r="D3621">
            <v>0</v>
          </cell>
          <cell r="E3621" t="e">
            <v>#N/A</v>
          </cell>
          <cell r="F3621" t="e">
            <v>#N/A</v>
          </cell>
          <cell r="K3621" t="str">
            <v/>
          </cell>
        </row>
        <row r="3622">
          <cell r="D3622">
            <v>0</v>
          </cell>
          <cell r="E3622" t="e">
            <v>#N/A</v>
          </cell>
          <cell r="F3622" t="e">
            <v>#N/A</v>
          </cell>
          <cell r="K3622" t="str">
            <v/>
          </cell>
        </row>
        <row r="3623">
          <cell r="D3623">
            <v>0</v>
          </cell>
          <cell r="E3623" t="e">
            <v>#N/A</v>
          </cell>
          <cell r="F3623" t="e">
            <v>#N/A</v>
          </cell>
          <cell r="K3623" t="str">
            <v/>
          </cell>
        </row>
        <row r="3624">
          <cell r="D3624">
            <v>0</v>
          </cell>
          <cell r="E3624" t="e">
            <v>#N/A</v>
          </cell>
          <cell r="F3624" t="e">
            <v>#N/A</v>
          </cell>
          <cell r="K3624" t="str">
            <v/>
          </cell>
        </row>
        <row r="3625">
          <cell r="D3625">
            <v>0</v>
          </cell>
          <cell r="E3625" t="e">
            <v>#N/A</v>
          </cell>
          <cell r="F3625" t="e">
            <v>#N/A</v>
          </cell>
          <cell r="K3625" t="str">
            <v/>
          </cell>
        </row>
        <row r="3626">
          <cell r="D3626">
            <v>0</v>
          </cell>
          <cell r="E3626" t="e">
            <v>#N/A</v>
          </cell>
          <cell r="F3626" t="e">
            <v>#N/A</v>
          </cell>
          <cell r="K3626" t="str">
            <v/>
          </cell>
        </row>
        <row r="3627">
          <cell r="D3627">
            <v>0</v>
          </cell>
          <cell r="E3627" t="e">
            <v>#N/A</v>
          </cell>
          <cell r="F3627" t="e">
            <v>#N/A</v>
          </cell>
          <cell r="K3627" t="str">
            <v/>
          </cell>
        </row>
        <row r="3628">
          <cell r="D3628">
            <v>0</v>
          </cell>
          <cell r="E3628" t="e">
            <v>#N/A</v>
          </cell>
          <cell r="F3628" t="e">
            <v>#N/A</v>
          </cell>
          <cell r="K3628" t="str">
            <v/>
          </cell>
        </row>
        <row r="3629">
          <cell r="D3629">
            <v>0</v>
          </cell>
          <cell r="E3629" t="e">
            <v>#N/A</v>
          </cell>
          <cell r="F3629" t="e">
            <v>#N/A</v>
          </cell>
          <cell r="K3629" t="str">
            <v/>
          </cell>
        </row>
        <row r="3630">
          <cell r="D3630">
            <v>0</v>
          </cell>
          <cell r="E3630" t="e">
            <v>#N/A</v>
          </cell>
          <cell r="F3630" t="e">
            <v>#N/A</v>
          </cell>
          <cell r="K3630" t="str">
            <v/>
          </cell>
        </row>
        <row r="3631">
          <cell r="D3631">
            <v>0</v>
          </cell>
          <cell r="E3631" t="e">
            <v>#N/A</v>
          </cell>
          <cell r="F3631" t="e">
            <v>#N/A</v>
          </cell>
          <cell r="K3631" t="str">
            <v/>
          </cell>
        </row>
        <row r="3632">
          <cell r="D3632">
            <v>0</v>
          </cell>
          <cell r="E3632" t="e">
            <v>#N/A</v>
          </cell>
          <cell r="F3632" t="e">
            <v>#N/A</v>
          </cell>
          <cell r="K3632" t="str">
            <v/>
          </cell>
        </row>
        <row r="3633">
          <cell r="D3633">
            <v>0</v>
          </cell>
          <cell r="E3633" t="e">
            <v>#N/A</v>
          </cell>
          <cell r="F3633" t="e">
            <v>#N/A</v>
          </cell>
          <cell r="K3633" t="str">
            <v/>
          </cell>
        </row>
        <row r="3634">
          <cell r="D3634">
            <v>0</v>
          </cell>
          <cell r="E3634" t="e">
            <v>#N/A</v>
          </cell>
          <cell r="F3634" t="e">
            <v>#N/A</v>
          </cell>
          <cell r="K3634" t="str">
            <v/>
          </cell>
        </row>
        <row r="3635">
          <cell r="D3635">
            <v>0</v>
          </cell>
          <cell r="E3635" t="e">
            <v>#N/A</v>
          </cell>
          <cell r="F3635" t="e">
            <v>#N/A</v>
          </cell>
          <cell r="K3635" t="str">
            <v/>
          </cell>
        </row>
        <row r="3636">
          <cell r="D3636">
            <v>0</v>
          </cell>
          <cell r="E3636" t="e">
            <v>#N/A</v>
          </cell>
          <cell r="F3636" t="e">
            <v>#N/A</v>
          </cell>
          <cell r="K3636" t="str">
            <v/>
          </cell>
        </row>
        <row r="3637">
          <cell r="D3637">
            <v>0</v>
          </cell>
          <cell r="E3637" t="e">
            <v>#N/A</v>
          </cell>
          <cell r="F3637" t="e">
            <v>#N/A</v>
          </cell>
          <cell r="K3637" t="str">
            <v/>
          </cell>
        </row>
        <row r="3638">
          <cell r="D3638">
            <v>0</v>
          </cell>
          <cell r="E3638" t="e">
            <v>#N/A</v>
          </cell>
          <cell r="F3638" t="e">
            <v>#N/A</v>
          </cell>
          <cell r="K3638" t="str">
            <v/>
          </cell>
        </row>
        <row r="3639">
          <cell r="D3639">
            <v>0</v>
          </cell>
          <cell r="E3639" t="e">
            <v>#N/A</v>
          </cell>
          <cell r="F3639" t="e">
            <v>#N/A</v>
          </cell>
          <cell r="K3639" t="str">
            <v/>
          </cell>
        </row>
        <row r="3640">
          <cell r="D3640">
            <v>0</v>
          </cell>
          <cell r="E3640" t="e">
            <v>#N/A</v>
          </cell>
          <cell r="F3640" t="e">
            <v>#N/A</v>
          </cell>
          <cell r="K3640" t="str">
            <v/>
          </cell>
        </row>
        <row r="3641">
          <cell r="D3641">
            <v>0</v>
          </cell>
          <cell r="E3641" t="e">
            <v>#N/A</v>
          </cell>
          <cell r="F3641" t="e">
            <v>#N/A</v>
          </cell>
          <cell r="K3641" t="str">
            <v/>
          </cell>
        </row>
        <row r="3642">
          <cell r="D3642">
            <v>0</v>
          </cell>
          <cell r="E3642" t="e">
            <v>#N/A</v>
          </cell>
          <cell r="F3642" t="e">
            <v>#N/A</v>
          </cell>
          <cell r="K3642" t="str">
            <v/>
          </cell>
        </row>
        <row r="3643">
          <cell r="D3643">
            <v>0</v>
          </cell>
          <cell r="E3643" t="e">
            <v>#N/A</v>
          </cell>
          <cell r="F3643" t="e">
            <v>#N/A</v>
          </cell>
          <cell r="K3643" t="str">
            <v/>
          </cell>
        </row>
        <row r="3644">
          <cell r="D3644">
            <v>0</v>
          </cell>
          <cell r="E3644" t="e">
            <v>#N/A</v>
          </cell>
          <cell r="F3644" t="e">
            <v>#N/A</v>
          </cell>
          <cell r="K3644" t="str">
            <v/>
          </cell>
        </row>
        <row r="3645">
          <cell r="D3645">
            <v>0</v>
          </cell>
          <cell r="E3645" t="e">
            <v>#N/A</v>
          </cell>
          <cell r="F3645" t="e">
            <v>#N/A</v>
          </cell>
          <cell r="K3645" t="str">
            <v/>
          </cell>
        </row>
        <row r="3646">
          <cell r="D3646">
            <v>0</v>
          </cell>
          <cell r="E3646" t="e">
            <v>#N/A</v>
          </cell>
          <cell r="F3646" t="e">
            <v>#N/A</v>
          </cell>
          <cell r="K3646" t="str">
            <v/>
          </cell>
        </row>
        <row r="3647">
          <cell r="D3647">
            <v>0</v>
          </cell>
          <cell r="E3647" t="e">
            <v>#N/A</v>
          </cell>
          <cell r="F3647" t="e">
            <v>#N/A</v>
          </cell>
          <cell r="K3647" t="str">
            <v/>
          </cell>
        </row>
        <row r="3648">
          <cell r="D3648">
            <v>0</v>
          </cell>
          <cell r="E3648" t="e">
            <v>#N/A</v>
          </cell>
          <cell r="F3648" t="e">
            <v>#N/A</v>
          </cell>
          <cell r="K3648" t="str">
            <v/>
          </cell>
        </row>
        <row r="3649">
          <cell r="D3649">
            <v>0</v>
          </cell>
          <cell r="E3649" t="e">
            <v>#N/A</v>
          </cell>
          <cell r="F3649" t="e">
            <v>#N/A</v>
          </cell>
          <cell r="K3649" t="str">
            <v/>
          </cell>
        </row>
        <row r="3650">
          <cell r="D3650">
            <v>0</v>
          </cell>
          <cell r="E3650" t="e">
            <v>#N/A</v>
          </cell>
          <cell r="F3650" t="e">
            <v>#N/A</v>
          </cell>
          <cell r="K3650" t="str">
            <v/>
          </cell>
        </row>
        <row r="3651">
          <cell r="D3651">
            <v>0</v>
          </cell>
          <cell r="E3651" t="e">
            <v>#N/A</v>
          </cell>
          <cell r="F3651" t="e">
            <v>#N/A</v>
          </cell>
          <cell r="K3651" t="str">
            <v/>
          </cell>
        </row>
        <row r="3652">
          <cell r="D3652">
            <v>0</v>
          </cell>
          <cell r="E3652" t="e">
            <v>#N/A</v>
          </cell>
          <cell r="F3652" t="e">
            <v>#N/A</v>
          </cell>
          <cell r="K3652" t="str">
            <v/>
          </cell>
        </row>
        <row r="3653">
          <cell r="D3653">
            <v>0</v>
          </cell>
          <cell r="E3653" t="e">
            <v>#N/A</v>
          </cell>
          <cell r="F3653" t="e">
            <v>#N/A</v>
          </cell>
          <cell r="K3653" t="str">
            <v/>
          </cell>
        </row>
        <row r="3654">
          <cell r="D3654">
            <v>0</v>
          </cell>
          <cell r="E3654" t="e">
            <v>#N/A</v>
          </cell>
          <cell r="F3654" t="e">
            <v>#N/A</v>
          </cell>
          <cell r="K3654" t="str">
            <v/>
          </cell>
        </row>
        <row r="3655">
          <cell r="D3655">
            <v>0</v>
          </cell>
          <cell r="E3655" t="e">
            <v>#N/A</v>
          </cell>
          <cell r="F3655" t="e">
            <v>#N/A</v>
          </cell>
          <cell r="K3655" t="str">
            <v/>
          </cell>
        </row>
        <row r="3656">
          <cell r="D3656">
            <v>0</v>
          </cell>
          <cell r="E3656" t="e">
            <v>#N/A</v>
          </cell>
          <cell r="F3656" t="e">
            <v>#N/A</v>
          </cell>
          <cell r="K3656" t="str">
            <v/>
          </cell>
        </row>
        <row r="3657">
          <cell r="D3657">
            <v>0</v>
          </cell>
          <cell r="E3657" t="e">
            <v>#N/A</v>
          </cell>
          <cell r="F3657" t="e">
            <v>#N/A</v>
          </cell>
          <cell r="K3657" t="str">
            <v/>
          </cell>
        </row>
        <row r="3658">
          <cell r="D3658">
            <v>0</v>
          </cell>
          <cell r="E3658" t="e">
            <v>#N/A</v>
          </cell>
          <cell r="F3658" t="e">
            <v>#N/A</v>
          </cell>
          <cell r="K3658" t="str">
            <v/>
          </cell>
        </row>
        <row r="3659">
          <cell r="D3659">
            <v>0</v>
          </cell>
          <cell r="E3659" t="e">
            <v>#N/A</v>
          </cell>
          <cell r="F3659" t="e">
            <v>#N/A</v>
          </cell>
          <cell r="K3659" t="str">
            <v/>
          </cell>
        </row>
        <row r="3660">
          <cell r="D3660">
            <v>0</v>
          </cell>
          <cell r="E3660" t="e">
            <v>#N/A</v>
          </cell>
          <cell r="F3660" t="e">
            <v>#N/A</v>
          </cell>
          <cell r="K3660" t="str">
            <v/>
          </cell>
        </row>
        <row r="3661">
          <cell r="D3661">
            <v>0</v>
          </cell>
          <cell r="E3661" t="e">
            <v>#N/A</v>
          </cell>
          <cell r="F3661" t="e">
            <v>#N/A</v>
          </cell>
          <cell r="K3661" t="str">
            <v/>
          </cell>
        </row>
        <row r="3662">
          <cell r="D3662">
            <v>0</v>
          </cell>
          <cell r="E3662" t="e">
            <v>#N/A</v>
          </cell>
          <cell r="F3662" t="e">
            <v>#N/A</v>
          </cell>
          <cell r="K3662" t="str">
            <v/>
          </cell>
        </row>
        <row r="3663">
          <cell r="D3663">
            <v>0</v>
          </cell>
          <cell r="E3663" t="e">
            <v>#N/A</v>
          </cell>
          <cell r="F3663" t="e">
            <v>#N/A</v>
          </cell>
          <cell r="K3663" t="str">
            <v/>
          </cell>
        </row>
        <row r="3664">
          <cell r="D3664">
            <v>0</v>
          </cell>
          <cell r="E3664" t="e">
            <v>#N/A</v>
          </cell>
          <cell r="F3664" t="e">
            <v>#N/A</v>
          </cell>
          <cell r="K3664" t="str">
            <v/>
          </cell>
        </row>
        <row r="3665">
          <cell r="D3665">
            <v>0</v>
          </cell>
          <cell r="E3665" t="e">
            <v>#N/A</v>
          </cell>
          <cell r="F3665" t="e">
            <v>#N/A</v>
          </cell>
          <cell r="K3665" t="str">
            <v/>
          </cell>
        </row>
        <row r="3666">
          <cell r="D3666">
            <v>0</v>
          </cell>
          <cell r="E3666" t="e">
            <v>#N/A</v>
          </cell>
          <cell r="F3666" t="e">
            <v>#N/A</v>
          </cell>
          <cell r="K3666" t="str">
            <v/>
          </cell>
        </row>
        <row r="3667">
          <cell r="D3667">
            <v>0</v>
          </cell>
          <cell r="E3667" t="e">
            <v>#N/A</v>
          </cell>
          <cell r="F3667" t="e">
            <v>#N/A</v>
          </cell>
          <cell r="K3667" t="str">
            <v/>
          </cell>
        </row>
        <row r="3668">
          <cell r="D3668">
            <v>0</v>
          </cell>
          <cell r="E3668" t="e">
            <v>#N/A</v>
          </cell>
          <cell r="F3668" t="e">
            <v>#N/A</v>
          </cell>
          <cell r="K3668" t="str">
            <v/>
          </cell>
        </row>
        <row r="3669">
          <cell r="D3669">
            <v>0</v>
          </cell>
          <cell r="E3669" t="e">
            <v>#N/A</v>
          </cell>
          <cell r="F3669" t="e">
            <v>#N/A</v>
          </cell>
          <cell r="K3669" t="str">
            <v/>
          </cell>
        </row>
        <row r="3670">
          <cell r="D3670">
            <v>0</v>
          </cell>
          <cell r="E3670" t="e">
            <v>#N/A</v>
          </cell>
          <cell r="F3670" t="e">
            <v>#N/A</v>
          </cell>
          <cell r="K3670" t="str">
            <v/>
          </cell>
        </row>
        <row r="3671">
          <cell r="D3671">
            <v>0</v>
          </cell>
          <cell r="E3671" t="e">
            <v>#N/A</v>
          </cell>
          <cell r="F3671" t="e">
            <v>#N/A</v>
          </cell>
          <cell r="K3671" t="str">
            <v/>
          </cell>
        </row>
        <row r="3672">
          <cell r="D3672">
            <v>0</v>
          </cell>
          <cell r="E3672" t="e">
            <v>#N/A</v>
          </cell>
          <cell r="F3672" t="e">
            <v>#N/A</v>
          </cell>
          <cell r="K3672" t="str">
            <v/>
          </cell>
        </row>
        <row r="3673">
          <cell r="D3673">
            <v>0</v>
          </cell>
          <cell r="E3673" t="e">
            <v>#N/A</v>
          </cell>
          <cell r="F3673" t="e">
            <v>#N/A</v>
          </cell>
          <cell r="K3673" t="str">
            <v/>
          </cell>
        </row>
        <row r="3674">
          <cell r="D3674">
            <v>0</v>
          </cell>
          <cell r="E3674" t="e">
            <v>#N/A</v>
          </cell>
          <cell r="F3674" t="e">
            <v>#N/A</v>
          </cell>
          <cell r="K3674" t="str">
            <v/>
          </cell>
        </row>
        <row r="3675">
          <cell r="D3675">
            <v>0</v>
          </cell>
          <cell r="E3675" t="e">
            <v>#N/A</v>
          </cell>
          <cell r="F3675" t="e">
            <v>#N/A</v>
          </cell>
          <cell r="K3675" t="str">
            <v/>
          </cell>
        </row>
        <row r="3676">
          <cell r="D3676">
            <v>0</v>
          </cell>
          <cell r="E3676" t="e">
            <v>#N/A</v>
          </cell>
          <cell r="F3676" t="e">
            <v>#N/A</v>
          </cell>
          <cell r="K3676" t="str">
            <v/>
          </cell>
        </row>
        <row r="3677">
          <cell r="D3677">
            <v>0</v>
          </cell>
          <cell r="E3677" t="e">
            <v>#N/A</v>
          </cell>
          <cell r="F3677" t="e">
            <v>#N/A</v>
          </cell>
          <cell r="K3677" t="str">
            <v/>
          </cell>
        </row>
        <row r="3678">
          <cell r="D3678">
            <v>0</v>
          </cell>
          <cell r="E3678" t="e">
            <v>#N/A</v>
          </cell>
          <cell r="F3678" t="e">
            <v>#N/A</v>
          </cell>
          <cell r="K3678" t="str">
            <v/>
          </cell>
        </row>
        <row r="3679">
          <cell r="D3679">
            <v>0</v>
          </cell>
          <cell r="E3679" t="e">
            <v>#N/A</v>
          </cell>
          <cell r="F3679" t="e">
            <v>#N/A</v>
          </cell>
          <cell r="K3679" t="str">
            <v/>
          </cell>
        </row>
        <row r="3680">
          <cell r="D3680">
            <v>0</v>
          </cell>
          <cell r="E3680" t="e">
            <v>#N/A</v>
          </cell>
          <cell r="F3680" t="e">
            <v>#N/A</v>
          </cell>
          <cell r="K3680" t="str">
            <v/>
          </cell>
        </row>
        <row r="3681">
          <cell r="D3681">
            <v>0</v>
          </cell>
          <cell r="E3681" t="e">
            <v>#N/A</v>
          </cell>
          <cell r="F3681" t="e">
            <v>#N/A</v>
          </cell>
          <cell r="K3681" t="str">
            <v/>
          </cell>
        </row>
        <row r="3682">
          <cell r="D3682">
            <v>0</v>
          </cell>
          <cell r="E3682" t="e">
            <v>#N/A</v>
          </cell>
          <cell r="F3682" t="e">
            <v>#N/A</v>
          </cell>
          <cell r="K3682" t="str">
            <v/>
          </cell>
        </row>
        <row r="3683">
          <cell r="D3683">
            <v>0</v>
          </cell>
          <cell r="E3683" t="e">
            <v>#N/A</v>
          </cell>
          <cell r="F3683" t="e">
            <v>#N/A</v>
          </cell>
          <cell r="K3683" t="str">
            <v/>
          </cell>
        </row>
        <row r="3684">
          <cell r="D3684">
            <v>0</v>
          </cell>
          <cell r="E3684" t="e">
            <v>#N/A</v>
          </cell>
          <cell r="F3684" t="e">
            <v>#N/A</v>
          </cell>
          <cell r="K3684" t="str">
            <v/>
          </cell>
        </row>
        <row r="3685">
          <cell r="D3685">
            <v>0</v>
          </cell>
          <cell r="E3685" t="e">
            <v>#N/A</v>
          </cell>
          <cell r="F3685" t="e">
            <v>#N/A</v>
          </cell>
          <cell r="K3685" t="str">
            <v/>
          </cell>
        </row>
        <row r="3686">
          <cell r="D3686">
            <v>0</v>
          </cell>
          <cell r="E3686" t="e">
            <v>#N/A</v>
          </cell>
          <cell r="F3686" t="e">
            <v>#N/A</v>
          </cell>
          <cell r="K3686" t="str">
            <v/>
          </cell>
        </row>
        <row r="3687">
          <cell r="D3687">
            <v>0</v>
          </cell>
          <cell r="E3687" t="e">
            <v>#N/A</v>
          </cell>
          <cell r="F3687" t="e">
            <v>#N/A</v>
          </cell>
          <cell r="K3687" t="str">
            <v/>
          </cell>
        </row>
        <row r="3688">
          <cell r="D3688">
            <v>0</v>
          </cell>
          <cell r="E3688" t="e">
            <v>#N/A</v>
          </cell>
          <cell r="F3688" t="e">
            <v>#N/A</v>
          </cell>
          <cell r="K3688" t="str">
            <v/>
          </cell>
        </row>
        <row r="3689">
          <cell r="D3689">
            <v>0</v>
          </cell>
          <cell r="E3689" t="e">
            <v>#N/A</v>
          </cell>
          <cell r="F3689" t="e">
            <v>#N/A</v>
          </cell>
          <cell r="K3689" t="str">
            <v/>
          </cell>
        </row>
        <row r="3690">
          <cell r="D3690">
            <v>0</v>
          </cell>
          <cell r="E3690" t="e">
            <v>#N/A</v>
          </cell>
          <cell r="F3690" t="e">
            <v>#N/A</v>
          </cell>
          <cell r="K3690" t="str">
            <v/>
          </cell>
        </row>
        <row r="3691">
          <cell r="D3691">
            <v>0</v>
          </cell>
          <cell r="E3691" t="e">
            <v>#N/A</v>
          </cell>
          <cell r="F3691" t="e">
            <v>#N/A</v>
          </cell>
          <cell r="K3691" t="str">
            <v/>
          </cell>
        </row>
        <row r="3692">
          <cell r="D3692">
            <v>0</v>
          </cell>
          <cell r="E3692" t="e">
            <v>#N/A</v>
          </cell>
          <cell r="F3692" t="e">
            <v>#N/A</v>
          </cell>
          <cell r="K3692" t="str">
            <v/>
          </cell>
        </row>
        <row r="3693">
          <cell r="D3693">
            <v>0</v>
          </cell>
          <cell r="E3693" t="e">
            <v>#N/A</v>
          </cell>
          <cell r="F3693" t="e">
            <v>#N/A</v>
          </cell>
          <cell r="K3693" t="str">
            <v/>
          </cell>
        </row>
        <row r="3694">
          <cell r="D3694">
            <v>0</v>
          </cell>
          <cell r="E3694" t="e">
            <v>#N/A</v>
          </cell>
          <cell r="F3694" t="e">
            <v>#N/A</v>
          </cell>
          <cell r="K3694" t="str">
            <v/>
          </cell>
        </row>
        <row r="3695">
          <cell r="D3695">
            <v>0</v>
          </cell>
          <cell r="E3695" t="e">
            <v>#N/A</v>
          </cell>
          <cell r="F3695" t="e">
            <v>#N/A</v>
          </cell>
          <cell r="K3695" t="str">
            <v/>
          </cell>
        </row>
        <row r="3696">
          <cell r="D3696">
            <v>0</v>
          </cell>
          <cell r="E3696" t="e">
            <v>#N/A</v>
          </cell>
          <cell r="F3696" t="e">
            <v>#N/A</v>
          </cell>
          <cell r="K3696" t="str">
            <v/>
          </cell>
        </row>
        <row r="3697">
          <cell r="D3697">
            <v>0</v>
          </cell>
          <cell r="E3697" t="e">
            <v>#N/A</v>
          </cell>
          <cell r="F3697" t="e">
            <v>#N/A</v>
          </cell>
          <cell r="K3697" t="str">
            <v/>
          </cell>
        </row>
        <row r="3698">
          <cell r="D3698">
            <v>0</v>
          </cell>
          <cell r="E3698" t="e">
            <v>#N/A</v>
          </cell>
          <cell r="F3698" t="e">
            <v>#N/A</v>
          </cell>
          <cell r="K3698" t="str">
            <v/>
          </cell>
        </row>
        <row r="3699">
          <cell r="D3699">
            <v>0</v>
          </cell>
          <cell r="E3699" t="e">
            <v>#N/A</v>
          </cell>
          <cell r="F3699" t="e">
            <v>#N/A</v>
          </cell>
          <cell r="K3699" t="str">
            <v/>
          </cell>
        </row>
        <row r="3700">
          <cell r="D3700">
            <v>0</v>
          </cell>
          <cell r="E3700" t="e">
            <v>#N/A</v>
          </cell>
          <cell r="F3700" t="e">
            <v>#N/A</v>
          </cell>
          <cell r="K3700" t="str">
            <v/>
          </cell>
        </row>
        <row r="3701">
          <cell r="D3701">
            <v>0</v>
          </cell>
          <cell r="E3701" t="e">
            <v>#N/A</v>
          </cell>
          <cell r="F3701" t="e">
            <v>#N/A</v>
          </cell>
          <cell r="K3701" t="str">
            <v/>
          </cell>
        </row>
        <row r="3702">
          <cell r="D3702">
            <v>0</v>
          </cell>
          <cell r="E3702" t="e">
            <v>#N/A</v>
          </cell>
          <cell r="F3702" t="e">
            <v>#N/A</v>
          </cell>
          <cell r="K3702" t="str">
            <v/>
          </cell>
        </row>
        <row r="3703">
          <cell r="D3703">
            <v>0</v>
          </cell>
          <cell r="E3703" t="e">
            <v>#N/A</v>
          </cell>
          <cell r="F3703" t="e">
            <v>#N/A</v>
          </cell>
          <cell r="K3703" t="str">
            <v/>
          </cell>
        </row>
        <row r="3704">
          <cell r="D3704">
            <v>0</v>
          </cell>
          <cell r="E3704" t="e">
            <v>#N/A</v>
          </cell>
          <cell r="F3704" t="e">
            <v>#N/A</v>
          </cell>
          <cell r="K3704" t="str">
            <v/>
          </cell>
        </row>
        <row r="3705">
          <cell r="D3705">
            <v>0</v>
          </cell>
          <cell r="E3705" t="e">
            <v>#N/A</v>
          </cell>
          <cell r="F3705" t="e">
            <v>#N/A</v>
          </cell>
          <cell r="K3705" t="str">
            <v/>
          </cell>
        </row>
        <row r="3706">
          <cell r="D3706">
            <v>0</v>
          </cell>
          <cell r="E3706" t="e">
            <v>#N/A</v>
          </cell>
          <cell r="F3706" t="e">
            <v>#N/A</v>
          </cell>
          <cell r="K3706" t="str">
            <v/>
          </cell>
        </row>
        <row r="3707">
          <cell r="D3707">
            <v>0</v>
          </cell>
          <cell r="E3707" t="e">
            <v>#N/A</v>
          </cell>
          <cell r="F3707" t="e">
            <v>#N/A</v>
          </cell>
          <cell r="K3707" t="str">
            <v/>
          </cell>
        </row>
        <row r="3708">
          <cell r="D3708">
            <v>0</v>
          </cell>
          <cell r="E3708" t="e">
            <v>#N/A</v>
          </cell>
          <cell r="F3708" t="e">
            <v>#N/A</v>
          </cell>
          <cell r="K3708" t="str">
            <v/>
          </cell>
        </row>
        <row r="3709">
          <cell r="D3709">
            <v>0</v>
          </cell>
          <cell r="E3709" t="e">
            <v>#N/A</v>
          </cell>
          <cell r="F3709" t="e">
            <v>#N/A</v>
          </cell>
          <cell r="K3709" t="str">
            <v/>
          </cell>
        </row>
        <row r="3710">
          <cell r="D3710">
            <v>0</v>
          </cell>
          <cell r="E3710" t="e">
            <v>#N/A</v>
          </cell>
          <cell r="F3710" t="e">
            <v>#N/A</v>
          </cell>
          <cell r="K3710" t="str">
            <v/>
          </cell>
        </row>
        <row r="3711">
          <cell r="D3711">
            <v>0</v>
          </cell>
          <cell r="E3711" t="e">
            <v>#N/A</v>
          </cell>
          <cell r="F3711" t="e">
            <v>#N/A</v>
          </cell>
          <cell r="K3711" t="str">
            <v/>
          </cell>
        </row>
        <row r="3712">
          <cell r="D3712">
            <v>0</v>
          </cell>
          <cell r="E3712" t="e">
            <v>#N/A</v>
          </cell>
          <cell r="F3712" t="e">
            <v>#N/A</v>
          </cell>
          <cell r="K3712" t="str">
            <v/>
          </cell>
        </row>
        <row r="3713">
          <cell r="D3713">
            <v>0</v>
          </cell>
          <cell r="E3713" t="e">
            <v>#N/A</v>
          </cell>
          <cell r="F3713" t="e">
            <v>#N/A</v>
          </cell>
          <cell r="K3713" t="str">
            <v/>
          </cell>
        </row>
        <row r="3714">
          <cell r="D3714">
            <v>0</v>
          </cell>
          <cell r="E3714" t="e">
            <v>#N/A</v>
          </cell>
          <cell r="F3714" t="e">
            <v>#N/A</v>
          </cell>
          <cell r="K3714" t="str">
            <v/>
          </cell>
        </row>
        <row r="3715">
          <cell r="D3715">
            <v>0</v>
          </cell>
          <cell r="E3715" t="e">
            <v>#N/A</v>
          </cell>
          <cell r="F3715" t="e">
            <v>#N/A</v>
          </cell>
          <cell r="K3715" t="str">
            <v/>
          </cell>
        </row>
        <row r="3716">
          <cell r="D3716">
            <v>0</v>
          </cell>
          <cell r="E3716" t="e">
            <v>#N/A</v>
          </cell>
          <cell r="F3716" t="e">
            <v>#N/A</v>
          </cell>
          <cell r="K3716" t="str">
            <v/>
          </cell>
        </row>
        <row r="3717">
          <cell r="D3717">
            <v>0</v>
          </cell>
          <cell r="E3717" t="e">
            <v>#N/A</v>
          </cell>
          <cell r="F3717" t="e">
            <v>#N/A</v>
          </cell>
          <cell r="K3717" t="str">
            <v/>
          </cell>
        </row>
        <row r="3718">
          <cell r="D3718">
            <v>0</v>
          </cell>
          <cell r="E3718" t="e">
            <v>#N/A</v>
          </cell>
          <cell r="F3718" t="e">
            <v>#N/A</v>
          </cell>
          <cell r="K3718" t="str">
            <v/>
          </cell>
        </row>
        <row r="3719">
          <cell r="D3719">
            <v>0</v>
          </cell>
          <cell r="E3719" t="e">
            <v>#N/A</v>
          </cell>
          <cell r="F3719" t="e">
            <v>#N/A</v>
          </cell>
          <cell r="K3719" t="str">
            <v/>
          </cell>
        </row>
        <row r="3720">
          <cell r="D3720">
            <v>0</v>
          </cell>
          <cell r="E3720" t="e">
            <v>#N/A</v>
          </cell>
          <cell r="F3720" t="e">
            <v>#N/A</v>
          </cell>
          <cell r="K3720" t="str">
            <v/>
          </cell>
        </row>
        <row r="3721">
          <cell r="D3721">
            <v>0</v>
          </cell>
          <cell r="E3721" t="e">
            <v>#N/A</v>
          </cell>
          <cell r="F3721" t="e">
            <v>#N/A</v>
          </cell>
          <cell r="K3721" t="str">
            <v/>
          </cell>
        </row>
        <row r="3722">
          <cell r="D3722">
            <v>0</v>
          </cell>
          <cell r="E3722" t="e">
            <v>#N/A</v>
          </cell>
          <cell r="F3722" t="e">
            <v>#N/A</v>
          </cell>
          <cell r="K3722" t="str">
            <v/>
          </cell>
        </row>
        <row r="3723">
          <cell r="D3723">
            <v>0</v>
          </cell>
          <cell r="E3723" t="e">
            <v>#N/A</v>
          </cell>
          <cell r="F3723" t="e">
            <v>#N/A</v>
          </cell>
          <cell r="K3723" t="str">
            <v/>
          </cell>
        </row>
        <row r="3724">
          <cell r="D3724">
            <v>0</v>
          </cell>
          <cell r="E3724" t="e">
            <v>#N/A</v>
          </cell>
          <cell r="F3724" t="e">
            <v>#N/A</v>
          </cell>
          <cell r="K3724" t="str">
            <v/>
          </cell>
        </row>
        <row r="3725">
          <cell r="D3725">
            <v>0</v>
          </cell>
          <cell r="E3725" t="e">
            <v>#N/A</v>
          </cell>
          <cell r="F3725" t="e">
            <v>#N/A</v>
          </cell>
          <cell r="K3725" t="str">
            <v/>
          </cell>
        </row>
        <row r="3726">
          <cell r="D3726">
            <v>0</v>
          </cell>
          <cell r="E3726" t="e">
            <v>#N/A</v>
          </cell>
          <cell r="F3726" t="e">
            <v>#N/A</v>
          </cell>
          <cell r="K3726" t="str">
            <v/>
          </cell>
        </row>
        <row r="3727">
          <cell r="D3727">
            <v>0</v>
          </cell>
          <cell r="E3727" t="e">
            <v>#N/A</v>
          </cell>
          <cell r="F3727" t="e">
            <v>#N/A</v>
          </cell>
          <cell r="K3727" t="str">
            <v/>
          </cell>
        </row>
        <row r="3728">
          <cell r="D3728">
            <v>0</v>
          </cell>
          <cell r="E3728" t="e">
            <v>#N/A</v>
          </cell>
          <cell r="F3728" t="e">
            <v>#N/A</v>
          </cell>
          <cell r="K3728" t="str">
            <v/>
          </cell>
        </row>
        <row r="3729">
          <cell r="D3729">
            <v>0</v>
          </cell>
          <cell r="E3729" t="e">
            <v>#N/A</v>
          </cell>
          <cell r="F3729" t="e">
            <v>#N/A</v>
          </cell>
          <cell r="K3729" t="str">
            <v/>
          </cell>
        </row>
        <row r="3730">
          <cell r="D3730">
            <v>0</v>
          </cell>
          <cell r="E3730" t="e">
            <v>#N/A</v>
          </cell>
          <cell r="F3730" t="e">
            <v>#N/A</v>
          </cell>
          <cell r="K3730" t="str">
            <v/>
          </cell>
        </row>
        <row r="3731">
          <cell r="D3731">
            <v>0</v>
          </cell>
          <cell r="E3731" t="e">
            <v>#N/A</v>
          </cell>
          <cell r="F3731" t="e">
            <v>#N/A</v>
          </cell>
          <cell r="K3731" t="str">
            <v/>
          </cell>
        </row>
        <row r="3732">
          <cell r="D3732">
            <v>0</v>
          </cell>
          <cell r="E3732" t="e">
            <v>#N/A</v>
          </cell>
          <cell r="F3732" t="e">
            <v>#N/A</v>
          </cell>
          <cell r="K3732" t="str">
            <v/>
          </cell>
        </row>
        <row r="3733">
          <cell r="D3733">
            <v>0</v>
          </cell>
          <cell r="E3733" t="e">
            <v>#N/A</v>
          </cell>
          <cell r="F3733" t="e">
            <v>#N/A</v>
          </cell>
          <cell r="K3733" t="str">
            <v/>
          </cell>
        </row>
        <row r="3734">
          <cell r="D3734">
            <v>0</v>
          </cell>
          <cell r="E3734" t="e">
            <v>#N/A</v>
          </cell>
          <cell r="F3734" t="e">
            <v>#N/A</v>
          </cell>
          <cell r="K3734" t="str">
            <v/>
          </cell>
        </row>
        <row r="3735">
          <cell r="D3735">
            <v>0</v>
          </cell>
          <cell r="E3735" t="e">
            <v>#N/A</v>
          </cell>
          <cell r="F3735" t="e">
            <v>#N/A</v>
          </cell>
          <cell r="K3735" t="str">
            <v/>
          </cell>
        </row>
        <row r="3736">
          <cell r="D3736">
            <v>0</v>
          </cell>
          <cell r="E3736" t="e">
            <v>#N/A</v>
          </cell>
          <cell r="F3736" t="e">
            <v>#N/A</v>
          </cell>
          <cell r="K3736" t="str">
            <v/>
          </cell>
        </row>
        <row r="3737">
          <cell r="D3737">
            <v>0</v>
          </cell>
          <cell r="E3737" t="e">
            <v>#N/A</v>
          </cell>
          <cell r="F3737" t="e">
            <v>#N/A</v>
          </cell>
          <cell r="K3737" t="str">
            <v/>
          </cell>
        </row>
        <row r="3738">
          <cell r="D3738">
            <v>0</v>
          </cell>
          <cell r="E3738" t="e">
            <v>#N/A</v>
          </cell>
          <cell r="F3738" t="e">
            <v>#N/A</v>
          </cell>
          <cell r="K3738" t="str">
            <v/>
          </cell>
        </row>
        <row r="3739">
          <cell r="D3739">
            <v>0</v>
          </cell>
          <cell r="E3739" t="e">
            <v>#N/A</v>
          </cell>
          <cell r="F3739" t="e">
            <v>#N/A</v>
          </cell>
          <cell r="K3739" t="str">
            <v/>
          </cell>
        </row>
        <row r="3740">
          <cell r="D3740">
            <v>0</v>
          </cell>
          <cell r="E3740" t="e">
            <v>#N/A</v>
          </cell>
          <cell r="F3740" t="e">
            <v>#N/A</v>
          </cell>
          <cell r="K3740" t="str">
            <v/>
          </cell>
        </row>
        <row r="3741">
          <cell r="D3741">
            <v>0</v>
          </cell>
          <cell r="E3741" t="e">
            <v>#N/A</v>
          </cell>
          <cell r="F3741" t="e">
            <v>#N/A</v>
          </cell>
          <cell r="K3741" t="str">
            <v/>
          </cell>
        </row>
        <row r="3742">
          <cell r="D3742">
            <v>0</v>
          </cell>
          <cell r="E3742" t="e">
            <v>#N/A</v>
          </cell>
          <cell r="F3742" t="e">
            <v>#N/A</v>
          </cell>
          <cell r="K3742" t="str">
            <v/>
          </cell>
        </row>
        <row r="3743">
          <cell r="D3743">
            <v>0</v>
          </cell>
          <cell r="E3743" t="e">
            <v>#N/A</v>
          </cell>
          <cell r="F3743" t="e">
            <v>#N/A</v>
          </cell>
          <cell r="K3743" t="str">
            <v/>
          </cell>
        </row>
        <row r="3744">
          <cell r="D3744">
            <v>0</v>
          </cell>
          <cell r="E3744" t="e">
            <v>#N/A</v>
          </cell>
          <cell r="F3744" t="e">
            <v>#N/A</v>
          </cell>
          <cell r="K3744" t="str">
            <v/>
          </cell>
        </row>
        <row r="3745">
          <cell r="D3745">
            <v>0</v>
          </cell>
          <cell r="E3745" t="e">
            <v>#N/A</v>
          </cell>
          <cell r="F3745" t="e">
            <v>#N/A</v>
          </cell>
          <cell r="K3745" t="str">
            <v/>
          </cell>
        </row>
        <row r="3746">
          <cell r="D3746">
            <v>0</v>
          </cell>
          <cell r="E3746" t="e">
            <v>#N/A</v>
          </cell>
          <cell r="F3746" t="e">
            <v>#N/A</v>
          </cell>
          <cell r="K3746" t="str">
            <v/>
          </cell>
        </row>
        <row r="3747">
          <cell r="D3747">
            <v>0</v>
          </cell>
          <cell r="E3747" t="e">
            <v>#N/A</v>
          </cell>
          <cell r="F3747" t="e">
            <v>#N/A</v>
          </cell>
          <cell r="K3747" t="str">
            <v/>
          </cell>
        </row>
        <row r="3748">
          <cell r="D3748">
            <v>0</v>
          </cell>
          <cell r="E3748" t="e">
            <v>#N/A</v>
          </cell>
          <cell r="F3748" t="e">
            <v>#N/A</v>
          </cell>
          <cell r="K3748" t="str">
            <v/>
          </cell>
        </row>
        <row r="3749">
          <cell r="D3749">
            <v>0</v>
          </cell>
          <cell r="E3749" t="e">
            <v>#N/A</v>
          </cell>
          <cell r="F3749" t="e">
            <v>#N/A</v>
          </cell>
          <cell r="K3749" t="str">
            <v/>
          </cell>
        </row>
        <row r="3750">
          <cell r="D3750">
            <v>0</v>
          </cell>
          <cell r="E3750" t="e">
            <v>#N/A</v>
          </cell>
          <cell r="F3750" t="e">
            <v>#N/A</v>
          </cell>
          <cell r="K3750" t="str">
            <v/>
          </cell>
        </row>
        <row r="3751">
          <cell r="D3751">
            <v>0</v>
          </cell>
          <cell r="E3751" t="e">
            <v>#N/A</v>
          </cell>
          <cell r="F3751" t="e">
            <v>#N/A</v>
          </cell>
          <cell r="K3751" t="str">
            <v/>
          </cell>
        </row>
        <row r="3752">
          <cell r="D3752">
            <v>0</v>
          </cell>
          <cell r="E3752" t="e">
            <v>#N/A</v>
          </cell>
          <cell r="F3752" t="e">
            <v>#N/A</v>
          </cell>
          <cell r="K3752" t="str">
            <v/>
          </cell>
        </row>
        <row r="3753">
          <cell r="D3753">
            <v>0</v>
          </cell>
          <cell r="E3753" t="e">
            <v>#N/A</v>
          </cell>
          <cell r="F3753" t="e">
            <v>#N/A</v>
          </cell>
          <cell r="K3753" t="str">
            <v/>
          </cell>
        </row>
        <row r="3754">
          <cell r="D3754">
            <v>0</v>
          </cell>
          <cell r="E3754" t="e">
            <v>#N/A</v>
          </cell>
          <cell r="F3754" t="e">
            <v>#N/A</v>
          </cell>
          <cell r="K3754" t="str">
            <v/>
          </cell>
        </row>
        <row r="3755">
          <cell r="D3755">
            <v>0</v>
          </cell>
          <cell r="E3755" t="e">
            <v>#N/A</v>
          </cell>
          <cell r="F3755" t="e">
            <v>#N/A</v>
          </cell>
          <cell r="K3755" t="str">
            <v/>
          </cell>
        </row>
        <row r="3756">
          <cell r="D3756">
            <v>0</v>
          </cell>
          <cell r="E3756" t="e">
            <v>#N/A</v>
          </cell>
          <cell r="F3756" t="e">
            <v>#N/A</v>
          </cell>
          <cell r="K3756" t="str">
            <v/>
          </cell>
        </row>
        <row r="3757">
          <cell r="D3757">
            <v>0</v>
          </cell>
          <cell r="E3757" t="e">
            <v>#N/A</v>
          </cell>
          <cell r="F3757" t="e">
            <v>#N/A</v>
          </cell>
          <cell r="K3757" t="str">
            <v/>
          </cell>
        </row>
        <row r="3758">
          <cell r="D3758">
            <v>0</v>
          </cell>
          <cell r="E3758" t="e">
            <v>#N/A</v>
          </cell>
          <cell r="F3758" t="e">
            <v>#N/A</v>
          </cell>
          <cell r="K3758" t="str">
            <v/>
          </cell>
        </row>
        <row r="3759">
          <cell r="D3759">
            <v>0</v>
          </cell>
          <cell r="E3759" t="e">
            <v>#N/A</v>
          </cell>
          <cell r="F3759" t="e">
            <v>#N/A</v>
          </cell>
          <cell r="K3759" t="str">
            <v/>
          </cell>
        </row>
        <row r="3760">
          <cell r="D3760">
            <v>0</v>
          </cell>
          <cell r="E3760" t="e">
            <v>#N/A</v>
          </cell>
          <cell r="F3760" t="e">
            <v>#N/A</v>
          </cell>
          <cell r="K3760" t="str">
            <v/>
          </cell>
        </row>
        <row r="3761">
          <cell r="D3761">
            <v>0</v>
          </cell>
          <cell r="E3761" t="e">
            <v>#N/A</v>
          </cell>
          <cell r="F3761" t="e">
            <v>#N/A</v>
          </cell>
          <cell r="K3761" t="str">
            <v/>
          </cell>
        </row>
        <row r="3762">
          <cell r="D3762">
            <v>0</v>
          </cell>
          <cell r="E3762" t="e">
            <v>#N/A</v>
          </cell>
          <cell r="F3762" t="e">
            <v>#N/A</v>
          </cell>
          <cell r="K3762" t="str">
            <v/>
          </cell>
        </row>
        <row r="3763">
          <cell r="D3763">
            <v>0</v>
          </cell>
          <cell r="E3763" t="e">
            <v>#N/A</v>
          </cell>
          <cell r="F3763" t="e">
            <v>#N/A</v>
          </cell>
          <cell r="K3763" t="str">
            <v/>
          </cell>
        </row>
        <row r="3764">
          <cell r="D3764">
            <v>0</v>
          </cell>
          <cell r="E3764" t="e">
            <v>#N/A</v>
          </cell>
          <cell r="F3764" t="e">
            <v>#N/A</v>
          </cell>
          <cell r="K3764" t="str">
            <v/>
          </cell>
        </row>
        <row r="3765">
          <cell r="D3765">
            <v>0</v>
          </cell>
          <cell r="E3765" t="e">
            <v>#N/A</v>
          </cell>
          <cell r="F3765" t="e">
            <v>#N/A</v>
          </cell>
          <cell r="K3765" t="str">
            <v/>
          </cell>
        </row>
        <row r="3766">
          <cell r="D3766">
            <v>0</v>
          </cell>
          <cell r="E3766" t="e">
            <v>#N/A</v>
          </cell>
          <cell r="F3766" t="e">
            <v>#N/A</v>
          </cell>
          <cell r="K3766" t="str">
            <v/>
          </cell>
        </row>
        <row r="3767">
          <cell r="D3767">
            <v>0</v>
          </cell>
          <cell r="E3767" t="e">
            <v>#N/A</v>
          </cell>
          <cell r="F3767" t="e">
            <v>#N/A</v>
          </cell>
          <cell r="K3767" t="str">
            <v/>
          </cell>
        </row>
        <row r="3768">
          <cell r="D3768">
            <v>0</v>
          </cell>
          <cell r="E3768" t="e">
            <v>#N/A</v>
          </cell>
          <cell r="F3768" t="e">
            <v>#N/A</v>
          </cell>
          <cell r="K3768" t="str">
            <v/>
          </cell>
        </row>
        <row r="3769">
          <cell r="D3769">
            <v>0</v>
          </cell>
          <cell r="E3769" t="e">
            <v>#N/A</v>
          </cell>
          <cell r="F3769" t="e">
            <v>#N/A</v>
          </cell>
          <cell r="K3769" t="str">
            <v/>
          </cell>
        </row>
        <row r="3770">
          <cell r="D3770">
            <v>0</v>
          </cell>
          <cell r="E3770" t="e">
            <v>#N/A</v>
          </cell>
          <cell r="F3770" t="e">
            <v>#N/A</v>
          </cell>
          <cell r="K3770" t="str">
            <v/>
          </cell>
        </row>
        <row r="3771">
          <cell r="D3771">
            <v>0</v>
          </cell>
          <cell r="E3771" t="e">
            <v>#N/A</v>
          </cell>
          <cell r="F3771" t="e">
            <v>#N/A</v>
          </cell>
          <cell r="K3771" t="str">
            <v/>
          </cell>
        </row>
        <row r="3772">
          <cell r="D3772">
            <v>0</v>
          </cell>
          <cell r="E3772" t="e">
            <v>#N/A</v>
          </cell>
          <cell r="F3772" t="e">
            <v>#N/A</v>
          </cell>
          <cell r="K3772" t="str">
            <v/>
          </cell>
        </row>
        <row r="3773">
          <cell r="D3773">
            <v>0</v>
          </cell>
          <cell r="E3773" t="e">
            <v>#N/A</v>
          </cell>
          <cell r="F3773" t="e">
            <v>#N/A</v>
          </cell>
          <cell r="K3773" t="str">
            <v/>
          </cell>
        </row>
        <row r="3774">
          <cell r="D3774">
            <v>0</v>
          </cell>
          <cell r="E3774" t="e">
            <v>#N/A</v>
          </cell>
          <cell r="F3774" t="e">
            <v>#N/A</v>
          </cell>
          <cell r="K3774" t="str">
            <v/>
          </cell>
        </row>
        <row r="3775">
          <cell r="D3775">
            <v>0</v>
          </cell>
          <cell r="E3775" t="e">
            <v>#N/A</v>
          </cell>
          <cell r="F3775" t="e">
            <v>#N/A</v>
          </cell>
          <cell r="K3775" t="str">
            <v/>
          </cell>
        </row>
        <row r="3776">
          <cell r="D3776">
            <v>0</v>
          </cell>
          <cell r="E3776" t="e">
            <v>#N/A</v>
          </cell>
          <cell r="F3776" t="e">
            <v>#N/A</v>
          </cell>
          <cell r="K3776" t="str">
            <v/>
          </cell>
        </row>
        <row r="3777">
          <cell r="D3777">
            <v>0</v>
          </cell>
          <cell r="E3777" t="e">
            <v>#N/A</v>
          </cell>
          <cell r="F3777" t="e">
            <v>#N/A</v>
          </cell>
          <cell r="K3777" t="str">
            <v/>
          </cell>
        </row>
        <row r="3778">
          <cell r="D3778">
            <v>0</v>
          </cell>
          <cell r="E3778" t="e">
            <v>#N/A</v>
          </cell>
          <cell r="F3778" t="e">
            <v>#N/A</v>
          </cell>
          <cell r="K3778" t="str">
            <v/>
          </cell>
        </row>
        <row r="3779">
          <cell r="D3779">
            <v>0</v>
          </cell>
          <cell r="E3779" t="e">
            <v>#N/A</v>
          </cell>
          <cell r="F3779" t="e">
            <v>#N/A</v>
          </cell>
          <cell r="K3779" t="str">
            <v/>
          </cell>
        </row>
        <row r="3780">
          <cell r="D3780">
            <v>0</v>
          </cell>
          <cell r="E3780" t="e">
            <v>#N/A</v>
          </cell>
          <cell r="F3780" t="e">
            <v>#N/A</v>
          </cell>
          <cell r="K3780" t="str">
            <v/>
          </cell>
        </row>
        <row r="3781">
          <cell r="D3781">
            <v>0</v>
          </cell>
          <cell r="E3781" t="e">
            <v>#N/A</v>
          </cell>
          <cell r="F3781" t="e">
            <v>#N/A</v>
          </cell>
          <cell r="K3781" t="str">
            <v/>
          </cell>
        </row>
        <row r="3782">
          <cell r="D3782">
            <v>0</v>
          </cell>
          <cell r="E3782" t="e">
            <v>#N/A</v>
          </cell>
          <cell r="F3782" t="e">
            <v>#N/A</v>
          </cell>
          <cell r="K3782" t="str">
            <v/>
          </cell>
        </row>
        <row r="3783">
          <cell r="D3783">
            <v>0</v>
          </cell>
          <cell r="E3783" t="e">
            <v>#N/A</v>
          </cell>
          <cell r="F3783" t="e">
            <v>#N/A</v>
          </cell>
          <cell r="K3783" t="str">
            <v/>
          </cell>
        </row>
        <row r="3784">
          <cell r="D3784">
            <v>0</v>
          </cell>
          <cell r="E3784" t="e">
            <v>#N/A</v>
          </cell>
          <cell r="F3784" t="e">
            <v>#N/A</v>
          </cell>
          <cell r="K3784" t="str">
            <v/>
          </cell>
        </row>
        <row r="3785">
          <cell r="D3785">
            <v>0</v>
          </cell>
          <cell r="E3785" t="e">
            <v>#N/A</v>
          </cell>
          <cell r="F3785" t="e">
            <v>#N/A</v>
          </cell>
          <cell r="K3785" t="str">
            <v/>
          </cell>
        </row>
        <row r="3786">
          <cell r="D3786">
            <v>0</v>
          </cell>
          <cell r="E3786" t="e">
            <v>#N/A</v>
          </cell>
          <cell r="F3786" t="e">
            <v>#N/A</v>
          </cell>
          <cell r="K3786" t="str">
            <v/>
          </cell>
        </row>
        <row r="3787">
          <cell r="D3787">
            <v>0</v>
          </cell>
          <cell r="E3787" t="e">
            <v>#N/A</v>
          </cell>
          <cell r="F3787" t="e">
            <v>#N/A</v>
          </cell>
          <cell r="K3787" t="str">
            <v/>
          </cell>
        </row>
        <row r="3788">
          <cell r="D3788">
            <v>0</v>
          </cell>
          <cell r="E3788" t="e">
            <v>#N/A</v>
          </cell>
          <cell r="F3788" t="e">
            <v>#N/A</v>
          </cell>
          <cell r="K3788" t="str">
            <v/>
          </cell>
        </row>
        <row r="3789">
          <cell r="D3789">
            <v>0</v>
          </cell>
          <cell r="E3789" t="e">
            <v>#N/A</v>
          </cell>
          <cell r="F3789" t="e">
            <v>#N/A</v>
          </cell>
          <cell r="K3789" t="str">
            <v/>
          </cell>
        </row>
        <row r="3790">
          <cell r="D3790">
            <v>0</v>
          </cell>
          <cell r="E3790" t="e">
            <v>#N/A</v>
          </cell>
          <cell r="F3790" t="e">
            <v>#N/A</v>
          </cell>
          <cell r="K3790" t="str">
            <v/>
          </cell>
        </row>
        <row r="3791">
          <cell r="D3791">
            <v>0</v>
          </cell>
          <cell r="E3791" t="e">
            <v>#N/A</v>
          </cell>
          <cell r="F3791" t="e">
            <v>#N/A</v>
          </cell>
          <cell r="K3791" t="str">
            <v/>
          </cell>
        </row>
        <row r="3792">
          <cell r="D3792">
            <v>0</v>
          </cell>
          <cell r="E3792" t="e">
            <v>#N/A</v>
          </cell>
          <cell r="F3792" t="e">
            <v>#N/A</v>
          </cell>
          <cell r="K3792" t="str">
            <v/>
          </cell>
        </row>
        <row r="3793">
          <cell r="D3793">
            <v>0</v>
          </cell>
          <cell r="E3793" t="e">
            <v>#N/A</v>
          </cell>
          <cell r="F3793" t="e">
            <v>#N/A</v>
          </cell>
          <cell r="K3793" t="str">
            <v/>
          </cell>
        </row>
        <row r="3794">
          <cell r="D3794">
            <v>0</v>
          </cell>
          <cell r="E3794" t="e">
            <v>#N/A</v>
          </cell>
          <cell r="F3794" t="e">
            <v>#N/A</v>
          </cell>
          <cell r="K3794" t="str">
            <v/>
          </cell>
        </row>
        <row r="3795">
          <cell r="D3795">
            <v>0</v>
          </cell>
          <cell r="E3795" t="e">
            <v>#N/A</v>
          </cell>
          <cell r="F3795" t="e">
            <v>#N/A</v>
          </cell>
          <cell r="K3795" t="str">
            <v/>
          </cell>
        </row>
        <row r="3796">
          <cell r="D3796">
            <v>0</v>
          </cell>
          <cell r="E3796" t="e">
            <v>#N/A</v>
          </cell>
          <cell r="F3796" t="e">
            <v>#N/A</v>
          </cell>
          <cell r="K3796" t="str">
            <v/>
          </cell>
        </row>
        <row r="3797">
          <cell r="D3797">
            <v>0</v>
          </cell>
          <cell r="E3797" t="e">
            <v>#N/A</v>
          </cell>
          <cell r="F3797" t="e">
            <v>#N/A</v>
          </cell>
          <cell r="K3797" t="str">
            <v/>
          </cell>
        </row>
        <row r="3798">
          <cell r="D3798">
            <v>0</v>
          </cell>
          <cell r="E3798" t="e">
            <v>#N/A</v>
          </cell>
          <cell r="F3798" t="e">
            <v>#N/A</v>
          </cell>
          <cell r="K3798" t="str">
            <v/>
          </cell>
        </row>
        <row r="3799">
          <cell r="D3799">
            <v>0</v>
          </cell>
          <cell r="E3799" t="e">
            <v>#N/A</v>
          </cell>
          <cell r="F3799" t="e">
            <v>#N/A</v>
          </cell>
          <cell r="K3799" t="str">
            <v/>
          </cell>
        </row>
        <row r="3800">
          <cell r="D3800">
            <v>0</v>
          </cell>
          <cell r="E3800" t="e">
            <v>#N/A</v>
          </cell>
          <cell r="F3800" t="e">
            <v>#N/A</v>
          </cell>
          <cell r="K3800" t="str">
            <v/>
          </cell>
        </row>
        <row r="3801">
          <cell r="D3801">
            <v>0</v>
          </cell>
          <cell r="E3801" t="e">
            <v>#N/A</v>
          </cell>
          <cell r="F3801" t="e">
            <v>#N/A</v>
          </cell>
          <cell r="K3801" t="str">
            <v/>
          </cell>
        </row>
        <row r="3802">
          <cell r="D3802">
            <v>0</v>
          </cell>
          <cell r="E3802" t="e">
            <v>#N/A</v>
          </cell>
          <cell r="F3802" t="e">
            <v>#N/A</v>
          </cell>
          <cell r="K3802" t="str">
            <v/>
          </cell>
        </row>
        <row r="3803">
          <cell r="D3803">
            <v>0</v>
          </cell>
          <cell r="E3803" t="e">
            <v>#N/A</v>
          </cell>
          <cell r="F3803" t="e">
            <v>#N/A</v>
          </cell>
          <cell r="K3803" t="str">
            <v/>
          </cell>
        </row>
        <row r="3804">
          <cell r="D3804">
            <v>0</v>
          </cell>
          <cell r="E3804" t="e">
            <v>#N/A</v>
          </cell>
          <cell r="F3804" t="e">
            <v>#N/A</v>
          </cell>
          <cell r="K3804" t="str">
            <v/>
          </cell>
        </row>
        <row r="3805">
          <cell r="D3805">
            <v>0</v>
          </cell>
          <cell r="E3805" t="e">
            <v>#N/A</v>
          </cell>
          <cell r="F3805" t="e">
            <v>#N/A</v>
          </cell>
          <cell r="K3805" t="str">
            <v/>
          </cell>
        </row>
        <row r="3806">
          <cell r="D3806">
            <v>0</v>
          </cell>
          <cell r="E3806" t="e">
            <v>#N/A</v>
          </cell>
          <cell r="F3806" t="e">
            <v>#N/A</v>
          </cell>
          <cell r="K3806" t="str">
            <v/>
          </cell>
        </row>
        <row r="3807">
          <cell r="D3807">
            <v>0</v>
          </cell>
          <cell r="E3807" t="e">
            <v>#N/A</v>
          </cell>
          <cell r="F3807" t="e">
            <v>#N/A</v>
          </cell>
          <cell r="K3807" t="str">
            <v/>
          </cell>
        </row>
        <row r="3808">
          <cell r="D3808">
            <v>0</v>
          </cell>
          <cell r="E3808" t="e">
            <v>#N/A</v>
          </cell>
          <cell r="F3808" t="e">
            <v>#N/A</v>
          </cell>
          <cell r="K3808" t="str">
            <v/>
          </cell>
        </row>
        <row r="3809">
          <cell r="D3809">
            <v>0</v>
          </cell>
          <cell r="E3809" t="e">
            <v>#N/A</v>
          </cell>
          <cell r="F3809" t="e">
            <v>#N/A</v>
          </cell>
          <cell r="K3809" t="str">
            <v/>
          </cell>
        </row>
        <row r="3810">
          <cell r="D3810">
            <v>0</v>
          </cell>
          <cell r="E3810" t="e">
            <v>#N/A</v>
          </cell>
          <cell r="F3810" t="e">
            <v>#N/A</v>
          </cell>
          <cell r="K3810" t="str">
            <v/>
          </cell>
        </row>
        <row r="3811">
          <cell r="D3811">
            <v>0</v>
          </cell>
          <cell r="E3811" t="e">
            <v>#N/A</v>
          </cell>
          <cell r="F3811" t="e">
            <v>#N/A</v>
          </cell>
          <cell r="K3811" t="str">
            <v/>
          </cell>
        </row>
        <row r="3812">
          <cell r="D3812">
            <v>0</v>
          </cell>
          <cell r="E3812" t="e">
            <v>#N/A</v>
          </cell>
          <cell r="F3812" t="e">
            <v>#N/A</v>
          </cell>
          <cell r="K3812" t="str">
            <v/>
          </cell>
        </row>
        <row r="3813">
          <cell r="D3813">
            <v>0</v>
          </cell>
          <cell r="E3813" t="e">
            <v>#N/A</v>
          </cell>
          <cell r="F3813" t="e">
            <v>#N/A</v>
          </cell>
          <cell r="K3813" t="str">
            <v/>
          </cell>
        </row>
        <row r="3814">
          <cell r="D3814">
            <v>0</v>
          </cell>
          <cell r="E3814" t="e">
            <v>#N/A</v>
          </cell>
          <cell r="F3814" t="e">
            <v>#N/A</v>
          </cell>
          <cell r="K3814" t="str">
            <v/>
          </cell>
        </row>
        <row r="3815">
          <cell r="D3815">
            <v>0</v>
          </cell>
          <cell r="E3815" t="e">
            <v>#N/A</v>
          </cell>
          <cell r="F3815" t="e">
            <v>#N/A</v>
          </cell>
          <cell r="K3815" t="str">
            <v/>
          </cell>
        </row>
        <row r="3816">
          <cell r="D3816">
            <v>0</v>
          </cell>
          <cell r="E3816" t="e">
            <v>#N/A</v>
          </cell>
          <cell r="F3816" t="e">
            <v>#N/A</v>
          </cell>
          <cell r="K3816" t="str">
            <v/>
          </cell>
        </row>
        <row r="3817">
          <cell r="D3817">
            <v>0</v>
          </cell>
          <cell r="E3817" t="e">
            <v>#N/A</v>
          </cell>
          <cell r="F3817" t="e">
            <v>#N/A</v>
          </cell>
          <cell r="K3817" t="str">
            <v/>
          </cell>
        </row>
        <row r="3818">
          <cell r="D3818">
            <v>0</v>
          </cell>
          <cell r="E3818" t="e">
            <v>#N/A</v>
          </cell>
          <cell r="F3818" t="e">
            <v>#N/A</v>
          </cell>
          <cell r="K3818" t="str">
            <v/>
          </cell>
        </row>
        <row r="3819">
          <cell r="D3819">
            <v>0</v>
          </cell>
          <cell r="E3819" t="e">
            <v>#N/A</v>
          </cell>
          <cell r="F3819" t="e">
            <v>#N/A</v>
          </cell>
          <cell r="K3819" t="str">
            <v/>
          </cell>
        </row>
        <row r="3820">
          <cell r="D3820">
            <v>0</v>
          </cell>
          <cell r="E3820" t="e">
            <v>#N/A</v>
          </cell>
          <cell r="F3820" t="e">
            <v>#N/A</v>
          </cell>
          <cell r="K3820" t="str">
            <v/>
          </cell>
        </row>
        <row r="3821">
          <cell r="D3821">
            <v>0</v>
          </cell>
          <cell r="E3821" t="e">
            <v>#N/A</v>
          </cell>
          <cell r="F3821" t="e">
            <v>#N/A</v>
          </cell>
          <cell r="K3821" t="str">
            <v/>
          </cell>
        </row>
        <row r="3822">
          <cell r="D3822">
            <v>0</v>
          </cell>
          <cell r="E3822" t="e">
            <v>#N/A</v>
          </cell>
          <cell r="F3822" t="e">
            <v>#N/A</v>
          </cell>
          <cell r="K3822" t="str">
            <v/>
          </cell>
        </row>
        <row r="3823">
          <cell r="D3823">
            <v>0</v>
          </cell>
          <cell r="E3823" t="e">
            <v>#N/A</v>
          </cell>
          <cell r="F3823" t="e">
            <v>#N/A</v>
          </cell>
          <cell r="K3823" t="str">
            <v/>
          </cell>
        </row>
        <row r="3824">
          <cell r="D3824">
            <v>0</v>
          </cell>
          <cell r="E3824" t="e">
            <v>#N/A</v>
          </cell>
          <cell r="F3824" t="e">
            <v>#N/A</v>
          </cell>
          <cell r="K3824" t="str">
            <v/>
          </cell>
        </row>
        <row r="3825">
          <cell r="D3825">
            <v>0</v>
          </cell>
          <cell r="E3825" t="e">
            <v>#N/A</v>
          </cell>
          <cell r="F3825" t="e">
            <v>#N/A</v>
          </cell>
          <cell r="K3825" t="str">
            <v/>
          </cell>
        </row>
        <row r="3826">
          <cell r="D3826">
            <v>0</v>
          </cell>
          <cell r="E3826" t="e">
            <v>#N/A</v>
          </cell>
          <cell r="F3826" t="e">
            <v>#N/A</v>
          </cell>
          <cell r="K3826" t="str">
            <v/>
          </cell>
        </row>
        <row r="3827">
          <cell r="D3827">
            <v>0</v>
          </cell>
          <cell r="E3827" t="e">
            <v>#N/A</v>
          </cell>
          <cell r="F3827" t="e">
            <v>#N/A</v>
          </cell>
          <cell r="K3827" t="str">
            <v/>
          </cell>
        </row>
        <row r="3828">
          <cell r="D3828">
            <v>0</v>
          </cell>
          <cell r="E3828" t="e">
            <v>#N/A</v>
          </cell>
          <cell r="F3828" t="e">
            <v>#N/A</v>
          </cell>
          <cell r="K3828" t="str">
            <v/>
          </cell>
        </row>
        <row r="3829">
          <cell r="D3829">
            <v>0</v>
          </cell>
          <cell r="E3829" t="e">
            <v>#N/A</v>
          </cell>
          <cell r="F3829" t="e">
            <v>#N/A</v>
          </cell>
          <cell r="K3829" t="str">
            <v/>
          </cell>
        </row>
        <row r="3830">
          <cell r="D3830">
            <v>0</v>
          </cell>
          <cell r="E3830" t="e">
            <v>#N/A</v>
          </cell>
          <cell r="F3830" t="e">
            <v>#N/A</v>
          </cell>
          <cell r="K3830" t="str">
            <v/>
          </cell>
        </row>
        <row r="3831">
          <cell r="D3831">
            <v>0</v>
          </cell>
          <cell r="E3831" t="e">
            <v>#N/A</v>
          </cell>
          <cell r="F3831" t="e">
            <v>#N/A</v>
          </cell>
          <cell r="K3831" t="str">
            <v/>
          </cell>
        </row>
        <row r="3832">
          <cell r="D3832">
            <v>0</v>
          </cell>
          <cell r="E3832" t="e">
            <v>#N/A</v>
          </cell>
          <cell r="F3832" t="e">
            <v>#N/A</v>
          </cell>
          <cell r="K3832" t="str">
            <v/>
          </cell>
        </row>
        <row r="3833">
          <cell r="D3833">
            <v>0</v>
          </cell>
          <cell r="E3833" t="e">
            <v>#N/A</v>
          </cell>
          <cell r="F3833" t="e">
            <v>#N/A</v>
          </cell>
          <cell r="K3833" t="str">
            <v/>
          </cell>
        </row>
        <row r="3834">
          <cell r="D3834">
            <v>0</v>
          </cell>
          <cell r="E3834" t="e">
            <v>#N/A</v>
          </cell>
          <cell r="F3834" t="e">
            <v>#N/A</v>
          </cell>
          <cell r="K3834" t="str">
            <v/>
          </cell>
        </row>
        <row r="3835">
          <cell r="D3835">
            <v>0</v>
          </cell>
          <cell r="E3835" t="e">
            <v>#N/A</v>
          </cell>
          <cell r="F3835" t="e">
            <v>#N/A</v>
          </cell>
          <cell r="K3835" t="str">
            <v/>
          </cell>
        </row>
        <row r="3836">
          <cell r="D3836">
            <v>0</v>
          </cell>
          <cell r="E3836" t="e">
            <v>#N/A</v>
          </cell>
          <cell r="F3836" t="e">
            <v>#N/A</v>
          </cell>
          <cell r="K3836" t="str">
            <v/>
          </cell>
        </row>
        <row r="3837">
          <cell r="D3837">
            <v>0</v>
          </cell>
          <cell r="E3837" t="e">
            <v>#N/A</v>
          </cell>
          <cell r="F3837" t="e">
            <v>#N/A</v>
          </cell>
          <cell r="K3837" t="str">
            <v/>
          </cell>
        </row>
        <row r="3838">
          <cell r="D3838">
            <v>0</v>
          </cell>
          <cell r="E3838" t="e">
            <v>#N/A</v>
          </cell>
          <cell r="F3838" t="e">
            <v>#N/A</v>
          </cell>
          <cell r="K3838" t="str">
            <v/>
          </cell>
        </row>
        <row r="3839">
          <cell r="D3839">
            <v>0</v>
          </cell>
          <cell r="E3839" t="e">
            <v>#N/A</v>
          </cell>
          <cell r="F3839" t="e">
            <v>#N/A</v>
          </cell>
          <cell r="K3839" t="str">
            <v/>
          </cell>
        </row>
        <row r="3840">
          <cell r="D3840">
            <v>0</v>
          </cell>
          <cell r="E3840" t="e">
            <v>#N/A</v>
          </cell>
          <cell r="F3840" t="e">
            <v>#N/A</v>
          </cell>
          <cell r="K3840" t="str">
            <v/>
          </cell>
        </row>
        <row r="3841">
          <cell r="D3841">
            <v>0</v>
          </cell>
          <cell r="E3841" t="e">
            <v>#N/A</v>
          </cell>
          <cell r="F3841" t="e">
            <v>#N/A</v>
          </cell>
          <cell r="K3841" t="str">
            <v/>
          </cell>
        </row>
        <row r="3842">
          <cell r="D3842">
            <v>0</v>
          </cell>
          <cell r="E3842" t="e">
            <v>#N/A</v>
          </cell>
          <cell r="F3842" t="e">
            <v>#N/A</v>
          </cell>
          <cell r="K3842" t="str">
            <v/>
          </cell>
        </row>
        <row r="3843">
          <cell r="D3843">
            <v>0</v>
          </cell>
          <cell r="E3843" t="e">
            <v>#N/A</v>
          </cell>
          <cell r="F3843" t="e">
            <v>#N/A</v>
          </cell>
          <cell r="K3843" t="str">
            <v/>
          </cell>
        </row>
        <row r="3844">
          <cell r="D3844">
            <v>0</v>
          </cell>
          <cell r="E3844" t="e">
            <v>#N/A</v>
          </cell>
          <cell r="F3844" t="e">
            <v>#N/A</v>
          </cell>
          <cell r="K3844" t="str">
            <v/>
          </cell>
        </row>
        <row r="3845">
          <cell r="D3845">
            <v>0</v>
          </cell>
          <cell r="E3845" t="e">
            <v>#N/A</v>
          </cell>
          <cell r="F3845" t="e">
            <v>#N/A</v>
          </cell>
          <cell r="K3845" t="str">
            <v/>
          </cell>
        </row>
        <row r="3846">
          <cell r="D3846">
            <v>0</v>
          </cell>
          <cell r="E3846" t="e">
            <v>#N/A</v>
          </cell>
          <cell r="F3846" t="e">
            <v>#N/A</v>
          </cell>
          <cell r="K3846" t="str">
            <v/>
          </cell>
        </row>
        <row r="3847">
          <cell r="D3847">
            <v>0</v>
          </cell>
          <cell r="E3847" t="e">
            <v>#N/A</v>
          </cell>
          <cell r="F3847" t="e">
            <v>#N/A</v>
          </cell>
          <cell r="K3847" t="str">
            <v/>
          </cell>
        </row>
        <row r="3848">
          <cell r="D3848">
            <v>0</v>
          </cell>
          <cell r="E3848" t="e">
            <v>#N/A</v>
          </cell>
          <cell r="F3848" t="e">
            <v>#N/A</v>
          </cell>
          <cell r="K3848" t="str">
            <v/>
          </cell>
        </row>
        <row r="3849">
          <cell r="D3849">
            <v>0</v>
          </cell>
          <cell r="E3849" t="e">
            <v>#N/A</v>
          </cell>
          <cell r="F3849" t="e">
            <v>#N/A</v>
          </cell>
          <cell r="K3849" t="str">
            <v/>
          </cell>
        </row>
        <row r="3850">
          <cell r="D3850">
            <v>0</v>
          </cell>
          <cell r="E3850" t="e">
            <v>#N/A</v>
          </cell>
          <cell r="F3850" t="e">
            <v>#N/A</v>
          </cell>
          <cell r="K3850" t="str">
            <v/>
          </cell>
        </row>
        <row r="3851">
          <cell r="D3851">
            <v>0</v>
          </cell>
          <cell r="E3851" t="e">
            <v>#N/A</v>
          </cell>
          <cell r="F3851" t="e">
            <v>#N/A</v>
          </cell>
          <cell r="K3851" t="str">
            <v/>
          </cell>
        </row>
        <row r="3852">
          <cell r="D3852">
            <v>0</v>
          </cell>
          <cell r="E3852" t="e">
            <v>#N/A</v>
          </cell>
          <cell r="F3852" t="e">
            <v>#N/A</v>
          </cell>
          <cell r="K3852" t="str">
            <v/>
          </cell>
        </row>
        <row r="3853">
          <cell r="D3853">
            <v>0</v>
          </cell>
          <cell r="E3853" t="e">
            <v>#N/A</v>
          </cell>
          <cell r="F3853" t="e">
            <v>#N/A</v>
          </cell>
          <cell r="K3853" t="str">
            <v/>
          </cell>
        </row>
        <row r="3854">
          <cell r="D3854">
            <v>0</v>
          </cell>
          <cell r="E3854" t="e">
            <v>#N/A</v>
          </cell>
          <cell r="F3854" t="e">
            <v>#N/A</v>
          </cell>
          <cell r="K3854" t="str">
            <v/>
          </cell>
        </row>
        <row r="3855">
          <cell r="D3855">
            <v>0</v>
          </cell>
          <cell r="E3855" t="e">
            <v>#N/A</v>
          </cell>
          <cell r="F3855" t="e">
            <v>#N/A</v>
          </cell>
          <cell r="K3855" t="str">
            <v/>
          </cell>
        </row>
        <row r="3856">
          <cell r="D3856">
            <v>0</v>
          </cell>
          <cell r="E3856" t="e">
            <v>#N/A</v>
          </cell>
          <cell r="F3856" t="e">
            <v>#N/A</v>
          </cell>
          <cell r="K3856" t="str">
            <v/>
          </cell>
        </row>
        <row r="3857">
          <cell r="D3857">
            <v>0</v>
          </cell>
          <cell r="E3857" t="e">
            <v>#N/A</v>
          </cell>
          <cell r="F3857" t="e">
            <v>#N/A</v>
          </cell>
          <cell r="K3857" t="str">
            <v/>
          </cell>
        </row>
        <row r="3858">
          <cell r="D3858">
            <v>0</v>
          </cell>
          <cell r="E3858" t="e">
            <v>#N/A</v>
          </cell>
          <cell r="F3858" t="e">
            <v>#N/A</v>
          </cell>
          <cell r="K3858" t="str">
            <v/>
          </cell>
        </row>
        <row r="3859">
          <cell r="D3859">
            <v>0</v>
          </cell>
          <cell r="E3859" t="e">
            <v>#N/A</v>
          </cell>
          <cell r="F3859" t="e">
            <v>#N/A</v>
          </cell>
          <cell r="K3859" t="str">
            <v/>
          </cell>
        </row>
        <row r="3860">
          <cell r="D3860">
            <v>0</v>
          </cell>
          <cell r="E3860" t="e">
            <v>#N/A</v>
          </cell>
          <cell r="F3860" t="e">
            <v>#N/A</v>
          </cell>
          <cell r="K3860" t="str">
            <v/>
          </cell>
        </row>
        <row r="3861">
          <cell r="D3861">
            <v>0</v>
          </cell>
          <cell r="E3861" t="e">
            <v>#N/A</v>
          </cell>
          <cell r="F3861" t="e">
            <v>#N/A</v>
          </cell>
          <cell r="K3861" t="str">
            <v/>
          </cell>
        </row>
        <row r="3862">
          <cell r="D3862">
            <v>0</v>
          </cell>
          <cell r="E3862" t="e">
            <v>#N/A</v>
          </cell>
          <cell r="F3862" t="e">
            <v>#N/A</v>
          </cell>
          <cell r="K3862" t="str">
            <v/>
          </cell>
        </row>
        <row r="3863">
          <cell r="D3863">
            <v>0</v>
          </cell>
          <cell r="E3863" t="e">
            <v>#N/A</v>
          </cell>
          <cell r="F3863" t="e">
            <v>#N/A</v>
          </cell>
          <cell r="K3863" t="str">
            <v/>
          </cell>
        </row>
        <row r="3864">
          <cell r="D3864">
            <v>0</v>
          </cell>
          <cell r="E3864" t="e">
            <v>#N/A</v>
          </cell>
          <cell r="F3864" t="e">
            <v>#N/A</v>
          </cell>
          <cell r="K3864" t="str">
            <v/>
          </cell>
        </row>
        <row r="3865">
          <cell r="D3865">
            <v>0</v>
          </cell>
          <cell r="E3865" t="e">
            <v>#N/A</v>
          </cell>
          <cell r="F3865" t="e">
            <v>#N/A</v>
          </cell>
          <cell r="K3865" t="str">
            <v/>
          </cell>
        </row>
        <row r="3866">
          <cell r="D3866">
            <v>0</v>
          </cell>
          <cell r="E3866" t="e">
            <v>#N/A</v>
          </cell>
          <cell r="F3866" t="e">
            <v>#N/A</v>
          </cell>
          <cell r="K3866" t="str">
            <v/>
          </cell>
        </row>
        <row r="3867">
          <cell r="D3867">
            <v>0</v>
          </cell>
          <cell r="E3867" t="e">
            <v>#N/A</v>
          </cell>
          <cell r="F3867" t="e">
            <v>#N/A</v>
          </cell>
          <cell r="K3867" t="str">
            <v/>
          </cell>
        </row>
        <row r="3868">
          <cell r="D3868">
            <v>0</v>
          </cell>
          <cell r="E3868" t="e">
            <v>#N/A</v>
          </cell>
          <cell r="F3868" t="e">
            <v>#N/A</v>
          </cell>
          <cell r="K3868" t="str">
            <v/>
          </cell>
        </row>
        <row r="3869">
          <cell r="D3869">
            <v>0</v>
          </cell>
          <cell r="E3869" t="e">
            <v>#N/A</v>
          </cell>
          <cell r="F3869" t="e">
            <v>#N/A</v>
          </cell>
          <cell r="K3869" t="str">
            <v/>
          </cell>
        </row>
        <row r="3870">
          <cell r="D3870">
            <v>0</v>
          </cell>
          <cell r="E3870" t="e">
            <v>#N/A</v>
          </cell>
          <cell r="F3870" t="e">
            <v>#N/A</v>
          </cell>
          <cell r="K3870" t="str">
            <v/>
          </cell>
        </row>
        <row r="3871">
          <cell r="D3871">
            <v>0</v>
          </cell>
          <cell r="E3871" t="e">
            <v>#N/A</v>
          </cell>
          <cell r="F3871" t="e">
            <v>#N/A</v>
          </cell>
          <cell r="K3871" t="str">
            <v/>
          </cell>
        </row>
        <row r="3872">
          <cell r="D3872">
            <v>0</v>
          </cell>
          <cell r="E3872" t="e">
            <v>#N/A</v>
          </cell>
          <cell r="F3872" t="e">
            <v>#N/A</v>
          </cell>
          <cell r="K3872" t="str">
            <v/>
          </cell>
        </row>
        <row r="3873">
          <cell r="D3873">
            <v>0</v>
          </cell>
          <cell r="E3873" t="e">
            <v>#N/A</v>
          </cell>
          <cell r="F3873" t="e">
            <v>#N/A</v>
          </cell>
          <cell r="K3873" t="str">
            <v/>
          </cell>
        </row>
        <row r="3874">
          <cell r="D3874">
            <v>0</v>
          </cell>
          <cell r="E3874" t="e">
            <v>#N/A</v>
          </cell>
          <cell r="F3874" t="e">
            <v>#N/A</v>
          </cell>
          <cell r="K3874" t="str">
            <v/>
          </cell>
        </row>
        <row r="3875">
          <cell r="D3875">
            <v>0</v>
          </cell>
          <cell r="E3875" t="e">
            <v>#N/A</v>
          </cell>
          <cell r="F3875" t="e">
            <v>#N/A</v>
          </cell>
          <cell r="K3875" t="str">
            <v/>
          </cell>
        </row>
        <row r="3876">
          <cell r="D3876">
            <v>0</v>
          </cell>
          <cell r="E3876" t="e">
            <v>#N/A</v>
          </cell>
          <cell r="F3876" t="e">
            <v>#N/A</v>
          </cell>
          <cell r="K3876" t="str">
            <v/>
          </cell>
        </row>
        <row r="3877">
          <cell r="D3877">
            <v>0</v>
          </cell>
          <cell r="E3877" t="e">
            <v>#N/A</v>
          </cell>
          <cell r="F3877" t="e">
            <v>#N/A</v>
          </cell>
          <cell r="K3877" t="str">
            <v/>
          </cell>
        </row>
        <row r="3878">
          <cell r="D3878">
            <v>0</v>
          </cell>
          <cell r="E3878" t="e">
            <v>#N/A</v>
          </cell>
          <cell r="F3878" t="e">
            <v>#N/A</v>
          </cell>
          <cell r="K3878" t="str">
            <v/>
          </cell>
        </row>
        <row r="3879">
          <cell r="D3879">
            <v>0</v>
          </cell>
          <cell r="E3879" t="e">
            <v>#N/A</v>
          </cell>
          <cell r="F3879" t="e">
            <v>#N/A</v>
          </cell>
          <cell r="K3879" t="str">
            <v/>
          </cell>
        </row>
        <row r="3880">
          <cell r="D3880">
            <v>0</v>
          </cell>
          <cell r="E3880" t="e">
            <v>#N/A</v>
          </cell>
          <cell r="F3880" t="e">
            <v>#N/A</v>
          </cell>
          <cell r="K3880" t="str">
            <v/>
          </cell>
        </row>
        <row r="3881">
          <cell r="D3881">
            <v>0</v>
          </cell>
          <cell r="E3881" t="e">
            <v>#N/A</v>
          </cell>
          <cell r="F3881" t="e">
            <v>#N/A</v>
          </cell>
          <cell r="K3881" t="str">
            <v/>
          </cell>
        </row>
        <row r="3882">
          <cell r="D3882">
            <v>0</v>
          </cell>
          <cell r="E3882" t="e">
            <v>#N/A</v>
          </cell>
          <cell r="F3882" t="e">
            <v>#N/A</v>
          </cell>
          <cell r="K3882" t="str">
            <v/>
          </cell>
        </row>
        <row r="3883">
          <cell r="D3883">
            <v>0</v>
          </cell>
          <cell r="E3883" t="e">
            <v>#N/A</v>
          </cell>
          <cell r="F3883" t="e">
            <v>#N/A</v>
          </cell>
          <cell r="K3883" t="str">
            <v/>
          </cell>
        </row>
        <row r="3884">
          <cell r="D3884">
            <v>0</v>
          </cell>
          <cell r="E3884" t="e">
            <v>#N/A</v>
          </cell>
          <cell r="F3884" t="e">
            <v>#N/A</v>
          </cell>
          <cell r="K3884" t="str">
            <v/>
          </cell>
        </row>
        <row r="3885">
          <cell r="D3885">
            <v>0</v>
          </cell>
          <cell r="E3885" t="e">
            <v>#N/A</v>
          </cell>
          <cell r="F3885" t="e">
            <v>#N/A</v>
          </cell>
          <cell r="K3885" t="str">
            <v/>
          </cell>
        </row>
        <row r="3886">
          <cell r="D3886">
            <v>0</v>
          </cell>
          <cell r="E3886" t="e">
            <v>#N/A</v>
          </cell>
          <cell r="F3886" t="e">
            <v>#N/A</v>
          </cell>
          <cell r="K3886" t="str">
            <v/>
          </cell>
        </row>
        <row r="3887">
          <cell r="D3887">
            <v>0</v>
          </cell>
          <cell r="E3887" t="e">
            <v>#N/A</v>
          </cell>
          <cell r="F3887" t="e">
            <v>#N/A</v>
          </cell>
          <cell r="K3887" t="str">
            <v/>
          </cell>
        </row>
        <row r="3888">
          <cell r="D3888">
            <v>0</v>
          </cell>
          <cell r="E3888" t="e">
            <v>#N/A</v>
          </cell>
          <cell r="F3888" t="e">
            <v>#N/A</v>
          </cell>
          <cell r="K3888" t="str">
            <v/>
          </cell>
        </row>
        <row r="3889">
          <cell r="D3889">
            <v>0</v>
          </cell>
          <cell r="E3889" t="e">
            <v>#N/A</v>
          </cell>
          <cell r="F3889" t="e">
            <v>#N/A</v>
          </cell>
          <cell r="K3889" t="str">
            <v/>
          </cell>
        </row>
        <row r="3890">
          <cell r="D3890">
            <v>0</v>
          </cell>
          <cell r="E3890" t="e">
            <v>#N/A</v>
          </cell>
          <cell r="F3890" t="e">
            <v>#N/A</v>
          </cell>
          <cell r="K3890" t="str">
            <v/>
          </cell>
        </row>
        <row r="3891">
          <cell r="D3891">
            <v>0</v>
          </cell>
          <cell r="E3891" t="e">
            <v>#N/A</v>
          </cell>
          <cell r="F3891" t="e">
            <v>#N/A</v>
          </cell>
          <cell r="K3891" t="str">
            <v/>
          </cell>
        </row>
      </sheetData>
      <sheetData sheetId="5">
        <row r="2">
          <cell r="D2">
            <v>0</v>
          </cell>
          <cell r="E2">
            <v>1</v>
          </cell>
          <cell r="F2" t="str">
            <v>1IF-TRANSCO/Z1</v>
          </cell>
          <cell r="H2" t="str">
            <v>CGPR-FARWELL</v>
          </cell>
          <cell r="K2" t="str">
            <v>IF-TRANSCO/Z1</v>
          </cell>
        </row>
        <row r="3">
          <cell r="D3">
            <v>0</v>
          </cell>
          <cell r="E3">
            <v>1</v>
          </cell>
          <cell r="F3" t="str">
            <v>1IF-CGT/APPALAC</v>
          </cell>
          <cell r="H3" t="str">
            <v>CGPR-NIAGARA</v>
          </cell>
          <cell r="K3" t="str">
            <v>IF-CGT/APPALAC</v>
          </cell>
        </row>
        <row r="4">
          <cell r="D4">
            <v>0</v>
          </cell>
          <cell r="E4">
            <v>2</v>
          </cell>
          <cell r="F4" t="str">
            <v>2IF-TRANSCO/Z1</v>
          </cell>
          <cell r="H4" t="str">
            <v>IF-CGT/APPALAC</v>
          </cell>
          <cell r="K4" t="str">
            <v>IF-TRANSCO/Z1</v>
          </cell>
        </row>
        <row r="5">
          <cell r="D5">
            <v>0</v>
          </cell>
          <cell r="E5">
            <v>2</v>
          </cell>
          <cell r="F5" t="str">
            <v>2IF-CGT/APPALAC</v>
          </cell>
          <cell r="H5" t="str">
            <v>IF-CGT/CITYGATE</v>
          </cell>
          <cell r="K5" t="str">
            <v>IF-CGT/APPALAC</v>
          </cell>
        </row>
        <row r="6">
          <cell r="D6">
            <v>0</v>
          </cell>
          <cell r="E6">
            <v>3</v>
          </cell>
          <cell r="F6" t="str">
            <v>3IF-TRANSCO/Z1</v>
          </cell>
          <cell r="H6" t="str">
            <v>IF-COLGUL/RAYNE</v>
          </cell>
          <cell r="K6" t="str">
            <v>IF-TRANSCO/Z1</v>
          </cell>
        </row>
        <row r="7">
          <cell r="D7">
            <v>0</v>
          </cell>
          <cell r="E7">
            <v>3</v>
          </cell>
          <cell r="F7" t="str">
            <v>3IF-CGT/APPALAC</v>
          </cell>
          <cell r="H7" t="str">
            <v>IF-COLGULF/LA</v>
          </cell>
          <cell r="K7" t="str">
            <v>IF-CGT/APPALAC</v>
          </cell>
        </row>
        <row r="8">
          <cell r="D8">
            <v>0</v>
          </cell>
          <cell r="E8">
            <v>4</v>
          </cell>
          <cell r="F8" t="str">
            <v>4IF-TRANSCO/Z1</v>
          </cell>
          <cell r="H8" t="str">
            <v>IF-ELPO/SJ</v>
          </cell>
          <cell r="K8" t="str">
            <v>IF-TRANSCO/Z1</v>
          </cell>
        </row>
        <row r="9">
          <cell r="D9">
            <v>0</v>
          </cell>
          <cell r="E9">
            <v>4</v>
          </cell>
          <cell r="F9" t="str">
            <v>4IF-CGT/APPALAC</v>
          </cell>
          <cell r="H9" t="str">
            <v>IF-MONCHY</v>
          </cell>
          <cell r="K9" t="str">
            <v>IF-CGT/APPALAC</v>
          </cell>
        </row>
        <row r="10">
          <cell r="D10">
            <v>0</v>
          </cell>
          <cell r="E10">
            <v>4</v>
          </cell>
          <cell r="F10" t="str">
            <v>4IF-TRANSCO/Z1</v>
          </cell>
          <cell r="H10" t="str">
            <v>IF-NGPL/LA</v>
          </cell>
          <cell r="K10" t="str">
            <v>IF-TRANSCO/Z1</v>
          </cell>
        </row>
        <row r="11">
          <cell r="D11">
            <v>0</v>
          </cell>
          <cell r="E11">
            <v>4</v>
          </cell>
          <cell r="F11" t="str">
            <v>4IF-CGT/APPALAC</v>
          </cell>
          <cell r="H11" t="str">
            <v>IF-NGPLTXOK</v>
          </cell>
          <cell r="K11" t="str">
            <v>IF-CGT/APPALAC</v>
          </cell>
        </row>
        <row r="12">
          <cell r="D12">
            <v>0</v>
          </cell>
          <cell r="E12">
            <v>4</v>
          </cell>
          <cell r="F12" t="str">
            <v>4IF-TRANSCO/Z1</v>
          </cell>
          <cell r="H12" t="str">
            <v>IF-NNG/VENT</v>
          </cell>
          <cell r="K12" t="str">
            <v>IF-TRANSCO/Z1</v>
          </cell>
        </row>
        <row r="13">
          <cell r="D13">
            <v>0</v>
          </cell>
          <cell r="E13">
            <v>4</v>
          </cell>
          <cell r="F13" t="str">
            <v>4IF-CGT/APPALAC</v>
          </cell>
          <cell r="H13" t="str">
            <v>IF-NORAM/WEST</v>
          </cell>
          <cell r="K13" t="str">
            <v>IF-CGT/APPALAC</v>
          </cell>
        </row>
        <row r="14">
          <cell r="D14">
            <v>0</v>
          </cell>
          <cell r="E14">
            <v>4</v>
          </cell>
          <cell r="F14" t="str">
            <v>4IF-TRANSCO/Z1</v>
          </cell>
          <cell r="H14" t="str">
            <v>IF-NWPL_ROCKY_M</v>
          </cell>
          <cell r="K14" t="str">
            <v>IF-TRANSCO/Z1</v>
          </cell>
        </row>
        <row r="15">
          <cell r="D15">
            <v>0</v>
          </cell>
          <cell r="E15">
            <v>4</v>
          </cell>
          <cell r="F15" t="str">
            <v>4IF-CGT/APPALAC</v>
          </cell>
          <cell r="H15" t="str">
            <v>IF-TRANSCO/Z1</v>
          </cell>
          <cell r="K15" t="str">
            <v>IF-CGT/APPALAC</v>
          </cell>
        </row>
        <row r="16">
          <cell r="D16">
            <v>0</v>
          </cell>
          <cell r="E16">
            <v>4</v>
          </cell>
          <cell r="F16" t="str">
            <v>4IF-TRANSCO/Z1</v>
          </cell>
          <cell r="H16" t="str">
            <v>IF-TRANSCO/Z2</v>
          </cell>
          <cell r="K16" t="str">
            <v>IF-TRANSCO/Z1</v>
          </cell>
        </row>
        <row r="17">
          <cell r="D17">
            <v>0</v>
          </cell>
          <cell r="E17">
            <v>4</v>
          </cell>
          <cell r="F17" t="str">
            <v>4IF-CGT/APPALAC</v>
          </cell>
          <cell r="H17" t="str">
            <v>IF-TRANSCO/Z3</v>
          </cell>
          <cell r="K17" t="str">
            <v>IF-CGT/APPALAC</v>
          </cell>
        </row>
        <row r="18">
          <cell r="D18">
            <v>0</v>
          </cell>
          <cell r="E18">
            <v>4</v>
          </cell>
          <cell r="F18" t="str">
            <v>4IF-TRANSCO/Z1</v>
          </cell>
          <cell r="H18" t="str">
            <v>IF-TRANSCO/Z6</v>
          </cell>
          <cell r="K18" t="str">
            <v>IF-TRANSCO/Z1</v>
          </cell>
        </row>
        <row r="19">
          <cell r="D19">
            <v>0</v>
          </cell>
          <cell r="E19">
            <v>4</v>
          </cell>
          <cell r="F19" t="str">
            <v>4IF-CGT/APPALAC</v>
          </cell>
          <cell r="H19" t="str">
            <v>IF-TRUNKL/LA</v>
          </cell>
          <cell r="K19" t="str">
            <v>IF-CGT/APPALAC</v>
          </cell>
        </row>
        <row r="20">
          <cell r="D20">
            <v>0</v>
          </cell>
          <cell r="E20">
            <v>4</v>
          </cell>
          <cell r="F20" t="str">
            <v>4IF-TRANSCO/Z1</v>
          </cell>
          <cell r="H20" t="str">
            <v>IF-TRUNKL/LA</v>
          </cell>
          <cell r="K20" t="str">
            <v>IF-TRANSCO/Z1</v>
          </cell>
        </row>
        <row r="21">
          <cell r="D21">
            <v>0</v>
          </cell>
          <cell r="E21">
            <v>4</v>
          </cell>
          <cell r="F21" t="str">
            <v>4IF-CGT/APPALAC</v>
          </cell>
          <cell r="H21" t="str">
            <v>IF-WAHA-TX</v>
          </cell>
          <cell r="K21" t="str">
            <v>IF-CGT/APPALAC</v>
          </cell>
        </row>
        <row r="22">
          <cell r="D22">
            <v>0</v>
          </cell>
          <cell r="E22">
            <v>5</v>
          </cell>
          <cell r="F22" t="str">
            <v>5IF-TRANSCO/Z1</v>
          </cell>
          <cell r="H22" t="str">
            <v>MICH/CONS</v>
          </cell>
          <cell r="K22" t="str">
            <v>IF-TRANSCO/Z1</v>
          </cell>
        </row>
        <row r="23">
          <cell r="D23">
            <v>0</v>
          </cell>
          <cell r="E23">
            <v>5</v>
          </cell>
          <cell r="F23" t="str">
            <v>5IF-CGT/APPALAC</v>
          </cell>
          <cell r="H23" t="str">
            <v>NGI-MALIN</v>
          </cell>
          <cell r="K23" t="str">
            <v>IF-CGT/APPALAC</v>
          </cell>
        </row>
        <row r="24">
          <cell r="D24">
            <v>0</v>
          </cell>
          <cell r="E24">
            <v>5</v>
          </cell>
          <cell r="F24" t="str">
            <v>5IF-TRANSCO/Z1</v>
          </cell>
          <cell r="H24" t="str">
            <v>NGI-PGE/CG</v>
          </cell>
          <cell r="K24" t="str">
            <v>IF-TRANSCO/Z1</v>
          </cell>
        </row>
        <row r="25">
          <cell r="D25">
            <v>0</v>
          </cell>
          <cell r="E25">
            <v>5</v>
          </cell>
          <cell r="F25" t="str">
            <v>5IF-CGT/APPALAC</v>
          </cell>
          <cell r="H25" t="str">
            <v>NGI-SOCAL</v>
          </cell>
          <cell r="K25" t="str">
            <v>IF-CGT/APPALAC</v>
          </cell>
        </row>
        <row r="26">
          <cell r="D26">
            <v>0</v>
          </cell>
          <cell r="E26">
            <v>5</v>
          </cell>
          <cell r="F26" t="str">
            <v>5IF-TRANSCO/Z1</v>
          </cell>
          <cell r="H26" t="str">
            <v>NGI/CHI. GATE</v>
          </cell>
          <cell r="K26" t="str">
            <v>IF-TRANSCO/Z1</v>
          </cell>
        </row>
        <row r="27">
          <cell r="D27">
            <v>0</v>
          </cell>
          <cell r="E27">
            <v>5</v>
          </cell>
          <cell r="F27" t="str">
            <v>5IF-CGT/APPALAC</v>
          </cell>
          <cell r="H27" t="str">
            <v>NW STANF/1ST-GD</v>
          </cell>
          <cell r="K27" t="str">
            <v>IF-CGT/APPALAC</v>
          </cell>
        </row>
        <row r="28">
          <cell r="D28">
            <v>0</v>
          </cell>
          <cell r="E28">
            <v>5</v>
          </cell>
          <cell r="F28" t="str">
            <v>5IF-TRANSCO/Z1</v>
          </cell>
          <cell r="H28" t="str">
            <v>NGI-PGE/CG</v>
          </cell>
          <cell r="K28" t="str">
            <v>IF-TRANSCO/Z1</v>
          </cell>
        </row>
        <row r="29">
          <cell r="D29">
            <v>0</v>
          </cell>
          <cell r="E29">
            <v>5</v>
          </cell>
          <cell r="F29" t="str">
            <v>5IF-CGT/APPALAC</v>
          </cell>
          <cell r="H29" t="str">
            <v>CGPR-KINGSGATE</v>
          </cell>
          <cell r="K29" t="str">
            <v>IF-CGT/APPALAC</v>
          </cell>
        </row>
        <row r="30">
          <cell r="D30">
            <v>0</v>
          </cell>
          <cell r="E30">
            <v>5</v>
          </cell>
          <cell r="F30" t="str">
            <v>5IF-TRANSCO/Z1</v>
          </cell>
          <cell r="H30" t="str">
            <v xml:space="preserve">WY/Wellhead </v>
          </cell>
          <cell r="K30" t="str">
            <v>IF-TRANSCO/Z1</v>
          </cell>
        </row>
        <row r="31">
          <cell r="D31">
            <v>0</v>
          </cell>
          <cell r="E31">
            <v>5</v>
          </cell>
          <cell r="F31" t="str">
            <v>5IF-CGT/APPALAC</v>
          </cell>
          <cell r="H31" t="str">
            <v>IF-FGT/Z1</v>
          </cell>
          <cell r="K31" t="str">
            <v>IF-CGT/APPALAC</v>
          </cell>
        </row>
        <row r="32">
          <cell r="D32">
            <v>0</v>
          </cell>
          <cell r="E32">
            <v>5</v>
          </cell>
          <cell r="F32" t="str">
            <v>5IF-TRANSCO/Z1</v>
          </cell>
          <cell r="H32" t="str">
            <v>WY/MktZone</v>
          </cell>
          <cell r="K32" t="str">
            <v>IF-TRANSCO/Z1</v>
          </cell>
        </row>
        <row r="33">
          <cell r="D33">
            <v>0</v>
          </cell>
          <cell r="E33">
            <v>5</v>
          </cell>
          <cell r="F33" t="str">
            <v>5IF-CGT/APPALAC</v>
          </cell>
          <cell r="H33" t="str">
            <v>IF-FGT/MKT</v>
          </cell>
          <cell r="K33" t="str">
            <v>IF-CGT/APPALAC</v>
          </cell>
        </row>
        <row r="34">
          <cell r="D34">
            <v>0</v>
          </cell>
          <cell r="E34">
            <v>5</v>
          </cell>
          <cell r="F34" t="str">
            <v>5IF-TRANSCO/Z1</v>
          </cell>
          <cell r="H34" t="str">
            <v>IF-FGT/Z2</v>
          </cell>
          <cell r="K34" t="str">
            <v>IF-TRANSCO/Z1</v>
          </cell>
        </row>
        <row r="35">
          <cell r="D35">
            <v>0</v>
          </cell>
          <cell r="E35">
            <v>5</v>
          </cell>
          <cell r="F35" t="str">
            <v>5IF-CGT/APPALAC</v>
          </cell>
          <cell r="H35" t="str">
            <v>IF-FGT/Z3</v>
          </cell>
          <cell r="K35" t="str">
            <v>IF-CGT/APPALAC</v>
          </cell>
        </row>
        <row r="36">
          <cell r="D36">
            <v>0</v>
          </cell>
          <cell r="E36">
            <v>5</v>
          </cell>
          <cell r="F36" t="str">
            <v>5IF-TRANSCO/Z1</v>
          </cell>
          <cell r="H36" t="str">
            <v>IF-TENN/TX</v>
          </cell>
          <cell r="K36" t="str">
            <v>IF-TRANSCO/Z1</v>
          </cell>
        </row>
        <row r="37">
          <cell r="D37">
            <v>0</v>
          </cell>
          <cell r="E37">
            <v>5</v>
          </cell>
          <cell r="F37" t="str">
            <v>5IF-CGT/APPALAC</v>
          </cell>
          <cell r="H37" t="str">
            <v>PORTLAND</v>
          </cell>
          <cell r="K37" t="str">
            <v>IF-CGT/APPALAC</v>
          </cell>
        </row>
        <row r="38">
          <cell r="D38">
            <v>0</v>
          </cell>
          <cell r="E38">
            <v>5</v>
          </cell>
          <cell r="F38" t="str">
            <v>5IF-TRANSCO/Z1</v>
          </cell>
          <cell r="H38" t="str">
            <v>IF-ELPO/PERMIAN</v>
          </cell>
          <cell r="K38" t="str">
            <v>IF-TRANSCO/Z1</v>
          </cell>
        </row>
        <row r="39">
          <cell r="D39">
            <v>0</v>
          </cell>
          <cell r="E39">
            <v>5</v>
          </cell>
          <cell r="F39" t="str">
            <v>5IF-CGT/APPALAC</v>
          </cell>
          <cell r="K39" t="str">
            <v>IF-CGT/APPALAC</v>
          </cell>
        </row>
        <row r="40">
          <cell r="D40">
            <v>0</v>
          </cell>
          <cell r="E40">
            <v>5</v>
          </cell>
          <cell r="F40" t="str">
            <v>5IF-TRANSCO/Z1</v>
          </cell>
          <cell r="K40" t="str">
            <v>IF-TRANSCO/Z1</v>
          </cell>
        </row>
        <row r="41">
          <cell r="D41">
            <v>0</v>
          </cell>
          <cell r="E41">
            <v>5</v>
          </cell>
          <cell r="F41" t="str">
            <v>5IF-CGT/APPALAC</v>
          </cell>
          <cell r="K41" t="str">
            <v>IF-CGT/APPALAC</v>
          </cell>
        </row>
        <row r="42">
          <cell r="D42">
            <v>0</v>
          </cell>
          <cell r="E42">
            <v>5</v>
          </cell>
          <cell r="F42" t="str">
            <v>5IF-TRANSCO/Z1</v>
          </cell>
          <cell r="K42" t="str">
            <v>IF-TRANSCO/Z1</v>
          </cell>
        </row>
        <row r="43">
          <cell r="D43">
            <v>0</v>
          </cell>
          <cell r="E43">
            <v>5</v>
          </cell>
          <cell r="F43" t="str">
            <v>5IF-CGT/APPALAC</v>
          </cell>
          <cell r="K43" t="str">
            <v>IF-CGT/APPALAC</v>
          </cell>
        </row>
        <row r="44">
          <cell r="D44">
            <v>0</v>
          </cell>
          <cell r="E44">
            <v>5</v>
          </cell>
          <cell r="F44" t="str">
            <v>5IF-TRANSCO/Z1</v>
          </cell>
          <cell r="K44" t="str">
            <v>IF-TRANSCO/Z1</v>
          </cell>
        </row>
        <row r="45">
          <cell r="D45">
            <v>0</v>
          </cell>
          <cell r="E45">
            <v>5</v>
          </cell>
          <cell r="F45" t="str">
            <v>5IF-CGT/APPALAC</v>
          </cell>
          <cell r="K45" t="str">
            <v>IF-CGT/APPALAC</v>
          </cell>
        </row>
        <row r="46">
          <cell r="D46">
            <v>0</v>
          </cell>
          <cell r="E46">
            <v>5</v>
          </cell>
          <cell r="F46" t="str">
            <v>5IF-TRANSCO/Z1</v>
          </cell>
          <cell r="K46" t="str">
            <v>IF-TRANSCO/Z1</v>
          </cell>
        </row>
        <row r="47">
          <cell r="D47">
            <v>0</v>
          </cell>
          <cell r="E47">
            <v>5</v>
          </cell>
          <cell r="F47" t="str">
            <v>5IF-CGT/APPALAC</v>
          </cell>
          <cell r="K47" t="str">
            <v>IF-CGT/APPALAC</v>
          </cell>
        </row>
        <row r="48">
          <cell r="D48">
            <v>0</v>
          </cell>
          <cell r="E48">
            <v>5</v>
          </cell>
          <cell r="F48" t="str">
            <v>5IF-TRANSCO/Z1</v>
          </cell>
          <cell r="K48" t="str">
            <v>IF-TRANSCO/Z1</v>
          </cell>
        </row>
        <row r="49">
          <cell r="D49">
            <v>0</v>
          </cell>
          <cell r="E49">
            <v>5</v>
          </cell>
          <cell r="F49" t="str">
            <v>5IF-CGT/APPALAC</v>
          </cell>
          <cell r="K49" t="str">
            <v>IF-CGT/APPALAC</v>
          </cell>
        </row>
        <row r="50">
          <cell r="D50">
            <v>0</v>
          </cell>
          <cell r="E50">
            <v>5</v>
          </cell>
          <cell r="F50" t="str">
            <v>5IF-TRANSCO/Z1</v>
          </cell>
          <cell r="K50" t="str">
            <v>IF-TRANSCO/Z1</v>
          </cell>
        </row>
        <row r="51">
          <cell r="D51">
            <v>0</v>
          </cell>
          <cell r="E51">
            <v>5</v>
          </cell>
          <cell r="F51" t="str">
            <v>5IF-CGT/APPALAC</v>
          </cell>
          <cell r="K51" t="str">
            <v>IF-CGT/APPALAC</v>
          </cell>
        </row>
        <row r="52">
          <cell r="D52">
            <v>0</v>
          </cell>
          <cell r="E52">
            <v>5</v>
          </cell>
          <cell r="F52" t="str">
            <v>5IF-TRANSCO/Z1</v>
          </cell>
          <cell r="K52" t="str">
            <v>IF-TRANSCO/Z1</v>
          </cell>
        </row>
        <row r="53">
          <cell r="D53">
            <v>0</v>
          </cell>
          <cell r="E53">
            <v>5</v>
          </cell>
          <cell r="F53" t="str">
            <v>5IF-CGT/APPALAC</v>
          </cell>
          <cell r="K53" t="str">
            <v>IF-CGT/APPALAC</v>
          </cell>
        </row>
        <row r="54">
          <cell r="D54">
            <v>0</v>
          </cell>
          <cell r="E54">
            <v>1</v>
          </cell>
          <cell r="F54" t="str">
            <v>1IF-CGT/APPALAC</v>
          </cell>
          <cell r="K54" t="str">
            <v>IF-CGT/APPALAC</v>
          </cell>
        </row>
        <row r="55">
          <cell r="D55">
            <v>0</v>
          </cell>
          <cell r="E55">
            <v>1</v>
          </cell>
          <cell r="F55" t="str">
            <v>1IF-VNG-CG</v>
          </cell>
          <cell r="K55" t="str">
            <v>IF-VNG-CG</v>
          </cell>
        </row>
        <row r="56">
          <cell r="D56">
            <v>0</v>
          </cell>
          <cell r="E56">
            <v>2</v>
          </cell>
          <cell r="F56" t="str">
            <v>2IF-CGT/APPALAC</v>
          </cell>
          <cell r="K56" t="str">
            <v>IF-CGT/APPALAC</v>
          </cell>
        </row>
        <row r="57">
          <cell r="D57">
            <v>0</v>
          </cell>
          <cell r="E57">
            <v>2</v>
          </cell>
          <cell r="F57" t="str">
            <v>2IF-VNG-CG</v>
          </cell>
          <cell r="K57" t="str">
            <v>IF-VNG-CG</v>
          </cell>
        </row>
        <row r="58">
          <cell r="D58">
            <v>0</v>
          </cell>
          <cell r="E58">
            <v>3</v>
          </cell>
          <cell r="F58" t="str">
            <v>3IF-CGT/APPALAC</v>
          </cell>
          <cell r="K58" t="str">
            <v>IF-CGT/APPALAC</v>
          </cell>
        </row>
        <row r="59">
          <cell r="D59">
            <v>0</v>
          </cell>
          <cell r="E59">
            <v>3</v>
          </cell>
          <cell r="F59" t="str">
            <v>3IF-VNG-CG</v>
          </cell>
          <cell r="K59" t="str">
            <v>IF-VNG-CG</v>
          </cell>
        </row>
        <row r="60">
          <cell r="D60">
            <v>0</v>
          </cell>
          <cell r="E60">
            <v>4</v>
          </cell>
          <cell r="F60" t="str">
            <v>4IF-CGT/APPALAC</v>
          </cell>
          <cell r="K60" t="str">
            <v>IF-CGT/APPALAC</v>
          </cell>
        </row>
        <row r="61">
          <cell r="D61">
            <v>0</v>
          </cell>
          <cell r="E61">
            <v>4</v>
          </cell>
          <cell r="F61" t="str">
            <v>4IF-VNG-CG</v>
          </cell>
          <cell r="K61" t="str">
            <v>IF-VNG-CG</v>
          </cell>
        </row>
        <row r="62">
          <cell r="D62">
            <v>0</v>
          </cell>
          <cell r="E62">
            <v>4</v>
          </cell>
          <cell r="F62" t="str">
            <v>4IF-CGT/APPALAC</v>
          </cell>
          <cell r="K62" t="str">
            <v>IF-CGT/APPALAC</v>
          </cell>
        </row>
        <row r="63">
          <cell r="D63">
            <v>0</v>
          </cell>
          <cell r="E63">
            <v>4</v>
          </cell>
          <cell r="F63" t="str">
            <v>4IF-VNG-CG</v>
          </cell>
          <cell r="K63" t="str">
            <v>IF-VNG-CG</v>
          </cell>
        </row>
        <row r="64">
          <cell r="D64">
            <v>0</v>
          </cell>
          <cell r="E64">
            <v>4</v>
          </cell>
          <cell r="F64" t="str">
            <v>4IF-CGT/APPALAC</v>
          </cell>
          <cell r="K64" t="str">
            <v>IF-CGT/APPALAC</v>
          </cell>
        </row>
        <row r="65">
          <cell r="D65">
            <v>0</v>
          </cell>
          <cell r="E65">
            <v>4</v>
          </cell>
          <cell r="F65" t="str">
            <v>4IF-VNG-CG</v>
          </cell>
          <cell r="K65" t="str">
            <v>IF-VNG-CG</v>
          </cell>
        </row>
        <row r="66">
          <cell r="D66">
            <v>0</v>
          </cell>
          <cell r="E66">
            <v>4</v>
          </cell>
          <cell r="F66" t="str">
            <v>4IF-CGT/APPALAC</v>
          </cell>
          <cell r="K66" t="str">
            <v>IF-CGT/APPALAC</v>
          </cell>
        </row>
        <row r="67">
          <cell r="D67">
            <v>0</v>
          </cell>
          <cell r="E67">
            <v>4</v>
          </cell>
          <cell r="F67" t="str">
            <v>4IF-VNG-CG</v>
          </cell>
          <cell r="K67" t="str">
            <v>IF-VNG-CG</v>
          </cell>
        </row>
        <row r="68">
          <cell r="D68">
            <v>0</v>
          </cell>
          <cell r="E68">
            <v>4</v>
          </cell>
          <cell r="F68" t="str">
            <v>4IF-CGT/APPALAC</v>
          </cell>
          <cell r="K68" t="str">
            <v>IF-CGT/APPALAC</v>
          </cell>
        </row>
        <row r="69">
          <cell r="D69">
            <v>0</v>
          </cell>
          <cell r="E69">
            <v>4</v>
          </cell>
          <cell r="F69" t="str">
            <v>4IF-VNG-CG</v>
          </cell>
          <cell r="K69" t="str">
            <v>IF-VNG-CG</v>
          </cell>
        </row>
        <row r="70">
          <cell r="D70">
            <v>0</v>
          </cell>
          <cell r="E70">
            <v>4</v>
          </cell>
          <cell r="F70" t="str">
            <v>4IF-CGT/APPALAC</v>
          </cell>
          <cell r="K70" t="str">
            <v>IF-CGT/APPALAC</v>
          </cell>
        </row>
        <row r="71">
          <cell r="D71">
            <v>0</v>
          </cell>
          <cell r="E71">
            <v>4</v>
          </cell>
          <cell r="F71" t="str">
            <v>4IF-VNG-CG</v>
          </cell>
          <cell r="K71" t="str">
            <v>IF-VNG-CG</v>
          </cell>
        </row>
        <row r="72">
          <cell r="D72">
            <v>0</v>
          </cell>
          <cell r="E72">
            <v>4</v>
          </cell>
          <cell r="F72" t="str">
            <v>4IF-CGT/APPALAC</v>
          </cell>
          <cell r="K72" t="str">
            <v>IF-CGT/APPALAC</v>
          </cell>
        </row>
        <row r="73">
          <cell r="D73">
            <v>0</v>
          </cell>
          <cell r="E73">
            <v>4</v>
          </cell>
          <cell r="F73" t="str">
            <v>4IF-VNG-CG</v>
          </cell>
          <cell r="K73" t="str">
            <v>IF-VNG-CG</v>
          </cell>
        </row>
        <row r="74">
          <cell r="D74">
            <v>0</v>
          </cell>
          <cell r="E74">
            <v>5</v>
          </cell>
          <cell r="F74" t="str">
            <v>5IF-CGT/APPALAC</v>
          </cell>
          <cell r="K74" t="str">
            <v>IF-CGT/APPALAC</v>
          </cell>
        </row>
        <row r="75">
          <cell r="D75">
            <v>0</v>
          </cell>
          <cell r="E75">
            <v>5</v>
          </cell>
          <cell r="F75" t="str">
            <v>5IF-VNG-CG</v>
          </cell>
          <cell r="K75" t="str">
            <v>IF-VNG-CG</v>
          </cell>
        </row>
        <row r="76">
          <cell r="D76">
            <v>0</v>
          </cell>
          <cell r="E76">
            <v>5</v>
          </cell>
          <cell r="F76" t="str">
            <v>5IF-CGT/APPALAC</v>
          </cell>
          <cell r="K76" t="str">
            <v>IF-CGT/APPALAC</v>
          </cell>
        </row>
        <row r="77">
          <cell r="D77">
            <v>0</v>
          </cell>
          <cell r="E77">
            <v>5</v>
          </cell>
          <cell r="F77" t="str">
            <v>5IF-VNG-CG</v>
          </cell>
          <cell r="K77" t="str">
            <v>IF-VNG-CG</v>
          </cell>
        </row>
        <row r="78">
          <cell r="D78">
            <v>0</v>
          </cell>
          <cell r="E78">
            <v>5</v>
          </cell>
          <cell r="F78" t="str">
            <v>5IF-CGT/APPALAC</v>
          </cell>
          <cell r="K78" t="str">
            <v>IF-CGT/APPALAC</v>
          </cell>
        </row>
        <row r="79">
          <cell r="D79">
            <v>0</v>
          </cell>
          <cell r="E79">
            <v>5</v>
          </cell>
          <cell r="F79" t="str">
            <v>5IF-VNG-CG</v>
          </cell>
          <cell r="K79" t="str">
            <v>IF-VNG-CG</v>
          </cell>
        </row>
        <row r="80">
          <cell r="D80">
            <v>0</v>
          </cell>
          <cell r="E80">
            <v>5</v>
          </cell>
          <cell r="F80" t="str">
            <v>5IF-CGT/APPALAC</v>
          </cell>
          <cell r="K80" t="str">
            <v>IF-CGT/APPALAC</v>
          </cell>
        </row>
        <row r="81">
          <cell r="D81">
            <v>0</v>
          </cell>
          <cell r="E81">
            <v>5</v>
          </cell>
          <cell r="F81" t="str">
            <v>5IF-VNG-CG</v>
          </cell>
          <cell r="K81" t="str">
            <v>IF-VNG-CG</v>
          </cell>
        </row>
        <row r="82">
          <cell r="D82">
            <v>0</v>
          </cell>
          <cell r="E82">
            <v>5</v>
          </cell>
          <cell r="F82" t="str">
            <v>5IF-CGT/APPALAC</v>
          </cell>
          <cell r="K82" t="str">
            <v>IF-CGT/APPALAC</v>
          </cell>
        </row>
        <row r="83">
          <cell r="D83">
            <v>0</v>
          </cell>
          <cell r="E83">
            <v>5</v>
          </cell>
          <cell r="F83" t="str">
            <v>5IF-VNG-CG</v>
          </cell>
          <cell r="K83" t="str">
            <v>IF-VNG-CG</v>
          </cell>
        </row>
        <row r="84">
          <cell r="D84">
            <v>0</v>
          </cell>
          <cell r="E84">
            <v>5</v>
          </cell>
          <cell r="F84" t="str">
            <v>5IF-CGT/APPALAC</v>
          </cell>
          <cell r="K84" t="str">
            <v>IF-CGT/APPALAC</v>
          </cell>
        </row>
        <row r="85">
          <cell r="D85">
            <v>0</v>
          </cell>
          <cell r="E85">
            <v>5</v>
          </cell>
          <cell r="F85" t="str">
            <v>5IF-VNG-CG</v>
          </cell>
          <cell r="K85" t="str">
            <v>IF-VNG-CG</v>
          </cell>
        </row>
        <row r="86">
          <cell r="D86">
            <v>0</v>
          </cell>
          <cell r="E86">
            <v>5</v>
          </cell>
          <cell r="F86" t="str">
            <v>5IF-CGT/APPALAC</v>
          </cell>
          <cell r="K86" t="str">
            <v>IF-CGT/APPALAC</v>
          </cell>
        </row>
        <row r="87">
          <cell r="D87">
            <v>0</v>
          </cell>
          <cell r="E87">
            <v>5</v>
          </cell>
          <cell r="F87" t="str">
            <v>5IF-VNG-CG</v>
          </cell>
          <cell r="K87" t="str">
            <v>IF-VNG-CG</v>
          </cell>
        </row>
        <row r="88">
          <cell r="D88">
            <v>0</v>
          </cell>
          <cell r="E88">
            <v>5</v>
          </cell>
          <cell r="F88" t="str">
            <v>5IF-CGT/APPALAC</v>
          </cell>
          <cell r="K88" t="str">
            <v>IF-CGT/APPALAC</v>
          </cell>
        </row>
        <row r="89">
          <cell r="D89">
            <v>0</v>
          </cell>
          <cell r="E89">
            <v>5</v>
          </cell>
          <cell r="F89" t="str">
            <v>5IF-VNG-CG</v>
          </cell>
          <cell r="K89" t="str">
            <v>IF-VNG-CG</v>
          </cell>
        </row>
        <row r="90">
          <cell r="D90">
            <v>0</v>
          </cell>
          <cell r="E90">
            <v>5</v>
          </cell>
          <cell r="F90" t="str">
            <v>5IF-CGT/APPALAC</v>
          </cell>
          <cell r="K90" t="str">
            <v>IF-CGT/APPALAC</v>
          </cell>
        </row>
        <row r="91">
          <cell r="D91">
            <v>0</v>
          </cell>
          <cell r="E91">
            <v>5</v>
          </cell>
          <cell r="F91" t="str">
            <v>5IF-VNG-CG</v>
          </cell>
          <cell r="K91" t="str">
            <v>IF-VNG-CG</v>
          </cell>
        </row>
        <row r="92">
          <cell r="D92">
            <v>0</v>
          </cell>
          <cell r="E92">
            <v>5</v>
          </cell>
          <cell r="F92" t="str">
            <v>5IF-CGT/APPALAC</v>
          </cell>
          <cell r="K92" t="str">
            <v>IF-CGT/APPALAC</v>
          </cell>
        </row>
        <row r="93">
          <cell r="D93">
            <v>0</v>
          </cell>
          <cell r="E93">
            <v>5</v>
          </cell>
          <cell r="F93" t="str">
            <v>5IF-VNG-CG</v>
          </cell>
          <cell r="K93" t="str">
            <v>IF-VNG-CG</v>
          </cell>
        </row>
        <row r="94">
          <cell r="D94">
            <v>0</v>
          </cell>
          <cell r="E94">
            <v>5</v>
          </cell>
          <cell r="F94" t="str">
            <v>5IF-CGT/APPALAC</v>
          </cell>
          <cell r="K94" t="str">
            <v>IF-CGT/APPALAC</v>
          </cell>
        </row>
        <row r="95">
          <cell r="D95">
            <v>0</v>
          </cell>
          <cell r="E95">
            <v>5</v>
          </cell>
          <cell r="F95" t="str">
            <v>5IF-VNG-CG</v>
          </cell>
          <cell r="K95" t="str">
            <v>IF-VNG-CG</v>
          </cell>
        </row>
        <row r="96">
          <cell r="D96">
            <v>0</v>
          </cell>
          <cell r="E96">
            <v>5</v>
          </cell>
          <cell r="F96" t="str">
            <v>5IF-CGT/APPALAC</v>
          </cell>
          <cell r="K96" t="str">
            <v>IF-CGT/APPALAC</v>
          </cell>
        </row>
        <row r="97">
          <cell r="D97">
            <v>0</v>
          </cell>
          <cell r="E97">
            <v>5</v>
          </cell>
          <cell r="F97" t="str">
            <v>5IF-VNG-CG</v>
          </cell>
          <cell r="K97" t="str">
            <v>IF-VNG-CG</v>
          </cell>
        </row>
        <row r="98">
          <cell r="D98">
            <v>0</v>
          </cell>
          <cell r="E98">
            <v>5</v>
          </cell>
          <cell r="F98" t="str">
            <v>5IF-CGT/APPALAC</v>
          </cell>
          <cell r="K98" t="str">
            <v>IF-CGT/APPALAC</v>
          </cell>
        </row>
        <row r="99">
          <cell r="D99">
            <v>0</v>
          </cell>
          <cell r="E99">
            <v>5</v>
          </cell>
          <cell r="F99" t="str">
            <v>5IF-VNG-CG</v>
          </cell>
          <cell r="K99" t="str">
            <v>IF-VNG-CG</v>
          </cell>
        </row>
        <row r="100">
          <cell r="D100">
            <v>0</v>
          </cell>
          <cell r="E100">
            <v>5</v>
          </cell>
          <cell r="F100" t="str">
            <v>5IF-CGT/APPALAC</v>
          </cell>
          <cell r="K100" t="str">
            <v>IF-CGT/APPALAC</v>
          </cell>
        </row>
        <row r="101">
          <cell r="D101">
            <v>0</v>
          </cell>
          <cell r="E101">
            <v>5</v>
          </cell>
          <cell r="F101" t="str">
            <v>5IF-VNG-CG</v>
          </cell>
          <cell r="K101" t="str">
            <v>IF-VNG-CG</v>
          </cell>
        </row>
        <row r="102">
          <cell r="D102">
            <v>0</v>
          </cell>
          <cell r="E102">
            <v>1</v>
          </cell>
          <cell r="F102" t="str">
            <v>1IF-TRANSCO/Z2</v>
          </cell>
          <cell r="K102" t="str">
            <v>IF-TRANSCO/Z2</v>
          </cell>
        </row>
        <row r="103">
          <cell r="D103">
            <v>0</v>
          </cell>
          <cell r="E103">
            <v>1</v>
          </cell>
          <cell r="F103" t="str">
            <v>1IF-CGT/APPALAC</v>
          </cell>
          <cell r="K103" t="str">
            <v>IF-CGT/APPALAC</v>
          </cell>
        </row>
        <row r="104">
          <cell r="D104">
            <v>0</v>
          </cell>
          <cell r="E104">
            <v>2</v>
          </cell>
          <cell r="F104" t="str">
            <v>2IF-TRANSCO/Z2</v>
          </cell>
          <cell r="K104" t="str">
            <v>IF-TRANSCO/Z2</v>
          </cell>
        </row>
        <row r="105">
          <cell r="D105">
            <v>0</v>
          </cell>
          <cell r="E105">
            <v>2</v>
          </cell>
          <cell r="F105" t="str">
            <v>2IF-CGT/APPALAC</v>
          </cell>
          <cell r="K105" t="str">
            <v>IF-CGT/APPALAC</v>
          </cell>
        </row>
        <row r="106">
          <cell r="D106">
            <v>0</v>
          </cell>
          <cell r="E106">
            <v>3</v>
          </cell>
          <cell r="F106" t="str">
            <v>3IF-TRANSCO/Z2</v>
          </cell>
          <cell r="K106" t="str">
            <v>IF-TRANSCO/Z2</v>
          </cell>
        </row>
        <row r="107">
          <cell r="D107">
            <v>0</v>
          </cell>
          <cell r="E107">
            <v>3</v>
          </cell>
          <cell r="F107" t="str">
            <v>3IF-CGT/APPALAC</v>
          </cell>
          <cell r="K107" t="str">
            <v>IF-CGT/APPALAC</v>
          </cell>
        </row>
        <row r="108">
          <cell r="D108">
            <v>0</v>
          </cell>
          <cell r="E108">
            <v>4</v>
          </cell>
          <cell r="F108" t="str">
            <v>4IF-TRANSCO/Z2</v>
          </cell>
          <cell r="K108" t="str">
            <v>IF-TRANSCO/Z2</v>
          </cell>
        </row>
        <row r="109">
          <cell r="D109">
            <v>0</v>
          </cell>
          <cell r="E109">
            <v>4</v>
          </cell>
          <cell r="F109" t="str">
            <v>4IF-CGT/APPALAC</v>
          </cell>
          <cell r="K109" t="str">
            <v>IF-CGT/APPALAC</v>
          </cell>
        </row>
        <row r="110">
          <cell r="D110">
            <v>0</v>
          </cell>
          <cell r="E110">
            <v>4</v>
          </cell>
          <cell r="F110" t="str">
            <v>4IF-TRANSCO/Z2</v>
          </cell>
          <cell r="K110" t="str">
            <v>IF-TRANSCO/Z2</v>
          </cell>
        </row>
        <row r="111">
          <cell r="D111">
            <v>0</v>
          </cell>
          <cell r="E111">
            <v>4</v>
          </cell>
          <cell r="F111" t="str">
            <v>4IF-CGT/APPALAC</v>
          </cell>
          <cell r="K111" t="str">
            <v>IF-CGT/APPALAC</v>
          </cell>
        </row>
        <row r="112">
          <cell r="D112">
            <v>0</v>
          </cell>
          <cell r="E112">
            <v>4</v>
          </cell>
          <cell r="F112" t="str">
            <v>4IF-TRANSCO/Z2</v>
          </cell>
          <cell r="K112" t="str">
            <v>IF-TRANSCO/Z2</v>
          </cell>
        </row>
        <row r="113">
          <cell r="D113">
            <v>0</v>
          </cell>
          <cell r="E113">
            <v>4</v>
          </cell>
          <cell r="F113" t="str">
            <v>4IF-CGT/APPALAC</v>
          </cell>
          <cell r="K113" t="str">
            <v>IF-CGT/APPALAC</v>
          </cell>
        </row>
        <row r="114">
          <cell r="D114">
            <v>0</v>
          </cell>
          <cell r="E114">
            <v>4</v>
          </cell>
          <cell r="F114" t="str">
            <v>4IF-TRANSCO/Z2</v>
          </cell>
          <cell r="K114" t="str">
            <v>IF-TRANSCO/Z2</v>
          </cell>
        </row>
        <row r="115">
          <cell r="D115">
            <v>0</v>
          </cell>
          <cell r="E115">
            <v>4</v>
          </cell>
          <cell r="F115" t="str">
            <v>4IF-CGT/APPALAC</v>
          </cell>
          <cell r="K115" t="str">
            <v>IF-CGT/APPALAC</v>
          </cell>
        </row>
        <row r="116">
          <cell r="D116">
            <v>0</v>
          </cell>
          <cell r="E116">
            <v>4</v>
          </cell>
          <cell r="F116" t="str">
            <v>4IF-TRANSCO/Z2</v>
          </cell>
          <cell r="K116" t="str">
            <v>IF-TRANSCO/Z2</v>
          </cell>
        </row>
        <row r="117">
          <cell r="D117">
            <v>0</v>
          </cell>
          <cell r="E117">
            <v>4</v>
          </cell>
          <cell r="F117" t="str">
            <v>4IF-CGT/APPALAC</v>
          </cell>
          <cell r="K117" t="str">
            <v>IF-CGT/APPALAC</v>
          </cell>
        </row>
        <row r="118">
          <cell r="D118">
            <v>0</v>
          </cell>
          <cell r="E118">
            <v>4</v>
          </cell>
          <cell r="F118" t="str">
            <v>4IF-TRANSCO/Z2</v>
          </cell>
          <cell r="K118" t="str">
            <v>IF-TRANSCO/Z2</v>
          </cell>
        </row>
        <row r="119">
          <cell r="D119">
            <v>0</v>
          </cell>
          <cell r="E119">
            <v>4</v>
          </cell>
          <cell r="F119" t="str">
            <v>4IF-CGT/APPALAC</v>
          </cell>
          <cell r="K119" t="str">
            <v>IF-CGT/APPALAC</v>
          </cell>
        </row>
        <row r="120">
          <cell r="D120">
            <v>0</v>
          </cell>
          <cell r="E120">
            <v>4</v>
          </cell>
          <cell r="F120" t="str">
            <v>4IF-TRANSCO/Z2</v>
          </cell>
          <cell r="K120" t="str">
            <v>IF-TRANSCO/Z2</v>
          </cell>
        </row>
        <row r="121">
          <cell r="D121">
            <v>0</v>
          </cell>
          <cell r="E121">
            <v>4</v>
          </cell>
          <cell r="F121" t="str">
            <v>4IF-CGT/APPALAC</v>
          </cell>
          <cell r="K121" t="str">
            <v>IF-CGT/APPALAC</v>
          </cell>
        </row>
        <row r="122">
          <cell r="D122">
            <v>0</v>
          </cell>
          <cell r="E122">
            <v>5</v>
          </cell>
          <cell r="F122" t="str">
            <v>5IF-TRANSCO/Z2</v>
          </cell>
          <cell r="K122" t="str">
            <v>IF-TRANSCO/Z2</v>
          </cell>
        </row>
        <row r="123">
          <cell r="D123">
            <v>0</v>
          </cell>
          <cell r="E123">
            <v>5</v>
          </cell>
          <cell r="F123" t="str">
            <v>5IF-CGT/APPALAC</v>
          </cell>
          <cell r="K123" t="str">
            <v>IF-CGT/APPALAC</v>
          </cell>
        </row>
        <row r="124">
          <cell r="D124">
            <v>0</v>
          </cell>
          <cell r="E124">
            <v>5</v>
          </cell>
          <cell r="F124" t="str">
            <v>5IF-TRANSCO/Z2</v>
          </cell>
          <cell r="K124" t="str">
            <v>IF-TRANSCO/Z2</v>
          </cell>
        </row>
        <row r="125">
          <cell r="D125">
            <v>0</v>
          </cell>
          <cell r="E125">
            <v>5</v>
          </cell>
          <cell r="F125" t="str">
            <v>5IF-CGT/APPALAC</v>
          </cell>
          <cell r="K125" t="str">
            <v>IF-CGT/APPALAC</v>
          </cell>
        </row>
        <row r="126">
          <cell r="D126">
            <v>0</v>
          </cell>
          <cell r="E126">
            <v>5</v>
          </cell>
          <cell r="F126" t="str">
            <v>5IF-TRANSCO/Z2</v>
          </cell>
          <cell r="K126" t="str">
            <v>IF-TRANSCO/Z2</v>
          </cell>
        </row>
        <row r="127">
          <cell r="D127">
            <v>0</v>
          </cell>
          <cell r="E127">
            <v>5</v>
          </cell>
          <cell r="F127" t="str">
            <v>5IF-CGT/APPALAC</v>
          </cell>
          <cell r="K127" t="str">
            <v>IF-CGT/APPALAC</v>
          </cell>
        </row>
        <row r="128">
          <cell r="D128">
            <v>0</v>
          </cell>
          <cell r="E128">
            <v>5</v>
          </cell>
          <cell r="F128" t="str">
            <v>5IF-TRANSCO/Z2</v>
          </cell>
          <cell r="K128" t="str">
            <v>IF-TRANSCO/Z2</v>
          </cell>
        </row>
        <row r="129">
          <cell r="D129">
            <v>0</v>
          </cell>
          <cell r="E129">
            <v>5</v>
          </cell>
          <cell r="F129" t="str">
            <v>5IF-CGT/APPALAC</v>
          </cell>
          <cell r="K129" t="str">
            <v>IF-CGT/APPALAC</v>
          </cell>
        </row>
        <row r="130">
          <cell r="D130">
            <v>0</v>
          </cell>
          <cell r="E130">
            <v>5</v>
          </cell>
          <cell r="F130" t="str">
            <v>5IF-TRANSCO/Z2</v>
          </cell>
          <cell r="K130" t="str">
            <v>IF-TRANSCO/Z2</v>
          </cell>
        </row>
        <row r="131">
          <cell r="D131">
            <v>0</v>
          </cell>
          <cell r="E131">
            <v>5</v>
          </cell>
          <cell r="F131" t="str">
            <v>5IF-CGT/APPALAC</v>
          </cell>
          <cell r="K131" t="str">
            <v>IF-CGT/APPALAC</v>
          </cell>
        </row>
        <row r="132">
          <cell r="D132">
            <v>0</v>
          </cell>
          <cell r="E132">
            <v>5</v>
          </cell>
          <cell r="F132" t="str">
            <v>5IF-TRANSCO/Z2</v>
          </cell>
          <cell r="K132" t="str">
            <v>IF-TRANSCO/Z2</v>
          </cell>
        </row>
        <row r="133">
          <cell r="D133">
            <v>0</v>
          </cell>
          <cell r="E133">
            <v>5</v>
          </cell>
          <cell r="F133" t="str">
            <v>5IF-CGT/APPALAC</v>
          </cell>
          <cell r="K133" t="str">
            <v>IF-CGT/APPALAC</v>
          </cell>
        </row>
        <row r="134">
          <cell r="D134">
            <v>0</v>
          </cell>
          <cell r="E134">
            <v>5</v>
          </cell>
          <cell r="F134" t="str">
            <v>5IF-TRANSCO/Z2</v>
          </cell>
          <cell r="K134" t="str">
            <v>IF-TRANSCO/Z2</v>
          </cell>
        </row>
        <row r="135">
          <cell r="D135">
            <v>0</v>
          </cell>
          <cell r="E135">
            <v>5</v>
          </cell>
          <cell r="F135" t="str">
            <v>5IF-CGT/APPALAC</v>
          </cell>
          <cell r="K135" t="str">
            <v>IF-CGT/APPALAC</v>
          </cell>
        </row>
        <row r="136">
          <cell r="D136">
            <v>0</v>
          </cell>
          <cell r="E136">
            <v>5</v>
          </cell>
          <cell r="F136" t="str">
            <v>5IF-TRANSCO/Z2</v>
          </cell>
          <cell r="K136" t="str">
            <v>IF-TRANSCO/Z2</v>
          </cell>
        </row>
        <row r="137">
          <cell r="D137">
            <v>0</v>
          </cell>
          <cell r="E137">
            <v>5</v>
          </cell>
          <cell r="F137" t="str">
            <v>5IF-CGT/APPALAC</v>
          </cell>
          <cell r="K137" t="str">
            <v>IF-CGT/APPALAC</v>
          </cell>
        </row>
        <row r="138">
          <cell r="D138">
            <v>0</v>
          </cell>
          <cell r="E138">
            <v>5</v>
          </cell>
          <cell r="F138" t="str">
            <v>5IF-TRANSCO/Z2</v>
          </cell>
          <cell r="K138" t="str">
            <v>IF-TRANSCO/Z2</v>
          </cell>
        </row>
        <row r="139">
          <cell r="D139">
            <v>0</v>
          </cell>
          <cell r="E139">
            <v>5</v>
          </cell>
          <cell r="F139" t="str">
            <v>5IF-CGT/APPALAC</v>
          </cell>
          <cell r="K139" t="str">
            <v>IF-CGT/APPALAC</v>
          </cell>
        </row>
        <row r="140">
          <cell r="D140">
            <v>0</v>
          </cell>
          <cell r="E140">
            <v>5</v>
          </cell>
          <cell r="F140" t="str">
            <v>5IF-TRANSCO/Z2</v>
          </cell>
          <cell r="K140" t="str">
            <v>IF-TRANSCO/Z2</v>
          </cell>
        </row>
        <row r="141">
          <cell r="D141">
            <v>0</v>
          </cell>
          <cell r="E141">
            <v>5</v>
          </cell>
          <cell r="F141" t="str">
            <v>5IF-CGT/APPALAC</v>
          </cell>
          <cell r="K141" t="str">
            <v>IF-CGT/APPALAC</v>
          </cell>
        </row>
        <row r="142">
          <cell r="D142">
            <v>0</v>
          </cell>
          <cell r="E142">
            <v>5</v>
          </cell>
          <cell r="F142" t="str">
            <v>5IF-TRANSCO/Z2</v>
          </cell>
          <cell r="K142" t="str">
            <v>IF-TRANSCO/Z2</v>
          </cell>
        </row>
        <row r="143">
          <cell r="D143">
            <v>0</v>
          </cell>
          <cell r="E143">
            <v>5</v>
          </cell>
          <cell r="F143" t="str">
            <v>5IF-CGT/APPALAC</v>
          </cell>
          <cell r="K143" t="str">
            <v>IF-CGT/APPALAC</v>
          </cell>
        </row>
        <row r="144">
          <cell r="D144">
            <v>0</v>
          </cell>
          <cell r="E144">
            <v>5</v>
          </cell>
          <cell r="F144" t="str">
            <v>5IF-TRANSCO/Z2</v>
          </cell>
          <cell r="K144" t="str">
            <v>IF-TRANSCO/Z2</v>
          </cell>
        </row>
        <row r="145">
          <cell r="D145">
            <v>0</v>
          </cell>
          <cell r="E145">
            <v>5</v>
          </cell>
          <cell r="F145" t="str">
            <v>5IF-CGT/APPALAC</v>
          </cell>
          <cell r="K145" t="str">
            <v>IF-CGT/APPALAC</v>
          </cell>
        </row>
        <row r="146">
          <cell r="D146">
            <v>0</v>
          </cell>
          <cell r="E146">
            <v>5</v>
          </cell>
          <cell r="F146" t="str">
            <v>5IF-TRANSCO/Z2</v>
          </cell>
          <cell r="K146" t="str">
            <v>IF-TRANSCO/Z2</v>
          </cell>
        </row>
        <row r="147">
          <cell r="D147">
            <v>0</v>
          </cell>
          <cell r="E147">
            <v>5</v>
          </cell>
          <cell r="F147" t="str">
            <v>5IF-CGT/APPALAC</v>
          </cell>
          <cell r="K147" t="str">
            <v>IF-CGT/APPALAC</v>
          </cell>
        </row>
        <row r="148">
          <cell r="D148">
            <v>0</v>
          </cell>
          <cell r="E148">
            <v>5</v>
          </cell>
          <cell r="F148" t="str">
            <v>5IF-TRANSCO/Z2</v>
          </cell>
          <cell r="K148" t="str">
            <v>IF-TRANSCO/Z2</v>
          </cell>
        </row>
        <row r="149">
          <cell r="D149">
            <v>0</v>
          </cell>
          <cell r="E149">
            <v>5</v>
          </cell>
          <cell r="F149" t="str">
            <v>5IF-CGT/APPALAC</v>
          </cell>
          <cell r="K149" t="str">
            <v>IF-CGT/APPALAC</v>
          </cell>
        </row>
        <row r="150">
          <cell r="D150">
            <v>0</v>
          </cell>
          <cell r="E150">
            <v>5</v>
          </cell>
          <cell r="F150" t="str">
            <v>5IF-TRANSCO/Z2</v>
          </cell>
          <cell r="K150" t="str">
            <v>IF-TRANSCO/Z2</v>
          </cell>
        </row>
        <row r="151">
          <cell r="D151">
            <v>0</v>
          </cell>
          <cell r="E151">
            <v>5</v>
          </cell>
          <cell r="F151" t="str">
            <v>5IF-CGT/APPALAC</v>
          </cell>
          <cell r="K151" t="str">
            <v>IF-CGT/APPALAC</v>
          </cell>
        </row>
        <row r="152">
          <cell r="D152">
            <v>0</v>
          </cell>
          <cell r="E152">
            <v>5</v>
          </cell>
          <cell r="F152" t="str">
            <v>5IF-TRANSCO/Z2</v>
          </cell>
          <cell r="K152" t="str">
            <v>IF-TRANSCO/Z2</v>
          </cell>
        </row>
        <row r="153">
          <cell r="D153">
            <v>0</v>
          </cell>
          <cell r="E153">
            <v>5</v>
          </cell>
          <cell r="F153" t="str">
            <v>5IF-CGT/APPALAC</v>
          </cell>
          <cell r="K153" t="str">
            <v>IF-CGT/APPALAC</v>
          </cell>
        </row>
        <row r="154">
          <cell r="D154">
            <v>0</v>
          </cell>
          <cell r="E154">
            <v>1</v>
          </cell>
          <cell r="F154" t="str">
            <v>1IF-CGT/APPALAC</v>
          </cell>
          <cell r="K154" t="str">
            <v>IF-CGT/APPALAC</v>
          </cell>
        </row>
        <row r="155">
          <cell r="D155">
            <v>0</v>
          </cell>
          <cell r="E155">
            <v>1</v>
          </cell>
          <cell r="F155" t="str">
            <v>1IF-VNG-CG</v>
          </cell>
          <cell r="K155" t="str">
            <v>IF-VNG-CG</v>
          </cell>
        </row>
        <row r="156">
          <cell r="D156">
            <v>0</v>
          </cell>
          <cell r="E156">
            <v>2</v>
          </cell>
          <cell r="F156" t="str">
            <v>2IF-CGT/APPALAC</v>
          </cell>
          <cell r="K156" t="str">
            <v>IF-CGT/APPALAC</v>
          </cell>
        </row>
        <row r="157">
          <cell r="D157">
            <v>0</v>
          </cell>
          <cell r="E157">
            <v>2</v>
          </cell>
          <cell r="F157" t="str">
            <v>2IF-VNG-CG</v>
          </cell>
          <cell r="K157" t="str">
            <v>IF-VNG-CG</v>
          </cell>
        </row>
        <row r="158">
          <cell r="D158">
            <v>0</v>
          </cell>
          <cell r="E158">
            <v>3</v>
          </cell>
          <cell r="F158" t="str">
            <v>3IF-CGT/APPALAC</v>
          </cell>
          <cell r="K158" t="str">
            <v>IF-CGT/APPALAC</v>
          </cell>
        </row>
        <row r="159">
          <cell r="D159">
            <v>0</v>
          </cell>
          <cell r="E159">
            <v>3</v>
          </cell>
          <cell r="F159" t="str">
            <v>3IF-VNG-CG</v>
          </cell>
          <cell r="K159" t="str">
            <v>IF-VNG-CG</v>
          </cell>
        </row>
        <row r="160">
          <cell r="D160">
            <v>0</v>
          </cell>
          <cell r="E160">
            <v>4</v>
          </cell>
          <cell r="F160" t="str">
            <v>4IF-CGT/APPALAC</v>
          </cell>
          <cell r="K160" t="str">
            <v>IF-CGT/APPALAC</v>
          </cell>
        </row>
        <row r="161">
          <cell r="D161">
            <v>0</v>
          </cell>
          <cell r="E161">
            <v>4</v>
          </cell>
          <cell r="F161" t="str">
            <v>4IF-VNG-CG</v>
          </cell>
          <cell r="K161" t="str">
            <v>IF-VNG-CG</v>
          </cell>
        </row>
        <row r="162">
          <cell r="D162">
            <v>0</v>
          </cell>
          <cell r="E162">
            <v>4</v>
          </cell>
          <cell r="F162" t="str">
            <v>4IF-CGT/APPALAC</v>
          </cell>
          <cell r="K162" t="str">
            <v>IF-CGT/APPALAC</v>
          </cell>
        </row>
        <row r="163">
          <cell r="D163">
            <v>0</v>
          </cell>
          <cell r="E163">
            <v>4</v>
          </cell>
          <cell r="F163" t="str">
            <v>4IF-VNG-CG</v>
          </cell>
          <cell r="K163" t="str">
            <v>IF-VNG-CG</v>
          </cell>
        </row>
        <row r="164">
          <cell r="D164">
            <v>0</v>
          </cell>
          <cell r="E164">
            <v>4</v>
          </cell>
          <cell r="F164" t="str">
            <v>4IF-CGT/APPALAC</v>
          </cell>
          <cell r="K164" t="str">
            <v>IF-CGT/APPALAC</v>
          </cell>
        </row>
        <row r="165">
          <cell r="D165">
            <v>0</v>
          </cell>
          <cell r="E165">
            <v>4</v>
          </cell>
          <cell r="F165" t="str">
            <v>4IF-VNG-CG</v>
          </cell>
          <cell r="K165" t="str">
            <v>IF-VNG-CG</v>
          </cell>
        </row>
        <row r="166">
          <cell r="D166">
            <v>0</v>
          </cell>
          <cell r="E166">
            <v>4</v>
          </cell>
          <cell r="F166" t="str">
            <v>4IF-CGT/APPALAC</v>
          </cell>
          <cell r="K166" t="str">
            <v>IF-CGT/APPALAC</v>
          </cell>
        </row>
        <row r="167">
          <cell r="D167">
            <v>0</v>
          </cell>
          <cell r="E167">
            <v>4</v>
          </cell>
          <cell r="F167" t="str">
            <v>4IF-VNG-CG</v>
          </cell>
          <cell r="K167" t="str">
            <v>IF-VNG-CG</v>
          </cell>
        </row>
        <row r="168">
          <cell r="D168">
            <v>0</v>
          </cell>
          <cell r="E168">
            <v>4</v>
          </cell>
          <cell r="F168" t="str">
            <v>4IF-CGT/APPALAC</v>
          </cell>
          <cell r="K168" t="str">
            <v>IF-CGT/APPALAC</v>
          </cell>
        </row>
        <row r="169">
          <cell r="D169">
            <v>0</v>
          </cell>
          <cell r="E169">
            <v>4</v>
          </cell>
          <cell r="F169" t="str">
            <v>4IF-VNG-CG</v>
          </cell>
          <cell r="K169" t="str">
            <v>IF-VNG-CG</v>
          </cell>
        </row>
        <row r="170">
          <cell r="D170">
            <v>0</v>
          </cell>
          <cell r="E170">
            <v>4</v>
          </cell>
          <cell r="F170" t="str">
            <v>4IF-CGT/APPALAC</v>
          </cell>
          <cell r="K170" t="str">
            <v>IF-CGT/APPALAC</v>
          </cell>
        </row>
        <row r="171">
          <cell r="D171">
            <v>0</v>
          </cell>
          <cell r="E171">
            <v>4</v>
          </cell>
          <cell r="F171" t="str">
            <v>4IF-VNG-CG</v>
          </cell>
          <cell r="K171" t="str">
            <v>IF-VNG-CG</v>
          </cell>
        </row>
        <row r="172">
          <cell r="D172">
            <v>0</v>
          </cell>
          <cell r="E172">
            <v>4</v>
          </cell>
          <cell r="F172" t="str">
            <v>4IF-CGT/APPALAC</v>
          </cell>
          <cell r="K172" t="str">
            <v>IF-CGT/APPALAC</v>
          </cell>
        </row>
        <row r="173">
          <cell r="D173">
            <v>0</v>
          </cell>
          <cell r="E173">
            <v>4</v>
          </cell>
          <cell r="F173" t="str">
            <v>4IF-VNG-CG</v>
          </cell>
          <cell r="K173" t="str">
            <v>IF-VNG-CG</v>
          </cell>
        </row>
        <row r="174">
          <cell r="D174">
            <v>0</v>
          </cell>
          <cell r="E174">
            <v>5</v>
          </cell>
          <cell r="F174" t="str">
            <v>5IF-CGT/APPALAC</v>
          </cell>
          <cell r="K174" t="str">
            <v>IF-CGT/APPALAC</v>
          </cell>
        </row>
        <row r="175">
          <cell r="D175">
            <v>0</v>
          </cell>
          <cell r="E175">
            <v>5</v>
          </cell>
          <cell r="F175" t="str">
            <v>5IF-VNG-CG</v>
          </cell>
          <cell r="K175" t="str">
            <v>IF-VNG-CG</v>
          </cell>
        </row>
        <row r="176">
          <cell r="D176">
            <v>0</v>
          </cell>
          <cell r="E176">
            <v>5</v>
          </cell>
          <cell r="F176" t="str">
            <v>5IF-CGT/APPALAC</v>
          </cell>
          <cell r="K176" t="str">
            <v>IF-CGT/APPALAC</v>
          </cell>
        </row>
        <row r="177">
          <cell r="D177">
            <v>0</v>
          </cell>
          <cell r="E177">
            <v>5</v>
          </cell>
          <cell r="F177" t="str">
            <v>5IF-VNG-CG</v>
          </cell>
          <cell r="K177" t="str">
            <v>IF-VNG-CG</v>
          </cell>
        </row>
        <row r="178">
          <cell r="D178">
            <v>0</v>
          </cell>
          <cell r="E178">
            <v>5</v>
          </cell>
          <cell r="F178" t="str">
            <v>5IF-CGT/APPALAC</v>
          </cell>
          <cell r="K178" t="str">
            <v>IF-CGT/APPALAC</v>
          </cell>
        </row>
        <row r="179">
          <cell r="D179">
            <v>0</v>
          </cell>
          <cell r="E179">
            <v>5</v>
          </cell>
          <cell r="F179" t="str">
            <v>5IF-VNG-CG</v>
          </cell>
          <cell r="K179" t="str">
            <v>IF-VNG-CG</v>
          </cell>
        </row>
        <row r="180">
          <cell r="D180">
            <v>0</v>
          </cell>
          <cell r="E180">
            <v>5</v>
          </cell>
          <cell r="F180" t="str">
            <v>5IF-CGT/APPALAC</v>
          </cell>
          <cell r="K180" t="str">
            <v>IF-CGT/APPALAC</v>
          </cell>
        </row>
        <row r="181">
          <cell r="D181">
            <v>0</v>
          </cell>
          <cell r="E181">
            <v>5</v>
          </cell>
          <cell r="F181" t="str">
            <v>5IF-VNG-CG</v>
          </cell>
          <cell r="K181" t="str">
            <v>IF-VNG-CG</v>
          </cell>
        </row>
        <row r="182">
          <cell r="D182">
            <v>0</v>
          </cell>
          <cell r="E182">
            <v>5</v>
          </cell>
          <cell r="F182" t="str">
            <v>5IF-CGT/APPALAC</v>
          </cell>
          <cell r="K182" t="str">
            <v>IF-CGT/APPALAC</v>
          </cell>
        </row>
        <row r="183">
          <cell r="D183">
            <v>0</v>
          </cell>
          <cell r="E183">
            <v>5</v>
          </cell>
          <cell r="F183" t="str">
            <v>5IF-VNG-CG</v>
          </cell>
          <cell r="K183" t="str">
            <v>IF-VNG-CG</v>
          </cell>
        </row>
        <row r="184">
          <cell r="D184">
            <v>0</v>
          </cell>
          <cell r="E184">
            <v>5</v>
          </cell>
          <cell r="F184" t="str">
            <v>5IF-CGT/APPALAC</v>
          </cell>
          <cell r="K184" t="str">
            <v>IF-CGT/APPALAC</v>
          </cell>
        </row>
        <row r="185">
          <cell r="D185">
            <v>0</v>
          </cell>
          <cell r="E185">
            <v>5</v>
          </cell>
          <cell r="F185" t="str">
            <v>5IF-VNG-CG</v>
          </cell>
          <cell r="K185" t="str">
            <v>IF-VNG-CG</v>
          </cell>
        </row>
        <row r="186">
          <cell r="D186">
            <v>0</v>
          </cell>
          <cell r="E186">
            <v>5</v>
          </cell>
          <cell r="F186" t="str">
            <v>5IF-CGT/APPALAC</v>
          </cell>
          <cell r="K186" t="str">
            <v>IF-CGT/APPALAC</v>
          </cell>
        </row>
        <row r="187">
          <cell r="D187">
            <v>0</v>
          </cell>
          <cell r="E187">
            <v>5</v>
          </cell>
          <cell r="F187" t="str">
            <v>5IF-VNG-CG</v>
          </cell>
          <cell r="K187" t="str">
            <v>IF-VNG-CG</v>
          </cell>
        </row>
        <row r="188">
          <cell r="D188">
            <v>0</v>
          </cell>
          <cell r="E188">
            <v>5</v>
          </cell>
          <cell r="F188" t="str">
            <v>5IF-CGT/APPALAC</v>
          </cell>
          <cell r="K188" t="str">
            <v>IF-CGT/APPALAC</v>
          </cell>
        </row>
        <row r="189">
          <cell r="D189">
            <v>0</v>
          </cell>
          <cell r="E189">
            <v>5</v>
          </cell>
          <cell r="F189" t="str">
            <v>5IF-VNG-CG</v>
          </cell>
          <cell r="K189" t="str">
            <v>IF-VNG-CG</v>
          </cell>
        </row>
        <row r="190">
          <cell r="D190">
            <v>0</v>
          </cell>
          <cell r="E190">
            <v>5</v>
          </cell>
          <cell r="F190" t="str">
            <v>5IF-CGT/APPALAC</v>
          </cell>
          <cell r="K190" t="str">
            <v>IF-CGT/APPALAC</v>
          </cell>
        </row>
        <row r="191">
          <cell r="D191">
            <v>0</v>
          </cell>
          <cell r="E191">
            <v>5</v>
          </cell>
          <cell r="F191" t="str">
            <v>5IF-VNG-CG</v>
          </cell>
          <cell r="K191" t="str">
            <v>IF-VNG-CG</v>
          </cell>
        </row>
        <row r="192">
          <cell r="D192">
            <v>0</v>
          </cell>
          <cell r="E192">
            <v>5</v>
          </cell>
          <cell r="F192" t="str">
            <v>5IF-CGT/APPALAC</v>
          </cell>
          <cell r="K192" t="str">
            <v>IF-CGT/APPALAC</v>
          </cell>
        </row>
        <row r="193">
          <cell r="D193">
            <v>0</v>
          </cell>
          <cell r="E193">
            <v>5</v>
          </cell>
          <cell r="F193" t="str">
            <v>5IF-VNG-CG</v>
          </cell>
          <cell r="K193" t="str">
            <v>IF-VNG-CG</v>
          </cell>
        </row>
        <row r="194">
          <cell r="D194">
            <v>0</v>
          </cell>
          <cell r="E194">
            <v>5</v>
          </cell>
          <cell r="F194" t="str">
            <v>5IF-CGT/APPALAC</v>
          </cell>
          <cell r="K194" t="str">
            <v>IF-CGT/APPALAC</v>
          </cell>
        </row>
        <row r="195">
          <cell r="D195">
            <v>0</v>
          </cell>
          <cell r="E195">
            <v>5</v>
          </cell>
          <cell r="F195" t="str">
            <v>5IF-VNG-CG</v>
          </cell>
          <cell r="K195" t="str">
            <v>IF-VNG-CG</v>
          </cell>
        </row>
        <row r="196">
          <cell r="D196">
            <v>0</v>
          </cell>
          <cell r="E196">
            <v>5</v>
          </cell>
          <cell r="F196" t="str">
            <v>5IF-CGT/APPALAC</v>
          </cell>
          <cell r="K196" t="str">
            <v>IF-CGT/APPALAC</v>
          </cell>
        </row>
        <row r="197">
          <cell r="D197">
            <v>0</v>
          </cell>
          <cell r="E197">
            <v>5</v>
          </cell>
          <cell r="F197" t="str">
            <v>5IF-VNG-CG</v>
          </cell>
          <cell r="K197" t="str">
            <v>IF-VNG-CG</v>
          </cell>
        </row>
        <row r="198">
          <cell r="D198">
            <v>0</v>
          </cell>
          <cell r="E198">
            <v>5</v>
          </cell>
          <cell r="F198" t="str">
            <v>5IF-CGT/APPALAC</v>
          </cell>
          <cell r="K198" t="str">
            <v>IF-CGT/APPALAC</v>
          </cell>
        </row>
        <row r="199">
          <cell r="D199">
            <v>0</v>
          </cell>
          <cell r="E199">
            <v>5</v>
          </cell>
          <cell r="F199" t="str">
            <v>5IF-VNG-CG</v>
          </cell>
          <cell r="K199" t="str">
            <v>IF-VNG-CG</v>
          </cell>
        </row>
        <row r="200">
          <cell r="D200">
            <v>0</v>
          </cell>
          <cell r="E200">
            <v>5</v>
          </cell>
          <cell r="F200" t="str">
            <v>5IF-CGT/APPALAC</v>
          </cell>
          <cell r="K200" t="str">
            <v>IF-CGT/APPALAC</v>
          </cell>
        </row>
        <row r="201">
          <cell r="D201">
            <v>0</v>
          </cell>
          <cell r="E201">
            <v>5</v>
          </cell>
          <cell r="F201" t="str">
            <v>5IF-VNG-CG</v>
          </cell>
          <cell r="K201" t="str">
            <v>IF-VNG-CG</v>
          </cell>
        </row>
        <row r="202">
          <cell r="D202">
            <v>0</v>
          </cell>
          <cell r="E202">
            <v>5</v>
          </cell>
          <cell r="F202" t="str">
            <v>5IF-CGT/APPALAC</v>
          </cell>
          <cell r="K202" t="str">
            <v>IF-CGT/APPALAC</v>
          </cell>
        </row>
        <row r="203">
          <cell r="D203">
            <v>0</v>
          </cell>
          <cell r="E203">
            <v>5</v>
          </cell>
          <cell r="F203" t="str">
            <v>5IF-VNG-CG</v>
          </cell>
          <cell r="K203" t="str">
            <v>IF-VNG-CG</v>
          </cell>
        </row>
        <row r="204">
          <cell r="D204">
            <v>0</v>
          </cell>
          <cell r="E204">
            <v>5</v>
          </cell>
          <cell r="F204" t="str">
            <v>5IF-CGT/APPALAC</v>
          </cell>
          <cell r="K204" t="str">
            <v>IF-CGT/APPALAC</v>
          </cell>
        </row>
        <row r="205">
          <cell r="D205">
            <v>0</v>
          </cell>
          <cell r="E205">
            <v>5</v>
          </cell>
          <cell r="F205" t="str">
            <v>5IF-VNG-CG</v>
          </cell>
          <cell r="K205" t="str">
            <v>IF-VNG-CG</v>
          </cell>
        </row>
        <row r="206">
          <cell r="D206">
            <v>0</v>
          </cell>
          <cell r="E206">
            <v>5</v>
          </cell>
          <cell r="F206" t="str">
            <v>5IF-CGT/APPALAC</v>
          </cell>
          <cell r="K206" t="str">
            <v>IF-CGT/APPALAC</v>
          </cell>
        </row>
        <row r="207">
          <cell r="D207">
            <v>0</v>
          </cell>
          <cell r="E207">
            <v>5</v>
          </cell>
          <cell r="F207" t="str">
            <v>5IF-VNG-CG</v>
          </cell>
          <cell r="K207" t="str">
            <v>IF-VNG-CG</v>
          </cell>
        </row>
        <row r="208">
          <cell r="D208">
            <v>0</v>
          </cell>
          <cell r="E208">
            <v>5</v>
          </cell>
          <cell r="F208" t="str">
            <v>5IF-CGT/APPALAC</v>
          </cell>
          <cell r="K208" t="str">
            <v>IF-CGT/APPALAC</v>
          </cell>
        </row>
        <row r="209">
          <cell r="D209">
            <v>0</v>
          </cell>
          <cell r="E209">
            <v>5</v>
          </cell>
          <cell r="F209" t="str">
            <v>5IF-VNG-CG</v>
          </cell>
          <cell r="K209" t="str">
            <v>IF-VNG-CG</v>
          </cell>
        </row>
        <row r="210">
          <cell r="D210">
            <v>0</v>
          </cell>
          <cell r="E210">
            <v>5</v>
          </cell>
          <cell r="F210" t="str">
            <v>5IF-CGT/APPALAC</v>
          </cell>
          <cell r="K210" t="str">
            <v>IF-CGT/APPALAC</v>
          </cell>
        </row>
        <row r="211">
          <cell r="D211">
            <v>0</v>
          </cell>
          <cell r="E211">
            <v>5</v>
          </cell>
          <cell r="F211" t="str">
            <v>5IF-VNG-CG</v>
          </cell>
          <cell r="K211" t="str">
            <v>IF-VNG-CG</v>
          </cell>
        </row>
        <row r="212">
          <cell r="D212">
            <v>0</v>
          </cell>
          <cell r="E212">
            <v>5</v>
          </cell>
          <cell r="F212" t="str">
            <v>5IF-CGT/APPALAC</v>
          </cell>
          <cell r="K212" t="str">
            <v>IF-CGT/APPALAC</v>
          </cell>
        </row>
        <row r="213">
          <cell r="D213">
            <v>0</v>
          </cell>
          <cell r="E213">
            <v>5</v>
          </cell>
          <cell r="F213" t="str">
            <v>5IF-VNG-CG</v>
          </cell>
          <cell r="K213" t="str">
            <v>IF-VNG-CG</v>
          </cell>
        </row>
        <row r="214">
          <cell r="D214">
            <v>0</v>
          </cell>
          <cell r="E214">
            <v>1</v>
          </cell>
          <cell r="F214" t="str">
            <v>1IF-TRANSCO/Z3</v>
          </cell>
          <cell r="K214" t="str">
            <v>IF-TRANSCO/Z3</v>
          </cell>
        </row>
        <row r="215">
          <cell r="D215">
            <v>0</v>
          </cell>
          <cell r="E215">
            <v>1</v>
          </cell>
          <cell r="F215" t="str">
            <v>1IF-CGT/APPALAC</v>
          </cell>
          <cell r="K215" t="str">
            <v>IF-CGT/APPALAC</v>
          </cell>
        </row>
        <row r="216">
          <cell r="D216">
            <v>0</v>
          </cell>
          <cell r="E216">
            <v>2</v>
          </cell>
          <cell r="F216" t="str">
            <v>2IF-TRANSCO/Z3</v>
          </cell>
          <cell r="K216" t="str">
            <v>IF-TRANSCO/Z3</v>
          </cell>
        </row>
        <row r="217">
          <cell r="D217">
            <v>0</v>
          </cell>
          <cell r="E217">
            <v>2</v>
          </cell>
          <cell r="F217" t="str">
            <v>2IF-CGT/APPALAC</v>
          </cell>
          <cell r="K217" t="str">
            <v>IF-CGT/APPALAC</v>
          </cell>
        </row>
        <row r="218">
          <cell r="D218">
            <v>0</v>
          </cell>
          <cell r="E218">
            <v>3</v>
          </cell>
          <cell r="F218" t="str">
            <v>3IF-TRANSCO/Z3</v>
          </cell>
          <cell r="K218" t="str">
            <v>IF-TRANSCO/Z3</v>
          </cell>
        </row>
        <row r="219">
          <cell r="D219">
            <v>0</v>
          </cell>
          <cell r="E219">
            <v>3</v>
          </cell>
          <cell r="F219" t="str">
            <v>3IF-CGT/APPALAC</v>
          </cell>
          <cell r="K219" t="str">
            <v>IF-CGT/APPALAC</v>
          </cell>
        </row>
        <row r="220">
          <cell r="D220">
            <v>0</v>
          </cell>
          <cell r="E220">
            <v>4</v>
          </cell>
          <cell r="F220" t="str">
            <v>4IF-TRANSCO/Z3</v>
          </cell>
          <cell r="K220" t="str">
            <v>IF-TRANSCO/Z3</v>
          </cell>
        </row>
        <row r="221">
          <cell r="D221">
            <v>0</v>
          </cell>
          <cell r="E221">
            <v>4</v>
          </cell>
          <cell r="F221" t="str">
            <v>4IF-CGT/APPALAC</v>
          </cell>
          <cell r="K221" t="str">
            <v>IF-CGT/APPALAC</v>
          </cell>
        </row>
        <row r="222">
          <cell r="D222">
            <v>0</v>
          </cell>
          <cell r="E222">
            <v>4</v>
          </cell>
          <cell r="F222" t="str">
            <v>4IF-TRANSCO/Z3</v>
          </cell>
          <cell r="K222" t="str">
            <v>IF-TRANSCO/Z3</v>
          </cell>
        </row>
        <row r="223">
          <cell r="D223">
            <v>0</v>
          </cell>
          <cell r="E223">
            <v>4</v>
          </cell>
          <cell r="F223" t="str">
            <v>4IF-CGT/APPALAC</v>
          </cell>
          <cell r="K223" t="str">
            <v>IF-CGT/APPALAC</v>
          </cell>
        </row>
        <row r="224">
          <cell r="D224">
            <v>0</v>
          </cell>
          <cell r="E224">
            <v>4</v>
          </cell>
          <cell r="F224" t="str">
            <v>4IF-TRANSCO/Z3</v>
          </cell>
          <cell r="K224" t="str">
            <v>IF-TRANSCO/Z3</v>
          </cell>
        </row>
        <row r="225">
          <cell r="D225">
            <v>0</v>
          </cell>
          <cell r="E225">
            <v>4</v>
          </cell>
          <cell r="F225" t="str">
            <v>4IF-CGT/APPALAC</v>
          </cell>
          <cell r="K225" t="str">
            <v>IF-CGT/APPALAC</v>
          </cell>
        </row>
        <row r="226">
          <cell r="D226">
            <v>0</v>
          </cell>
          <cell r="E226">
            <v>4</v>
          </cell>
          <cell r="F226" t="str">
            <v>4IF-TRANSCO/Z3</v>
          </cell>
          <cell r="K226" t="str">
            <v>IF-TRANSCO/Z3</v>
          </cell>
        </row>
        <row r="227">
          <cell r="D227">
            <v>0</v>
          </cell>
          <cell r="E227">
            <v>4</v>
          </cell>
          <cell r="F227" t="str">
            <v>4IF-CGT/APPALAC</v>
          </cell>
          <cell r="K227" t="str">
            <v>IF-CGT/APPALAC</v>
          </cell>
        </row>
        <row r="228">
          <cell r="D228">
            <v>0</v>
          </cell>
          <cell r="E228">
            <v>4</v>
          </cell>
          <cell r="F228" t="str">
            <v>4IF-TRANSCO/Z3</v>
          </cell>
          <cell r="K228" t="str">
            <v>IF-TRANSCO/Z3</v>
          </cell>
        </row>
        <row r="229">
          <cell r="D229">
            <v>0</v>
          </cell>
          <cell r="E229">
            <v>4</v>
          </cell>
          <cell r="F229" t="str">
            <v>4IF-CGT/APPALAC</v>
          </cell>
          <cell r="K229" t="str">
            <v>IF-CGT/APPALAC</v>
          </cell>
        </row>
        <row r="230">
          <cell r="D230">
            <v>0</v>
          </cell>
          <cell r="E230">
            <v>4</v>
          </cell>
          <cell r="F230" t="str">
            <v>4IF-TRANSCO/Z3</v>
          </cell>
          <cell r="K230" t="str">
            <v>IF-TRANSCO/Z3</v>
          </cell>
        </row>
        <row r="231">
          <cell r="D231">
            <v>0</v>
          </cell>
          <cell r="E231">
            <v>4</v>
          </cell>
          <cell r="F231" t="str">
            <v>4IF-CGT/APPALAC</v>
          </cell>
          <cell r="K231" t="str">
            <v>IF-CGT/APPALAC</v>
          </cell>
        </row>
        <row r="232">
          <cell r="D232">
            <v>0</v>
          </cell>
          <cell r="E232">
            <v>4</v>
          </cell>
          <cell r="F232" t="str">
            <v>4IF-TRANSCO/Z3</v>
          </cell>
          <cell r="K232" t="str">
            <v>IF-TRANSCO/Z3</v>
          </cell>
        </row>
        <row r="233">
          <cell r="D233">
            <v>0</v>
          </cell>
          <cell r="E233">
            <v>4</v>
          </cell>
          <cell r="F233" t="str">
            <v>4IF-CGT/APPALAC</v>
          </cell>
          <cell r="K233" t="str">
            <v>IF-CGT/APPALAC</v>
          </cell>
        </row>
        <row r="234">
          <cell r="D234">
            <v>0</v>
          </cell>
          <cell r="E234">
            <v>5</v>
          </cell>
          <cell r="F234" t="str">
            <v>5IF-TRANSCO/Z3</v>
          </cell>
          <cell r="K234" t="str">
            <v>IF-TRANSCO/Z3</v>
          </cell>
        </row>
        <row r="235">
          <cell r="D235">
            <v>0</v>
          </cell>
          <cell r="E235">
            <v>5</v>
          </cell>
          <cell r="F235" t="str">
            <v>5IF-CGT/APPALAC</v>
          </cell>
          <cell r="K235" t="str">
            <v>IF-CGT/APPALAC</v>
          </cell>
        </row>
        <row r="236">
          <cell r="D236">
            <v>0</v>
          </cell>
          <cell r="E236">
            <v>5</v>
          </cell>
          <cell r="F236" t="str">
            <v>5IF-TRANSCO/Z3</v>
          </cell>
          <cell r="K236" t="str">
            <v>IF-TRANSCO/Z3</v>
          </cell>
        </row>
        <row r="237">
          <cell r="D237">
            <v>0</v>
          </cell>
          <cell r="E237">
            <v>5</v>
          </cell>
          <cell r="F237" t="str">
            <v>5IF-CGT/APPALAC</v>
          </cell>
          <cell r="K237" t="str">
            <v>IF-CGT/APPALAC</v>
          </cell>
        </row>
        <row r="238">
          <cell r="D238">
            <v>0</v>
          </cell>
          <cell r="E238">
            <v>5</v>
          </cell>
          <cell r="F238" t="str">
            <v>5IF-TRANSCO/Z3</v>
          </cell>
          <cell r="K238" t="str">
            <v>IF-TRANSCO/Z3</v>
          </cell>
        </row>
        <row r="239">
          <cell r="D239">
            <v>0</v>
          </cell>
          <cell r="E239">
            <v>5</v>
          </cell>
          <cell r="F239" t="str">
            <v>5IF-CGT/APPALAC</v>
          </cell>
          <cell r="K239" t="str">
            <v>IF-CGT/APPALAC</v>
          </cell>
        </row>
        <row r="240">
          <cell r="D240">
            <v>0</v>
          </cell>
          <cell r="E240">
            <v>5</v>
          </cell>
          <cell r="F240" t="str">
            <v>5IF-TRANSCO/Z3</v>
          </cell>
          <cell r="K240" t="str">
            <v>IF-TRANSCO/Z3</v>
          </cell>
        </row>
        <row r="241">
          <cell r="D241">
            <v>0</v>
          </cell>
          <cell r="E241">
            <v>5</v>
          </cell>
          <cell r="F241" t="str">
            <v>5IF-CGT/APPALAC</v>
          </cell>
          <cell r="K241" t="str">
            <v>IF-CGT/APPALAC</v>
          </cell>
        </row>
        <row r="242">
          <cell r="D242">
            <v>0</v>
          </cell>
          <cell r="E242">
            <v>5</v>
          </cell>
          <cell r="F242" t="str">
            <v>5IF-TRANSCO/Z3</v>
          </cell>
          <cell r="K242" t="str">
            <v>IF-TRANSCO/Z3</v>
          </cell>
        </row>
        <row r="243">
          <cell r="D243">
            <v>0</v>
          </cell>
          <cell r="E243">
            <v>5</v>
          </cell>
          <cell r="F243" t="str">
            <v>5IF-CGT/APPALAC</v>
          </cell>
          <cell r="K243" t="str">
            <v>IF-CGT/APPALAC</v>
          </cell>
        </row>
        <row r="244">
          <cell r="D244">
            <v>0</v>
          </cell>
          <cell r="E244">
            <v>5</v>
          </cell>
          <cell r="F244" t="str">
            <v>5IF-TRANSCO/Z3</v>
          </cell>
          <cell r="K244" t="str">
            <v>IF-TRANSCO/Z3</v>
          </cell>
        </row>
        <row r="245">
          <cell r="D245">
            <v>0</v>
          </cell>
          <cell r="E245">
            <v>5</v>
          </cell>
          <cell r="F245" t="str">
            <v>5IF-CGT/APPALAC</v>
          </cell>
          <cell r="K245" t="str">
            <v>IF-CGT/APPALAC</v>
          </cell>
        </row>
        <row r="246">
          <cell r="D246">
            <v>0</v>
          </cell>
          <cell r="E246">
            <v>5</v>
          </cell>
          <cell r="F246" t="str">
            <v>5IF-TRANSCO/Z3</v>
          </cell>
          <cell r="K246" t="str">
            <v>IF-TRANSCO/Z3</v>
          </cell>
        </row>
        <row r="247">
          <cell r="D247">
            <v>0</v>
          </cell>
          <cell r="E247">
            <v>5</v>
          </cell>
          <cell r="F247" t="str">
            <v>5IF-CGT/APPALAC</v>
          </cell>
          <cell r="K247" t="str">
            <v>IF-CGT/APPALAC</v>
          </cell>
        </row>
        <row r="248">
          <cell r="D248">
            <v>0</v>
          </cell>
          <cell r="E248">
            <v>5</v>
          </cell>
          <cell r="F248" t="str">
            <v>5IF-TRANSCO/Z3</v>
          </cell>
          <cell r="K248" t="str">
            <v>IF-TRANSCO/Z3</v>
          </cell>
        </row>
        <row r="249">
          <cell r="D249">
            <v>0</v>
          </cell>
          <cell r="E249">
            <v>5</v>
          </cell>
          <cell r="F249" t="str">
            <v>5IF-CGT/APPALAC</v>
          </cell>
          <cell r="K249" t="str">
            <v>IF-CGT/APPALAC</v>
          </cell>
        </row>
        <row r="250">
          <cell r="D250">
            <v>0</v>
          </cell>
          <cell r="E250">
            <v>5</v>
          </cell>
          <cell r="F250" t="str">
            <v>5IF-TRANSCO/Z3</v>
          </cell>
          <cell r="K250" t="str">
            <v>IF-TRANSCO/Z3</v>
          </cell>
        </row>
        <row r="251">
          <cell r="D251">
            <v>0</v>
          </cell>
          <cell r="E251">
            <v>5</v>
          </cell>
          <cell r="F251" t="str">
            <v>5IF-CGT/APPALAC</v>
          </cell>
          <cell r="K251" t="str">
            <v>IF-CGT/APPALAC</v>
          </cell>
        </row>
        <row r="252">
          <cell r="D252">
            <v>0</v>
          </cell>
          <cell r="E252">
            <v>5</v>
          </cell>
          <cell r="F252" t="str">
            <v>5IF-TRANSCO/Z3</v>
          </cell>
          <cell r="K252" t="str">
            <v>IF-TRANSCO/Z3</v>
          </cell>
        </row>
        <row r="253">
          <cell r="D253">
            <v>0</v>
          </cell>
          <cell r="E253">
            <v>5</v>
          </cell>
          <cell r="F253" t="str">
            <v>5IF-CGT/APPALAC</v>
          </cell>
          <cell r="K253" t="str">
            <v>IF-CGT/APPALAC</v>
          </cell>
        </row>
        <row r="254">
          <cell r="D254">
            <v>0</v>
          </cell>
          <cell r="E254">
            <v>5</v>
          </cell>
          <cell r="F254" t="str">
            <v>5IF-TRANSCO/Z3</v>
          </cell>
          <cell r="K254" t="str">
            <v>IF-TRANSCO/Z3</v>
          </cell>
        </row>
        <row r="255">
          <cell r="D255">
            <v>0</v>
          </cell>
          <cell r="E255">
            <v>5</v>
          </cell>
          <cell r="F255" t="str">
            <v>5IF-CGT/APPALAC</v>
          </cell>
          <cell r="K255" t="str">
            <v>IF-CGT/APPALAC</v>
          </cell>
        </row>
        <row r="256">
          <cell r="D256">
            <v>0</v>
          </cell>
          <cell r="E256">
            <v>5</v>
          </cell>
          <cell r="F256" t="str">
            <v>5IF-TRANSCO/Z3</v>
          </cell>
          <cell r="K256" t="str">
            <v>IF-TRANSCO/Z3</v>
          </cell>
        </row>
        <row r="257">
          <cell r="D257">
            <v>0</v>
          </cell>
          <cell r="E257">
            <v>5</v>
          </cell>
          <cell r="F257" t="str">
            <v>5IF-CGT/APPALAC</v>
          </cell>
          <cell r="K257" t="str">
            <v>IF-CGT/APPALAC</v>
          </cell>
        </row>
        <row r="258">
          <cell r="D258">
            <v>0</v>
          </cell>
          <cell r="E258">
            <v>5</v>
          </cell>
          <cell r="F258" t="str">
            <v>5IF-TRANSCO/Z3</v>
          </cell>
          <cell r="K258" t="str">
            <v>IF-TRANSCO/Z3</v>
          </cell>
        </row>
        <row r="259">
          <cell r="D259">
            <v>0</v>
          </cell>
          <cell r="E259">
            <v>5</v>
          </cell>
          <cell r="F259" t="str">
            <v>5IF-CGT/APPALAC</v>
          </cell>
          <cell r="K259" t="str">
            <v>IF-CGT/APPALAC</v>
          </cell>
        </row>
        <row r="260">
          <cell r="D260">
            <v>0</v>
          </cell>
          <cell r="E260">
            <v>5</v>
          </cell>
          <cell r="F260" t="str">
            <v>5IF-TRANSCO/Z3</v>
          </cell>
          <cell r="K260" t="str">
            <v>IF-TRANSCO/Z3</v>
          </cell>
        </row>
        <row r="261">
          <cell r="D261">
            <v>0</v>
          </cell>
          <cell r="E261">
            <v>5</v>
          </cell>
          <cell r="F261" t="str">
            <v>5IF-CGT/APPALAC</v>
          </cell>
          <cell r="K261" t="str">
            <v>IF-CGT/APPALAC</v>
          </cell>
        </row>
        <row r="262">
          <cell r="D262">
            <v>0</v>
          </cell>
          <cell r="E262">
            <v>5</v>
          </cell>
          <cell r="F262" t="str">
            <v>5IF-TRANSCO/Z3</v>
          </cell>
          <cell r="K262" t="str">
            <v>IF-TRANSCO/Z3</v>
          </cell>
        </row>
        <row r="263">
          <cell r="D263">
            <v>0</v>
          </cell>
          <cell r="E263">
            <v>5</v>
          </cell>
          <cell r="F263" t="str">
            <v>5IF-CGT/APPALAC</v>
          </cell>
          <cell r="K263" t="str">
            <v>IF-CGT/APPALAC</v>
          </cell>
        </row>
        <row r="264">
          <cell r="D264">
            <v>0</v>
          </cell>
          <cell r="E264">
            <v>5</v>
          </cell>
          <cell r="F264" t="str">
            <v>5IF-TRANSCO/Z3</v>
          </cell>
          <cell r="K264" t="str">
            <v>IF-TRANSCO/Z3</v>
          </cell>
        </row>
        <row r="265">
          <cell r="D265">
            <v>0</v>
          </cell>
          <cell r="E265">
            <v>5</v>
          </cell>
          <cell r="F265" t="str">
            <v>5IF-CGT/APPALAC</v>
          </cell>
          <cell r="K265" t="str">
            <v>IF-CGT/APPALAC</v>
          </cell>
        </row>
        <row r="266">
          <cell r="D266">
            <v>0</v>
          </cell>
          <cell r="E266">
            <v>5</v>
          </cell>
          <cell r="F266" t="str">
            <v>5IF-TRANSCO/Z3</v>
          </cell>
          <cell r="K266" t="str">
            <v>IF-TRANSCO/Z3</v>
          </cell>
        </row>
        <row r="267">
          <cell r="D267">
            <v>0</v>
          </cell>
          <cell r="E267">
            <v>5</v>
          </cell>
          <cell r="F267" t="str">
            <v>5IF-CGT/APPALAC</v>
          </cell>
          <cell r="K267" t="str">
            <v>IF-CGT/APPALAC</v>
          </cell>
        </row>
        <row r="268">
          <cell r="D268">
            <v>0</v>
          </cell>
          <cell r="E268">
            <v>5</v>
          </cell>
          <cell r="F268" t="str">
            <v>5IF-TRANSCO/Z3</v>
          </cell>
          <cell r="K268" t="str">
            <v>IF-TRANSCO/Z3</v>
          </cell>
        </row>
        <row r="269">
          <cell r="D269">
            <v>0</v>
          </cell>
          <cell r="E269">
            <v>5</v>
          </cell>
          <cell r="F269" t="str">
            <v>5IF-CGT/APPALAC</v>
          </cell>
          <cell r="K269" t="str">
            <v>IF-CGT/APPALAC</v>
          </cell>
        </row>
        <row r="270">
          <cell r="D270">
            <v>0</v>
          </cell>
          <cell r="E270">
            <v>5</v>
          </cell>
          <cell r="F270" t="str">
            <v>5IF-TRANSCO/Z3</v>
          </cell>
          <cell r="K270" t="str">
            <v>IF-TRANSCO/Z3</v>
          </cell>
        </row>
        <row r="271">
          <cell r="D271">
            <v>0</v>
          </cell>
          <cell r="E271">
            <v>5</v>
          </cell>
          <cell r="F271" t="str">
            <v>5IF-CGT/APPALAC</v>
          </cell>
          <cell r="K271" t="str">
            <v>IF-CGT/APPALAC</v>
          </cell>
        </row>
        <row r="272">
          <cell r="D272">
            <v>0</v>
          </cell>
          <cell r="E272">
            <v>5</v>
          </cell>
          <cell r="F272" t="str">
            <v>5IF-TRANSCO/Z3</v>
          </cell>
          <cell r="K272" t="str">
            <v>IF-TRANSCO/Z3</v>
          </cell>
        </row>
        <row r="273">
          <cell r="D273">
            <v>0</v>
          </cell>
          <cell r="E273">
            <v>5</v>
          </cell>
          <cell r="F273" t="str">
            <v>5IF-CGT/APPALAC</v>
          </cell>
          <cell r="K273" t="str">
            <v>IF-CGT/APPALAC</v>
          </cell>
        </row>
        <row r="274">
          <cell r="D274">
            <v>0</v>
          </cell>
          <cell r="E274">
            <v>5</v>
          </cell>
          <cell r="F274" t="str">
            <v>5IF-TRANSCO/Z3</v>
          </cell>
          <cell r="K274" t="str">
            <v>IF-TRANSCO/Z3</v>
          </cell>
        </row>
        <row r="275">
          <cell r="D275">
            <v>0</v>
          </cell>
          <cell r="E275">
            <v>5</v>
          </cell>
          <cell r="F275" t="str">
            <v>5IF-CGT/APPALAC</v>
          </cell>
          <cell r="K275" t="str">
            <v>IF-CGT/APPALAC</v>
          </cell>
        </row>
        <row r="276">
          <cell r="D276">
            <v>0</v>
          </cell>
          <cell r="E276">
            <v>5</v>
          </cell>
          <cell r="F276" t="str">
            <v>5IF-TRANSCO/Z3</v>
          </cell>
          <cell r="K276" t="str">
            <v>IF-TRANSCO/Z3</v>
          </cell>
        </row>
        <row r="277">
          <cell r="D277">
            <v>0</v>
          </cell>
          <cell r="E277">
            <v>5</v>
          </cell>
          <cell r="F277" t="str">
            <v>5IF-CGT/APPALAC</v>
          </cell>
          <cell r="K277" t="str">
            <v>IF-CGT/APPALAC</v>
          </cell>
        </row>
        <row r="278">
          <cell r="D278">
            <v>0</v>
          </cell>
          <cell r="E278">
            <v>5</v>
          </cell>
          <cell r="F278" t="str">
            <v>5IF-TRANSCO/Z3</v>
          </cell>
          <cell r="K278" t="str">
            <v>IF-TRANSCO/Z3</v>
          </cell>
        </row>
        <row r="279">
          <cell r="D279">
            <v>0</v>
          </cell>
          <cell r="E279">
            <v>5</v>
          </cell>
          <cell r="F279" t="str">
            <v>5IF-CGT/APPALAC</v>
          </cell>
          <cell r="K279" t="str">
            <v>IF-CGT/APPALAC</v>
          </cell>
        </row>
        <row r="280">
          <cell r="D280">
            <v>0</v>
          </cell>
          <cell r="E280">
            <v>5</v>
          </cell>
          <cell r="F280" t="str">
            <v>5IF-TRANSCO/Z3</v>
          </cell>
          <cell r="K280" t="str">
            <v>IF-TRANSCO/Z3</v>
          </cell>
        </row>
        <row r="281">
          <cell r="D281">
            <v>0</v>
          </cell>
          <cell r="E281">
            <v>5</v>
          </cell>
          <cell r="F281" t="str">
            <v>5IF-CGT/APPALAC</v>
          </cell>
          <cell r="K281" t="str">
            <v>IF-CGT/APPALAC</v>
          </cell>
        </row>
        <row r="282">
          <cell r="D282">
            <v>0</v>
          </cell>
          <cell r="E282">
            <v>1</v>
          </cell>
          <cell r="F282" t="str">
            <v>1IF-CGT/APPALAC</v>
          </cell>
          <cell r="K282" t="str">
            <v>IF-CGT/APPALAC</v>
          </cell>
        </row>
        <row r="283">
          <cell r="D283">
            <v>0</v>
          </cell>
          <cell r="E283">
            <v>1</v>
          </cell>
          <cell r="F283" t="str">
            <v>1IF-VNG-CG</v>
          </cell>
          <cell r="K283" t="str">
            <v>IF-VNG-CG</v>
          </cell>
        </row>
        <row r="284">
          <cell r="D284">
            <v>0</v>
          </cell>
          <cell r="E284">
            <v>2</v>
          </cell>
          <cell r="F284" t="str">
            <v>2IF-CGT/APPALAC</v>
          </cell>
          <cell r="K284" t="str">
            <v>IF-CGT/APPALAC</v>
          </cell>
        </row>
        <row r="285">
          <cell r="D285">
            <v>0</v>
          </cell>
          <cell r="E285">
            <v>2</v>
          </cell>
          <cell r="F285" t="str">
            <v>2IF-VNG-CG</v>
          </cell>
          <cell r="K285" t="str">
            <v>IF-VNG-CG</v>
          </cell>
        </row>
        <row r="286">
          <cell r="D286">
            <v>0</v>
          </cell>
          <cell r="E286">
            <v>3</v>
          </cell>
          <cell r="F286" t="str">
            <v>3IF-CGT/APPALAC</v>
          </cell>
          <cell r="K286" t="str">
            <v>IF-CGT/APPALAC</v>
          </cell>
        </row>
        <row r="287">
          <cell r="D287">
            <v>0</v>
          </cell>
          <cell r="E287">
            <v>3</v>
          </cell>
          <cell r="F287" t="str">
            <v>3IF-VNG-CG</v>
          </cell>
          <cell r="K287" t="str">
            <v>IF-VNG-CG</v>
          </cell>
        </row>
        <row r="288">
          <cell r="D288">
            <v>0</v>
          </cell>
          <cell r="E288">
            <v>4</v>
          </cell>
          <cell r="F288" t="str">
            <v>4IF-CGT/APPALAC</v>
          </cell>
          <cell r="K288" t="str">
            <v>IF-CGT/APPALAC</v>
          </cell>
        </row>
        <row r="289">
          <cell r="D289">
            <v>0</v>
          </cell>
          <cell r="E289">
            <v>4</v>
          </cell>
          <cell r="F289" t="str">
            <v>4IF-VNG-CG</v>
          </cell>
          <cell r="K289" t="str">
            <v>IF-VNG-CG</v>
          </cell>
        </row>
        <row r="290">
          <cell r="D290">
            <v>0</v>
          </cell>
          <cell r="E290">
            <v>4</v>
          </cell>
          <cell r="F290" t="str">
            <v>4IF-CGT/APPALAC</v>
          </cell>
          <cell r="K290" t="str">
            <v>IF-CGT/APPALAC</v>
          </cell>
        </row>
        <row r="291">
          <cell r="D291">
            <v>0</v>
          </cell>
          <cell r="E291">
            <v>4</v>
          </cell>
          <cell r="F291" t="str">
            <v>4IF-VNG-CG</v>
          </cell>
          <cell r="K291" t="str">
            <v>IF-VNG-CG</v>
          </cell>
        </row>
        <row r="292">
          <cell r="D292">
            <v>0</v>
          </cell>
          <cell r="E292">
            <v>4</v>
          </cell>
          <cell r="F292" t="str">
            <v>4IF-CGT/APPALAC</v>
          </cell>
          <cell r="K292" t="str">
            <v>IF-CGT/APPALAC</v>
          </cell>
        </row>
        <row r="293">
          <cell r="D293">
            <v>0</v>
          </cell>
          <cell r="E293">
            <v>4</v>
          </cell>
          <cell r="F293" t="str">
            <v>4IF-VNG-CG</v>
          </cell>
          <cell r="K293" t="str">
            <v>IF-VNG-CG</v>
          </cell>
        </row>
        <row r="294">
          <cell r="D294">
            <v>0</v>
          </cell>
          <cell r="E294">
            <v>4</v>
          </cell>
          <cell r="F294" t="str">
            <v>4IF-CGT/APPALAC</v>
          </cell>
          <cell r="K294" t="str">
            <v>IF-CGT/APPALAC</v>
          </cell>
        </row>
        <row r="295">
          <cell r="D295">
            <v>0</v>
          </cell>
          <cell r="E295">
            <v>4</v>
          </cell>
          <cell r="F295" t="str">
            <v>4IF-VNG-CG</v>
          </cell>
          <cell r="K295" t="str">
            <v>IF-VNG-CG</v>
          </cell>
        </row>
        <row r="296">
          <cell r="D296">
            <v>0</v>
          </cell>
          <cell r="E296">
            <v>4</v>
          </cell>
          <cell r="F296" t="str">
            <v>4IF-CGT/APPALAC</v>
          </cell>
          <cell r="K296" t="str">
            <v>IF-CGT/APPALAC</v>
          </cell>
        </row>
        <row r="297">
          <cell r="D297">
            <v>0</v>
          </cell>
          <cell r="E297">
            <v>4</v>
          </cell>
          <cell r="F297" t="str">
            <v>4IF-VNG-CG</v>
          </cell>
          <cell r="K297" t="str">
            <v>IF-VNG-CG</v>
          </cell>
        </row>
        <row r="298">
          <cell r="D298">
            <v>0</v>
          </cell>
          <cell r="E298">
            <v>4</v>
          </cell>
          <cell r="F298" t="str">
            <v>4IF-CGT/APPALAC</v>
          </cell>
          <cell r="K298" t="str">
            <v>IF-CGT/APPALAC</v>
          </cell>
        </row>
        <row r="299">
          <cell r="D299">
            <v>0</v>
          </cell>
          <cell r="E299">
            <v>4</v>
          </cell>
          <cell r="F299" t="str">
            <v>4IF-VNG-CG</v>
          </cell>
          <cell r="K299" t="str">
            <v>IF-VNG-CG</v>
          </cell>
        </row>
        <row r="300">
          <cell r="D300">
            <v>0</v>
          </cell>
          <cell r="E300">
            <v>4</v>
          </cell>
          <cell r="F300" t="str">
            <v>4IF-CGT/APPALAC</v>
          </cell>
          <cell r="K300" t="str">
            <v>IF-CGT/APPALAC</v>
          </cell>
        </row>
        <row r="301">
          <cell r="D301">
            <v>0</v>
          </cell>
          <cell r="E301">
            <v>4</v>
          </cell>
          <cell r="F301" t="str">
            <v>4IF-VNG-CG</v>
          </cell>
          <cell r="K301" t="str">
            <v>IF-VNG-CG</v>
          </cell>
        </row>
        <row r="302">
          <cell r="D302">
            <v>0</v>
          </cell>
          <cell r="E302">
            <v>5</v>
          </cell>
          <cell r="F302" t="str">
            <v>5IF-CGT/APPALAC</v>
          </cell>
          <cell r="K302" t="str">
            <v>IF-CGT/APPALAC</v>
          </cell>
        </row>
        <row r="303">
          <cell r="D303">
            <v>0</v>
          </cell>
          <cell r="E303">
            <v>5</v>
          </cell>
          <cell r="F303" t="str">
            <v>5IF-VNG-CG</v>
          </cell>
          <cell r="K303" t="str">
            <v>IF-VNG-CG</v>
          </cell>
        </row>
        <row r="304">
          <cell r="D304">
            <v>0</v>
          </cell>
          <cell r="E304">
            <v>5</v>
          </cell>
          <cell r="F304" t="str">
            <v>5IF-CGT/APPALAC</v>
          </cell>
          <cell r="K304" t="str">
            <v>IF-CGT/APPALAC</v>
          </cell>
        </row>
        <row r="305">
          <cell r="D305">
            <v>0</v>
          </cell>
          <cell r="E305">
            <v>5</v>
          </cell>
          <cell r="F305" t="str">
            <v>5IF-VNG-CG</v>
          </cell>
          <cell r="K305" t="str">
            <v>IF-VNG-CG</v>
          </cell>
        </row>
        <row r="306">
          <cell r="D306">
            <v>0</v>
          </cell>
          <cell r="E306">
            <v>5</v>
          </cell>
          <cell r="F306" t="str">
            <v>5IF-CGT/APPALAC</v>
          </cell>
          <cell r="K306" t="str">
            <v>IF-CGT/APPALAC</v>
          </cell>
        </row>
        <row r="307">
          <cell r="D307">
            <v>0</v>
          </cell>
          <cell r="E307">
            <v>5</v>
          </cell>
          <cell r="F307" t="str">
            <v>5IF-VNG-CG</v>
          </cell>
          <cell r="K307" t="str">
            <v>IF-VNG-CG</v>
          </cell>
        </row>
        <row r="308">
          <cell r="D308">
            <v>0</v>
          </cell>
          <cell r="E308">
            <v>5</v>
          </cell>
          <cell r="F308" t="str">
            <v>5IF-CGT/APPALAC</v>
          </cell>
          <cell r="K308" t="str">
            <v>IF-CGT/APPALAC</v>
          </cell>
        </row>
        <row r="309">
          <cell r="D309">
            <v>0</v>
          </cell>
          <cell r="E309">
            <v>5</v>
          </cell>
          <cell r="F309" t="str">
            <v>5IF-VNG-CG</v>
          </cell>
          <cell r="K309" t="str">
            <v>IF-VNG-CG</v>
          </cell>
        </row>
        <row r="310">
          <cell r="D310">
            <v>0</v>
          </cell>
          <cell r="E310">
            <v>5</v>
          </cell>
          <cell r="F310" t="str">
            <v>5IF-CGT/APPALAC</v>
          </cell>
          <cell r="K310" t="str">
            <v>IF-CGT/APPALAC</v>
          </cell>
        </row>
        <row r="311">
          <cell r="D311">
            <v>0</v>
          </cell>
          <cell r="E311">
            <v>5</v>
          </cell>
          <cell r="F311" t="str">
            <v>5IF-VNG-CG</v>
          </cell>
          <cell r="K311" t="str">
            <v>IF-VNG-CG</v>
          </cell>
        </row>
        <row r="312">
          <cell r="D312">
            <v>0</v>
          </cell>
          <cell r="E312">
            <v>5</v>
          </cell>
          <cell r="F312" t="str">
            <v>5IF-CGT/APPALAC</v>
          </cell>
          <cell r="K312" t="str">
            <v>IF-CGT/APPALAC</v>
          </cell>
        </row>
        <row r="313">
          <cell r="D313">
            <v>0</v>
          </cell>
          <cell r="E313">
            <v>5</v>
          </cell>
          <cell r="F313" t="str">
            <v>5IF-VNG-CG</v>
          </cell>
          <cell r="K313" t="str">
            <v>IF-VNG-CG</v>
          </cell>
        </row>
        <row r="314">
          <cell r="D314">
            <v>0</v>
          </cell>
          <cell r="E314">
            <v>5</v>
          </cell>
          <cell r="F314" t="str">
            <v>5IF-CGT/APPALAC</v>
          </cell>
          <cell r="K314" t="str">
            <v>IF-CGT/APPALAC</v>
          </cell>
        </row>
        <row r="315">
          <cell r="D315">
            <v>0</v>
          </cell>
          <cell r="E315">
            <v>5</v>
          </cell>
          <cell r="F315" t="str">
            <v>5IF-VNG-CG</v>
          </cell>
          <cell r="K315" t="str">
            <v>IF-VNG-CG</v>
          </cell>
        </row>
        <row r="316">
          <cell r="D316">
            <v>0</v>
          </cell>
          <cell r="E316">
            <v>5</v>
          </cell>
          <cell r="F316" t="str">
            <v>5IF-CGT/APPALAC</v>
          </cell>
          <cell r="K316" t="str">
            <v>IF-CGT/APPALAC</v>
          </cell>
        </row>
        <row r="317">
          <cell r="D317">
            <v>0</v>
          </cell>
          <cell r="E317">
            <v>5</v>
          </cell>
          <cell r="F317" t="str">
            <v>5IF-VNG-CG</v>
          </cell>
          <cell r="K317" t="str">
            <v>IF-VNG-CG</v>
          </cell>
        </row>
        <row r="318">
          <cell r="D318">
            <v>0</v>
          </cell>
          <cell r="E318">
            <v>5</v>
          </cell>
          <cell r="F318" t="str">
            <v>5IF-CGT/APPALAC</v>
          </cell>
          <cell r="K318" t="str">
            <v>IF-CGT/APPALAC</v>
          </cell>
        </row>
        <row r="319">
          <cell r="D319">
            <v>0</v>
          </cell>
          <cell r="E319">
            <v>5</v>
          </cell>
          <cell r="F319" t="str">
            <v>5IF-VNG-CG</v>
          </cell>
          <cell r="K319" t="str">
            <v>IF-VNG-CG</v>
          </cell>
        </row>
        <row r="320">
          <cell r="D320">
            <v>0</v>
          </cell>
          <cell r="E320">
            <v>5</v>
          </cell>
          <cell r="F320" t="str">
            <v>5IF-CGT/APPALAC</v>
          </cell>
          <cell r="K320" t="str">
            <v>IF-CGT/APPALAC</v>
          </cell>
        </row>
        <row r="321">
          <cell r="D321">
            <v>0</v>
          </cell>
          <cell r="E321">
            <v>5</v>
          </cell>
          <cell r="F321" t="str">
            <v>5IF-VNG-CG</v>
          </cell>
          <cell r="K321" t="str">
            <v>IF-VNG-CG</v>
          </cell>
        </row>
        <row r="322">
          <cell r="D322">
            <v>0</v>
          </cell>
          <cell r="E322">
            <v>5</v>
          </cell>
          <cell r="F322" t="str">
            <v>5IF-CGT/APPALAC</v>
          </cell>
          <cell r="K322" t="str">
            <v>IF-CGT/APPALAC</v>
          </cell>
        </row>
        <row r="323">
          <cell r="D323">
            <v>0</v>
          </cell>
          <cell r="E323">
            <v>5</v>
          </cell>
          <cell r="F323" t="str">
            <v>5IF-VNG-CG</v>
          </cell>
          <cell r="K323" t="str">
            <v>IF-VNG-CG</v>
          </cell>
        </row>
        <row r="324">
          <cell r="D324">
            <v>0</v>
          </cell>
          <cell r="E324">
            <v>5</v>
          </cell>
          <cell r="F324" t="str">
            <v>5IF-CGT/APPALAC</v>
          </cell>
          <cell r="K324" t="str">
            <v>IF-CGT/APPALAC</v>
          </cell>
        </row>
        <row r="325">
          <cell r="D325">
            <v>0</v>
          </cell>
          <cell r="E325">
            <v>5</v>
          </cell>
          <cell r="F325" t="str">
            <v>5IF-VNG-CG</v>
          </cell>
          <cell r="K325" t="str">
            <v>IF-VNG-CG</v>
          </cell>
        </row>
        <row r="326">
          <cell r="D326">
            <v>0</v>
          </cell>
          <cell r="E326">
            <v>5</v>
          </cell>
          <cell r="F326" t="str">
            <v>5IF-CGT/APPALAC</v>
          </cell>
          <cell r="K326" t="str">
            <v>IF-CGT/APPALAC</v>
          </cell>
        </row>
        <row r="327">
          <cell r="D327">
            <v>0</v>
          </cell>
          <cell r="E327">
            <v>5</v>
          </cell>
          <cell r="F327" t="str">
            <v>5IF-VNG-CG</v>
          </cell>
          <cell r="K327" t="str">
            <v>IF-VNG-CG</v>
          </cell>
        </row>
        <row r="328">
          <cell r="D328">
            <v>0</v>
          </cell>
          <cell r="E328">
            <v>5</v>
          </cell>
          <cell r="F328" t="str">
            <v>5IF-CGT/APPALAC</v>
          </cell>
          <cell r="K328" t="str">
            <v>IF-CGT/APPALAC</v>
          </cell>
        </row>
        <row r="329">
          <cell r="D329">
            <v>0</v>
          </cell>
          <cell r="E329">
            <v>5</v>
          </cell>
          <cell r="F329" t="str">
            <v>5IF-VNG-CG</v>
          </cell>
          <cell r="K329" t="str">
            <v>IF-VNG-CG</v>
          </cell>
        </row>
        <row r="330">
          <cell r="D330">
            <v>0</v>
          </cell>
          <cell r="E330">
            <v>5</v>
          </cell>
          <cell r="F330" t="str">
            <v>5IF-CGT/APPALAC</v>
          </cell>
          <cell r="K330" t="str">
            <v>IF-CGT/APPALAC</v>
          </cell>
        </row>
        <row r="331">
          <cell r="D331">
            <v>0</v>
          </cell>
          <cell r="E331">
            <v>5</v>
          </cell>
          <cell r="F331" t="str">
            <v>5IF-VNG-CG</v>
          </cell>
          <cell r="K331" t="str">
            <v>IF-VNG-CG</v>
          </cell>
        </row>
        <row r="332">
          <cell r="D332">
            <v>0</v>
          </cell>
          <cell r="E332">
            <v>5</v>
          </cell>
          <cell r="F332" t="str">
            <v>5IF-CGT/APPALAC</v>
          </cell>
          <cell r="K332" t="str">
            <v>IF-CGT/APPALAC</v>
          </cell>
        </row>
        <row r="333">
          <cell r="D333">
            <v>0</v>
          </cell>
          <cell r="E333">
            <v>5</v>
          </cell>
          <cell r="F333" t="str">
            <v>5IF-VNG-CG</v>
          </cell>
          <cell r="K333" t="str">
            <v>IF-VNG-CG</v>
          </cell>
        </row>
        <row r="334">
          <cell r="D334">
            <v>0</v>
          </cell>
          <cell r="E334">
            <v>5</v>
          </cell>
          <cell r="F334" t="str">
            <v>5IF-CGT/APPALAC</v>
          </cell>
          <cell r="K334" t="str">
            <v>IF-CGT/APPALAC</v>
          </cell>
        </row>
        <row r="335">
          <cell r="D335">
            <v>0</v>
          </cell>
          <cell r="E335">
            <v>5</v>
          </cell>
          <cell r="F335" t="str">
            <v>5IF-VNG-CG</v>
          </cell>
          <cell r="K335" t="str">
            <v>IF-VNG-CG</v>
          </cell>
        </row>
        <row r="336">
          <cell r="D336">
            <v>0</v>
          </cell>
          <cell r="E336">
            <v>5</v>
          </cell>
          <cell r="F336" t="str">
            <v>5IF-CGT/APPALAC</v>
          </cell>
          <cell r="K336" t="str">
            <v>IF-CGT/APPALAC</v>
          </cell>
        </row>
        <row r="337">
          <cell r="D337">
            <v>0</v>
          </cell>
          <cell r="E337">
            <v>5</v>
          </cell>
          <cell r="F337" t="str">
            <v>5IF-VNG-CG</v>
          </cell>
          <cell r="K337" t="str">
            <v>IF-VNG-CG</v>
          </cell>
        </row>
        <row r="338">
          <cell r="D338">
            <v>0</v>
          </cell>
          <cell r="E338">
            <v>5</v>
          </cell>
          <cell r="F338" t="str">
            <v>5IF-CGT/APPALAC</v>
          </cell>
          <cell r="K338" t="str">
            <v>IF-CGT/APPALAC</v>
          </cell>
        </row>
        <row r="339">
          <cell r="D339">
            <v>0</v>
          </cell>
          <cell r="E339">
            <v>5</v>
          </cell>
          <cell r="F339" t="str">
            <v>5IF-VNG-CG</v>
          </cell>
          <cell r="K339" t="str">
            <v>IF-VNG-CG</v>
          </cell>
        </row>
        <row r="340">
          <cell r="D340">
            <v>0</v>
          </cell>
          <cell r="E340">
            <v>5</v>
          </cell>
          <cell r="F340" t="str">
            <v>5IF-CGT/APPALAC</v>
          </cell>
          <cell r="K340" t="str">
            <v>IF-CGT/APPALAC</v>
          </cell>
        </row>
        <row r="341">
          <cell r="D341">
            <v>0</v>
          </cell>
          <cell r="E341">
            <v>5</v>
          </cell>
          <cell r="F341" t="str">
            <v>5IF-VNG-CG</v>
          </cell>
          <cell r="K341" t="str">
            <v>IF-VNG-CG</v>
          </cell>
        </row>
        <row r="342">
          <cell r="D342">
            <v>0</v>
          </cell>
          <cell r="E342">
            <v>5</v>
          </cell>
          <cell r="F342" t="str">
            <v>5IF-CGT/APPALAC</v>
          </cell>
          <cell r="K342" t="str">
            <v>IF-CGT/APPALAC</v>
          </cell>
        </row>
        <row r="343">
          <cell r="D343">
            <v>0</v>
          </cell>
          <cell r="E343">
            <v>5</v>
          </cell>
          <cell r="F343" t="str">
            <v>5IF-VNG-CG</v>
          </cell>
          <cell r="K343" t="str">
            <v>IF-VNG-CG</v>
          </cell>
        </row>
        <row r="344">
          <cell r="D344">
            <v>0</v>
          </cell>
          <cell r="E344">
            <v>5</v>
          </cell>
          <cell r="F344" t="str">
            <v>5IF-CGT/APPALAC</v>
          </cell>
          <cell r="K344" t="str">
            <v>IF-CGT/APPALAC</v>
          </cell>
        </row>
        <row r="345">
          <cell r="D345">
            <v>0</v>
          </cell>
          <cell r="E345">
            <v>5</v>
          </cell>
          <cell r="F345" t="str">
            <v>5IF-VNG-CG</v>
          </cell>
          <cell r="K345" t="str">
            <v>IF-VNG-CG</v>
          </cell>
        </row>
        <row r="346">
          <cell r="D346">
            <v>0</v>
          </cell>
          <cell r="E346">
            <v>5</v>
          </cell>
          <cell r="F346" t="str">
            <v>5IF-CGT/APPALAC</v>
          </cell>
          <cell r="K346" t="str">
            <v>IF-CGT/APPALAC</v>
          </cell>
        </row>
        <row r="347">
          <cell r="D347">
            <v>0</v>
          </cell>
          <cell r="E347">
            <v>5</v>
          </cell>
          <cell r="F347" t="str">
            <v>5IF-VNG-CG</v>
          </cell>
          <cell r="K347" t="str">
            <v>IF-VNG-CG</v>
          </cell>
        </row>
        <row r="348">
          <cell r="D348">
            <v>0</v>
          </cell>
          <cell r="E348">
            <v>5</v>
          </cell>
          <cell r="F348" t="str">
            <v>5IF-CGT/APPALAC</v>
          </cell>
          <cell r="K348" t="str">
            <v>IF-CGT/APPALAC</v>
          </cell>
        </row>
        <row r="349">
          <cell r="D349">
            <v>0</v>
          </cell>
          <cell r="E349">
            <v>5</v>
          </cell>
          <cell r="F349" t="str">
            <v>5IF-VNG-CG</v>
          </cell>
          <cell r="K349" t="str">
            <v>IF-VNG-CG</v>
          </cell>
        </row>
        <row r="350">
          <cell r="D350">
            <v>0</v>
          </cell>
          <cell r="E350">
            <v>5</v>
          </cell>
          <cell r="F350" t="str">
            <v>5IF-CGT/APPALAC</v>
          </cell>
          <cell r="K350" t="str">
            <v>IF-CGT/APPALAC</v>
          </cell>
        </row>
        <row r="351">
          <cell r="D351">
            <v>0</v>
          </cell>
          <cell r="E351">
            <v>5</v>
          </cell>
          <cell r="F351" t="str">
            <v>5IF-VNG-CG</v>
          </cell>
          <cell r="K351" t="str">
            <v>IF-VNG-CG</v>
          </cell>
        </row>
        <row r="352">
          <cell r="D352">
            <v>0</v>
          </cell>
          <cell r="E352">
            <v>5</v>
          </cell>
          <cell r="F352" t="str">
            <v>5IF-CGT/APPALAC</v>
          </cell>
          <cell r="K352" t="str">
            <v>IF-CGT/APPALAC</v>
          </cell>
        </row>
        <row r="353">
          <cell r="D353">
            <v>0</v>
          </cell>
          <cell r="E353">
            <v>5</v>
          </cell>
          <cell r="F353" t="str">
            <v>5IF-VNG-CG</v>
          </cell>
          <cell r="K353" t="str">
            <v>IF-VNG-CG</v>
          </cell>
        </row>
        <row r="354">
          <cell r="D354">
            <v>0</v>
          </cell>
          <cell r="E354">
            <v>5</v>
          </cell>
          <cell r="F354" t="str">
            <v>5IF-CGT/APPALAC</v>
          </cell>
          <cell r="K354" t="str">
            <v>IF-CGT/APPALAC</v>
          </cell>
        </row>
        <row r="355">
          <cell r="D355">
            <v>0</v>
          </cell>
          <cell r="E355">
            <v>5</v>
          </cell>
          <cell r="F355" t="str">
            <v>5IF-VNG-CG</v>
          </cell>
          <cell r="K355" t="str">
            <v>IF-VNG-CG</v>
          </cell>
        </row>
        <row r="356">
          <cell r="D356">
            <v>0</v>
          </cell>
          <cell r="E356">
            <v>5</v>
          </cell>
          <cell r="F356" t="str">
            <v>5IF-CGT/APPALAC</v>
          </cell>
          <cell r="K356" t="str">
            <v>IF-CGT/APPALAC</v>
          </cell>
        </row>
        <row r="357">
          <cell r="D357">
            <v>0</v>
          </cell>
          <cell r="E357">
            <v>5</v>
          </cell>
          <cell r="F357" t="str">
            <v>5IF-VNG-CG</v>
          </cell>
          <cell r="K357" t="str">
            <v>IF-VNG-CG</v>
          </cell>
        </row>
        <row r="358">
          <cell r="D358">
            <v>0</v>
          </cell>
          <cell r="E358">
            <v>5</v>
          </cell>
          <cell r="F358" t="str">
            <v>5IF-CGT/APPALAC</v>
          </cell>
          <cell r="K358" t="str">
            <v>IF-CGT/APPALAC</v>
          </cell>
        </row>
        <row r="359">
          <cell r="D359">
            <v>0</v>
          </cell>
          <cell r="E359">
            <v>5</v>
          </cell>
          <cell r="F359" t="str">
            <v>5IF-VNG-CG</v>
          </cell>
          <cell r="K359" t="str">
            <v>IF-VNG-CG</v>
          </cell>
        </row>
        <row r="360">
          <cell r="D360">
            <v>0</v>
          </cell>
          <cell r="E360">
            <v>5</v>
          </cell>
          <cell r="F360" t="str">
            <v>5IF-CGT/APPALAC</v>
          </cell>
          <cell r="K360" t="str">
            <v>IF-CGT/APPALAC</v>
          </cell>
        </row>
        <row r="361">
          <cell r="D361">
            <v>0</v>
          </cell>
          <cell r="E361">
            <v>5</v>
          </cell>
          <cell r="F361" t="str">
            <v>5IF-VNG-CG</v>
          </cell>
          <cell r="K361" t="str">
            <v>IF-VNG-CG</v>
          </cell>
        </row>
        <row r="362">
          <cell r="D362">
            <v>0</v>
          </cell>
          <cell r="E362">
            <v>5</v>
          </cell>
          <cell r="F362" t="str">
            <v>5IF-CGT/APPALAC</v>
          </cell>
          <cell r="K362" t="str">
            <v>IF-CGT/APPALAC</v>
          </cell>
        </row>
        <row r="363">
          <cell r="D363">
            <v>0</v>
          </cell>
          <cell r="E363">
            <v>5</v>
          </cell>
          <cell r="F363" t="str">
            <v>5IF-VNG-CG</v>
          </cell>
          <cell r="K363" t="str">
            <v>IF-VNG-CG</v>
          </cell>
        </row>
        <row r="364">
          <cell r="D364">
            <v>0</v>
          </cell>
          <cell r="E364">
            <v>1</v>
          </cell>
          <cell r="F364" t="str">
            <v>1IF-TENN/TX</v>
          </cell>
          <cell r="K364" t="str">
            <v>IF-TENN/TX</v>
          </cell>
        </row>
        <row r="365">
          <cell r="D365">
            <v>0</v>
          </cell>
          <cell r="E365">
            <v>1</v>
          </cell>
          <cell r="F365" t="str">
            <v>1IF-CNG/APPALACH</v>
          </cell>
          <cell r="K365" t="str">
            <v>IF-CNG/APPALACH</v>
          </cell>
        </row>
        <row r="366">
          <cell r="D366">
            <v>0</v>
          </cell>
          <cell r="E366">
            <v>2</v>
          </cell>
          <cell r="F366" t="str">
            <v>2IF-TENN/TX</v>
          </cell>
          <cell r="K366" t="str">
            <v>IF-TENN/TX</v>
          </cell>
        </row>
        <row r="367">
          <cell r="D367">
            <v>0</v>
          </cell>
          <cell r="E367">
            <v>2</v>
          </cell>
          <cell r="F367" t="str">
            <v>2IF-CNG/APPALACH</v>
          </cell>
          <cell r="K367" t="str">
            <v>IF-CNG/APPALACH</v>
          </cell>
        </row>
        <row r="368">
          <cell r="D368">
            <v>0</v>
          </cell>
          <cell r="E368">
            <v>3</v>
          </cell>
          <cell r="F368" t="str">
            <v>3IF-TENN/TX</v>
          </cell>
          <cell r="K368" t="str">
            <v>IF-TENN/TX</v>
          </cell>
        </row>
        <row r="369">
          <cell r="D369">
            <v>0</v>
          </cell>
          <cell r="E369">
            <v>3</v>
          </cell>
          <cell r="F369" t="str">
            <v>3IF-CNG/APPALACH</v>
          </cell>
          <cell r="K369" t="str">
            <v>IF-CNG/APPALACH</v>
          </cell>
        </row>
        <row r="370">
          <cell r="D370">
            <v>0</v>
          </cell>
          <cell r="E370">
            <v>4</v>
          </cell>
          <cell r="F370" t="str">
            <v>4IF-TENN/TX</v>
          </cell>
          <cell r="K370" t="str">
            <v>IF-TENN/TX</v>
          </cell>
        </row>
        <row r="371">
          <cell r="D371">
            <v>0</v>
          </cell>
          <cell r="E371">
            <v>4</v>
          </cell>
          <cell r="F371" t="str">
            <v>4IF-CNG/APPALACH</v>
          </cell>
          <cell r="K371" t="str">
            <v>IF-CNG/APPALACH</v>
          </cell>
        </row>
        <row r="372">
          <cell r="D372">
            <v>0</v>
          </cell>
          <cell r="E372">
            <v>4</v>
          </cell>
          <cell r="F372" t="str">
            <v>4IF-TENN/TX</v>
          </cell>
          <cell r="K372" t="str">
            <v>IF-TENN/TX</v>
          </cell>
        </row>
        <row r="373">
          <cell r="D373">
            <v>0</v>
          </cell>
          <cell r="E373">
            <v>4</v>
          </cell>
          <cell r="F373" t="str">
            <v>4IF-CNG/APPALACH</v>
          </cell>
          <cell r="K373" t="str">
            <v>IF-CNG/APPALACH</v>
          </cell>
        </row>
        <row r="374">
          <cell r="D374">
            <v>0</v>
          </cell>
          <cell r="E374">
            <v>4</v>
          </cell>
          <cell r="F374" t="str">
            <v>4IF-TENN/TX</v>
          </cell>
          <cell r="K374" t="str">
            <v>IF-TENN/TX</v>
          </cell>
        </row>
        <row r="375">
          <cell r="D375">
            <v>0</v>
          </cell>
          <cell r="E375">
            <v>4</v>
          </cell>
          <cell r="F375" t="str">
            <v>4IF-CNG/APPALACH</v>
          </cell>
          <cell r="K375" t="str">
            <v>IF-CNG/APPALACH</v>
          </cell>
        </row>
        <row r="376">
          <cell r="D376">
            <v>0</v>
          </cell>
          <cell r="E376">
            <v>4</v>
          </cell>
          <cell r="F376" t="str">
            <v>4IF-TENN/TX</v>
          </cell>
          <cell r="K376" t="str">
            <v>IF-TENN/TX</v>
          </cell>
        </row>
        <row r="377">
          <cell r="D377">
            <v>0</v>
          </cell>
          <cell r="E377">
            <v>4</v>
          </cell>
          <cell r="F377" t="str">
            <v>4IF-CNG/APPALACH</v>
          </cell>
          <cell r="K377" t="str">
            <v>IF-CNG/APPALACH</v>
          </cell>
        </row>
        <row r="378">
          <cell r="D378">
            <v>0</v>
          </cell>
          <cell r="E378">
            <v>4</v>
          </cell>
          <cell r="F378" t="str">
            <v>4IF-TENN/TX</v>
          </cell>
          <cell r="K378" t="str">
            <v>IF-TENN/TX</v>
          </cell>
        </row>
        <row r="379">
          <cell r="D379">
            <v>0</v>
          </cell>
          <cell r="E379">
            <v>4</v>
          </cell>
          <cell r="F379" t="str">
            <v>4IF-CNG/APPALACH</v>
          </cell>
          <cell r="K379" t="str">
            <v>IF-CNG/APPALACH</v>
          </cell>
        </row>
        <row r="380">
          <cell r="D380">
            <v>0</v>
          </cell>
          <cell r="E380">
            <v>4</v>
          </cell>
          <cell r="F380" t="str">
            <v>4IF-TENN/TX</v>
          </cell>
          <cell r="K380" t="str">
            <v>IF-TENN/TX</v>
          </cell>
        </row>
        <row r="381">
          <cell r="D381">
            <v>0</v>
          </cell>
          <cell r="E381">
            <v>4</v>
          </cell>
          <cell r="F381" t="str">
            <v>4IF-CNG/APPALACH</v>
          </cell>
          <cell r="K381" t="str">
            <v>IF-CNG/APPALACH</v>
          </cell>
        </row>
        <row r="382">
          <cell r="D382">
            <v>0</v>
          </cell>
          <cell r="E382">
            <v>4</v>
          </cell>
          <cell r="F382" t="str">
            <v>4IF-TENN/TX</v>
          </cell>
          <cell r="K382" t="str">
            <v>IF-TENN/TX</v>
          </cell>
        </row>
        <row r="383">
          <cell r="D383">
            <v>0</v>
          </cell>
          <cell r="E383">
            <v>4</v>
          </cell>
          <cell r="F383" t="str">
            <v>4IF-CNG/APPALACH</v>
          </cell>
          <cell r="K383" t="str">
            <v>IF-CNG/APPALACH</v>
          </cell>
        </row>
        <row r="384">
          <cell r="D384">
            <v>0</v>
          </cell>
          <cell r="E384">
            <v>5</v>
          </cell>
          <cell r="F384" t="str">
            <v>5IF-TENN/TX</v>
          </cell>
          <cell r="K384" t="str">
            <v>IF-TENN/TX</v>
          </cell>
        </row>
        <row r="385">
          <cell r="D385">
            <v>0</v>
          </cell>
          <cell r="E385">
            <v>5</v>
          </cell>
          <cell r="F385" t="str">
            <v>5IF-CNG/APPALACH</v>
          </cell>
          <cell r="K385" t="str">
            <v>IF-CNG/APPALACH</v>
          </cell>
        </row>
        <row r="386">
          <cell r="D386">
            <v>0</v>
          </cell>
          <cell r="E386">
            <v>5</v>
          </cell>
          <cell r="F386" t="str">
            <v>5IF-TENN/TX</v>
          </cell>
          <cell r="K386" t="str">
            <v>IF-TENN/TX</v>
          </cell>
        </row>
        <row r="387">
          <cell r="D387">
            <v>0</v>
          </cell>
          <cell r="E387">
            <v>5</v>
          </cell>
          <cell r="F387" t="str">
            <v>5IF-CNG/APPALACH</v>
          </cell>
          <cell r="K387" t="str">
            <v>IF-CNG/APPALACH</v>
          </cell>
        </row>
        <row r="388">
          <cell r="D388">
            <v>0</v>
          </cell>
          <cell r="E388">
            <v>5</v>
          </cell>
          <cell r="F388" t="str">
            <v>5IF-TENN/TX</v>
          </cell>
          <cell r="K388" t="str">
            <v>IF-TENN/TX</v>
          </cell>
        </row>
        <row r="389">
          <cell r="D389">
            <v>0</v>
          </cell>
          <cell r="E389">
            <v>5</v>
          </cell>
          <cell r="F389" t="str">
            <v>5IF-CNG/APPALACH</v>
          </cell>
          <cell r="K389" t="str">
            <v>IF-CNG/APPALACH</v>
          </cell>
        </row>
        <row r="390">
          <cell r="D390">
            <v>0</v>
          </cell>
          <cell r="E390">
            <v>5</v>
          </cell>
          <cell r="F390" t="str">
            <v>5IF-TENN/TX</v>
          </cell>
          <cell r="K390" t="str">
            <v>IF-TENN/TX</v>
          </cell>
        </row>
        <row r="391">
          <cell r="D391">
            <v>0</v>
          </cell>
          <cell r="E391">
            <v>5</v>
          </cell>
          <cell r="F391" t="str">
            <v>5IF-CNG/APPALACH</v>
          </cell>
          <cell r="K391" t="str">
            <v>IF-CNG/APPALACH</v>
          </cell>
        </row>
        <row r="392">
          <cell r="D392">
            <v>0</v>
          </cell>
          <cell r="E392">
            <v>5</v>
          </cell>
          <cell r="F392" t="str">
            <v>5IF-TENN/TX</v>
          </cell>
          <cell r="K392" t="str">
            <v>IF-TENN/TX</v>
          </cell>
        </row>
        <row r="393">
          <cell r="D393">
            <v>0</v>
          </cell>
          <cell r="E393">
            <v>5</v>
          </cell>
          <cell r="F393" t="str">
            <v>5IF-CNG/APPALACH</v>
          </cell>
          <cell r="K393" t="str">
            <v>IF-CNG/APPALACH</v>
          </cell>
        </row>
        <row r="394">
          <cell r="D394">
            <v>0</v>
          </cell>
          <cell r="E394">
            <v>5</v>
          </cell>
          <cell r="F394" t="str">
            <v>5IF-TENN/TX</v>
          </cell>
          <cell r="K394" t="str">
            <v>IF-TENN/TX</v>
          </cell>
        </row>
        <row r="395">
          <cell r="D395">
            <v>0</v>
          </cell>
          <cell r="E395">
            <v>5</v>
          </cell>
          <cell r="F395" t="str">
            <v>5IF-CNG/APPALACH</v>
          </cell>
          <cell r="K395" t="str">
            <v>IF-CNG/APPALACH</v>
          </cell>
        </row>
        <row r="396">
          <cell r="D396">
            <v>0</v>
          </cell>
          <cell r="E396">
            <v>5</v>
          </cell>
          <cell r="F396" t="str">
            <v>5IF-TENN/TX</v>
          </cell>
          <cell r="K396" t="str">
            <v>IF-TENN/TX</v>
          </cell>
        </row>
        <row r="397">
          <cell r="D397">
            <v>0</v>
          </cell>
          <cell r="E397">
            <v>5</v>
          </cell>
          <cell r="F397" t="str">
            <v>5IF-CNG/APPALACH</v>
          </cell>
          <cell r="K397" t="str">
            <v>IF-CNG/APPALACH</v>
          </cell>
        </row>
        <row r="398">
          <cell r="D398">
            <v>0</v>
          </cell>
          <cell r="E398">
            <v>5</v>
          </cell>
          <cell r="F398" t="str">
            <v>5IF-TENN/TX</v>
          </cell>
          <cell r="K398" t="str">
            <v>IF-TENN/TX</v>
          </cell>
        </row>
        <row r="399">
          <cell r="D399">
            <v>0</v>
          </cell>
          <cell r="E399">
            <v>5</v>
          </cell>
          <cell r="F399" t="str">
            <v>5IF-CNG/APPALACH</v>
          </cell>
          <cell r="K399" t="str">
            <v>IF-CNG/APPALACH</v>
          </cell>
        </row>
        <row r="400">
          <cell r="D400">
            <v>0</v>
          </cell>
          <cell r="E400">
            <v>5</v>
          </cell>
          <cell r="F400" t="str">
            <v>5IF-TENN/TX</v>
          </cell>
          <cell r="K400" t="str">
            <v>IF-TENN/TX</v>
          </cell>
        </row>
        <row r="401">
          <cell r="D401">
            <v>0</v>
          </cell>
          <cell r="E401">
            <v>5</v>
          </cell>
          <cell r="F401" t="str">
            <v>5IF-CNG/APPALACH</v>
          </cell>
          <cell r="K401" t="str">
            <v>IF-CNG/APPALACH</v>
          </cell>
        </row>
        <row r="402">
          <cell r="D402">
            <v>0</v>
          </cell>
          <cell r="E402">
            <v>5</v>
          </cell>
          <cell r="F402" t="str">
            <v>5IF-TENN/TX</v>
          </cell>
          <cell r="K402" t="str">
            <v>IF-TENN/TX</v>
          </cell>
        </row>
        <row r="403">
          <cell r="D403">
            <v>0</v>
          </cell>
          <cell r="E403">
            <v>5</v>
          </cell>
          <cell r="F403" t="str">
            <v>5IF-CNG/APPALACH</v>
          </cell>
          <cell r="K403" t="str">
            <v>IF-CNG/APPALACH</v>
          </cell>
        </row>
        <row r="404">
          <cell r="D404">
            <v>0</v>
          </cell>
          <cell r="E404">
            <v>5</v>
          </cell>
          <cell r="F404" t="str">
            <v>5IF-TENN/TX</v>
          </cell>
          <cell r="K404" t="str">
            <v>IF-TENN/TX</v>
          </cell>
        </row>
        <row r="405">
          <cell r="D405">
            <v>0</v>
          </cell>
          <cell r="E405">
            <v>5</v>
          </cell>
          <cell r="F405" t="str">
            <v>5IF-CNG/APPALACH</v>
          </cell>
          <cell r="K405" t="str">
            <v>IF-CNG/APPALACH</v>
          </cell>
        </row>
        <row r="406">
          <cell r="D406">
            <v>0</v>
          </cell>
          <cell r="E406">
            <v>5</v>
          </cell>
          <cell r="F406" t="str">
            <v>5IF-TENN/TX</v>
          </cell>
          <cell r="K406" t="str">
            <v>IF-TENN/TX</v>
          </cell>
        </row>
        <row r="407">
          <cell r="D407">
            <v>0</v>
          </cell>
          <cell r="E407">
            <v>5</v>
          </cell>
          <cell r="F407" t="str">
            <v>5IF-CNG/APPALACH</v>
          </cell>
          <cell r="K407" t="str">
            <v>IF-CNG/APPALACH</v>
          </cell>
        </row>
        <row r="408">
          <cell r="D408">
            <v>0</v>
          </cell>
          <cell r="E408">
            <v>5</v>
          </cell>
          <cell r="F408" t="str">
            <v>5IF-TENN/TX</v>
          </cell>
          <cell r="K408" t="str">
            <v>IF-TENN/TX</v>
          </cell>
        </row>
        <row r="409">
          <cell r="D409">
            <v>0</v>
          </cell>
          <cell r="E409">
            <v>5</v>
          </cell>
          <cell r="F409" t="str">
            <v>5IF-CNG/APPALACH</v>
          </cell>
          <cell r="K409" t="str">
            <v>IF-CNG/APPALACH</v>
          </cell>
        </row>
        <row r="410">
          <cell r="D410">
            <v>0</v>
          </cell>
          <cell r="E410">
            <v>5</v>
          </cell>
          <cell r="F410" t="str">
            <v>5IF-TENN/TX</v>
          </cell>
          <cell r="K410" t="str">
            <v>IF-TENN/TX</v>
          </cell>
        </row>
        <row r="411">
          <cell r="D411">
            <v>0</v>
          </cell>
          <cell r="E411">
            <v>5</v>
          </cell>
          <cell r="F411" t="str">
            <v>5IF-CNG/APPALACH</v>
          </cell>
          <cell r="K411" t="str">
            <v>IF-CNG/APPALACH</v>
          </cell>
        </row>
        <row r="412">
          <cell r="D412">
            <v>0</v>
          </cell>
          <cell r="E412">
            <v>5</v>
          </cell>
          <cell r="F412" t="str">
            <v>5IF-TENN/TX</v>
          </cell>
          <cell r="K412" t="str">
            <v>IF-TENN/TX</v>
          </cell>
        </row>
        <row r="413">
          <cell r="D413">
            <v>0</v>
          </cell>
          <cell r="E413">
            <v>5</v>
          </cell>
          <cell r="F413" t="str">
            <v>5IF-CNG/APPALACH</v>
          </cell>
          <cell r="K413" t="str">
            <v>IF-CNG/APPALACH</v>
          </cell>
        </row>
        <row r="414">
          <cell r="D414">
            <v>0</v>
          </cell>
          <cell r="E414">
            <v>5</v>
          </cell>
          <cell r="F414" t="str">
            <v>5IF-TENN/TX</v>
          </cell>
          <cell r="K414" t="str">
            <v>IF-TENN/TX</v>
          </cell>
        </row>
        <row r="415">
          <cell r="D415">
            <v>0</v>
          </cell>
          <cell r="E415">
            <v>5</v>
          </cell>
          <cell r="F415" t="str">
            <v>5IF-CNG/APPALACH</v>
          </cell>
          <cell r="K415" t="str">
            <v>IF-CNG/APPALACH</v>
          </cell>
        </row>
        <row r="416">
          <cell r="D416">
            <v>0</v>
          </cell>
          <cell r="E416">
            <v>5</v>
          </cell>
          <cell r="F416" t="str">
            <v>5IF-TENN/TX</v>
          </cell>
          <cell r="K416" t="str">
            <v>IF-TENN/TX</v>
          </cell>
        </row>
        <row r="417">
          <cell r="D417">
            <v>0</v>
          </cell>
          <cell r="E417">
            <v>5</v>
          </cell>
          <cell r="F417" t="str">
            <v>5IF-CNG/APPALACH</v>
          </cell>
          <cell r="K417" t="str">
            <v>IF-CNG/APPALACH</v>
          </cell>
        </row>
        <row r="418">
          <cell r="D418">
            <v>0</v>
          </cell>
          <cell r="E418">
            <v>5</v>
          </cell>
          <cell r="F418" t="str">
            <v>5IF-TENN/TX</v>
          </cell>
          <cell r="K418" t="str">
            <v>IF-TENN/TX</v>
          </cell>
        </row>
        <row r="419">
          <cell r="D419">
            <v>0</v>
          </cell>
          <cell r="E419">
            <v>5</v>
          </cell>
          <cell r="F419" t="str">
            <v>5IF-CNG/APPALACH</v>
          </cell>
          <cell r="K419" t="str">
            <v>IF-CNG/APPALACH</v>
          </cell>
        </row>
        <row r="420">
          <cell r="D420">
            <v>0</v>
          </cell>
          <cell r="E420">
            <v>5</v>
          </cell>
          <cell r="F420" t="str">
            <v>5IF-TENN/TX</v>
          </cell>
          <cell r="K420" t="str">
            <v>IF-TENN/TX</v>
          </cell>
        </row>
        <row r="421">
          <cell r="D421">
            <v>0</v>
          </cell>
          <cell r="E421">
            <v>5</v>
          </cell>
          <cell r="F421" t="str">
            <v>5IF-CNG/APPALACH</v>
          </cell>
          <cell r="K421" t="str">
            <v>IF-CNG/APPALACH</v>
          </cell>
        </row>
        <row r="422">
          <cell r="D422">
            <v>0</v>
          </cell>
          <cell r="E422">
            <v>5</v>
          </cell>
          <cell r="F422" t="str">
            <v>5IF-TENN/TX</v>
          </cell>
          <cell r="K422" t="str">
            <v>IF-TENN/TX</v>
          </cell>
        </row>
        <row r="423">
          <cell r="D423">
            <v>0</v>
          </cell>
          <cell r="E423">
            <v>5</v>
          </cell>
          <cell r="F423" t="str">
            <v>5IF-CNG/APPALACH</v>
          </cell>
          <cell r="K423" t="str">
            <v>IF-CNG/APPALACH</v>
          </cell>
        </row>
        <row r="424">
          <cell r="D424">
            <v>0</v>
          </cell>
          <cell r="E424">
            <v>5</v>
          </cell>
          <cell r="F424" t="str">
            <v>5IF-TENN/TX</v>
          </cell>
          <cell r="K424" t="str">
            <v>IF-TENN/TX</v>
          </cell>
        </row>
        <row r="425">
          <cell r="D425">
            <v>0</v>
          </cell>
          <cell r="E425">
            <v>5</v>
          </cell>
          <cell r="F425" t="str">
            <v>5IF-CNG/APPALACH</v>
          </cell>
          <cell r="K425" t="str">
            <v>IF-CNG/APPALACH</v>
          </cell>
        </row>
        <row r="426">
          <cell r="D426">
            <v>0</v>
          </cell>
          <cell r="E426">
            <v>5</v>
          </cell>
          <cell r="F426" t="str">
            <v>5IF-TENN/TX</v>
          </cell>
          <cell r="K426" t="str">
            <v>IF-TENN/TX</v>
          </cell>
        </row>
        <row r="427">
          <cell r="D427">
            <v>0</v>
          </cell>
          <cell r="E427">
            <v>5</v>
          </cell>
          <cell r="F427" t="str">
            <v>5IF-CNG/APPALACH</v>
          </cell>
          <cell r="K427" t="str">
            <v>IF-CNG/APPALACH</v>
          </cell>
        </row>
        <row r="428">
          <cell r="D428">
            <v>0</v>
          </cell>
          <cell r="E428">
            <v>5</v>
          </cell>
          <cell r="F428" t="str">
            <v>5IF-TENN/TX</v>
          </cell>
          <cell r="K428" t="str">
            <v>IF-TENN/TX</v>
          </cell>
        </row>
        <row r="429">
          <cell r="D429">
            <v>0</v>
          </cell>
          <cell r="E429">
            <v>5</v>
          </cell>
          <cell r="F429" t="str">
            <v>5IF-CNG/APPALACH</v>
          </cell>
          <cell r="K429" t="str">
            <v>IF-CNG/APPALACH</v>
          </cell>
        </row>
        <row r="430">
          <cell r="D430">
            <v>0</v>
          </cell>
          <cell r="E430">
            <v>5</v>
          </cell>
          <cell r="F430" t="str">
            <v>5IF-TENN/TX</v>
          </cell>
          <cell r="K430" t="str">
            <v>IF-TENN/TX</v>
          </cell>
        </row>
        <row r="431">
          <cell r="D431">
            <v>0</v>
          </cell>
          <cell r="E431">
            <v>5</v>
          </cell>
          <cell r="F431" t="str">
            <v>5IF-CNG/APPALACH</v>
          </cell>
          <cell r="K431" t="str">
            <v>IF-CNG/APPALACH</v>
          </cell>
        </row>
        <row r="432">
          <cell r="D432">
            <v>0</v>
          </cell>
          <cell r="E432">
            <v>5</v>
          </cell>
          <cell r="F432" t="str">
            <v>5IF-TENN/TX</v>
          </cell>
          <cell r="K432" t="str">
            <v>IF-TENN/TX</v>
          </cell>
        </row>
        <row r="433">
          <cell r="D433">
            <v>0</v>
          </cell>
          <cell r="E433">
            <v>5</v>
          </cell>
          <cell r="F433" t="str">
            <v>5IF-CNG/APPALACH</v>
          </cell>
          <cell r="K433" t="str">
            <v>IF-CNG/APPALACH</v>
          </cell>
        </row>
        <row r="434">
          <cell r="D434">
            <v>0</v>
          </cell>
          <cell r="E434">
            <v>5</v>
          </cell>
          <cell r="F434" t="str">
            <v>5IF-TENN/TX</v>
          </cell>
          <cell r="K434" t="str">
            <v>IF-TENN/TX</v>
          </cell>
        </row>
        <row r="435">
          <cell r="D435">
            <v>0</v>
          </cell>
          <cell r="E435">
            <v>5</v>
          </cell>
          <cell r="F435" t="str">
            <v>5IF-CNG/APPALACH</v>
          </cell>
          <cell r="K435" t="str">
            <v>IF-CNG/APPALACH</v>
          </cell>
        </row>
        <row r="436">
          <cell r="D436">
            <v>0</v>
          </cell>
          <cell r="E436">
            <v>5</v>
          </cell>
          <cell r="F436" t="str">
            <v>5IF-TENN/TX</v>
          </cell>
          <cell r="K436" t="str">
            <v>IF-TENN/TX</v>
          </cell>
        </row>
        <row r="437">
          <cell r="D437">
            <v>0</v>
          </cell>
          <cell r="E437">
            <v>5</v>
          </cell>
          <cell r="F437" t="str">
            <v>5IF-CNG/APPALACH</v>
          </cell>
          <cell r="K437" t="str">
            <v>IF-CNG/APPALACH</v>
          </cell>
        </row>
        <row r="438">
          <cell r="D438">
            <v>0</v>
          </cell>
          <cell r="E438">
            <v>5</v>
          </cell>
          <cell r="F438" t="str">
            <v>5IF-TENN/TX</v>
          </cell>
          <cell r="K438" t="str">
            <v>IF-TENN/TX</v>
          </cell>
        </row>
        <row r="439">
          <cell r="D439">
            <v>0</v>
          </cell>
          <cell r="E439">
            <v>5</v>
          </cell>
          <cell r="F439" t="str">
            <v>5IF-CNG/APPALACH</v>
          </cell>
          <cell r="K439" t="str">
            <v>IF-CNG/APPALACH</v>
          </cell>
        </row>
        <row r="440">
          <cell r="D440">
            <v>0</v>
          </cell>
          <cell r="E440">
            <v>5</v>
          </cell>
          <cell r="F440" t="str">
            <v>5IF-TENN/TX</v>
          </cell>
          <cell r="K440" t="str">
            <v>IF-TENN/TX</v>
          </cell>
        </row>
        <row r="441">
          <cell r="D441">
            <v>0</v>
          </cell>
          <cell r="E441">
            <v>5</v>
          </cell>
          <cell r="F441" t="str">
            <v>5IF-CNG/APPALACH</v>
          </cell>
          <cell r="K441" t="str">
            <v>IF-CNG/APPALACH</v>
          </cell>
        </row>
        <row r="442">
          <cell r="D442">
            <v>0</v>
          </cell>
          <cell r="E442">
            <v>5</v>
          </cell>
          <cell r="F442" t="str">
            <v>5IF-TENN/TX</v>
          </cell>
          <cell r="K442" t="str">
            <v>IF-TENN/TX</v>
          </cell>
        </row>
        <row r="443">
          <cell r="D443">
            <v>0</v>
          </cell>
          <cell r="E443">
            <v>5</v>
          </cell>
          <cell r="F443" t="str">
            <v>5IF-CNG/APPALACH</v>
          </cell>
          <cell r="K443" t="str">
            <v>IF-CNG/APPALACH</v>
          </cell>
        </row>
        <row r="444">
          <cell r="D444">
            <v>0</v>
          </cell>
          <cell r="E444">
            <v>5</v>
          </cell>
          <cell r="F444" t="str">
            <v>5IF-TENN/TX</v>
          </cell>
          <cell r="K444" t="str">
            <v>IF-TENN/TX</v>
          </cell>
        </row>
        <row r="445">
          <cell r="D445">
            <v>0</v>
          </cell>
          <cell r="E445">
            <v>5</v>
          </cell>
          <cell r="F445" t="str">
            <v>5IF-CNG/APPALACH</v>
          </cell>
          <cell r="K445" t="str">
            <v>IF-CNG/APPALACH</v>
          </cell>
        </row>
        <row r="446">
          <cell r="D446">
            <v>0</v>
          </cell>
          <cell r="E446">
            <v>5</v>
          </cell>
          <cell r="F446" t="str">
            <v>5IF-TENN/TX</v>
          </cell>
          <cell r="K446" t="str">
            <v>IF-TENN/TX</v>
          </cell>
        </row>
        <row r="447">
          <cell r="D447">
            <v>0</v>
          </cell>
          <cell r="E447">
            <v>5</v>
          </cell>
          <cell r="F447" t="str">
            <v>5IF-CNG/APPALACH</v>
          </cell>
          <cell r="K447" t="str">
            <v>IF-CNG/APPALACH</v>
          </cell>
        </row>
        <row r="448">
          <cell r="D448">
            <v>0</v>
          </cell>
          <cell r="E448">
            <v>5</v>
          </cell>
          <cell r="F448" t="str">
            <v>5IF-TENN/TX</v>
          </cell>
          <cell r="K448" t="str">
            <v>IF-TENN/TX</v>
          </cell>
        </row>
        <row r="449">
          <cell r="D449">
            <v>0</v>
          </cell>
          <cell r="E449">
            <v>5</v>
          </cell>
          <cell r="F449" t="str">
            <v>5IF-CNG/APPALACH</v>
          </cell>
          <cell r="K449" t="str">
            <v>IF-CNG/APPALACH</v>
          </cell>
        </row>
        <row r="450">
          <cell r="D450">
            <v>0</v>
          </cell>
          <cell r="E450">
            <v>5</v>
          </cell>
          <cell r="F450" t="str">
            <v>5IF-TENN/TX</v>
          </cell>
          <cell r="K450" t="str">
            <v>IF-TENN/TX</v>
          </cell>
        </row>
        <row r="451">
          <cell r="D451">
            <v>0</v>
          </cell>
          <cell r="E451">
            <v>5</v>
          </cell>
          <cell r="F451" t="str">
            <v>5IF-CNG/APPALACH</v>
          </cell>
          <cell r="K451" t="str">
            <v>IF-CNG/APPALACH</v>
          </cell>
        </row>
        <row r="452">
          <cell r="D452">
            <v>0</v>
          </cell>
          <cell r="E452">
            <v>5</v>
          </cell>
          <cell r="F452" t="str">
            <v>5IF-TENN/TX</v>
          </cell>
          <cell r="K452" t="str">
            <v>IF-TENN/TX</v>
          </cell>
        </row>
        <row r="453">
          <cell r="D453">
            <v>0</v>
          </cell>
          <cell r="E453">
            <v>5</v>
          </cell>
          <cell r="F453" t="str">
            <v>5IF-CNG/APPALACH</v>
          </cell>
          <cell r="K453" t="str">
            <v>IF-CNG/APPALACH</v>
          </cell>
        </row>
        <row r="454">
          <cell r="D454">
            <v>0</v>
          </cell>
          <cell r="E454">
            <v>5</v>
          </cell>
          <cell r="F454" t="str">
            <v>5IF-TENN/TX</v>
          </cell>
          <cell r="K454" t="str">
            <v>IF-TENN/TX</v>
          </cell>
        </row>
        <row r="455">
          <cell r="D455">
            <v>0</v>
          </cell>
          <cell r="E455">
            <v>5</v>
          </cell>
          <cell r="F455" t="str">
            <v>5IF-CNG/APPALACH</v>
          </cell>
          <cell r="K455" t="str">
            <v>IF-CNG/APPALACH</v>
          </cell>
        </row>
        <row r="456">
          <cell r="D456">
            <v>0</v>
          </cell>
          <cell r="E456">
            <v>5</v>
          </cell>
          <cell r="F456" t="str">
            <v>5IF-TENN/TX</v>
          </cell>
          <cell r="K456" t="str">
            <v>IF-TENN/TX</v>
          </cell>
        </row>
        <row r="457">
          <cell r="D457">
            <v>0</v>
          </cell>
          <cell r="E457">
            <v>5</v>
          </cell>
          <cell r="F457" t="str">
            <v>5IF-CNG/APPALACH</v>
          </cell>
          <cell r="K457" t="str">
            <v>IF-CNG/APPALACH</v>
          </cell>
        </row>
        <row r="458">
          <cell r="D458">
            <v>0</v>
          </cell>
          <cell r="E458">
            <v>1</v>
          </cell>
          <cell r="F458" t="str">
            <v>1IF-CNG/APPALACH</v>
          </cell>
          <cell r="K458" t="str">
            <v>IF-CNG/APPALACH</v>
          </cell>
        </row>
        <row r="459">
          <cell r="D459">
            <v>0</v>
          </cell>
          <cell r="E459">
            <v>1</v>
          </cell>
          <cell r="F459" t="str">
            <v>1IF-VNG-CG</v>
          </cell>
          <cell r="K459" t="str">
            <v>IF-VNG-CG</v>
          </cell>
        </row>
        <row r="460">
          <cell r="D460">
            <v>0</v>
          </cell>
          <cell r="E460">
            <v>2</v>
          </cell>
          <cell r="F460" t="str">
            <v>2IF-CNG/APPALACH</v>
          </cell>
          <cell r="K460" t="str">
            <v>IF-CNG/APPALACH</v>
          </cell>
        </row>
        <row r="461">
          <cell r="D461">
            <v>0</v>
          </cell>
          <cell r="E461">
            <v>2</v>
          </cell>
          <cell r="F461" t="str">
            <v>2IF-VNG-CG</v>
          </cell>
          <cell r="K461" t="str">
            <v>IF-VNG-CG</v>
          </cell>
        </row>
        <row r="462">
          <cell r="D462">
            <v>0</v>
          </cell>
          <cell r="E462">
            <v>3</v>
          </cell>
          <cell r="F462" t="str">
            <v>3IF-CNG/APPALACH</v>
          </cell>
          <cell r="K462" t="str">
            <v>IF-CNG/APPALACH</v>
          </cell>
        </row>
        <row r="463">
          <cell r="D463">
            <v>0</v>
          </cell>
          <cell r="E463">
            <v>3</v>
          </cell>
          <cell r="F463" t="str">
            <v>3IF-VNG-CG</v>
          </cell>
          <cell r="K463" t="str">
            <v>IF-VNG-CG</v>
          </cell>
        </row>
        <row r="464">
          <cell r="D464">
            <v>0</v>
          </cell>
          <cell r="E464">
            <v>4</v>
          </cell>
          <cell r="F464" t="str">
            <v>4IF-CNG/APPALACH</v>
          </cell>
          <cell r="K464" t="str">
            <v>IF-CNG/APPALACH</v>
          </cell>
        </row>
        <row r="465">
          <cell r="D465">
            <v>0</v>
          </cell>
          <cell r="E465">
            <v>4</v>
          </cell>
          <cell r="F465" t="str">
            <v>4IF-VNG-CG</v>
          </cell>
          <cell r="K465" t="str">
            <v>IF-VNG-CG</v>
          </cell>
        </row>
        <row r="466">
          <cell r="D466">
            <v>0</v>
          </cell>
          <cell r="E466">
            <v>4</v>
          </cell>
          <cell r="F466" t="str">
            <v>4IF-CNG/APPALACH</v>
          </cell>
          <cell r="K466" t="str">
            <v>IF-CNG/APPALACH</v>
          </cell>
        </row>
        <row r="467">
          <cell r="D467">
            <v>0</v>
          </cell>
          <cell r="E467">
            <v>4</v>
          </cell>
          <cell r="F467" t="str">
            <v>4IF-VNG-CG</v>
          </cell>
          <cell r="K467" t="str">
            <v>IF-VNG-CG</v>
          </cell>
        </row>
        <row r="468">
          <cell r="D468">
            <v>0</v>
          </cell>
          <cell r="E468">
            <v>4</v>
          </cell>
          <cell r="F468" t="str">
            <v>4IF-CNG/APPALACH</v>
          </cell>
          <cell r="K468" t="str">
            <v>IF-CNG/APPALACH</v>
          </cell>
        </row>
        <row r="469">
          <cell r="D469">
            <v>0</v>
          </cell>
          <cell r="E469">
            <v>4</v>
          </cell>
          <cell r="F469" t="str">
            <v>4IF-VNG-CG</v>
          </cell>
          <cell r="K469" t="str">
            <v>IF-VNG-CG</v>
          </cell>
        </row>
        <row r="470">
          <cell r="D470">
            <v>0</v>
          </cell>
          <cell r="E470">
            <v>4</v>
          </cell>
          <cell r="F470" t="str">
            <v>4IF-CNG/APPALACH</v>
          </cell>
          <cell r="K470" t="str">
            <v>IF-CNG/APPALACH</v>
          </cell>
        </row>
        <row r="471">
          <cell r="D471">
            <v>0</v>
          </cell>
          <cell r="E471">
            <v>4</v>
          </cell>
          <cell r="F471" t="str">
            <v>4IF-VNG-CG</v>
          </cell>
          <cell r="K471" t="str">
            <v>IF-VNG-CG</v>
          </cell>
        </row>
        <row r="472">
          <cell r="D472">
            <v>0</v>
          </cell>
          <cell r="E472">
            <v>4</v>
          </cell>
          <cell r="F472" t="str">
            <v>4IF-CNG/APPALACH</v>
          </cell>
          <cell r="K472" t="str">
            <v>IF-CNG/APPALACH</v>
          </cell>
        </row>
        <row r="473">
          <cell r="D473">
            <v>0</v>
          </cell>
          <cell r="E473">
            <v>4</v>
          </cell>
          <cell r="F473" t="str">
            <v>4IF-VNG-CG</v>
          </cell>
          <cell r="K473" t="str">
            <v>IF-VNG-CG</v>
          </cell>
        </row>
        <row r="474">
          <cell r="D474">
            <v>0</v>
          </cell>
          <cell r="E474">
            <v>4</v>
          </cell>
          <cell r="F474" t="str">
            <v>4IF-CNG/APPALACH</v>
          </cell>
          <cell r="K474" t="str">
            <v>IF-CNG/APPALACH</v>
          </cell>
        </row>
        <row r="475">
          <cell r="D475">
            <v>0</v>
          </cell>
          <cell r="E475">
            <v>4</v>
          </cell>
          <cell r="F475" t="str">
            <v>4IF-VNG-CG</v>
          </cell>
          <cell r="K475" t="str">
            <v>IF-VNG-CG</v>
          </cell>
        </row>
        <row r="476">
          <cell r="D476">
            <v>0</v>
          </cell>
          <cell r="E476">
            <v>4</v>
          </cell>
          <cell r="F476" t="str">
            <v>4IF-CNG/APPALACH</v>
          </cell>
          <cell r="K476" t="str">
            <v>IF-CNG/APPALACH</v>
          </cell>
        </row>
        <row r="477">
          <cell r="D477">
            <v>0</v>
          </cell>
          <cell r="E477">
            <v>4</v>
          </cell>
          <cell r="F477" t="str">
            <v>4IF-VNG-CG</v>
          </cell>
          <cell r="K477" t="str">
            <v>IF-VNG-CG</v>
          </cell>
        </row>
        <row r="478">
          <cell r="D478">
            <v>0</v>
          </cell>
          <cell r="E478">
            <v>5</v>
          </cell>
          <cell r="F478" t="str">
            <v>5IF-CNG/APPALACH</v>
          </cell>
          <cell r="K478" t="str">
            <v>IF-CNG/APPALACH</v>
          </cell>
        </row>
        <row r="479">
          <cell r="D479">
            <v>0</v>
          </cell>
          <cell r="E479">
            <v>5</v>
          </cell>
          <cell r="F479" t="str">
            <v>5IF-VNG-CG</v>
          </cell>
          <cell r="K479" t="str">
            <v>IF-VNG-CG</v>
          </cell>
        </row>
        <row r="480">
          <cell r="D480">
            <v>0</v>
          </cell>
          <cell r="E480">
            <v>5</v>
          </cell>
          <cell r="F480" t="str">
            <v>5IF-CNG/APPALACH</v>
          </cell>
          <cell r="K480" t="str">
            <v>IF-CNG/APPALACH</v>
          </cell>
        </row>
        <row r="481">
          <cell r="D481">
            <v>0</v>
          </cell>
          <cell r="E481">
            <v>5</v>
          </cell>
          <cell r="F481" t="str">
            <v>5IF-VNG-CG</v>
          </cell>
          <cell r="K481" t="str">
            <v>IF-VNG-CG</v>
          </cell>
        </row>
        <row r="482">
          <cell r="D482">
            <v>0</v>
          </cell>
          <cell r="E482">
            <v>5</v>
          </cell>
          <cell r="F482" t="str">
            <v>5IF-CNG/APPALACH</v>
          </cell>
          <cell r="K482" t="str">
            <v>IF-CNG/APPALACH</v>
          </cell>
        </row>
        <row r="483">
          <cell r="D483">
            <v>0</v>
          </cell>
          <cell r="E483">
            <v>5</v>
          </cell>
          <cell r="F483" t="str">
            <v>5IF-VNG-CG</v>
          </cell>
          <cell r="K483" t="str">
            <v>IF-VNG-CG</v>
          </cell>
        </row>
        <row r="484">
          <cell r="D484">
            <v>0</v>
          </cell>
          <cell r="E484">
            <v>5</v>
          </cell>
          <cell r="F484" t="str">
            <v>5IF-CNG/APPALACH</v>
          </cell>
          <cell r="K484" t="str">
            <v>IF-CNG/APPALACH</v>
          </cell>
        </row>
        <row r="485">
          <cell r="D485">
            <v>0</v>
          </cell>
          <cell r="E485">
            <v>5</v>
          </cell>
          <cell r="F485" t="str">
            <v>5IF-VNG-CG</v>
          </cell>
          <cell r="K485" t="str">
            <v>IF-VNG-CG</v>
          </cell>
        </row>
        <row r="486">
          <cell r="D486">
            <v>0</v>
          </cell>
          <cell r="E486">
            <v>5</v>
          </cell>
          <cell r="F486" t="str">
            <v>5IF-CNG/APPALACH</v>
          </cell>
          <cell r="K486" t="str">
            <v>IF-CNG/APPALACH</v>
          </cell>
        </row>
        <row r="487">
          <cell r="D487">
            <v>0</v>
          </cell>
          <cell r="E487">
            <v>5</v>
          </cell>
          <cell r="F487" t="str">
            <v>5IF-VNG-CG</v>
          </cell>
          <cell r="K487" t="str">
            <v>IF-VNG-CG</v>
          </cell>
        </row>
        <row r="488">
          <cell r="D488">
            <v>0</v>
          </cell>
          <cell r="E488">
            <v>5</v>
          </cell>
          <cell r="F488" t="str">
            <v>5IF-CNG/APPALACH</v>
          </cell>
          <cell r="K488" t="str">
            <v>IF-CNG/APPALACH</v>
          </cell>
        </row>
        <row r="489">
          <cell r="D489">
            <v>0</v>
          </cell>
          <cell r="E489">
            <v>5</v>
          </cell>
          <cell r="F489" t="str">
            <v>5IF-VNG-CG</v>
          </cell>
          <cell r="K489" t="str">
            <v>IF-VNG-CG</v>
          </cell>
        </row>
        <row r="490">
          <cell r="D490">
            <v>0</v>
          </cell>
          <cell r="E490">
            <v>5</v>
          </cell>
          <cell r="F490" t="str">
            <v>5IF-CNG/APPALACH</v>
          </cell>
          <cell r="K490" t="str">
            <v>IF-CNG/APPALACH</v>
          </cell>
        </row>
        <row r="491">
          <cell r="D491">
            <v>0</v>
          </cell>
          <cell r="E491">
            <v>5</v>
          </cell>
          <cell r="F491" t="str">
            <v>5IF-VNG-CG</v>
          </cell>
          <cell r="K491" t="str">
            <v>IF-VNG-CG</v>
          </cell>
        </row>
        <row r="492">
          <cell r="D492">
            <v>0</v>
          </cell>
          <cell r="E492">
            <v>5</v>
          </cell>
          <cell r="F492" t="str">
            <v>5IF-CNG/APPALACH</v>
          </cell>
          <cell r="K492" t="str">
            <v>IF-CNG/APPALACH</v>
          </cell>
        </row>
        <row r="493">
          <cell r="D493">
            <v>0</v>
          </cell>
          <cell r="E493">
            <v>5</v>
          </cell>
          <cell r="F493" t="str">
            <v>5IF-VNG-CG</v>
          </cell>
          <cell r="K493" t="str">
            <v>IF-VNG-CG</v>
          </cell>
        </row>
        <row r="494">
          <cell r="D494">
            <v>0</v>
          </cell>
          <cell r="E494">
            <v>5</v>
          </cell>
          <cell r="F494" t="str">
            <v>5IF-CNG/APPALACH</v>
          </cell>
          <cell r="K494" t="str">
            <v>IF-CNG/APPALACH</v>
          </cell>
        </row>
        <row r="495">
          <cell r="D495">
            <v>0</v>
          </cell>
          <cell r="E495">
            <v>5</v>
          </cell>
          <cell r="F495" t="str">
            <v>5IF-VNG-CG</v>
          </cell>
          <cell r="K495" t="str">
            <v>IF-VNG-CG</v>
          </cell>
        </row>
        <row r="496">
          <cell r="D496">
            <v>0</v>
          </cell>
          <cell r="E496">
            <v>5</v>
          </cell>
          <cell r="F496" t="str">
            <v>5IF-CNG/APPALACH</v>
          </cell>
          <cell r="K496" t="str">
            <v>IF-CNG/APPALACH</v>
          </cell>
        </row>
        <row r="497">
          <cell r="D497">
            <v>0</v>
          </cell>
          <cell r="E497">
            <v>5</v>
          </cell>
          <cell r="F497" t="str">
            <v>5IF-VNG-CG</v>
          </cell>
          <cell r="K497" t="str">
            <v>IF-VNG-CG</v>
          </cell>
        </row>
        <row r="498">
          <cell r="D498">
            <v>0</v>
          </cell>
          <cell r="E498">
            <v>5</v>
          </cell>
          <cell r="F498" t="str">
            <v>5IF-CNG/APPALACH</v>
          </cell>
          <cell r="K498" t="str">
            <v>IF-CNG/APPALACH</v>
          </cell>
        </row>
        <row r="499">
          <cell r="D499">
            <v>0</v>
          </cell>
          <cell r="E499">
            <v>5</v>
          </cell>
          <cell r="F499" t="str">
            <v>5IF-VNG-CG</v>
          </cell>
          <cell r="K499" t="str">
            <v>IF-VNG-CG</v>
          </cell>
        </row>
        <row r="500">
          <cell r="D500">
            <v>0</v>
          </cell>
          <cell r="E500">
            <v>5</v>
          </cell>
          <cell r="F500" t="str">
            <v>5IF-CNG/APPALACH</v>
          </cell>
          <cell r="K500" t="str">
            <v>IF-CNG/APPALACH</v>
          </cell>
        </row>
        <row r="501">
          <cell r="D501">
            <v>0</v>
          </cell>
          <cell r="E501">
            <v>5</v>
          </cell>
          <cell r="F501" t="str">
            <v>5IF-VNG-CG</v>
          </cell>
          <cell r="K501" t="str">
            <v>IF-VNG-CG</v>
          </cell>
        </row>
        <row r="502">
          <cell r="D502">
            <v>0</v>
          </cell>
          <cell r="E502">
            <v>5</v>
          </cell>
          <cell r="F502" t="str">
            <v>5IF-CNG/APPALACH</v>
          </cell>
          <cell r="K502" t="str">
            <v>IF-CNG/APPALACH</v>
          </cell>
        </row>
        <row r="503">
          <cell r="D503">
            <v>0</v>
          </cell>
          <cell r="E503">
            <v>5</v>
          </cell>
          <cell r="F503" t="str">
            <v>5IF-VNG-CG</v>
          </cell>
          <cell r="K503" t="str">
            <v>IF-VNG-CG</v>
          </cell>
        </row>
        <row r="504">
          <cell r="D504">
            <v>0</v>
          </cell>
          <cell r="E504">
            <v>5</v>
          </cell>
          <cell r="F504" t="str">
            <v>5IF-CNG/APPALACH</v>
          </cell>
          <cell r="K504" t="str">
            <v>IF-CNG/APPALACH</v>
          </cell>
        </row>
        <row r="505">
          <cell r="D505">
            <v>0</v>
          </cell>
          <cell r="E505">
            <v>5</v>
          </cell>
          <cell r="F505" t="str">
            <v>5IF-VNG-CG</v>
          </cell>
          <cell r="K505" t="str">
            <v>IF-VNG-CG</v>
          </cell>
        </row>
        <row r="506">
          <cell r="D506">
            <v>0</v>
          </cell>
          <cell r="E506">
            <v>5</v>
          </cell>
          <cell r="F506" t="str">
            <v>5IF-CNG/APPALACH</v>
          </cell>
          <cell r="K506" t="str">
            <v>IF-CNG/APPALACH</v>
          </cell>
        </row>
        <row r="507">
          <cell r="D507">
            <v>0</v>
          </cell>
          <cell r="E507">
            <v>5</v>
          </cell>
          <cell r="F507" t="str">
            <v>5IF-VNG-CG</v>
          </cell>
          <cell r="K507" t="str">
            <v>IF-VNG-CG</v>
          </cell>
        </row>
        <row r="508">
          <cell r="D508">
            <v>0</v>
          </cell>
          <cell r="E508">
            <v>5</v>
          </cell>
          <cell r="F508" t="str">
            <v>5IF-CNG/APPALACH</v>
          </cell>
          <cell r="K508" t="str">
            <v>IF-CNG/APPALACH</v>
          </cell>
        </row>
        <row r="509">
          <cell r="D509">
            <v>0</v>
          </cell>
          <cell r="E509">
            <v>5</v>
          </cell>
          <cell r="F509" t="str">
            <v>5IF-VNG-CG</v>
          </cell>
          <cell r="K509" t="str">
            <v>IF-VNG-CG</v>
          </cell>
        </row>
        <row r="510">
          <cell r="D510">
            <v>0</v>
          </cell>
          <cell r="E510">
            <v>1</v>
          </cell>
          <cell r="F510" t="str">
            <v>1IF-TENN/LA</v>
          </cell>
          <cell r="K510" t="str">
            <v>IF-TENN/LA</v>
          </cell>
        </row>
        <row r="511">
          <cell r="D511">
            <v>0</v>
          </cell>
          <cell r="E511">
            <v>1</v>
          </cell>
          <cell r="F511" t="str">
            <v>1IF-CNG/APPALACH</v>
          </cell>
          <cell r="K511" t="str">
            <v>IF-CNG/APPALACH</v>
          </cell>
        </row>
        <row r="512">
          <cell r="D512">
            <v>0</v>
          </cell>
          <cell r="E512">
            <v>2</v>
          </cell>
          <cell r="F512" t="str">
            <v>2IF-TENN/LA</v>
          </cell>
          <cell r="K512" t="str">
            <v>IF-TENN/LA</v>
          </cell>
        </row>
        <row r="513">
          <cell r="D513">
            <v>0</v>
          </cell>
          <cell r="E513">
            <v>2</v>
          </cell>
          <cell r="F513" t="str">
            <v>2IF-CNG/APPALACH</v>
          </cell>
          <cell r="K513" t="str">
            <v>IF-CNG/APPALACH</v>
          </cell>
        </row>
        <row r="514">
          <cell r="D514">
            <v>0</v>
          </cell>
          <cell r="E514">
            <v>3</v>
          </cell>
          <cell r="F514" t="str">
            <v>3IF-TENN/LA</v>
          </cell>
          <cell r="K514" t="str">
            <v>IF-TENN/LA</v>
          </cell>
        </row>
        <row r="515">
          <cell r="D515">
            <v>0</v>
          </cell>
          <cell r="E515">
            <v>3</v>
          </cell>
          <cell r="F515" t="str">
            <v>3IF-CNG/APPALACH</v>
          </cell>
          <cell r="K515" t="str">
            <v>IF-CNG/APPALACH</v>
          </cell>
        </row>
        <row r="516">
          <cell r="D516">
            <v>0</v>
          </cell>
          <cell r="E516">
            <v>4</v>
          </cell>
          <cell r="F516" t="str">
            <v>4IF-TENN/LA</v>
          </cell>
          <cell r="K516" t="str">
            <v>IF-TENN/LA</v>
          </cell>
        </row>
        <row r="517">
          <cell r="D517">
            <v>0</v>
          </cell>
          <cell r="E517">
            <v>4</v>
          </cell>
          <cell r="F517" t="str">
            <v>4IF-CNG/APPALACH</v>
          </cell>
          <cell r="K517" t="str">
            <v>IF-CNG/APPALACH</v>
          </cell>
        </row>
        <row r="518">
          <cell r="D518">
            <v>0</v>
          </cell>
          <cell r="E518">
            <v>4</v>
          </cell>
          <cell r="F518" t="str">
            <v>4IF-TENN/LA</v>
          </cell>
          <cell r="K518" t="str">
            <v>IF-TENN/LA</v>
          </cell>
        </row>
        <row r="519">
          <cell r="D519">
            <v>0</v>
          </cell>
          <cell r="E519">
            <v>4</v>
          </cell>
          <cell r="F519" t="str">
            <v>4IF-CNG/APPALACH</v>
          </cell>
          <cell r="K519" t="str">
            <v>IF-CNG/APPALACH</v>
          </cell>
        </row>
        <row r="520">
          <cell r="D520">
            <v>0</v>
          </cell>
          <cell r="E520">
            <v>4</v>
          </cell>
          <cell r="F520" t="str">
            <v>4IF-TENN/LA</v>
          </cell>
          <cell r="K520" t="str">
            <v>IF-TENN/LA</v>
          </cell>
        </row>
        <row r="521">
          <cell r="D521">
            <v>0</v>
          </cell>
          <cell r="E521">
            <v>4</v>
          </cell>
          <cell r="F521" t="str">
            <v>4IF-CNG/APPALACH</v>
          </cell>
          <cell r="K521" t="str">
            <v>IF-CNG/APPALACH</v>
          </cell>
        </row>
        <row r="522">
          <cell r="D522">
            <v>0</v>
          </cell>
          <cell r="E522">
            <v>4</v>
          </cell>
          <cell r="F522" t="str">
            <v>4IF-TENN/LA</v>
          </cell>
          <cell r="K522" t="str">
            <v>IF-TENN/LA</v>
          </cell>
        </row>
        <row r="523">
          <cell r="D523">
            <v>0</v>
          </cell>
          <cell r="E523">
            <v>4</v>
          </cell>
          <cell r="F523" t="str">
            <v>4IF-CNG/APPALACH</v>
          </cell>
          <cell r="K523" t="str">
            <v>IF-CNG/APPALACH</v>
          </cell>
        </row>
        <row r="524">
          <cell r="D524">
            <v>0</v>
          </cell>
          <cell r="E524">
            <v>4</v>
          </cell>
          <cell r="F524" t="str">
            <v>4IF-TENN/LA</v>
          </cell>
          <cell r="K524" t="str">
            <v>IF-TENN/LA</v>
          </cell>
        </row>
        <row r="525">
          <cell r="D525">
            <v>0</v>
          </cell>
          <cell r="E525">
            <v>4</v>
          </cell>
          <cell r="F525" t="str">
            <v>4IF-CNG/APPALACH</v>
          </cell>
          <cell r="K525" t="str">
            <v>IF-CNG/APPALACH</v>
          </cell>
        </row>
        <row r="526">
          <cell r="D526">
            <v>0</v>
          </cell>
          <cell r="E526">
            <v>4</v>
          </cell>
          <cell r="F526" t="str">
            <v>4IF-TENN/LA</v>
          </cell>
          <cell r="K526" t="str">
            <v>IF-TENN/LA</v>
          </cell>
        </row>
        <row r="527">
          <cell r="D527">
            <v>0</v>
          </cell>
          <cell r="E527">
            <v>4</v>
          </cell>
          <cell r="F527" t="str">
            <v>4IF-CNG/APPALACH</v>
          </cell>
          <cell r="K527" t="str">
            <v>IF-CNG/APPALACH</v>
          </cell>
        </row>
        <row r="528">
          <cell r="D528">
            <v>0</v>
          </cell>
          <cell r="E528">
            <v>4</v>
          </cell>
          <cell r="F528" t="str">
            <v>4IF-TENN/LA</v>
          </cell>
          <cell r="K528" t="str">
            <v>IF-TENN/LA</v>
          </cell>
        </row>
        <row r="529">
          <cell r="D529">
            <v>0</v>
          </cell>
          <cell r="E529">
            <v>4</v>
          </cell>
          <cell r="F529" t="str">
            <v>4IF-CNG/APPALACH</v>
          </cell>
          <cell r="K529" t="str">
            <v>IF-CNG/APPALACH</v>
          </cell>
        </row>
        <row r="530">
          <cell r="D530">
            <v>0</v>
          </cell>
          <cell r="E530">
            <v>5</v>
          </cell>
          <cell r="F530" t="str">
            <v>5IF-TENN/LA</v>
          </cell>
          <cell r="K530" t="str">
            <v>IF-TENN/LA</v>
          </cell>
        </row>
        <row r="531">
          <cell r="D531">
            <v>0</v>
          </cell>
          <cell r="E531">
            <v>5</v>
          </cell>
          <cell r="F531" t="str">
            <v>5IF-CNG/APPALACH</v>
          </cell>
          <cell r="K531" t="str">
            <v>IF-CNG/APPALACH</v>
          </cell>
        </row>
        <row r="532">
          <cell r="D532">
            <v>0</v>
          </cell>
          <cell r="E532">
            <v>5</v>
          </cell>
          <cell r="F532" t="str">
            <v>5IF-TENN/LA</v>
          </cell>
          <cell r="K532" t="str">
            <v>IF-TENN/LA</v>
          </cell>
        </row>
        <row r="533">
          <cell r="D533">
            <v>0</v>
          </cell>
          <cell r="E533">
            <v>5</v>
          </cell>
          <cell r="F533" t="str">
            <v>5IF-CNG/APPALACH</v>
          </cell>
          <cell r="K533" t="str">
            <v>IF-CNG/APPALACH</v>
          </cell>
        </row>
        <row r="534">
          <cell r="D534">
            <v>0</v>
          </cell>
          <cell r="E534">
            <v>5</v>
          </cell>
          <cell r="F534" t="str">
            <v>5IF-TENN/LA</v>
          </cell>
          <cell r="K534" t="str">
            <v>IF-TENN/LA</v>
          </cell>
        </row>
        <row r="535">
          <cell r="D535">
            <v>0</v>
          </cell>
          <cell r="E535">
            <v>5</v>
          </cell>
          <cell r="F535" t="str">
            <v>5IF-CNG/APPALACH</v>
          </cell>
          <cell r="K535" t="str">
            <v>IF-CNG/APPALACH</v>
          </cell>
        </row>
        <row r="536">
          <cell r="D536">
            <v>0</v>
          </cell>
          <cell r="E536">
            <v>5</v>
          </cell>
          <cell r="F536" t="str">
            <v>5IF-TENN/LA</v>
          </cell>
          <cell r="K536" t="str">
            <v>IF-TENN/LA</v>
          </cell>
        </row>
        <row r="537">
          <cell r="D537">
            <v>0</v>
          </cell>
          <cell r="E537">
            <v>5</v>
          </cell>
          <cell r="F537" t="str">
            <v>5IF-CNG/APPALACH</v>
          </cell>
          <cell r="K537" t="str">
            <v>IF-CNG/APPALACH</v>
          </cell>
        </row>
        <row r="538">
          <cell r="D538">
            <v>0</v>
          </cell>
          <cell r="E538">
            <v>5</v>
          </cell>
          <cell r="F538" t="str">
            <v>5IF-TENN/LA</v>
          </cell>
          <cell r="K538" t="str">
            <v>IF-TENN/LA</v>
          </cell>
        </row>
        <row r="539">
          <cell r="D539">
            <v>0</v>
          </cell>
          <cell r="E539">
            <v>5</v>
          </cell>
          <cell r="F539" t="str">
            <v>5IF-CNG/APPALACH</v>
          </cell>
          <cell r="K539" t="str">
            <v>IF-CNG/APPALACH</v>
          </cell>
        </row>
        <row r="540">
          <cell r="D540">
            <v>0</v>
          </cell>
          <cell r="E540">
            <v>5</v>
          </cell>
          <cell r="F540" t="str">
            <v>5IF-TENN/LA</v>
          </cell>
          <cell r="K540" t="str">
            <v>IF-TENN/LA</v>
          </cell>
        </row>
        <row r="541">
          <cell r="D541">
            <v>0</v>
          </cell>
          <cell r="E541">
            <v>5</v>
          </cell>
          <cell r="F541" t="str">
            <v>5IF-CNG/APPALACH</v>
          </cell>
          <cell r="K541" t="str">
            <v>IF-CNG/APPALACH</v>
          </cell>
        </row>
        <row r="542">
          <cell r="D542">
            <v>0</v>
          </cell>
          <cell r="E542">
            <v>5</v>
          </cell>
          <cell r="F542" t="str">
            <v>5IF-TENN/LA</v>
          </cell>
          <cell r="K542" t="str">
            <v>IF-TENN/LA</v>
          </cell>
        </row>
        <row r="543">
          <cell r="D543">
            <v>0</v>
          </cell>
          <cell r="E543">
            <v>5</v>
          </cell>
          <cell r="F543" t="str">
            <v>5IF-CNG/APPALACH</v>
          </cell>
          <cell r="K543" t="str">
            <v>IF-CNG/APPALACH</v>
          </cell>
        </row>
        <row r="544">
          <cell r="D544">
            <v>0</v>
          </cell>
          <cell r="E544">
            <v>5</v>
          </cell>
          <cell r="F544" t="str">
            <v>5IF-TENN/LA</v>
          </cell>
          <cell r="K544" t="str">
            <v>IF-TENN/LA</v>
          </cell>
        </row>
        <row r="545">
          <cell r="D545">
            <v>0</v>
          </cell>
          <cell r="E545">
            <v>5</v>
          </cell>
          <cell r="F545" t="str">
            <v>5IF-CNG/APPALACH</v>
          </cell>
          <cell r="K545" t="str">
            <v>IF-CNG/APPALACH</v>
          </cell>
        </row>
        <row r="546">
          <cell r="D546">
            <v>0</v>
          </cell>
          <cell r="E546">
            <v>5</v>
          </cell>
          <cell r="F546" t="str">
            <v>5IF-TENN/LA</v>
          </cell>
          <cell r="K546" t="str">
            <v>IF-TENN/LA</v>
          </cell>
        </row>
        <row r="547">
          <cell r="D547">
            <v>0</v>
          </cell>
          <cell r="E547">
            <v>5</v>
          </cell>
          <cell r="F547" t="str">
            <v>5IF-CNG/APPALACH</v>
          </cell>
          <cell r="K547" t="str">
            <v>IF-CNG/APPALACH</v>
          </cell>
        </row>
        <row r="548">
          <cell r="D548">
            <v>0</v>
          </cell>
          <cell r="E548">
            <v>5</v>
          </cell>
          <cell r="F548" t="str">
            <v>5IF-TENN/LA</v>
          </cell>
          <cell r="K548" t="str">
            <v>IF-TENN/LA</v>
          </cell>
        </row>
        <row r="549">
          <cell r="D549">
            <v>0</v>
          </cell>
          <cell r="E549">
            <v>5</v>
          </cell>
          <cell r="F549" t="str">
            <v>5IF-CNG/APPALACH</v>
          </cell>
          <cell r="K549" t="str">
            <v>IF-CNG/APPALACH</v>
          </cell>
        </row>
        <row r="550">
          <cell r="D550">
            <v>0</v>
          </cell>
          <cell r="E550">
            <v>5</v>
          </cell>
          <cell r="F550" t="str">
            <v>5IF-TENN/LA</v>
          </cell>
          <cell r="K550" t="str">
            <v>IF-TENN/LA</v>
          </cell>
        </row>
        <row r="551">
          <cell r="D551">
            <v>0</v>
          </cell>
          <cell r="E551">
            <v>5</v>
          </cell>
          <cell r="F551" t="str">
            <v>5IF-CNG/APPALACH</v>
          </cell>
          <cell r="K551" t="str">
            <v>IF-CNG/APPALACH</v>
          </cell>
        </row>
        <row r="552">
          <cell r="D552">
            <v>0</v>
          </cell>
          <cell r="E552">
            <v>5</v>
          </cell>
          <cell r="F552" t="str">
            <v>5IF-TENN/LA</v>
          </cell>
          <cell r="K552" t="str">
            <v>IF-TENN/LA</v>
          </cell>
        </row>
        <row r="553">
          <cell r="D553">
            <v>0</v>
          </cell>
          <cell r="E553">
            <v>5</v>
          </cell>
          <cell r="F553" t="str">
            <v>5IF-CNG/APPALACH</v>
          </cell>
          <cell r="K553" t="str">
            <v>IF-CNG/APPALACH</v>
          </cell>
        </row>
        <row r="554">
          <cell r="D554">
            <v>0</v>
          </cell>
          <cell r="E554">
            <v>5</v>
          </cell>
          <cell r="F554" t="str">
            <v>5IF-TENN/LA</v>
          </cell>
          <cell r="K554" t="str">
            <v>IF-TENN/LA</v>
          </cell>
        </row>
        <row r="555">
          <cell r="D555">
            <v>0</v>
          </cell>
          <cell r="E555">
            <v>5</v>
          </cell>
          <cell r="F555" t="str">
            <v>5IF-CNG/APPALACH</v>
          </cell>
          <cell r="K555" t="str">
            <v>IF-CNG/APPALACH</v>
          </cell>
        </row>
        <row r="556">
          <cell r="D556">
            <v>0</v>
          </cell>
          <cell r="E556">
            <v>5</v>
          </cell>
          <cell r="F556" t="str">
            <v>5IF-TENN/LA</v>
          </cell>
          <cell r="K556" t="str">
            <v>IF-TENN/LA</v>
          </cell>
        </row>
        <row r="557">
          <cell r="D557">
            <v>0</v>
          </cell>
          <cell r="E557">
            <v>5</v>
          </cell>
          <cell r="F557" t="str">
            <v>5IF-CNG/APPALACH</v>
          </cell>
          <cell r="K557" t="str">
            <v>IF-CNG/APPALACH</v>
          </cell>
        </row>
        <row r="558">
          <cell r="D558">
            <v>0</v>
          </cell>
          <cell r="E558">
            <v>5</v>
          </cell>
          <cell r="F558" t="str">
            <v>5IF-TENN/LA</v>
          </cell>
          <cell r="K558" t="str">
            <v>IF-TENN/LA</v>
          </cell>
        </row>
        <row r="559">
          <cell r="D559">
            <v>0</v>
          </cell>
          <cell r="E559">
            <v>5</v>
          </cell>
          <cell r="F559" t="str">
            <v>5IF-CNG/APPALACH</v>
          </cell>
          <cell r="K559" t="str">
            <v>IF-CNG/APPALACH</v>
          </cell>
        </row>
        <row r="560">
          <cell r="D560">
            <v>0</v>
          </cell>
          <cell r="E560">
            <v>5</v>
          </cell>
          <cell r="F560" t="str">
            <v>5IF-TENN/LA</v>
          </cell>
          <cell r="K560" t="str">
            <v>IF-TENN/LA</v>
          </cell>
        </row>
        <row r="561">
          <cell r="D561">
            <v>0</v>
          </cell>
          <cell r="E561">
            <v>5</v>
          </cell>
          <cell r="F561" t="str">
            <v>5IF-CNG/APPALACH</v>
          </cell>
          <cell r="K561" t="str">
            <v>IF-CNG/APPALACH</v>
          </cell>
        </row>
        <row r="562">
          <cell r="D562">
            <v>0</v>
          </cell>
          <cell r="E562">
            <v>5</v>
          </cell>
          <cell r="F562" t="str">
            <v>5IF-TENN/LA</v>
          </cell>
          <cell r="K562" t="str">
            <v>IF-TENN/LA</v>
          </cell>
        </row>
        <row r="563">
          <cell r="D563">
            <v>0</v>
          </cell>
          <cell r="E563">
            <v>5</v>
          </cell>
          <cell r="F563" t="str">
            <v>5IF-CNG/APPALACH</v>
          </cell>
          <cell r="K563" t="str">
            <v>IF-CNG/APPALACH</v>
          </cell>
        </row>
        <row r="564">
          <cell r="D564">
            <v>0</v>
          </cell>
          <cell r="E564">
            <v>5</v>
          </cell>
          <cell r="F564" t="str">
            <v>5IF-TENN/LA</v>
          </cell>
          <cell r="K564" t="str">
            <v>IF-TENN/LA</v>
          </cell>
        </row>
        <row r="565">
          <cell r="D565">
            <v>0</v>
          </cell>
          <cell r="E565">
            <v>5</v>
          </cell>
          <cell r="F565" t="str">
            <v>5IF-CNG/APPALACH</v>
          </cell>
          <cell r="K565" t="str">
            <v>IF-CNG/APPALACH</v>
          </cell>
        </row>
        <row r="566">
          <cell r="D566">
            <v>0</v>
          </cell>
          <cell r="E566">
            <v>5</v>
          </cell>
          <cell r="F566" t="str">
            <v>5IF-TENN/LA</v>
          </cell>
          <cell r="K566" t="str">
            <v>IF-TENN/LA</v>
          </cell>
        </row>
        <row r="567">
          <cell r="D567">
            <v>0</v>
          </cell>
          <cell r="E567">
            <v>5</v>
          </cell>
          <cell r="F567" t="str">
            <v>5IF-CNG/APPALACH</v>
          </cell>
          <cell r="K567" t="str">
            <v>IF-CNG/APPALACH</v>
          </cell>
        </row>
        <row r="568">
          <cell r="D568">
            <v>0</v>
          </cell>
          <cell r="E568">
            <v>5</v>
          </cell>
          <cell r="F568" t="str">
            <v>5IF-TENN/LA</v>
          </cell>
          <cell r="K568" t="str">
            <v>IF-TENN/LA</v>
          </cell>
        </row>
        <row r="569">
          <cell r="D569">
            <v>0</v>
          </cell>
          <cell r="E569">
            <v>5</v>
          </cell>
          <cell r="F569" t="str">
            <v>5IF-CNG/APPALACH</v>
          </cell>
          <cell r="K569" t="str">
            <v>IF-CNG/APPALACH</v>
          </cell>
        </row>
        <row r="570">
          <cell r="D570">
            <v>0</v>
          </cell>
          <cell r="E570">
            <v>5</v>
          </cell>
          <cell r="F570" t="str">
            <v>5IF-TENN/LA</v>
          </cell>
          <cell r="K570" t="str">
            <v>IF-TENN/LA</v>
          </cell>
        </row>
        <row r="571">
          <cell r="D571">
            <v>0</v>
          </cell>
          <cell r="E571">
            <v>5</v>
          </cell>
          <cell r="F571" t="str">
            <v>5IF-CNG/APPALACH</v>
          </cell>
          <cell r="K571" t="str">
            <v>IF-CNG/APPALACH</v>
          </cell>
        </row>
        <row r="572">
          <cell r="D572">
            <v>0</v>
          </cell>
          <cell r="E572">
            <v>5</v>
          </cell>
          <cell r="F572" t="str">
            <v>5IF-TENN/LA</v>
          </cell>
          <cell r="K572" t="str">
            <v>IF-TENN/LA</v>
          </cell>
        </row>
        <row r="573">
          <cell r="D573">
            <v>0</v>
          </cell>
          <cell r="E573">
            <v>5</v>
          </cell>
          <cell r="F573" t="str">
            <v>5IF-CNG/APPALACH</v>
          </cell>
          <cell r="K573" t="str">
            <v>IF-CNG/APPALACH</v>
          </cell>
        </row>
        <row r="574">
          <cell r="D574">
            <v>0</v>
          </cell>
          <cell r="E574">
            <v>5</v>
          </cell>
          <cell r="F574" t="str">
            <v>5IF-TENN/LA</v>
          </cell>
          <cell r="K574" t="str">
            <v>IF-TENN/LA</v>
          </cell>
        </row>
        <row r="575">
          <cell r="D575">
            <v>0</v>
          </cell>
          <cell r="E575">
            <v>5</v>
          </cell>
          <cell r="F575" t="str">
            <v>5IF-CNG/APPALACH</v>
          </cell>
          <cell r="K575" t="str">
            <v>IF-CNG/APPALACH</v>
          </cell>
        </row>
        <row r="576">
          <cell r="D576">
            <v>0</v>
          </cell>
          <cell r="E576">
            <v>5</v>
          </cell>
          <cell r="F576" t="str">
            <v>5IF-TENN/LA</v>
          </cell>
          <cell r="K576" t="str">
            <v>IF-TENN/LA</v>
          </cell>
        </row>
        <row r="577">
          <cell r="D577">
            <v>0</v>
          </cell>
          <cell r="E577">
            <v>5</v>
          </cell>
          <cell r="F577" t="str">
            <v>5IF-CNG/APPALACH</v>
          </cell>
          <cell r="K577" t="str">
            <v>IF-CNG/APPALACH</v>
          </cell>
        </row>
        <row r="578">
          <cell r="D578">
            <v>0</v>
          </cell>
          <cell r="E578">
            <v>5</v>
          </cell>
          <cell r="F578" t="str">
            <v>5IF-TENN/LA</v>
          </cell>
          <cell r="K578" t="str">
            <v>IF-TENN/LA</v>
          </cell>
        </row>
        <row r="579">
          <cell r="D579">
            <v>0</v>
          </cell>
          <cell r="E579">
            <v>5</v>
          </cell>
          <cell r="F579" t="str">
            <v>5IF-CNG/APPALACH</v>
          </cell>
          <cell r="K579" t="str">
            <v>IF-CNG/APPALACH</v>
          </cell>
        </row>
        <row r="580">
          <cell r="D580">
            <v>0</v>
          </cell>
          <cell r="E580">
            <v>5</v>
          </cell>
          <cell r="F580" t="str">
            <v>5IF-TENN/LA</v>
          </cell>
          <cell r="K580" t="str">
            <v>IF-TENN/LA</v>
          </cell>
        </row>
        <row r="581">
          <cell r="D581">
            <v>0</v>
          </cell>
          <cell r="E581">
            <v>5</v>
          </cell>
          <cell r="F581" t="str">
            <v>5IF-CNG/APPALACH</v>
          </cell>
          <cell r="K581" t="str">
            <v>IF-CNG/APPALACH</v>
          </cell>
        </row>
        <row r="582">
          <cell r="D582">
            <v>0</v>
          </cell>
          <cell r="E582">
            <v>5</v>
          </cell>
          <cell r="F582" t="str">
            <v>5IF-TENN/LA</v>
          </cell>
          <cell r="K582" t="str">
            <v>IF-TENN/LA</v>
          </cell>
        </row>
        <row r="583">
          <cell r="D583">
            <v>0</v>
          </cell>
          <cell r="E583">
            <v>5</v>
          </cell>
          <cell r="F583" t="str">
            <v>5IF-CNG/APPALACH</v>
          </cell>
          <cell r="K583" t="str">
            <v>IF-CNG/APPALACH</v>
          </cell>
        </row>
        <row r="584">
          <cell r="D584">
            <v>0</v>
          </cell>
          <cell r="E584">
            <v>5</v>
          </cell>
          <cell r="F584" t="str">
            <v>5IF-TENN/LA</v>
          </cell>
          <cell r="K584" t="str">
            <v>IF-TENN/LA</v>
          </cell>
        </row>
        <row r="585">
          <cell r="D585">
            <v>0</v>
          </cell>
          <cell r="E585">
            <v>5</v>
          </cell>
          <cell r="F585" t="str">
            <v>5IF-CNG/APPALACH</v>
          </cell>
          <cell r="K585" t="str">
            <v>IF-CNG/APPALACH</v>
          </cell>
        </row>
        <row r="586">
          <cell r="D586">
            <v>0</v>
          </cell>
          <cell r="E586">
            <v>5</v>
          </cell>
          <cell r="F586" t="str">
            <v>5IF-TENN/LA</v>
          </cell>
          <cell r="K586" t="str">
            <v>IF-TENN/LA</v>
          </cell>
        </row>
        <row r="587">
          <cell r="D587">
            <v>0</v>
          </cell>
          <cell r="E587">
            <v>5</v>
          </cell>
          <cell r="F587" t="str">
            <v>5IF-CNG/APPALACH</v>
          </cell>
          <cell r="K587" t="str">
            <v>IF-CNG/APPALACH</v>
          </cell>
        </row>
        <row r="588">
          <cell r="D588">
            <v>0</v>
          </cell>
          <cell r="E588">
            <v>5</v>
          </cell>
          <cell r="F588" t="str">
            <v>5IF-TENN/LA</v>
          </cell>
          <cell r="K588" t="str">
            <v>IF-TENN/LA</v>
          </cell>
        </row>
        <row r="589">
          <cell r="D589">
            <v>0</v>
          </cell>
          <cell r="E589">
            <v>5</v>
          </cell>
          <cell r="F589" t="str">
            <v>5IF-CNG/APPALACH</v>
          </cell>
          <cell r="K589" t="str">
            <v>IF-CNG/APPALACH</v>
          </cell>
        </row>
        <row r="590">
          <cell r="D590">
            <v>0</v>
          </cell>
          <cell r="E590">
            <v>5</v>
          </cell>
          <cell r="F590" t="str">
            <v>5IF-TENN/LA</v>
          </cell>
          <cell r="K590" t="str">
            <v>IF-TENN/LA</v>
          </cell>
        </row>
        <row r="591">
          <cell r="D591">
            <v>0</v>
          </cell>
          <cell r="E591">
            <v>5</v>
          </cell>
          <cell r="F591" t="str">
            <v>5IF-CNG/APPALACH</v>
          </cell>
          <cell r="K591" t="str">
            <v>IF-CNG/APPALACH</v>
          </cell>
        </row>
        <row r="592">
          <cell r="D592">
            <v>0</v>
          </cell>
          <cell r="E592">
            <v>5</v>
          </cell>
          <cell r="F592" t="str">
            <v>5IF-TENN/LA</v>
          </cell>
          <cell r="K592" t="str">
            <v>IF-TENN/LA</v>
          </cell>
        </row>
        <row r="593">
          <cell r="D593">
            <v>0</v>
          </cell>
          <cell r="E593">
            <v>5</v>
          </cell>
          <cell r="F593" t="str">
            <v>5IF-CNG/APPALACH</v>
          </cell>
          <cell r="K593" t="str">
            <v>IF-CNG/APPALACH</v>
          </cell>
        </row>
        <row r="594">
          <cell r="D594">
            <v>0</v>
          </cell>
          <cell r="E594">
            <v>5</v>
          </cell>
          <cell r="F594" t="str">
            <v>5IF-TENN/LA</v>
          </cell>
          <cell r="K594" t="str">
            <v>IF-TENN/LA</v>
          </cell>
        </row>
        <row r="595">
          <cell r="D595">
            <v>0</v>
          </cell>
          <cell r="E595">
            <v>5</v>
          </cell>
          <cell r="F595" t="str">
            <v>5IF-CNG/APPALACH</v>
          </cell>
          <cell r="K595" t="str">
            <v>IF-CNG/APPALACH</v>
          </cell>
        </row>
        <row r="596">
          <cell r="D596">
            <v>0</v>
          </cell>
          <cell r="E596">
            <v>5</v>
          </cell>
          <cell r="F596" t="str">
            <v>5IF-TENN/LA</v>
          </cell>
          <cell r="K596" t="str">
            <v>IF-TENN/LA</v>
          </cell>
        </row>
        <row r="597">
          <cell r="D597">
            <v>0</v>
          </cell>
          <cell r="E597">
            <v>5</v>
          </cell>
          <cell r="F597" t="str">
            <v>5IF-CNG/APPALACH</v>
          </cell>
          <cell r="K597" t="str">
            <v>IF-CNG/APPALACH</v>
          </cell>
        </row>
        <row r="598">
          <cell r="D598">
            <v>0</v>
          </cell>
          <cell r="E598">
            <v>1</v>
          </cell>
          <cell r="F598" t="str">
            <v>1IF-CNG/APPALACH</v>
          </cell>
          <cell r="K598" t="str">
            <v>IF-CNG/APPALACH</v>
          </cell>
        </row>
        <row r="599">
          <cell r="D599">
            <v>0</v>
          </cell>
          <cell r="E599">
            <v>1</v>
          </cell>
          <cell r="F599" t="str">
            <v>1IF-VNG-CG</v>
          </cell>
          <cell r="K599" t="str">
            <v>IF-VNG-CG</v>
          </cell>
        </row>
        <row r="600">
          <cell r="D600">
            <v>0</v>
          </cell>
          <cell r="E600">
            <v>2</v>
          </cell>
          <cell r="F600" t="str">
            <v>2IF-CNG/APPALACH</v>
          </cell>
          <cell r="K600" t="str">
            <v>IF-CNG/APPALACH</v>
          </cell>
        </row>
        <row r="601">
          <cell r="D601">
            <v>0</v>
          </cell>
          <cell r="E601">
            <v>2</v>
          </cell>
          <cell r="F601" t="str">
            <v>2IF-VNG-CG</v>
          </cell>
          <cell r="K601" t="str">
            <v>IF-VNG-CG</v>
          </cell>
        </row>
        <row r="602">
          <cell r="D602">
            <v>0</v>
          </cell>
          <cell r="E602">
            <v>3</v>
          </cell>
          <cell r="F602" t="str">
            <v>3IF-CNG/APPALACH</v>
          </cell>
          <cell r="K602" t="str">
            <v>IF-CNG/APPALACH</v>
          </cell>
        </row>
        <row r="603">
          <cell r="D603">
            <v>0</v>
          </cell>
          <cell r="E603">
            <v>3</v>
          </cell>
          <cell r="F603" t="str">
            <v>3IF-VNG-CG</v>
          </cell>
          <cell r="K603" t="str">
            <v>IF-VNG-CG</v>
          </cell>
        </row>
        <row r="604">
          <cell r="D604">
            <v>0</v>
          </cell>
          <cell r="E604">
            <v>4</v>
          </cell>
          <cell r="F604" t="str">
            <v>4IF-CNG/APPALACH</v>
          </cell>
          <cell r="K604" t="str">
            <v>IF-CNG/APPALACH</v>
          </cell>
        </row>
        <row r="605">
          <cell r="D605">
            <v>0</v>
          </cell>
          <cell r="E605">
            <v>4</v>
          </cell>
          <cell r="F605" t="str">
            <v>4IF-VNG-CG</v>
          </cell>
          <cell r="K605" t="str">
            <v>IF-VNG-CG</v>
          </cell>
        </row>
        <row r="606">
          <cell r="D606">
            <v>0</v>
          </cell>
          <cell r="E606">
            <v>4</v>
          </cell>
          <cell r="F606" t="str">
            <v>4IF-CNG/APPALACH</v>
          </cell>
          <cell r="K606" t="str">
            <v>IF-CNG/APPALACH</v>
          </cell>
        </row>
        <row r="607">
          <cell r="D607">
            <v>0</v>
          </cell>
          <cell r="E607">
            <v>4</v>
          </cell>
          <cell r="F607" t="str">
            <v>4IF-VNG-CG</v>
          </cell>
          <cell r="K607" t="str">
            <v>IF-VNG-CG</v>
          </cell>
        </row>
        <row r="608">
          <cell r="D608">
            <v>0</v>
          </cell>
          <cell r="E608">
            <v>4</v>
          </cell>
          <cell r="F608" t="str">
            <v>4IF-CNG/APPALACH</v>
          </cell>
          <cell r="K608" t="str">
            <v>IF-CNG/APPALACH</v>
          </cell>
        </row>
        <row r="609">
          <cell r="D609">
            <v>0</v>
          </cell>
          <cell r="E609">
            <v>4</v>
          </cell>
          <cell r="F609" t="str">
            <v>4IF-VNG-CG</v>
          </cell>
          <cell r="K609" t="str">
            <v>IF-VNG-CG</v>
          </cell>
        </row>
        <row r="610">
          <cell r="D610">
            <v>0</v>
          </cell>
          <cell r="E610">
            <v>4</v>
          </cell>
          <cell r="F610" t="str">
            <v>4IF-CNG/APPALACH</v>
          </cell>
          <cell r="K610" t="str">
            <v>IF-CNG/APPALACH</v>
          </cell>
        </row>
        <row r="611">
          <cell r="D611">
            <v>0</v>
          </cell>
          <cell r="E611">
            <v>4</v>
          </cell>
          <cell r="F611" t="str">
            <v>4IF-VNG-CG</v>
          </cell>
          <cell r="K611" t="str">
            <v>IF-VNG-CG</v>
          </cell>
        </row>
        <row r="612">
          <cell r="D612">
            <v>0</v>
          </cell>
          <cell r="E612">
            <v>4</v>
          </cell>
          <cell r="F612" t="str">
            <v>4IF-CNG/APPALACH</v>
          </cell>
          <cell r="K612" t="str">
            <v>IF-CNG/APPALACH</v>
          </cell>
        </row>
        <row r="613">
          <cell r="D613">
            <v>0</v>
          </cell>
          <cell r="E613">
            <v>4</v>
          </cell>
          <cell r="F613" t="str">
            <v>4IF-VNG-CG</v>
          </cell>
          <cell r="K613" t="str">
            <v>IF-VNG-CG</v>
          </cell>
        </row>
        <row r="614">
          <cell r="D614">
            <v>0</v>
          </cell>
          <cell r="E614">
            <v>4</v>
          </cell>
          <cell r="F614" t="str">
            <v>4IF-CNG/APPALACH</v>
          </cell>
          <cell r="K614" t="str">
            <v>IF-CNG/APPALACH</v>
          </cell>
        </row>
        <row r="615">
          <cell r="D615">
            <v>0</v>
          </cell>
          <cell r="E615">
            <v>4</v>
          </cell>
          <cell r="F615" t="str">
            <v>4IF-VNG-CG</v>
          </cell>
          <cell r="K615" t="str">
            <v>IF-VNG-CG</v>
          </cell>
        </row>
        <row r="616">
          <cell r="D616">
            <v>0</v>
          </cell>
          <cell r="E616">
            <v>4</v>
          </cell>
          <cell r="F616" t="str">
            <v>4IF-CNG/APPALACH</v>
          </cell>
          <cell r="K616" t="str">
            <v>IF-CNG/APPALACH</v>
          </cell>
        </row>
        <row r="617">
          <cell r="D617">
            <v>0</v>
          </cell>
          <cell r="E617">
            <v>4</v>
          </cell>
          <cell r="F617" t="str">
            <v>4IF-VNG-CG</v>
          </cell>
          <cell r="K617" t="str">
            <v>IF-VNG-CG</v>
          </cell>
        </row>
        <row r="618">
          <cell r="D618">
            <v>0</v>
          </cell>
          <cell r="E618">
            <v>5</v>
          </cell>
          <cell r="F618" t="str">
            <v>5IF-CNG/APPALACH</v>
          </cell>
          <cell r="K618" t="str">
            <v>IF-CNG/APPALACH</v>
          </cell>
        </row>
        <row r="619">
          <cell r="D619">
            <v>0</v>
          </cell>
          <cell r="E619">
            <v>5</v>
          </cell>
          <cell r="F619" t="str">
            <v>5IF-VNG-CG</v>
          </cell>
          <cell r="K619" t="str">
            <v>IF-VNG-CG</v>
          </cell>
        </row>
        <row r="620">
          <cell r="D620">
            <v>0</v>
          </cell>
          <cell r="E620">
            <v>5</v>
          </cell>
          <cell r="F620" t="str">
            <v>5IF-CNG/APPALACH</v>
          </cell>
          <cell r="K620" t="str">
            <v>IF-CNG/APPALACH</v>
          </cell>
        </row>
        <row r="621">
          <cell r="D621">
            <v>0</v>
          </cell>
          <cell r="E621">
            <v>5</v>
          </cell>
          <cell r="F621" t="str">
            <v>5IF-VNG-CG</v>
          </cell>
          <cell r="K621" t="str">
            <v>IF-VNG-CG</v>
          </cell>
        </row>
        <row r="622">
          <cell r="D622">
            <v>0</v>
          </cell>
          <cell r="E622">
            <v>5</v>
          </cell>
          <cell r="F622" t="str">
            <v>5IF-CNG/APPALACH</v>
          </cell>
          <cell r="K622" t="str">
            <v>IF-CNG/APPALACH</v>
          </cell>
        </row>
        <row r="623">
          <cell r="D623">
            <v>0</v>
          </cell>
          <cell r="E623">
            <v>5</v>
          </cell>
          <cell r="F623" t="str">
            <v>5IF-VNG-CG</v>
          </cell>
          <cell r="K623" t="str">
            <v>IF-VNG-CG</v>
          </cell>
        </row>
        <row r="624">
          <cell r="D624">
            <v>0</v>
          </cell>
          <cell r="E624">
            <v>5</v>
          </cell>
          <cell r="F624" t="str">
            <v>5IF-CNG/APPALACH</v>
          </cell>
          <cell r="K624" t="str">
            <v>IF-CNG/APPALACH</v>
          </cell>
        </row>
        <row r="625">
          <cell r="D625">
            <v>0</v>
          </cell>
          <cell r="E625">
            <v>5</v>
          </cell>
          <cell r="F625" t="str">
            <v>5IF-VNG-CG</v>
          </cell>
          <cell r="K625" t="str">
            <v>IF-VNG-CG</v>
          </cell>
        </row>
        <row r="626">
          <cell r="D626">
            <v>0</v>
          </cell>
          <cell r="E626">
            <v>5</v>
          </cell>
          <cell r="F626" t="str">
            <v>5IF-CNG/APPALACH</v>
          </cell>
          <cell r="K626" t="str">
            <v>IF-CNG/APPALACH</v>
          </cell>
        </row>
        <row r="627">
          <cell r="D627">
            <v>0</v>
          </cell>
          <cell r="E627">
            <v>5</v>
          </cell>
          <cell r="F627" t="str">
            <v>5IF-VNG-CG</v>
          </cell>
          <cell r="K627" t="str">
            <v>IF-VNG-CG</v>
          </cell>
        </row>
        <row r="628">
          <cell r="D628">
            <v>0</v>
          </cell>
          <cell r="E628">
            <v>5</v>
          </cell>
          <cell r="F628" t="str">
            <v>5IF-CNG/APPALACH</v>
          </cell>
          <cell r="K628" t="str">
            <v>IF-CNG/APPALACH</v>
          </cell>
        </row>
        <row r="629">
          <cell r="D629">
            <v>0</v>
          </cell>
          <cell r="E629">
            <v>5</v>
          </cell>
          <cell r="F629" t="str">
            <v>5IF-VNG-CG</v>
          </cell>
          <cell r="K629" t="str">
            <v>IF-VNG-CG</v>
          </cell>
        </row>
        <row r="630">
          <cell r="D630">
            <v>0</v>
          </cell>
          <cell r="E630">
            <v>5</v>
          </cell>
          <cell r="F630" t="str">
            <v>5IF-CNG/APPALACH</v>
          </cell>
          <cell r="K630" t="str">
            <v>IF-CNG/APPALACH</v>
          </cell>
        </row>
        <row r="631">
          <cell r="D631">
            <v>0</v>
          </cell>
          <cell r="E631">
            <v>5</v>
          </cell>
          <cell r="F631" t="str">
            <v>5IF-VNG-CG</v>
          </cell>
          <cell r="K631" t="str">
            <v>IF-VNG-CG</v>
          </cell>
        </row>
        <row r="632">
          <cell r="D632">
            <v>0</v>
          </cell>
          <cell r="E632">
            <v>5</v>
          </cell>
          <cell r="F632" t="str">
            <v>5IF-CNG/APPALACH</v>
          </cell>
          <cell r="K632" t="str">
            <v>IF-CNG/APPALACH</v>
          </cell>
        </row>
        <row r="633">
          <cell r="D633">
            <v>0</v>
          </cell>
          <cell r="E633">
            <v>5</v>
          </cell>
          <cell r="F633" t="str">
            <v>5IF-VNG-CG</v>
          </cell>
          <cell r="K633" t="str">
            <v>IF-VNG-CG</v>
          </cell>
        </row>
        <row r="634">
          <cell r="D634">
            <v>0</v>
          </cell>
          <cell r="E634">
            <v>5</v>
          </cell>
          <cell r="F634" t="str">
            <v>5IF-CNG/APPALACH</v>
          </cell>
          <cell r="K634" t="str">
            <v>IF-CNG/APPALACH</v>
          </cell>
        </row>
        <row r="635">
          <cell r="D635">
            <v>0</v>
          </cell>
          <cell r="E635">
            <v>5</v>
          </cell>
          <cell r="F635" t="str">
            <v>5IF-VNG-CG</v>
          </cell>
          <cell r="K635" t="str">
            <v>IF-VNG-CG</v>
          </cell>
        </row>
        <row r="636">
          <cell r="D636">
            <v>0</v>
          </cell>
          <cell r="E636">
            <v>5</v>
          </cell>
          <cell r="F636" t="str">
            <v>5IF-CNG/APPALACH</v>
          </cell>
          <cell r="K636" t="str">
            <v>IF-CNG/APPALACH</v>
          </cell>
        </row>
        <row r="637">
          <cell r="D637">
            <v>0</v>
          </cell>
          <cell r="E637">
            <v>5</v>
          </cell>
          <cell r="F637" t="str">
            <v>5IF-VNG-CG</v>
          </cell>
          <cell r="K637" t="str">
            <v>IF-VNG-CG</v>
          </cell>
        </row>
        <row r="638">
          <cell r="D638">
            <v>0</v>
          </cell>
          <cell r="E638">
            <v>5</v>
          </cell>
          <cell r="F638" t="str">
            <v>5IF-CNG/APPALACH</v>
          </cell>
          <cell r="K638" t="str">
            <v>IF-CNG/APPALACH</v>
          </cell>
        </row>
        <row r="639">
          <cell r="D639">
            <v>0</v>
          </cell>
          <cell r="E639">
            <v>5</v>
          </cell>
          <cell r="F639" t="str">
            <v>5IF-VNG-CG</v>
          </cell>
          <cell r="K639" t="str">
            <v>IF-VNG-CG</v>
          </cell>
        </row>
        <row r="640">
          <cell r="D640">
            <v>0</v>
          </cell>
          <cell r="E640">
            <v>5</v>
          </cell>
          <cell r="F640" t="str">
            <v>5IF-CNG/APPALACH</v>
          </cell>
          <cell r="K640" t="str">
            <v>IF-CNG/APPALACH</v>
          </cell>
        </row>
        <row r="641">
          <cell r="D641">
            <v>0</v>
          </cell>
          <cell r="E641">
            <v>5</v>
          </cell>
          <cell r="F641" t="str">
            <v>5IF-VNG-CG</v>
          </cell>
          <cell r="K641" t="str">
            <v>IF-VNG-CG</v>
          </cell>
        </row>
        <row r="642">
          <cell r="D642">
            <v>0</v>
          </cell>
          <cell r="E642">
            <v>5</v>
          </cell>
          <cell r="F642" t="str">
            <v>5IF-CNG/APPALACH</v>
          </cell>
          <cell r="K642" t="str">
            <v>IF-CNG/APPALACH</v>
          </cell>
        </row>
        <row r="643">
          <cell r="D643">
            <v>0</v>
          </cell>
          <cell r="E643">
            <v>5</v>
          </cell>
          <cell r="F643" t="str">
            <v>5IF-VNG-CG</v>
          </cell>
          <cell r="K643" t="str">
            <v>IF-VNG-CG</v>
          </cell>
        </row>
        <row r="644">
          <cell r="D644">
            <v>0</v>
          </cell>
          <cell r="E644">
            <v>5</v>
          </cell>
          <cell r="F644" t="str">
            <v>5IF-CNG/APPALACH</v>
          </cell>
          <cell r="K644" t="str">
            <v>IF-CNG/APPALACH</v>
          </cell>
        </row>
        <row r="645">
          <cell r="D645">
            <v>0</v>
          </cell>
          <cell r="E645">
            <v>5</v>
          </cell>
          <cell r="F645" t="str">
            <v>5IF-VNG-CG</v>
          </cell>
          <cell r="K645" t="str">
            <v>IF-VNG-CG</v>
          </cell>
        </row>
        <row r="646">
          <cell r="D646">
            <v>0</v>
          </cell>
          <cell r="E646">
            <v>5</v>
          </cell>
          <cell r="F646" t="str">
            <v>5IF-CNG/APPALACH</v>
          </cell>
          <cell r="K646" t="str">
            <v>IF-CNG/APPALACH</v>
          </cell>
        </row>
        <row r="647">
          <cell r="D647">
            <v>0</v>
          </cell>
          <cell r="E647">
            <v>5</v>
          </cell>
          <cell r="F647" t="str">
            <v>5IF-VNG-CG</v>
          </cell>
          <cell r="K647" t="str">
            <v>IF-VNG-CG</v>
          </cell>
        </row>
        <row r="648">
          <cell r="D648">
            <v>0</v>
          </cell>
          <cell r="E648">
            <v>5</v>
          </cell>
          <cell r="F648" t="str">
            <v>5IF-CNG/APPALACH</v>
          </cell>
          <cell r="K648" t="str">
            <v>IF-CNG/APPALACH</v>
          </cell>
        </row>
        <row r="649">
          <cell r="D649">
            <v>0</v>
          </cell>
          <cell r="E649">
            <v>5</v>
          </cell>
          <cell r="F649" t="str">
            <v>5IF-VNG-CG</v>
          </cell>
          <cell r="K649" t="str">
            <v>IF-VNG-CG</v>
          </cell>
        </row>
        <row r="650">
          <cell r="D650">
            <v>0</v>
          </cell>
          <cell r="E650">
            <v>5</v>
          </cell>
          <cell r="F650" t="str">
            <v>5IF-CNG/APPALACH</v>
          </cell>
          <cell r="K650" t="str">
            <v>IF-CNG/APPALACH</v>
          </cell>
        </row>
        <row r="651">
          <cell r="D651">
            <v>0</v>
          </cell>
          <cell r="E651">
            <v>5</v>
          </cell>
          <cell r="F651" t="str">
            <v>5IF-VNG-CG</v>
          </cell>
          <cell r="K651" t="str">
            <v>IF-VNG-CG</v>
          </cell>
        </row>
        <row r="652">
          <cell r="D652">
            <v>0</v>
          </cell>
          <cell r="E652">
            <v>5</v>
          </cell>
          <cell r="F652" t="str">
            <v>5IF-CNG/APPALACH</v>
          </cell>
          <cell r="K652" t="str">
            <v>IF-CNG/APPALACH</v>
          </cell>
        </row>
        <row r="653">
          <cell r="D653">
            <v>0</v>
          </cell>
          <cell r="E653">
            <v>5</v>
          </cell>
          <cell r="F653" t="str">
            <v>5IF-VNG-CG</v>
          </cell>
          <cell r="K653" t="str">
            <v>IF-VNG-CG</v>
          </cell>
        </row>
        <row r="654">
          <cell r="D654">
            <v>0</v>
          </cell>
          <cell r="E654">
            <v>5</v>
          </cell>
          <cell r="F654" t="str">
            <v>5IF-CNG/APPALACH</v>
          </cell>
          <cell r="K654" t="str">
            <v>IF-CNG/APPALACH</v>
          </cell>
        </row>
        <row r="655">
          <cell r="D655">
            <v>0</v>
          </cell>
          <cell r="E655">
            <v>5</v>
          </cell>
          <cell r="F655" t="str">
            <v>5IF-VNG-CG</v>
          </cell>
          <cell r="K655" t="str">
            <v>IF-VNG-CG</v>
          </cell>
        </row>
        <row r="656">
          <cell r="D656">
            <v>0</v>
          </cell>
          <cell r="E656">
            <v>5</v>
          </cell>
          <cell r="F656" t="str">
            <v>5IF-CNG/APPALACH</v>
          </cell>
          <cell r="K656" t="str">
            <v>IF-CNG/APPALACH</v>
          </cell>
        </row>
        <row r="657">
          <cell r="D657">
            <v>0</v>
          </cell>
          <cell r="E657">
            <v>5</v>
          </cell>
          <cell r="F657" t="str">
            <v>5IF-VNG-CG</v>
          </cell>
          <cell r="K657" t="str">
            <v>IF-VNG-CG</v>
          </cell>
        </row>
        <row r="658">
          <cell r="D658">
            <v>0</v>
          </cell>
          <cell r="E658">
            <v>5</v>
          </cell>
          <cell r="F658" t="str">
            <v>5IF-CNG/APPALACH</v>
          </cell>
          <cell r="K658" t="str">
            <v>IF-CNG/APPALACH</v>
          </cell>
        </row>
        <row r="659">
          <cell r="D659">
            <v>0</v>
          </cell>
          <cell r="E659">
            <v>5</v>
          </cell>
          <cell r="F659" t="str">
            <v>5IF-VNG-CG</v>
          </cell>
          <cell r="K659" t="str">
            <v>IF-VNG-CG</v>
          </cell>
        </row>
        <row r="660">
          <cell r="D660">
            <v>0</v>
          </cell>
          <cell r="E660">
            <v>5</v>
          </cell>
          <cell r="F660" t="str">
            <v>5IF-CNG/APPALACH</v>
          </cell>
          <cell r="K660" t="str">
            <v>IF-CNG/APPALACH</v>
          </cell>
        </row>
        <row r="661">
          <cell r="D661">
            <v>0</v>
          </cell>
          <cell r="E661">
            <v>5</v>
          </cell>
          <cell r="F661" t="str">
            <v>5IF-VNG-CG</v>
          </cell>
          <cell r="K661" t="str">
            <v>IF-VNG-CG</v>
          </cell>
        </row>
        <row r="662">
          <cell r="D662">
            <v>0</v>
          </cell>
          <cell r="E662">
            <v>5</v>
          </cell>
          <cell r="F662" t="str">
            <v>5IF-CNG/APPALACH</v>
          </cell>
          <cell r="K662" t="str">
            <v>IF-CNG/APPALACH</v>
          </cell>
        </row>
        <row r="663">
          <cell r="D663">
            <v>0</v>
          </cell>
          <cell r="E663">
            <v>5</v>
          </cell>
          <cell r="F663" t="str">
            <v>5IF-VNG-CG</v>
          </cell>
          <cell r="K663" t="str">
            <v>IF-VNG-CG</v>
          </cell>
        </row>
        <row r="664">
          <cell r="D664">
            <v>0</v>
          </cell>
          <cell r="E664">
            <v>5</v>
          </cell>
          <cell r="F664" t="str">
            <v>5IF-CNG/APPALACH</v>
          </cell>
          <cell r="K664" t="str">
            <v>IF-CNG/APPALACH</v>
          </cell>
        </row>
        <row r="665">
          <cell r="D665">
            <v>0</v>
          </cell>
          <cell r="E665">
            <v>5</v>
          </cell>
          <cell r="F665" t="str">
            <v>5IF-VNG-CG</v>
          </cell>
          <cell r="K665" t="str">
            <v>IF-VNG-CG</v>
          </cell>
        </row>
        <row r="666">
          <cell r="D666">
            <v>0</v>
          </cell>
          <cell r="E666">
            <v>5</v>
          </cell>
          <cell r="F666" t="str">
            <v>5IF-CNG/APPALACH</v>
          </cell>
          <cell r="K666" t="str">
            <v>IF-CNG/APPALACH</v>
          </cell>
        </row>
        <row r="667">
          <cell r="D667">
            <v>0</v>
          </cell>
          <cell r="E667">
            <v>5</v>
          </cell>
          <cell r="F667" t="str">
            <v>5IF-VNG-CG</v>
          </cell>
          <cell r="K667" t="str">
            <v>IF-VNG-CG</v>
          </cell>
        </row>
        <row r="668">
          <cell r="D668">
            <v>0</v>
          </cell>
          <cell r="E668">
            <v>5</v>
          </cell>
          <cell r="F668" t="str">
            <v>5IF-CNG/APPALACH</v>
          </cell>
          <cell r="K668" t="str">
            <v>IF-CNG/APPALACH</v>
          </cell>
        </row>
        <row r="669">
          <cell r="D669">
            <v>0</v>
          </cell>
          <cell r="E669">
            <v>5</v>
          </cell>
          <cell r="F669" t="str">
            <v>5IF-VNG-CG</v>
          </cell>
          <cell r="K669" t="str">
            <v>IF-VNG-CG</v>
          </cell>
        </row>
        <row r="670">
          <cell r="D670">
            <v>0</v>
          </cell>
          <cell r="E670">
            <v>5</v>
          </cell>
          <cell r="F670" t="str">
            <v>5IF-CNG/APPALACH</v>
          </cell>
          <cell r="K670" t="str">
            <v>IF-CNG/APPALACH</v>
          </cell>
        </row>
        <row r="671">
          <cell r="D671">
            <v>0</v>
          </cell>
          <cell r="E671">
            <v>5</v>
          </cell>
          <cell r="F671" t="str">
            <v>5IF-VNG-CG</v>
          </cell>
          <cell r="K671" t="str">
            <v>IF-VNG-CG</v>
          </cell>
        </row>
        <row r="672">
          <cell r="D672">
            <v>0</v>
          </cell>
          <cell r="E672">
            <v>5</v>
          </cell>
          <cell r="F672" t="str">
            <v>5IF-CNG/APPALACH</v>
          </cell>
          <cell r="K672" t="str">
            <v>IF-CNG/APPALACH</v>
          </cell>
        </row>
        <row r="673">
          <cell r="D673">
            <v>0</v>
          </cell>
          <cell r="E673">
            <v>5</v>
          </cell>
          <cell r="F673" t="str">
            <v>5IF-VNG-CG</v>
          </cell>
          <cell r="K673" t="str">
            <v>IF-VNG-CG</v>
          </cell>
        </row>
        <row r="674">
          <cell r="D674">
            <v>0</v>
          </cell>
          <cell r="E674">
            <v>5</v>
          </cell>
          <cell r="F674" t="str">
            <v>5IF-CNG/APPALACH</v>
          </cell>
          <cell r="K674" t="str">
            <v>IF-CNG/APPALACH</v>
          </cell>
        </row>
        <row r="675">
          <cell r="D675">
            <v>0</v>
          </cell>
          <cell r="E675">
            <v>5</v>
          </cell>
          <cell r="F675" t="str">
            <v>5IF-VNG-CG</v>
          </cell>
          <cell r="K675" t="str">
            <v>IF-VNG-CG</v>
          </cell>
        </row>
        <row r="676">
          <cell r="D676">
            <v>0</v>
          </cell>
          <cell r="E676">
            <v>5</v>
          </cell>
          <cell r="F676" t="str">
            <v>5IF-CNG/APPALACH</v>
          </cell>
          <cell r="K676" t="str">
            <v>IF-CNG/APPALACH</v>
          </cell>
        </row>
        <row r="677">
          <cell r="D677">
            <v>0</v>
          </cell>
          <cell r="E677">
            <v>5</v>
          </cell>
          <cell r="F677" t="str">
            <v>5IF-VNG-CG</v>
          </cell>
          <cell r="K677" t="str">
            <v>IF-VNG-CG</v>
          </cell>
        </row>
        <row r="678">
          <cell r="D678">
            <v>0</v>
          </cell>
          <cell r="E678">
            <v>5</v>
          </cell>
          <cell r="F678" t="str">
            <v>5IF-CNG/APPALACH</v>
          </cell>
          <cell r="K678" t="str">
            <v>IF-CNG/APPALACH</v>
          </cell>
        </row>
        <row r="679">
          <cell r="D679">
            <v>0</v>
          </cell>
          <cell r="E679">
            <v>5</v>
          </cell>
          <cell r="F679" t="str">
            <v>5IF-VNG-CG</v>
          </cell>
          <cell r="K679" t="str">
            <v>IF-VNG-CG</v>
          </cell>
        </row>
        <row r="680">
          <cell r="D680">
            <v>0</v>
          </cell>
          <cell r="E680">
            <v>5</v>
          </cell>
          <cell r="F680" t="str">
            <v>5IF-CNG/APPALACH</v>
          </cell>
          <cell r="K680" t="str">
            <v>IF-CNG/APPALACH</v>
          </cell>
        </row>
        <row r="681">
          <cell r="D681">
            <v>0</v>
          </cell>
          <cell r="E681">
            <v>5</v>
          </cell>
          <cell r="F681" t="str">
            <v>5IF-VNG-CG</v>
          </cell>
          <cell r="K681" t="str">
            <v>IF-VNG-CG</v>
          </cell>
        </row>
        <row r="682">
          <cell r="D682">
            <v>0</v>
          </cell>
          <cell r="E682">
            <v>5</v>
          </cell>
          <cell r="F682" t="str">
            <v>5IF-CNG/APPALACH</v>
          </cell>
          <cell r="K682" t="str">
            <v>IF-CNG/APPALACH</v>
          </cell>
        </row>
        <row r="683">
          <cell r="D683">
            <v>0</v>
          </cell>
          <cell r="E683">
            <v>5</v>
          </cell>
          <cell r="F683" t="str">
            <v>5IF-VNG-CG</v>
          </cell>
          <cell r="K683" t="str">
            <v>IF-VNG-CG</v>
          </cell>
        </row>
        <row r="684">
          <cell r="D684">
            <v>0</v>
          </cell>
          <cell r="E684">
            <v>5</v>
          </cell>
          <cell r="F684" t="str">
            <v>5IF-CNG/APPALACH</v>
          </cell>
          <cell r="K684" t="str">
            <v>IF-CNG/APPALACH</v>
          </cell>
        </row>
        <row r="685">
          <cell r="D685">
            <v>0</v>
          </cell>
          <cell r="E685">
            <v>5</v>
          </cell>
          <cell r="F685" t="str">
            <v>5IF-VNG-CG</v>
          </cell>
          <cell r="K685" t="str">
            <v>IF-VNG-CG</v>
          </cell>
        </row>
        <row r="686">
          <cell r="D686">
            <v>0</v>
          </cell>
          <cell r="E686">
            <v>5</v>
          </cell>
          <cell r="F686" t="str">
            <v>5IF-CNG/APPALACH</v>
          </cell>
          <cell r="K686" t="str">
            <v>IF-CNG/APPALACH</v>
          </cell>
        </row>
        <row r="687">
          <cell r="D687">
            <v>0</v>
          </cell>
          <cell r="E687">
            <v>5</v>
          </cell>
          <cell r="F687" t="str">
            <v>5IF-VNG-CG</v>
          </cell>
          <cell r="K687" t="str">
            <v>IF-VNG-CG</v>
          </cell>
        </row>
        <row r="688">
          <cell r="D688">
            <v>0</v>
          </cell>
          <cell r="E688">
            <v>1</v>
          </cell>
          <cell r="F688" t="str">
            <v>1IF-CGT/APPALAC</v>
          </cell>
          <cell r="K688" t="str">
            <v>IF-CGT/APPALAC</v>
          </cell>
        </row>
        <row r="689">
          <cell r="D689">
            <v>0</v>
          </cell>
          <cell r="E689">
            <v>1</v>
          </cell>
          <cell r="F689" t="str">
            <v>1IF-VNG-CG</v>
          </cell>
          <cell r="K689" t="str">
            <v>IF-VNG-CG</v>
          </cell>
        </row>
        <row r="690">
          <cell r="D690">
            <v>0</v>
          </cell>
          <cell r="E690">
            <v>2</v>
          </cell>
          <cell r="F690" t="str">
            <v>2IF-CGT/APPALAC</v>
          </cell>
          <cell r="K690" t="str">
            <v>IF-CGT/APPALAC</v>
          </cell>
        </row>
        <row r="691">
          <cell r="D691">
            <v>0</v>
          </cell>
          <cell r="E691">
            <v>2</v>
          </cell>
          <cell r="F691" t="str">
            <v>2IF-VNG-CG</v>
          </cell>
          <cell r="K691" t="str">
            <v>IF-VNG-CG</v>
          </cell>
        </row>
        <row r="692">
          <cell r="D692">
            <v>0</v>
          </cell>
          <cell r="E692">
            <v>3</v>
          </cell>
          <cell r="F692" t="str">
            <v>3IF-CGT/APPALAC</v>
          </cell>
          <cell r="K692" t="str">
            <v>IF-CGT/APPALAC</v>
          </cell>
        </row>
        <row r="693">
          <cell r="D693">
            <v>0</v>
          </cell>
          <cell r="E693">
            <v>3</v>
          </cell>
          <cell r="F693" t="str">
            <v>3IF-VNG-CG</v>
          </cell>
          <cell r="K693" t="str">
            <v>IF-VNG-CG</v>
          </cell>
        </row>
        <row r="694">
          <cell r="D694">
            <v>0</v>
          </cell>
          <cell r="E694">
            <v>4</v>
          </cell>
          <cell r="F694" t="str">
            <v>4IF-CGT/APPALAC</v>
          </cell>
          <cell r="K694" t="str">
            <v>IF-CGT/APPALAC</v>
          </cell>
        </row>
        <row r="695">
          <cell r="D695">
            <v>0</v>
          </cell>
          <cell r="E695">
            <v>4</v>
          </cell>
          <cell r="F695" t="str">
            <v>4IF-VNG-CG</v>
          </cell>
          <cell r="K695" t="str">
            <v>IF-VNG-CG</v>
          </cell>
        </row>
        <row r="696">
          <cell r="D696">
            <v>0</v>
          </cell>
          <cell r="E696">
            <v>4</v>
          </cell>
          <cell r="F696" t="str">
            <v>4IF-CGT/APPALAC</v>
          </cell>
          <cell r="K696" t="str">
            <v>IF-CGT/APPALAC</v>
          </cell>
        </row>
        <row r="697">
          <cell r="D697">
            <v>0</v>
          </cell>
          <cell r="E697">
            <v>4</v>
          </cell>
          <cell r="F697" t="str">
            <v>4IF-VNG-CG</v>
          </cell>
          <cell r="K697" t="str">
            <v>IF-VNG-CG</v>
          </cell>
        </row>
        <row r="698">
          <cell r="D698">
            <v>0</v>
          </cell>
          <cell r="E698">
            <v>4</v>
          </cell>
          <cell r="F698" t="str">
            <v>4IF-CGT/APPALAC</v>
          </cell>
          <cell r="K698" t="str">
            <v>IF-CGT/APPALAC</v>
          </cell>
        </row>
        <row r="699">
          <cell r="D699">
            <v>0</v>
          </cell>
          <cell r="E699">
            <v>4</v>
          </cell>
          <cell r="F699" t="str">
            <v>4IF-VNG-CG</v>
          </cell>
          <cell r="K699" t="str">
            <v>IF-VNG-CG</v>
          </cell>
        </row>
        <row r="700">
          <cell r="D700">
            <v>0</v>
          </cell>
          <cell r="E700">
            <v>4</v>
          </cell>
          <cell r="F700" t="str">
            <v>4IF-CGT/APPALAC</v>
          </cell>
          <cell r="K700" t="str">
            <v>IF-CGT/APPALAC</v>
          </cell>
        </row>
        <row r="701">
          <cell r="D701">
            <v>0</v>
          </cell>
          <cell r="E701">
            <v>4</v>
          </cell>
          <cell r="F701" t="str">
            <v>4IF-VNG-CG</v>
          </cell>
          <cell r="K701" t="str">
            <v>IF-VNG-CG</v>
          </cell>
        </row>
        <row r="702">
          <cell r="D702">
            <v>0</v>
          </cell>
          <cell r="E702">
            <v>4</v>
          </cell>
          <cell r="F702" t="str">
            <v>4IF-CGT/APPALAC</v>
          </cell>
          <cell r="K702" t="str">
            <v>IF-CGT/APPALAC</v>
          </cell>
        </row>
        <row r="703">
          <cell r="D703">
            <v>0</v>
          </cell>
          <cell r="E703">
            <v>4</v>
          </cell>
          <cell r="F703" t="str">
            <v>4IF-VNG-CG</v>
          </cell>
          <cell r="K703" t="str">
            <v>IF-VNG-CG</v>
          </cell>
        </row>
        <row r="704">
          <cell r="D704">
            <v>0</v>
          </cell>
          <cell r="E704">
            <v>4</v>
          </cell>
          <cell r="F704" t="str">
            <v>4IF-CGT/APPALAC</v>
          </cell>
          <cell r="K704" t="str">
            <v>IF-CGT/APPALAC</v>
          </cell>
        </row>
        <row r="705">
          <cell r="D705">
            <v>0</v>
          </cell>
          <cell r="E705">
            <v>4</v>
          </cell>
          <cell r="F705" t="str">
            <v>4IF-VNG-CG</v>
          </cell>
          <cell r="K705" t="str">
            <v>IF-VNG-CG</v>
          </cell>
        </row>
        <row r="706">
          <cell r="D706">
            <v>0</v>
          </cell>
          <cell r="E706">
            <v>4</v>
          </cell>
          <cell r="F706" t="str">
            <v>4IF-CGT/APPALAC</v>
          </cell>
          <cell r="K706" t="str">
            <v>IF-CGT/APPALAC</v>
          </cell>
        </row>
        <row r="707">
          <cell r="D707">
            <v>0</v>
          </cell>
          <cell r="E707">
            <v>4</v>
          </cell>
          <cell r="F707" t="str">
            <v>4IF-VNG-CG</v>
          </cell>
          <cell r="K707" t="str">
            <v>IF-VNG-CG</v>
          </cell>
        </row>
        <row r="708">
          <cell r="D708">
            <v>0</v>
          </cell>
          <cell r="E708">
            <v>5</v>
          </cell>
          <cell r="F708" t="str">
            <v>5IF-CGT/APPALAC</v>
          </cell>
          <cell r="K708" t="str">
            <v>IF-CGT/APPALAC</v>
          </cell>
        </row>
        <row r="709">
          <cell r="D709">
            <v>0</v>
          </cell>
          <cell r="E709">
            <v>5</v>
          </cell>
          <cell r="F709" t="str">
            <v>5IF-VNG-CG</v>
          </cell>
          <cell r="K709" t="str">
            <v>IF-VNG-CG</v>
          </cell>
        </row>
        <row r="710">
          <cell r="D710">
            <v>0</v>
          </cell>
          <cell r="E710">
            <v>5</v>
          </cell>
          <cell r="F710" t="str">
            <v>5IF-CGT/APPALAC</v>
          </cell>
          <cell r="K710" t="str">
            <v>IF-CGT/APPALAC</v>
          </cell>
        </row>
        <row r="711">
          <cell r="D711">
            <v>0</v>
          </cell>
          <cell r="E711">
            <v>5</v>
          </cell>
          <cell r="F711" t="str">
            <v>5IF-VNG-CG</v>
          </cell>
          <cell r="K711" t="str">
            <v>IF-VNG-CG</v>
          </cell>
        </row>
        <row r="712">
          <cell r="D712">
            <v>0</v>
          </cell>
          <cell r="E712">
            <v>5</v>
          </cell>
          <cell r="F712" t="str">
            <v>5IF-CGT/APPALAC</v>
          </cell>
          <cell r="K712" t="str">
            <v>IF-CGT/APPALAC</v>
          </cell>
        </row>
        <row r="713">
          <cell r="D713">
            <v>0</v>
          </cell>
          <cell r="E713">
            <v>5</v>
          </cell>
          <cell r="F713" t="str">
            <v>5IF-VNG-CG</v>
          </cell>
          <cell r="K713" t="str">
            <v>IF-VNG-CG</v>
          </cell>
        </row>
        <row r="714">
          <cell r="D714">
            <v>0</v>
          </cell>
          <cell r="E714">
            <v>5</v>
          </cell>
          <cell r="F714" t="str">
            <v>5IF-CGT/APPALAC</v>
          </cell>
          <cell r="K714" t="str">
            <v>IF-CGT/APPALAC</v>
          </cell>
        </row>
        <row r="715">
          <cell r="D715">
            <v>0</v>
          </cell>
          <cell r="E715">
            <v>5</v>
          </cell>
          <cell r="F715" t="str">
            <v>5IF-VNG-CG</v>
          </cell>
          <cell r="K715" t="str">
            <v>IF-VNG-CG</v>
          </cell>
        </row>
        <row r="716">
          <cell r="D716">
            <v>0</v>
          </cell>
          <cell r="E716">
            <v>5</v>
          </cell>
          <cell r="F716" t="str">
            <v>5IF-CGT/APPALAC</v>
          </cell>
          <cell r="K716" t="str">
            <v>IF-CGT/APPALAC</v>
          </cell>
        </row>
        <row r="717">
          <cell r="D717">
            <v>0</v>
          </cell>
          <cell r="E717">
            <v>5</v>
          </cell>
          <cell r="F717" t="str">
            <v>5IF-VNG-CG</v>
          </cell>
          <cell r="K717" t="str">
            <v>IF-VNG-CG</v>
          </cell>
        </row>
        <row r="718">
          <cell r="D718">
            <v>0</v>
          </cell>
          <cell r="E718">
            <v>5</v>
          </cell>
          <cell r="F718" t="str">
            <v>5IF-CGT/APPALAC</v>
          </cell>
          <cell r="K718" t="str">
            <v>IF-CGT/APPALAC</v>
          </cell>
        </row>
        <row r="719">
          <cell r="D719">
            <v>0</v>
          </cell>
          <cell r="E719">
            <v>5</v>
          </cell>
          <cell r="F719" t="str">
            <v>5IF-VNG-CG</v>
          </cell>
          <cell r="K719" t="str">
            <v>IF-VNG-CG</v>
          </cell>
        </row>
        <row r="720">
          <cell r="D720">
            <v>0</v>
          </cell>
          <cell r="E720">
            <v>5</v>
          </cell>
          <cell r="F720" t="str">
            <v>5IF-CGT/APPALAC</v>
          </cell>
          <cell r="K720" t="str">
            <v>IF-CGT/APPALAC</v>
          </cell>
        </row>
        <row r="721">
          <cell r="D721">
            <v>0</v>
          </cell>
          <cell r="E721">
            <v>5</v>
          </cell>
          <cell r="F721" t="str">
            <v>5IF-VNG-CG</v>
          </cell>
          <cell r="K721" t="str">
            <v>IF-VNG-CG</v>
          </cell>
        </row>
        <row r="722">
          <cell r="D722">
            <v>0</v>
          </cell>
          <cell r="E722">
            <v>5</v>
          </cell>
          <cell r="F722" t="str">
            <v>5IF-CGT/APPALAC</v>
          </cell>
          <cell r="K722" t="str">
            <v>IF-CGT/APPALAC</v>
          </cell>
        </row>
        <row r="723">
          <cell r="D723">
            <v>0</v>
          </cell>
          <cell r="E723">
            <v>5</v>
          </cell>
          <cell r="F723" t="str">
            <v>5IF-VNG-CG</v>
          </cell>
          <cell r="K723" t="str">
            <v>IF-VNG-CG</v>
          </cell>
        </row>
        <row r="724">
          <cell r="D724">
            <v>0</v>
          </cell>
          <cell r="E724">
            <v>5</v>
          </cell>
          <cell r="F724" t="str">
            <v>5IF-CGT/APPALAC</v>
          </cell>
          <cell r="K724" t="str">
            <v>IF-CGT/APPALAC</v>
          </cell>
        </row>
        <row r="725">
          <cell r="D725">
            <v>0</v>
          </cell>
          <cell r="E725">
            <v>5</v>
          </cell>
          <cell r="F725" t="str">
            <v>5IF-VNG-CG</v>
          </cell>
          <cell r="K725" t="str">
            <v>IF-VNG-CG</v>
          </cell>
        </row>
        <row r="726">
          <cell r="D726">
            <v>0</v>
          </cell>
          <cell r="E726">
            <v>5</v>
          </cell>
          <cell r="F726" t="str">
            <v>5IF-CGT/APPALAC</v>
          </cell>
          <cell r="K726" t="str">
            <v>IF-CGT/APPALAC</v>
          </cell>
        </row>
        <row r="727">
          <cell r="D727">
            <v>0</v>
          </cell>
          <cell r="E727">
            <v>5</v>
          </cell>
          <cell r="F727" t="str">
            <v>5IF-VNG-CG</v>
          </cell>
          <cell r="K727" t="str">
            <v>IF-VNG-CG</v>
          </cell>
        </row>
        <row r="728">
          <cell r="D728">
            <v>0</v>
          </cell>
          <cell r="E728">
            <v>5</v>
          </cell>
          <cell r="F728" t="str">
            <v>5IF-CGT/APPALAC</v>
          </cell>
          <cell r="K728" t="str">
            <v>IF-CGT/APPALAC</v>
          </cell>
        </row>
        <row r="729">
          <cell r="D729">
            <v>0</v>
          </cell>
          <cell r="E729">
            <v>5</v>
          </cell>
          <cell r="F729" t="str">
            <v>5IF-VNG-CG</v>
          </cell>
          <cell r="K729" t="str">
            <v>IF-VNG-CG</v>
          </cell>
        </row>
        <row r="730">
          <cell r="D730">
            <v>0</v>
          </cell>
          <cell r="E730">
            <v>5</v>
          </cell>
          <cell r="F730" t="str">
            <v>5IF-CGT/APPALAC</v>
          </cell>
          <cell r="K730" t="str">
            <v>IF-CGT/APPALAC</v>
          </cell>
        </row>
        <row r="731">
          <cell r="D731">
            <v>0</v>
          </cell>
          <cell r="E731">
            <v>5</v>
          </cell>
          <cell r="F731" t="str">
            <v>5IF-VNG-CG</v>
          </cell>
          <cell r="K731" t="str">
            <v>IF-VNG-CG</v>
          </cell>
        </row>
        <row r="732">
          <cell r="D732">
            <v>0</v>
          </cell>
          <cell r="E732">
            <v>5</v>
          </cell>
          <cell r="F732" t="str">
            <v>5IF-CGT/APPALAC</v>
          </cell>
          <cell r="K732" t="str">
            <v>IF-CGT/APPALAC</v>
          </cell>
        </row>
        <row r="733">
          <cell r="D733">
            <v>0</v>
          </cell>
          <cell r="E733">
            <v>5</v>
          </cell>
          <cell r="F733" t="str">
            <v>5IF-VNG-CG</v>
          </cell>
          <cell r="K733" t="str">
            <v>IF-VNG-CG</v>
          </cell>
        </row>
        <row r="734">
          <cell r="D734">
            <v>0</v>
          </cell>
          <cell r="E734">
            <v>5</v>
          </cell>
          <cell r="F734" t="str">
            <v>5IF-CGT/APPALAC</v>
          </cell>
          <cell r="K734" t="str">
            <v>IF-CGT/APPALAC</v>
          </cell>
        </row>
        <row r="735">
          <cell r="D735">
            <v>0</v>
          </cell>
          <cell r="E735">
            <v>5</v>
          </cell>
          <cell r="F735" t="str">
            <v>5IF-VNG-CG</v>
          </cell>
          <cell r="K735" t="str">
            <v>IF-VNG-CG</v>
          </cell>
        </row>
        <row r="736">
          <cell r="D736">
            <v>0</v>
          </cell>
          <cell r="E736">
            <v>5</v>
          </cell>
          <cell r="F736" t="str">
            <v>5IF-CGT/APPALAC</v>
          </cell>
          <cell r="K736" t="str">
            <v>IF-CGT/APPALAC</v>
          </cell>
        </row>
        <row r="737">
          <cell r="D737">
            <v>0</v>
          </cell>
          <cell r="E737">
            <v>5</v>
          </cell>
          <cell r="F737" t="str">
            <v>5IF-VNG-CG</v>
          </cell>
          <cell r="K737" t="str">
            <v>IF-VNG-CG</v>
          </cell>
        </row>
        <row r="738">
          <cell r="D738">
            <v>0</v>
          </cell>
          <cell r="E738">
            <v>5</v>
          </cell>
          <cell r="F738" t="str">
            <v>5IF-CGT/APPALAC</v>
          </cell>
          <cell r="K738" t="str">
            <v>IF-CGT/APPALAC</v>
          </cell>
        </row>
        <row r="739">
          <cell r="D739">
            <v>0</v>
          </cell>
          <cell r="E739">
            <v>5</v>
          </cell>
          <cell r="F739" t="str">
            <v>5IF-VNG-CG</v>
          </cell>
          <cell r="K739" t="str">
            <v>IF-VNG-CG</v>
          </cell>
        </row>
        <row r="740">
          <cell r="D740">
            <v>0</v>
          </cell>
          <cell r="E740">
            <v>1</v>
          </cell>
          <cell r="F740" t="str">
            <v>1IF-CGT/APPALAC</v>
          </cell>
          <cell r="K740" t="str">
            <v>IF-CGT/APPALAC</v>
          </cell>
        </row>
        <row r="741">
          <cell r="D741">
            <v>0</v>
          </cell>
          <cell r="E741">
            <v>1</v>
          </cell>
          <cell r="F741" t="str">
            <v>1IF-VNG-CG</v>
          </cell>
          <cell r="K741" t="str">
            <v>IF-VNG-CG</v>
          </cell>
        </row>
        <row r="742">
          <cell r="D742">
            <v>0</v>
          </cell>
          <cell r="E742">
            <v>2</v>
          </cell>
          <cell r="F742" t="str">
            <v>2IF-CGT/APPALAC</v>
          </cell>
          <cell r="K742" t="str">
            <v>IF-CGT/APPALAC</v>
          </cell>
        </row>
        <row r="743">
          <cell r="D743">
            <v>0</v>
          </cell>
          <cell r="E743">
            <v>2</v>
          </cell>
          <cell r="F743" t="str">
            <v>2IF-VNG-CG</v>
          </cell>
          <cell r="K743" t="str">
            <v>IF-VNG-CG</v>
          </cell>
        </row>
        <row r="744">
          <cell r="D744">
            <v>0</v>
          </cell>
          <cell r="E744">
            <v>3</v>
          </cell>
          <cell r="F744" t="str">
            <v>3IF-CGT/APPALAC</v>
          </cell>
          <cell r="K744" t="str">
            <v>IF-CGT/APPALAC</v>
          </cell>
        </row>
        <row r="745">
          <cell r="D745">
            <v>0</v>
          </cell>
          <cell r="E745">
            <v>3</v>
          </cell>
          <cell r="F745" t="str">
            <v>3IF-VNG-CG</v>
          </cell>
          <cell r="K745" t="str">
            <v>IF-VNG-CG</v>
          </cell>
        </row>
        <row r="746">
          <cell r="D746">
            <v>0</v>
          </cell>
          <cell r="E746">
            <v>4</v>
          </cell>
          <cell r="F746" t="str">
            <v>4IF-CGT/APPALAC</v>
          </cell>
          <cell r="K746" t="str">
            <v>IF-CGT/APPALAC</v>
          </cell>
        </row>
        <row r="747">
          <cell r="D747">
            <v>0</v>
          </cell>
          <cell r="E747">
            <v>4</v>
          </cell>
          <cell r="F747" t="str">
            <v>4IF-VNG-CG</v>
          </cell>
          <cell r="K747" t="str">
            <v>IF-VNG-CG</v>
          </cell>
        </row>
        <row r="748">
          <cell r="D748">
            <v>0</v>
          </cell>
          <cell r="E748">
            <v>4</v>
          </cell>
          <cell r="F748" t="str">
            <v>4IF-CGT/APPALAC</v>
          </cell>
          <cell r="K748" t="str">
            <v>IF-CGT/APPALAC</v>
          </cell>
        </row>
        <row r="749">
          <cell r="D749">
            <v>0</v>
          </cell>
          <cell r="E749">
            <v>4</v>
          </cell>
          <cell r="F749" t="str">
            <v>4IF-VNG-CG</v>
          </cell>
          <cell r="K749" t="str">
            <v>IF-VNG-CG</v>
          </cell>
        </row>
        <row r="750">
          <cell r="D750">
            <v>0</v>
          </cell>
          <cell r="E750">
            <v>4</v>
          </cell>
          <cell r="F750" t="str">
            <v>4IF-CGT/APPALAC</v>
          </cell>
          <cell r="K750" t="str">
            <v>IF-CGT/APPALAC</v>
          </cell>
        </row>
        <row r="751">
          <cell r="D751">
            <v>0</v>
          </cell>
          <cell r="E751">
            <v>4</v>
          </cell>
          <cell r="F751" t="str">
            <v>4IF-VNG-CG</v>
          </cell>
          <cell r="K751" t="str">
            <v>IF-VNG-CG</v>
          </cell>
        </row>
        <row r="752">
          <cell r="D752">
            <v>0</v>
          </cell>
          <cell r="E752">
            <v>4</v>
          </cell>
          <cell r="F752" t="str">
            <v>4IF-CGT/APPALAC</v>
          </cell>
          <cell r="K752" t="str">
            <v>IF-CGT/APPALAC</v>
          </cell>
        </row>
        <row r="753">
          <cell r="D753">
            <v>0</v>
          </cell>
          <cell r="E753">
            <v>4</v>
          </cell>
          <cell r="F753" t="str">
            <v>4IF-VNG-CG</v>
          </cell>
          <cell r="K753" t="str">
            <v>IF-VNG-CG</v>
          </cell>
        </row>
        <row r="754">
          <cell r="D754">
            <v>0</v>
          </cell>
          <cell r="E754">
            <v>4</v>
          </cell>
          <cell r="F754" t="str">
            <v>4IF-CGT/APPALAC</v>
          </cell>
          <cell r="K754" t="str">
            <v>IF-CGT/APPALAC</v>
          </cell>
        </row>
        <row r="755">
          <cell r="D755">
            <v>0</v>
          </cell>
          <cell r="E755">
            <v>4</v>
          </cell>
          <cell r="F755" t="str">
            <v>4IF-VNG-CG</v>
          </cell>
          <cell r="K755" t="str">
            <v>IF-VNG-CG</v>
          </cell>
        </row>
        <row r="756">
          <cell r="D756">
            <v>0</v>
          </cell>
          <cell r="E756">
            <v>4</v>
          </cell>
          <cell r="F756" t="str">
            <v>4IF-CGT/APPALAC</v>
          </cell>
          <cell r="K756" t="str">
            <v>IF-CGT/APPALAC</v>
          </cell>
        </row>
        <row r="757">
          <cell r="D757">
            <v>0</v>
          </cell>
          <cell r="E757">
            <v>4</v>
          </cell>
          <cell r="F757" t="str">
            <v>4IF-VNG-CG</v>
          </cell>
          <cell r="K757" t="str">
            <v>IF-VNG-CG</v>
          </cell>
        </row>
        <row r="758">
          <cell r="D758">
            <v>0</v>
          </cell>
          <cell r="E758">
            <v>4</v>
          </cell>
          <cell r="F758" t="str">
            <v>4IF-CGT/APPALAC</v>
          </cell>
          <cell r="K758" t="str">
            <v>IF-CGT/APPALAC</v>
          </cell>
        </row>
        <row r="759">
          <cell r="D759">
            <v>0</v>
          </cell>
          <cell r="E759">
            <v>4</v>
          </cell>
          <cell r="F759" t="str">
            <v>4IF-VNG-CG</v>
          </cell>
          <cell r="K759" t="str">
            <v>IF-VNG-CG</v>
          </cell>
        </row>
        <row r="760">
          <cell r="D760">
            <v>0</v>
          </cell>
          <cell r="E760">
            <v>5</v>
          </cell>
          <cell r="F760" t="str">
            <v>5IF-CGT/APPALAC</v>
          </cell>
          <cell r="K760" t="str">
            <v>IF-CGT/APPALAC</v>
          </cell>
        </row>
        <row r="761">
          <cell r="D761">
            <v>0</v>
          </cell>
          <cell r="E761">
            <v>5</v>
          </cell>
          <cell r="F761" t="str">
            <v>5IF-VNG-CG</v>
          </cell>
          <cell r="K761" t="str">
            <v>IF-VNG-CG</v>
          </cell>
        </row>
        <row r="762">
          <cell r="D762">
            <v>0</v>
          </cell>
          <cell r="E762">
            <v>5</v>
          </cell>
          <cell r="F762" t="str">
            <v>5IF-CGT/APPALAC</v>
          </cell>
          <cell r="K762" t="str">
            <v>IF-CGT/APPALAC</v>
          </cell>
        </row>
        <row r="763">
          <cell r="D763">
            <v>0</v>
          </cell>
          <cell r="E763">
            <v>5</v>
          </cell>
          <cell r="F763" t="str">
            <v>5IF-VNG-CG</v>
          </cell>
          <cell r="K763" t="str">
            <v>IF-VNG-CG</v>
          </cell>
        </row>
        <row r="764">
          <cell r="D764">
            <v>0</v>
          </cell>
          <cell r="E764">
            <v>5</v>
          </cell>
          <cell r="F764" t="str">
            <v>5IF-CGT/APPALAC</v>
          </cell>
          <cell r="K764" t="str">
            <v>IF-CGT/APPALAC</v>
          </cell>
        </row>
        <row r="765">
          <cell r="D765">
            <v>0</v>
          </cell>
          <cell r="E765">
            <v>5</v>
          </cell>
          <cell r="F765" t="str">
            <v>5IF-VNG-CG</v>
          </cell>
          <cell r="K765" t="str">
            <v>IF-VNG-CG</v>
          </cell>
        </row>
        <row r="766">
          <cell r="D766">
            <v>0</v>
          </cell>
          <cell r="E766">
            <v>5</v>
          </cell>
          <cell r="F766" t="str">
            <v>5IF-CGT/APPALAC</v>
          </cell>
          <cell r="K766" t="str">
            <v>IF-CGT/APPALAC</v>
          </cell>
        </row>
        <row r="767">
          <cell r="D767">
            <v>0</v>
          </cell>
          <cell r="E767">
            <v>5</v>
          </cell>
          <cell r="F767" t="str">
            <v>5IF-VNG-CG</v>
          </cell>
          <cell r="K767" t="str">
            <v>IF-VNG-CG</v>
          </cell>
        </row>
        <row r="768">
          <cell r="D768">
            <v>0</v>
          </cell>
          <cell r="E768">
            <v>5</v>
          </cell>
          <cell r="F768" t="str">
            <v>5IF-CGT/APPALAC</v>
          </cell>
          <cell r="K768" t="str">
            <v>IF-CGT/APPALAC</v>
          </cell>
        </row>
        <row r="769">
          <cell r="D769">
            <v>0</v>
          </cell>
          <cell r="E769">
            <v>5</v>
          </cell>
          <cell r="F769" t="str">
            <v>5IF-VNG-CG</v>
          </cell>
          <cell r="K769" t="str">
            <v>IF-VNG-CG</v>
          </cell>
        </row>
        <row r="770">
          <cell r="D770">
            <v>0</v>
          </cell>
          <cell r="E770">
            <v>5</v>
          </cell>
          <cell r="F770" t="str">
            <v>5IF-CGT/APPALAC</v>
          </cell>
          <cell r="K770" t="str">
            <v>IF-CGT/APPALAC</v>
          </cell>
        </row>
        <row r="771">
          <cell r="D771">
            <v>0</v>
          </cell>
          <cell r="E771">
            <v>5</v>
          </cell>
          <cell r="F771" t="str">
            <v>5IF-VNG-CG</v>
          </cell>
          <cell r="K771" t="str">
            <v>IF-VNG-CG</v>
          </cell>
        </row>
        <row r="772">
          <cell r="D772">
            <v>0</v>
          </cell>
          <cell r="E772">
            <v>5</v>
          </cell>
          <cell r="F772" t="str">
            <v>5IF-CGT/APPALAC</v>
          </cell>
          <cell r="K772" t="str">
            <v>IF-CGT/APPALAC</v>
          </cell>
        </row>
        <row r="773">
          <cell r="D773">
            <v>0</v>
          </cell>
          <cell r="E773">
            <v>5</v>
          </cell>
          <cell r="F773" t="str">
            <v>5IF-VNG-CG</v>
          </cell>
          <cell r="K773" t="str">
            <v>IF-VNG-CG</v>
          </cell>
        </row>
        <row r="774">
          <cell r="D774">
            <v>0</v>
          </cell>
          <cell r="E774">
            <v>5</v>
          </cell>
          <cell r="F774" t="str">
            <v>5IF-CGT/APPALAC</v>
          </cell>
          <cell r="K774" t="str">
            <v>IF-CGT/APPALAC</v>
          </cell>
        </row>
        <row r="775">
          <cell r="D775">
            <v>0</v>
          </cell>
          <cell r="E775">
            <v>5</v>
          </cell>
          <cell r="F775" t="str">
            <v>5IF-VNG-CG</v>
          </cell>
          <cell r="K775" t="str">
            <v>IF-VNG-CG</v>
          </cell>
        </row>
        <row r="776">
          <cell r="D776">
            <v>0</v>
          </cell>
          <cell r="E776">
            <v>5</v>
          </cell>
          <cell r="F776" t="str">
            <v>5IF-CGT/APPALAC</v>
          </cell>
          <cell r="K776" t="str">
            <v>IF-CGT/APPALAC</v>
          </cell>
        </row>
        <row r="777">
          <cell r="D777">
            <v>0</v>
          </cell>
          <cell r="E777">
            <v>5</v>
          </cell>
          <cell r="F777" t="str">
            <v>5IF-VNG-CG</v>
          </cell>
          <cell r="K777" t="str">
            <v>IF-VNG-CG</v>
          </cell>
        </row>
        <row r="778">
          <cell r="D778">
            <v>0</v>
          </cell>
          <cell r="E778">
            <v>5</v>
          </cell>
          <cell r="F778" t="str">
            <v>5IF-CGT/APPALAC</v>
          </cell>
          <cell r="K778" t="str">
            <v>IF-CGT/APPALAC</v>
          </cell>
        </row>
        <row r="779">
          <cell r="D779">
            <v>0</v>
          </cell>
          <cell r="E779">
            <v>5</v>
          </cell>
          <cell r="F779" t="str">
            <v>5IF-VNG-CG</v>
          </cell>
          <cell r="K779" t="str">
            <v>IF-VNG-CG</v>
          </cell>
        </row>
        <row r="780">
          <cell r="D780">
            <v>0</v>
          </cell>
          <cell r="E780">
            <v>5</v>
          </cell>
          <cell r="F780" t="str">
            <v>5IF-CGT/APPALAC</v>
          </cell>
          <cell r="K780" t="str">
            <v>IF-CGT/APPALAC</v>
          </cell>
        </row>
        <row r="781">
          <cell r="D781">
            <v>0</v>
          </cell>
          <cell r="E781">
            <v>5</v>
          </cell>
          <cell r="F781" t="str">
            <v>5IF-VNG-CG</v>
          </cell>
          <cell r="K781" t="str">
            <v>IF-VNG-CG</v>
          </cell>
        </row>
        <row r="782">
          <cell r="D782">
            <v>0</v>
          </cell>
          <cell r="E782">
            <v>5</v>
          </cell>
          <cell r="F782" t="str">
            <v>5IF-CGT/APPALAC</v>
          </cell>
          <cell r="K782" t="str">
            <v>IF-CGT/APPALAC</v>
          </cell>
        </row>
        <row r="783">
          <cell r="D783">
            <v>0</v>
          </cell>
          <cell r="E783">
            <v>5</v>
          </cell>
          <cell r="F783" t="str">
            <v>5IF-VNG-CG</v>
          </cell>
          <cell r="K783" t="str">
            <v>IF-VNG-CG</v>
          </cell>
        </row>
        <row r="784">
          <cell r="D784">
            <v>0</v>
          </cell>
          <cell r="E784">
            <v>5</v>
          </cell>
          <cell r="F784" t="str">
            <v>5IF-CGT/APPALAC</v>
          </cell>
          <cell r="K784" t="str">
            <v>IF-CGT/APPALAC</v>
          </cell>
        </row>
        <row r="785">
          <cell r="D785">
            <v>0</v>
          </cell>
          <cell r="E785">
            <v>5</v>
          </cell>
          <cell r="F785" t="str">
            <v>5IF-VNG-CG</v>
          </cell>
          <cell r="K785" t="str">
            <v>IF-VNG-CG</v>
          </cell>
        </row>
        <row r="786">
          <cell r="D786">
            <v>0</v>
          </cell>
          <cell r="E786">
            <v>5</v>
          </cell>
          <cell r="F786" t="str">
            <v>5IF-CGT/APPALAC</v>
          </cell>
          <cell r="K786" t="str">
            <v>IF-CGT/APPALAC</v>
          </cell>
        </row>
        <row r="787">
          <cell r="D787">
            <v>0</v>
          </cell>
          <cell r="E787">
            <v>5</v>
          </cell>
          <cell r="F787" t="str">
            <v>5IF-VNG-CG</v>
          </cell>
          <cell r="K787" t="str">
            <v>IF-VNG-CG</v>
          </cell>
        </row>
        <row r="788">
          <cell r="D788">
            <v>0</v>
          </cell>
          <cell r="E788">
            <v>1</v>
          </cell>
          <cell r="F788" t="str">
            <v>1IF-CNG/APPALACH</v>
          </cell>
          <cell r="K788" t="str">
            <v>IF-CNG/APPALACH</v>
          </cell>
        </row>
        <row r="789">
          <cell r="D789">
            <v>0</v>
          </cell>
          <cell r="E789">
            <v>1</v>
          </cell>
          <cell r="F789" t="str">
            <v>1IF-VNG-CG</v>
          </cell>
          <cell r="K789" t="str">
            <v>IF-VNG-CG</v>
          </cell>
        </row>
        <row r="790">
          <cell r="D790">
            <v>0</v>
          </cell>
          <cell r="E790">
            <v>2</v>
          </cell>
          <cell r="F790" t="str">
            <v>2IF-CNG/APPALACH</v>
          </cell>
          <cell r="K790" t="str">
            <v>IF-CNG/APPALACH</v>
          </cell>
        </row>
        <row r="791">
          <cell r="D791">
            <v>0</v>
          </cell>
          <cell r="E791">
            <v>2</v>
          </cell>
          <cell r="F791" t="str">
            <v>2IF-VNG-CG</v>
          </cell>
          <cell r="K791" t="str">
            <v>IF-VNG-CG</v>
          </cell>
        </row>
        <row r="792">
          <cell r="D792">
            <v>0</v>
          </cell>
          <cell r="E792">
            <v>3</v>
          </cell>
          <cell r="F792" t="str">
            <v>3IF-CNG/APPALACH</v>
          </cell>
          <cell r="K792" t="str">
            <v>IF-CNG/APPALACH</v>
          </cell>
        </row>
        <row r="793">
          <cell r="D793">
            <v>0</v>
          </cell>
          <cell r="E793">
            <v>3</v>
          </cell>
          <cell r="F793" t="str">
            <v>3IF-VNG-CG</v>
          </cell>
          <cell r="K793" t="str">
            <v>IF-VNG-CG</v>
          </cell>
        </row>
        <row r="794">
          <cell r="D794">
            <v>0</v>
          </cell>
          <cell r="E794">
            <v>4</v>
          </cell>
          <cell r="F794" t="str">
            <v>4IF-CNG/APPALACH</v>
          </cell>
          <cell r="K794" t="str">
            <v>IF-CNG/APPALACH</v>
          </cell>
        </row>
        <row r="795">
          <cell r="D795">
            <v>0</v>
          </cell>
          <cell r="E795">
            <v>4</v>
          </cell>
          <cell r="F795" t="str">
            <v>4IF-VNG-CG</v>
          </cell>
          <cell r="K795" t="str">
            <v>IF-VNG-CG</v>
          </cell>
        </row>
        <row r="796">
          <cell r="D796">
            <v>0</v>
          </cell>
          <cell r="E796">
            <v>4</v>
          </cell>
          <cell r="F796" t="str">
            <v>4IF-CNG/APPALACH</v>
          </cell>
          <cell r="K796" t="str">
            <v>IF-CNG/APPALACH</v>
          </cell>
        </row>
        <row r="797">
          <cell r="D797">
            <v>0</v>
          </cell>
          <cell r="E797">
            <v>4</v>
          </cell>
          <cell r="F797" t="str">
            <v>4IF-VNG-CG</v>
          </cell>
          <cell r="K797" t="str">
            <v>IF-VNG-CG</v>
          </cell>
        </row>
        <row r="798">
          <cell r="D798">
            <v>0</v>
          </cell>
          <cell r="E798">
            <v>4</v>
          </cell>
          <cell r="F798" t="str">
            <v>4IF-CNG/APPALACH</v>
          </cell>
          <cell r="K798" t="str">
            <v>IF-CNG/APPALACH</v>
          </cell>
        </row>
        <row r="799">
          <cell r="D799">
            <v>0</v>
          </cell>
          <cell r="E799">
            <v>4</v>
          </cell>
          <cell r="F799" t="str">
            <v>4IF-VNG-CG</v>
          </cell>
          <cell r="K799" t="str">
            <v>IF-VNG-CG</v>
          </cell>
        </row>
        <row r="800">
          <cell r="D800">
            <v>0</v>
          </cell>
          <cell r="E800">
            <v>4</v>
          </cell>
          <cell r="F800" t="str">
            <v>4IF-CNG/APPALACH</v>
          </cell>
          <cell r="K800" t="str">
            <v>IF-CNG/APPALACH</v>
          </cell>
        </row>
        <row r="801">
          <cell r="D801">
            <v>0</v>
          </cell>
          <cell r="E801">
            <v>4</v>
          </cell>
          <cell r="F801" t="str">
            <v>4IF-VNG-CG</v>
          </cell>
          <cell r="K801" t="str">
            <v>IF-VNG-CG</v>
          </cell>
        </row>
        <row r="802">
          <cell r="D802">
            <v>0</v>
          </cell>
          <cell r="E802">
            <v>4</v>
          </cell>
          <cell r="F802" t="str">
            <v>4IF-CNG/APPALACH</v>
          </cell>
          <cell r="K802" t="str">
            <v>IF-CNG/APPALACH</v>
          </cell>
        </row>
        <row r="803">
          <cell r="D803">
            <v>0</v>
          </cell>
          <cell r="E803">
            <v>4</v>
          </cell>
          <cell r="F803" t="str">
            <v>4IF-VNG-CG</v>
          </cell>
          <cell r="K803" t="str">
            <v>IF-VNG-CG</v>
          </cell>
        </row>
        <row r="804">
          <cell r="D804">
            <v>0</v>
          </cell>
          <cell r="E804">
            <v>4</v>
          </cell>
          <cell r="F804" t="str">
            <v>4IF-CNG/APPALACH</v>
          </cell>
          <cell r="K804" t="str">
            <v>IF-CNG/APPALACH</v>
          </cell>
        </row>
        <row r="805">
          <cell r="D805">
            <v>0</v>
          </cell>
          <cell r="E805">
            <v>4</v>
          </cell>
          <cell r="F805" t="str">
            <v>4IF-VNG-CG</v>
          </cell>
          <cell r="K805" t="str">
            <v>IF-VNG-CG</v>
          </cell>
        </row>
        <row r="806">
          <cell r="D806">
            <v>0</v>
          </cell>
          <cell r="E806">
            <v>4</v>
          </cell>
          <cell r="F806" t="str">
            <v>4IF-CNG/APPALACH</v>
          </cell>
          <cell r="K806" t="str">
            <v>IF-CNG/APPALACH</v>
          </cell>
        </row>
        <row r="807">
          <cell r="D807">
            <v>0</v>
          </cell>
          <cell r="E807">
            <v>4</v>
          </cell>
          <cell r="F807" t="str">
            <v>4IF-VNG-CG</v>
          </cell>
          <cell r="K807" t="str">
            <v>IF-VNG-CG</v>
          </cell>
        </row>
        <row r="808">
          <cell r="D808">
            <v>0</v>
          </cell>
          <cell r="E808">
            <v>5</v>
          </cell>
          <cell r="F808" t="str">
            <v>5IF-CNG/APPALACH</v>
          </cell>
          <cell r="K808" t="str">
            <v>IF-CNG/APPALACH</v>
          </cell>
        </row>
        <row r="809">
          <cell r="D809">
            <v>0</v>
          </cell>
          <cell r="E809">
            <v>5</v>
          </cell>
          <cell r="F809" t="str">
            <v>5IF-VNG-CG</v>
          </cell>
          <cell r="K809" t="str">
            <v>IF-VNG-CG</v>
          </cell>
        </row>
        <row r="810">
          <cell r="D810">
            <v>0</v>
          </cell>
          <cell r="E810">
            <v>5</v>
          </cell>
          <cell r="F810" t="str">
            <v>5IF-CNG/APPALACH</v>
          </cell>
          <cell r="K810" t="str">
            <v>IF-CNG/APPALACH</v>
          </cell>
        </row>
        <row r="811">
          <cell r="D811">
            <v>0</v>
          </cell>
          <cell r="E811">
            <v>5</v>
          </cell>
          <cell r="F811" t="str">
            <v>5IF-VNG-CG</v>
          </cell>
          <cell r="K811" t="str">
            <v>IF-VNG-CG</v>
          </cell>
        </row>
        <row r="812">
          <cell r="D812">
            <v>0</v>
          </cell>
          <cell r="E812">
            <v>5</v>
          </cell>
          <cell r="F812" t="str">
            <v>5IF-CNG/APPALACH</v>
          </cell>
          <cell r="K812" t="str">
            <v>IF-CNG/APPALACH</v>
          </cell>
        </row>
        <row r="813">
          <cell r="D813">
            <v>0</v>
          </cell>
          <cell r="E813">
            <v>5</v>
          </cell>
          <cell r="F813" t="str">
            <v>5IF-VNG-CG</v>
          </cell>
          <cell r="K813" t="str">
            <v>IF-VNG-CG</v>
          </cell>
        </row>
        <row r="814">
          <cell r="D814">
            <v>0</v>
          </cell>
          <cell r="E814">
            <v>5</v>
          </cell>
          <cell r="F814" t="str">
            <v>5IF-CNG/APPALACH</v>
          </cell>
          <cell r="K814" t="str">
            <v>IF-CNG/APPALACH</v>
          </cell>
        </row>
        <row r="815">
          <cell r="D815">
            <v>0</v>
          </cell>
          <cell r="E815">
            <v>5</v>
          </cell>
          <cell r="F815" t="str">
            <v>5IF-VNG-CG</v>
          </cell>
          <cell r="K815" t="str">
            <v>IF-VNG-CG</v>
          </cell>
        </row>
        <row r="816">
          <cell r="D816">
            <v>0</v>
          </cell>
          <cell r="E816">
            <v>5</v>
          </cell>
          <cell r="F816" t="str">
            <v>5IF-CNG/APPALACH</v>
          </cell>
          <cell r="K816" t="str">
            <v>IF-CNG/APPALACH</v>
          </cell>
        </row>
        <row r="817">
          <cell r="D817">
            <v>0</v>
          </cell>
          <cell r="E817">
            <v>5</v>
          </cell>
          <cell r="F817" t="str">
            <v>5IF-VNG-CG</v>
          </cell>
          <cell r="K817" t="str">
            <v>IF-VNG-CG</v>
          </cell>
        </row>
        <row r="818">
          <cell r="D818">
            <v>0</v>
          </cell>
          <cell r="E818">
            <v>5</v>
          </cell>
          <cell r="F818" t="str">
            <v>5IF-CNG/APPALACH</v>
          </cell>
          <cell r="K818" t="str">
            <v>IF-CNG/APPALACH</v>
          </cell>
        </row>
        <row r="819">
          <cell r="D819">
            <v>0</v>
          </cell>
          <cell r="E819">
            <v>5</v>
          </cell>
          <cell r="F819" t="str">
            <v>5IF-VNG-CG</v>
          </cell>
          <cell r="K819" t="str">
            <v>IF-VNG-CG</v>
          </cell>
        </row>
        <row r="820">
          <cell r="D820">
            <v>0</v>
          </cell>
          <cell r="E820">
            <v>5</v>
          </cell>
          <cell r="F820" t="str">
            <v>5IF-CNG/APPALACH</v>
          </cell>
          <cell r="K820" t="str">
            <v>IF-CNG/APPALACH</v>
          </cell>
        </row>
        <row r="821">
          <cell r="D821">
            <v>0</v>
          </cell>
          <cell r="E821">
            <v>5</v>
          </cell>
          <cell r="F821" t="str">
            <v>5IF-VNG-CG</v>
          </cell>
          <cell r="K821" t="str">
            <v>IF-VNG-CG</v>
          </cell>
        </row>
        <row r="822">
          <cell r="D822">
            <v>0</v>
          </cell>
          <cell r="E822">
            <v>5</v>
          </cell>
          <cell r="F822" t="str">
            <v>5IF-CNG/APPALACH</v>
          </cell>
          <cell r="K822" t="str">
            <v>IF-CNG/APPALACH</v>
          </cell>
        </row>
        <row r="823">
          <cell r="D823">
            <v>0</v>
          </cell>
          <cell r="E823">
            <v>5</v>
          </cell>
          <cell r="F823" t="str">
            <v>5IF-VNG-CG</v>
          </cell>
          <cell r="K823" t="str">
            <v>IF-VNG-CG</v>
          </cell>
        </row>
        <row r="824">
          <cell r="D824">
            <v>0</v>
          </cell>
          <cell r="E824">
            <v>5</v>
          </cell>
          <cell r="F824" t="str">
            <v>5IF-CNG/APPALACH</v>
          </cell>
          <cell r="K824" t="str">
            <v>IF-CNG/APPALACH</v>
          </cell>
        </row>
        <row r="825">
          <cell r="D825">
            <v>0</v>
          </cell>
          <cell r="E825">
            <v>5</v>
          </cell>
          <cell r="F825" t="str">
            <v>5IF-VNG-CG</v>
          </cell>
          <cell r="K825" t="str">
            <v>IF-VNG-CG</v>
          </cell>
        </row>
        <row r="826">
          <cell r="D826">
            <v>0</v>
          </cell>
          <cell r="E826">
            <v>5</v>
          </cell>
          <cell r="F826" t="str">
            <v>5IF-CNG/APPALACH</v>
          </cell>
          <cell r="K826" t="str">
            <v>IF-CNG/APPALACH</v>
          </cell>
        </row>
        <row r="827">
          <cell r="D827">
            <v>0</v>
          </cell>
          <cell r="E827">
            <v>5</v>
          </cell>
          <cell r="F827" t="str">
            <v>5IF-VNG-CG</v>
          </cell>
          <cell r="K827" t="str">
            <v>IF-VNG-CG</v>
          </cell>
        </row>
        <row r="828">
          <cell r="D828">
            <v>0</v>
          </cell>
          <cell r="E828">
            <v>5</v>
          </cell>
          <cell r="F828" t="str">
            <v>5IF-CNG/APPALACH</v>
          </cell>
          <cell r="K828" t="str">
            <v>IF-CNG/APPALACH</v>
          </cell>
        </row>
        <row r="829">
          <cell r="D829">
            <v>0</v>
          </cell>
          <cell r="E829">
            <v>5</v>
          </cell>
          <cell r="F829" t="str">
            <v>5IF-VNG-CG</v>
          </cell>
          <cell r="K829" t="str">
            <v>IF-VNG-CG</v>
          </cell>
        </row>
        <row r="830">
          <cell r="D830">
            <v>0</v>
          </cell>
          <cell r="E830">
            <v>5</v>
          </cell>
          <cell r="F830" t="str">
            <v>5IF-CNG/APPALACH</v>
          </cell>
          <cell r="K830" t="str">
            <v>IF-CNG/APPALACH</v>
          </cell>
        </row>
        <row r="831">
          <cell r="D831">
            <v>0</v>
          </cell>
          <cell r="E831">
            <v>5</v>
          </cell>
          <cell r="F831" t="str">
            <v>5IF-VNG-CG</v>
          </cell>
          <cell r="K831" t="str">
            <v>IF-VNG-CG</v>
          </cell>
        </row>
        <row r="832">
          <cell r="D832">
            <v>0</v>
          </cell>
          <cell r="E832">
            <v>5</v>
          </cell>
          <cell r="F832" t="str">
            <v>5IF-CNG/APPALACH</v>
          </cell>
          <cell r="K832" t="str">
            <v>IF-CNG/APPALACH</v>
          </cell>
        </row>
        <row r="833">
          <cell r="D833">
            <v>0</v>
          </cell>
          <cell r="E833">
            <v>5</v>
          </cell>
          <cell r="F833" t="str">
            <v>5IF-VNG-CG</v>
          </cell>
          <cell r="K833" t="str">
            <v>IF-VNG-CG</v>
          </cell>
        </row>
        <row r="834">
          <cell r="D834">
            <v>0</v>
          </cell>
          <cell r="E834">
            <v>5</v>
          </cell>
          <cell r="F834" t="str">
            <v>5IF-CNG/APPALACH</v>
          </cell>
          <cell r="K834" t="str">
            <v>IF-CNG/APPALACH</v>
          </cell>
        </row>
        <row r="835">
          <cell r="D835">
            <v>0</v>
          </cell>
          <cell r="E835">
            <v>5</v>
          </cell>
          <cell r="F835" t="str">
            <v>5IF-VNG-CG</v>
          </cell>
          <cell r="K835" t="str">
            <v>IF-VNG-CG</v>
          </cell>
        </row>
        <row r="836">
          <cell r="D836">
            <v>0</v>
          </cell>
          <cell r="E836">
            <v>5</v>
          </cell>
          <cell r="F836" t="str">
            <v>5IF-CNG/APPALACH</v>
          </cell>
          <cell r="K836" t="str">
            <v>IF-CNG/APPALACH</v>
          </cell>
        </row>
        <row r="837">
          <cell r="D837">
            <v>0</v>
          </cell>
          <cell r="E837">
            <v>5</v>
          </cell>
          <cell r="F837" t="str">
            <v>5IF-VNG-CG</v>
          </cell>
          <cell r="K837" t="str">
            <v>IF-VNG-CG</v>
          </cell>
        </row>
        <row r="838">
          <cell r="D838">
            <v>0</v>
          </cell>
          <cell r="E838">
            <v>5</v>
          </cell>
          <cell r="F838" t="str">
            <v>5IF-CNG/APPALACH</v>
          </cell>
          <cell r="K838" t="str">
            <v>IF-CNG/APPALACH</v>
          </cell>
        </row>
        <row r="839">
          <cell r="D839">
            <v>0</v>
          </cell>
          <cell r="E839">
            <v>5</v>
          </cell>
          <cell r="F839" t="str">
            <v>5IF-VNG-CG</v>
          </cell>
          <cell r="K839" t="str">
            <v>IF-VNG-CG</v>
          </cell>
        </row>
        <row r="840">
          <cell r="D840">
            <v>0</v>
          </cell>
          <cell r="E840">
            <v>1</v>
          </cell>
          <cell r="F840" t="str">
            <v>1IF-CNG/NORTH</v>
          </cell>
          <cell r="K840" t="str">
            <v>IF-CNG/NORTH</v>
          </cell>
        </row>
        <row r="841">
          <cell r="D841">
            <v>0</v>
          </cell>
          <cell r="E841">
            <v>1</v>
          </cell>
          <cell r="F841" t="str">
            <v>1IF-VNG-CG</v>
          </cell>
          <cell r="K841" t="str">
            <v>IF-VNG-CG</v>
          </cell>
        </row>
        <row r="842">
          <cell r="D842">
            <v>0</v>
          </cell>
          <cell r="E842">
            <v>2</v>
          </cell>
          <cell r="F842" t="str">
            <v>2IF-CNG/NORTH</v>
          </cell>
          <cell r="K842" t="str">
            <v>IF-CNG/NORTH</v>
          </cell>
        </row>
        <row r="843">
          <cell r="D843">
            <v>0</v>
          </cell>
          <cell r="E843">
            <v>2</v>
          </cell>
          <cell r="F843" t="str">
            <v>2IF-VNG-CG</v>
          </cell>
          <cell r="K843" t="str">
            <v>IF-VNG-CG</v>
          </cell>
        </row>
        <row r="844">
          <cell r="D844">
            <v>0</v>
          </cell>
          <cell r="E844">
            <v>3</v>
          </cell>
          <cell r="F844" t="str">
            <v>3IF-CNG/NORTH</v>
          </cell>
          <cell r="K844" t="str">
            <v>IF-CNG/NORTH</v>
          </cell>
        </row>
        <row r="845">
          <cell r="D845">
            <v>0</v>
          </cell>
          <cell r="E845">
            <v>3</v>
          </cell>
          <cell r="F845" t="str">
            <v>3IF-VNG-CG</v>
          </cell>
          <cell r="K845" t="str">
            <v>IF-VNG-CG</v>
          </cell>
        </row>
        <row r="846">
          <cell r="D846">
            <v>0</v>
          </cell>
          <cell r="E846">
            <v>4</v>
          </cell>
          <cell r="F846" t="str">
            <v>4IF-CNG/NORTH</v>
          </cell>
          <cell r="K846" t="str">
            <v>IF-CNG/NORTH</v>
          </cell>
        </row>
        <row r="847">
          <cell r="D847">
            <v>0</v>
          </cell>
          <cell r="E847">
            <v>4</v>
          </cell>
          <cell r="F847" t="str">
            <v>4IF-VNG-CG</v>
          </cell>
          <cell r="K847" t="str">
            <v>IF-VNG-CG</v>
          </cell>
        </row>
        <row r="848">
          <cell r="D848">
            <v>0</v>
          </cell>
          <cell r="E848">
            <v>4</v>
          </cell>
          <cell r="F848" t="str">
            <v>4IF-CNG/NORTH</v>
          </cell>
          <cell r="K848" t="str">
            <v>IF-CNG/NORTH</v>
          </cell>
        </row>
        <row r="849">
          <cell r="D849">
            <v>0</v>
          </cell>
          <cell r="E849">
            <v>4</v>
          </cell>
          <cell r="F849" t="str">
            <v>4IF-VNG-CG</v>
          </cell>
          <cell r="K849" t="str">
            <v>IF-VNG-CG</v>
          </cell>
        </row>
        <row r="850">
          <cell r="D850">
            <v>0</v>
          </cell>
          <cell r="E850">
            <v>4</v>
          </cell>
          <cell r="F850" t="str">
            <v>4IF-CNG/NORTH</v>
          </cell>
          <cell r="K850" t="str">
            <v>IF-CNG/NORTH</v>
          </cell>
        </row>
        <row r="851">
          <cell r="D851">
            <v>0</v>
          </cell>
          <cell r="E851">
            <v>4</v>
          </cell>
          <cell r="F851" t="str">
            <v>4IF-VNG-CG</v>
          </cell>
          <cell r="K851" t="str">
            <v>IF-VNG-CG</v>
          </cell>
        </row>
        <row r="852">
          <cell r="D852">
            <v>0</v>
          </cell>
          <cell r="E852">
            <v>4</v>
          </cell>
          <cell r="F852" t="str">
            <v>4IF-CNG/NORTH</v>
          </cell>
          <cell r="K852" t="str">
            <v>IF-CNG/NORTH</v>
          </cell>
        </row>
        <row r="853">
          <cell r="D853">
            <v>0</v>
          </cell>
          <cell r="E853">
            <v>4</v>
          </cell>
          <cell r="F853" t="str">
            <v>4IF-VNG-CG</v>
          </cell>
          <cell r="K853" t="str">
            <v>IF-VNG-CG</v>
          </cell>
        </row>
        <row r="854">
          <cell r="D854">
            <v>0</v>
          </cell>
          <cell r="E854">
            <v>4</v>
          </cell>
          <cell r="F854" t="str">
            <v>4IF-CNG/NORTH</v>
          </cell>
          <cell r="K854" t="str">
            <v>IF-CNG/NORTH</v>
          </cell>
        </row>
        <row r="855">
          <cell r="D855">
            <v>0</v>
          </cell>
          <cell r="E855">
            <v>4</v>
          </cell>
          <cell r="F855" t="str">
            <v>4IF-VNG-CG</v>
          </cell>
          <cell r="K855" t="str">
            <v>IF-VNG-CG</v>
          </cell>
        </row>
        <row r="856">
          <cell r="D856">
            <v>0</v>
          </cell>
          <cell r="E856">
            <v>4</v>
          </cell>
          <cell r="F856" t="str">
            <v>4IF-CNG/NORTH</v>
          </cell>
          <cell r="K856" t="str">
            <v>IF-CNG/NORTH</v>
          </cell>
        </row>
        <row r="857">
          <cell r="D857">
            <v>0</v>
          </cell>
          <cell r="E857">
            <v>4</v>
          </cell>
          <cell r="F857" t="str">
            <v>4IF-VNG-CG</v>
          </cell>
          <cell r="K857" t="str">
            <v>IF-VNG-CG</v>
          </cell>
        </row>
        <row r="858">
          <cell r="D858">
            <v>0</v>
          </cell>
          <cell r="E858">
            <v>4</v>
          </cell>
          <cell r="F858" t="str">
            <v>4IF-CNG/NORTH</v>
          </cell>
          <cell r="K858" t="str">
            <v>IF-CNG/NORTH</v>
          </cell>
        </row>
        <row r="859">
          <cell r="D859">
            <v>0</v>
          </cell>
          <cell r="E859">
            <v>4</v>
          </cell>
          <cell r="F859" t="str">
            <v>4IF-VNG-CG</v>
          </cell>
          <cell r="K859" t="str">
            <v>IF-VNG-CG</v>
          </cell>
        </row>
        <row r="860">
          <cell r="D860">
            <v>0</v>
          </cell>
          <cell r="E860">
            <v>5</v>
          </cell>
          <cell r="F860" t="str">
            <v>5IF-CNG/NORTH</v>
          </cell>
          <cell r="K860" t="str">
            <v>IF-CNG/NORTH</v>
          </cell>
        </row>
        <row r="861">
          <cell r="D861">
            <v>0</v>
          </cell>
          <cell r="E861">
            <v>5</v>
          </cell>
          <cell r="F861" t="str">
            <v>5IF-VNG-CG</v>
          </cell>
          <cell r="K861" t="str">
            <v>IF-VNG-CG</v>
          </cell>
        </row>
        <row r="862">
          <cell r="D862">
            <v>0</v>
          </cell>
          <cell r="E862">
            <v>5</v>
          </cell>
          <cell r="F862" t="str">
            <v>5IF-CNG/NORTH</v>
          </cell>
          <cell r="K862" t="str">
            <v>IF-CNG/NORTH</v>
          </cell>
        </row>
        <row r="863">
          <cell r="D863">
            <v>0</v>
          </cell>
          <cell r="E863">
            <v>5</v>
          </cell>
          <cell r="F863" t="str">
            <v>5IF-VNG-CG</v>
          </cell>
          <cell r="K863" t="str">
            <v>IF-VNG-CG</v>
          </cell>
        </row>
        <row r="864">
          <cell r="D864">
            <v>0</v>
          </cell>
          <cell r="E864">
            <v>5</v>
          </cell>
          <cell r="F864" t="str">
            <v>5IF-CNG/NORTH</v>
          </cell>
          <cell r="K864" t="str">
            <v>IF-CNG/NORTH</v>
          </cell>
        </row>
        <row r="865">
          <cell r="D865">
            <v>0</v>
          </cell>
          <cell r="E865">
            <v>5</v>
          </cell>
          <cell r="F865" t="str">
            <v>5IF-VNG-CG</v>
          </cell>
          <cell r="K865" t="str">
            <v>IF-VNG-CG</v>
          </cell>
        </row>
        <row r="866">
          <cell r="D866">
            <v>0</v>
          </cell>
          <cell r="E866">
            <v>5</v>
          </cell>
          <cell r="F866" t="str">
            <v>5IF-CNG/NORTH</v>
          </cell>
          <cell r="K866" t="str">
            <v>IF-CNG/NORTH</v>
          </cell>
        </row>
        <row r="867">
          <cell r="D867">
            <v>0</v>
          </cell>
          <cell r="E867">
            <v>5</v>
          </cell>
          <cell r="F867" t="str">
            <v>5IF-VNG-CG</v>
          </cell>
          <cell r="K867" t="str">
            <v>IF-VNG-CG</v>
          </cell>
        </row>
        <row r="868">
          <cell r="D868">
            <v>0</v>
          </cell>
          <cell r="E868">
            <v>5</v>
          </cell>
          <cell r="F868" t="str">
            <v>5IF-CNG/NORTH</v>
          </cell>
          <cell r="K868" t="str">
            <v>IF-CNG/NORTH</v>
          </cell>
        </row>
        <row r="869">
          <cell r="D869">
            <v>0</v>
          </cell>
          <cell r="E869">
            <v>5</v>
          </cell>
          <cell r="F869" t="str">
            <v>5IF-VNG-CG</v>
          </cell>
          <cell r="K869" t="str">
            <v>IF-VNG-CG</v>
          </cell>
        </row>
        <row r="870">
          <cell r="D870">
            <v>0</v>
          </cell>
          <cell r="E870">
            <v>5</v>
          </cell>
          <cell r="F870" t="str">
            <v>5IF-CNG/NORTH</v>
          </cell>
          <cell r="K870" t="str">
            <v>IF-CNG/NORTH</v>
          </cell>
        </row>
        <row r="871">
          <cell r="D871">
            <v>0</v>
          </cell>
          <cell r="E871">
            <v>5</v>
          </cell>
          <cell r="F871" t="str">
            <v>5IF-VNG-CG</v>
          </cell>
          <cell r="K871" t="str">
            <v>IF-VNG-CG</v>
          </cell>
        </row>
        <row r="872">
          <cell r="D872">
            <v>0</v>
          </cell>
          <cell r="E872">
            <v>5</v>
          </cell>
          <cell r="F872" t="str">
            <v>5IF-CNG/NORTH</v>
          </cell>
          <cell r="K872" t="str">
            <v>IF-CNG/NORTH</v>
          </cell>
        </row>
        <row r="873">
          <cell r="D873">
            <v>0</v>
          </cell>
          <cell r="E873">
            <v>5</v>
          </cell>
          <cell r="F873" t="str">
            <v>5IF-VNG-CG</v>
          </cell>
          <cell r="K873" t="str">
            <v>IF-VNG-CG</v>
          </cell>
        </row>
        <row r="874">
          <cell r="D874">
            <v>0</v>
          </cell>
          <cell r="E874">
            <v>5</v>
          </cell>
          <cell r="F874" t="str">
            <v>5IF-CNG/NORTH</v>
          </cell>
          <cell r="K874" t="str">
            <v>IF-CNG/NORTH</v>
          </cell>
        </row>
        <row r="875">
          <cell r="D875">
            <v>0</v>
          </cell>
          <cell r="E875">
            <v>5</v>
          </cell>
          <cell r="F875" t="str">
            <v>5IF-VNG-CG</v>
          </cell>
          <cell r="K875" t="str">
            <v>IF-VNG-CG</v>
          </cell>
        </row>
        <row r="876">
          <cell r="D876">
            <v>0</v>
          </cell>
          <cell r="E876">
            <v>5</v>
          </cell>
          <cell r="F876" t="str">
            <v>5IF-CNG/NORTH</v>
          </cell>
          <cell r="K876" t="str">
            <v>IF-CNG/NORTH</v>
          </cell>
        </row>
        <row r="877">
          <cell r="D877">
            <v>0</v>
          </cell>
          <cell r="E877">
            <v>5</v>
          </cell>
          <cell r="F877" t="str">
            <v>5IF-VNG-CG</v>
          </cell>
          <cell r="K877" t="str">
            <v>IF-VNG-CG</v>
          </cell>
        </row>
        <row r="878">
          <cell r="D878">
            <v>0</v>
          </cell>
          <cell r="E878">
            <v>5</v>
          </cell>
          <cell r="F878" t="str">
            <v>5IF-CNG/NORTH</v>
          </cell>
          <cell r="K878" t="str">
            <v>IF-CNG/NORTH</v>
          </cell>
        </row>
        <row r="879">
          <cell r="D879">
            <v>0</v>
          </cell>
          <cell r="E879">
            <v>5</v>
          </cell>
          <cell r="F879" t="str">
            <v>5IF-VNG-CG</v>
          </cell>
          <cell r="K879" t="str">
            <v>IF-VNG-CG</v>
          </cell>
        </row>
        <row r="880">
          <cell r="D880">
            <v>0</v>
          </cell>
          <cell r="E880">
            <v>5</v>
          </cell>
          <cell r="F880" t="str">
            <v>5IF-CNG/NORTH</v>
          </cell>
          <cell r="K880" t="str">
            <v>IF-CNG/NORTH</v>
          </cell>
        </row>
        <row r="881">
          <cell r="D881">
            <v>0</v>
          </cell>
          <cell r="E881">
            <v>5</v>
          </cell>
          <cell r="F881" t="str">
            <v>5IF-VNG-CG</v>
          </cell>
          <cell r="K881" t="str">
            <v>IF-VNG-CG</v>
          </cell>
        </row>
        <row r="882">
          <cell r="D882">
            <v>0</v>
          </cell>
          <cell r="E882">
            <v>5</v>
          </cell>
          <cell r="F882" t="str">
            <v>5IF-CNG/NORTH</v>
          </cell>
          <cell r="K882" t="str">
            <v>IF-CNG/NORTH</v>
          </cell>
        </row>
        <row r="883">
          <cell r="D883">
            <v>0</v>
          </cell>
          <cell r="E883">
            <v>5</v>
          </cell>
          <cell r="F883" t="str">
            <v>5IF-VNG-CG</v>
          </cell>
          <cell r="K883" t="str">
            <v>IF-VNG-CG</v>
          </cell>
        </row>
        <row r="884">
          <cell r="D884">
            <v>0</v>
          </cell>
          <cell r="E884">
            <v>5</v>
          </cell>
          <cell r="F884" t="str">
            <v>5IF-CNG/NORTH</v>
          </cell>
          <cell r="K884" t="str">
            <v>IF-CNG/NORTH</v>
          </cell>
        </row>
        <row r="885">
          <cell r="D885">
            <v>0</v>
          </cell>
          <cell r="E885">
            <v>5</v>
          </cell>
          <cell r="F885" t="str">
            <v>5IF-VNG-CG</v>
          </cell>
          <cell r="K885" t="str">
            <v>IF-VNG-CG</v>
          </cell>
        </row>
        <row r="886">
          <cell r="D886">
            <v>0</v>
          </cell>
          <cell r="E886">
            <v>5</v>
          </cell>
          <cell r="F886" t="str">
            <v>5IF-CNG/NORTH</v>
          </cell>
          <cell r="K886" t="str">
            <v>IF-CNG/NORTH</v>
          </cell>
        </row>
        <row r="887">
          <cell r="D887">
            <v>0</v>
          </cell>
          <cell r="E887">
            <v>5</v>
          </cell>
          <cell r="F887" t="str">
            <v>5IF-VNG-CG</v>
          </cell>
          <cell r="K887" t="str">
            <v>IF-VNG-CG</v>
          </cell>
        </row>
        <row r="888">
          <cell r="D888">
            <v>0</v>
          </cell>
          <cell r="E888">
            <v>5</v>
          </cell>
          <cell r="F888" t="str">
            <v>5IF-CNG/NORTH</v>
          </cell>
          <cell r="K888" t="str">
            <v>IF-CNG/NORTH</v>
          </cell>
        </row>
        <row r="889">
          <cell r="D889">
            <v>0</v>
          </cell>
          <cell r="E889">
            <v>5</v>
          </cell>
          <cell r="F889" t="str">
            <v>5IF-VNG-CG</v>
          </cell>
          <cell r="K889" t="str">
            <v>IF-VNG-CG</v>
          </cell>
        </row>
        <row r="890">
          <cell r="D890">
            <v>0</v>
          </cell>
          <cell r="E890">
            <v>5</v>
          </cell>
          <cell r="F890" t="str">
            <v>5IF-CNG/NORTH</v>
          </cell>
          <cell r="K890" t="str">
            <v>IF-CNG/NORTH</v>
          </cell>
        </row>
        <row r="891">
          <cell r="D891">
            <v>0</v>
          </cell>
          <cell r="E891">
            <v>5</v>
          </cell>
          <cell r="F891" t="str">
            <v>5IF-VNG-CG</v>
          </cell>
          <cell r="K891" t="str">
            <v>IF-VNG-CG</v>
          </cell>
        </row>
        <row r="892">
          <cell r="D892">
            <v>0</v>
          </cell>
          <cell r="E892">
            <v>5</v>
          </cell>
          <cell r="F892" t="str">
            <v>5IF-CNG/NORTH</v>
          </cell>
          <cell r="K892" t="str">
            <v>IF-CNG/NORTH</v>
          </cell>
        </row>
        <row r="893">
          <cell r="D893">
            <v>0</v>
          </cell>
          <cell r="E893">
            <v>5</v>
          </cell>
          <cell r="F893" t="str">
            <v>5IF-VNG-CG</v>
          </cell>
          <cell r="K893" t="str">
            <v>IF-VNG-CG</v>
          </cell>
        </row>
        <row r="894">
          <cell r="D894">
            <v>0</v>
          </cell>
          <cell r="E894">
            <v>5</v>
          </cell>
          <cell r="F894" t="str">
            <v>5IF-CNG/NORTH</v>
          </cell>
          <cell r="K894" t="str">
            <v>IF-CNG/NORTH</v>
          </cell>
        </row>
        <row r="895">
          <cell r="D895">
            <v>0</v>
          </cell>
          <cell r="E895">
            <v>5</v>
          </cell>
          <cell r="F895" t="str">
            <v>5IF-VNG-CG</v>
          </cell>
          <cell r="K895" t="str">
            <v>IF-VNG-CG</v>
          </cell>
        </row>
        <row r="896">
          <cell r="D896">
            <v>0</v>
          </cell>
          <cell r="E896">
            <v>5</v>
          </cell>
          <cell r="F896" t="str">
            <v>5IF-CNG/NORTH</v>
          </cell>
          <cell r="K896" t="str">
            <v>IF-CNG/NORTH</v>
          </cell>
        </row>
        <row r="897">
          <cell r="D897">
            <v>0</v>
          </cell>
          <cell r="E897">
            <v>5</v>
          </cell>
          <cell r="F897" t="str">
            <v>5IF-VNG-CG</v>
          </cell>
          <cell r="K897" t="str">
            <v>IF-VNG-CG</v>
          </cell>
        </row>
        <row r="898">
          <cell r="D898">
            <v>0</v>
          </cell>
          <cell r="E898">
            <v>5</v>
          </cell>
          <cell r="F898" t="str">
            <v>5IF-CNG/NORTH</v>
          </cell>
          <cell r="K898" t="str">
            <v>IF-CNG/NORTH</v>
          </cell>
        </row>
        <row r="899">
          <cell r="D899">
            <v>0</v>
          </cell>
          <cell r="E899">
            <v>5</v>
          </cell>
          <cell r="F899" t="str">
            <v>5IF-VNG-CG</v>
          </cell>
          <cell r="K899" t="str">
            <v>IF-VNG-CG</v>
          </cell>
        </row>
        <row r="900">
          <cell r="D900">
            <v>0</v>
          </cell>
          <cell r="E900">
            <v>1</v>
          </cell>
          <cell r="F900" t="str">
            <v>1IF-TRANSCO/Z2</v>
          </cell>
          <cell r="K900" t="str">
            <v>IF-TRANSCO/Z2</v>
          </cell>
        </row>
        <row r="901">
          <cell r="D901">
            <v>0</v>
          </cell>
          <cell r="E901">
            <v>1</v>
          </cell>
          <cell r="F901" t="str">
            <v>1IF-CNG/APPALACH</v>
          </cell>
          <cell r="K901" t="str">
            <v>IF-CNG/APPALACH</v>
          </cell>
        </row>
        <row r="902">
          <cell r="D902">
            <v>0</v>
          </cell>
          <cell r="E902">
            <v>2</v>
          </cell>
          <cell r="F902" t="str">
            <v>2IF-TRANSCO/Z2</v>
          </cell>
          <cell r="K902" t="str">
            <v>IF-TRANSCO/Z2</v>
          </cell>
        </row>
        <row r="903">
          <cell r="D903">
            <v>0</v>
          </cell>
          <cell r="E903">
            <v>2</v>
          </cell>
          <cell r="F903" t="str">
            <v>2IF-CNG/APPALACH</v>
          </cell>
          <cell r="K903" t="str">
            <v>IF-CNG/APPALACH</v>
          </cell>
        </row>
        <row r="904">
          <cell r="D904">
            <v>0</v>
          </cell>
          <cell r="E904">
            <v>3</v>
          </cell>
          <cell r="F904" t="str">
            <v>3IF-TRANSCO/Z2</v>
          </cell>
          <cell r="K904" t="str">
            <v>IF-TRANSCO/Z2</v>
          </cell>
        </row>
        <row r="905">
          <cell r="D905">
            <v>0</v>
          </cell>
          <cell r="E905">
            <v>3</v>
          </cell>
          <cell r="F905" t="str">
            <v>3IF-CNG/APPALACH</v>
          </cell>
          <cell r="K905" t="str">
            <v>IF-CNG/APPALACH</v>
          </cell>
        </row>
        <row r="906">
          <cell r="D906">
            <v>0</v>
          </cell>
          <cell r="E906">
            <v>4</v>
          </cell>
          <cell r="F906" t="str">
            <v>4IF-TRANSCO/Z2</v>
          </cell>
          <cell r="K906" t="str">
            <v>IF-TRANSCO/Z2</v>
          </cell>
        </row>
        <row r="907">
          <cell r="D907">
            <v>0</v>
          </cell>
          <cell r="E907">
            <v>4</v>
          </cell>
          <cell r="F907" t="str">
            <v>4IF-CNG/APPALACH</v>
          </cell>
          <cell r="K907" t="str">
            <v>IF-CNG/APPALACH</v>
          </cell>
        </row>
        <row r="908">
          <cell r="D908">
            <v>0</v>
          </cell>
          <cell r="E908">
            <v>4</v>
          </cell>
          <cell r="F908" t="str">
            <v>4IF-TRANSCO/Z2</v>
          </cell>
          <cell r="K908" t="str">
            <v>IF-TRANSCO/Z2</v>
          </cell>
        </row>
        <row r="909">
          <cell r="D909">
            <v>0</v>
          </cell>
          <cell r="E909">
            <v>4</v>
          </cell>
          <cell r="F909" t="str">
            <v>4IF-CNG/APPALACH</v>
          </cell>
          <cell r="K909" t="str">
            <v>IF-CNG/APPALACH</v>
          </cell>
        </row>
        <row r="910">
          <cell r="D910">
            <v>0</v>
          </cell>
          <cell r="E910">
            <v>4</v>
          </cell>
          <cell r="F910" t="str">
            <v>4IF-TRANSCO/Z2</v>
          </cell>
          <cell r="K910" t="str">
            <v>IF-TRANSCO/Z2</v>
          </cell>
        </row>
        <row r="911">
          <cell r="D911">
            <v>0</v>
          </cell>
          <cell r="E911">
            <v>4</v>
          </cell>
          <cell r="F911" t="str">
            <v>4IF-CNG/APPALACH</v>
          </cell>
          <cell r="K911" t="str">
            <v>IF-CNG/APPALACH</v>
          </cell>
        </row>
        <row r="912">
          <cell r="D912">
            <v>0</v>
          </cell>
          <cell r="E912">
            <v>4</v>
          </cell>
          <cell r="F912" t="str">
            <v>4IF-TRANSCO/Z2</v>
          </cell>
          <cell r="K912" t="str">
            <v>IF-TRANSCO/Z2</v>
          </cell>
        </row>
        <row r="913">
          <cell r="D913">
            <v>0</v>
          </cell>
          <cell r="E913">
            <v>4</v>
          </cell>
          <cell r="F913" t="str">
            <v>4IF-CNG/APPALACH</v>
          </cell>
          <cell r="K913" t="str">
            <v>IF-CNG/APPALACH</v>
          </cell>
        </row>
        <row r="914">
          <cell r="D914">
            <v>0</v>
          </cell>
          <cell r="E914">
            <v>4</v>
          </cell>
          <cell r="F914" t="str">
            <v>4IF-TRANSCO/Z2</v>
          </cell>
          <cell r="K914" t="str">
            <v>IF-TRANSCO/Z2</v>
          </cell>
        </row>
        <row r="915">
          <cell r="D915">
            <v>0</v>
          </cell>
          <cell r="E915">
            <v>4</v>
          </cell>
          <cell r="F915" t="str">
            <v>4IF-CNG/APPALACH</v>
          </cell>
          <cell r="K915" t="str">
            <v>IF-CNG/APPALACH</v>
          </cell>
        </row>
        <row r="916">
          <cell r="D916">
            <v>0</v>
          </cell>
          <cell r="E916">
            <v>4</v>
          </cell>
          <cell r="F916" t="str">
            <v>4IF-TRANSCO/Z2</v>
          </cell>
          <cell r="K916" t="str">
            <v>IF-TRANSCO/Z2</v>
          </cell>
        </row>
        <row r="917">
          <cell r="D917">
            <v>0</v>
          </cell>
          <cell r="E917">
            <v>4</v>
          </cell>
          <cell r="F917" t="str">
            <v>4IF-CNG/APPALACH</v>
          </cell>
          <cell r="K917" t="str">
            <v>IF-CNG/APPALACH</v>
          </cell>
        </row>
        <row r="918">
          <cell r="D918">
            <v>0</v>
          </cell>
          <cell r="E918">
            <v>4</v>
          </cell>
          <cell r="F918" t="str">
            <v>4IF-TRANSCO/Z2</v>
          </cell>
          <cell r="K918" t="str">
            <v>IF-TRANSCO/Z2</v>
          </cell>
        </row>
        <row r="919">
          <cell r="D919">
            <v>0</v>
          </cell>
          <cell r="E919">
            <v>4</v>
          </cell>
          <cell r="F919" t="str">
            <v>4IF-CNG/APPALACH</v>
          </cell>
          <cell r="K919" t="str">
            <v>IF-CNG/APPALACH</v>
          </cell>
        </row>
        <row r="920">
          <cell r="D920">
            <v>0</v>
          </cell>
          <cell r="E920">
            <v>5</v>
          </cell>
          <cell r="F920" t="str">
            <v>5IF-TRANSCO/Z2</v>
          </cell>
          <cell r="K920" t="str">
            <v>IF-TRANSCO/Z2</v>
          </cell>
        </row>
        <row r="921">
          <cell r="D921">
            <v>0</v>
          </cell>
          <cell r="E921">
            <v>5</v>
          </cell>
          <cell r="F921" t="str">
            <v>5IF-CNG/APPALACH</v>
          </cell>
          <cell r="K921" t="str">
            <v>IF-CNG/APPALACH</v>
          </cell>
        </row>
        <row r="922">
          <cell r="D922">
            <v>0</v>
          </cell>
          <cell r="E922">
            <v>5</v>
          </cell>
          <cell r="F922" t="str">
            <v>5IF-TRANSCO/Z2</v>
          </cell>
          <cell r="K922" t="str">
            <v>IF-TRANSCO/Z2</v>
          </cell>
        </row>
        <row r="923">
          <cell r="D923">
            <v>0</v>
          </cell>
          <cell r="E923">
            <v>5</v>
          </cell>
          <cell r="F923" t="str">
            <v>5IF-CNG/APPALACH</v>
          </cell>
          <cell r="K923" t="str">
            <v>IF-CNG/APPALACH</v>
          </cell>
        </row>
        <row r="924">
          <cell r="D924">
            <v>0</v>
          </cell>
          <cell r="E924">
            <v>5</v>
          </cell>
          <cell r="F924" t="str">
            <v>5IF-TRANSCO/Z2</v>
          </cell>
          <cell r="K924" t="str">
            <v>IF-TRANSCO/Z2</v>
          </cell>
        </row>
        <row r="925">
          <cell r="D925">
            <v>0</v>
          </cell>
          <cell r="E925">
            <v>5</v>
          </cell>
          <cell r="F925" t="str">
            <v>5IF-CNG/APPALACH</v>
          </cell>
          <cell r="K925" t="str">
            <v>IF-CNG/APPALACH</v>
          </cell>
        </row>
        <row r="926">
          <cell r="D926">
            <v>0</v>
          </cell>
          <cell r="E926">
            <v>5</v>
          </cell>
          <cell r="F926" t="str">
            <v>5IF-TRANSCO/Z2</v>
          </cell>
          <cell r="K926" t="str">
            <v>IF-TRANSCO/Z2</v>
          </cell>
        </row>
        <row r="927">
          <cell r="D927">
            <v>0</v>
          </cell>
          <cell r="E927">
            <v>5</v>
          </cell>
          <cell r="F927" t="str">
            <v>5IF-CNG/APPALACH</v>
          </cell>
          <cell r="K927" t="str">
            <v>IF-CNG/APPALACH</v>
          </cell>
        </row>
        <row r="928">
          <cell r="D928">
            <v>0</v>
          </cell>
          <cell r="E928">
            <v>5</v>
          </cell>
          <cell r="F928" t="str">
            <v>5IF-TRANSCO/Z2</v>
          </cell>
          <cell r="K928" t="str">
            <v>IF-TRANSCO/Z2</v>
          </cell>
        </row>
        <row r="929">
          <cell r="D929">
            <v>0</v>
          </cell>
          <cell r="E929">
            <v>5</v>
          </cell>
          <cell r="F929" t="str">
            <v>5IF-CNG/APPALACH</v>
          </cell>
          <cell r="K929" t="str">
            <v>IF-CNG/APPALACH</v>
          </cell>
        </row>
        <row r="930">
          <cell r="D930">
            <v>0</v>
          </cell>
          <cell r="E930">
            <v>5</v>
          </cell>
          <cell r="F930" t="str">
            <v>5IF-TRANSCO/Z2</v>
          </cell>
          <cell r="K930" t="str">
            <v>IF-TRANSCO/Z2</v>
          </cell>
        </row>
        <row r="931">
          <cell r="D931">
            <v>0</v>
          </cell>
          <cell r="E931">
            <v>5</v>
          </cell>
          <cell r="F931" t="str">
            <v>5IF-CNG/APPALACH</v>
          </cell>
          <cell r="K931" t="str">
            <v>IF-CNG/APPALACH</v>
          </cell>
        </row>
        <row r="932">
          <cell r="D932">
            <v>0</v>
          </cell>
          <cell r="E932">
            <v>5</v>
          </cell>
          <cell r="F932" t="str">
            <v>5IF-TRANSCO/Z2</v>
          </cell>
          <cell r="K932" t="str">
            <v>IF-TRANSCO/Z2</v>
          </cell>
        </row>
        <row r="933">
          <cell r="D933">
            <v>0</v>
          </cell>
          <cell r="E933">
            <v>5</v>
          </cell>
          <cell r="F933" t="str">
            <v>5IF-CNG/APPALACH</v>
          </cell>
          <cell r="K933" t="str">
            <v>IF-CNG/APPALACH</v>
          </cell>
        </row>
        <row r="934">
          <cell r="D934">
            <v>0</v>
          </cell>
          <cell r="E934">
            <v>5</v>
          </cell>
          <cell r="F934" t="str">
            <v>5IF-TRANSCO/Z2</v>
          </cell>
          <cell r="K934" t="str">
            <v>IF-TRANSCO/Z2</v>
          </cell>
        </row>
        <row r="935">
          <cell r="D935">
            <v>0</v>
          </cell>
          <cell r="E935">
            <v>5</v>
          </cell>
          <cell r="F935" t="str">
            <v>5IF-CNG/APPALACH</v>
          </cell>
          <cell r="K935" t="str">
            <v>IF-CNG/APPALACH</v>
          </cell>
        </row>
        <row r="936">
          <cell r="D936">
            <v>0</v>
          </cell>
          <cell r="E936">
            <v>5</v>
          </cell>
          <cell r="F936" t="str">
            <v>5IF-TRANSCO/Z2</v>
          </cell>
          <cell r="K936" t="str">
            <v>IF-TRANSCO/Z2</v>
          </cell>
        </row>
        <row r="937">
          <cell r="D937">
            <v>0</v>
          </cell>
          <cell r="E937">
            <v>5</v>
          </cell>
          <cell r="F937" t="str">
            <v>5IF-CNG/APPALACH</v>
          </cell>
          <cell r="K937" t="str">
            <v>IF-CNG/APPALACH</v>
          </cell>
        </row>
        <row r="938">
          <cell r="D938">
            <v>0</v>
          </cell>
          <cell r="E938">
            <v>5</v>
          </cell>
          <cell r="F938" t="str">
            <v>5IF-TRANSCO/Z2</v>
          </cell>
          <cell r="K938" t="str">
            <v>IF-TRANSCO/Z2</v>
          </cell>
        </row>
        <row r="939">
          <cell r="D939">
            <v>0</v>
          </cell>
          <cell r="E939">
            <v>5</v>
          </cell>
          <cell r="F939" t="str">
            <v>5IF-CNG/APPALACH</v>
          </cell>
          <cell r="K939" t="str">
            <v>IF-CNG/APPALACH</v>
          </cell>
        </row>
        <row r="940">
          <cell r="D940">
            <v>0</v>
          </cell>
          <cell r="E940">
            <v>5</v>
          </cell>
          <cell r="F940" t="str">
            <v>5IF-TRANSCO/Z2</v>
          </cell>
          <cell r="K940" t="str">
            <v>IF-TRANSCO/Z2</v>
          </cell>
        </row>
        <row r="941">
          <cell r="D941">
            <v>0</v>
          </cell>
          <cell r="E941">
            <v>5</v>
          </cell>
          <cell r="F941" t="str">
            <v>5IF-CNG/APPALACH</v>
          </cell>
          <cell r="K941" t="str">
            <v>IF-CNG/APPALACH</v>
          </cell>
        </row>
        <row r="942">
          <cell r="D942">
            <v>0</v>
          </cell>
          <cell r="E942">
            <v>5</v>
          </cell>
          <cell r="F942" t="str">
            <v>5IF-TRANSCO/Z2</v>
          </cell>
          <cell r="K942" t="str">
            <v>IF-TRANSCO/Z2</v>
          </cell>
        </row>
        <row r="943">
          <cell r="D943">
            <v>0</v>
          </cell>
          <cell r="E943">
            <v>5</v>
          </cell>
          <cell r="F943" t="str">
            <v>5IF-CNG/APPALACH</v>
          </cell>
          <cell r="K943" t="str">
            <v>IF-CNG/APPALACH</v>
          </cell>
        </row>
        <row r="944">
          <cell r="D944">
            <v>0</v>
          </cell>
          <cell r="E944">
            <v>5</v>
          </cell>
          <cell r="F944" t="str">
            <v>5IF-TRANSCO/Z2</v>
          </cell>
          <cell r="K944" t="str">
            <v>IF-TRANSCO/Z2</v>
          </cell>
        </row>
        <row r="945">
          <cell r="D945">
            <v>0</v>
          </cell>
          <cell r="E945">
            <v>5</v>
          </cell>
          <cell r="F945" t="str">
            <v>5IF-CNG/APPALACH</v>
          </cell>
          <cell r="K945" t="str">
            <v>IF-CNG/APPALACH</v>
          </cell>
        </row>
        <row r="946">
          <cell r="D946">
            <v>0</v>
          </cell>
          <cell r="E946">
            <v>5</v>
          </cell>
          <cell r="F946" t="str">
            <v>5IF-TRANSCO/Z2</v>
          </cell>
          <cell r="K946" t="str">
            <v>IF-TRANSCO/Z2</v>
          </cell>
        </row>
        <row r="947">
          <cell r="D947">
            <v>0</v>
          </cell>
          <cell r="E947">
            <v>5</v>
          </cell>
          <cell r="F947" t="str">
            <v>5IF-CNG/APPALACH</v>
          </cell>
          <cell r="K947" t="str">
            <v>IF-CNG/APPALACH</v>
          </cell>
        </row>
        <row r="948">
          <cell r="D948">
            <v>0</v>
          </cell>
          <cell r="E948">
            <v>5</v>
          </cell>
          <cell r="F948" t="str">
            <v>5IF-TRANSCO/Z2</v>
          </cell>
          <cell r="K948" t="str">
            <v>IF-TRANSCO/Z2</v>
          </cell>
        </row>
        <row r="949">
          <cell r="D949">
            <v>0</v>
          </cell>
          <cell r="E949">
            <v>5</v>
          </cell>
          <cell r="F949" t="str">
            <v>5IF-CNG/APPALACH</v>
          </cell>
          <cell r="K949" t="str">
            <v>IF-CNG/APPALACH</v>
          </cell>
        </row>
        <row r="950">
          <cell r="D950">
            <v>0</v>
          </cell>
          <cell r="E950">
            <v>5</v>
          </cell>
          <cell r="F950" t="str">
            <v>5IF-TRANSCO/Z2</v>
          </cell>
          <cell r="K950" t="str">
            <v>IF-TRANSCO/Z2</v>
          </cell>
        </row>
        <row r="951">
          <cell r="D951">
            <v>0</v>
          </cell>
          <cell r="E951">
            <v>5</v>
          </cell>
          <cell r="F951" t="str">
            <v>5IF-CNG/APPALACH</v>
          </cell>
          <cell r="K951" t="str">
            <v>IF-CNG/APPALACH</v>
          </cell>
        </row>
        <row r="952">
          <cell r="D952">
            <v>0</v>
          </cell>
          <cell r="E952">
            <v>5</v>
          </cell>
          <cell r="F952" t="str">
            <v>5IF-TRANSCO/Z2</v>
          </cell>
          <cell r="K952" t="str">
            <v>IF-TRANSCO/Z2</v>
          </cell>
        </row>
        <row r="953">
          <cell r="D953">
            <v>0</v>
          </cell>
          <cell r="E953">
            <v>5</v>
          </cell>
          <cell r="F953" t="str">
            <v>5IF-CNG/APPALACH</v>
          </cell>
          <cell r="K953" t="str">
            <v>IF-CNG/APPALACH</v>
          </cell>
        </row>
        <row r="954">
          <cell r="D954">
            <v>0</v>
          </cell>
          <cell r="E954">
            <v>5</v>
          </cell>
          <cell r="F954" t="str">
            <v>5IF-TRANSCO/Z2</v>
          </cell>
          <cell r="K954" t="str">
            <v>IF-TRANSCO/Z2</v>
          </cell>
        </row>
        <row r="955">
          <cell r="D955">
            <v>0</v>
          </cell>
          <cell r="E955">
            <v>5</v>
          </cell>
          <cell r="F955" t="str">
            <v>5IF-CNG/APPALACH</v>
          </cell>
          <cell r="K955" t="str">
            <v>IF-CNG/APPALACH</v>
          </cell>
        </row>
        <row r="956">
          <cell r="D956">
            <v>0</v>
          </cell>
          <cell r="E956">
            <v>5</v>
          </cell>
          <cell r="F956" t="str">
            <v>5IF-TRANSCO/Z2</v>
          </cell>
          <cell r="K956" t="str">
            <v>IF-TRANSCO/Z2</v>
          </cell>
        </row>
        <row r="957">
          <cell r="D957">
            <v>0</v>
          </cell>
          <cell r="E957">
            <v>5</v>
          </cell>
          <cell r="F957" t="str">
            <v>5IF-CNG/APPALACH</v>
          </cell>
          <cell r="K957" t="str">
            <v>IF-CNG/APPALACH</v>
          </cell>
        </row>
        <row r="958">
          <cell r="D958">
            <v>0</v>
          </cell>
          <cell r="E958">
            <v>5</v>
          </cell>
          <cell r="F958" t="str">
            <v>5IF-TRANSCO/Z2</v>
          </cell>
          <cell r="K958" t="str">
            <v>IF-TRANSCO/Z2</v>
          </cell>
        </row>
        <row r="959">
          <cell r="D959">
            <v>0</v>
          </cell>
          <cell r="E959">
            <v>5</v>
          </cell>
          <cell r="F959" t="str">
            <v>5IF-CNG/APPALACH</v>
          </cell>
          <cell r="K959" t="str">
            <v>IF-CNG/APPALACH</v>
          </cell>
        </row>
        <row r="960">
          <cell r="D960">
            <v>0</v>
          </cell>
          <cell r="E960">
            <v>5</v>
          </cell>
          <cell r="F960" t="str">
            <v>5IF-TRANSCO/Z2</v>
          </cell>
          <cell r="K960" t="str">
            <v>IF-TRANSCO/Z2</v>
          </cell>
        </row>
        <row r="961">
          <cell r="D961">
            <v>0</v>
          </cell>
          <cell r="E961">
            <v>5</v>
          </cell>
          <cell r="F961" t="str">
            <v>5IF-CNG/APPALACH</v>
          </cell>
          <cell r="K961" t="str">
            <v>IF-CNG/APPALACH</v>
          </cell>
        </row>
        <row r="962">
          <cell r="D962">
            <v>0</v>
          </cell>
          <cell r="E962">
            <v>5</v>
          </cell>
          <cell r="F962" t="str">
            <v>5IF-TRANSCO/Z2</v>
          </cell>
          <cell r="K962" t="str">
            <v>IF-TRANSCO/Z2</v>
          </cell>
        </row>
        <row r="963">
          <cell r="D963">
            <v>0</v>
          </cell>
          <cell r="E963">
            <v>5</v>
          </cell>
          <cell r="F963" t="str">
            <v>5IF-CNG/APPALACH</v>
          </cell>
          <cell r="K963" t="str">
            <v>IF-CNG/APPALACH</v>
          </cell>
        </row>
        <row r="964">
          <cell r="D964">
            <v>0</v>
          </cell>
          <cell r="E964">
            <v>5</v>
          </cell>
          <cell r="F964" t="str">
            <v>5IF-TRANSCO/Z2</v>
          </cell>
          <cell r="K964" t="str">
            <v>IF-TRANSCO/Z2</v>
          </cell>
        </row>
        <row r="965">
          <cell r="D965">
            <v>0</v>
          </cell>
          <cell r="E965">
            <v>5</v>
          </cell>
          <cell r="F965" t="str">
            <v>5IF-CNG/APPALACH</v>
          </cell>
          <cell r="K965" t="str">
            <v>IF-CNG/APPALACH</v>
          </cell>
        </row>
        <row r="966">
          <cell r="D966">
            <v>0</v>
          </cell>
          <cell r="E966">
            <v>5</v>
          </cell>
          <cell r="F966" t="str">
            <v>5IF-TRANSCO/Z2</v>
          </cell>
          <cell r="K966" t="str">
            <v>IF-TRANSCO/Z2</v>
          </cell>
        </row>
        <row r="967">
          <cell r="D967">
            <v>0</v>
          </cell>
          <cell r="E967">
            <v>5</v>
          </cell>
          <cell r="F967" t="str">
            <v>5IF-CNG/APPALACH</v>
          </cell>
          <cell r="K967" t="str">
            <v>IF-CNG/APPALACH</v>
          </cell>
        </row>
        <row r="968">
          <cell r="D968">
            <v>0</v>
          </cell>
          <cell r="E968">
            <v>1</v>
          </cell>
          <cell r="F968" t="str">
            <v>1IF-CNG/APPALACH</v>
          </cell>
          <cell r="K968" t="str">
            <v>IF-CNG/APPALACH</v>
          </cell>
        </row>
        <row r="969">
          <cell r="D969">
            <v>0</v>
          </cell>
          <cell r="E969">
            <v>1</v>
          </cell>
          <cell r="F969" t="str">
            <v>1IF-VNG-CG</v>
          </cell>
          <cell r="K969" t="str">
            <v>IF-VNG-CG</v>
          </cell>
        </row>
        <row r="970">
          <cell r="D970">
            <v>0</v>
          </cell>
          <cell r="E970">
            <v>2</v>
          </cell>
          <cell r="F970" t="str">
            <v>2IF-CNG/APPALACH</v>
          </cell>
          <cell r="K970" t="str">
            <v>IF-CNG/APPALACH</v>
          </cell>
        </row>
        <row r="971">
          <cell r="D971">
            <v>0</v>
          </cell>
          <cell r="E971">
            <v>2</v>
          </cell>
          <cell r="F971" t="str">
            <v>2IF-VNG-CG</v>
          </cell>
          <cell r="K971" t="str">
            <v>IF-VNG-CG</v>
          </cell>
        </row>
        <row r="972">
          <cell r="D972">
            <v>0</v>
          </cell>
          <cell r="E972">
            <v>3</v>
          </cell>
          <cell r="F972" t="str">
            <v>3IF-CNG/APPALACH</v>
          </cell>
          <cell r="K972" t="str">
            <v>IF-CNG/APPALACH</v>
          </cell>
        </row>
        <row r="973">
          <cell r="D973">
            <v>0</v>
          </cell>
          <cell r="E973">
            <v>3</v>
          </cell>
          <cell r="F973" t="str">
            <v>3IF-VNG-CG</v>
          </cell>
          <cell r="K973" t="str">
            <v>IF-VNG-CG</v>
          </cell>
        </row>
        <row r="974">
          <cell r="D974">
            <v>0</v>
          </cell>
          <cell r="E974">
            <v>4</v>
          </cell>
          <cell r="F974" t="str">
            <v>4IF-CNG/APPALACH</v>
          </cell>
          <cell r="K974" t="str">
            <v>IF-CNG/APPALACH</v>
          </cell>
        </row>
        <row r="975">
          <cell r="D975">
            <v>0</v>
          </cell>
          <cell r="E975">
            <v>4</v>
          </cell>
          <cell r="F975" t="str">
            <v>4IF-VNG-CG</v>
          </cell>
          <cell r="K975" t="str">
            <v>IF-VNG-CG</v>
          </cell>
        </row>
        <row r="976">
          <cell r="D976">
            <v>0</v>
          </cell>
          <cell r="E976">
            <v>4</v>
          </cell>
          <cell r="F976" t="str">
            <v>4IF-CNG/APPALACH</v>
          </cell>
          <cell r="K976" t="str">
            <v>IF-CNG/APPALACH</v>
          </cell>
        </row>
        <row r="977">
          <cell r="D977">
            <v>0</v>
          </cell>
          <cell r="E977">
            <v>4</v>
          </cell>
          <cell r="F977" t="str">
            <v>4IF-VNG-CG</v>
          </cell>
          <cell r="K977" t="str">
            <v>IF-VNG-CG</v>
          </cell>
        </row>
        <row r="978">
          <cell r="D978">
            <v>0</v>
          </cell>
          <cell r="E978">
            <v>4</v>
          </cell>
          <cell r="F978" t="str">
            <v>4IF-CNG/APPALACH</v>
          </cell>
          <cell r="K978" t="str">
            <v>IF-CNG/APPALACH</v>
          </cell>
        </row>
        <row r="979">
          <cell r="D979">
            <v>0</v>
          </cell>
          <cell r="E979">
            <v>4</v>
          </cell>
          <cell r="F979" t="str">
            <v>4IF-VNG-CG</v>
          </cell>
          <cell r="K979" t="str">
            <v>IF-VNG-CG</v>
          </cell>
        </row>
        <row r="980">
          <cell r="D980">
            <v>0</v>
          </cell>
          <cell r="E980">
            <v>4</v>
          </cell>
          <cell r="F980" t="str">
            <v>4IF-CNG/APPALACH</v>
          </cell>
          <cell r="K980" t="str">
            <v>IF-CNG/APPALACH</v>
          </cell>
        </row>
        <row r="981">
          <cell r="D981">
            <v>0</v>
          </cell>
          <cell r="E981">
            <v>4</v>
          </cell>
          <cell r="F981" t="str">
            <v>4IF-VNG-CG</v>
          </cell>
          <cell r="K981" t="str">
            <v>IF-VNG-CG</v>
          </cell>
        </row>
        <row r="982">
          <cell r="D982">
            <v>0</v>
          </cell>
          <cell r="E982">
            <v>4</v>
          </cell>
          <cell r="F982" t="str">
            <v>4IF-CNG/APPALACH</v>
          </cell>
          <cell r="K982" t="str">
            <v>IF-CNG/APPALACH</v>
          </cell>
        </row>
        <row r="983">
          <cell r="D983">
            <v>0</v>
          </cell>
          <cell r="E983">
            <v>4</v>
          </cell>
          <cell r="F983" t="str">
            <v>4IF-VNG-CG</v>
          </cell>
          <cell r="K983" t="str">
            <v>IF-VNG-CG</v>
          </cell>
        </row>
        <row r="984">
          <cell r="D984">
            <v>0</v>
          </cell>
          <cell r="E984">
            <v>4</v>
          </cell>
          <cell r="F984" t="str">
            <v>4IF-CNG/APPALACH</v>
          </cell>
          <cell r="K984" t="str">
            <v>IF-CNG/APPALACH</v>
          </cell>
        </row>
        <row r="985">
          <cell r="D985">
            <v>0</v>
          </cell>
          <cell r="E985">
            <v>4</v>
          </cell>
          <cell r="F985" t="str">
            <v>4IF-VNG-CG</v>
          </cell>
          <cell r="K985" t="str">
            <v>IF-VNG-CG</v>
          </cell>
        </row>
        <row r="986">
          <cell r="D986">
            <v>0</v>
          </cell>
          <cell r="E986">
            <v>4</v>
          </cell>
          <cell r="F986" t="str">
            <v>4IF-CNG/APPALACH</v>
          </cell>
          <cell r="K986" t="str">
            <v>IF-CNG/APPALACH</v>
          </cell>
        </row>
        <row r="987">
          <cell r="D987">
            <v>0</v>
          </cell>
          <cell r="E987">
            <v>4</v>
          </cell>
          <cell r="F987" t="str">
            <v>4IF-VNG-CG</v>
          </cell>
          <cell r="K987" t="str">
            <v>IF-VNG-CG</v>
          </cell>
        </row>
        <row r="988">
          <cell r="D988">
            <v>0</v>
          </cell>
          <cell r="E988">
            <v>5</v>
          </cell>
          <cell r="F988" t="str">
            <v>5IF-CNG/APPALACH</v>
          </cell>
          <cell r="K988" t="str">
            <v>IF-CNG/APPALACH</v>
          </cell>
        </row>
        <row r="989">
          <cell r="D989">
            <v>0</v>
          </cell>
          <cell r="E989">
            <v>5</v>
          </cell>
          <cell r="F989" t="str">
            <v>5IF-VNG-CG</v>
          </cell>
          <cell r="K989" t="str">
            <v>IF-VNG-CG</v>
          </cell>
        </row>
        <row r="990">
          <cell r="D990">
            <v>0</v>
          </cell>
          <cell r="E990">
            <v>5</v>
          </cell>
          <cell r="F990" t="str">
            <v>5IF-CNG/APPALACH</v>
          </cell>
          <cell r="K990" t="str">
            <v>IF-CNG/APPALACH</v>
          </cell>
        </row>
        <row r="991">
          <cell r="D991">
            <v>0</v>
          </cell>
          <cell r="E991">
            <v>5</v>
          </cell>
          <cell r="F991" t="str">
            <v>5IF-VNG-CG</v>
          </cell>
          <cell r="K991" t="str">
            <v>IF-VNG-CG</v>
          </cell>
        </row>
        <row r="992">
          <cell r="D992">
            <v>0</v>
          </cell>
          <cell r="E992">
            <v>5</v>
          </cell>
          <cell r="F992" t="str">
            <v>5IF-CNG/APPALACH</v>
          </cell>
          <cell r="K992" t="str">
            <v>IF-CNG/APPALACH</v>
          </cell>
        </row>
        <row r="993">
          <cell r="D993">
            <v>0</v>
          </cell>
          <cell r="E993">
            <v>5</v>
          </cell>
          <cell r="F993" t="str">
            <v>5IF-VNG-CG</v>
          </cell>
          <cell r="K993" t="str">
            <v>IF-VNG-CG</v>
          </cell>
        </row>
        <row r="994">
          <cell r="D994">
            <v>0</v>
          </cell>
          <cell r="E994">
            <v>5</v>
          </cell>
          <cell r="F994" t="str">
            <v>5IF-CNG/APPALACH</v>
          </cell>
          <cell r="K994" t="str">
            <v>IF-CNG/APPALACH</v>
          </cell>
        </row>
        <row r="995">
          <cell r="D995">
            <v>0</v>
          </cell>
          <cell r="E995">
            <v>5</v>
          </cell>
          <cell r="F995" t="str">
            <v>5IF-VNG-CG</v>
          </cell>
          <cell r="K995" t="str">
            <v>IF-VNG-CG</v>
          </cell>
        </row>
        <row r="996">
          <cell r="D996">
            <v>0</v>
          </cell>
          <cell r="E996">
            <v>5</v>
          </cell>
          <cell r="F996" t="str">
            <v>5IF-CNG/APPALACH</v>
          </cell>
          <cell r="K996" t="str">
            <v>IF-CNG/APPALACH</v>
          </cell>
        </row>
        <row r="997">
          <cell r="D997">
            <v>0</v>
          </cell>
          <cell r="E997">
            <v>5</v>
          </cell>
          <cell r="F997" t="str">
            <v>5IF-VNG-CG</v>
          </cell>
          <cell r="K997" t="str">
            <v>IF-VNG-CG</v>
          </cell>
        </row>
        <row r="998">
          <cell r="D998">
            <v>0</v>
          </cell>
          <cell r="E998">
            <v>5</v>
          </cell>
          <cell r="F998" t="str">
            <v>5IF-CNG/APPALACH</v>
          </cell>
          <cell r="K998" t="str">
            <v>IF-CNG/APPALACH</v>
          </cell>
        </row>
        <row r="999">
          <cell r="D999">
            <v>0</v>
          </cell>
          <cell r="E999">
            <v>5</v>
          </cell>
          <cell r="F999" t="str">
            <v>5IF-VNG-CG</v>
          </cell>
          <cell r="K999" t="str">
            <v>IF-VNG-CG</v>
          </cell>
        </row>
        <row r="1000">
          <cell r="D1000">
            <v>0</v>
          </cell>
          <cell r="E1000">
            <v>5</v>
          </cell>
          <cell r="F1000" t="str">
            <v>5IF-CNG/APPALACH</v>
          </cell>
          <cell r="K1000" t="str">
            <v>IF-CNG/APPALACH</v>
          </cell>
        </row>
        <row r="1001">
          <cell r="D1001">
            <v>0</v>
          </cell>
          <cell r="E1001">
            <v>5</v>
          </cell>
          <cell r="F1001" t="str">
            <v>5IF-VNG-CG</v>
          </cell>
          <cell r="K1001" t="str">
            <v>IF-VNG-CG</v>
          </cell>
        </row>
        <row r="1002">
          <cell r="D1002">
            <v>0</v>
          </cell>
          <cell r="E1002">
            <v>5</v>
          </cell>
          <cell r="F1002" t="str">
            <v>5IF-CNG/APPALACH</v>
          </cell>
          <cell r="K1002" t="str">
            <v>IF-CNG/APPALACH</v>
          </cell>
        </row>
        <row r="1003">
          <cell r="D1003">
            <v>0</v>
          </cell>
          <cell r="E1003">
            <v>5</v>
          </cell>
          <cell r="F1003" t="str">
            <v>5IF-VNG-CG</v>
          </cell>
          <cell r="K1003" t="str">
            <v>IF-VNG-CG</v>
          </cell>
        </row>
        <row r="1004">
          <cell r="D1004">
            <v>0</v>
          </cell>
          <cell r="E1004">
            <v>5</v>
          </cell>
          <cell r="F1004" t="str">
            <v>5IF-CNG/APPALACH</v>
          </cell>
          <cell r="K1004" t="str">
            <v>IF-CNG/APPALACH</v>
          </cell>
        </row>
        <row r="1005">
          <cell r="D1005">
            <v>0</v>
          </cell>
          <cell r="E1005">
            <v>5</v>
          </cell>
          <cell r="F1005" t="str">
            <v>5IF-VNG-CG</v>
          </cell>
          <cell r="K1005" t="str">
            <v>IF-VNG-CG</v>
          </cell>
        </row>
        <row r="1006">
          <cell r="D1006">
            <v>0</v>
          </cell>
          <cell r="E1006">
            <v>5</v>
          </cell>
          <cell r="F1006" t="str">
            <v>5IF-CNG/APPALACH</v>
          </cell>
          <cell r="K1006" t="str">
            <v>IF-CNG/APPALACH</v>
          </cell>
        </row>
        <row r="1007">
          <cell r="D1007">
            <v>0</v>
          </cell>
          <cell r="E1007">
            <v>5</v>
          </cell>
          <cell r="F1007" t="str">
            <v>5IF-VNG-CG</v>
          </cell>
          <cell r="K1007" t="str">
            <v>IF-VNG-CG</v>
          </cell>
        </row>
        <row r="1008">
          <cell r="D1008">
            <v>0</v>
          </cell>
          <cell r="E1008">
            <v>5</v>
          </cell>
          <cell r="F1008" t="str">
            <v>5IF-CNG/APPALACH</v>
          </cell>
          <cell r="K1008" t="str">
            <v>IF-CNG/APPALACH</v>
          </cell>
        </row>
        <row r="1009">
          <cell r="D1009">
            <v>0</v>
          </cell>
          <cell r="E1009">
            <v>5</v>
          </cell>
          <cell r="F1009" t="str">
            <v>5IF-VNG-CG</v>
          </cell>
          <cell r="K1009" t="str">
            <v>IF-VNG-CG</v>
          </cell>
        </row>
        <row r="1010">
          <cell r="D1010">
            <v>0</v>
          </cell>
          <cell r="E1010">
            <v>5</v>
          </cell>
          <cell r="F1010" t="str">
            <v>5IF-CNG/APPALACH</v>
          </cell>
          <cell r="K1010" t="str">
            <v>IF-CNG/APPALACH</v>
          </cell>
        </row>
        <row r="1011">
          <cell r="D1011">
            <v>0</v>
          </cell>
          <cell r="E1011">
            <v>5</v>
          </cell>
          <cell r="F1011" t="str">
            <v>5IF-VNG-CG</v>
          </cell>
          <cell r="K1011" t="str">
            <v>IF-VNG-CG</v>
          </cell>
        </row>
        <row r="1012">
          <cell r="D1012">
            <v>0</v>
          </cell>
          <cell r="E1012">
            <v>5</v>
          </cell>
          <cell r="F1012" t="str">
            <v>5IF-CNG/APPALACH</v>
          </cell>
          <cell r="K1012" t="str">
            <v>IF-CNG/APPALACH</v>
          </cell>
        </row>
        <row r="1013">
          <cell r="D1013">
            <v>0</v>
          </cell>
          <cell r="E1013">
            <v>5</v>
          </cell>
          <cell r="F1013" t="str">
            <v>5IF-VNG-CG</v>
          </cell>
          <cell r="K1013" t="str">
            <v>IF-VNG-CG</v>
          </cell>
        </row>
        <row r="1014">
          <cell r="D1014">
            <v>0</v>
          </cell>
          <cell r="E1014">
            <v>5</v>
          </cell>
          <cell r="F1014" t="str">
            <v>5IF-CNG/APPALACH</v>
          </cell>
          <cell r="K1014" t="str">
            <v>IF-CNG/APPALACH</v>
          </cell>
        </row>
        <row r="1015">
          <cell r="D1015">
            <v>0</v>
          </cell>
          <cell r="E1015">
            <v>5</v>
          </cell>
          <cell r="F1015" t="str">
            <v>5IF-VNG-CG</v>
          </cell>
          <cell r="K1015" t="str">
            <v>IF-VNG-CG</v>
          </cell>
        </row>
        <row r="1016">
          <cell r="D1016">
            <v>0</v>
          </cell>
          <cell r="E1016">
            <v>5</v>
          </cell>
          <cell r="F1016" t="str">
            <v>5IF-CNG/APPALACH</v>
          </cell>
          <cell r="K1016" t="str">
            <v>IF-CNG/APPALACH</v>
          </cell>
        </row>
        <row r="1017">
          <cell r="D1017">
            <v>0</v>
          </cell>
          <cell r="E1017">
            <v>5</v>
          </cell>
          <cell r="F1017" t="str">
            <v>5IF-VNG-CG</v>
          </cell>
          <cell r="K1017" t="str">
            <v>IF-VNG-CG</v>
          </cell>
        </row>
        <row r="1018">
          <cell r="D1018">
            <v>0</v>
          </cell>
          <cell r="E1018">
            <v>5</v>
          </cell>
          <cell r="F1018" t="str">
            <v>5IF-CNG/APPALACH</v>
          </cell>
          <cell r="K1018" t="str">
            <v>IF-CNG/APPALACH</v>
          </cell>
        </row>
        <row r="1019">
          <cell r="D1019">
            <v>0</v>
          </cell>
          <cell r="E1019">
            <v>5</v>
          </cell>
          <cell r="F1019" t="str">
            <v>5IF-VNG-CG</v>
          </cell>
          <cell r="K1019" t="str">
            <v>IF-VNG-CG</v>
          </cell>
        </row>
        <row r="1020">
          <cell r="D1020">
            <v>0</v>
          </cell>
          <cell r="E1020">
            <v>5</v>
          </cell>
          <cell r="F1020" t="str">
            <v>5IF-CNG/APPALACH</v>
          </cell>
          <cell r="K1020" t="str">
            <v>IF-CNG/APPALACH</v>
          </cell>
        </row>
        <row r="1021">
          <cell r="D1021">
            <v>0</v>
          </cell>
          <cell r="E1021">
            <v>5</v>
          </cell>
          <cell r="F1021" t="str">
            <v>5IF-VNG-CG</v>
          </cell>
          <cell r="K1021" t="str">
            <v>IF-VNG-CG</v>
          </cell>
        </row>
        <row r="1022">
          <cell r="D1022">
            <v>0</v>
          </cell>
          <cell r="E1022">
            <v>5</v>
          </cell>
          <cell r="F1022" t="str">
            <v>5IF-CNG/APPALACH</v>
          </cell>
          <cell r="K1022" t="str">
            <v>IF-CNG/APPALACH</v>
          </cell>
        </row>
        <row r="1023">
          <cell r="D1023">
            <v>0</v>
          </cell>
          <cell r="E1023">
            <v>5</v>
          </cell>
          <cell r="F1023" t="str">
            <v>5IF-VNG-CG</v>
          </cell>
          <cell r="K1023" t="str">
            <v>IF-VNG-CG</v>
          </cell>
        </row>
        <row r="1024">
          <cell r="D1024">
            <v>0</v>
          </cell>
          <cell r="E1024">
            <v>5</v>
          </cell>
          <cell r="F1024" t="str">
            <v>5IF-CNG/APPALACH</v>
          </cell>
          <cell r="K1024" t="str">
            <v>IF-CNG/APPALACH</v>
          </cell>
        </row>
        <row r="1025">
          <cell r="D1025">
            <v>0</v>
          </cell>
          <cell r="E1025">
            <v>5</v>
          </cell>
          <cell r="F1025" t="str">
            <v>5IF-VNG-CG</v>
          </cell>
          <cell r="K1025" t="str">
            <v>IF-VNG-CG</v>
          </cell>
        </row>
        <row r="1026">
          <cell r="D1026">
            <v>0</v>
          </cell>
          <cell r="E1026">
            <v>5</v>
          </cell>
          <cell r="F1026" t="str">
            <v>5IF-CNG/APPALACH</v>
          </cell>
          <cell r="K1026" t="str">
            <v>IF-CNG/APPALACH</v>
          </cell>
        </row>
        <row r="1027">
          <cell r="D1027">
            <v>0</v>
          </cell>
          <cell r="E1027">
            <v>5</v>
          </cell>
          <cell r="F1027" t="str">
            <v>5IF-VNG-CG</v>
          </cell>
          <cell r="K1027" t="str">
            <v>IF-VNG-CG</v>
          </cell>
        </row>
        <row r="1028">
          <cell r="D1028">
            <v>0</v>
          </cell>
          <cell r="E1028">
            <v>5</v>
          </cell>
          <cell r="F1028" t="str">
            <v>5IF-CNG/APPALACH</v>
          </cell>
          <cell r="K1028" t="str">
            <v>IF-CNG/APPALACH</v>
          </cell>
        </row>
        <row r="1029">
          <cell r="D1029">
            <v>0</v>
          </cell>
          <cell r="E1029">
            <v>5</v>
          </cell>
          <cell r="F1029" t="str">
            <v>5IF-VNG-CG</v>
          </cell>
          <cell r="K1029" t="str">
            <v>IF-VNG-CG</v>
          </cell>
        </row>
        <row r="1030">
          <cell r="D1030">
            <v>0</v>
          </cell>
          <cell r="E1030">
            <v>5</v>
          </cell>
          <cell r="F1030" t="str">
            <v>5IF-CNG/APPALACH</v>
          </cell>
          <cell r="K1030" t="str">
            <v>IF-CNG/APPALACH</v>
          </cell>
        </row>
        <row r="1031">
          <cell r="D1031">
            <v>0</v>
          </cell>
          <cell r="E1031">
            <v>5</v>
          </cell>
          <cell r="F1031" t="str">
            <v>5IF-VNG-CG</v>
          </cell>
          <cell r="K1031" t="str">
            <v>IF-VNG-CG</v>
          </cell>
        </row>
        <row r="1032">
          <cell r="D1032">
            <v>0</v>
          </cell>
          <cell r="E1032">
            <v>5</v>
          </cell>
          <cell r="F1032" t="str">
            <v>5IF-CNG/APPALACH</v>
          </cell>
          <cell r="K1032" t="str">
            <v>IF-CNG/APPALACH</v>
          </cell>
        </row>
        <row r="1033">
          <cell r="D1033">
            <v>0</v>
          </cell>
          <cell r="E1033">
            <v>5</v>
          </cell>
          <cell r="F1033" t="str">
            <v>5IF-VNG-CG</v>
          </cell>
          <cell r="K1033" t="str">
            <v>IF-VNG-CG</v>
          </cell>
        </row>
        <row r="1034">
          <cell r="D1034">
            <v>0</v>
          </cell>
          <cell r="E1034">
            <v>5</v>
          </cell>
          <cell r="F1034" t="str">
            <v>5IF-CNG/APPALACH</v>
          </cell>
          <cell r="K1034" t="str">
            <v>IF-CNG/APPALACH</v>
          </cell>
        </row>
        <row r="1035">
          <cell r="D1035">
            <v>0</v>
          </cell>
          <cell r="E1035">
            <v>5</v>
          </cell>
          <cell r="F1035" t="str">
            <v>5IF-VNG-CG</v>
          </cell>
          <cell r="K1035" t="str">
            <v>IF-VNG-CG</v>
          </cell>
        </row>
        <row r="1036">
          <cell r="D1036">
            <v>0</v>
          </cell>
          <cell r="E1036">
            <v>5</v>
          </cell>
          <cell r="F1036" t="str">
            <v>5IF-CNG/APPALACH</v>
          </cell>
          <cell r="K1036" t="str">
            <v>IF-CNG/APPALACH</v>
          </cell>
        </row>
        <row r="1037">
          <cell r="D1037">
            <v>0</v>
          </cell>
          <cell r="E1037">
            <v>5</v>
          </cell>
          <cell r="F1037" t="str">
            <v>5IF-VNG-CG</v>
          </cell>
          <cell r="K1037" t="str">
            <v>IF-VNG-CG</v>
          </cell>
        </row>
        <row r="1038">
          <cell r="D1038">
            <v>0</v>
          </cell>
          <cell r="E1038">
            <v>5</v>
          </cell>
          <cell r="F1038" t="str">
            <v>5IF-CNG/APPALACH</v>
          </cell>
          <cell r="K1038" t="str">
            <v>IF-CNG/APPALACH</v>
          </cell>
        </row>
        <row r="1039">
          <cell r="D1039">
            <v>0</v>
          </cell>
          <cell r="E1039">
            <v>5</v>
          </cell>
          <cell r="F1039" t="str">
            <v>5IF-VNG-CG</v>
          </cell>
          <cell r="K1039" t="str">
            <v>IF-VNG-CG</v>
          </cell>
        </row>
        <row r="1040">
          <cell r="D1040">
            <v>0</v>
          </cell>
          <cell r="E1040">
            <v>5</v>
          </cell>
          <cell r="F1040" t="str">
            <v>5IF-CNG/APPALACH</v>
          </cell>
          <cell r="K1040" t="str">
            <v>IF-CNG/APPALACH</v>
          </cell>
        </row>
        <row r="1041">
          <cell r="D1041">
            <v>0</v>
          </cell>
          <cell r="E1041">
            <v>5</v>
          </cell>
          <cell r="F1041" t="str">
            <v>5IF-VNG-CG</v>
          </cell>
          <cell r="K1041" t="str">
            <v>IF-VNG-CG</v>
          </cell>
        </row>
        <row r="1042">
          <cell r="D1042">
            <v>0</v>
          </cell>
          <cell r="E1042">
            <v>5</v>
          </cell>
          <cell r="F1042" t="str">
            <v>5IF-CNG/APPALACH</v>
          </cell>
          <cell r="K1042" t="str">
            <v>IF-CNG/APPALACH</v>
          </cell>
        </row>
        <row r="1043">
          <cell r="D1043">
            <v>0</v>
          </cell>
          <cell r="E1043">
            <v>5</v>
          </cell>
          <cell r="F1043" t="str">
            <v>5IF-VNG-CG</v>
          </cell>
          <cell r="K1043" t="str">
            <v>IF-VNG-CG</v>
          </cell>
        </row>
        <row r="1044">
          <cell r="D1044">
            <v>0</v>
          </cell>
          <cell r="E1044">
            <v>5</v>
          </cell>
          <cell r="F1044" t="str">
            <v>5IF-CNG/APPALACH</v>
          </cell>
          <cell r="K1044" t="str">
            <v>IF-CNG/APPALACH</v>
          </cell>
        </row>
        <row r="1045">
          <cell r="D1045">
            <v>0</v>
          </cell>
          <cell r="E1045">
            <v>5</v>
          </cell>
          <cell r="F1045" t="str">
            <v>5IF-VNG-CG</v>
          </cell>
          <cell r="K1045" t="str">
            <v>IF-VNG-CG</v>
          </cell>
        </row>
        <row r="1046">
          <cell r="D1046">
            <v>0</v>
          </cell>
          <cell r="E1046">
            <v>5</v>
          </cell>
          <cell r="F1046" t="str">
            <v>5IF-CNG/APPALACH</v>
          </cell>
          <cell r="K1046" t="str">
            <v>IF-CNG/APPALACH</v>
          </cell>
        </row>
        <row r="1047">
          <cell r="D1047">
            <v>0</v>
          </cell>
          <cell r="E1047">
            <v>5</v>
          </cell>
          <cell r="F1047" t="str">
            <v>5IF-VNG-CG</v>
          </cell>
          <cell r="K1047" t="str">
            <v>IF-VNG-CG</v>
          </cell>
        </row>
        <row r="1048">
          <cell r="D1048">
            <v>0</v>
          </cell>
          <cell r="E1048">
            <v>5</v>
          </cell>
          <cell r="F1048" t="str">
            <v>5IF-CNG/APPALACH</v>
          </cell>
          <cell r="K1048" t="str">
            <v>IF-CNG/APPALACH</v>
          </cell>
        </row>
        <row r="1049">
          <cell r="D1049">
            <v>0</v>
          </cell>
          <cell r="E1049">
            <v>5</v>
          </cell>
          <cell r="F1049" t="str">
            <v>5IF-VNG-CG</v>
          </cell>
          <cell r="K1049" t="str">
            <v>IF-VNG-CG</v>
          </cell>
        </row>
        <row r="1050">
          <cell r="D1050">
            <v>0</v>
          </cell>
          <cell r="E1050">
            <v>1</v>
          </cell>
          <cell r="F1050" t="str">
            <v>1IF-TRANSCO/Z3</v>
          </cell>
          <cell r="K1050" t="str">
            <v>IF-TRANSCO/Z3</v>
          </cell>
        </row>
        <row r="1051">
          <cell r="D1051">
            <v>0</v>
          </cell>
          <cell r="E1051">
            <v>1</v>
          </cell>
          <cell r="F1051" t="str">
            <v>1IF-CNG/APPALACH</v>
          </cell>
          <cell r="K1051" t="str">
            <v>IF-CNG/APPALACH</v>
          </cell>
        </row>
        <row r="1052">
          <cell r="D1052">
            <v>0</v>
          </cell>
          <cell r="E1052">
            <v>2</v>
          </cell>
          <cell r="F1052" t="str">
            <v>2IF-TRANSCO/Z3</v>
          </cell>
          <cell r="K1052" t="str">
            <v>IF-TRANSCO/Z3</v>
          </cell>
        </row>
        <row r="1053">
          <cell r="D1053">
            <v>0</v>
          </cell>
          <cell r="E1053">
            <v>2</v>
          </cell>
          <cell r="F1053" t="str">
            <v>2IF-CNG/APPALACH</v>
          </cell>
          <cell r="K1053" t="str">
            <v>IF-CNG/APPALACH</v>
          </cell>
        </row>
        <row r="1054">
          <cell r="D1054">
            <v>0</v>
          </cell>
          <cell r="E1054">
            <v>3</v>
          </cell>
          <cell r="F1054" t="str">
            <v>3IF-TRANSCO/Z3</v>
          </cell>
          <cell r="K1054" t="str">
            <v>IF-TRANSCO/Z3</v>
          </cell>
        </row>
        <row r="1055">
          <cell r="D1055">
            <v>0</v>
          </cell>
          <cell r="E1055">
            <v>3</v>
          </cell>
          <cell r="F1055" t="str">
            <v>3IF-CNG/APPALACH</v>
          </cell>
          <cell r="K1055" t="str">
            <v>IF-CNG/APPALACH</v>
          </cell>
        </row>
        <row r="1056">
          <cell r="D1056">
            <v>0</v>
          </cell>
          <cell r="E1056">
            <v>4</v>
          </cell>
          <cell r="F1056" t="str">
            <v>4IF-TRANSCO/Z3</v>
          </cell>
          <cell r="K1056" t="str">
            <v>IF-TRANSCO/Z3</v>
          </cell>
        </row>
        <row r="1057">
          <cell r="D1057">
            <v>0</v>
          </cell>
          <cell r="E1057">
            <v>4</v>
          </cell>
          <cell r="F1057" t="str">
            <v>4IF-CNG/APPALACH</v>
          </cell>
          <cell r="K1057" t="str">
            <v>IF-CNG/APPALACH</v>
          </cell>
        </row>
        <row r="1058">
          <cell r="D1058">
            <v>0</v>
          </cell>
          <cell r="E1058">
            <v>4</v>
          </cell>
          <cell r="F1058" t="str">
            <v>4IF-TRANSCO/Z3</v>
          </cell>
          <cell r="K1058" t="str">
            <v>IF-TRANSCO/Z3</v>
          </cell>
        </row>
        <row r="1059">
          <cell r="D1059">
            <v>0</v>
          </cell>
          <cell r="E1059">
            <v>4</v>
          </cell>
          <cell r="F1059" t="str">
            <v>4IF-CNG/APPALACH</v>
          </cell>
          <cell r="K1059" t="str">
            <v>IF-CNG/APPALACH</v>
          </cell>
        </row>
        <row r="1060">
          <cell r="D1060">
            <v>0</v>
          </cell>
          <cell r="E1060">
            <v>4</v>
          </cell>
          <cell r="F1060" t="str">
            <v>4IF-TRANSCO/Z3</v>
          </cell>
          <cell r="K1060" t="str">
            <v>IF-TRANSCO/Z3</v>
          </cell>
        </row>
        <row r="1061">
          <cell r="D1061">
            <v>0</v>
          </cell>
          <cell r="E1061">
            <v>4</v>
          </cell>
          <cell r="F1061" t="str">
            <v>4IF-CNG/APPALACH</v>
          </cell>
          <cell r="K1061" t="str">
            <v>IF-CNG/APPALACH</v>
          </cell>
        </row>
        <row r="1062">
          <cell r="D1062">
            <v>0</v>
          </cell>
          <cell r="E1062">
            <v>4</v>
          </cell>
          <cell r="F1062" t="str">
            <v>4IF-TRANSCO/Z3</v>
          </cell>
          <cell r="K1062" t="str">
            <v>IF-TRANSCO/Z3</v>
          </cell>
        </row>
        <row r="1063">
          <cell r="D1063">
            <v>0</v>
          </cell>
          <cell r="E1063">
            <v>4</v>
          </cell>
          <cell r="F1063" t="str">
            <v>4IF-CNG/APPALACH</v>
          </cell>
          <cell r="K1063" t="str">
            <v>IF-CNG/APPALACH</v>
          </cell>
        </row>
        <row r="1064">
          <cell r="D1064">
            <v>0</v>
          </cell>
          <cell r="E1064">
            <v>4</v>
          </cell>
          <cell r="F1064" t="str">
            <v>4IF-TRANSCO/Z3</v>
          </cell>
          <cell r="K1064" t="str">
            <v>IF-TRANSCO/Z3</v>
          </cell>
        </row>
        <row r="1065">
          <cell r="D1065">
            <v>0</v>
          </cell>
          <cell r="E1065">
            <v>4</v>
          </cell>
          <cell r="F1065" t="str">
            <v>4IF-CNG/APPALACH</v>
          </cell>
          <cell r="K1065" t="str">
            <v>IF-CNG/APPALACH</v>
          </cell>
        </row>
        <row r="1066">
          <cell r="D1066">
            <v>0</v>
          </cell>
          <cell r="E1066">
            <v>4</v>
          </cell>
          <cell r="F1066" t="str">
            <v>4IF-TRANSCO/Z3</v>
          </cell>
          <cell r="K1066" t="str">
            <v>IF-TRANSCO/Z3</v>
          </cell>
        </row>
        <row r="1067">
          <cell r="D1067">
            <v>0</v>
          </cell>
          <cell r="E1067">
            <v>4</v>
          </cell>
          <cell r="F1067" t="str">
            <v>4IF-CNG/APPALACH</v>
          </cell>
          <cell r="K1067" t="str">
            <v>IF-CNG/APPALACH</v>
          </cell>
        </row>
        <row r="1068">
          <cell r="D1068">
            <v>0</v>
          </cell>
          <cell r="E1068">
            <v>4</v>
          </cell>
          <cell r="F1068" t="str">
            <v>4IF-TRANSCO/Z3</v>
          </cell>
          <cell r="K1068" t="str">
            <v>IF-TRANSCO/Z3</v>
          </cell>
        </row>
        <row r="1069">
          <cell r="D1069">
            <v>0</v>
          </cell>
          <cell r="E1069">
            <v>4</v>
          </cell>
          <cell r="F1069" t="str">
            <v>4IF-CNG/APPALACH</v>
          </cell>
          <cell r="K1069" t="str">
            <v>IF-CNG/APPALACH</v>
          </cell>
        </row>
        <row r="1070">
          <cell r="D1070">
            <v>0</v>
          </cell>
          <cell r="E1070">
            <v>5</v>
          </cell>
          <cell r="F1070" t="str">
            <v>5IF-TRANSCO/Z3</v>
          </cell>
          <cell r="K1070" t="str">
            <v>IF-TRANSCO/Z3</v>
          </cell>
        </row>
        <row r="1071">
          <cell r="D1071">
            <v>0</v>
          </cell>
          <cell r="E1071">
            <v>5</v>
          </cell>
          <cell r="F1071" t="str">
            <v>5IF-CNG/APPALACH</v>
          </cell>
          <cell r="K1071" t="str">
            <v>IF-CNG/APPALACH</v>
          </cell>
        </row>
        <row r="1072">
          <cell r="D1072">
            <v>0</v>
          </cell>
          <cell r="E1072">
            <v>5</v>
          </cell>
          <cell r="F1072" t="str">
            <v>5IF-TRANSCO/Z3</v>
          </cell>
          <cell r="K1072" t="str">
            <v>IF-TRANSCO/Z3</v>
          </cell>
        </row>
        <row r="1073">
          <cell r="D1073">
            <v>0</v>
          </cell>
          <cell r="E1073">
            <v>5</v>
          </cell>
          <cell r="F1073" t="str">
            <v>5IF-CNG/APPALACH</v>
          </cell>
          <cell r="K1073" t="str">
            <v>IF-CNG/APPALACH</v>
          </cell>
        </row>
        <row r="1074">
          <cell r="D1074">
            <v>0</v>
          </cell>
          <cell r="E1074">
            <v>5</v>
          </cell>
          <cell r="F1074" t="str">
            <v>5IF-TRANSCO/Z3</v>
          </cell>
          <cell r="K1074" t="str">
            <v>IF-TRANSCO/Z3</v>
          </cell>
        </row>
        <row r="1075">
          <cell r="D1075">
            <v>0</v>
          </cell>
          <cell r="E1075">
            <v>5</v>
          </cell>
          <cell r="F1075" t="str">
            <v>5IF-CNG/APPALACH</v>
          </cell>
          <cell r="K1075" t="str">
            <v>IF-CNG/APPALACH</v>
          </cell>
        </row>
        <row r="1076">
          <cell r="D1076">
            <v>0</v>
          </cell>
          <cell r="E1076">
            <v>5</v>
          </cell>
          <cell r="F1076" t="str">
            <v>5IF-TRANSCO/Z3</v>
          </cell>
          <cell r="K1076" t="str">
            <v>IF-TRANSCO/Z3</v>
          </cell>
        </row>
        <row r="1077">
          <cell r="D1077">
            <v>0</v>
          </cell>
          <cell r="E1077">
            <v>5</v>
          </cell>
          <cell r="F1077" t="str">
            <v>5IF-CNG/APPALACH</v>
          </cell>
          <cell r="K1077" t="str">
            <v>IF-CNG/APPALACH</v>
          </cell>
        </row>
        <row r="1078">
          <cell r="D1078">
            <v>0</v>
          </cell>
          <cell r="E1078">
            <v>5</v>
          </cell>
          <cell r="F1078" t="str">
            <v>5IF-TRANSCO/Z3</v>
          </cell>
          <cell r="K1078" t="str">
            <v>IF-TRANSCO/Z3</v>
          </cell>
        </row>
        <row r="1079">
          <cell r="D1079">
            <v>0</v>
          </cell>
          <cell r="E1079">
            <v>5</v>
          </cell>
          <cell r="F1079" t="str">
            <v>5IF-CNG/APPALACH</v>
          </cell>
          <cell r="K1079" t="str">
            <v>IF-CNG/APPALACH</v>
          </cell>
        </row>
        <row r="1080">
          <cell r="D1080">
            <v>0</v>
          </cell>
          <cell r="E1080">
            <v>5</v>
          </cell>
          <cell r="F1080" t="str">
            <v>5IF-TRANSCO/Z3</v>
          </cell>
          <cell r="K1080" t="str">
            <v>IF-TRANSCO/Z3</v>
          </cell>
        </row>
        <row r="1081">
          <cell r="D1081">
            <v>0</v>
          </cell>
          <cell r="E1081">
            <v>5</v>
          </cell>
          <cell r="F1081" t="str">
            <v>5IF-CNG/APPALACH</v>
          </cell>
          <cell r="K1081" t="str">
            <v>IF-CNG/APPALACH</v>
          </cell>
        </row>
        <row r="1082">
          <cell r="D1082">
            <v>0</v>
          </cell>
          <cell r="E1082">
            <v>5</v>
          </cell>
          <cell r="F1082" t="str">
            <v>5IF-TRANSCO/Z3</v>
          </cell>
          <cell r="K1082" t="str">
            <v>IF-TRANSCO/Z3</v>
          </cell>
        </row>
        <row r="1083">
          <cell r="D1083">
            <v>0</v>
          </cell>
          <cell r="E1083">
            <v>5</v>
          </cell>
          <cell r="F1083" t="str">
            <v>5IF-CNG/APPALACH</v>
          </cell>
          <cell r="K1083" t="str">
            <v>IF-CNG/APPALACH</v>
          </cell>
        </row>
        <row r="1084">
          <cell r="D1084">
            <v>0</v>
          </cell>
          <cell r="E1084">
            <v>5</v>
          </cell>
          <cell r="F1084" t="str">
            <v>5IF-TRANSCO/Z3</v>
          </cell>
          <cell r="K1084" t="str">
            <v>IF-TRANSCO/Z3</v>
          </cell>
        </row>
        <row r="1085">
          <cell r="D1085">
            <v>0</v>
          </cell>
          <cell r="E1085">
            <v>5</v>
          </cell>
          <cell r="F1085" t="str">
            <v>5IF-CNG/APPALACH</v>
          </cell>
          <cell r="K1085" t="str">
            <v>IF-CNG/APPALACH</v>
          </cell>
        </row>
        <row r="1086">
          <cell r="D1086">
            <v>0</v>
          </cell>
          <cell r="E1086">
            <v>5</v>
          </cell>
          <cell r="F1086" t="str">
            <v>5IF-TRANSCO/Z3</v>
          </cell>
          <cell r="K1086" t="str">
            <v>IF-TRANSCO/Z3</v>
          </cell>
        </row>
        <row r="1087">
          <cell r="D1087">
            <v>0</v>
          </cell>
          <cell r="E1087">
            <v>5</v>
          </cell>
          <cell r="F1087" t="str">
            <v>5IF-CNG/APPALACH</v>
          </cell>
          <cell r="K1087" t="str">
            <v>IF-CNG/APPALACH</v>
          </cell>
        </row>
        <row r="1088">
          <cell r="D1088">
            <v>0</v>
          </cell>
          <cell r="E1088">
            <v>5</v>
          </cell>
          <cell r="F1088" t="str">
            <v>5IF-TRANSCO/Z3</v>
          </cell>
          <cell r="K1088" t="str">
            <v>IF-TRANSCO/Z3</v>
          </cell>
        </row>
        <row r="1089">
          <cell r="D1089">
            <v>0</v>
          </cell>
          <cell r="E1089">
            <v>5</v>
          </cell>
          <cell r="F1089" t="str">
            <v>5IF-CNG/APPALACH</v>
          </cell>
          <cell r="K1089" t="str">
            <v>IF-CNG/APPALACH</v>
          </cell>
        </row>
        <row r="1090">
          <cell r="D1090">
            <v>0</v>
          </cell>
          <cell r="E1090">
            <v>5</v>
          </cell>
          <cell r="F1090" t="str">
            <v>5IF-TRANSCO/Z3</v>
          </cell>
          <cell r="K1090" t="str">
            <v>IF-TRANSCO/Z3</v>
          </cell>
        </row>
        <row r="1091">
          <cell r="D1091">
            <v>0</v>
          </cell>
          <cell r="E1091">
            <v>5</v>
          </cell>
          <cell r="F1091" t="str">
            <v>5IF-CNG/APPALACH</v>
          </cell>
          <cell r="K1091" t="str">
            <v>IF-CNG/APPALACH</v>
          </cell>
        </row>
        <row r="1092">
          <cell r="D1092">
            <v>0</v>
          </cell>
          <cell r="E1092">
            <v>5</v>
          </cell>
          <cell r="F1092" t="str">
            <v>5IF-TRANSCO/Z3</v>
          </cell>
          <cell r="K1092" t="str">
            <v>IF-TRANSCO/Z3</v>
          </cell>
        </row>
        <row r="1093">
          <cell r="D1093">
            <v>0</v>
          </cell>
          <cell r="E1093">
            <v>5</v>
          </cell>
          <cell r="F1093" t="str">
            <v>5IF-CNG/APPALACH</v>
          </cell>
          <cell r="K1093" t="str">
            <v>IF-CNG/APPALACH</v>
          </cell>
        </row>
        <row r="1094">
          <cell r="D1094">
            <v>0</v>
          </cell>
          <cell r="E1094">
            <v>5</v>
          </cell>
          <cell r="F1094" t="str">
            <v>5IF-TRANSCO/Z3</v>
          </cell>
          <cell r="K1094" t="str">
            <v>IF-TRANSCO/Z3</v>
          </cell>
        </row>
        <row r="1095">
          <cell r="D1095">
            <v>0</v>
          </cell>
          <cell r="E1095">
            <v>5</v>
          </cell>
          <cell r="F1095" t="str">
            <v>5IF-CNG/APPALACH</v>
          </cell>
          <cell r="K1095" t="str">
            <v>IF-CNG/APPALACH</v>
          </cell>
        </row>
        <row r="1096">
          <cell r="D1096">
            <v>0</v>
          </cell>
          <cell r="E1096">
            <v>5</v>
          </cell>
          <cell r="F1096" t="str">
            <v>5IF-TRANSCO/Z3</v>
          </cell>
          <cell r="K1096" t="str">
            <v>IF-TRANSCO/Z3</v>
          </cell>
        </row>
        <row r="1097">
          <cell r="D1097">
            <v>0</v>
          </cell>
          <cell r="E1097">
            <v>5</v>
          </cell>
          <cell r="F1097" t="str">
            <v>5IF-CNG/APPALACH</v>
          </cell>
          <cell r="K1097" t="str">
            <v>IF-CNG/APPALACH</v>
          </cell>
        </row>
        <row r="1098">
          <cell r="D1098">
            <v>0</v>
          </cell>
          <cell r="E1098">
            <v>5</v>
          </cell>
          <cell r="F1098" t="str">
            <v>5IF-TRANSCO/Z3</v>
          </cell>
          <cell r="K1098" t="str">
            <v>IF-TRANSCO/Z3</v>
          </cell>
        </row>
        <row r="1099">
          <cell r="D1099">
            <v>0</v>
          </cell>
          <cell r="E1099">
            <v>5</v>
          </cell>
          <cell r="F1099" t="str">
            <v>5IF-CNG/APPALACH</v>
          </cell>
          <cell r="K1099" t="str">
            <v>IF-CNG/APPALACH</v>
          </cell>
        </row>
        <row r="1100">
          <cell r="D1100">
            <v>0</v>
          </cell>
          <cell r="E1100">
            <v>5</v>
          </cell>
          <cell r="F1100" t="str">
            <v>5IF-TRANSCO/Z3</v>
          </cell>
          <cell r="K1100" t="str">
            <v>IF-TRANSCO/Z3</v>
          </cell>
        </row>
        <row r="1101">
          <cell r="D1101">
            <v>0</v>
          </cell>
          <cell r="E1101">
            <v>5</v>
          </cell>
          <cell r="F1101" t="str">
            <v>5IF-CNG/APPALACH</v>
          </cell>
          <cell r="K1101" t="str">
            <v>IF-CNG/APPALACH</v>
          </cell>
        </row>
        <row r="1102">
          <cell r="D1102">
            <v>0</v>
          </cell>
          <cell r="E1102">
            <v>5</v>
          </cell>
          <cell r="F1102" t="str">
            <v>5IF-TRANSCO/Z3</v>
          </cell>
          <cell r="K1102" t="str">
            <v>IF-TRANSCO/Z3</v>
          </cell>
        </row>
        <row r="1103">
          <cell r="D1103">
            <v>0</v>
          </cell>
          <cell r="E1103">
            <v>5</v>
          </cell>
          <cell r="F1103" t="str">
            <v>5IF-CNG/APPALACH</v>
          </cell>
          <cell r="K1103" t="str">
            <v>IF-CNG/APPALACH</v>
          </cell>
        </row>
        <row r="1104">
          <cell r="D1104">
            <v>0</v>
          </cell>
          <cell r="E1104">
            <v>5</v>
          </cell>
          <cell r="F1104" t="str">
            <v>5IF-TRANSCO/Z3</v>
          </cell>
          <cell r="K1104" t="str">
            <v>IF-TRANSCO/Z3</v>
          </cell>
        </row>
        <row r="1105">
          <cell r="D1105">
            <v>0</v>
          </cell>
          <cell r="E1105">
            <v>5</v>
          </cell>
          <cell r="F1105" t="str">
            <v>5IF-CNG/APPALACH</v>
          </cell>
          <cell r="K1105" t="str">
            <v>IF-CNG/APPALACH</v>
          </cell>
        </row>
        <row r="1106">
          <cell r="D1106">
            <v>0</v>
          </cell>
          <cell r="E1106">
            <v>5</v>
          </cell>
          <cell r="F1106" t="str">
            <v>5IF-TRANSCO/Z3</v>
          </cell>
          <cell r="K1106" t="str">
            <v>IF-TRANSCO/Z3</v>
          </cell>
        </row>
        <row r="1107">
          <cell r="D1107">
            <v>0</v>
          </cell>
          <cell r="E1107">
            <v>5</v>
          </cell>
          <cell r="F1107" t="str">
            <v>5IF-CNG/APPALACH</v>
          </cell>
          <cell r="K1107" t="str">
            <v>IF-CNG/APPALACH</v>
          </cell>
        </row>
        <row r="1108">
          <cell r="D1108">
            <v>0</v>
          </cell>
          <cell r="E1108">
            <v>5</v>
          </cell>
          <cell r="F1108" t="str">
            <v>5IF-TRANSCO/Z3</v>
          </cell>
          <cell r="K1108" t="str">
            <v>IF-TRANSCO/Z3</v>
          </cell>
        </row>
        <row r="1109">
          <cell r="D1109">
            <v>0</v>
          </cell>
          <cell r="E1109">
            <v>5</v>
          </cell>
          <cell r="F1109" t="str">
            <v>5IF-CNG/APPALACH</v>
          </cell>
          <cell r="K1109" t="str">
            <v>IF-CNG/APPALACH</v>
          </cell>
        </row>
        <row r="1110">
          <cell r="D1110">
            <v>0</v>
          </cell>
          <cell r="E1110">
            <v>5</v>
          </cell>
          <cell r="F1110" t="str">
            <v>5IF-TRANSCO/Z3</v>
          </cell>
          <cell r="K1110" t="str">
            <v>IF-TRANSCO/Z3</v>
          </cell>
        </row>
        <row r="1111">
          <cell r="D1111">
            <v>0</v>
          </cell>
          <cell r="E1111">
            <v>5</v>
          </cell>
          <cell r="F1111" t="str">
            <v>5IF-CNG/APPALACH</v>
          </cell>
          <cell r="K1111" t="str">
            <v>IF-CNG/APPALACH</v>
          </cell>
        </row>
        <row r="1112">
          <cell r="D1112">
            <v>0</v>
          </cell>
          <cell r="E1112">
            <v>5</v>
          </cell>
          <cell r="F1112" t="str">
            <v>5IF-TRANSCO/Z3</v>
          </cell>
          <cell r="K1112" t="str">
            <v>IF-TRANSCO/Z3</v>
          </cell>
        </row>
        <row r="1113">
          <cell r="D1113">
            <v>0</v>
          </cell>
          <cell r="E1113">
            <v>5</v>
          </cell>
          <cell r="F1113" t="str">
            <v>5IF-CNG/APPALACH</v>
          </cell>
          <cell r="K1113" t="str">
            <v>IF-CNG/APPALACH</v>
          </cell>
        </row>
        <row r="1114">
          <cell r="D1114">
            <v>0</v>
          </cell>
          <cell r="E1114">
            <v>5</v>
          </cell>
          <cell r="F1114" t="str">
            <v>5IF-TRANSCO/Z3</v>
          </cell>
          <cell r="K1114" t="str">
            <v>IF-TRANSCO/Z3</v>
          </cell>
        </row>
        <row r="1115">
          <cell r="D1115">
            <v>0</v>
          </cell>
          <cell r="E1115">
            <v>5</v>
          </cell>
          <cell r="F1115" t="str">
            <v>5IF-CNG/APPALACH</v>
          </cell>
          <cell r="K1115" t="str">
            <v>IF-CNG/APPALACH</v>
          </cell>
        </row>
        <row r="1116">
          <cell r="D1116">
            <v>0</v>
          </cell>
          <cell r="E1116">
            <v>5</v>
          </cell>
          <cell r="F1116" t="str">
            <v>5IF-TRANSCO/Z3</v>
          </cell>
          <cell r="K1116" t="str">
            <v>IF-TRANSCO/Z3</v>
          </cell>
        </row>
        <row r="1117">
          <cell r="D1117">
            <v>0</v>
          </cell>
          <cell r="E1117">
            <v>5</v>
          </cell>
          <cell r="F1117" t="str">
            <v>5IF-CNG/APPALACH</v>
          </cell>
          <cell r="K1117" t="str">
            <v>IF-CNG/APPALACH</v>
          </cell>
        </row>
        <row r="1118">
          <cell r="D1118">
            <v>0</v>
          </cell>
          <cell r="E1118">
            <v>5</v>
          </cell>
          <cell r="F1118" t="str">
            <v>5IF-TRANSCO/Z3</v>
          </cell>
          <cell r="K1118" t="str">
            <v>IF-TRANSCO/Z3</v>
          </cell>
        </row>
        <row r="1119">
          <cell r="D1119">
            <v>0</v>
          </cell>
          <cell r="E1119">
            <v>5</v>
          </cell>
          <cell r="F1119" t="str">
            <v>5IF-CNG/APPALACH</v>
          </cell>
          <cell r="K1119" t="str">
            <v>IF-CNG/APPALACH</v>
          </cell>
        </row>
        <row r="1120">
          <cell r="D1120">
            <v>0</v>
          </cell>
          <cell r="E1120">
            <v>5</v>
          </cell>
          <cell r="F1120" t="str">
            <v>5IF-TRANSCO/Z3</v>
          </cell>
          <cell r="K1120" t="str">
            <v>IF-TRANSCO/Z3</v>
          </cell>
        </row>
        <row r="1121">
          <cell r="D1121">
            <v>0</v>
          </cell>
          <cell r="E1121">
            <v>5</v>
          </cell>
          <cell r="F1121" t="str">
            <v>5IF-CNG/APPALACH</v>
          </cell>
          <cell r="K1121" t="str">
            <v>IF-CNG/APPALACH</v>
          </cell>
        </row>
        <row r="1122">
          <cell r="D1122">
            <v>0</v>
          </cell>
          <cell r="E1122">
            <v>5</v>
          </cell>
          <cell r="F1122" t="str">
            <v>5IF-TRANSCO/Z3</v>
          </cell>
          <cell r="K1122" t="str">
            <v>IF-TRANSCO/Z3</v>
          </cell>
        </row>
        <row r="1123">
          <cell r="D1123">
            <v>0</v>
          </cell>
          <cell r="E1123">
            <v>5</v>
          </cell>
          <cell r="F1123" t="str">
            <v>5IF-CNG/APPALACH</v>
          </cell>
          <cell r="K1123" t="str">
            <v>IF-CNG/APPALACH</v>
          </cell>
        </row>
        <row r="1124">
          <cell r="D1124">
            <v>0</v>
          </cell>
          <cell r="E1124">
            <v>5</v>
          </cell>
          <cell r="F1124" t="str">
            <v>5IF-TRANSCO/Z3</v>
          </cell>
          <cell r="K1124" t="str">
            <v>IF-TRANSCO/Z3</v>
          </cell>
        </row>
        <row r="1125">
          <cell r="D1125">
            <v>0</v>
          </cell>
          <cell r="E1125">
            <v>5</v>
          </cell>
          <cell r="F1125" t="str">
            <v>5IF-CNG/APPALACH</v>
          </cell>
          <cell r="K1125" t="str">
            <v>IF-CNG/APPALACH</v>
          </cell>
        </row>
        <row r="1126">
          <cell r="D1126">
            <v>0</v>
          </cell>
          <cell r="E1126">
            <v>5</v>
          </cell>
          <cell r="F1126" t="str">
            <v>5IF-TRANSCO/Z3</v>
          </cell>
          <cell r="K1126" t="str">
            <v>IF-TRANSCO/Z3</v>
          </cell>
        </row>
        <row r="1127">
          <cell r="D1127">
            <v>0</v>
          </cell>
          <cell r="E1127">
            <v>5</v>
          </cell>
          <cell r="F1127" t="str">
            <v>5IF-CNG/APPALACH</v>
          </cell>
          <cell r="K1127" t="str">
            <v>IF-CNG/APPALACH</v>
          </cell>
        </row>
        <row r="1128">
          <cell r="D1128">
            <v>0</v>
          </cell>
          <cell r="E1128">
            <v>5</v>
          </cell>
          <cell r="F1128" t="str">
            <v>5IF-TRANSCO/Z3</v>
          </cell>
          <cell r="K1128" t="str">
            <v>IF-TRANSCO/Z3</v>
          </cell>
        </row>
        <row r="1129">
          <cell r="D1129">
            <v>0</v>
          </cell>
          <cell r="E1129">
            <v>5</v>
          </cell>
          <cell r="F1129" t="str">
            <v>5IF-CNG/APPALACH</v>
          </cell>
          <cell r="K1129" t="str">
            <v>IF-CNG/APPALACH</v>
          </cell>
        </row>
        <row r="1130">
          <cell r="D1130">
            <v>0</v>
          </cell>
          <cell r="E1130">
            <v>5</v>
          </cell>
          <cell r="F1130" t="str">
            <v>5IF-TRANSCO/Z3</v>
          </cell>
          <cell r="K1130" t="str">
            <v>IF-TRANSCO/Z3</v>
          </cell>
        </row>
        <row r="1131">
          <cell r="D1131">
            <v>0</v>
          </cell>
          <cell r="E1131">
            <v>5</v>
          </cell>
          <cell r="F1131" t="str">
            <v>5IF-CNG/APPALACH</v>
          </cell>
          <cell r="K1131" t="str">
            <v>IF-CNG/APPALACH</v>
          </cell>
        </row>
        <row r="1132">
          <cell r="D1132">
            <v>0</v>
          </cell>
          <cell r="E1132">
            <v>5</v>
          </cell>
          <cell r="F1132" t="str">
            <v>5IF-TRANSCO/Z3</v>
          </cell>
          <cell r="K1132" t="str">
            <v>IF-TRANSCO/Z3</v>
          </cell>
        </row>
        <row r="1133">
          <cell r="D1133">
            <v>0</v>
          </cell>
          <cell r="E1133">
            <v>5</v>
          </cell>
          <cell r="F1133" t="str">
            <v>5IF-CNG/APPALACH</v>
          </cell>
          <cell r="K1133" t="str">
            <v>IF-CNG/APPALACH</v>
          </cell>
        </row>
        <row r="1134">
          <cell r="D1134">
            <v>0</v>
          </cell>
          <cell r="E1134">
            <v>5</v>
          </cell>
          <cell r="F1134" t="str">
            <v>5IF-TRANSCO/Z3</v>
          </cell>
          <cell r="K1134" t="str">
            <v>IF-TRANSCO/Z3</v>
          </cell>
        </row>
        <row r="1135">
          <cell r="D1135">
            <v>0</v>
          </cell>
          <cell r="E1135">
            <v>5</v>
          </cell>
          <cell r="F1135" t="str">
            <v>5IF-CNG/APPALACH</v>
          </cell>
          <cell r="K1135" t="str">
            <v>IF-CNG/APPALACH</v>
          </cell>
        </row>
        <row r="1136">
          <cell r="D1136">
            <v>0</v>
          </cell>
          <cell r="E1136">
            <v>5</v>
          </cell>
          <cell r="F1136" t="str">
            <v>5IF-TRANSCO/Z3</v>
          </cell>
          <cell r="K1136" t="str">
            <v>IF-TRANSCO/Z3</v>
          </cell>
        </row>
        <row r="1137">
          <cell r="D1137">
            <v>0</v>
          </cell>
          <cell r="E1137">
            <v>5</v>
          </cell>
          <cell r="F1137" t="str">
            <v>5IF-CNG/APPALACH</v>
          </cell>
          <cell r="K1137" t="str">
            <v>IF-CNG/APPALACH</v>
          </cell>
        </row>
        <row r="1138">
          <cell r="D1138">
            <v>0</v>
          </cell>
          <cell r="E1138">
            <v>5</v>
          </cell>
          <cell r="F1138" t="str">
            <v>5IF-TRANSCO/Z3</v>
          </cell>
          <cell r="K1138" t="str">
            <v>IF-TRANSCO/Z3</v>
          </cell>
        </row>
        <row r="1139">
          <cell r="D1139">
            <v>0</v>
          </cell>
          <cell r="E1139">
            <v>5</v>
          </cell>
          <cell r="F1139" t="str">
            <v>5IF-CNG/APPALACH</v>
          </cell>
          <cell r="K1139" t="str">
            <v>IF-CNG/APPALACH</v>
          </cell>
        </row>
        <row r="1140">
          <cell r="D1140">
            <v>0</v>
          </cell>
          <cell r="E1140">
            <v>5</v>
          </cell>
          <cell r="F1140" t="str">
            <v>5IF-TRANSCO/Z3</v>
          </cell>
          <cell r="K1140" t="str">
            <v>IF-TRANSCO/Z3</v>
          </cell>
        </row>
        <row r="1141">
          <cell r="D1141">
            <v>0</v>
          </cell>
          <cell r="E1141">
            <v>5</v>
          </cell>
          <cell r="F1141" t="str">
            <v>5IF-CNG/APPALACH</v>
          </cell>
          <cell r="K1141" t="str">
            <v>IF-CNG/APPALACH</v>
          </cell>
        </row>
        <row r="1142">
          <cell r="D1142">
            <v>0</v>
          </cell>
          <cell r="E1142">
            <v>5</v>
          </cell>
          <cell r="F1142" t="str">
            <v>5IF-TRANSCO/Z3</v>
          </cell>
          <cell r="K1142" t="str">
            <v>IF-TRANSCO/Z3</v>
          </cell>
        </row>
        <row r="1143">
          <cell r="D1143">
            <v>0</v>
          </cell>
          <cell r="E1143">
            <v>5</v>
          </cell>
          <cell r="F1143" t="str">
            <v>5IF-CNG/APPALACH</v>
          </cell>
          <cell r="K1143" t="str">
            <v>IF-CNG/APPALACH</v>
          </cell>
        </row>
        <row r="1144">
          <cell r="D1144">
            <v>0</v>
          </cell>
          <cell r="E1144">
            <v>1</v>
          </cell>
          <cell r="F1144" t="str">
            <v>1IF-CNG/APPALACH</v>
          </cell>
          <cell r="K1144" t="str">
            <v>IF-CNG/APPALACH</v>
          </cell>
        </row>
        <row r="1145">
          <cell r="D1145">
            <v>0</v>
          </cell>
          <cell r="E1145">
            <v>1</v>
          </cell>
          <cell r="F1145" t="str">
            <v>1IF-VNG-CG</v>
          </cell>
          <cell r="K1145" t="str">
            <v>IF-VNG-CG</v>
          </cell>
        </row>
        <row r="1146">
          <cell r="D1146">
            <v>0</v>
          </cell>
          <cell r="E1146">
            <v>2</v>
          </cell>
          <cell r="F1146" t="str">
            <v>2IF-CNG/APPALACH</v>
          </cell>
          <cell r="K1146" t="str">
            <v>IF-CNG/APPALACH</v>
          </cell>
        </row>
        <row r="1147">
          <cell r="D1147">
            <v>0</v>
          </cell>
          <cell r="E1147">
            <v>2</v>
          </cell>
          <cell r="F1147" t="str">
            <v>2IF-VNG-CG</v>
          </cell>
          <cell r="K1147" t="str">
            <v>IF-VNG-CG</v>
          </cell>
        </row>
        <row r="1148">
          <cell r="D1148">
            <v>0</v>
          </cell>
          <cell r="E1148">
            <v>3</v>
          </cell>
          <cell r="F1148" t="str">
            <v>3IF-CNG/APPALACH</v>
          </cell>
          <cell r="K1148" t="str">
            <v>IF-CNG/APPALACH</v>
          </cell>
        </row>
        <row r="1149">
          <cell r="D1149">
            <v>0</v>
          </cell>
          <cell r="E1149">
            <v>3</v>
          </cell>
          <cell r="F1149" t="str">
            <v>3IF-VNG-CG</v>
          </cell>
          <cell r="K1149" t="str">
            <v>IF-VNG-CG</v>
          </cell>
        </row>
        <row r="1150">
          <cell r="D1150">
            <v>0</v>
          </cell>
          <cell r="E1150">
            <v>4</v>
          </cell>
          <cell r="F1150" t="str">
            <v>4IF-CNG/APPALACH</v>
          </cell>
          <cell r="K1150" t="str">
            <v>IF-CNG/APPALACH</v>
          </cell>
        </row>
        <row r="1151">
          <cell r="D1151">
            <v>0</v>
          </cell>
          <cell r="E1151">
            <v>4</v>
          </cell>
          <cell r="F1151" t="str">
            <v>4IF-VNG-CG</v>
          </cell>
          <cell r="K1151" t="str">
            <v>IF-VNG-CG</v>
          </cell>
        </row>
        <row r="1152">
          <cell r="D1152">
            <v>0</v>
          </cell>
          <cell r="E1152">
            <v>4</v>
          </cell>
          <cell r="F1152" t="str">
            <v>4IF-CNG/APPALACH</v>
          </cell>
          <cell r="K1152" t="str">
            <v>IF-CNG/APPALACH</v>
          </cell>
        </row>
        <row r="1153">
          <cell r="D1153">
            <v>0</v>
          </cell>
          <cell r="E1153">
            <v>4</v>
          </cell>
          <cell r="F1153" t="str">
            <v>4IF-VNG-CG</v>
          </cell>
          <cell r="K1153" t="str">
            <v>IF-VNG-CG</v>
          </cell>
        </row>
        <row r="1154">
          <cell r="D1154">
            <v>0</v>
          </cell>
          <cell r="E1154">
            <v>4</v>
          </cell>
          <cell r="F1154" t="str">
            <v>4IF-CNG/APPALACH</v>
          </cell>
          <cell r="K1154" t="str">
            <v>IF-CNG/APPALACH</v>
          </cell>
        </row>
        <row r="1155">
          <cell r="D1155">
            <v>0</v>
          </cell>
          <cell r="E1155">
            <v>4</v>
          </cell>
          <cell r="F1155" t="str">
            <v>4IF-VNG-CG</v>
          </cell>
          <cell r="K1155" t="str">
            <v>IF-VNG-CG</v>
          </cell>
        </row>
        <row r="1156">
          <cell r="D1156">
            <v>0</v>
          </cell>
          <cell r="E1156">
            <v>4</v>
          </cell>
          <cell r="F1156" t="str">
            <v>4IF-CNG/APPALACH</v>
          </cell>
          <cell r="K1156" t="str">
            <v>IF-CNG/APPALACH</v>
          </cell>
        </row>
        <row r="1157">
          <cell r="D1157">
            <v>0</v>
          </cell>
          <cell r="E1157">
            <v>4</v>
          </cell>
          <cell r="F1157" t="str">
            <v>4IF-VNG-CG</v>
          </cell>
          <cell r="K1157" t="str">
            <v>IF-VNG-CG</v>
          </cell>
        </row>
        <row r="1158">
          <cell r="D1158">
            <v>0</v>
          </cell>
          <cell r="E1158">
            <v>4</v>
          </cell>
          <cell r="F1158" t="str">
            <v>4IF-CNG/APPALACH</v>
          </cell>
          <cell r="K1158" t="str">
            <v>IF-CNG/APPALACH</v>
          </cell>
        </row>
        <row r="1159">
          <cell r="D1159">
            <v>0</v>
          </cell>
          <cell r="E1159">
            <v>4</v>
          </cell>
          <cell r="F1159" t="str">
            <v>4IF-VNG-CG</v>
          </cell>
          <cell r="K1159" t="str">
            <v>IF-VNG-CG</v>
          </cell>
        </row>
        <row r="1160">
          <cell r="D1160">
            <v>0</v>
          </cell>
          <cell r="E1160">
            <v>4</v>
          </cell>
          <cell r="F1160" t="str">
            <v>4IF-CNG/APPALACH</v>
          </cell>
          <cell r="K1160" t="str">
            <v>IF-CNG/APPALACH</v>
          </cell>
        </row>
        <row r="1161">
          <cell r="D1161">
            <v>0</v>
          </cell>
          <cell r="E1161">
            <v>4</v>
          </cell>
          <cell r="F1161" t="str">
            <v>4IF-VNG-CG</v>
          </cell>
          <cell r="K1161" t="str">
            <v>IF-VNG-CG</v>
          </cell>
        </row>
        <row r="1162">
          <cell r="D1162">
            <v>0</v>
          </cell>
          <cell r="E1162">
            <v>4</v>
          </cell>
          <cell r="F1162" t="str">
            <v>4IF-CNG/APPALACH</v>
          </cell>
          <cell r="K1162" t="str">
            <v>IF-CNG/APPALACH</v>
          </cell>
        </row>
        <row r="1163">
          <cell r="D1163">
            <v>0</v>
          </cell>
          <cell r="E1163">
            <v>4</v>
          </cell>
          <cell r="F1163" t="str">
            <v>4IF-VNG-CG</v>
          </cell>
          <cell r="K1163" t="str">
            <v>IF-VNG-CG</v>
          </cell>
        </row>
        <row r="1164">
          <cell r="D1164">
            <v>0</v>
          </cell>
          <cell r="E1164">
            <v>5</v>
          </cell>
          <cell r="F1164" t="str">
            <v>5IF-CNG/APPALACH</v>
          </cell>
          <cell r="K1164" t="str">
            <v>IF-CNG/APPALACH</v>
          </cell>
        </row>
        <row r="1165">
          <cell r="D1165">
            <v>0</v>
          </cell>
          <cell r="E1165">
            <v>5</v>
          </cell>
          <cell r="F1165" t="str">
            <v>5IF-VNG-CG</v>
          </cell>
          <cell r="K1165" t="str">
            <v>IF-VNG-CG</v>
          </cell>
        </row>
        <row r="1166">
          <cell r="D1166">
            <v>0</v>
          </cell>
          <cell r="E1166">
            <v>5</v>
          </cell>
          <cell r="F1166" t="str">
            <v>5IF-CNG/APPALACH</v>
          </cell>
          <cell r="K1166" t="str">
            <v>IF-CNG/APPALACH</v>
          </cell>
        </row>
        <row r="1167">
          <cell r="D1167">
            <v>0</v>
          </cell>
          <cell r="E1167">
            <v>5</v>
          </cell>
          <cell r="F1167" t="str">
            <v>5IF-VNG-CG</v>
          </cell>
          <cell r="K1167" t="str">
            <v>IF-VNG-CG</v>
          </cell>
        </row>
        <row r="1168">
          <cell r="D1168">
            <v>0</v>
          </cell>
          <cell r="E1168">
            <v>5</v>
          </cell>
          <cell r="F1168" t="str">
            <v>5IF-CNG/APPALACH</v>
          </cell>
          <cell r="K1168" t="str">
            <v>IF-CNG/APPALACH</v>
          </cell>
        </row>
        <row r="1169">
          <cell r="D1169">
            <v>0</v>
          </cell>
          <cell r="E1169">
            <v>5</v>
          </cell>
          <cell r="F1169" t="str">
            <v>5IF-VNG-CG</v>
          </cell>
          <cell r="K1169" t="str">
            <v>IF-VNG-CG</v>
          </cell>
        </row>
        <row r="1170">
          <cell r="D1170">
            <v>0</v>
          </cell>
          <cell r="E1170">
            <v>5</v>
          </cell>
          <cell r="F1170" t="str">
            <v>5IF-CNG/APPALACH</v>
          </cell>
          <cell r="K1170" t="str">
            <v>IF-CNG/APPALACH</v>
          </cell>
        </row>
        <row r="1171">
          <cell r="D1171">
            <v>0</v>
          </cell>
          <cell r="E1171">
            <v>5</v>
          </cell>
          <cell r="F1171" t="str">
            <v>5IF-VNG-CG</v>
          </cell>
          <cell r="K1171" t="str">
            <v>IF-VNG-CG</v>
          </cell>
        </row>
        <row r="1172">
          <cell r="D1172">
            <v>0</v>
          </cell>
          <cell r="E1172">
            <v>5</v>
          </cell>
          <cell r="F1172" t="str">
            <v>5IF-CNG/APPALACH</v>
          </cell>
          <cell r="K1172" t="str">
            <v>IF-CNG/APPALACH</v>
          </cell>
        </row>
        <row r="1173">
          <cell r="D1173">
            <v>0</v>
          </cell>
          <cell r="E1173">
            <v>5</v>
          </cell>
          <cell r="F1173" t="str">
            <v>5IF-VNG-CG</v>
          </cell>
          <cell r="K1173" t="str">
            <v>IF-VNG-CG</v>
          </cell>
        </row>
        <row r="1174">
          <cell r="D1174">
            <v>0</v>
          </cell>
          <cell r="E1174">
            <v>5</v>
          </cell>
          <cell r="F1174" t="str">
            <v>5IF-CNG/APPALACH</v>
          </cell>
          <cell r="K1174" t="str">
            <v>IF-CNG/APPALACH</v>
          </cell>
        </row>
        <row r="1175">
          <cell r="D1175">
            <v>0</v>
          </cell>
          <cell r="E1175">
            <v>5</v>
          </cell>
          <cell r="F1175" t="str">
            <v>5IF-VNG-CG</v>
          </cell>
          <cell r="K1175" t="str">
            <v>IF-VNG-CG</v>
          </cell>
        </row>
        <row r="1176">
          <cell r="D1176">
            <v>0</v>
          </cell>
          <cell r="E1176">
            <v>5</v>
          </cell>
          <cell r="F1176" t="str">
            <v>5IF-CNG/APPALACH</v>
          </cell>
          <cell r="K1176" t="str">
            <v>IF-CNG/APPALACH</v>
          </cell>
        </row>
        <row r="1177">
          <cell r="D1177">
            <v>0</v>
          </cell>
          <cell r="E1177">
            <v>5</v>
          </cell>
          <cell r="F1177" t="str">
            <v>5IF-VNG-CG</v>
          </cell>
          <cell r="K1177" t="str">
            <v>IF-VNG-CG</v>
          </cell>
        </row>
        <row r="1178">
          <cell r="D1178">
            <v>0</v>
          </cell>
          <cell r="E1178">
            <v>5</v>
          </cell>
          <cell r="F1178" t="str">
            <v>5IF-CNG/APPALACH</v>
          </cell>
          <cell r="K1178" t="str">
            <v>IF-CNG/APPALACH</v>
          </cell>
        </row>
        <row r="1179">
          <cell r="D1179">
            <v>0</v>
          </cell>
          <cell r="E1179">
            <v>5</v>
          </cell>
          <cell r="F1179" t="str">
            <v>5IF-VNG-CG</v>
          </cell>
          <cell r="K1179" t="str">
            <v>IF-VNG-CG</v>
          </cell>
        </row>
        <row r="1180">
          <cell r="D1180">
            <v>0</v>
          </cell>
          <cell r="E1180">
            <v>5</v>
          </cell>
          <cell r="F1180" t="str">
            <v>5IF-CNG/APPALACH</v>
          </cell>
          <cell r="K1180" t="str">
            <v>IF-CNG/APPALACH</v>
          </cell>
        </row>
        <row r="1181">
          <cell r="D1181">
            <v>0</v>
          </cell>
          <cell r="E1181">
            <v>5</v>
          </cell>
          <cell r="F1181" t="str">
            <v>5IF-VNG-CG</v>
          </cell>
          <cell r="K1181" t="str">
            <v>IF-VNG-CG</v>
          </cell>
        </row>
        <row r="1182">
          <cell r="D1182">
            <v>0</v>
          </cell>
          <cell r="E1182">
            <v>5</v>
          </cell>
          <cell r="F1182" t="str">
            <v>5IF-CNG/APPALACH</v>
          </cell>
          <cell r="K1182" t="str">
            <v>IF-CNG/APPALACH</v>
          </cell>
        </row>
        <row r="1183">
          <cell r="D1183">
            <v>0</v>
          </cell>
          <cell r="E1183">
            <v>5</v>
          </cell>
          <cell r="F1183" t="str">
            <v>5IF-VNG-CG</v>
          </cell>
          <cell r="K1183" t="str">
            <v>IF-VNG-CG</v>
          </cell>
        </row>
        <row r="1184">
          <cell r="D1184">
            <v>0</v>
          </cell>
          <cell r="E1184">
            <v>5</v>
          </cell>
          <cell r="F1184" t="str">
            <v>5IF-CNG/APPALACH</v>
          </cell>
          <cell r="K1184" t="str">
            <v>IF-CNG/APPALACH</v>
          </cell>
        </row>
        <row r="1185">
          <cell r="D1185">
            <v>0</v>
          </cell>
          <cell r="E1185">
            <v>5</v>
          </cell>
          <cell r="F1185" t="str">
            <v>5IF-VNG-CG</v>
          </cell>
          <cell r="K1185" t="str">
            <v>IF-VNG-CG</v>
          </cell>
        </row>
        <row r="1186">
          <cell r="D1186">
            <v>0</v>
          </cell>
          <cell r="E1186">
            <v>5</v>
          </cell>
          <cell r="F1186" t="str">
            <v>5IF-CNG/APPALACH</v>
          </cell>
          <cell r="K1186" t="str">
            <v>IF-CNG/APPALACH</v>
          </cell>
        </row>
        <row r="1187">
          <cell r="D1187">
            <v>0</v>
          </cell>
          <cell r="E1187">
            <v>5</v>
          </cell>
          <cell r="F1187" t="str">
            <v>5IF-VNG-CG</v>
          </cell>
          <cell r="K1187" t="str">
            <v>IF-VNG-CG</v>
          </cell>
        </row>
        <row r="1188">
          <cell r="D1188">
            <v>0</v>
          </cell>
          <cell r="E1188">
            <v>5</v>
          </cell>
          <cell r="F1188" t="str">
            <v>5IF-CNG/APPALACH</v>
          </cell>
          <cell r="K1188" t="str">
            <v>IF-CNG/APPALACH</v>
          </cell>
        </row>
        <row r="1189">
          <cell r="D1189">
            <v>0</v>
          </cell>
          <cell r="E1189">
            <v>5</v>
          </cell>
          <cell r="F1189" t="str">
            <v>5IF-VNG-CG</v>
          </cell>
          <cell r="K1189" t="str">
            <v>IF-VNG-CG</v>
          </cell>
        </row>
        <row r="1190">
          <cell r="D1190">
            <v>0</v>
          </cell>
          <cell r="E1190">
            <v>5</v>
          </cell>
          <cell r="F1190" t="str">
            <v>5IF-CNG/APPALACH</v>
          </cell>
          <cell r="K1190" t="str">
            <v>IF-CNG/APPALACH</v>
          </cell>
        </row>
        <row r="1191">
          <cell r="D1191">
            <v>0</v>
          </cell>
          <cell r="E1191">
            <v>5</v>
          </cell>
          <cell r="F1191" t="str">
            <v>5IF-VNG-CG</v>
          </cell>
          <cell r="K1191" t="str">
            <v>IF-VNG-CG</v>
          </cell>
        </row>
        <row r="1192">
          <cell r="D1192">
            <v>0</v>
          </cell>
          <cell r="E1192">
            <v>5</v>
          </cell>
          <cell r="F1192" t="str">
            <v>5IF-CNG/APPALACH</v>
          </cell>
          <cell r="K1192" t="str">
            <v>IF-CNG/APPALACH</v>
          </cell>
        </row>
        <row r="1193">
          <cell r="D1193">
            <v>0</v>
          </cell>
          <cell r="E1193">
            <v>5</v>
          </cell>
          <cell r="F1193" t="str">
            <v>5IF-VNG-CG</v>
          </cell>
          <cell r="K1193" t="str">
            <v>IF-VNG-CG</v>
          </cell>
        </row>
        <row r="1194">
          <cell r="D1194">
            <v>0</v>
          </cell>
          <cell r="E1194">
            <v>5</v>
          </cell>
          <cell r="F1194" t="str">
            <v>5IF-CNG/APPALACH</v>
          </cell>
          <cell r="K1194" t="str">
            <v>IF-CNG/APPALACH</v>
          </cell>
        </row>
        <row r="1195">
          <cell r="D1195">
            <v>0</v>
          </cell>
          <cell r="E1195">
            <v>5</v>
          </cell>
          <cell r="F1195" t="str">
            <v>5IF-VNG-CG</v>
          </cell>
          <cell r="K1195" t="str">
            <v>IF-VNG-CG</v>
          </cell>
        </row>
        <row r="1196">
          <cell r="D1196">
            <v>0</v>
          </cell>
          <cell r="E1196">
            <v>1</v>
          </cell>
          <cell r="F1196" t="str">
            <v>1IF-COLGUL/RAYNE</v>
          </cell>
          <cell r="K1196" t="str">
            <v>IF-COLGUL/RAYNE</v>
          </cell>
        </row>
        <row r="1197">
          <cell r="D1197">
            <v>0</v>
          </cell>
          <cell r="E1197">
            <v>1</v>
          </cell>
          <cell r="F1197" t="str">
            <v>1IF-CGT/APPALAC</v>
          </cell>
          <cell r="K1197" t="str">
            <v>IF-CGT/APPALAC</v>
          </cell>
        </row>
        <row r="1198">
          <cell r="D1198">
            <v>0</v>
          </cell>
          <cell r="E1198">
            <v>2</v>
          </cell>
          <cell r="F1198" t="str">
            <v>2IF-COLGUL/RAYNE</v>
          </cell>
          <cell r="K1198" t="str">
            <v>IF-COLGUL/RAYNE</v>
          </cell>
        </row>
        <row r="1199">
          <cell r="D1199">
            <v>0</v>
          </cell>
          <cell r="E1199">
            <v>2</v>
          </cell>
          <cell r="F1199" t="str">
            <v>2IF-CGT/APPALAC</v>
          </cell>
          <cell r="K1199" t="str">
            <v>IF-CGT/APPALAC</v>
          </cell>
        </row>
        <row r="1200">
          <cell r="D1200">
            <v>0</v>
          </cell>
          <cell r="E1200">
            <v>3</v>
          </cell>
          <cell r="F1200" t="str">
            <v>3IF-COLGUL/RAYNE</v>
          </cell>
          <cell r="K1200" t="str">
            <v>IF-COLGUL/RAYNE</v>
          </cell>
        </row>
        <row r="1201">
          <cell r="D1201">
            <v>0</v>
          </cell>
          <cell r="E1201">
            <v>3</v>
          </cell>
          <cell r="F1201" t="str">
            <v>3IF-CGT/APPALAC</v>
          </cell>
          <cell r="K1201" t="str">
            <v>IF-CGT/APPALAC</v>
          </cell>
        </row>
        <row r="1202">
          <cell r="D1202">
            <v>0</v>
          </cell>
          <cell r="E1202">
            <v>4</v>
          </cell>
          <cell r="F1202" t="str">
            <v>4IF-COLGUL/RAYNE</v>
          </cell>
          <cell r="K1202" t="str">
            <v>IF-COLGUL/RAYNE</v>
          </cell>
        </row>
        <row r="1203">
          <cell r="D1203">
            <v>0</v>
          </cell>
          <cell r="E1203">
            <v>4</v>
          </cell>
          <cell r="F1203" t="str">
            <v>4IF-CGT/APPALAC</v>
          </cell>
          <cell r="K1203" t="str">
            <v>IF-CGT/APPALAC</v>
          </cell>
        </row>
        <row r="1204">
          <cell r="D1204">
            <v>0</v>
          </cell>
          <cell r="E1204">
            <v>4</v>
          </cell>
          <cell r="F1204" t="str">
            <v>4IF-COLGUL/RAYNE</v>
          </cell>
          <cell r="K1204" t="str">
            <v>IF-COLGUL/RAYNE</v>
          </cell>
        </row>
        <row r="1205">
          <cell r="D1205">
            <v>0</v>
          </cell>
          <cell r="E1205">
            <v>4</v>
          </cell>
          <cell r="F1205" t="str">
            <v>4IF-CGT/APPALAC</v>
          </cell>
          <cell r="K1205" t="str">
            <v>IF-CGT/APPALAC</v>
          </cell>
        </row>
        <row r="1206">
          <cell r="D1206">
            <v>0</v>
          </cell>
          <cell r="E1206">
            <v>4</v>
          </cell>
          <cell r="F1206" t="str">
            <v>4IF-COLGUL/RAYNE</v>
          </cell>
          <cell r="K1206" t="str">
            <v>IF-COLGUL/RAYNE</v>
          </cell>
        </row>
        <row r="1207">
          <cell r="D1207">
            <v>0</v>
          </cell>
          <cell r="E1207">
            <v>4</v>
          </cell>
          <cell r="F1207" t="str">
            <v>4IF-CGT/APPALAC</v>
          </cell>
          <cell r="K1207" t="str">
            <v>IF-CGT/APPALAC</v>
          </cell>
        </row>
        <row r="1208">
          <cell r="D1208">
            <v>0</v>
          </cell>
          <cell r="E1208">
            <v>4</v>
          </cell>
          <cell r="F1208" t="str">
            <v>4IF-COLGUL/RAYNE</v>
          </cell>
          <cell r="K1208" t="str">
            <v>IF-COLGUL/RAYNE</v>
          </cell>
        </row>
        <row r="1209">
          <cell r="D1209">
            <v>0</v>
          </cell>
          <cell r="E1209">
            <v>4</v>
          </cell>
          <cell r="F1209" t="str">
            <v>4IF-CGT/APPALAC</v>
          </cell>
          <cell r="K1209" t="str">
            <v>IF-CGT/APPALAC</v>
          </cell>
        </row>
        <row r="1210">
          <cell r="D1210">
            <v>0</v>
          </cell>
          <cell r="E1210">
            <v>4</v>
          </cell>
          <cell r="F1210" t="str">
            <v>4IF-COLGUL/RAYNE</v>
          </cell>
          <cell r="K1210" t="str">
            <v>IF-COLGUL/RAYNE</v>
          </cell>
        </row>
        <row r="1211">
          <cell r="D1211">
            <v>0</v>
          </cell>
          <cell r="E1211">
            <v>4</v>
          </cell>
          <cell r="F1211" t="str">
            <v>4IF-CGT/APPALAC</v>
          </cell>
          <cell r="K1211" t="str">
            <v>IF-CGT/APPALAC</v>
          </cell>
        </row>
        <row r="1212">
          <cell r="D1212">
            <v>0</v>
          </cell>
          <cell r="E1212">
            <v>4</v>
          </cell>
          <cell r="F1212" t="str">
            <v>4IF-COLGUL/RAYNE</v>
          </cell>
          <cell r="K1212" t="str">
            <v>IF-COLGUL/RAYNE</v>
          </cell>
        </row>
        <row r="1213">
          <cell r="D1213">
            <v>0</v>
          </cell>
          <cell r="E1213">
            <v>4</v>
          </cell>
          <cell r="F1213" t="str">
            <v>4IF-CGT/APPALAC</v>
          </cell>
          <cell r="K1213" t="str">
            <v>IF-CGT/APPALAC</v>
          </cell>
        </row>
        <row r="1214">
          <cell r="D1214">
            <v>0</v>
          </cell>
          <cell r="E1214">
            <v>4</v>
          </cell>
          <cell r="F1214" t="str">
            <v>4IF-COLGUL/RAYNE</v>
          </cell>
          <cell r="K1214" t="str">
            <v>IF-COLGUL/RAYNE</v>
          </cell>
        </row>
        <row r="1215">
          <cell r="D1215">
            <v>0</v>
          </cell>
          <cell r="E1215">
            <v>4</v>
          </cell>
          <cell r="F1215" t="str">
            <v>4IF-CGT/APPALAC</v>
          </cell>
          <cell r="K1215" t="str">
            <v>IF-CGT/APPALAC</v>
          </cell>
        </row>
        <row r="1216">
          <cell r="D1216">
            <v>0</v>
          </cell>
          <cell r="E1216">
            <v>5</v>
          </cell>
          <cell r="F1216" t="str">
            <v>5IF-COLGUL/RAYNE</v>
          </cell>
          <cell r="K1216" t="str">
            <v>IF-COLGUL/RAYNE</v>
          </cell>
        </row>
        <row r="1217">
          <cell r="D1217">
            <v>0</v>
          </cell>
          <cell r="E1217">
            <v>5</v>
          </cell>
          <cell r="F1217" t="str">
            <v>5IF-CGT/APPALAC</v>
          </cell>
          <cell r="K1217" t="str">
            <v>IF-CGT/APPALAC</v>
          </cell>
        </row>
        <row r="1218">
          <cell r="D1218">
            <v>0</v>
          </cell>
          <cell r="E1218">
            <v>5</v>
          </cell>
          <cell r="F1218" t="str">
            <v>5IF-COLGUL/RAYNE</v>
          </cell>
          <cell r="K1218" t="str">
            <v>IF-COLGUL/RAYNE</v>
          </cell>
        </row>
        <row r="1219">
          <cell r="D1219">
            <v>0</v>
          </cell>
          <cell r="E1219">
            <v>5</v>
          </cell>
          <cell r="F1219" t="str">
            <v>5IF-CGT/APPALAC</v>
          </cell>
          <cell r="K1219" t="str">
            <v>IF-CGT/APPALAC</v>
          </cell>
        </row>
        <row r="1220">
          <cell r="D1220">
            <v>0</v>
          </cell>
          <cell r="E1220">
            <v>5</v>
          </cell>
          <cell r="F1220" t="str">
            <v>5IF-COLGUL/RAYNE</v>
          </cell>
          <cell r="K1220" t="str">
            <v>IF-COLGUL/RAYNE</v>
          </cell>
        </row>
        <row r="1221">
          <cell r="D1221">
            <v>0</v>
          </cell>
          <cell r="E1221">
            <v>5</v>
          </cell>
          <cell r="F1221" t="str">
            <v>5IF-CGT/APPALAC</v>
          </cell>
          <cell r="K1221" t="str">
            <v>IF-CGT/APPALAC</v>
          </cell>
        </row>
        <row r="1222">
          <cell r="D1222">
            <v>0</v>
          </cell>
          <cell r="E1222">
            <v>5</v>
          </cell>
          <cell r="F1222" t="str">
            <v>5IF-COLGUL/RAYNE</v>
          </cell>
          <cell r="K1222" t="str">
            <v>IF-COLGUL/RAYNE</v>
          </cell>
        </row>
        <row r="1223">
          <cell r="D1223">
            <v>0</v>
          </cell>
          <cell r="E1223">
            <v>5</v>
          </cell>
          <cell r="F1223" t="str">
            <v>5IF-CGT/APPALAC</v>
          </cell>
          <cell r="K1223" t="str">
            <v>IF-CGT/APPALAC</v>
          </cell>
        </row>
        <row r="1224">
          <cell r="D1224">
            <v>0</v>
          </cell>
          <cell r="E1224">
            <v>5</v>
          </cell>
          <cell r="F1224" t="str">
            <v>5IF-COLGUL/RAYNE</v>
          </cell>
          <cell r="K1224" t="str">
            <v>IF-COLGUL/RAYNE</v>
          </cell>
        </row>
        <row r="1225">
          <cell r="D1225">
            <v>0</v>
          </cell>
          <cell r="E1225">
            <v>5</v>
          </cell>
          <cell r="F1225" t="str">
            <v>5IF-CGT/APPALAC</v>
          </cell>
          <cell r="K1225" t="str">
            <v>IF-CGT/APPALAC</v>
          </cell>
        </row>
        <row r="1226">
          <cell r="D1226">
            <v>0</v>
          </cell>
          <cell r="E1226">
            <v>5</v>
          </cell>
          <cell r="F1226" t="str">
            <v>5IF-COLGUL/RAYNE</v>
          </cell>
          <cell r="K1226" t="str">
            <v>IF-COLGUL/RAYNE</v>
          </cell>
        </row>
        <row r="1227">
          <cell r="D1227">
            <v>0</v>
          </cell>
          <cell r="E1227">
            <v>5</v>
          </cell>
          <cell r="F1227" t="str">
            <v>5IF-CGT/APPALAC</v>
          </cell>
          <cell r="K1227" t="str">
            <v>IF-CGT/APPALAC</v>
          </cell>
        </row>
        <row r="1228">
          <cell r="D1228">
            <v>0</v>
          </cell>
          <cell r="E1228">
            <v>5</v>
          </cell>
          <cell r="F1228" t="str">
            <v>5IF-COLGUL/RAYNE</v>
          </cell>
          <cell r="K1228" t="str">
            <v>IF-COLGUL/RAYNE</v>
          </cell>
        </row>
        <row r="1229">
          <cell r="D1229">
            <v>0</v>
          </cell>
          <cell r="E1229">
            <v>5</v>
          </cell>
          <cell r="F1229" t="str">
            <v>5IF-CGT/APPALAC</v>
          </cell>
          <cell r="K1229" t="str">
            <v>IF-CGT/APPALAC</v>
          </cell>
        </row>
        <row r="1230">
          <cell r="D1230">
            <v>0</v>
          </cell>
          <cell r="E1230">
            <v>5</v>
          </cell>
          <cell r="F1230" t="str">
            <v>5IF-COLGUL/RAYNE</v>
          </cell>
          <cell r="K1230" t="str">
            <v>IF-COLGUL/RAYNE</v>
          </cell>
        </row>
        <row r="1231">
          <cell r="D1231">
            <v>0</v>
          </cell>
          <cell r="E1231">
            <v>5</v>
          </cell>
          <cell r="F1231" t="str">
            <v>5IF-CGT/APPALAC</v>
          </cell>
          <cell r="K1231" t="str">
            <v>IF-CGT/APPALAC</v>
          </cell>
        </row>
        <row r="1232">
          <cell r="D1232">
            <v>0</v>
          </cell>
          <cell r="E1232">
            <v>5</v>
          </cell>
          <cell r="F1232" t="str">
            <v>5IF-COLGUL/RAYNE</v>
          </cell>
          <cell r="K1232" t="str">
            <v>IF-COLGUL/RAYNE</v>
          </cell>
        </row>
        <row r="1233">
          <cell r="D1233">
            <v>0</v>
          </cell>
          <cell r="E1233">
            <v>5</v>
          </cell>
          <cell r="F1233" t="str">
            <v>5IF-CGT/APPALAC</v>
          </cell>
          <cell r="K1233" t="str">
            <v>IF-CGT/APPALAC</v>
          </cell>
        </row>
        <row r="1234">
          <cell r="D1234">
            <v>0</v>
          </cell>
          <cell r="E1234">
            <v>5</v>
          </cell>
          <cell r="F1234" t="str">
            <v>5IF-COLGUL/RAYNE</v>
          </cell>
          <cell r="K1234" t="str">
            <v>IF-COLGUL/RAYNE</v>
          </cell>
        </row>
        <row r="1235">
          <cell r="D1235">
            <v>0</v>
          </cell>
          <cell r="E1235">
            <v>5</v>
          </cell>
          <cell r="F1235" t="str">
            <v>5IF-CGT/APPALAC</v>
          </cell>
          <cell r="K1235" t="str">
            <v>IF-CGT/APPALAC</v>
          </cell>
        </row>
        <row r="1236">
          <cell r="D1236">
            <v>0</v>
          </cell>
          <cell r="E1236">
            <v>5</v>
          </cell>
          <cell r="F1236" t="str">
            <v>5IF-COLGUL/RAYNE</v>
          </cell>
          <cell r="K1236" t="str">
            <v>IF-COLGUL/RAYNE</v>
          </cell>
        </row>
        <row r="1237">
          <cell r="D1237">
            <v>0</v>
          </cell>
          <cell r="E1237">
            <v>5</v>
          </cell>
          <cell r="F1237" t="str">
            <v>5IF-CGT/APPALAC</v>
          </cell>
          <cell r="K1237" t="str">
            <v>IF-CGT/APPALAC</v>
          </cell>
        </row>
        <row r="1238">
          <cell r="D1238">
            <v>0</v>
          </cell>
          <cell r="E1238">
            <v>5</v>
          </cell>
          <cell r="F1238" t="str">
            <v>5IF-COLGUL/RAYNE</v>
          </cell>
          <cell r="K1238" t="str">
            <v>IF-COLGUL/RAYNE</v>
          </cell>
        </row>
        <row r="1239">
          <cell r="D1239">
            <v>0</v>
          </cell>
          <cell r="E1239">
            <v>5</v>
          </cell>
          <cell r="F1239" t="str">
            <v>5IF-CGT/APPALAC</v>
          </cell>
          <cell r="K1239" t="str">
            <v>IF-CGT/APPALAC</v>
          </cell>
        </row>
        <row r="1240">
          <cell r="D1240">
            <v>0</v>
          </cell>
          <cell r="E1240">
            <v>5</v>
          </cell>
          <cell r="F1240" t="str">
            <v>5IF-COLGUL/RAYNE</v>
          </cell>
          <cell r="K1240" t="str">
            <v>IF-COLGUL/RAYNE</v>
          </cell>
        </row>
        <row r="1241">
          <cell r="D1241">
            <v>0</v>
          </cell>
          <cell r="E1241">
            <v>5</v>
          </cell>
          <cell r="F1241" t="str">
            <v>5IF-CGT/APPALAC</v>
          </cell>
          <cell r="K1241" t="str">
            <v>IF-CGT/APPALAC</v>
          </cell>
        </row>
        <row r="1242">
          <cell r="D1242">
            <v>0</v>
          </cell>
          <cell r="E1242">
            <v>5</v>
          </cell>
          <cell r="F1242" t="str">
            <v>5IF-COLGUL/RAYNE</v>
          </cell>
          <cell r="K1242" t="str">
            <v>IF-COLGUL/RAYNE</v>
          </cell>
        </row>
        <row r="1243">
          <cell r="D1243">
            <v>0</v>
          </cell>
          <cell r="E1243">
            <v>5</v>
          </cell>
          <cell r="F1243" t="str">
            <v>5IF-CGT/APPALAC</v>
          </cell>
          <cell r="K1243" t="str">
            <v>IF-CGT/APPALAC</v>
          </cell>
        </row>
        <row r="1244">
          <cell r="D1244">
            <v>0</v>
          </cell>
          <cell r="E1244">
            <v>5</v>
          </cell>
          <cell r="F1244" t="str">
            <v>5IF-COLGUL/RAYNE</v>
          </cell>
          <cell r="K1244" t="str">
            <v>IF-COLGUL/RAYNE</v>
          </cell>
        </row>
        <row r="1245">
          <cell r="D1245">
            <v>0</v>
          </cell>
          <cell r="E1245">
            <v>5</v>
          </cell>
          <cell r="F1245" t="str">
            <v>5IF-CGT/APPALAC</v>
          </cell>
          <cell r="K1245" t="str">
            <v>IF-CGT/APPALAC</v>
          </cell>
        </row>
        <row r="1246">
          <cell r="D1246">
            <v>0</v>
          </cell>
          <cell r="E1246">
            <v>5</v>
          </cell>
          <cell r="F1246" t="str">
            <v>5IF-COLGUL/RAYNE</v>
          </cell>
          <cell r="K1246" t="str">
            <v>IF-COLGUL/RAYNE</v>
          </cell>
        </row>
        <row r="1247">
          <cell r="D1247">
            <v>0</v>
          </cell>
          <cell r="E1247">
            <v>5</v>
          </cell>
          <cell r="F1247" t="str">
            <v>5IF-CGT/APPALAC</v>
          </cell>
          <cell r="K1247" t="str">
            <v>IF-CGT/APPALAC</v>
          </cell>
        </row>
        <row r="1248">
          <cell r="D1248">
            <v>0</v>
          </cell>
          <cell r="E1248">
            <v>5</v>
          </cell>
          <cell r="F1248" t="str">
            <v>5IF-COLGUL/RAYNE</v>
          </cell>
          <cell r="K1248" t="str">
            <v>IF-COLGUL/RAYNE</v>
          </cell>
        </row>
        <row r="1249">
          <cell r="D1249">
            <v>0</v>
          </cell>
          <cell r="E1249">
            <v>5</v>
          </cell>
          <cell r="F1249" t="str">
            <v>5IF-CGT/APPALAC</v>
          </cell>
          <cell r="K1249" t="str">
            <v>IF-CGT/APPALAC</v>
          </cell>
        </row>
        <row r="1250">
          <cell r="D1250">
            <v>0</v>
          </cell>
          <cell r="E1250">
            <v>5</v>
          </cell>
          <cell r="F1250" t="str">
            <v>5IF-COLGUL/RAYNE</v>
          </cell>
          <cell r="K1250" t="str">
            <v>IF-COLGUL/RAYNE</v>
          </cell>
        </row>
        <row r="1251">
          <cell r="D1251">
            <v>0</v>
          </cell>
          <cell r="E1251">
            <v>5</v>
          </cell>
          <cell r="F1251" t="str">
            <v>5IF-CGT/APPALAC</v>
          </cell>
          <cell r="K1251" t="str">
            <v>IF-CGT/APPALAC</v>
          </cell>
        </row>
        <row r="1252">
          <cell r="D1252">
            <v>0</v>
          </cell>
          <cell r="E1252">
            <v>5</v>
          </cell>
          <cell r="F1252" t="str">
            <v>5IF-COLGUL/RAYNE</v>
          </cell>
          <cell r="K1252" t="str">
            <v>IF-COLGUL/RAYNE</v>
          </cell>
        </row>
        <row r="1253">
          <cell r="D1253">
            <v>0</v>
          </cell>
          <cell r="E1253">
            <v>5</v>
          </cell>
          <cell r="F1253" t="str">
            <v>5IF-CGT/APPALAC</v>
          </cell>
          <cell r="K1253" t="str">
            <v>IF-CGT/APPALAC</v>
          </cell>
        </row>
        <row r="1254">
          <cell r="D1254">
            <v>0</v>
          </cell>
          <cell r="E1254">
            <v>5</v>
          </cell>
          <cell r="F1254" t="str">
            <v>5IF-COLGUL/RAYNE</v>
          </cell>
          <cell r="K1254" t="str">
            <v>IF-COLGUL/RAYNE</v>
          </cell>
        </row>
        <row r="1255">
          <cell r="D1255">
            <v>0</v>
          </cell>
          <cell r="E1255">
            <v>5</v>
          </cell>
          <cell r="F1255" t="str">
            <v>5IF-CGT/APPALAC</v>
          </cell>
          <cell r="K1255" t="str">
            <v>IF-CGT/APPALAC</v>
          </cell>
        </row>
        <row r="1256">
          <cell r="D1256">
            <v>0</v>
          </cell>
          <cell r="E1256">
            <v>5</v>
          </cell>
          <cell r="F1256" t="str">
            <v>5IF-COLGUL/RAYNE</v>
          </cell>
          <cell r="K1256" t="str">
            <v>IF-COLGUL/RAYNE</v>
          </cell>
        </row>
        <row r="1257">
          <cell r="D1257">
            <v>0</v>
          </cell>
          <cell r="E1257">
            <v>5</v>
          </cell>
          <cell r="F1257" t="str">
            <v>5IF-CGT/APPALAC</v>
          </cell>
          <cell r="K1257" t="str">
            <v>IF-CGT/APPALAC</v>
          </cell>
        </row>
        <row r="1258">
          <cell r="D1258">
            <v>0</v>
          </cell>
          <cell r="E1258">
            <v>5</v>
          </cell>
          <cell r="F1258" t="str">
            <v>5IF-COLGUL/RAYNE</v>
          </cell>
          <cell r="K1258" t="str">
            <v>IF-COLGUL/RAYNE</v>
          </cell>
        </row>
        <row r="1259">
          <cell r="D1259">
            <v>0</v>
          </cell>
          <cell r="E1259">
            <v>5</v>
          </cell>
          <cell r="F1259" t="str">
            <v>5IF-CGT/APPALAC</v>
          </cell>
          <cell r="K1259" t="str">
            <v>IF-CGT/APPALAC</v>
          </cell>
        </row>
        <row r="1260">
          <cell r="D1260">
            <v>0</v>
          </cell>
          <cell r="E1260">
            <v>5</v>
          </cell>
          <cell r="F1260" t="str">
            <v>5IF-COLGUL/RAYNE</v>
          </cell>
          <cell r="K1260" t="str">
            <v>IF-COLGUL/RAYNE</v>
          </cell>
        </row>
        <row r="1261">
          <cell r="D1261">
            <v>0</v>
          </cell>
          <cell r="E1261">
            <v>5</v>
          </cell>
          <cell r="F1261" t="str">
            <v>5IF-CGT/APPALAC</v>
          </cell>
          <cell r="K1261" t="str">
            <v>IF-CGT/APPALAC</v>
          </cell>
        </row>
        <row r="1262">
          <cell r="D1262">
            <v>0</v>
          </cell>
          <cell r="E1262">
            <v>5</v>
          </cell>
          <cell r="F1262" t="str">
            <v>5IF-COLGUL/RAYNE</v>
          </cell>
          <cell r="K1262" t="str">
            <v>IF-COLGUL/RAYNE</v>
          </cell>
        </row>
        <row r="1263">
          <cell r="D1263">
            <v>0</v>
          </cell>
          <cell r="E1263">
            <v>5</v>
          </cell>
          <cell r="F1263" t="str">
            <v>5IF-CGT/APPALAC</v>
          </cell>
          <cell r="K1263" t="str">
            <v>IF-CGT/APPALAC</v>
          </cell>
        </row>
        <row r="1264">
          <cell r="D1264">
            <v>0</v>
          </cell>
          <cell r="E1264">
            <v>5</v>
          </cell>
          <cell r="F1264" t="str">
            <v>5IF-COLGUL/RAYNE</v>
          </cell>
          <cell r="K1264" t="str">
            <v>IF-COLGUL/RAYNE</v>
          </cell>
        </row>
        <row r="1265">
          <cell r="D1265">
            <v>0</v>
          </cell>
          <cell r="E1265">
            <v>5</v>
          </cell>
          <cell r="F1265" t="str">
            <v>5IF-CGT/APPALAC</v>
          </cell>
          <cell r="K1265" t="str">
            <v>IF-CGT/APPALAC</v>
          </cell>
        </row>
        <row r="1266">
          <cell r="D1266">
            <v>0</v>
          </cell>
          <cell r="E1266">
            <v>5</v>
          </cell>
          <cell r="F1266" t="str">
            <v>5IF-COLGUL/RAYNE</v>
          </cell>
          <cell r="K1266" t="str">
            <v>IF-COLGUL/RAYNE</v>
          </cell>
        </row>
        <row r="1267">
          <cell r="D1267">
            <v>0</v>
          </cell>
          <cell r="E1267">
            <v>5</v>
          </cell>
          <cell r="F1267" t="str">
            <v>5IF-CGT/APPALAC</v>
          </cell>
          <cell r="K1267" t="str">
            <v>IF-CGT/APPALAC</v>
          </cell>
        </row>
        <row r="1268">
          <cell r="D1268">
            <v>0</v>
          </cell>
          <cell r="E1268">
            <v>5</v>
          </cell>
          <cell r="F1268" t="str">
            <v>5IF-COLGUL/RAYNE</v>
          </cell>
          <cell r="K1268" t="str">
            <v>IF-COLGUL/RAYNE</v>
          </cell>
        </row>
        <row r="1269">
          <cell r="D1269">
            <v>0</v>
          </cell>
          <cell r="E1269">
            <v>5</v>
          </cell>
          <cell r="F1269" t="str">
            <v>5IF-CGT/APPALAC</v>
          </cell>
          <cell r="K1269" t="str">
            <v>IF-CGT/APPALAC</v>
          </cell>
        </row>
        <row r="1270">
          <cell r="D1270">
            <v>0</v>
          </cell>
          <cell r="E1270">
            <v>5</v>
          </cell>
          <cell r="F1270" t="str">
            <v>5IF-COLGUL/RAYNE</v>
          </cell>
          <cell r="K1270" t="str">
            <v>IF-COLGUL/RAYNE</v>
          </cell>
        </row>
        <row r="1271">
          <cell r="D1271">
            <v>0</v>
          </cell>
          <cell r="E1271">
            <v>5</v>
          </cell>
          <cell r="F1271" t="str">
            <v>5IF-CGT/APPALAC</v>
          </cell>
          <cell r="K1271" t="str">
            <v>IF-CGT/APPALAC</v>
          </cell>
        </row>
        <row r="1272">
          <cell r="D1272">
            <v>0</v>
          </cell>
          <cell r="E1272">
            <v>5</v>
          </cell>
          <cell r="F1272" t="str">
            <v>5IF-COLGUL/RAYNE</v>
          </cell>
          <cell r="K1272" t="str">
            <v>IF-COLGUL/RAYNE</v>
          </cell>
        </row>
        <row r="1273">
          <cell r="D1273">
            <v>0</v>
          </cell>
          <cell r="E1273">
            <v>5</v>
          </cell>
          <cell r="F1273" t="str">
            <v>5IF-CGT/APPALAC</v>
          </cell>
          <cell r="K1273" t="str">
            <v>IF-CGT/APPALAC</v>
          </cell>
        </row>
        <row r="1274">
          <cell r="D1274">
            <v>0</v>
          </cell>
          <cell r="E1274">
            <v>5</v>
          </cell>
          <cell r="F1274" t="str">
            <v>5IF-COLGUL/RAYNE</v>
          </cell>
          <cell r="K1274" t="str">
            <v>IF-COLGUL/RAYNE</v>
          </cell>
        </row>
        <row r="1275">
          <cell r="D1275">
            <v>0</v>
          </cell>
          <cell r="E1275">
            <v>5</v>
          </cell>
          <cell r="F1275" t="str">
            <v>5IF-CGT/APPALAC</v>
          </cell>
          <cell r="K1275" t="str">
            <v>IF-CGT/APPALAC</v>
          </cell>
        </row>
        <row r="1276">
          <cell r="D1276">
            <v>0</v>
          </cell>
          <cell r="E1276">
            <v>5</v>
          </cell>
          <cell r="F1276" t="str">
            <v>5IF-COLGUL/RAYNE</v>
          </cell>
          <cell r="K1276" t="str">
            <v>IF-COLGUL/RAYNE</v>
          </cell>
        </row>
        <row r="1277">
          <cell r="D1277">
            <v>0</v>
          </cell>
          <cell r="E1277">
            <v>5</v>
          </cell>
          <cell r="F1277" t="str">
            <v>5IF-CGT/APPALAC</v>
          </cell>
          <cell r="K1277" t="str">
            <v>IF-CGT/APPALAC</v>
          </cell>
        </row>
        <row r="1278">
          <cell r="D1278">
            <v>0</v>
          </cell>
          <cell r="E1278">
            <v>5</v>
          </cell>
          <cell r="F1278" t="str">
            <v>5IF-COLGUL/RAYNE</v>
          </cell>
          <cell r="K1278" t="str">
            <v>IF-COLGUL/RAYNE</v>
          </cell>
        </row>
        <row r="1279">
          <cell r="D1279">
            <v>0</v>
          </cell>
          <cell r="E1279">
            <v>5</v>
          </cell>
          <cell r="F1279" t="str">
            <v>5IF-CGT/APPALAC</v>
          </cell>
          <cell r="K1279" t="str">
            <v>IF-CGT/APPALAC</v>
          </cell>
        </row>
        <row r="1280">
          <cell r="D1280">
            <v>0</v>
          </cell>
          <cell r="E1280">
            <v>5</v>
          </cell>
          <cell r="F1280" t="str">
            <v>5IF-COLGUL/RAYNE</v>
          </cell>
          <cell r="K1280" t="str">
            <v>IF-COLGUL/RAYNE</v>
          </cell>
        </row>
        <row r="1281">
          <cell r="D1281">
            <v>0</v>
          </cell>
          <cell r="E1281">
            <v>5</v>
          </cell>
          <cell r="F1281" t="str">
            <v>5IF-CGT/APPALAC</v>
          </cell>
          <cell r="K1281" t="str">
            <v>IF-CGT/APPALAC</v>
          </cell>
        </row>
        <row r="1282">
          <cell r="D1282">
            <v>0</v>
          </cell>
          <cell r="E1282">
            <v>5</v>
          </cell>
          <cell r="F1282" t="str">
            <v>5IF-COLGUL/RAYNE</v>
          </cell>
          <cell r="K1282" t="str">
            <v>IF-COLGUL/RAYNE</v>
          </cell>
        </row>
        <row r="1283">
          <cell r="D1283">
            <v>0</v>
          </cell>
          <cell r="E1283">
            <v>5</v>
          </cell>
          <cell r="F1283" t="str">
            <v>5IF-CGT/APPALAC</v>
          </cell>
          <cell r="K1283" t="str">
            <v>IF-CGT/APPALAC</v>
          </cell>
        </row>
        <row r="1284">
          <cell r="D1284">
            <v>0</v>
          </cell>
          <cell r="E1284">
            <v>1</v>
          </cell>
          <cell r="F1284" t="str">
            <v>1IF-CGT/APPALAC</v>
          </cell>
          <cell r="K1284" t="str">
            <v>IF-CGT/APPALAC</v>
          </cell>
        </row>
        <row r="1285">
          <cell r="D1285">
            <v>0</v>
          </cell>
          <cell r="E1285">
            <v>1</v>
          </cell>
          <cell r="F1285" t="str">
            <v>1IF-VNG-CG</v>
          </cell>
          <cell r="K1285" t="str">
            <v>IF-VNG-CG</v>
          </cell>
        </row>
        <row r="1286">
          <cell r="D1286">
            <v>0</v>
          </cell>
          <cell r="E1286">
            <v>2</v>
          </cell>
          <cell r="F1286" t="str">
            <v>2IF-CGT/APPALAC</v>
          </cell>
          <cell r="K1286" t="str">
            <v>IF-CGT/APPALAC</v>
          </cell>
        </row>
        <row r="1287">
          <cell r="D1287">
            <v>0</v>
          </cell>
          <cell r="E1287">
            <v>2</v>
          </cell>
          <cell r="F1287" t="str">
            <v>2IF-VNG-CG</v>
          </cell>
          <cell r="K1287" t="str">
            <v>IF-VNG-CG</v>
          </cell>
        </row>
        <row r="1288">
          <cell r="D1288">
            <v>0</v>
          </cell>
          <cell r="E1288">
            <v>3</v>
          </cell>
          <cell r="F1288" t="str">
            <v>3IF-CGT/APPALAC</v>
          </cell>
          <cell r="K1288" t="str">
            <v>IF-CGT/APPALAC</v>
          </cell>
        </row>
        <row r="1289">
          <cell r="D1289">
            <v>0</v>
          </cell>
          <cell r="E1289">
            <v>3</v>
          </cell>
          <cell r="F1289" t="str">
            <v>3IF-VNG-CG</v>
          </cell>
          <cell r="K1289" t="str">
            <v>IF-VNG-CG</v>
          </cell>
        </row>
        <row r="1290">
          <cell r="D1290">
            <v>0</v>
          </cell>
          <cell r="E1290">
            <v>4</v>
          </cell>
          <cell r="F1290" t="str">
            <v>4IF-CGT/APPALAC</v>
          </cell>
          <cell r="K1290" t="str">
            <v>IF-CGT/APPALAC</v>
          </cell>
        </row>
        <row r="1291">
          <cell r="D1291">
            <v>0</v>
          </cell>
          <cell r="E1291">
            <v>4</v>
          </cell>
          <cell r="F1291" t="str">
            <v>4IF-VNG-CG</v>
          </cell>
          <cell r="K1291" t="str">
            <v>IF-VNG-CG</v>
          </cell>
        </row>
        <row r="1292">
          <cell r="D1292">
            <v>0</v>
          </cell>
          <cell r="E1292">
            <v>4</v>
          </cell>
          <cell r="F1292" t="str">
            <v>4IF-CGT/APPALAC</v>
          </cell>
          <cell r="K1292" t="str">
            <v>IF-CGT/APPALAC</v>
          </cell>
        </row>
        <row r="1293">
          <cell r="D1293">
            <v>0</v>
          </cell>
          <cell r="E1293">
            <v>4</v>
          </cell>
          <cell r="F1293" t="str">
            <v>4IF-VNG-CG</v>
          </cell>
          <cell r="K1293" t="str">
            <v>IF-VNG-CG</v>
          </cell>
        </row>
        <row r="1294">
          <cell r="D1294">
            <v>0</v>
          </cell>
          <cell r="E1294">
            <v>4</v>
          </cell>
          <cell r="F1294" t="str">
            <v>4IF-CGT/APPALAC</v>
          </cell>
          <cell r="K1294" t="str">
            <v>IF-CGT/APPALAC</v>
          </cell>
        </row>
        <row r="1295">
          <cell r="D1295">
            <v>0</v>
          </cell>
          <cell r="E1295">
            <v>4</v>
          </cell>
          <cell r="F1295" t="str">
            <v>4IF-VNG-CG</v>
          </cell>
          <cell r="K1295" t="str">
            <v>IF-VNG-CG</v>
          </cell>
        </row>
        <row r="1296">
          <cell r="D1296">
            <v>0</v>
          </cell>
          <cell r="E1296">
            <v>4</v>
          </cell>
          <cell r="F1296" t="str">
            <v>4IF-CGT/APPALAC</v>
          </cell>
          <cell r="K1296" t="str">
            <v>IF-CGT/APPALAC</v>
          </cell>
        </row>
        <row r="1297">
          <cell r="D1297">
            <v>0</v>
          </cell>
          <cell r="E1297">
            <v>4</v>
          </cell>
          <cell r="F1297" t="str">
            <v>4IF-VNG-CG</v>
          </cell>
          <cell r="K1297" t="str">
            <v>IF-VNG-CG</v>
          </cell>
        </row>
        <row r="1298">
          <cell r="D1298">
            <v>0</v>
          </cell>
          <cell r="E1298">
            <v>4</v>
          </cell>
          <cell r="F1298" t="str">
            <v>4IF-CGT/APPALAC</v>
          </cell>
          <cell r="K1298" t="str">
            <v>IF-CGT/APPALAC</v>
          </cell>
        </row>
        <row r="1299">
          <cell r="D1299">
            <v>0</v>
          </cell>
          <cell r="E1299">
            <v>4</v>
          </cell>
          <cell r="F1299" t="str">
            <v>4IF-VNG-CG</v>
          </cell>
          <cell r="K1299" t="str">
            <v>IF-VNG-CG</v>
          </cell>
        </row>
        <row r="1300">
          <cell r="D1300">
            <v>0</v>
          </cell>
          <cell r="E1300">
            <v>4</v>
          </cell>
          <cell r="F1300" t="str">
            <v>4IF-CGT/APPALAC</v>
          </cell>
          <cell r="K1300" t="str">
            <v>IF-CGT/APPALAC</v>
          </cell>
        </row>
        <row r="1301">
          <cell r="D1301">
            <v>0</v>
          </cell>
          <cell r="E1301">
            <v>4</v>
          </cell>
          <cell r="F1301" t="str">
            <v>4IF-VNG-CG</v>
          </cell>
          <cell r="K1301" t="str">
            <v>IF-VNG-CG</v>
          </cell>
        </row>
        <row r="1302">
          <cell r="D1302">
            <v>0</v>
          </cell>
          <cell r="E1302">
            <v>4</v>
          </cell>
          <cell r="F1302" t="str">
            <v>4IF-CGT/APPALAC</v>
          </cell>
          <cell r="K1302" t="str">
            <v>IF-CGT/APPALAC</v>
          </cell>
        </row>
        <row r="1303">
          <cell r="D1303">
            <v>0</v>
          </cell>
          <cell r="E1303">
            <v>4</v>
          </cell>
          <cell r="F1303" t="str">
            <v>4IF-VNG-CG</v>
          </cell>
          <cell r="K1303" t="str">
            <v>IF-VNG-CG</v>
          </cell>
        </row>
        <row r="1304">
          <cell r="D1304">
            <v>0</v>
          </cell>
          <cell r="E1304">
            <v>5</v>
          </cell>
          <cell r="F1304" t="str">
            <v>5IF-CGT/APPALAC</v>
          </cell>
          <cell r="K1304" t="str">
            <v>IF-CGT/APPALAC</v>
          </cell>
        </row>
        <row r="1305">
          <cell r="D1305">
            <v>0</v>
          </cell>
          <cell r="E1305">
            <v>5</v>
          </cell>
          <cell r="F1305" t="str">
            <v>5IF-VNG-CG</v>
          </cell>
          <cell r="K1305" t="str">
            <v>IF-VNG-CG</v>
          </cell>
        </row>
        <row r="1306">
          <cell r="D1306">
            <v>0</v>
          </cell>
          <cell r="E1306">
            <v>5</v>
          </cell>
          <cell r="F1306" t="str">
            <v>5IF-CGT/APPALAC</v>
          </cell>
          <cell r="K1306" t="str">
            <v>IF-CGT/APPALAC</v>
          </cell>
        </row>
        <row r="1307">
          <cell r="D1307">
            <v>0</v>
          </cell>
          <cell r="E1307">
            <v>5</v>
          </cell>
          <cell r="F1307" t="str">
            <v>5IF-VNG-CG</v>
          </cell>
          <cell r="K1307" t="str">
            <v>IF-VNG-CG</v>
          </cell>
        </row>
        <row r="1308">
          <cell r="D1308">
            <v>0</v>
          </cell>
          <cell r="E1308">
            <v>5</v>
          </cell>
          <cell r="F1308" t="str">
            <v>5IF-CGT/APPALAC</v>
          </cell>
          <cell r="K1308" t="str">
            <v>IF-CGT/APPALAC</v>
          </cell>
        </row>
        <row r="1309">
          <cell r="D1309">
            <v>0</v>
          </cell>
          <cell r="E1309">
            <v>5</v>
          </cell>
          <cell r="F1309" t="str">
            <v>5IF-VNG-CG</v>
          </cell>
          <cell r="K1309" t="str">
            <v>IF-VNG-CG</v>
          </cell>
        </row>
        <row r="1310">
          <cell r="D1310">
            <v>0</v>
          </cell>
          <cell r="E1310">
            <v>5</v>
          </cell>
          <cell r="F1310" t="str">
            <v>5IF-CGT/APPALAC</v>
          </cell>
          <cell r="K1310" t="str">
            <v>IF-CGT/APPALAC</v>
          </cell>
        </row>
        <row r="1311">
          <cell r="D1311">
            <v>0</v>
          </cell>
          <cell r="E1311">
            <v>5</v>
          </cell>
          <cell r="F1311" t="str">
            <v>5IF-VNG-CG</v>
          </cell>
          <cell r="K1311" t="str">
            <v>IF-VNG-CG</v>
          </cell>
        </row>
        <row r="1312">
          <cell r="D1312">
            <v>0</v>
          </cell>
          <cell r="E1312">
            <v>5</v>
          </cell>
          <cell r="F1312" t="str">
            <v>5IF-CGT/APPALAC</v>
          </cell>
          <cell r="K1312" t="str">
            <v>IF-CGT/APPALAC</v>
          </cell>
        </row>
        <row r="1313">
          <cell r="D1313">
            <v>0</v>
          </cell>
          <cell r="E1313">
            <v>5</v>
          </cell>
          <cell r="F1313" t="str">
            <v>5IF-VNG-CG</v>
          </cell>
          <cell r="K1313" t="str">
            <v>IF-VNG-CG</v>
          </cell>
        </row>
        <row r="1314">
          <cell r="D1314">
            <v>0</v>
          </cell>
          <cell r="E1314">
            <v>5</v>
          </cell>
          <cell r="F1314" t="str">
            <v>5IF-CGT/APPALAC</v>
          </cell>
          <cell r="K1314" t="str">
            <v>IF-CGT/APPALAC</v>
          </cell>
        </row>
        <row r="1315">
          <cell r="D1315">
            <v>0</v>
          </cell>
          <cell r="E1315">
            <v>5</v>
          </cell>
          <cell r="F1315" t="str">
            <v>5IF-VNG-CG</v>
          </cell>
          <cell r="K1315" t="str">
            <v>IF-VNG-CG</v>
          </cell>
        </row>
        <row r="1316">
          <cell r="D1316">
            <v>0</v>
          </cell>
          <cell r="E1316">
            <v>5</v>
          </cell>
          <cell r="F1316" t="str">
            <v>5IF-CGT/APPALAC</v>
          </cell>
          <cell r="K1316" t="str">
            <v>IF-CGT/APPALAC</v>
          </cell>
        </row>
        <row r="1317">
          <cell r="D1317">
            <v>0</v>
          </cell>
          <cell r="E1317">
            <v>5</v>
          </cell>
          <cell r="F1317" t="str">
            <v>5IF-VNG-CG</v>
          </cell>
          <cell r="K1317" t="str">
            <v>IF-VNG-CG</v>
          </cell>
        </row>
        <row r="1318">
          <cell r="D1318">
            <v>0</v>
          </cell>
          <cell r="E1318">
            <v>5</v>
          </cell>
          <cell r="F1318" t="str">
            <v>5IF-CGT/APPALAC</v>
          </cell>
          <cell r="K1318" t="str">
            <v>IF-CGT/APPALAC</v>
          </cell>
        </row>
        <row r="1319">
          <cell r="D1319">
            <v>0</v>
          </cell>
          <cell r="E1319">
            <v>5</v>
          </cell>
          <cell r="F1319" t="str">
            <v>5IF-VNG-CG</v>
          </cell>
          <cell r="K1319" t="str">
            <v>IF-VNG-CG</v>
          </cell>
        </row>
        <row r="1320">
          <cell r="D1320">
            <v>0</v>
          </cell>
          <cell r="E1320">
            <v>5</v>
          </cell>
          <cell r="F1320" t="str">
            <v>5IF-CGT/APPALAC</v>
          </cell>
          <cell r="K1320" t="str">
            <v>IF-CGT/APPALAC</v>
          </cell>
        </row>
        <row r="1321">
          <cell r="D1321">
            <v>0</v>
          </cell>
          <cell r="E1321">
            <v>5</v>
          </cell>
          <cell r="F1321" t="str">
            <v>5IF-VNG-CG</v>
          </cell>
          <cell r="K1321" t="str">
            <v>IF-VNG-CG</v>
          </cell>
        </row>
        <row r="1322">
          <cell r="D1322">
            <v>0</v>
          </cell>
          <cell r="E1322">
            <v>5</v>
          </cell>
          <cell r="F1322" t="str">
            <v>5IF-CGT/APPALAC</v>
          </cell>
          <cell r="K1322" t="str">
            <v>IF-CGT/APPALAC</v>
          </cell>
        </row>
        <row r="1323">
          <cell r="D1323">
            <v>0</v>
          </cell>
          <cell r="E1323">
            <v>5</v>
          </cell>
          <cell r="F1323" t="str">
            <v>5IF-VNG-CG</v>
          </cell>
          <cell r="K1323" t="str">
            <v>IF-VNG-CG</v>
          </cell>
        </row>
        <row r="1324">
          <cell r="D1324">
            <v>0</v>
          </cell>
          <cell r="E1324">
            <v>5</v>
          </cell>
          <cell r="F1324" t="str">
            <v>5IF-CGT/APPALAC</v>
          </cell>
          <cell r="K1324" t="str">
            <v>IF-CGT/APPALAC</v>
          </cell>
        </row>
        <row r="1325">
          <cell r="D1325">
            <v>0</v>
          </cell>
          <cell r="E1325">
            <v>5</v>
          </cell>
          <cell r="F1325" t="str">
            <v>5IF-VNG-CG</v>
          </cell>
          <cell r="K1325" t="str">
            <v>IF-VNG-CG</v>
          </cell>
        </row>
        <row r="1326">
          <cell r="D1326">
            <v>0</v>
          </cell>
          <cell r="E1326">
            <v>5</v>
          </cell>
          <cell r="F1326" t="str">
            <v>5IF-CGT/APPALAC</v>
          </cell>
          <cell r="K1326" t="str">
            <v>IF-CGT/APPALAC</v>
          </cell>
        </row>
        <row r="1327">
          <cell r="D1327">
            <v>0</v>
          </cell>
          <cell r="E1327">
            <v>5</v>
          </cell>
          <cell r="F1327" t="str">
            <v>5IF-VNG-CG</v>
          </cell>
          <cell r="K1327" t="str">
            <v>IF-VNG-CG</v>
          </cell>
        </row>
        <row r="1328">
          <cell r="D1328">
            <v>0</v>
          </cell>
          <cell r="E1328">
            <v>5</v>
          </cell>
          <cell r="F1328" t="str">
            <v>5IF-CGT/APPALAC</v>
          </cell>
          <cell r="K1328" t="str">
            <v>IF-CGT/APPALAC</v>
          </cell>
        </row>
        <row r="1329">
          <cell r="D1329">
            <v>0</v>
          </cell>
          <cell r="E1329">
            <v>5</v>
          </cell>
          <cell r="F1329" t="str">
            <v>5IF-VNG-CG</v>
          </cell>
          <cell r="K1329" t="str">
            <v>IF-VNG-CG</v>
          </cell>
        </row>
        <row r="1330">
          <cell r="D1330">
            <v>0</v>
          </cell>
          <cell r="E1330">
            <v>5</v>
          </cell>
          <cell r="F1330" t="str">
            <v>5IF-CGT/APPALAC</v>
          </cell>
          <cell r="K1330" t="str">
            <v>IF-CGT/APPALAC</v>
          </cell>
        </row>
        <row r="1331">
          <cell r="D1331">
            <v>0</v>
          </cell>
          <cell r="E1331">
            <v>5</v>
          </cell>
          <cell r="F1331" t="str">
            <v>5IF-VNG-CG</v>
          </cell>
          <cell r="K1331" t="str">
            <v>IF-VNG-CG</v>
          </cell>
        </row>
        <row r="1332">
          <cell r="D1332">
            <v>0</v>
          </cell>
          <cell r="E1332">
            <v>5</v>
          </cell>
          <cell r="F1332" t="str">
            <v>5IF-CGT/APPALAC</v>
          </cell>
          <cell r="K1332" t="str">
            <v>IF-CGT/APPALAC</v>
          </cell>
        </row>
        <row r="1333">
          <cell r="D1333">
            <v>0</v>
          </cell>
          <cell r="E1333">
            <v>5</v>
          </cell>
          <cell r="F1333" t="str">
            <v>5IF-VNG-CG</v>
          </cell>
          <cell r="K1333" t="str">
            <v>IF-VNG-CG</v>
          </cell>
        </row>
        <row r="1334">
          <cell r="D1334">
            <v>0</v>
          </cell>
          <cell r="E1334">
            <v>5</v>
          </cell>
          <cell r="F1334" t="str">
            <v>5IF-CGT/APPALAC</v>
          </cell>
          <cell r="K1334" t="str">
            <v>IF-CGT/APPALAC</v>
          </cell>
        </row>
        <row r="1335">
          <cell r="D1335">
            <v>0</v>
          </cell>
          <cell r="E1335">
            <v>5</v>
          </cell>
          <cell r="F1335" t="str">
            <v>5IF-VNG-CG</v>
          </cell>
          <cell r="K1335" t="str">
            <v>IF-VNG-CG</v>
          </cell>
        </row>
        <row r="1336">
          <cell r="D1336">
            <v>0</v>
          </cell>
          <cell r="E1336">
            <v>5</v>
          </cell>
          <cell r="F1336" t="str">
            <v>5IF-CGT/APPALAC</v>
          </cell>
          <cell r="K1336" t="str">
            <v>IF-CGT/APPALAC</v>
          </cell>
        </row>
        <row r="1337">
          <cell r="D1337">
            <v>0</v>
          </cell>
          <cell r="E1337">
            <v>5</v>
          </cell>
          <cell r="F1337" t="str">
            <v>5IF-VNG-CG</v>
          </cell>
          <cell r="K1337" t="str">
            <v>IF-VNG-CG</v>
          </cell>
        </row>
        <row r="1338">
          <cell r="D1338">
            <v>0</v>
          </cell>
          <cell r="E1338">
            <v>5</v>
          </cell>
          <cell r="F1338" t="str">
            <v>5IF-CGT/APPALAC</v>
          </cell>
          <cell r="K1338" t="str">
            <v>IF-CGT/APPALAC</v>
          </cell>
        </row>
        <row r="1339">
          <cell r="D1339">
            <v>0</v>
          </cell>
          <cell r="E1339">
            <v>5</v>
          </cell>
          <cell r="F1339" t="str">
            <v>5IF-VNG-CG</v>
          </cell>
          <cell r="K1339" t="str">
            <v>IF-VNG-CG</v>
          </cell>
        </row>
        <row r="1340">
          <cell r="D1340">
            <v>0</v>
          </cell>
          <cell r="E1340">
            <v>5</v>
          </cell>
          <cell r="F1340" t="str">
            <v>5IF-CGT/APPALAC</v>
          </cell>
          <cell r="K1340" t="str">
            <v>IF-CGT/APPALAC</v>
          </cell>
        </row>
        <row r="1341">
          <cell r="D1341">
            <v>0</v>
          </cell>
          <cell r="E1341">
            <v>5</v>
          </cell>
          <cell r="F1341" t="str">
            <v>5IF-VNG-CG</v>
          </cell>
          <cell r="K1341" t="str">
            <v>IF-VNG-CG</v>
          </cell>
        </row>
        <row r="1342">
          <cell r="D1342">
            <v>0</v>
          </cell>
          <cell r="E1342">
            <v>5</v>
          </cell>
          <cell r="F1342" t="str">
            <v>5IF-CGT/APPALAC</v>
          </cell>
          <cell r="K1342" t="str">
            <v>IF-CGT/APPALAC</v>
          </cell>
        </row>
        <row r="1343">
          <cell r="D1343">
            <v>0</v>
          </cell>
          <cell r="E1343">
            <v>5</v>
          </cell>
          <cell r="F1343" t="str">
            <v>5IF-VNG-CG</v>
          </cell>
          <cell r="K1343" t="str">
            <v>IF-VNG-CG</v>
          </cell>
        </row>
        <row r="1344">
          <cell r="D1344">
            <v>0</v>
          </cell>
          <cell r="E1344">
            <v>5</v>
          </cell>
          <cell r="F1344" t="str">
            <v>5IF-CGT/APPALAC</v>
          </cell>
          <cell r="K1344" t="str">
            <v>IF-CGT/APPALAC</v>
          </cell>
        </row>
        <row r="1345">
          <cell r="D1345">
            <v>0</v>
          </cell>
          <cell r="E1345">
            <v>5</v>
          </cell>
          <cell r="F1345" t="str">
            <v>5IF-VNG-CG</v>
          </cell>
          <cell r="K1345" t="str">
            <v>IF-VNG-CG</v>
          </cell>
        </row>
        <row r="1346">
          <cell r="D1346">
            <v>0</v>
          </cell>
          <cell r="E1346">
            <v>5</v>
          </cell>
          <cell r="F1346" t="str">
            <v>5IF-CGT/APPALAC</v>
          </cell>
          <cell r="K1346" t="str">
            <v>IF-CGT/APPALAC</v>
          </cell>
        </row>
        <row r="1347">
          <cell r="D1347">
            <v>0</v>
          </cell>
          <cell r="E1347">
            <v>5</v>
          </cell>
          <cell r="F1347" t="str">
            <v>5IF-VNG-CG</v>
          </cell>
          <cell r="K1347" t="str">
            <v>IF-VNG-CG</v>
          </cell>
        </row>
        <row r="1348">
          <cell r="D1348">
            <v>0</v>
          </cell>
          <cell r="E1348">
            <v>5</v>
          </cell>
          <cell r="F1348" t="str">
            <v>5IF-CGT/APPALAC</v>
          </cell>
          <cell r="K1348" t="str">
            <v>IF-CGT/APPALAC</v>
          </cell>
        </row>
        <row r="1349">
          <cell r="D1349">
            <v>0</v>
          </cell>
          <cell r="E1349">
            <v>5</v>
          </cell>
          <cell r="F1349" t="str">
            <v>5IF-VNG-CG</v>
          </cell>
          <cell r="K1349" t="str">
            <v>IF-VNG-CG</v>
          </cell>
        </row>
        <row r="1350">
          <cell r="D1350">
            <v>0</v>
          </cell>
          <cell r="E1350">
            <v>5</v>
          </cell>
          <cell r="F1350" t="str">
            <v>5IF-CGT/APPALAC</v>
          </cell>
          <cell r="K1350" t="str">
            <v>IF-CGT/APPALAC</v>
          </cell>
        </row>
        <row r="1351">
          <cell r="D1351">
            <v>0</v>
          </cell>
          <cell r="E1351">
            <v>5</v>
          </cell>
          <cell r="F1351" t="str">
            <v>5IF-VNG-CG</v>
          </cell>
          <cell r="K1351" t="str">
            <v>IF-VNG-CG</v>
          </cell>
        </row>
        <row r="1352">
          <cell r="D1352">
            <v>0</v>
          </cell>
          <cell r="E1352">
            <v>5</v>
          </cell>
          <cell r="F1352" t="str">
            <v>5IF-CGT/APPALAC</v>
          </cell>
          <cell r="K1352" t="str">
            <v>IF-CGT/APPALAC</v>
          </cell>
        </row>
        <row r="1353">
          <cell r="D1353">
            <v>0</v>
          </cell>
          <cell r="E1353">
            <v>5</v>
          </cell>
          <cell r="F1353" t="str">
            <v>5IF-VNG-CG</v>
          </cell>
          <cell r="K1353" t="str">
            <v>IF-VNG-CG</v>
          </cell>
        </row>
        <row r="1354">
          <cell r="D1354">
            <v>0</v>
          </cell>
          <cell r="E1354">
            <v>5</v>
          </cell>
          <cell r="F1354" t="str">
            <v>5IF-CGT/APPALAC</v>
          </cell>
          <cell r="K1354" t="str">
            <v>IF-CGT/APPALAC</v>
          </cell>
        </row>
        <row r="1355">
          <cell r="D1355">
            <v>0</v>
          </cell>
          <cell r="E1355">
            <v>5</v>
          </cell>
          <cell r="F1355" t="str">
            <v>5IF-VNG-CG</v>
          </cell>
          <cell r="K1355" t="str">
            <v>IF-VNG-CG</v>
          </cell>
        </row>
        <row r="1356">
          <cell r="D1356">
            <v>0</v>
          </cell>
          <cell r="E1356">
            <v>5</v>
          </cell>
          <cell r="F1356" t="str">
            <v>5IF-CGT/APPALAC</v>
          </cell>
          <cell r="K1356" t="str">
            <v>IF-CGT/APPALAC</v>
          </cell>
        </row>
        <row r="1357">
          <cell r="D1357">
            <v>0</v>
          </cell>
          <cell r="E1357">
            <v>5</v>
          </cell>
          <cell r="F1357" t="str">
            <v>5IF-VNG-CG</v>
          </cell>
          <cell r="K1357" t="str">
            <v>IF-VNG-CG</v>
          </cell>
        </row>
        <row r="1358">
          <cell r="D1358">
            <v>0</v>
          </cell>
          <cell r="E1358">
            <v>5</v>
          </cell>
          <cell r="F1358" t="str">
            <v>5IF-CGT/APPALAC</v>
          </cell>
          <cell r="K1358" t="str">
            <v>IF-CGT/APPALAC</v>
          </cell>
        </row>
        <row r="1359">
          <cell r="D1359">
            <v>0</v>
          </cell>
          <cell r="E1359">
            <v>5</v>
          </cell>
          <cell r="F1359" t="str">
            <v>5IF-VNG-CG</v>
          </cell>
          <cell r="K1359" t="str">
            <v>IF-VNG-CG</v>
          </cell>
        </row>
        <row r="1360">
          <cell r="D1360">
            <v>0</v>
          </cell>
          <cell r="E1360">
            <v>5</v>
          </cell>
          <cell r="F1360" t="str">
            <v>5IF-CGT/APPALAC</v>
          </cell>
          <cell r="K1360" t="str">
            <v>IF-CGT/APPALAC</v>
          </cell>
        </row>
        <row r="1361">
          <cell r="D1361">
            <v>0</v>
          </cell>
          <cell r="E1361">
            <v>5</v>
          </cell>
          <cell r="F1361" t="str">
            <v>5IF-VNG-CG</v>
          </cell>
          <cell r="K1361" t="str">
            <v>IF-VNG-CG</v>
          </cell>
        </row>
        <row r="1362">
          <cell r="D1362">
            <v>0</v>
          </cell>
          <cell r="E1362">
            <v>5</v>
          </cell>
          <cell r="F1362" t="str">
            <v>5IF-CGT/APPALAC</v>
          </cell>
          <cell r="K1362" t="str">
            <v>IF-CGT/APPALAC</v>
          </cell>
        </row>
        <row r="1363">
          <cell r="D1363">
            <v>0</v>
          </cell>
          <cell r="E1363">
            <v>5</v>
          </cell>
          <cell r="F1363" t="str">
            <v>5IF-VNG-CG</v>
          </cell>
          <cell r="K1363" t="str">
            <v>IF-VNG-CG</v>
          </cell>
        </row>
        <row r="1364">
          <cell r="D1364">
            <v>0</v>
          </cell>
          <cell r="E1364">
            <v>5</v>
          </cell>
          <cell r="F1364" t="str">
            <v>5IF-CGT/APPALAC</v>
          </cell>
          <cell r="K1364" t="str">
            <v>IF-CGT/APPALAC</v>
          </cell>
        </row>
        <row r="1365">
          <cell r="D1365">
            <v>0</v>
          </cell>
          <cell r="E1365">
            <v>5</v>
          </cell>
          <cell r="F1365" t="str">
            <v>5IF-VNG-CG</v>
          </cell>
          <cell r="K1365" t="str">
            <v>IF-VNG-CG</v>
          </cell>
        </row>
        <row r="1366">
          <cell r="D1366">
            <v>0</v>
          </cell>
          <cell r="E1366">
            <v>5</v>
          </cell>
          <cell r="F1366" t="str">
            <v>5IF-CGT/APPALAC</v>
          </cell>
          <cell r="K1366" t="str">
            <v>IF-CGT/APPALAC</v>
          </cell>
        </row>
        <row r="1367">
          <cell r="D1367">
            <v>0</v>
          </cell>
          <cell r="E1367">
            <v>5</v>
          </cell>
          <cell r="F1367" t="str">
            <v>5IF-VNG-CG</v>
          </cell>
          <cell r="K1367" t="str">
            <v>IF-VNG-CG</v>
          </cell>
        </row>
        <row r="1368">
          <cell r="D1368">
            <v>0</v>
          </cell>
          <cell r="E1368">
            <v>5</v>
          </cell>
          <cell r="F1368" t="str">
            <v>5IF-CGT/APPALAC</v>
          </cell>
          <cell r="K1368" t="str">
            <v>IF-CGT/APPALAC</v>
          </cell>
        </row>
        <row r="1369">
          <cell r="D1369">
            <v>0</v>
          </cell>
          <cell r="E1369">
            <v>5</v>
          </cell>
          <cell r="F1369" t="str">
            <v>5IF-VNG-CG</v>
          </cell>
          <cell r="K1369" t="str">
            <v>IF-VNG-CG</v>
          </cell>
        </row>
        <row r="1370">
          <cell r="D1370">
            <v>0</v>
          </cell>
          <cell r="E1370">
            <v>5</v>
          </cell>
          <cell r="F1370" t="str">
            <v>5IF-CGT/APPALAC</v>
          </cell>
          <cell r="K1370" t="str">
            <v>IF-CGT/APPALAC</v>
          </cell>
        </row>
        <row r="1371">
          <cell r="D1371">
            <v>0</v>
          </cell>
          <cell r="E1371">
            <v>5</v>
          </cell>
          <cell r="F1371" t="str">
            <v>5IF-VNG-CG</v>
          </cell>
          <cell r="K1371" t="str">
            <v>IF-VNG-CG</v>
          </cell>
        </row>
        <row r="1372">
          <cell r="D1372">
            <v>0</v>
          </cell>
          <cell r="E1372">
            <v>5</v>
          </cell>
          <cell r="F1372" t="str">
            <v>5IF-CGT/APPALAC</v>
          </cell>
          <cell r="K1372" t="str">
            <v>IF-CGT/APPALAC</v>
          </cell>
        </row>
        <row r="1373">
          <cell r="D1373">
            <v>0</v>
          </cell>
          <cell r="E1373">
            <v>5</v>
          </cell>
          <cell r="F1373" t="str">
            <v>5IF-VNG-CG</v>
          </cell>
          <cell r="K1373" t="str">
            <v>IF-VNG-CG</v>
          </cell>
        </row>
        <row r="1374">
          <cell r="D1374">
            <v>0</v>
          </cell>
          <cell r="E1374">
            <v>1</v>
          </cell>
          <cell r="F1374" t="str">
            <v>1IF-COLGUL/RAYNE</v>
          </cell>
          <cell r="K1374" t="str">
            <v>IF-COLGUL/RAYNE</v>
          </cell>
        </row>
        <row r="1375">
          <cell r="D1375">
            <v>0</v>
          </cell>
          <cell r="E1375">
            <v>1</v>
          </cell>
          <cell r="F1375" t="str">
            <v>1IF-CGT/APPALAC</v>
          </cell>
          <cell r="K1375" t="str">
            <v>IF-CGT/APPALAC</v>
          </cell>
        </row>
        <row r="1376">
          <cell r="D1376">
            <v>0</v>
          </cell>
          <cell r="E1376">
            <v>2</v>
          </cell>
          <cell r="F1376" t="str">
            <v>2IF-COLGUL/RAYNE</v>
          </cell>
          <cell r="K1376" t="str">
            <v>IF-COLGUL/RAYNE</v>
          </cell>
        </row>
        <row r="1377">
          <cell r="D1377">
            <v>0</v>
          </cell>
          <cell r="E1377">
            <v>2</v>
          </cell>
          <cell r="F1377" t="str">
            <v>2IF-CGT/APPALAC</v>
          </cell>
          <cell r="K1377" t="str">
            <v>IF-CGT/APPALAC</v>
          </cell>
        </row>
        <row r="1378">
          <cell r="D1378">
            <v>0</v>
          </cell>
          <cell r="E1378">
            <v>3</v>
          </cell>
          <cell r="F1378" t="str">
            <v>3IF-COLGUL/RAYNE</v>
          </cell>
          <cell r="K1378" t="str">
            <v>IF-COLGUL/RAYNE</v>
          </cell>
        </row>
        <row r="1379">
          <cell r="D1379">
            <v>0</v>
          </cell>
          <cell r="E1379">
            <v>3</v>
          </cell>
          <cell r="F1379" t="str">
            <v>3IF-CGT/APPALAC</v>
          </cell>
          <cell r="K1379" t="str">
            <v>IF-CGT/APPALAC</v>
          </cell>
        </row>
        <row r="1380">
          <cell r="D1380">
            <v>0</v>
          </cell>
          <cell r="E1380">
            <v>4</v>
          </cell>
          <cell r="F1380" t="str">
            <v>4IF-COLGUL/RAYNE</v>
          </cell>
          <cell r="K1380" t="str">
            <v>IF-COLGUL/RAYNE</v>
          </cell>
        </row>
        <row r="1381">
          <cell r="D1381">
            <v>0</v>
          </cell>
          <cell r="E1381">
            <v>4</v>
          </cell>
          <cell r="F1381" t="str">
            <v>4IF-CGT/APPALAC</v>
          </cell>
          <cell r="K1381" t="str">
            <v>IF-CGT/APPALAC</v>
          </cell>
        </row>
        <row r="1382">
          <cell r="D1382">
            <v>0</v>
          </cell>
          <cell r="E1382">
            <v>4</v>
          </cell>
          <cell r="F1382" t="str">
            <v>4IF-COLGUL/RAYNE</v>
          </cell>
          <cell r="K1382" t="str">
            <v>IF-COLGUL/RAYNE</v>
          </cell>
        </row>
        <row r="1383">
          <cell r="D1383">
            <v>0</v>
          </cell>
          <cell r="E1383">
            <v>4</v>
          </cell>
          <cell r="F1383" t="str">
            <v>4IF-CGT/APPALAC</v>
          </cell>
          <cell r="K1383" t="str">
            <v>IF-CGT/APPALAC</v>
          </cell>
        </row>
        <row r="1384">
          <cell r="D1384">
            <v>0</v>
          </cell>
          <cell r="E1384">
            <v>4</v>
          </cell>
          <cell r="F1384" t="str">
            <v>4IF-COLGUL/RAYNE</v>
          </cell>
          <cell r="K1384" t="str">
            <v>IF-COLGUL/RAYNE</v>
          </cell>
        </row>
        <row r="1385">
          <cell r="D1385">
            <v>0</v>
          </cell>
          <cell r="E1385">
            <v>4</v>
          </cell>
          <cell r="F1385" t="str">
            <v>4IF-CGT/APPALAC</v>
          </cell>
          <cell r="K1385" t="str">
            <v>IF-CGT/APPALAC</v>
          </cell>
        </row>
        <row r="1386">
          <cell r="D1386">
            <v>0</v>
          </cell>
          <cell r="E1386">
            <v>4</v>
          </cell>
          <cell r="F1386" t="str">
            <v>4IF-COLGUL/RAYNE</v>
          </cell>
          <cell r="K1386" t="str">
            <v>IF-COLGUL/RAYNE</v>
          </cell>
        </row>
        <row r="1387">
          <cell r="D1387">
            <v>0</v>
          </cell>
          <cell r="E1387">
            <v>4</v>
          </cell>
          <cell r="F1387" t="str">
            <v>4IF-CGT/APPALAC</v>
          </cell>
          <cell r="K1387" t="str">
            <v>IF-CGT/APPALAC</v>
          </cell>
        </row>
        <row r="1388">
          <cell r="D1388">
            <v>0</v>
          </cell>
          <cell r="E1388">
            <v>4</v>
          </cell>
          <cell r="F1388" t="str">
            <v>4IF-COLGUL/RAYNE</v>
          </cell>
          <cell r="K1388" t="str">
            <v>IF-COLGUL/RAYNE</v>
          </cell>
        </row>
        <row r="1389">
          <cell r="D1389">
            <v>0</v>
          </cell>
          <cell r="E1389">
            <v>4</v>
          </cell>
          <cell r="F1389" t="str">
            <v>4IF-CGT/APPALAC</v>
          </cell>
          <cell r="K1389" t="str">
            <v>IF-CGT/APPALAC</v>
          </cell>
        </row>
        <row r="1390">
          <cell r="D1390">
            <v>0</v>
          </cell>
          <cell r="E1390">
            <v>4</v>
          </cell>
          <cell r="F1390" t="str">
            <v>4IF-COLGUL/RAYNE</v>
          </cell>
          <cell r="K1390" t="str">
            <v>IF-COLGUL/RAYNE</v>
          </cell>
        </row>
        <row r="1391">
          <cell r="D1391">
            <v>0</v>
          </cell>
          <cell r="E1391">
            <v>4</v>
          </cell>
          <cell r="F1391" t="str">
            <v>4IF-CGT/APPALAC</v>
          </cell>
          <cell r="K1391" t="str">
            <v>IF-CGT/APPALAC</v>
          </cell>
        </row>
        <row r="1392">
          <cell r="D1392">
            <v>0</v>
          </cell>
          <cell r="E1392">
            <v>4</v>
          </cell>
          <cell r="F1392" t="str">
            <v>4IF-COLGUL/RAYNE</v>
          </cell>
          <cell r="K1392" t="str">
            <v>IF-COLGUL/RAYNE</v>
          </cell>
        </row>
        <row r="1393">
          <cell r="D1393">
            <v>0</v>
          </cell>
          <cell r="E1393">
            <v>4</v>
          </cell>
          <cell r="F1393" t="str">
            <v>4IF-CGT/APPALAC</v>
          </cell>
          <cell r="K1393" t="str">
            <v>IF-CGT/APPALAC</v>
          </cell>
        </row>
        <row r="1394">
          <cell r="D1394">
            <v>0</v>
          </cell>
          <cell r="E1394">
            <v>5</v>
          </cell>
          <cell r="F1394" t="str">
            <v>5IF-COLGUL/RAYNE</v>
          </cell>
          <cell r="K1394" t="str">
            <v>IF-COLGUL/RAYNE</v>
          </cell>
        </row>
        <row r="1395">
          <cell r="D1395">
            <v>0</v>
          </cell>
          <cell r="E1395">
            <v>5</v>
          </cell>
          <cell r="F1395" t="str">
            <v>5IF-CGT/APPALAC</v>
          </cell>
          <cell r="K1395" t="str">
            <v>IF-CGT/APPALAC</v>
          </cell>
        </row>
        <row r="1396">
          <cell r="D1396">
            <v>0</v>
          </cell>
          <cell r="E1396">
            <v>5</v>
          </cell>
          <cell r="F1396" t="str">
            <v>5IF-COLGUL/RAYNE</v>
          </cell>
          <cell r="K1396" t="str">
            <v>IF-COLGUL/RAYNE</v>
          </cell>
        </row>
        <row r="1397">
          <cell r="D1397">
            <v>0</v>
          </cell>
          <cell r="E1397">
            <v>5</v>
          </cell>
          <cell r="F1397" t="str">
            <v>5IF-CGT/APPALAC</v>
          </cell>
          <cell r="K1397" t="str">
            <v>IF-CGT/APPALAC</v>
          </cell>
        </row>
        <row r="1398">
          <cell r="D1398">
            <v>0</v>
          </cell>
          <cell r="E1398">
            <v>5</v>
          </cell>
          <cell r="F1398" t="str">
            <v>5IF-COLGUL/RAYNE</v>
          </cell>
          <cell r="K1398" t="str">
            <v>IF-COLGUL/RAYNE</v>
          </cell>
        </row>
        <row r="1399">
          <cell r="D1399">
            <v>0</v>
          </cell>
          <cell r="E1399">
            <v>5</v>
          </cell>
          <cell r="F1399" t="str">
            <v>5IF-CGT/APPALAC</v>
          </cell>
          <cell r="K1399" t="str">
            <v>IF-CGT/APPALAC</v>
          </cell>
        </row>
        <row r="1400">
          <cell r="D1400">
            <v>0</v>
          </cell>
          <cell r="E1400">
            <v>5</v>
          </cell>
          <cell r="F1400" t="str">
            <v>5IF-COLGUL/RAYNE</v>
          </cell>
          <cell r="K1400" t="str">
            <v>IF-COLGUL/RAYNE</v>
          </cell>
        </row>
        <row r="1401">
          <cell r="D1401">
            <v>0</v>
          </cell>
          <cell r="E1401">
            <v>5</v>
          </cell>
          <cell r="F1401" t="str">
            <v>5IF-CGT/APPALAC</v>
          </cell>
          <cell r="K1401" t="str">
            <v>IF-CGT/APPALAC</v>
          </cell>
        </row>
        <row r="1402">
          <cell r="D1402">
            <v>0</v>
          </cell>
          <cell r="E1402">
            <v>5</v>
          </cell>
          <cell r="F1402" t="str">
            <v>5IF-COLGUL/RAYNE</v>
          </cell>
          <cell r="K1402" t="str">
            <v>IF-COLGUL/RAYNE</v>
          </cell>
        </row>
        <row r="1403">
          <cell r="D1403">
            <v>0</v>
          </cell>
          <cell r="E1403">
            <v>5</v>
          </cell>
          <cell r="F1403" t="str">
            <v>5IF-CGT/APPALAC</v>
          </cell>
          <cell r="K1403" t="str">
            <v>IF-CGT/APPALAC</v>
          </cell>
        </row>
        <row r="1404">
          <cell r="D1404">
            <v>0</v>
          </cell>
          <cell r="E1404">
            <v>5</v>
          </cell>
          <cell r="F1404" t="str">
            <v>5IF-COLGUL/RAYNE</v>
          </cell>
          <cell r="K1404" t="str">
            <v>IF-COLGUL/RAYNE</v>
          </cell>
        </row>
        <row r="1405">
          <cell r="D1405">
            <v>0</v>
          </cell>
          <cell r="E1405">
            <v>5</v>
          </cell>
          <cell r="F1405" t="str">
            <v>5IF-CGT/APPALAC</v>
          </cell>
          <cell r="K1405" t="str">
            <v>IF-CGT/APPALAC</v>
          </cell>
        </row>
        <row r="1406">
          <cell r="D1406">
            <v>0</v>
          </cell>
          <cell r="E1406">
            <v>5</v>
          </cell>
          <cell r="F1406" t="str">
            <v>5IF-COLGUL/RAYNE</v>
          </cell>
          <cell r="K1406" t="str">
            <v>IF-COLGUL/RAYNE</v>
          </cell>
        </row>
        <row r="1407">
          <cell r="D1407">
            <v>0</v>
          </cell>
          <cell r="E1407">
            <v>5</v>
          </cell>
          <cell r="F1407" t="str">
            <v>5IF-CGT/APPALAC</v>
          </cell>
          <cell r="K1407" t="str">
            <v>IF-CGT/APPALAC</v>
          </cell>
        </row>
        <row r="1408">
          <cell r="D1408">
            <v>0</v>
          </cell>
          <cell r="E1408">
            <v>5</v>
          </cell>
          <cell r="F1408" t="str">
            <v>5IF-COLGUL/RAYNE</v>
          </cell>
          <cell r="K1408" t="str">
            <v>IF-COLGUL/RAYNE</v>
          </cell>
        </row>
        <row r="1409">
          <cell r="D1409">
            <v>0</v>
          </cell>
          <cell r="E1409">
            <v>5</v>
          </cell>
          <cell r="F1409" t="str">
            <v>5IF-CGT/APPALAC</v>
          </cell>
          <cell r="K1409" t="str">
            <v>IF-CGT/APPALAC</v>
          </cell>
        </row>
        <row r="1410">
          <cell r="D1410">
            <v>0</v>
          </cell>
          <cell r="E1410">
            <v>5</v>
          </cell>
          <cell r="F1410" t="str">
            <v>5IF-COLGUL/RAYNE</v>
          </cell>
          <cell r="K1410" t="str">
            <v>IF-COLGUL/RAYNE</v>
          </cell>
        </row>
        <row r="1411">
          <cell r="D1411">
            <v>0</v>
          </cell>
          <cell r="E1411">
            <v>5</v>
          </cell>
          <cell r="F1411" t="str">
            <v>5IF-CGT/APPALAC</v>
          </cell>
          <cell r="K1411" t="str">
            <v>IF-CGT/APPALAC</v>
          </cell>
        </row>
        <row r="1412">
          <cell r="D1412">
            <v>0</v>
          </cell>
          <cell r="E1412">
            <v>5</v>
          </cell>
          <cell r="F1412" t="str">
            <v>5IF-COLGUL/RAYNE</v>
          </cell>
          <cell r="K1412" t="str">
            <v>IF-COLGUL/RAYNE</v>
          </cell>
        </row>
        <row r="1413">
          <cell r="D1413">
            <v>0</v>
          </cell>
          <cell r="E1413">
            <v>5</v>
          </cell>
          <cell r="F1413" t="str">
            <v>5IF-CGT/APPALAC</v>
          </cell>
          <cell r="K1413" t="str">
            <v>IF-CGT/APPALAC</v>
          </cell>
        </row>
        <row r="1414">
          <cell r="D1414">
            <v>0</v>
          </cell>
          <cell r="E1414">
            <v>5</v>
          </cell>
          <cell r="F1414" t="str">
            <v>5IF-COLGUL/RAYNE</v>
          </cell>
          <cell r="K1414" t="str">
            <v>IF-COLGUL/RAYNE</v>
          </cell>
        </row>
        <row r="1415">
          <cell r="D1415">
            <v>0</v>
          </cell>
          <cell r="E1415">
            <v>5</v>
          </cell>
          <cell r="F1415" t="str">
            <v>5IF-CGT/APPALAC</v>
          </cell>
          <cell r="K1415" t="str">
            <v>IF-CGT/APPALAC</v>
          </cell>
        </row>
        <row r="1416">
          <cell r="D1416">
            <v>0</v>
          </cell>
          <cell r="E1416">
            <v>5</v>
          </cell>
          <cell r="F1416" t="str">
            <v>5IF-COLGUL/RAYNE</v>
          </cell>
          <cell r="K1416" t="str">
            <v>IF-COLGUL/RAYNE</v>
          </cell>
        </row>
        <row r="1417">
          <cell r="D1417">
            <v>0</v>
          </cell>
          <cell r="E1417">
            <v>5</v>
          </cell>
          <cell r="F1417" t="str">
            <v>5IF-CGT/APPALAC</v>
          </cell>
          <cell r="K1417" t="str">
            <v>IF-CGT/APPALAC</v>
          </cell>
        </row>
        <row r="1418">
          <cell r="D1418">
            <v>0</v>
          </cell>
          <cell r="E1418">
            <v>5</v>
          </cell>
          <cell r="F1418" t="str">
            <v>5IF-COLGUL/RAYNE</v>
          </cell>
          <cell r="K1418" t="str">
            <v>IF-COLGUL/RAYNE</v>
          </cell>
        </row>
        <row r="1419">
          <cell r="D1419">
            <v>0</v>
          </cell>
          <cell r="E1419">
            <v>5</v>
          </cell>
          <cell r="F1419" t="str">
            <v>5IF-CGT/APPALAC</v>
          </cell>
          <cell r="K1419" t="str">
            <v>IF-CGT/APPALAC</v>
          </cell>
        </row>
        <row r="1420">
          <cell r="D1420">
            <v>0</v>
          </cell>
          <cell r="E1420">
            <v>5</v>
          </cell>
          <cell r="F1420" t="str">
            <v>5IF-COLGUL/RAYNE</v>
          </cell>
          <cell r="K1420" t="str">
            <v>IF-COLGUL/RAYNE</v>
          </cell>
        </row>
        <row r="1421">
          <cell r="D1421">
            <v>0</v>
          </cell>
          <cell r="E1421">
            <v>5</v>
          </cell>
          <cell r="F1421" t="str">
            <v>5IF-CGT/APPALAC</v>
          </cell>
          <cell r="K1421" t="str">
            <v>IF-CGT/APPALAC</v>
          </cell>
        </row>
        <row r="1422">
          <cell r="D1422">
            <v>0</v>
          </cell>
          <cell r="E1422">
            <v>5</v>
          </cell>
          <cell r="F1422" t="str">
            <v>5IF-COLGUL/RAYNE</v>
          </cell>
          <cell r="K1422" t="str">
            <v>IF-COLGUL/RAYNE</v>
          </cell>
        </row>
        <row r="1423">
          <cell r="D1423">
            <v>0</v>
          </cell>
          <cell r="E1423">
            <v>5</v>
          </cell>
          <cell r="F1423" t="str">
            <v>5IF-CGT/APPALAC</v>
          </cell>
          <cell r="K1423" t="str">
            <v>IF-CGT/APPALAC</v>
          </cell>
        </row>
        <row r="1424">
          <cell r="D1424">
            <v>0</v>
          </cell>
          <cell r="E1424">
            <v>5</v>
          </cell>
          <cell r="F1424" t="str">
            <v>5IF-COLGUL/RAYNE</v>
          </cell>
          <cell r="K1424" t="str">
            <v>IF-COLGUL/RAYNE</v>
          </cell>
        </row>
        <row r="1425">
          <cell r="D1425">
            <v>0</v>
          </cell>
          <cell r="E1425">
            <v>5</v>
          </cell>
          <cell r="F1425" t="str">
            <v>5IF-CGT/APPALAC</v>
          </cell>
          <cell r="K1425" t="str">
            <v>IF-CGT/APPALAC</v>
          </cell>
        </row>
        <row r="1426">
          <cell r="D1426">
            <v>0</v>
          </cell>
          <cell r="E1426">
            <v>5</v>
          </cell>
          <cell r="F1426" t="str">
            <v>5IF-COLGUL/RAYNE</v>
          </cell>
          <cell r="K1426" t="str">
            <v>IF-COLGUL/RAYNE</v>
          </cell>
        </row>
        <row r="1427">
          <cell r="D1427">
            <v>0</v>
          </cell>
          <cell r="E1427">
            <v>5</v>
          </cell>
          <cell r="F1427" t="str">
            <v>5IF-CGT/APPALAC</v>
          </cell>
          <cell r="K1427" t="str">
            <v>IF-CGT/APPALAC</v>
          </cell>
        </row>
        <row r="1428">
          <cell r="D1428">
            <v>0</v>
          </cell>
          <cell r="E1428">
            <v>5</v>
          </cell>
          <cell r="F1428" t="str">
            <v>5IF-COLGUL/RAYNE</v>
          </cell>
          <cell r="K1428" t="str">
            <v>IF-COLGUL/RAYNE</v>
          </cell>
        </row>
        <row r="1429">
          <cell r="D1429">
            <v>0</v>
          </cell>
          <cell r="E1429">
            <v>5</v>
          </cell>
          <cell r="F1429" t="str">
            <v>5IF-CGT/APPALAC</v>
          </cell>
          <cell r="K1429" t="str">
            <v>IF-CGT/APPALAC</v>
          </cell>
        </row>
        <row r="1430">
          <cell r="D1430">
            <v>0</v>
          </cell>
          <cell r="E1430">
            <v>5</v>
          </cell>
          <cell r="F1430" t="str">
            <v>5IF-COLGUL/RAYNE</v>
          </cell>
          <cell r="K1430" t="str">
            <v>IF-COLGUL/RAYNE</v>
          </cell>
        </row>
        <row r="1431">
          <cell r="D1431">
            <v>0</v>
          </cell>
          <cell r="E1431">
            <v>5</v>
          </cell>
          <cell r="F1431" t="str">
            <v>5IF-CGT/APPALAC</v>
          </cell>
          <cell r="K1431" t="str">
            <v>IF-CGT/APPALAC</v>
          </cell>
        </row>
        <row r="1432">
          <cell r="D1432">
            <v>0</v>
          </cell>
          <cell r="E1432">
            <v>5</v>
          </cell>
          <cell r="F1432" t="str">
            <v>5IF-COLGUL/RAYNE</v>
          </cell>
          <cell r="K1432" t="str">
            <v>IF-COLGUL/RAYNE</v>
          </cell>
        </row>
        <row r="1433">
          <cell r="D1433">
            <v>0</v>
          </cell>
          <cell r="E1433">
            <v>5</v>
          </cell>
          <cell r="F1433" t="str">
            <v>5IF-CGT/APPALAC</v>
          </cell>
          <cell r="K1433" t="str">
            <v>IF-CGT/APPALAC</v>
          </cell>
        </row>
        <row r="1434">
          <cell r="D1434">
            <v>0</v>
          </cell>
          <cell r="E1434">
            <v>5</v>
          </cell>
          <cell r="F1434" t="str">
            <v>5IF-COLGUL/RAYNE</v>
          </cell>
          <cell r="K1434" t="str">
            <v>IF-COLGUL/RAYNE</v>
          </cell>
        </row>
        <row r="1435">
          <cell r="D1435">
            <v>0</v>
          </cell>
          <cell r="E1435">
            <v>5</v>
          </cell>
          <cell r="F1435" t="str">
            <v>5IF-CGT/APPALAC</v>
          </cell>
          <cell r="K1435" t="str">
            <v>IF-CGT/APPALAC</v>
          </cell>
        </row>
        <row r="1436">
          <cell r="D1436">
            <v>0</v>
          </cell>
          <cell r="E1436">
            <v>5</v>
          </cell>
          <cell r="F1436" t="str">
            <v>5IF-COLGUL/RAYNE</v>
          </cell>
          <cell r="K1436" t="str">
            <v>IF-COLGUL/RAYNE</v>
          </cell>
        </row>
        <row r="1437">
          <cell r="D1437">
            <v>0</v>
          </cell>
          <cell r="E1437">
            <v>5</v>
          </cell>
          <cell r="F1437" t="str">
            <v>5IF-CGT/APPALAC</v>
          </cell>
          <cell r="K1437" t="str">
            <v>IF-CGT/APPALAC</v>
          </cell>
        </row>
        <row r="1438">
          <cell r="D1438">
            <v>0</v>
          </cell>
          <cell r="E1438">
            <v>5</v>
          </cell>
          <cell r="F1438" t="str">
            <v>5IF-COLGUL/RAYNE</v>
          </cell>
          <cell r="K1438" t="str">
            <v>IF-COLGUL/RAYNE</v>
          </cell>
        </row>
        <row r="1439">
          <cell r="D1439">
            <v>0</v>
          </cell>
          <cell r="E1439">
            <v>5</v>
          </cell>
          <cell r="F1439" t="str">
            <v>5IF-CGT/APPALAC</v>
          </cell>
          <cell r="K1439" t="str">
            <v>IF-CGT/APPALAC</v>
          </cell>
        </row>
        <row r="1440">
          <cell r="D1440">
            <v>0</v>
          </cell>
          <cell r="E1440">
            <v>5</v>
          </cell>
          <cell r="F1440" t="str">
            <v>5IF-COLGUL/RAYNE</v>
          </cell>
          <cell r="K1440" t="str">
            <v>IF-COLGUL/RAYNE</v>
          </cell>
        </row>
        <row r="1441">
          <cell r="D1441">
            <v>0</v>
          </cell>
          <cell r="E1441">
            <v>5</v>
          </cell>
          <cell r="F1441" t="str">
            <v>5IF-CGT/APPALAC</v>
          </cell>
          <cell r="K1441" t="str">
            <v>IF-CGT/APPALAC</v>
          </cell>
        </row>
        <row r="1442">
          <cell r="D1442">
            <v>0</v>
          </cell>
          <cell r="E1442">
            <v>5</v>
          </cell>
          <cell r="F1442" t="str">
            <v>5IF-COLGUL/RAYNE</v>
          </cell>
          <cell r="K1442" t="str">
            <v>IF-COLGUL/RAYNE</v>
          </cell>
        </row>
        <row r="1443">
          <cell r="D1443">
            <v>0</v>
          </cell>
          <cell r="E1443">
            <v>5</v>
          </cell>
          <cell r="F1443" t="str">
            <v>5IF-CGT/APPALAC</v>
          </cell>
          <cell r="K1443" t="str">
            <v>IF-CGT/APPALAC</v>
          </cell>
        </row>
        <row r="1444">
          <cell r="D1444">
            <v>0</v>
          </cell>
          <cell r="E1444">
            <v>5</v>
          </cell>
          <cell r="F1444" t="str">
            <v>5IF-COLGUL/RAYNE</v>
          </cell>
          <cell r="K1444" t="str">
            <v>IF-COLGUL/RAYNE</v>
          </cell>
        </row>
        <row r="1445">
          <cell r="D1445">
            <v>0</v>
          </cell>
          <cell r="E1445">
            <v>5</v>
          </cell>
          <cell r="F1445" t="str">
            <v>5IF-CGT/APPALAC</v>
          </cell>
          <cell r="K1445" t="str">
            <v>IF-CGT/APPALAC</v>
          </cell>
        </row>
        <row r="1446">
          <cell r="D1446">
            <v>0</v>
          </cell>
          <cell r="E1446">
            <v>5</v>
          </cell>
          <cell r="F1446" t="str">
            <v>5IF-COLGUL/RAYNE</v>
          </cell>
          <cell r="K1446" t="str">
            <v>IF-COLGUL/RAYNE</v>
          </cell>
        </row>
        <row r="1447">
          <cell r="D1447">
            <v>0</v>
          </cell>
          <cell r="E1447">
            <v>5</v>
          </cell>
          <cell r="F1447" t="str">
            <v>5IF-CGT/APPALAC</v>
          </cell>
          <cell r="K1447" t="str">
            <v>IF-CGT/APPALAC</v>
          </cell>
        </row>
        <row r="1448">
          <cell r="D1448">
            <v>0</v>
          </cell>
          <cell r="E1448">
            <v>5</v>
          </cell>
          <cell r="F1448" t="str">
            <v>5IF-COLGUL/RAYNE</v>
          </cell>
          <cell r="K1448" t="str">
            <v>IF-COLGUL/RAYNE</v>
          </cell>
        </row>
        <row r="1449">
          <cell r="D1449">
            <v>0</v>
          </cell>
          <cell r="E1449">
            <v>5</v>
          </cell>
          <cell r="F1449" t="str">
            <v>5IF-CGT/APPALAC</v>
          </cell>
          <cell r="K1449" t="str">
            <v>IF-CGT/APPALAC</v>
          </cell>
        </row>
        <row r="1450">
          <cell r="D1450">
            <v>0</v>
          </cell>
          <cell r="E1450">
            <v>5</v>
          </cell>
          <cell r="F1450" t="str">
            <v>5IF-COLGUL/RAYNE</v>
          </cell>
          <cell r="K1450" t="str">
            <v>IF-COLGUL/RAYNE</v>
          </cell>
        </row>
        <row r="1451">
          <cell r="D1451">
            <v>0</v>
          </cell>
          <cell r="E1451">
            <v>5</v>
          </cell>
          <cell r="F1451" t="str">
            <v>5IF-CGT/APPALAC</v>
          </cell>
          <cell r="K1451" t="str">
            <v>IF-CGT/APPALAC</v>
          </cell>
        </row>
        <row r="1452">
          <cell r="D1452">
            <v>0</v>
          </cell>
          <cell r="E1452">
            <v>5</v>
          </cell>
          <cell r="F1452" t="str">
            <v>5IF-COLGUL/RAYNE</v>
          </cell>
          <cell r="K1452" t="str">
            <v>IF-COLGUL/RAYNE</v>
          </cell>
        </row>
        <row r="1453">
          <cell r="D1453">
            <v>0</v>
          </cell>
          <cell r="E1453">
            <v>5</v>
          </cell>
          <cell r="F1453" t="str">
            <v>5IF-CGT/APPALAC</v>
          </cell>
          <cell r="K1453" t="str">
            <v>IF-CGT/APPALAC</v>
          </cell>
        </row>
        <row r="1454">
          <cell r="D1454">
            <v>0</v>
          </cell>
          <cell r="E1454">
            <v>5</v>
          </cell>
          <cell r="F1454" t="str">
            <v>5IF-COLGUL/RAYNE</v>
          </cell>
          <cell r="K1454" t="str">
            <v>IF-COLGUL/RAYNE</v>
          </cell>
        </row>
        <row r="1455">
          <cell r="D1455">
            <v>0</v>
          </cell>
          <cell r="E1455">
            <v>5</v>
          </cell>
          <cell r="F1455" t="str">
            <v>5IF-CGT/APPALAC</v>
          </cell>
          <cell r="K1455" t="str">
            <v>IF-CGT/APPALAC</v>
          </cell>
        </row>
        <row r="1456">
          <cell r="D1456">
            <v>0</v>
          </cell>
          <cell r="E1456">
            <v>5</v>
          </cell>
          <cell r="F1456" t="str">
            <v>5IF-COLGUL/RAYNE</v>
          </cell>
          <cell r="K1456" t="str">
            <v>IF-COLGUL/RAYNE</v>
          </cell>
        </row>
        <row r="1457">
          <cell r="D1457">
            <v>0</v>
          </cell>
          <cell r="E1457">
            <v>5</v>
          </cell>
          <cell r="F1457" t="str">
            <v>5IF-CGT/APPALAC</v>
          </cell>
          <cell r="K1457" t="str">
            <v>IF-CGT/APPALAC</v>
          </cell>
        </row>
        <row r="1458">
          <cell r="D1458">
            <v>0</v>
          </cell>
          <cell r="E1458">
            <v>5</v>
          </cell>
          <cell r="F1458" t="str">
            <v>5IF-COLGUL/RAYNE</v>
          </cell>
          <cell r="K1458" t="str">
            <v>IF-COLGUL/RAYNE</v>
          </cell>
        </row>
        <row r="1459">
          <cell r="D1459">
            <v>0</v>
          </cell>
          <cell r="E1459">
            <v>5</v>
          </cell>
          <cell r="F1459" t="str">
            <v>5IF-CGT/APPALAC</v>
          </cell>
          <cell r="K1459" t="str">
            <v>IF-CGT/APPALAC</v>
          </cell>
        </row>
        <row r="1460">
          <cell r="D1460">
            <v>0</v>
          </cell>
          <cell r="E1460">
            <v>5</v>
          </cell>
          <cell r="F1460" t="str">
            <v>5IF-COLGUL/RAYNE</v>
          </cell>
          <cell r="K1460" t="str">
            <v>IF-COLGUL/RAYNE</v>
          </cell>
        </row>
        <row r="1461">
          <cell r="D1461">
            <v>0</v>
          </cell>
          <cell r="E1461">
            <v>5</v>
          </cell>
          <cell r="F1461" t="str">
            <v>5IF-CGT/APPALAC</v>
          </cell>
          <cell r="K1461" t="str">
            <v>IF-CGT/APPALAC</v>
          </cell>
        </row>
        <row r="1462">
          <cell r="D1462">
            <v>0</v>
          </cell>
          <cell r="E1462">
            <v>5</v>
          </cell>
          <cell r="F1462" t="str">
            <v>5IF-COLGUL/RAYNE</v>
          </cell>
          <cell r="K1462" t="str">
            <v>IF-COLGUL/RAYNE</v>
          </cell>
        </row>
        <row r="1463">
          <cell r="D1463">
            <v>0</v>
          </cell>
          <cell r="E1463">
            <v>5</v>
          </cell>
          <cell r="F1463" t="str">
            <v>5IF-CGT/APPALAC</v>
          </cell>
          <cell r="K1463" t="str">
            <v>IF-CGT/APPALAC</v>
          </cell>
        </row>
        <row r="1464">
          <cell r="D1464">
            <v>0</v>
          </cell>
          <cell r="E1464" t="e">
            <v>#N/A</v>
          </cell>
          <cell r="F1464" t="e">
            <v>#N/A</v>
          </cell>
          <cell r="K1464" t="e">
            <v>#REF!</v>
          </cell>
        </row>
        <row r="1465">
          <cell r="D1465">
            <v>0</v>
          </cell>
          <cell r="E1465" t="e">
            <v>#N/A</v>
          </cell>
          <cell r="F1465" t="e">
            <v>#N/A</v>
          </cell>
          <cell r="K1465" t="e">
            <v>#REF!</v>
          </cell>
        </row>
        <row r="1466">
          <cell r="D1466">
            <v>0</v>
          </cell>
          <cell r="E1466" t="e">
            <v>#N/A</v>
          </cell>
          <cell r="F1466" t="e">
            <v>#N/A</v>
          </cell>
          <cell r="K1466" t="e">
            <v>#REF!</v>
          </cell>
        </row>
        <row r="1467">
          <cell r="D1467">
            <v>0</v>
          </cell>
          <cell r="E1467" t="e">
            <v>#N/A</v>
          </cell>
          <cell r="F1467" t="e">
            <v>#N/A</v>
          </cell>
          <cell r="K1467" t="e">
            <v>#REF!</v>
          </cell>
        </row>
        <row r="1468">
          <cell r="D1468">
            <v>0</v>
          </cell>
          <cell r="E1468" t="e">
            <v>#N/A</v>
          </cell>
          <cell r="F1468" t="e">
            <v>#N/A</v>
          </cell>
          <cell r="K1468" t="e">
            <v>#REF!</v>
          </cell>
        </row>
        <row r="1469">
          <cell r="D1469">
            <v>0</v>
          </cell>
          <cell r="E1469" t="e">
            <v>#N/A</v>
          </cell>
          <cell r="F1469" t="e">
            <v>#N/A</v>
          </cell>
          <cell r="K1469" t="e">
            <v>#REF!</v>
          </cell>
        </row>
        <row r="1470">
          <cell r="D1470">
            <v>0</v>
          </cell>
          <cell r="E1470" t="e">
            <v>#N/A</v>
          </cell>
          <cell r="F1470" t="e">
            <v>#N/A</v>
          </cell>
          <cell r="K1470" t="e">
            <v>#REF!</v>
          </cell>
        </row>
        <row r="1471">
          <cell r="D1471">
            <v>0</v>
          </cell>
          <cell r="E1471" t="e">
            <v>#N/A</v>
          </cell>
          <cell r="F1471" t="e">
            <v>#N/A</v>
          </cell>
          <cell r="K1471" t="e">
            <v>#REF!</v>
          </cell>
        </row>
        <row r="1472">
          <cell r="D1472">
            <v>0</v>
          </cell>
          <cell r="E1472" t="e">
            <v>#N/A</v>
          </cell>
          <cell r="F1472" t="e">
            <v>#N/A</v>
          </cell>
          <cell r="K1472" t="e">
            <v>#REF!</v>
          </cell>
        </row>
        <row r="1473">
          <cell r="D1473">
            <v>0</v>
          </cell>
          <cell r="E1473" t="e">
            <v>#N/A</v>
          </cell>
          <cell r="F1473" t="e">
            <v>#N/A</v>
          </cell>
          <cell r="K1473" t="e">
            <v>#REF!</v>
          </cell>
        </row>
        <row r="1474">
          <cell r="D1474">
            <v>0</v>
          </cell>
          <cell r="E1474" t="e">
            <v>#N/A</v>
          </cell>
          <cell r="F1474" t="e">
            <v>#N/A</v>
          </cell>
          <cell r="K1474" t="e">
            <v>#REF!</v>
          </cell>
        </row>
        <row r="1475">
          <cell r="D1475">
            <v>0</v>
          </cell>
          <cell r="E1475" t="e">
            <v>#N/A</v>
          </cell>
          <cell r="F1475" t="e">
            <v>#N/A</v>
          </cell>
          <cell r="K1475" t="e">
            <v>#REF!</v>
          </cell>
        </row>
        <row r="1476">
          <cell r="D1476">
            <v>0</v>
          </cell>
          <cell r="E1476" t="e">
            <v>#N/A</v>
          </cell>
          <cell r="F1476" t="e">
            <v>#N/A</v>
          </cell>
          <cell r="K1476" t="e">
            <v>#REF!</v>
          </cell>
        </row>
        <row r="1477">
          <cell r="D1477">
            <v>0</v>
          </cell>
          <cell r="E1477" t="e">
            <v>#N/A</v>
          </cell>
          <cell r="F1477" t="e">
            <v>#N/A</v>
          </cell>
          <cell r="K1477" t="e">
            <v>#REF!</v>
          </cell>
        </row>
        <row r="1478">
          <cell r="D1478">
            <v>0</v>
          </cell>
          <cell r="E1478" t="e">
            <v>#N/A</v>
          </cell>
          <cell r="F1478" t="e">
            <v>#N/A</v>
          </cell>
          <cell r="K1478" t="e">
            <v>#REF!</v>
          </cell>
        </row>
        <row r="1479">
          <cell r="D1479">
            <v>0</v>
          </cell>
          <cell r="E1479" t="e">
            <v>#N/A</v>
          </cell>
          <cell r="F1479" t="e">
            <v>#N/A</v>
          </cell>
          <cell r="K1479" t="e">
            <v>#REF!</v>
          </cell>
        </row>
        <row r="1480">
          <cell r="D1480">
            <v>0</v>
          </cell>
          <cell r="E1480" t="e">
            <v>#N/A</v>
          </cell>
          <cell r="F1480" t="e">
            <v>#N/A</v>
          </cell>
          <cell r="K1480" t="e">
            <v>#REF!</v>
          </cell>
        </row>
        <row r="1481">
          <cell r="D1481">
            <v>0</v>
          </cell>
          <cell r="E1481" t="e">
            <v>#N/A</v>
          </cell>
          <cell r="F1481" t="e">
            <v>#N/A</v>
          </cell>
          <cell r="K1481" t="e">
            <v>#REF!</v>
          </cell>
        </row>
        <row r="1482">
          <cell r="D1482">
            <v>0</v>
          </cell>
          <cell r="E1482" t="e">
            <v>#N/A</v>
          </cell>
          <cell r="F1482" t="e">
            <v>#N/A</v>
          </cell>
          <cell r="K1482" t="e">
            <v>#REF!</v>
          </cell>
        </row>
        <row r="1483">
          <cell r="D1483">
            <v>0</v>
          </cell>
          <cell r="E1483" t="e">
            <v>#N/A</v>
          </cell>
          <cell r="F1483" t="e">
            <v>#N/A</v>
          </cell>
          <cell r="K1483" t="e">
            <v>#REF!</v>
          </cell>
        </row>
        <row r="1484">
          <cell r="D1484">
            <v>0</v>
          </cell>
          <cell r="E1484" t="e">
            <v>#N/A</v>
          </cell>
          <cell r="F1484" t="e">
            <v>#N/A</v>
          </cell>
          <cell r="K1484" t="e">
            <v>#REF!</v>
          </cell>
        </row>
        <row r="1485">
          <cell r="D1485">
            <v>0</v>
          </cell>
          <cell r="E1485" t="e">
            <v>#N/A</v>
          </cell>
          <cell r="F1485" t="e">
            <v>#N/A</v>
          </cell>
          <cell r="K1485" t="e">
            <v>#REF!</v>
          </cell>
        </row>
        <row r="1486">
          <cell r="D1486">
            <v>0</v>
          </cell>
          <cell r="E1486" t="e">
            <v>#N/A</v>
          </cell>
          <cell r="F1486" t="e">
            <v>#N/A</v>
          </cell>
          <cell r="K1486" t="e">
            <v>#REF!</v>
          </cell>
        </row>
        <row r="1487">
          <cell r="D1487">
            <v>0</v>
          </cell>
          <cell r="E1487" t="e">
            <v>#N/A</v>
          </cell>
          <cell r="F1487" t="e">
            <v>#N/A</v>
          </cell>
          <cell r="K1487" t="e">
            <v>#REF!</v>
          </cell>
        </row>
        <row r="1488">
          <cell r="D1488">
            <v>0</v>
          </cell>
          <cell r="E1488" t="e">
            <v>#N/A</v>
          </cell>
          <cell r="F1488" t="e">
            <v>#N/A</v>
          </cell>
          <cell r="K1488" t="e">
            <v>#REF!</v>
          </cell>
        </row>
        <row r="1489">
          <cell r="D1489">
            <v>0</v>
          </cell>
          <cell r="E1489" t="e">
            <v>#N/A</v>
          </cell>
          <cell r="F1489" t="e">
            <v>#N/A</v>
          </cell>
          <cell r="K1489" t="e">
            <v>#REF!</v>
          </cell>
        </row>
        <row r="1490">
          <cell r="D1490">
            <v>0</v>
          </cell>
          <cell r="E1490" t="e">
            <v>#N/A</v>
          </cell>
          <cell r="F1490" t="e">
            <v>#N/A</v>
          </cell>
          <cell r="K1490" t="e">
            <v>#REF!</v>
          </cell>
        </row>
        <row r="1491">
          <cell r="D1491">
            <v>0</v>
          </cell>
          <cell r="E1491" t="e">
            <v>#N/A</v>
          </cell>
          <cell r="F1491" t="e">
            <v>#N/A</v>
          </cell>
          <cell r="K1491" t="e">
            <v>#REF!</v>
          </cell>
        </row>
        <row r="1492">
          <cell r="D1492">
            <v>0</v>
          </cell>
          <cell r="E1492" t="e">
            <v>#N/A</v>
          </cell>
          <cell r="F1492" t="e">
            <v>#N/A</v>
          </cell>
          <cell r="K1492" t="e">
            <v>#REF!</v>
          </cell>
        </row>
        <row r="1493">
          <cell r="D1493">
            <v>0</v>
          </cell>
          <cell r="E1493" t="e">
            <v>#N/A</v>
          </cell>
          <cell r="F1493" t="e">
            <v>#N/A</v>
          </cell>
          <cell r="K1493" t="e">
            <v>#REF!</v>
          </cell>
        </row>
        <row r="1494">
          <cell r="D1494">
            <v>0</v>
          </cell>
          <cell r="E1494" t="e">
            <v>#N/A</v>
          </cell>
          <cell r="F1494" t="e">
            <v>#N/A</v>
          </cell>
          <cell r="K1494" t="e">
            <v>#REF!</v>
          </cell>
        </row>
        <row r="1495">
          <cell r="D1495">
            <v>0</v>
          </cell>
          <cell r="E1495" t="e">
            <v>#N/A</v>
          </cell>
          <cell r="F1495" t="e">
            <v>#N/A</v>
          </cell>
          <cell r="K1495" t="e">
            <v>#REF!</v>
          </cell>
        </row>
        <row r="1496">
          <cell r="D1496">
            <v>0</v>
          </cell>
          <cell r="E1496" t="e">
            <v>#N/A</v>
          </cell>
          <cell r="F1496" t="e">
            <v>#N/A</v>
          </cell>
          <cell r="K1496" t="e">
            <v>#REF!</v>
          </cell>
        </row>
        <row r="1497">
          <cell r="D1497">
            <v>0</v>
          </cell>
          <cell r="E1497" t="e">
            <v>#N/A</v>
          </cell>
          <cell r="F1497" t="e">
            <v>#N/A</v>
          </cell>
          <cell r="K1497" t="e">
            <v>#REF!</v>
          </cell>
        </row>
        <row r="1498">
          <cell r="D1498">
            <v>0</v>
          </cell>
          <cell r="E1498" t="e">
            <v>#N/A</v>
          </cell>
          <cell r="F1498" t="e">
            <v>#N/A</v>
          </cell>
          <cell r="K1498" t="e">
            <v>#REF!</v>
          </cell>
        </row>
        <row r="1499">
          <cell r="D1499">
            <v>0</v>
          </cell>
          <cell r="E1499" t="e">
            <v>#N/A</v>
          </cell>
          <cell r="F1499" t="e">
            <v>#N/A</v>
          </cell>
          <cell r="K1499" t="e">
            <v>#REF!</v>
          </cell>
        </row>
        <row r="1500">
          <cell r="D1500">
            <v>0</v>
          </cell>
          <cell r="E1500" t="e">
            <v>#N/A</v>
          </cell>
          <cell r="F1500" t="e">
            <v>#N/A</v>
          </cell>
          <cell r="K1500" t="e">
            <v>#REF!</v>
          </cell>
        </row>
        <row r="1501">
          <cell r="D1501">
            <v>0</v>
          </cell>
          <cell r="E1501" t="e">
            <v>#N/A</v>
          </cell>
          <cell r="F1501" t="e">
            <v>#N/A</v>
          </cell>
          <cell r="K1501" t="e">
            <v>#REF!</v>
          </cell>
        </row>
        <row r="1502">
          <cell r="D1502">
            <v>0</v>
          </cell>
          <cell r="E1502" t="e">
            <v>#N/A</v>
          </cell>
          <cell r="F1502" t="e">
            <v>#N/A</v>
          </cell>
          <cell r="K1502" t="e">
            <v>#REF!</v>
          </cell>
        </row>
        <row r="1503">
          <cell r="D1503">
            <v>0</v>
          </cell>
          <cell r="E1503" t="e">
            <v>#N/A</v>
          </cell>
          <cell r="F1503" t="e">
            <v>#N/A</v>
          </cell>
          <cell r="K1503" t="e">
            <v>#REF!</v>
          </cell>
        </row>
        <row r="1504">
          <cell r="D1504">
            <v>0</v>
          </cell>
          <cell r="E1504" t="e">
            <v>#N/A</v>
          </cell>
          <cell r="F1504" t="e">
            <v>#N/A</v>
          </cell>
          <cell r="K1504" t="e">
            <v>#REF!</v>
          </cell>
        </row>
        <row r="1505">
          <cell r="D1505">
            <v>0</v>
          </cell>
          <cell r="E1505" t="e">
            <v>#N/A</v>
          </cell>
          <cell r="F1505" t="e">
            <v>#N/A</v>
          </cell>
          <cell r="K1505" t="e">
            <v>#REF!</v>
          </cell>
        </row>
        <row r="1506">
          <cell r="D1506">
            <v>0</v>
          </cell>
          <cell r="E1506" t="e">
            <v>#N/A</v>
          </cell>
          <cell r="F1506" t="e">
            <v>#N/A</v>
          </cell>
          <cell r="K1506" t="e">
            <v>#REF!</v>
          </cell>
        </row>
        <row r="1507">
          <cell r="D1507">
            <v>0</v>
          </cell>
          <cell r="E1507" t="e">
            <v>#N/A</v>
          </cell>
          <cell r="F1507" t="e">
            <v>#N/A</v>
          </cell>
          <cell r="K1507" t="e">
            <v>#REF!</v>
          </cell>
        </row>
        <row r="1508">
          <cell r="D1508">
            <v>0</v>
          </cell>
          <cell r="E1508" t="e">
            <v>#N/A</v>
          </cell>
          <cell r="F1508" t="e">
            <v>#N/A</v>
          </cell>
          <cell r="K1508" t="e">
            <v>#REF!</v>
          </cell>
        </row>
        <row r="1509">
          <cell r="D1509">
            <v>0</v>
          </cell>
          <cell r="E1509" t="e">
            <v>#N/A</v>
          </cell>
          <cell r="F1509" t="e">
            <v>#N/A</v>
          </cell>
          <cell r="K1509" t="e">
            <v>#REF!</v>
          </cell>
        </row>
        <row r="1510">
          <cell r="D1510">
            <v>0</v>
          </cell>
          <cell r="E1510" t="e">
            <v>#N/A</v>
          </cell>
          <cell r="F1510" t="e">
            <v>#N/A</v>
          </cell>
          <cell r="K1510" t="e">
            <v>#REF!</v>
          </cell>
        </row>
        <row r="1511">
          <cell r="D1511">
            <v>0</v>
          </cell>
          <cell r="E1511" t="e">
            <v>#N/A</v>
          </cell>
          <cell r="F1511" t="e">
            <v>#N/A</v>
          </cell>
          <cell r="K1511" t="e">
            <v>#REF!</v>
          </cell>
        </row>
        <row r="1512">
          <cell r="D1512">
            <v>0</v>
          </cell>
          <cell r="E1512" t="e">
            <v>#N/A</v>
          </cell>
          <cell r="F1512" t="e">
            <v>#N/A</v>
          </cell>
          <cell r="K1512" t="e">
            <v>#REF!</v>
          </cell>
        </row>
        <row r="1513">
          <cell r="D1513">
            <v>0</v>
          </cell>
          <cell r="E1513" t="e">
            <v>#N/A</v>
          </cell>
          <cell r="F1513" t="e">
            <v>#N/A</v>
          </cell>
          <cell r="K1513" t="e">
            <v>#REF!</v>
          </cell>
        </row>
        <row r="1514">
          <cell r="D1514">
            <v>0</v>
          </cell>
          <cell r="E1514" t="e">
            <v>#N/A</v>
          </cell>
          <cell r="F1514" t="e">
            <v>#N/A</v>
          </cell>
          <cell r="K1514" t="e">
            <v>#REF!</v>
          </cell>
        </row>
        <row r="1515">
          <cell r="D1515">
            <v>0</v>
          </cell>
          <cell r="E1515" t="e">
            <v>#N/A</v>
          </cell>
          <cell r="F1515" t="e">
            <v>#N/A</v>
          </cell>
          <cell r="K1515" t="e">
            <v>#REF!</v>
          </cell>
        </row>
        <row r="1516">
          <cell r="D1516">
            <v>0</v>
          </cell>
          <cell r="E1516" t="e">
            <v>#N/A</v>
          </cell>
          <cell r="F1516" t="e">
            <v>#N/A</v>
          </cell>
          <cell r="K1516" t="e">
            <v>#REF!</v>
          </cell>
        </row>
        <row r="1517">
          <cell r="D1517">
            <v>0</v>
          </cell>
          <cell r="E1517" t="e">
            <v>#N/A</v>
          </cell>
          <cell r="F1517" t="e">
            <v>#N/A</v>
          </cell>
          <cell r="K1517" t="e">
            <v>#REF!</v>
          </cell>
        </row>
        <row r="1518">
          <cell r="D1518">
            <v>0</v>
          </cell>
          <cell r="E1518" t="e">
            <v>#N/A</v>
          </cell>
          <cell r="F1518" t="e">
            <v>#N/A</v>
          </cell>
          <cell r="K1518" t="e">
            <v>#REF!</v>
          </cell>
        </row>
        <row r="1519">
          <cell r="D1519">
            <v>0</v>
          </cell>
          <cell r="E1519" t="e">
            <v>#N/A</v>
          </cell>
          <cell r="F1519" t="e">
            <v>#N/A</v>
          </cell>
          <cell r="K1519" t="e">
            <v>#REF!</v>
          </cell>
        </row>
        <row r="1520">
          <cell r="D1520">
            <v>0</v>
          </cell>
          <cell r="E1520" t="e">
            <v>#N/A</v>
          </cell>
          <cell r="F1520" t="e">
            <v>#N/A</v>
          </cell>
          <cell r="K1520" t="e">
            <v>#REF!</v>
          </cell>
        </row>
        <row r="1521">
          <cell r="D1521">
            <v>0</v>
          </cell>
          <cell r="E1521" t="e">
            <v>#N/A</v>
          </cell>
          <cell r="F1521" t="e">
            <v>#N/A</v>
          </cell>
          <cell r="K1521" t="e">
            <v>#REF!</v>
          </cell>
        </row>
        <row r="1522">
          <cell r="D1522">
            <v>0</v>
          </cell>
          <cell r="E1522" t="e">
            <v>#N/A</v>
          </cell>
          <cell r="F1522" t="e">
            <v>#N/A</v>
          </cell>
          <cell r="K1522" t="e">
            <v>#REF!</v>
          </cell>
        </row>
        <row r="1523">
          <cell r="D1523">
            <v>0</v>
          </cell>
          <cell r="E1523" t="e">
            <v>#N/A</v>
          </cell>
          <cell r="F1523" t="e">
            <v>#N/A</v>
          </cell>
          <cell r="K1523" t="e">
            <v>#REF!</v>
          </cell>
        </row>
        <row r="1524">
          <cell r="D1524">
            <v>0</v>
          </cell>
          <cell r="E1524" t="e">
            <v>#N/A</v>
          </cell>
          <cell r="F1524" t="e">
            <v>#N/A</v>
          </cell>
          <cell r="K1524" t="e">
            <v>#REF!</v>
          </cell>
        </row>
        <row r="1525">
          <cell r="D1525">
            <v>0</v>
          </cell>
          <cell r="E1525" t="e">
            <v>#N/A</v>
          </cell>
          <cell r="F1525" t="e">
            <v>#N/A</v>
          </cell>
          <cell r="K1525" t="e">
            <v>#REF!</v>
          </cell>
        </row>
        <row r="1526">
          <cell r="D1526">
            <v>0</v>
          </cell>
          <cell r="E1526" t="e">
            <v>#N/A</v>
          </cell>
          <cell r="F1526" t="e">
            <v>#N/A</v>
          </cell>
          <cell r="K1526" t="e">
            <v>#REF!</v>
          </cell>
        </row>
        <row r="1527">
          <cell r="D1527">
            <v>0</v>
          </cell>
          <cell r="E1527" t="e">
            <v>#N/A</v>
          </cell>
          <cell r="F1527" t="e">
            <v>#N/A</v>
          </cell>
          <cell r="K1527" t="e">
            <v>#REF!</v>
          </cell>
        </row>
        <row r="1528">
          <cell r="D1528">
            <v>0</v>
          </cell>
          <cell r="E1528" t="e">
            <v>#N/A</v>
          </cell>
          <cell r="F1528" t="e">
            <v>#N/A</v>
          </cell>
          <cell r="K1528" t="e">
            <v>#REF!</v>
          </cell>
        </row>
        <row r="1529">
          <cell r="D1529">
            <v>0</v>
          </cell>
          <cell r="E1529" t="e">
            <v>#N/A</v>
          </cell>
          <cell r="F1529" t="e">
            <v>#N/A</v>
          </cell>
          <cell r="K1529" t="e">
            <v>#REF!</v>
          </cell>
        </row>
        <row r="1530">
          <cell r="D1530">
            <v>0</v>
          </cell>
          <cell r="E1530" t="e">
            <v>#N/A</v>
          </cell>
          <cell r="F1530" t="e">
            <v>#N/A</v>
          </cell>
          <cell r="K1530" t="e">
            <v>#REF!</v>
          </cell>
        </row>
        <row r="1531">
          <cell r="D1531">
            <v>0</v>
          </cell>
          <cell r="E1531" t="e">
            <v>#N/A</v>
          </cell>
          <cell r="F1531" t="e">
            <v>#N/A</v>
          </cell>
          <cell r="K1531" t="e">
            <v>#REF!</v>
          </cell>
        </row>
        <row r="1532">
          <cell r="D1532">
            <v>0</v>
          </cell>
          <cell r="E1532" t="e">
            <v>#N/A</v>
          </cell>
          <cell r="F1532" t="e">
            <v>#N/A</v>
          </cell>
          <cell r="K1532" t="e">
            <v>#REF!</v>
          </cell>
        </row>
        <row r="1533">
          <cell r="D1533">
            <v>0</v>
          </cell>
          <cell r="E1533" t="e">
            <v>#N/A</v>
          </cell>
          <cell r="F1533" t="e">
            <v>#N/A</v>
          </cell>
          <cell r="K1533" t="e">
            <v>#REF!</v>
          </cell>
        </row>
        <row r="1534">
          <cell r="D1534">
            <v>0</v>
          </cell>
          <cell r="E1534" t="e">
            <v>#N/A</v>
          </cell>
          <cell r="F1534" t="e">
            <v>#N/A</v>
          </cell>
          <cell r="K1534" t="e">
            <v>#REF!</v>
          </cell>
        </row>
        <row r="1535">
          <cell r="D1535">
            <v>0</v>
          </cell>
          <cell r="E1535" t="e">
            <v>#N/A</v>
          </cell>
          <cell r="F1535" t="e">
            <v>#N/A</v>
          </cell>
          <cell r="K1535" t="e">
            <v>#REF!</v>
          </cell>
        </row>
        <row r="1536">
          <cell r="D1536">
            <v>0</v>
          </cell>
          <cell r="E1536" t="e">
            <v>#N/A</v>
          </cell>
          <cell r="F1536" t="e">
            <v>#N/A</v>
          </cell>
          <cell r="K1536" t="e">
            <v>#REF!</v>
          </cell>
        </row>
        <row r="1537">
          <cell r="D1537">
            <v>0</v>
          </cell>
          <cell r="E1537" t="e">
            <v>#N/A</v>
          </cell>
          <cell r="F1537" t="e">
            <v>#N/A</v>
          </cell>
          <cell r="K1537" t="e">
            <v>#REF!</v>
          </cell>
        </row>
        <row r="1538">
          <cell r="D1538">
            <v>0</v>
          </cell>
          <cell r="E1538" t="e">
            <v>#N/A</v>
          </cell>
          <cell r="F1538" t="e">
            <v>#N/A</v>
          </cell>
          <cell r="K1538" t="e">
            <v>#REF!</v>
          </cell>
        </row>
        <row r="1539">
          <cell r="D1539">
            <v>0</v>
          </cell>
          <cell r="E1539" t="e">
            <v>#N/A</v>
          </cell>
          <cell r="F1539" t="e">
            <v>#N/A</v>
          </cell>
          <cell r="K1539" t="e">
            <v>#REF!</v>
          </cell>
        </row>
        <row r="1540">
          <cell r="D1540">
            <v>0</v>
          </cell>
          <cell r="E1540" t="e">
            <v>#N/A</v>
          </cell>
          <cell r="F1540" t="e">
            <v>#N/A</v>
          </cell>
          <cell r="K1540" t="e">
            <v>#REF!</v>
          </cell>
        </row>
        <row r="1541">
          <cell r="D1541">
            <v>0</v>
          </cell>
          <cell r="E1541" t="e">
            <v>#N/A</v>
          </cell>
          <cell r="F1541" t="e">
            <v>#N/A</v>
          </cell>
          <cell r="K1541" t="e">
            <v>#REF!</v>
          </cell>
        </row>
        <row r="1542">
          <cell r="D1542">
            <v>0</v>
          </cell>
          <cell r="E1542" t="e">
            <v>#N/A</v>
          </cell>
          <cell r="F1542" t="e">
            <v>#N/A</v>
          </cell>
          <cell r="K1542" t="e">
            <v>#REF!</v>
          </cell>
        </row>
        <row r="1543">
          <cell r="D1543">
            <v>0</v>
          </cell>
          <cell r="E1543" t="e">
            <v>#N/A</v>
          </cell>
          <cell r="F1543" t="e">
            <v>#N/A</v>
          </cell>
          <cell r="K1543" t="e">
            <v>#REF!</v>
          </cell>
        </row>
        <row r="1544">
          <cell r="D1544">
            <v>0</v>
          </cell>
          <cell r="E1544" t="e">
            <v>#N/A</v>
          </cell>
          <cell r="F1544" t="e">
            <v>#N/A</v>
          </cell>
          <cell r="K1544" t="e">
            <v>#REF!</v>
          </cell>
        </row>
        <row r="1545">
          <cell r="D1545">
            <v>0</v>
          </cell>
          <cell r="E1545" t="e">
            <v>#N/A</v>
          </cell>
          <cell r="F1545" t="e">
            <v>#N/A</v>
          </cell>
          <cell r="K1545" t="e">
            <v>#REF!</v>
          </cell>
        </row>
        <row r="1546">
          <cell r="D1546">
            <v>0</v>
          </cell>
          <cell r="E1546" t="e">
            <v>#N/A</v>
          </cell>
          <cell r="F1546" t="e">
            <v>#N/A</v>
          </cell>
          <cell r="K1546" t="e">
            <v>#REF!</v>
          </cell>
        </row>
        <row r="1547">
          <cell r="D1547">
            <v>0</v>
          </cell>
          <cell r="E1547" t="e">
            <v>#N/A</v>
          </cell>
          <cell r="F1547" t="e">
            <v>#N/A</v>
          </cell>
          <cell r="K1547" t="e">
            <v>#REF!</v>
          </cell>
        </row>
        <row r="1548">
          <cell r="D1548">
            <v>0</v>
          </cell>
          <cell r="E1548" t="e">
            <v>#N/A</v>
          </cell>
          <cell r="F1548" t="e">
            <v>#N/A</v>
          </cell>
          <cell r="K1548" t="e">
            <v>#REF!</v>
          </cell>
        </row>
        <row r="1549">
          <cell r="D1549">
            <v>0</v>
          </cell>
          <cell r="E1549" t="e">
            <v>#N/A</v>
          </cell>
          <cell r="F1549" t="e">
            <v>#N/A</v>
          </cell>
          <cell r="K1549" t="e">
            <v>#REF!</v>
          </cell>
        </row>
        <row r="1550">
          <cell r="D1550">
            <v>0</v>
          </cell>
          <cell r="E1550" t="e">
            <v>#N/A</v>
          </cell>
          <cell r="F1550" t="e">
            <v>#N/A</v>
          </cell>
          <cell r="K1550" t="e">
            <v>#REF!</v>
          </cell>
        </row>
        <row r="1551">
          <cell r="D1551">
            <v>0</v>
          </cell>
          <cell r="E1551" t="e">
            <v>#N/A</v>
          </cell>
          <cell r="F1551" t="e">
            <v>#N/A</v>
          </cell>
          <cell r="K1551" t="e">
            <v>#REF!</v>
          </cell>
        </row>
        <row r="1552">
          <cell r="D1552">
            <v>0</v>
          </cell>
          <cell r="E1552" t="e">
            <v>#N/A</v>
          </cell>
          <cell r="F1552" t="e">
            <v>#N/A</v>
          </cell>
          <cell r="K1552" t="e">
            <v>#REF!</v>
          </cell>
        </row>
        <row r="1553">
          <cell r="D1553">
            <v>0</v>
          </cell>
          <cell r="E1553" t="e">
            <v>#N/A</v>
          </cell>
          <cell r="F1553" t="e">
            <v>#N/A</v>
          </cell>
          <cell r="K1553" t="e">
            <v>#REF!</v>
          </cell>
        </row>
        <row r="1554">
          <cell r="D1554">
            <v>0</v>
          </cell>
          <cell r="E1554" t="e">
            <v>#N/A</v>
          </cell>
          <cell r="F1554" t="e">
            <v>#N/A</v>
          </cell>
          <cell r="K1554" t="e">
            <v>#REF!</v>
          </cell>
        </row>
        <row r="1555">
          <cell r="D1555">
            <v>0</v>
          </cell>
          <cell r="E1555" t="e">
            <v>#N/A</v>
          </cell>
          <cell r="F1555" t="e">
            <v>#N/A</v>
          </cell>
          <cell r="K1555" t="e">
            <v>#REF!</v>
          </cell>
        </row>
        <row r="1556">
          <cell r="D1556">
            <v>0</v>
          </cell>
          <cell r="E1556" t="e">
            <v>#N/A</v>
          </cell>
          <cell r="F1556" t="e">
            <v>#N/A</v>
          </cell>
          <cell r="K1556" t="e">
            <v>#REF!</v>
          </cell>
        </row>
        <row r="1557">
          <cell r="D1557">
            <v>0</v>
          </cell>
          <cell r="E1557" t="e">
            <v>#N/A</v>
          </cell>
          <cell r="F1557" t="e">
            <v>#N/A</v>
          </cell>
          <cell r="K1557" t="e">
            <v>#REF!</v>
          </cell>
        </row>
        <row r="1558">
          <cell r="D1558">
            <v>0</v>
          </cell>
          <cell r="E1558" t="e">
            <v>#N/A</v>
          </cell>
          <cell r="F1558" t="e">
            <v>#N/A</v>
          </cell>
          <cell r="K1558" t="e">
            <v>#REF!</v>
          </cell>
        </row>
        <row r="1559">
          <cell r="D1559">
            <v>0</v>
          </cell>
          <cell r="E1559" t="e">
            <v>#N/A</v>
          </cell>
          <cell r="F1559" t="e">
            <v>#N/A</v>
          </cell>
          <cell r="K1559" t="e">
            <v>#REF!</v>
          </cell>
        </row>
        <row r="1560">
          <cell r="D1560">
            <v>0</v>
          </cell>
          <cell r="E1560" t="e">
            <v>#N/A</v>
          </cell>
          <cell r="F1560" t="e">
            <v>#N/A</v>
          </cell>
          <cell r="K1560" t="e">
            <v>#REF!</v>
          </cell>
        </row>
        <row r="1561">
          <cell r="D1561">
            <v>0</v>
          </cell>
          <cell r="E1561" t="e">
            <v>#N/A</v>
          </cell>
          <cell r="F1561" t="e">
            <v>#N/A</v>
          </cell>
          <cell r="K1561" t="e">
            <v>#REF!</v>
          </cell>
        </row>
        <row r="1562">
          <cell r="D1562">
            <v>0</v>
          </cell>
          <cell r="E1562" t="e">
            <v>#N/A</v>
          </cell>
          <cell r="F1562" t="e">
            <v>#N/A</v>
          </cell>
          <cell r="K1562" t="e">
            <v>#REF!</v>
          </cell>
        </row>
        <row r="1563">
          <cell r="D1563">
            <v>0</v>
          </cell>
          <cell r="E1563" t="e">
            <v>#N/A</v>
          </cell>
          <cell r="F1563" t="e">
            <v>#N/A</v>
          </cell>
          <cell r="K1563" t="e">
            <v>#REF!</v>
          </cell>
        </row>
        <row r="1564">
          <cell r="D1564">
            <v>0</v>
          </cell>
          <cell r="E1564" t="e">
            <v>#N/A</v>
          </cell>
          <cell r="F1564" t="e">
            <v>#N/A</v>
          </cell>
          <cell r="K1564" t="e">
            <v>#REF!</v>
          </cell>
        </row>
        <row r="1565">
          <cell r="D1565">
            <v>0</v>
          </cell>
          <cell r="E1565" t="e">
            <v>#N/A</v>
          </cell>
          <cell r="F1565" t="e">
            <v>#N/A</v>
          </cell>
          <cell r="K1565" t="e">
            <v>#REF!</v>
          </cell>
        </row>
        <row r="1566">
          <cell r="D1566">
            <v>0</v>
          </cell>
          <cell r="E1566" t="e">
            <v>#N/A</v>
          </cell>
          <cell r="F1566" t="e">
            <v>#N/A</v>
          </cell>
          <cell r="K1566" t="e">
            <v>#REF!</v>
          </cell>
        </row>
        <row r="1567">
          <cell r="D1567">
            <v>0</v>
          </cell>
          <cell r="E1567" t="e">
            <v>#N/A</v>
          </cell>
          <cell r="F1567" t="e">
            <v>#N/A</v>
          </cell>
          <cell r="K1567" t="e">
            <v>#REF!</v>
          </cell>
        </row>
        <row r="1568">
          <cell r="D1568">
            <v>0</v>
          </cell>
          <cell r="E1568" t="e">
            <v>#N/A</v>
          </cell>
          <cell r="F1568" t="e">
            <v>#N/A</v>
          </cell>
          <cell r="K1568" t="e">
            <v>#REF!</v>
          </cell>
        </row>
        <row r="1569">
          <cell r="D1569">
            <v>0</v>
          </cell>
          <cell r="E1569" t="e">
            <v>#N/A</v>
          </cell>
          <cell r="F1569" t="e">
            <v>#N/A</v>
          </cell>
          <cell r="K1569" t="e">
            <v>#REF!</v>
          </cell>
        </row>
        <row r="1570">
          <cell r="D1570">
            <v>0</v>
          </cell>
          <cell r="E1570" t="e">
            <v>#N/A</v>
          </cell>
          <cell r="F1570" t="e">
            <v>#N/A</v>
          </cell>
          <cell r="K1570" t="e">
            <v>#REF!</v>
          </cell>
        </row>
        <row r="1571">
          <cell r="D1571">
            <v>0</v>
          </cell>
          <cell r="E1571" t="e">
            <v>#N/A</v>
          </cell>
          <cell r="F1571" t="e">
            <v>#N/A</v>
          </cell>
          <cell r="K1571" t="e">
            <v>#REF!</v>
          </cell>
        </row>
        <row r="1572">
          <cell r="D1572">
            <v>0</v>
          </cell>
          <cell r="E1572" t="e">
            <v>#N/A</v>
          </cell>
          <cell r="F1572" t="e">
            <v>#N/A</v>
          </cell>
          <cell r="K1572" t="e">
            <v>#REF!</v>
          </cell>
        </row>
        <row r="1573">
          <cell r="D1573">
            <v>0</v>
          </cell>
          <cell r="E1573" t="e">
            <v>#N/A</v>
          </cell>
          <cell r="F1573" t="e">
            <v>#N/A</v>
          </cell>
          <cell r="K1573" t="e">
            <v>#REF!</v>
          </cell>
        </row>
        <row r="1574">
          <cell r="D1574">
            <v>0</v>
          </cell>
          <cell r="E1574" t="e">
            <v>#N/A</v>
          </cell>
          <cell r="F1574" t="e">
            <v>#N/A</v>
          </cell>
          <cell r="K1574" t="e">
            <v>#REF!</v>
          </cell>
        </row>
        <row r="1575">
          <cell r="D1575">
            <v>0</v>
          </cell>
          <cell r="E1575" t="e">
            <v>#N/A</v>
          </cell>
          <cell r="F1575" t="e">
            <v>#N/A</v>
          </cell>
          <cell r="K1575" t="e">
            <v>#REF!</v>
          </cell>
        </row>
        <row r="1576">
          <cell r="D1576">
            <v>0</v>
          </cell>
          <cell r="E1576" t="e">
            <v>#N/A</v>
          </cell>
          <cell r="F1576" t="e">
            <v>#N/A</v>
          </cell>
          <cell r="K1576" t="e">
            <v>#REF!</v>
          </cell>
        </row>
        <row r="1577">
          <cell r="D1577">
            <v>0</v>
          </cell>
          <cell r="E1577" t="e">
            <v>#N/A</v>
          </cell>
          <cell r="F1577" t="e">
            <v>#N/A</v>
          </cell>
          <cell r="K1577" t="e">
            <v>#REF!</v>
          </cell>
        </row>
        <row r="1578">
          <cell r="D1578">
            <v>0</v>
          </cell>
          <cell r="E1578" t="e">
            <v>#N/A</v>
          </cell>
          <cell r="F1578" t="e">
            <v>#N/A</v>
          </cell>
          <cell r="K1578" t="e">
            <v>#REF!</v>
          </cell>
        </row>
        <row r="1579">
          <cell r="D1579">
            <v>0</v>
          </cell>
          <cell r="E1579" t="e">
            <v>#N/A</v>
          </cell>
          <cell r="F1579" t="e">
            <v>#N/A</v>
          </cell>
          <cell r="K1579" t="e">
            <v>#REF!</v>
          </cell>
        </row>
        <row r="1580">
          <cell r="D1580">
            <v>0</v>
          </cell>
          <cell r="E1580" t="e">
            <v>#N/A</v>
          </cell>
          <cell r="F1580" t="e">
            <v>#N/A</v>
          </cell>
          <cell r="K1580" t="e">
            <v>#REF!</v>
          </cell>
        </row>
        <row r="1581">
          <cell r="D1581">
            <v>0</v>
          </cell>
          <cell r="E1581" t="e">
            <v>#N/A</v>
          </cell>
          <cell r="F1581" t="e">
            <v>#N/A</v>
          </cell>
          <cell r="K1581" t="e">
            <v>#REF!</v>
          </cell>
        </row>
        <row r="1582">
          <cell r="D1582">
            <v>0</v>
          </cell>
          <cell r="E1582" t="e">
            <v>#N/A</v>
          </cell>
          <cell r="F1582" t="e">
            <v>#N/A</v>
          </cell>
          <cell r="K1582" t="e">
            <v>#REF!</v>
          </cell>
        </row>
        <row r="1583">
          <cell r="D1583">
            <v>0</v>
          </cell>
          <cell r="E1583" t="e">
            <v>#N/A</v>
          </cell>
          <cell r="F1583" t="e">
            <v>#N/A</v>
          </cell>
          <cell r="K1583" t="e">
            <v>#REF!</v>
          </cell>
        </row>
        <row r="1584">
          <cell r="D1584">
            <v>0</v>
          </cell>
          <cell r="E1584" t="e">
            <v>#N/A</v>
          </cell>
          <cell r="F1584" t="e">
            <v>#N/A</v>
          </cell>
          <cell r="K1584" t="e">
            <v>#REF!</v>
          </cell>
        </row>
        <row r="1585">
          <cell r="D1585">
            <v>0</v>
          </cell>
          <cell r="E1585" t="e">
            <v>#N/A</v>
          </cell>
          <cell r="F1585" t="e">
            <v>#N/A</v>
          </cell>
          <cell r="K1585" t="e">
            <v>#REF!</v>
          </cell>
        </row>
        <row r="1586">
          <cell r="D1586">
            <v>0</v>
          </cell>
          <cell r="E1586" t="e">
            <v>#N/A</v>
          </cell>
          <cell r="F1586" t="e">
            <v>#N/A</v>
          </cell>
          <cell r="K1586" t="e">
            <v>#REF!</v>
          </cell>
        </row>
        <row r="1587">
          <cell r="D1587">
            <v>0</v>
          </cell>
          <cell r="E1587" t="e">
            <v>#N/A</v>
          </cell>
          <cell r="F1587" t="e">
            <v>#N/A</v>
          </cell>
          <cell r="K1587" t="e">
            <v>#REF!</v>
          </cell>
        </row>
        <row r="1588">
          <cell r="D1588">
            <v>0</v>
          </cell>
          <cell r="E1588" t="e">
            <v>#N/A</v>
          </cell>
          <cell r="F1588" t="e">
            <v>#N/A</v>
          </cell>
          <cell r="K1588" t="e">
            <v>#REF!</v>
          </cell>
        </row>
        <row r="1589">
          <cell r="D1589">
            <v>0</v>
          </cell>
          <cell r="E1589" t="e">
            <v>#N/A</v>
          </cell>
          <cell r="F1589" t="e">
            <v>#N/A</v>
          </cell>
          <cell r="K1589" t="e">
            <v>#REF!</v>
          </cell>
        </row>
        <row r="1590">
          <cell r="D1590">
            <v>0</v>
          </cell>
          <cell r="E1590" t="e">
            <v>#N/A</v>
          </cell>
          <cell r="F1590" t="e">
            <v>#N/A</v>
          </cell>
          <cell r="K1590" t="e">
            <v>#REF!</v>
          </cell>
        </row>
        <row r="1591">
          <cell r="D1591">
            <v>0</v>
          </cell>
          <cell r="E1591" t="e">
            <v>#N/A</v>
          </cell>
          <cell r="F1591" t="e">
            <v>#N/A</v>
          </cell>
          <cell r="K1591" t="e">
            <v>#REF!</v>
          </cell>
        </row>
        <row r="1592">
          <cell r="D1592">
            <v>0</v>
          </cell>
          <cell r="E1592" t="e">
            <v>#N/A</v>
          </cell>
          <cell r="F1592" t="e">
            <v>#N/A</v>
          </cell>
          <cell r="K1592" t="e">
            <v>#REF!</v>
          </cell>
        </row>
        <row r="1593">
          <cell r="D1593">
            <v>0</v>
          </cell>
          <cell r="E1593" t="e">
            <v>#N/A</v>
          </cell>
          <cell r="F1593" t="e">
            <v>#N/A</v>
          </cell>
          <cell r="K1593" t="e">
            <v>#REF!</v>
          </cell>
        </row>
        <row r="1594">
          <cell r="D1594">
            <v>0</v>
          </cell>
          <cell r="E1594" t="e">
            <v>#N/A</v>
          </cell>
          <cell r="F1594" t="e">
            <v>#N/A</v>
          </cell>
          <cell r="K1594" t="e">
            <v>#REF!</v>
          </cell>
        </row>
        <row r="1595">
          <cell r="D1595">
            <v>0</v>
          </cell>
          <cell r="E1595" t="e">
            <v>#N/A</v>
          </cell>
          <cell r="F1595" t="e">
            <v>#N/A</v>
          </cell>
          <cell r="K1595" t="e">
            <v>#REF!</v>
          </cell>
        </row>
        <row r="1596">
          <cell r="D1596">
            <v>0</v>
          </cell>
          <cell r="E1596" t="e">
            <v>#N/A</v>
          </cell>
          <cell r="F1596" t="e">
            <v>#N/A</v>
          </cell>
          <cell r="K1596" t="e">
            <v>#REF!</v>
          </cell>
        </row>
        <row r="1597">
          <cell r="D1597">
            <v>0</v>
          </cell>
          <cell r="E1597" t="e">
            <v>#N/A</v>
          </cell>
          <cell r="F1597" t="e">
            <v>#N/A</v>
          </cell>
          <cell r="K1597" t="e">
            <v>#REF!</v>
          </cell>
        </row>
        <row r="1598">
          <cell r="D1598">
            <v>0</v>
          </cell>
          <cell r="E1598" t="e">
            <v>#N/A</v>
          </cell>
          <cell r="F1598" t="e">
            <v>#N/A</v>
          </cell>
          <cell r="K1598" t="e">
            <v>#REF!</v>
          </cell>
        </row>
        <row r="1599">
          <cell r="D1599">
            <v>0</v>
          </cell>
          <cell r="E1599" t="e">
            <v>#N/A</v>
          </cell>
          <cell r="F1599" t="e">
            <v>#N/A</v>
          </cell>
          <cell r="K1599" t="e">
            <v>#REF!</v>
          </cell>
        </row>
        <row r="1600">
          <cell r="D1600">
            <v>0</v>
          </cell>
          <cell r="E1600" t="e">
            <v>#N/A</v>
          </cell>
          <cell r="F1600" t="e">
            <v>#N/A</v>
          </cell>
          <cell r="K1600" t="e">
            <v>#REF!</v>
          </cell>
        </row>
        <row r="1601">
          <cell r="D1601">
            <v>0</v>
          </cell>
          <cell r="E1601" t="e">
            <v>#N/A</v>
          </cell>
          <cell r="F1601" t="e">
            <v>#N/A</v>
          </cell>
          <cell r="K1601" t="e">
            <v>#REF!</v>
          </cell>
        </row>
        <row r="1602">
          <cell r="D1602">
            <v>0</v>
          </cell>
          <cell r="E1602" t="e">
            <v>#N/A</v>
          </cell>
          <cell r="F1602" t="e">
            <v>#N/A</v>
          </cell>
          <cell r="K1602" t="e">
            <v>#REF!</v>
          </cell>
        </row>
        <row r="1603">
          <cell r="D1603">
            <v>0</v>
          </cell>
          <cell r="E1603" t="e">
            <v>#N/A</v>
          </cell>
          <cell r="F1603" t="e">
            <v>#N/A</v>
          </cell>
          <cell r="K1603" t="e">
            <v>#REF!</v>
          </cell>
        </row>
        <row r="1604">
          <cell r="D1604">
            <v>0</v>
          </cell>
          <cell r="E1604" t="e">
            <v>#N/A</v>
          </cell>
          <cell r="F1604" t="e">
            <v>#N/A</v>
          </cell>
          <cell r="K1604" t="e">
            <v>#REF!</v>
          </cell>
        </row>
        <row r="1605">
          <cell r="D1605">
            <v>0</v>
          </cell>
          <cell r="E1605" t="e">
            <v>#N/A</v>
          </cell>
          <cell r="F1605" t="e">
            <v>#N/A</v>
          </cell>
          <cell r="K1605" t="e">
            <v>#REF!</v>
          </cell>
        </row>
        <row r="1606">
          <cell r="D1606">
            <v>0</v>
          </cell>
          <cell r="E1606" t="e">
            <v>#N/A</v>
          </cell>
          <cell r="F1606" t="e">
            <v>#N/A</v>
          </cell>
          <cell r="K1606" t="e">
            <v>#REF!</v>
          </cell>
        </row>
        <row r="1607">
          <cell r="D1607">
            <v>0</v>
          </cell>
          <cell r="E1607" t="e">
            <v>#N/A</v>
          </cell>
          <cell r="F1607" t="e">
            <v>#N/A</v>
          </cell>
          <cell r="K1607" t="e">
            <v>#REF!</v>
          </cell>
        </row>
        <row r="1608">
          <cell r="D1608">
            <v>0</v>
          </cell>
          <cell r="E1608" t="e">
            <v>#N/A</v>
          </cell>
          <cell r="F1608" t="e">
            <v>#N/A</v>
          </cell>
          <cell r="K1608" t="e">
            <v>#REF!</v>
          </cell>
        </row>
        <row r="1609">
          <cell r="D1609">
            <v>0</v>
          </cell>
          <cell r="E1609" t="e">
            <v>#N/A</v>
          </cell>
          <cell r="F1609" t="e">
            <v>#N/A</v>
          </cell>
          <cell r="K1609" t="e">
            <v>#REF!</v>
          </cell>
        </row>
        <row r="1610">
          <cell r="D1610">
            <v>0</v>
          </cell>
          <cell r="E1610" t="e">
            <v>#N/A</v>
          </cell>
          <cell r="F1610" t="e">
            <v>#N/A</v>
          </cell>
          <cell r="K1610" t="e">
            <v>#REF!</v>
          </cell>
        </row>
        <row r="1611">
          <cell r="D1611">
            <v>0</v>
          </cell>
          <cell r="E1611" t="e">
            <v>#N/A</v>
          </cell>
          <cell r="F1611" t="e">
            <v>#N/A</v>
          </cell>
          <cell r="K1611" t="e">
            <v>#REF!</v>
          </cell>
        </row>
        <row r="1612">
          <cell r="D1612">
            <v>0</v>
          </cell>
          <cell r="E1612" t="e">
            <v>#N/A</v>
          </cell>
          <cell r="F1612" t="e">
            <v>#N/A</v>
          </cell>
          <cell r="K1612" t="e">
            <v>#REF!</v>
          </cell>
        </row>
        <row r="1613">
          <cell r="D1613">
            <v>0</v>
          </cell>
          <cell r="E1613" t="e">
            <v>#N/A</v>
          </cell>
          <cell r="F1613" t="e">
            <v>#N/A</v>
          </cell>
          <cell r="K1613" t="e">
            <v>#REF!</v>
          </cell>
        </row>
        <row r="1614">
          <cell r="D1614">
            <v>0</v>
          </cell>
          <cell r="E1614" t="e">
            <v>#N/A</v>
          </cell>
          <cell r="F1614" t="e">
            <v>#N/A</v>
          </cell>
          <cell r="K1614" t="e">
            <v>#REF!</v>
          </cell>
        </row>
        <row r="1615">
          <cell r="D1615">
            <v>0</v>
          </cell>
          <cell r="E1615" t="e">
            <v>#N/A</v>
          </cell>
          <cell r="F1615" t="e">
            <v>#N/A</v>
          </cell>
          <cell r="K1615" t="e">
            <v>#REF!</v>
          </cell>
        </row>
        <row r="1616">
          <cell r="D1616">
            <v>0</v>
          </cell>
          <cell r="E1616" t="e">
            <v>#N/A</v>
          </cell>
          <cell r="F1616" t="e">
            <v>#N/A</v>
          </cell>
          <cell r="K1616" t="e">
            <v>#REF!</v>
          </cell>
        </row>
        <row r="1617">
          <cell r="D1617">
            <v>0</v>
          </cell>
          <cell r="E1617" t="e">
            <v>#N/A</v>
          </cell>
          <cell r="F1617" t="e">
            <v>#N/A</v>
          </cell>
          <cell r="K1617" t="e">
            <v>#REF!</v>
          </cell>
        </row>
        <row r="1618">
          <cell r="D1618">
            <v>0</v>
          </cell>
          <cell r="E1618" t="e">
            <v>#N/A</v>
          </cell>
          <cell r="F1618" t="e">
            <v>#N/A</v>
          </cell>
          <cell r="K1618" t="e">
            <v>#REF!</v>
          </cell>
        </row>
        <row r="1619">
          <cell r="D1619">
            <v>0</v>
          </cell>
          <cell r="E1619" t="e">
            <v>#N/A</v>
          </cell>
          <cell r="F1619" t="e">
            <v>#N/A</v>
          </cell>
          <cell r="K1619" t="e">
            <v>#REF!</v>
          </cell>
        </row>
        <row r="1620">
          <cell r="D1620">
            <v>0</v>
          </cell>
          <cell r="E1620" t="e">
            <v>#N/A</v>
          </cell>
          <cell r="F1620" t="e">
            <v>#N/A</v>
          </cell>
          <cell r="K1620" t="e">
            <v>#REF!</v>
          </cell>
        </row>
        <row r="1621">
          <cell r="D1621">
            <v>0</v>
          </cell>
          <cell r="E1621" t="e">
            <v>#N/A</v>
          </cell>
          <cell r="F1621" t="e">
            <v>#N/A</v>
          </cell>
          <cell r="K1621" t="e">
            <v>#REF!</v>
          </cell>
        </row>
        <row r="1622">
          <cell r="D1622">
            <v>0</v>
          </cell>
          <cell r="E1622" t="e">
            <v>#N/A</v>
          </cell>
          <cell r="F1622" t="e">
            <v>#N/A</v>
          </cell>
          <cell r="K1622" t="e">
            <v>#REF!</v>
          </cell>
        </row>
        <row r="1623">
          <cell r="D1623">
            <v>0</v>
          </cell>
          <cell r="E1623" t="e">
            <v>#N/A</v>
          </cell>
          <cell r="F1623" t="e">
            <v>#N/A</v>
          </cell>
          <cell r="K1623" t="e">
            <v>#REF!</v>
          </cell>
        </row>
        <row r="1624">
          <cell r="D1624">
            <v>0</v>
          </cell>
          <cell r="E1624" t="e">
            <v>#N/A</v>
          </cell>
          <cell r="F1624" t="e">
            <v>#N/A</v>
          </cell>
          <cell r="K1624" t="e">
            <v>#REF!</v>
          </cell>
        </row>
        <row r="1625">
          <cell r="D1625">
            <v>0</v>
          </cell>
          <cell r="E1625" t="e">
            <v>#N/A</v>
          </cell>
          <cell r="F1625" t="e">
            <v>#N/A</v>
          </cell>
          <cell r="K1625" t="e">
            <v>#REF!</v>
          </cell>
        </row>
        <row r="1626">
          <cell r="D1626">
            <v>0</v>
          </cell>
          <cell r="E1626" t="e">
            <v>#N/A</v>
          </cell>
          <cell r="F1626" t="e">
            <v>#N/A</v>
          </cell>
          <cell r="K1626" t="e">
            <v>#REF!</v>
          </cell>
        </row>
        <row r="1627">
          <cell r="D1627">
            <v>0</v>
          </cell>
          <cell r="E1627" t="e">
            <v>#N/A</v>
          </cell>
          <cell r="F1627" t="e">
            <v>#N/A</v>
          </cell>
          <cell r="K1627" t="e">
            <v>#REF!</v>
          </cell>
        </row>
        <row r="1628">
          <cell r="D1628">
            <v>0</v>
          </cell>
          <cell r="E1628" t="e">
            <v>#N/A</v>
          </cell>
          <cell r="F1628" t="e">
            <v>#N/A</v>
          </cell>
          <cell r="K1628" t="e">
            <v>#REF!</v>
          </cell>
        </row>
        <row r="1629">
          <cell r="D1629">
            <v>0</v>
          </cell>
          <cell r="E1629" t="e">
            <v>#N/A</v>
          </cell>
          <cell r="F1629" t="e">
            <v>#N/A</v>
          </cell>
          <cell r="K1629" t="e">
            <v>#REF!</v>
          </cell>
        </row>
        <row r="1630">
          <cell r="D1630">
            <v>0</v>
          </cell>
          <cell r="E1630" t="e">
            <v>#N/A</v>
          </cell>
          <cell r="F1630" t="e">
            <v>#N/A</v>
          </cell>
          <cell r="K1630" t="e">
            <v>#REF!</v>
          </cell>
        </row>
        <row r="1631">
          <cell r="D1631">
            <v>0</v>
          </cell>
          <cell r="E1631" t="e">
            <v>#N/A</v>
          </cell>
          <cell r="F1631" t="e">
            <v>#N/A</v>
          </cell>
          <cell r="K1631" t="e">
            <v>#REF!</v>
          </cell>
        </row>
        <row r="1632">
          <cell r="D1632">
            <v>0</v>
          </cell>
          <cell r="E1632" t="e">
            <v>#N/A</v>
          </cell>
          <cell r="F1632" t="e">
            <v>#N/A</v>
          </cell>
          <cell r="K1632" t="e">
            <v>#REF!</v>
          </cell>
        </row>
        <row r="1633">
          <cell r="D1633">
            <v>0</v>
          </cell>
          <cell r="E1633" t="e">
            <v>#N/A</v>
          </cell>
          <cell r="F1633" t="e">
            <v>#N/A</v>
          </cell>
          <cell r="K1633" t="e">
            <v>#REF!</v>
          </cell>
        </row>
        <row r="1634">
          <cell r="D1634">
            <v>0</v>
          </cell>
          <cell r="E1634" t="e">
            <v>#N/A</v>
          </cell>
          <cell r="F1634" t="e">
            <v>#N/A</v>
          </cell>
          <cell r="K1634" t="e">
            <v>#REF!</v>
          </cell>
        </row>
        <row r="1635">
          <cell r="D1635">
            <v>0</v>
          </cell>
          <cell r="E1635" t="e">
            <v>#N/A</v>
          </cell>
          <cell r="F1635" t="e">
            <v>#N/A</v>
          </cell>
          <cell r="K1635" t="e">
            <v>#REF!</v>
          </cell>
        </row>
        <row r="1636">
          <cell r="D1636">
            <v>0</v>
          </cell>
          <cell r="E1636" t="e">
            <v>#N/A</v>
          </cell>
          <cell r="F1636" t="e">
            <v>#N/A</v>
          </cell>
          <cell r="K1636" t="e">
            <v>#REF!</v>
          </cell>
        </row>
        <row r="1637">
          <cell r="D1637">
            <v>0</v>
          </cell>
          <cell r="E1637" t="e">
            <v>#N/A</v>
          </cell>
          <cell r="F1637" t="e">
            <v>#N/A</v>
          </cell>
          <cell r="K1637" t="e">
            <v>#REF!</v>
          </cell>
        </row>
        <row r="1638">
          <cell r="D1638">
            <v>0</v>
          </cell>
          <cell r="E1638" t="e">
            <v>#N/A</v>
          </cell>
          <cell r="F1638" t="e">
            <v>#N/A</v>
          </cell>
          <cell r="K1638" t="e">
            <v>#REF!</v>
          </cell>
        </row>
        <row r="1639">
          <cell r="D1639">
            <v>0</v>
          </cell>
          <cell r="E1639" t="e">
            <v>#N/A</v>
          </cell>
          <cell r="F1639" t="e">
            <v>#N/A</v>
          </cell>
          <cell r="K1639" t="e">
            <v>#REF!</v>
          </cell>
        </row>
        <row r="1640">
          <cell r="D1640">
            <v>0</v>
          </cell>
          <cell r="E1640" t="e">
            <v>#N/A</v>
          </cell>
          <cell r="F1640" t="e">
            <v>#N/A</v>
          </cell>
          <cell r="K1640" t="e">
            <v>#REF!</v>
          </cell>
        </row>
        <row r="1641">
          <cell r="D1641">
            <v>0</v>
          </cell>
          <cell r="E1641" t="e">
            <v>#N/A</v>
          </cell>
          <cell r="F1641" t="e">
            <v>#N/A</v>
          </cell>
          <cell r="K1641" t="e">
            <v>#REF!</v>
          </cell>
        </row>
        <row r="1642">
          <cell r="D1642">
            <v>0</v>
          </cell>
          <cell r="E1642" t="e">
            <v>#N/A</v>
          </cell>
          <cell r="F1642" t="e">
            <v>#N/A</v>
          </cell>
          <cell r="K1642" t="e">
            <v>#REF!</v>
          </cell>
        </row>
        <row r="1643">
          <cell r="D1643">
            <v>0</v>
          </cell>
          <cell r="E1643" t="e">
            <v>#N/A</v>
          </cell>
          <cell r="F1643" t="e">
            <v>#N/A</v>
          </cell>
          <cell r="K1643" t="e">
            <v>#REF!</v>
          </cell>
        </row>
        <row r="1644">
          <cell r="D1644">
            <v>0</v>
          </cell>
          <cell r="E1644" t="e">
            <v>#N/A</v>
          </cell>
          <cell r="F1644" t="e">
            <v>#N/A</v>
          </cell>
          <cell r="K1644" t="e">
            <v>#REF!</v>
          </cell>
        </row>
        <row r="1645">
          <cell r="D1645">
            <v>0</v>
          </cell>
          <cell r="E1645" t="e">
            <v>#N/A</v>
          </cell>
          <cell r="F1645" t="e">
            <v>#N/A</v>
          </cell>
          <cell r="K1645" t="e">
            <v>#REF!</v>
          </cell>
        </row>
        <row r="1646">
          <cell r="D1646">
            <v>0</v>
          </cell>
          <cell r="E1646" t="e">
            <v>#N/A</v>
          </cell>
          <cell r="F1646" t="e">
            <v>#N/A</v>
          </cell>
          <cell r="K1646" t="e">
            <v>#REF!</v>
          </cell>
        </row>
        <row r="1647">
          <cell r="D1647">
            <v>0</v>
          </cell>
          <cell r="E1647" t="e">
            <v>#N/A</v>
          </cell>
          <cell r="F1647" t="e">
            <v>#N/A</v>
          </cell>
          <cell r="K1647" t="e">
            <v>#REF!</v>
          </cell>
        </row>
        <row r="1648">
          <cell r="D1648">
            <v>0</v>
          </cell>
          <cell r="E1648" t="e">
            <v>#N/A</v>
          </cell>
          <cell r="F1648" t="e">
            <v>#N/A</v>
          </cell>
          <cell r="K1648" t="e">
            <v>#REF!</v>
          </cell>
        </row>
        <row r="1649">
          <cell r="D1649">
            <v>0</v>
          </cell>
          <cell r="E1649" t="e">
            <v>#N/A</v>
          </cell>
          <cell r="F1649" t="e">
            <v>#N/A</v>
          </cell>
          <cell r="K1649" t="e">
            <v>#REF!</v>
          </cell>
        </row>
        <row r="1650">
          <cell r="D1650">
            <v>0</v>
          </cell>
          <cell r="E1650" t="e">
            <v>#N/A</v>
          </cell>
          <cell r="F1650" t="e">
            <v>#N/A</v>
          </cell>
          <cell r="K1650" t="e">
            <v>#REF!</v>
          </cell>
        </row>
        <row r="1651">
          <cell r="D1651">
            <v>0</v>
          </cell>
          <cell r="E1651" t="e">
            <v>#N/A</v>
          </cell>
          <cell r="F1651" t="e">
            <v>#N/A</v>
          </cell>
          <cell r="K1651" t="e">
            <v>#REF!</v>
          </cell>
        </row>
        <row r="1652">
          <cell r="D1652">
            <v>0</v>
          </cell>
          <cell r="E1652" t="e">
            <v>#N/A</v>
          </cell>
          <cell r="F1652" t="e">
            <v>#N/A</v>
          </cell>
          <cell r="K1652" t="e">
            <v>#REF!</v>
          </cell>
        </row>
        <row r="1653">
          <cell r="D1653">
            <v>0</v>
          </cell>
          <cell r="E1653" t="e">
            <v>#N/A</v>
          </cell>
          <cell r="F1653" t="e">
            <v>#N/A</v>
          </cell>
          <cell r="K1653" t="e">
            <v>#REF!</v>
          </cell>
        </row>
        <row r="1654">
          <cell r="D1654">
            <v>0</v>
          </cell>
          <cell r="E1654" t="e">
            <v>#N/A</v>
          </cell>
          <cell r="F1654" t="e">
            <v>#N/A</v>
          </cell>
          <cell r="K1654" t="e">
            <v>#REF!</v>
          </cell>
        </row>
        <row r="1655">
          <cell r="D1655">
            <v>0</v>
          </cell>
          <cell r="E1655" t="e">
            <v>#N/A</v>
          </cell>
          <cell r="F1655" t="e">
            <v>#N/A</v>
          </cell>
          <cell r="K1655" t="e">
            <v>#REF!</v>
          </cell>
        </row>
        <row r="1656">
          <cell r="D1656">
            <v>0</v>
          </cell>
          <cell r="E1656" t="e">
            <v>#N/A</v>
          </cell>
          <cell r="F1656" t="e">
            <v>#N/A</v>
          </cell>
          <cell r="K1656" t="e">
            <v>#REF!</v>
          </cell>
        </row>
        <row r="1657">
          <cell r="D1657">
            <v>0</v>
          </cell>
          <cell r="E1657" t="e">
            <v>#N/A</v>
          </cell>
          <cell r="F1657" t="e">
            <v>#N/A</v>
          </cell>
          <cell r="K1657" t="e">
            <v>#REF!</v>
          </cell>
        </row>
        <row r="1658">
          <cell r="D1658">
            <v>0</v>
          </cell>
          <cell r="E1658" t="e">
            <v>#N/A</v>
          </cell>
          <cell r="F1658" t="e">
            <v>#N/A</v>
          </cell>
          <cell r="K1658" t="e">
            <v>#REF!</v>
          </cell>
        </row>
        <row r="1659">
          <cell r="D1659">
            <v>0</v>
          </cell>
          <cell r="E1659" t="e">
            <v>#N/A</v>
          </cell>
          <cell r="F1659" t="e">
            <v>#N/A</v>
          </cell>
          <cell r="K1659" t="e">
            <v>#REF!</v>
          </cell>
        </row>
        <row r="1660">
          <cell r="D1660">
            <v>0</v>
          </cell>
          <cell r="E1660" t="e">
            <v>#N/A</v>
          </cell>
          <cell r="F1660" t="e">
            <v>#N/A</v>
          </cell>
          <cell r="K1660" t="e">
            <v>#REF!</v>
          </cell>
        </row>
        <row r="1661">
          <cell r="D1661">
            <v>0</v>
          </cell>
          <cell r="E1661" t="e">
            <v>#N/A</v>
          </cell>
          <cell r="F1661" t="e">
            <v>#N/A</v>
          </cell>
          <cell r="K1661" t="e">
            <v>#REF!</v>
          </cell>
        </row>
        <row r="1662">
          <cell r="D1662">
            <v>0</v>
          </cell>
          <cell r="E1662" t="e">
            <v>#N/A</v>
          </cell>
          <cell r="F1662" t="e">
            <v>#N/A</v>
          </cell>
          <cell r="K1662" t="e">
            <v>#REF!</v>
          </cell>
        </row>
        <row r="1663">
          <cell r="D1663">
            <v>0</v>
          </cell>
          <cell r="E1663" t="e">
            <v>#N/A</v>
          </cell>
          <cell r="F1663" t="e">
            <v>#N/A</v>
          </cell>
          <cell r="K1663" t="e">
            <v>#REF!</v>
          </cell>
        </row>
        <row r="1664">
          <cell r="D1664">
            <v>0</v>
          </cell>
          <cell r="E1664" t="e">
            <v>#N/A</v>
          </cell>
          <cell r="F1664" t="e">
            <v>#N/A</v>
          </cell>
          <cell r="K1664" t="e">
            <v>#REF!</v>
          </cell>
        </row>
        <row r="1665">
          <cell r="D1665">
            <v>0</v>
          </cell>
          <cell r="E1665" t="e">
            <v>#N/A</v>
          </cell>
          <cell r="F1665" t="e">
            <v>#N/A</v>
          </cell>
          <cell r="K1665" t="e">
            <v>#REF!</v>
          </cell>
        </row>
        <row r="1666">
          <cell r="D1666">
            <v>0</v>
          </cell>
          <cell r="E1666" t="e">
            <v>#N/A</v>
          </cell>
          <cell r="F1666" t="e">
            <v>#N/A</v>
          </cell>
          <cell r="K1666" t="e">
            <v>#REF!</v>
          </cell>
        </row>
        <row r="1667">
          <cell r="D1667">
            <v>0</v>
          </cell>
          <cell r="E1667" t="e">
            <v>#N/A</v>
          </cell>
          <cell r="F1667" t="e">
            <v>#N/A</v>
          </cell>
          <cell r="K1667" t="e">
            <v>#REF!</v>
          </cell>
        </row>
        <row r="1668">
          <cell r="D1668">
            <v>0</v>
          </cell>
          <cell r="E1668" t="e">
            <v>#N/A</v>
          </cell>
          <cell r="F1668" t="e">
            <v>#N/A</v>
          </cell>
          <cell r="K1668" t="e">
            <v>#REF!</v>
          </cell>
        </row>
        <row r="1669">
          <cell r="D1669">
            <v>0</v>
          </cell>
          <cell r="E1669" t="e">
            <v>#N/A</v>
          </cell>
          <cell r="F1669" t="e">
            <v>#N/A</v>
          </cell>
          <cell r="K1669" t="e">
            <v>#REF!</v>
          </cell>
        </row>
        <row r="1670">
          <cell r="D1670">
            <v>0</v>
          </cell>
          <cell r="E1670" t="e">
            <v>#N/A</v>
          </cell>
          <cell r="F1670" t="e">
            <v>#N/A</v>
          </cell>
          <cell r="K1670" t="e">
            <v>#REF!</v>
          </cell>
        </row>
        <row r="1671">
          <cell r="D1671">
            <v>0</v>
          </cell>
          <cell r="E1671" t="e">
            <v>#N/A</v>
          </cell>
          <cell r="F1671" t="e">
            <v>#N/A</v>
          </cell>
          <cell r="K1671" t="e">
            <v>#REF!</v>
          </cell>
        </row>
        <row r="1672">
          <cell r="D1672">
            <v>0</v>
          </cell>
          <cell r="E1672" t="e">
            <v>#N/A</v>
          </cell>
          <cell r="F1672" t="e">
            <v>#N/A</v>
          </cell>
          <cell r="K1672" t="e">
            <v>#REF!</v>
          </cell>
        </row>
        <row r="1673">
          <cell r="D1673">
            <v>0</v>
          </cell>
          <cell r="E1673" t="e">
            <v>#N/A</v>
          </cell>
          <cell r="F1673" t="e">
            <v>#N/A</v>
          </cell>
          <cell r="K1673" t="e">
            <v>#REF!</v>
          </cell>
        </row>
        <row r="1674">
          <cell r="D1674">
            <v>0</v>
          </cell>
          <cell r="E1674" t="e">
            <v>#N/A</v>
          </cell>
          <cell r="F1674" t="e">
            <v>#N/A</v>
          </cell>
          <cell r="K1674" t="e">
            <v>#REF!</v>
          </cell>
        </row>
        <row r="1675">
          <cell r="D1675">
            <v>0</v>
          </cell>
          <cell r="E1675" t="e">
            <v>#N/A</v>
          </cell>
          <cell r="F1675" t="e">
            <v>#N/A</v>
          </cell>
          <cell r="K1675" t="e">
            <v>#REF!</v>
          </cell>
        </row>
        <row r="1676">
          <cell r="D1676">
            <v>0</v>
          </cell>
          <cell r="E1676" t="e">
            <v>#N/A</v>
          </cell>
          <cell r="F1676" t="e">
            <v>#N/A</v>
          </cell>
          <cell r="K1676" t="e">
            <v>#REF!</v>
          </cell>
        </row>
        <row r="1677">
          <cell r="D1677">
            <v>0</v>
          </cell>
          <cell r="E1677" t="e">
            <v>#N/A</v>
          </cell>
          <cell r="F1677" t="e">
            <v>#N/A</v>
          </cell>
          <cell r="K1677" t="e">
            <v>#REF!</v>
          </cell>
        </row>
        <row r="1678">
          <cell r="D1678">
            <v>0</v>
          </cell>
          <cell r="E1678" t="e">
            <v>#N/A</v>
          </cell>
          <cell r="F1678" t="e">
            <v>#N/A</v>
          </cell>
          <cell r="K1678" t="e">
            <v>#REF!</v>
          </cell>
        </row>
        <row r="1679">
          <cell r="D1679">
            <v>0</v>
          </cell>
          <cell r="E1679" t="e">
            <v>#N/A</v>
          </cell>
          <cell r="F1679" t="e">
            <v>#N/A</v>
          </cell>
          <cell r="K1679" t="e">
            <v>#REF!</v>
          </cell>
        </row>
        <row r="1680">
          <cell r="D1680">
            <v>0</v>
          </cell>
          <cell r="E1680" t="e">
            <v>#N/A</v>
          </cell>
          <cell r="F1680" t="e">
            <v>#N/A</v>
          </cell>
          <cell r="K1680" t="e">
            <v>#REF!</v>
          </cell>
        </row>
        <row r="1681">
          <cell r="D1681">
            <v>0</v>
          </cell>
          <cell r="E1681" t="e">
            <v>#N/A</v>
          </cell>
          <cell r="F1681" t="e">
            <v>#N/A</v>
          </cell>
          <cell r="K1681" t="e">
            <v>#REF!</v>
          </cell>
        </row>
        <row r="1682">
          <cell r="D1682">
            <v>0</v>
          </cell>
          <cell r="E1682" t="e">
            <v>#N/A</v>
          </cell>
          <cell r="F1682" t="e">
            <v>#N/A</v>
          </cell>
          <cell r="K1682" t="e">
            <v>#REF!</v>
          </cell>
        </row>
        <row r="1683">
          <cell r="D1683">
            <v>0</v>
          </cell>
          <cell r="E1683" t="e">
            <v>#N/A</v>
          </cell>
          <cell r="F1683" t="e">
            <v>#N/A</v>
          </cell>
          <cell r="K1683" t="e">
            <v>#REF!</v>
          </cell>
        </row>
        <row r="1684">
          <cell r="D1684">
            <v>0</v>
          </cell>
          <cell r="E1684" t="e">
            <v>#N/A</v>
          </cell>
          <cell r="F1684" t="e">
            <v>#N/A</v>
          </cell>
          <cell r="K1684" t="e">
            <v>#REF!</v>
          </cell>
        </row>
        <row r="1685">
          <cell r="D1685">
            <v>0</v>
          </cell>
          <cell r="E1685" t="e">
            <v>#N/A</v>
          </cell>
          <cell r="F1685" t="e">
            <v>#N/A</v>
          </cell>
          <cell r="K1685" t="e">
            <v>#REF!</v>
          </cell>
        </row>
        <row r="1686">
          <cell r="D1686">
            <v>0</v>
          </cell>
          <cell r="E1686" t="e">
            <v>#N/A</v>
          </cell>
          <cell r="F1686" t="e">
            <v>#N/A</v>
          </cell>
          <cell r="K1686" t="e">
            <v>#REF!</v>
          </cell>
        </row>
        <row r="1687">
          <cell r="D1687">
            <v>0</v>
          </cell>
          <cell r="E1687" t="e">
            <v>#N/A</v>
          </cell>
          <cell r="F1687" t="e">
            <v>#N/A</v>
          </cell>
          <cell r="K1687" t="e">
            <v>#REF!</v>
          </cell>
        </row>
        <row r="1688">
          <cell r="D1688">
            <v>0</v>
          </cell>
          <cell r="E1688" t="e">
            <v>#N/A</v>
          </cell>
          <cell r="F1688" t="e">
            <v>#N/A</v>
          </cell>
          <cell r="K1688" t="e">
            <v>#REF!</v>
          </cell>
        </row>
        <row r="1689">
          <cell r="D1689">
            <v>0</v>
          </cell>
          <cell r="E1689" t="e">
            <v>#N/A</v>
          </cell>
          <cell r="F1689" t="e">
            <v>#N/A</v>
          </cell>
          <cell r="K1689" t="e">
            <v>#REF!</v>
          </cell>
        </row>
        <row r="1690">
          <cell r="D1690">
            <v>0</v>
          </cell>
          <cell r="E1690" t="e">
            <v>#N/A</v>
          </cell>
          <cell r="F1690" t="e">
            <v>#N/A</v>
          </cell>
          <cell r="K1690" t="e">
            <v>#REF!</v>
          </cell>
        </row>
        <row r="1691">
          <cell r="D1691">
            <v>0</v>
          </cell>
          <cell r="E1691" t="e">
            <v>#N/A</v>
          </cell>
          <cell r="F1691" t="e">
            <v>#N/A</v>
          </cell>
          <cell r="K1691" t="e">
            <v>#REF!</v>
          </cell>
        </row>
        <row r="1692">
          <cell r="D1692">
            <v>0</v>
          </cell>
          <cell r="E1692" t="e">
            <v>#N/A</v>
          </cell>
          <cell r="F1692" t="e">
            <v>#N/A</v>
          </cell>
          <cell r="K1692" t="e">
            <v>#REF!</v>
          </cell>
        </row>
        <row r="1693">
          <cell r="D1693">
            <v>0</v>
          </cell>
          <cell r="E1693" t="e">
            <v>#N/A</v>
          </cell>
          <cell r="F1693" t="e">
            <v>#N/A</v>
          </cell>
          <cell r="K1693" t="e">
            <v>#REF!</v>
          </cell>
        </row>
        <row r="1694">
          <cell r="D1694">
            <v>0</v>
          </cell>
          <cell r="E1694" t="e">
            <v>#N/A</v>
          </cell>
          <cell r="F1694" t="e">
            <v>#N/A</v>
          </cell>
          <cell r="K1694" t="e">
            <v>#REF!</v>
          </cell>
        </row>
        <row r="1695">
          <cell r="D1695">
            <v>0</v>
          </cell>
          <cell r="E1695" t="e">
            <v>#N/A</v>
          </cell>
          <cell r="F1695" t="e">
            <v>#N/A</v>
          </cell>
          <cell r="K1695" t="e">
            <v>#REF!</v>
          </cell>
        </row>
        <row r="1696">
          <cell r="D1696">
            <v>0</v>
          </cell>
          <cell r="E1696" t="e">
            <v>#N/A</v>
          </cell>
          <cell r="F1696" t="e">
            <v>#N/A</v>
          </cell>
          <cell r="K1696" t="e">
            <v>#REF!</v>
          </cell>
        </row>
        <row r="1697">
          <cell r="D1697">
            <v>0</v>
          </cell>
          <cell r="E1697" t="e">
            <v>#N/A</v>
          </cell>
          <cell r="F1697" t="e">
            <v>#N/A</v>
          </cell>
          <cell r="K1697" t="e">
            <v>#REF!</v>
          </cell>
        </row>
        <row r="1698">
          <cell r="D1698">
            <v>0</v>
          </cell>
          <cell r="E1698" t="e">
            <v>#N/A</v>
          </cell>
          <cell r="F1698" t="e">
            <v>#N/A</v>
          </cell>
          <cell r="K1698" t="e">
            <v>#REF!</v>
          </cell>
        </row>
        <row r="1699">
          <cell r="D1699">
            <v>0</v>
          </cell>
          <cell r="E1699" t="e">
            <v>#N/A</v>
          </cell>
          <cell r="F1699" t="e">
            <v>#N/A</v>
          </cell>
          <cell r="K1699" t="e">
            <v>#REF!</v>
          </cell>
        </row>
        <row r="1700">
          <cell r="D1700">
            <v>0</v>
          </cell>
          <cell r="E1700" t="e">
            <v>#N/A</v>
          </cell>
          <cell r="F1700" t="e">
            <v>#N/A</v>
          </cell>
          <cell r="K1700" t="e">
            <v>#REF!</v>
          </cell>
        </row>
        <row r="1701">
          <cell r="D1701">
            <v>0</v>
          </cell>
          <cell r="E1701" t="e">
            <v>#N/A</v>
          </cell>
          <cell r="F1701" t="e">
            <v>#N/A</v>
          </cell>
          <cell r="K1701" t="e">
            <v>#REF!</v>
          </cell>
        </row>
        <row r="1702">
          <cell r="D1702">
            <v>0</v>
          </cell>
          <cell r="E1702" t="e">
            <v>#N/A</v>
          </cell>
          <cell r="F1702" t="e">
            <v>#N/A</v>
          </cell>
          <cell r="K1702" t="e">
            <v>#REF!</v>
          </cell>
        </row>
        <row r="1703">
          <cell r="D1703">
            <v>0</v>
          </cell>
          <cell r="E1703" t="e">
            <v>#N/A</v>
          </cell>
          <cell r="F1703" t="e">
            <v>#N/A</v>
          </cell>
          <cell r="K1703" t="e">
            <v>#REF!</v>
          </cell>
        </row>
        <row r="1704">
          <cell r="D1704">
            <v>0</v>
          </cell>
          <cell r="E1704" t="e">
            <v>#N/A</v>
          </cell>
          <cell r="F1704" t="e">
            <v>#N/A</v>
          </cell>
          <cell r="K1704" t="e">
            <v>#REF!</v>
          </cell>
        </row>
        <row r="1705">
          <cell r="D1705">
            <v>0</v>
          </cell>
          <cell r="E1705" t="e">
            <v>#N/A</v>
          </cell>
          <cell r="F1705" t="e">
            <v>#N/A</v>
          </cell>
          <cell r="K1705" t="e">
            <v>#REF!</v>
          </cell>
        </row>
        <row r="1706">
          <cell r="D1706">
            <v>0</v>
          </cell>
          <cell r="E1706" t="e">
            <v>#N/A</v>
          </cell>
          <cell r="F1706" t="e">
            <v>#N/A</v>
          </cell>
          <cell r="K1706" t="e">
            <v>#REF!</v>
          </cell>
        </row>
        <row r="1707">
          <cell r="D1707">
            <v>0</v>
          </cell>
          <cell r="E1707" t="e">
            <v>#N/A</v>
          </cell>
          <cell r="F1707" t="e">
            <v>#N/A</v>
          </cell>
          <cell r="K1707" t="e">
            <v>#REF!</v>
          </cell>
        </row>
        <row r="1708">
          <cell r="D1708">
            <v>0</v>
          </cell>
          <cell r="E1708" t="e">
            <v>#N/A</v>
          </cell>
          <cell r="F1708" t="e">
            <v>#N/A</v>
          </cell>
          <cell r="K1708" t="e">
            <v>#REF!</v>
          </cell>
        </row>
        <row r="1709">
          <cell r="D1709">
            <v>0</v>
          </cell>
          <cell r="E1709" t="e">
            <v>#N/A</v>
          </cell>
          <cell r="F1709" t="e">
            <v>#N/A</v>
          </cell>
          <cell r="K1709" t="e">
            <v>#REF!</v>
          </cell>
        </row>
        <row r="1710">
          <cell r="D1710">
            <v>0</v>
          </cell>
          <cell r="E1710" t="e">
            <v>#N/A</v>
          </cell>
          <cell r="F1710" t="e">
            <v>#N/A</v>
          </cell>
          <cell r="K1710" t="e">
            <v>#REF!</v>
          </cell>
        </row>
        <row r="1711">
          <cell r="D1711">
            <v>0</v>
          </cell>
          <cell r="E1711" t="e">
            <v>#N/A</v>
          </cell>
          <cell r="F1711" t="e">
            <v>#N/A</v>
          </cell>
          <cell r="K1711" t="e">
            <v>#REF!</v>
          </cell>
        </row>
        <row r="1712">
          <cell r="D1712">
            <v>0</v>
          </cell>
          <cell r="E1712" t="e">
            <v>#N/A</v>
          </cell>
          <cell r="F1712" t="e">
            <v>#N/A</v>
          </cell>
          <cell r="K1712" t="e">
            <v>#REF!</v>
          </cell>
        </row>
        <row r="1713">
          <cell r="D1713">
            <v>0</v>
          </cell>
          <cell r="E1713" t="e">
            <v>#N/A</v>
          </cell>
          <cell r="F1713" t="e">
            <v>#N/A</v>
          </cell>
          <cell r="K1713" t="e">
            <v>#REF!</v>
          </cell>
        </row>
        <row r="1714">
          <cell r="D1714">
            <v>0</v>
          </cell>
          <cell r="E1714" t="e">
            <v>#N/A</v>
          </cell>
          <cell r="F1714" t="e">
            <v>#N/A</v>
          </cell>
          <cell r="K1714" t="e">
            <v>#REF!</v>
          </cell>
        </row>
        <row r="1715">
          <cell r="D1715">
            <v>0</v>
          </cell>
          <cell r="E1715" t="e">
            <v>#N/A</v>
          </cell>
          <cell r="F1715" t="e">
            <v>#N/A</v>
          </cell>
          <cell r="K1715" t="e">
            <v>#REF!</v>
          </cell>
        </row>
        <row r="1716">
          <cell r="D1716">
            <v>0</v>
          </cell>
          <cell r="E1716" t="e">
            <v>#N/A</v>
          </cell>
          <cell r="F1716" t="e">
            <v>#N/A</v>
          </cell>
          <cell r="K1716" t="e">
            <v>#REF!</v>
          </cell>
        </row>
        <row r="1717">
          <cell r="D1717">
            <v>0</v>
          </cell>
          <cell r="E1717" t="e">
            <v>#N/A</v>
          </cell>
          <cell r="F1717" t="e">
            <v>#N/A</v>
          </cell>
          <cell r="K1717" t="e">
            <v>#REF!</v>
          </cell>
        </row>
        <row r="1718">
          <cell r="D1718">
            <v>0</v>
          </cell>
          <cell r="E1718" t="e">
            <v>#N/A</v>
          </cell>
          <cell r="F1718" t="e">
            <v>#N/A</v>
          </cell>
          <cell r="K1718" t="e">
            <v>#REF!</v>
          </cell>
        </row>
        <row r="1719">
          <cell r="D1719">
            <v>0</v>
          </cell>
          <cell r="E1719" t="e">
            <v>#N/A</v>
          </cell>
          <cell r="F1719" t="e">
            <v>#N/A</v>
          </cell>
          <cell r="K1719" t="e">
            <v>#REF!</v>
          </cell>
        </row>
        <row r="1720">
          <cell r="D1720">
            <v>0</v>
          </cell>
          <cell r="E1720" t="e">
            <v>#N/A</v>
          </cell>
          <cell r="F1720" t="e">
            <v>#N/A</v>
          </cell>
          <cell r="K1720" t="e">
            <v>#REF!</v>
          </cell>
        </row>
        <row r="1721">
          <cell r="D1721">
            <v>0</v>
          </cell>
          <cell r="E1721" t="e">
            <v>#N/A</v>
          </cell>
          <cell r="F1721" t="e">
            <v>#N/A</v>
          </cell>
          <cell r="K1721" t="e">
            <v>#REF!</v>
          </cell>
        </row>
        <row r="1722">
          <cell r="D1722">
            <v>0</v>
          </cell>
          <cell r="E1722" t="e">
            <v>#N/A</v>
          </cell>
          <cell r="F1722" t="e">
            <v>#N/A</v>
          </cell>
          <cell r="K1722" t="e">
            <v>#REF!</v>
          </cell>
        </row>
        <row r="1723">
          <cell r="D1723">
            <v>0</v>
          </cell>
          <cell r="E1723" t="e">
            <v>#N/A</v>
          </cell>
          <cell r="F1723" t="e">
            <v>#N/A</v>
          </cell>
          <cell r="K1723" t="e">
            <v>#REF!</v>
          </cell>
        </row>
        <row r="1724">
          <cell r="D1724">
            <v>0</v>
          </cell>
          <cell r="E1724" t="e">
            <v>#N/A</v>
          </cell>
          <cell r="F1724" t="e">
            <v>#N/A</v>
          </cell>
          <cell r="K1724" t="e">
            <v>#REF!</v>
          </cell>
        </row>
        <row r="1725">
          <cell r="D1725">
            <v>0</v>
          </cell>
          <cell r="E1725" t="e">
            <v>#N/A</v>
          </cell>
          <cell r="F1725" t="e">
            <v>#N/A</v>
          </cell>
          <cell r="K1725" t="e">
            <v>#REF!</v>
          </cell>
        </row>
        <row r="1726">
          <cell r="D1726">
            <v>0</v>
          </cell>
          <cell r="E1726" t="e">
            <v>#N/A</v>
          </cell>
          <cell r="F1726" t="e">
            <v>#N/A</v>
          </cell>
          <cell r="K1726" t="e">
            <v>#REF!</v>
          </cell>
        </row>
        <row r="1727">
          <cell r="D1727">
            <v>0</v>
          </cell>
          <cell r="E1727" t="e">
            <v>#N/A</v>
          </cell>
          <cell r="F1727" t="e">
            <v>#N/A</v>
          </cell>
          <cell r="K1727" t="e">
            <v>#REF!</v>
          </cell>
        </row>
        <row r="1728">
          <cell r="D1728">
            <v>0</v>
          </cell>
          <cell r="E1728" t="e">
            <v>#N/A</v>
          </cell>
          <cell r="F1728" t="e">
            <v>#N/A</v>
          </cell>
          <cell r="K1728" t="e">
            <v>#REF!</v>
          </cell>
        </row>
        <row r="1729">
          <cell r="D1729">
            <v>0</v>
          </cell>
          <cell r="E1729" t="e">
            <v>#N/A</v>
          </cell>
          <cell r="F1729" t="e">
            <v>#N/A</v>
          </cell>
          <cell r="K1729" t="e">
            <v>#REF!</v>
          </cell>
        </row>
        <row r="1730">
          <cell r="D1730">
            <v>0</v>
          </cell>
          <cell r="E1730" t="e">
            <v>#N/A</v>
          </cell>
          <cell r="F1730" t="e">
            <v>#N/A</v>
          </cell>
          <cell r="K1730" t="e">
            <v>#REF!</v>
          </cell>
        </row>
        <row r="1731">
          <cell r="D1731">
            <v>0</v>
          </cell>
          <cell r="E1731" t="e">
            <v>#N/A</v>
          </cell>
          <cell r="F1731" t="e">
            <v>#N/A</v>
          </cell>
          <cell r="K1731" t="e">
            <v>#REF!</v>
          </cell>
        </row>
        <row r="1732">
          <cell r="D1732">
            <v>0</v>
          </cell>
          <cell r="E1732" t="e">
            <v>#N/A</v>
          </cell>
          <cell r="F1732" t="e">
            <v>#N/A</v>
          </cell>
          <cell r="K1732" t="e">
            <v>#REF!</v>
          </cell>
        </row>
        <row r="1733">
          <cell r="D1733">
            <v>0</v>
          </cell>
          <cell r="E1733" t="e">
            <v>#N/A</v>
          </cell>
          <cell r="F1733" t="e">
            <v>#N/A</v>
          </cell>
          <cell r="K1733" t="e">
            <v>#REF!</v>
          </cell>
        </row>
        <row r="1734">
          <cell r="D1734">
            <v>0</v>
          </cell>
          <cell r="E1734" t="e">
            <v>#N/A</v>
          </cell>
          <cell r="F1734" t="e">
            <v>#N/A</v>
          </cell>
          <cell r="K1734" t="e">
            <v>#REF!</v>
          </cell>
        </row>
        <row r="1735">
          <cell r="D1735">
            <v>0</v>
          </cell>
          <cell r="E1735" t="e">
            <v>#N/A</v>
          </cell>
          <cell r="F1735" t="e">
            <v>#N/A</v>
          </cell>
          <cell r="K1735" t="e">
            <v>#REF!</v>
          </cell>
        </row>
        <row r="1736">
          <cell r="D1736">
            <v>0</v>
          </cell>
          <cell r="E1736" t="e">
            <v>#N/A</v>
          </cell>
          <cell r="F1736" t="e">
            <v>#N/A</v>
          </cell>
          <cell r="K1736" t="e">
            <v>#REF!</v>
          </cell>
        </row>
        <row r="1737">
          <cell r="D1737">
            <v>0</v>
          </cell>
          <cell r="E1737" t="e">
            <v>#N/A</v>
          </cell>
          <cell r="F1737" t="e">
            <v>#N/A</v>
          </cell>
          <cell r="K1737" t="e">
            <v>#REF!</v>
          </cell>
        </row>
        <row r="1738">
          <cell r="D1738">
            <v>0</v>
          </cell>
          <cell r="E1738" t="e">
            <v>#N/A</v>
          </cell>
          <cell r="F1738" t="e">
            <v>#N/A</v>
          </cell>
          <cell r="K1738" t="e">
            <v>#REF!</v>
          </cell>
        </row>
        <row r="1739">
          <cell r="D1739">
            <v>0</v>
          </cell>
          <cell r="E1739" t="e">
            <v>#N/A</v>
          </cell>
          <cell r="F1739" t="e">
            <v>#N/A</v>
          </cell>
          <cell r="K1739" t="e">
            <v>#REF!</v>
          </cell>
        </row>
        <row r="1740">
          <cell r="D1740">
            <v>0</v>
          </cell>
          <cell r="E1740" t="e">
            <v>#N/A</v>
          </cell>
          <cell r="F1740" t="e">
            <v>#N/A</v>
          </cell>
          <cell r="K1740" t="e">
            <v>#REF!</v>
          </cell>
        </row>
        <row r="1741">
          <cell r="D1741">
            <v>0</v>
          </cell>
          <cell r="E1741" t="e">
            <v>#N/A</v>
          </cell>
          <cell r="F1741" t="e">
            <v>#N/A</v>
          </cell>
          <cell r="K1741" t="e">
            <v>#REF!</v>
          </cell>
        </row>
        <row r="1742">
          <cell r="D1742">
            <v>0</v>
          </cell>
          <cell r="E1742" t="e">
            <v>#N/A</v>
          </cell>
          <cell r="F1742" t="e">
            <v>#N/A</v>
          </cell>
          <cell r="K1742" t="e">
            <v>#REF!</v>
          </cell>
        </row>
        <row r="1743">
          <cell r="D1743">
            <v>0</v>
          </cell>
          <cell r="E1743" t="e">
            <v>#N/A</v>
          </cell>
          <cell r="F1743" t="e">
            <v>#N/A</v>
          </cell>
          <cell r="K1743" t="e">
            <v>#REF!</v>
          </cell>
        </row>
        <row r="1744">
          <cell r="D1744">
            <v>0</v>
          </cell>
          <cell r="E1744" t="e">
            <v>#N/A</v>
          </cell>
          <cell r="F1744" t="e">
            <v>#N/A</v>
          </cell>
          <cell r="K1744" t="e">
            <v>#REF!</v>
          </cell>
        </row>
        <row r="1745">
          <cell r="D1745">
            <v>0</v>
          </cell>
          <cell r="E1745" t="e">
            <v>#N/A</v>
          </cell>
          <cell r="F1745" t="e">
            <v>#N/A</v>
          </cell>
          <cell r="K1745" t="e">
            <v>#REF!</v>
          </cell>
        </row>
        <row r="1746">
          <cell r="D1746">
            <v>0</v>
          </cell>
          <cell r="E1746" t="e">
            <v>#N/A</v>
          </cell>
          <cell r="F1746" t="e">
            <v>#N/A</v>
          </cell>
          <cell r="K1746" t="e">
            <v>#REF!</v>
          </cell>
        </row>
        <row r="1747">
          <cell r="D1747">
            <v>0</v>
          </cell>
          <cell r="E1747" t="e">
            <v>#N/A</v>
          </cell>
          <cell r="F1747" t="e">
            <v>#N/A</v>
          </cell>
          <cell r="K1747" t="e">
            <v>#REF!</v>
          </cell>
        </row>
        <row r="1748">
          <cell r="D1748">
            <v>0</v>
          </cell>
          <cell r="E1748" t="e">
            <v>#N/A</v>
          </cell>
          <cell r="F1748" t="e">
            <v>#N/A</v>
          </cell>
          <cell r="K1748" t="e">
            <v>#REF!</v>
          </cell>
        </row>
        <row r="1749">
          <cell r="D1749">
            <v>0</v>
          </cell>
          <cell r="E1749" t="e">
            <v>#N/A</v>
          </cell>
          <cell r="F1749" t="e">
            <v>#N/A</v>
          </cell>
          <cell r="K1749" t="e">
            <v>#REF!</v>
          </cell>
        </row>
        <row r="1750">
          <cell r="D1750">
            <v>0</v>
          </cell>
          <cell r="E1750" t="e">
            <v>#N/A</v>
          </cell>
          <cell r="F1750" t="e">
            <v>#N/A</v>
          </cell>
          <cell r="K1750" t="e">
            <v>#REF!</v>
          </cell>
        </row>
        <row r="1751">
          <cell r="D1751">
            <v>0</v>
          </cell>
          <cell r="E1751" t="e">
            <v>#N/A</v>
          </cell>
          <cell r="F1751" t="e">
            <v>#N/A</v>
          </cell>
          <cell r="K1751" t="e">
            <v>#REF!</v>
          </cell>
        </row>
        <row r="1752">
          <cell r="D1752">
            <v>0</v>
          </cell>
          <cell r="E1752" t="e">
            <v>#N/A</v>
          </cell>
          <cell r="F1752" t="e">
            <v>#N/A</v>
          </cell>
          <cell r="K1752" t="e">
            <v>#REF!</v>
          </cell>
        </row>
        <row r="1753">
          <cell r="D1753">
            <v>0</v>
          </cell>
          <cell r="E1753" t="e">
            <v>#N/A</v>
          </cell>
          <cell r="F1753" t="e">
            <v>#N/A</v>
          </cell>
          <cell r="K1753" t="e">
            <v>#REF!</v>
          </cell>
        </row>
        <row r="1754">
          <cell r="D1754">
            <v>0</v>
          </cell>
          <cell r="E1754" t="e">
            <v>#N/A</v>
          </cell>
          <cell r="F1754" t="e">
            <v>#N/A</v>
          </cell>
          <cell r="K1754" t="e">
            <v>#REF!</v>
          </cell>
        </row>
        <row r="1755">
          <cell r="D1755">
            <v>0</v>
          </cell>
          <cell r="E1755" t="e">
            <v>#N/A</v>
          </cell>
          <cell r="F1755" t="e">
            <v>#N/A</v>
          </cell>
          <cell r="K1755" t="e">
            <v>#REF!</v>
          </cell>
        </row>
        <row r="1756">
          <cell r="D1756">
            <v>0</v>
          </cell>
          <cell r="E1756" t="e">
            <v>#N/A</v>
          </cell>
          <cell r="F1756" t="e">
            <v>#N/A</v>
          </cell>
          <cell r="K1756" t="e">
            <v>#REF!</v>
          </cell>
        </row>
        <row r="1757">
          <cell r="D1757">
            <v>0</v>
          </cell>
          <cell r="E1757" t="e">
            <v>#N/A</v>
          </cell>
          <cell r="F1757" t="e">
            <v>#N/A</v>
          </cell>
          <cell r="K1757" t="e">
            <v>#REF!</v>
          </cell>
        </row>
        <row r="1758">
          <cell r="D1758">
            <v>0</v>
          </cell>
          <cell r="E1758" t="e">
            <v>#N/A</v>
          </cell>
          <cell r="F1758" t="e">
            <v>#N/A</v>
          </cell>
          <cell r="K1758" t="e">
            <v>#REF!</v>
          </cell>
        </row>
        <row r="1759">
          <cell r="D1759">
            <v>0</v>
          </cell>
          <cell r="E1759" t="e">
            <v>#N/A</v>
          </cell>
          <cell r="F1759" t="e">
            <v>#N/A</v>
          </cell>
          <cell r="K1759" t="e">
            <v>#REF!</v>
          </cell>
        </row>
        <row r="1760">
          <cell r="D1760">
            <v>0</v>
          </cell>
          <cell r="E1760" t="e">
            <v>#N/A</v>
          </cell>
          <cell r="F1760" t="e">
            <v>#N/A</v>
          </cell>
          <cell r="K1760" t="e">
            <v>#REF!</v>
          </cell>
        </row>
        <row r="1761">
          <cell r="D1761">
            <v>0</v>
          </cell>
          <cell r="E1761" t="e">
            <v>#N/A</v>
          </cell>
          <cell r="F1761" t="e">
            <v>#N/A</v>
          </cell>
          <cell r="K1761" t="e">
            <v>#REF!</v>
          </cell>
        </row>
        <row r="1762">
          <cell r="D1762">
            <v>0</v>
          </cell>
          <cell r="E1762" t="e">
            <v>#N/A</v>
          </cell>
          <cell r="F1762" t="e">
            <v>#N/A</v>
          </cell>
          <cell r="K1762" t="e">
            <v>#REF!</v>
          </cell>
        </row>
        <row r="1763">
          <cell r="D1763">
            <v>0</v>
          </cell>
          <cell r="E1763" t="e">
            <v>#N/A</v>
          </cell>
          <cell r="F1763" t="e">
            <v>#N/A</v>
          </cell>
          <cell r="K1763" t="e">
            <v>#REF!</v>
          </cell>
        </row>
        <row r="1764">
          <cell r="D1764">
            <v>0</v>
          </cell>
          <cell r="E1764" t="e">
            <v>#N/A</v>
          </cell>
          <cell r="F1764" t="e">
            <v>#N/A</v>
          </cell>
          <cell r="K1764" t="e">
            <v>#REF!</v>
          </cell>
        </row>
        <row r="1765">
          <cell r="D1765">
            <v>0</v>
          </cell>
          <cell r="E1765" t="e">
            <v>#N/A</v>
          </cell>
          <cell r="F1765" t="e">
            <v>#N/A</v>
          </cell>
          <cell r="K1765" t="e">
            <v>#REF!</v>
          </cell>
        </row>
        <row r="1766">
          <cell r="D1766">
            <v>0</v>
          </cell>
          <cell r="E1766" t="e">
            <v>#N/A</v>
          </cell>
          <cell r="F1766" t="e">
            <v>#N/A</v>
          </cell>
          <cell r="K1766" t="e">
            <v>#REF!</v>
          </cell>
        </row>
        <row r="1767">
          <cell r="D1767">
            <v>0</v>
          </cell>
          <cell r="E1767" t="e">
            <v>#N/A</v>
          </cell>
          <cell r="F1767" t="e">
            <v>#N/A</v>
          </cell>
          <cell r="K1767" t="e">
            <v>#REF!</v>
          </cell>
        </row>
        <row r="1768">
          <cell r="D1768">
            <v>0</v>
          </cell>
          <cell r="E1768" t="e">
            <v>#N/A</v>
          </cell>
          <cell r="F1768" t="e">
            <v>#N/A</v>
          </cell>
          <cell r="K1768" t="e">
            <v>#REF!</v>
          </cell>
        </row>
        <row r="1769">
          <cell r="D1769">
            <v>0</v>
          </cell>
          <cell r="E1769" t="e">
            <v>#N/A</v>
          </cell>
          <cell r="F1769" t="e">
            <v>#N/A</v>
          </cell>
          <cell r="K1769" t="e">
            <v>#REF!</v>
          </cell>
        </row>
        <row r="1770">
          <cell r="D1770">
            <v>0</v>
          </cell>
          <cell r="E1770" t="e">
            <v>#N/A</v>
          </cell>
          <cell r="F1770" t="e">
            <v>#N/A</v>
          </cell>
          <cell r="K1770" t="e">
            <v>#REF!</v>
          </cell>
        </row>
        <row r="1771">
          <cell r="D1771">
            <v>0</v>
          </cell>
          <cell r="E1771" t="e">
            <v>#N/A</v>
          </cell>
          <cell r="F1771" t="e">
            <v>#N/A</v>
          </cell>
          <cell r="K1771" t="e">
            <v>#REF!</v>
          </cell>
        </row>
        <row r="1772">
          <cell r="D1772">
            <v>0</v>
          </cell>
          <cell r="E1772" t="e">
            <v>#N/A</v>
          </cell>
          <cell r="F1772" t="e">
            <v>#N/A</v>
          </cell>
          <cell r="K1772" t="e">
            <v>#REF!</v>
          </cell>
        </row>
        <row r="1773">
          <cell r="D1773">
            <v>0</v>
          </cell>
          <cell r="E1773" t="e">
            <v>#N/A</v>
          </cell>
          <cell r="F1773" t="e">
            <v>#N/A</v>
          </cell>
          <cell r="K1773" t="e">
            <v>#REF!</v>
          </cell>
        </row>
        <row r="1774">
          <cell r="D1774">
            <v>0</v>
          </cell>
          <cell r="E1774" t="e">
            <v>#N/A</v>
          </cell>
          <cell r="F1774" t="e">
            <v>#N/A</v>
          </cell>
          <cell r="K1774" t="e">
            <v>#REF!</v>
          </cell>
        </row>
        <row r="1775">
          <cell r="D1775">
            <v>0</v>
          </cell>
          <cell r="E1775" t="e">
            <v>#N/A</v>
          </cell>
          <cell r="F1775" t="e">
            <v>#N/A</v>
          </cell>
          <cell r="K1775" t="e">
            <v>#REF!</v>
          </cell>
        </row>
        <row r="1776">
          <cell r="D1776">
            <v>0</v>
          </cell>
          <cell r="E1776" t="e">
            <v>#N/A</v>
          </cell>
          <cell r="F1776" t="e">
            <v>#N/A</v>
          </cell>
          <cell r="K1776" t="e">
            <v>#REF!</v>
          </cell>
        </row>
        <row r="1777">
          <cell r="D1777">
            <v>0</v>
          </cell>
          <cell r="E1777" t="e">
            <v>#N/A</v>
          </cell>
          <cell r="F1777" t="e">
            <v>#N/A</v>
          </cell>
          <cell r="K1777" t="e">
            <v>#REF!</v>
          </cell>
        </row>
        <row r="1778">
          <cell r="D1778">
            <v>0</v>
          </cell>
          <cell r="E1778" t="e">
            <v>#N/A</v>
          </cell>
          <cell r="F1778" t="e">
            <v>#N/A</v>
          </cell>
          <cell r="K1778" t="e">
            <v>#REF!</v>
          </cell>
        </row>
        <row r="1779">
          <cell r="D1779">
            <v>0</v>
          </cell>
          <cell r="E1779" t="e">
            <v>#N/A</v>
          </cell>
          <cell r="F1779" t="e">
            <v>#N/A</v>
          </cell>
          <cell r="K1779" t="e">
            <v>#REF!</v>
          </cell>
        </row>
        <row r="1780">
          <cell r="D1780">
            <v>0</v>
          </cell>
          <cell r="E1780" t="e">
            <v>#N/A</v>
          </cell>
          <cell r="F1780" t="e">
            <v>#N/A</v>
          </cell>
          <cell r="K1780" t="e">
            <v>#REF!</v>
          </cell>
        </row>
        <row r="1781">
          <cell r="D1781">
            <v>0</v>
          </cell>
          <cell r="E1781" t="e">
            <v>#N/A</v>
          </cell>
          <cell r="F1781" t="e">
            <v>#N/A</v>
          </cell>
          <cell r="K1781" t="e">
            <v>#REF!</v>
          </cell>
        </row>
        <row r="1782">
          <cell r="D1782">
            <v>0</v>
          </cell>
          <cell r="E1782" t="e">
            <v>#N/A</v>
          </cell>
          <cell r="F1782" t="e">
            <v>#N/A</v>
          </cell>
          <cell r="K1782" t="e">
            <v>#REF!</v>
          </cell>
        </row>
        <row r="1783">
          <cell r="D1783">
            <v>0</v>
          </cell>
          <cell r="E1783" t="e">
            <v>#N/A</v>
          </cell>
          <cell r="F1783" t="e">
            <v>#N/A</v>
          </cell>
          <cell r="K1783" t="e">
            <v>#REF!</v>
          </cell>
        </row>
        <row r="1784">
          <cell r="D1784">
            <v>0</v>
          </cell>
          <cell r="E1784" t="e">
            <v>#N/A</v>
          </cell>
          <cell r="F1784" t="e">
            <v>#N/A</v>
          </cell>
          <cell r="K1784" t="e">
            <v>#REF!</v>
          </cell>
        </row>
        <row r="1785">
          <cell r="D1785">
            <v>0</v>
          </cell>
          <cell r="E1785" t="e">
            <v>#N/A</v>
          </cell>
          <cell r="F1785" t="e">
            <v>#N/A</v>
          </cell>
          <cell r="K1785" t="e">
            <v>#REF!</v>
          </cell>
        </row>
        <row r="1786">
          <cell r="D1786">
            <v>0</v>
          </cell>
          <cell r="E1786" t="e">
            <v>#N/A</v>
          </cell>
          <cell r="F1786" t="e">
            <v>#N/A</v>
          </cell>
          <cell r="K1786" t="e">
            <v>#REF!</v>
          </cell>
        </row>
        <row r="1787">
          <cell r="D1787">
            <v>0</v>
          </cell>
          <cell r="E1787" t="e">
            <v>#N/A</v>
          </cell>
          <cell r="F1787" t="e">
            <v>#N/A</v>
          </cell>
          <cell r="K1787" t="e">
            <v>#REF!</v>
          </cell>
        </row>
        <row r="1788">
          <cell r="D1788">
            <v>0</v>
          </cell>
          <cell r="E1788" t="e">
            <v>#N/A</v>
          </cell>
          <cell r="F1788" t="e">
            <v>#N/A</v>
          </cell>
          <cell r="K1788" t="e">
            <v>#REF!</v>
          </cell>
        </row>
        <row r="1789">
          <cell r="D1789">
            <v>0</v>
          </cell>
          <cell r="E1789" t="e">
            <v>#N/A</v>
          </cell>
          <cell r="F1789" t="e">
            <v>#N/A</v>
          </cell>
          <cell r="K1789" t="e">
            <v>#REF!</v>
          </cell>
        </row>
        <row r="1790">
          <cell r="D1790">
            <v>0</v>
          </cell>
          <cell r="E1790" t="e">
            <v>#N/A</v>
          </cell>
          <cell r="F1790" t="e">
            <v>#N/A</v>
          </cell>
          <cell r="K1790" t="e">
            <v>#REF!</v>
          </cell>
        </row>
        <row r="1791">
          <cell r="D1791">
            <v>0</v>
          </cell>
          <cell r="E1791" t="e">
            <v>#N/A</v>
          </cell>
          <cell r="F1791" t="e">
            <v>#N/A</v>
          </cell>
          <cell r="K1791" t="e">
            <v>#REF!</v>
          </cell>
        </row>
        <row r="1792">
          <cell r="D1792">
            <v>0</v>
          </cell>
          <cell r="E1792" t="e">
            <v>#N/A</v>
          </cell>
          <cell r="F1792" t="e">
            <v>#N/A</v>
          </cell>
          <cell r="K1792" t="e">
            <v>#REF!</v>
          </cell>
        </row>
        <row r="1793">
          <cell r="D1793">
            <v>0</v>
          </cell>
          <cell r="E1793" t="e">
            <v>#N/A</v>
          </cell>
          <cell r="F1793" t="e">
            <v>#N/A</v>
          </cell>
          <cell r="K1793" t="e">
            <v>#REF!</v>
          </cell>
        </row>
        <row r="1794">
          <cell r="D1794">
            <v>0</v>
          </cell>
          <cell r="E1794" t="e">
            <v>#N/A</v>
          </cell>
          <cell r="F1794" t="e">
            <v>#N/A</v>
          </cell>
          <cell r="K1794" t="e">
            <v>#REF!</v>
          </cell>
        </row>
        <row r="1795">
          <cell r="D1795">
            <v>0</v>
          </cell>
          <cell r="E1795" t="e">
            <v>#N/A</v>
          </cell>
          <cell r="F1795" t="e">
            <v>#N/A</v>
          </cell>
          <cell r="K1795" t="e">
            <v>#REF!</v>
          </cell>
        </row>
        <row r="1796">
          <cell r="D1796">
            <v>0</v>
          </cell>
          <cell r="E1796" t="e">
            <v>#N/A</v>
          </cell>
          <cell r="F1796" t="e">
            <v>#N/A</v>
          </cell>
          <cell r="K1796" t="e">
            <v>#REF!</v>
          </cell>
        </row>
        <row r="1797">
          <cell r="D1797">
            <v>0</v>
          </cell>
          <cell r="E1797" t="e">
            <v>#N/A</v>
          </cell>
          <cell r="F1797" t="e">
            <v>#N/A</v>
          </cell>
          <cell r="K1797" t="e">
            <v>#REF!</v>
          </cell>
        </row>
        <row r="1798">
          <cell r="D1798">
            <v>0</v>
          </cell>
          <cell r="E1798" t="e">
            <v>#N/A</v>
          </cell>
          <cell r="F1798" t="e">
            <v>#N/A</v>
          </cell>
          <cell r="K1798" t="e">
            <v>#REF!</v>
          </cell>
        </row>
        <row r="1799">
          <cell r="D1799">
            <v>0</v>
          </cell>
          <cell r="E1799" t="e">
            <v>#N/A</v>
          </cell>
          <cell r="F1799" t="e">
            <v>#N/A</v>
          </cell>
          <cell r="K1799" t="e">
            <v>#REF!</v>
          </cell>
        </row>
        <row r="1800">
          <cell r="D1800">
            <v>0</v>
          </cell>
          <cell r="E1800" t="e">
            <v>#N/A</v>
          </cell>
          <cell r="F1800" t="e">
            <v>#N/A</v>
          </cell>
          <cell r="K1800" t="e">
            <v>#REF!</v>
          </cell>
        </row>
        <row r="1801">
          <cell r="D1801">
            <v>0</v>
          </cell>
          <cell r="E1801" t="e">
            <v>#N/A</v>
          </cell>
          <cell r="F1801" t="e">
            <v>#N/A</v>
          </cell>
          <cell r="K1801" t="e">
            <v>#REF!</v>
          </cell>
        </row>
        <row r="1802">
          <cell r="D1802">
            <v>0</v>
          </cell>
          <cell r="E1802" t="e">
            <v>#N/A</v>
          </cell>
          <cell r="F1802" t="e">
            <v>#N/A</v>
          </cell>
          <cell r="K1802" t="e">
            <v>#REF!</v>
          </cell>
        </row>
        <row r="1803">
          <cell r="D1803">
            <v>0</v>
          </cell>
          <cell r="E1803" t="e">
            <v>#N/A</v>
          </cell>
          <cell r="F1803" t="e">
            <v>#N/A</v>
          </cell>
          <cell r="K1803" t="e">
            <v>#REF!</v>
          </cell>
        </row>
        <row r="1804">
          <cell r="D1804">
            <v>0</v>
          </cell>
          <cell r="E1804" t="e">
            <v>#N/A</v>
          </cell>
          <cell r="F1804" t="e">
            <v>#N/A</v>
          </cell>
          <cell r="K1804" t="e">
            <v>#REF!</v>
          </cell>
        </row>
        <row r="1805">
          <cell r="D1805">
            <v>0</v>
          </cell>
          <cell r="E1805" t="e">
            <v>#N/A</v>
          </cell>
          <cell r="F1805" t="e">
            <v>#N/A</v>
          </cell>
          <cell r="K1805" t="e">
            <v>#REF!</v>
          </cell>
        </row>
        <row r="1806">
          <cell r="D1806">
            <v>0</v>
          </cell>
          <cell r="E1806" t="e">
            <v>#N/A</v>
          </cell>
          <cell r="F1806" t="e">
            <v>#N/A</v>
          </cell>
          <cell r="K1806" t="e">
            <v>#REF!</v>
          </cell>
        </row>
        <row r="1807">
          <cell r="D1807">
            <v>0</v>
          </cell>
          <cell r="E1807" t="e">
            <v>#N/A</v>
          </cell>
          <cell r="F1807" t="e">
            <v>#N/A</v>
          </cell>
          <cell r="K1807" t="e">
            <v>#REF!</v>
          </cell>
        </row>
        <row r="1808">
          <cell r="D1808">
            <v>0</v>
          </cell>
          <cell r="E1808" t="e">
            <v>#N/A</v>
          </cell>
          <cell r="F1808" t="e">
            <v>#N/A</v>
          </cell>
          <cell r="K1808" t="e">
            <v>#REF!</v>
          </cell>
        </row>
        <row r="1809">
          <cell r="D1809">
            <v>0</v>
          </cell>
          <cell r="E1809" t="e">
            <v>#N/A</v>
          </cell>
          <cell r="F1809" t="e">
            <v>#N/A</v>
          </cell>
          <cell r="K1809" t="e">
            <v>#REF!</v>
          </cell>
        </row>
        <row r="1810">
          <cell r="D1810">
            <v>0</v>
          </cell>
          <cell r="E1810" t="e">
            <v>#N/A</v>
          </cell>
          <cell r="F1810" t="e">
            <v>#N/A</v>
          </cell>
          <cell r="K1810" t="e">
            <v>#REF!</v>
          </cell>
        </row>
        <row r="1811">
          <cell r="D1811">
            <v>0</v>
          </cell>
          <cell r="E1811" t="e">
            <v>#N/A</v>
          </cell>
          <cell r="F1811" t="e">
            <v>#N/A</v>
          </cell>
          <cell r="K1811" t="e">
            <v>#REF!</v>
          </cell>
        </row>
        <row r="1812">
          <cell r="D1812">
            <v>0</v>
          </cell>
          <cell r="E1812" t="e">
            <v>#N/A</v>
          </cell>
          <cell r="F1812" t="e">
            <v>#N/A</v>
          </cell>
          <cell r="K1812" t="e">
            <v>#REF!</v>
          </cell>
        </row>
        <row r="1813">
          <cell r="D1813">
            <v>0</v>
          </cell>
          <cell r="E1813" t="e">
            <v>#N/A</v>
          </cell>
          <cell r="F1813" t="e">
            <v>#N/A</v>
          </cell>
          <cell r="K1813" t="e">
            <v>#REF!</v>
          </cell>
        </row>
        <row r="1814">
          <cell r="D1814">
            <v>0</v>
          </cell>
          <cell r="E1814" t="e">
            <v>#N/A</v>
          </cell>
          <cell r="F1814" t="e">
            <v>#N/A</v>
          </cell>
          <cell r="K1814" t="e">
            <v>#REF!</v>
          </cell>
        </row>
        <row r="1815">
          <cell r="D1815">
            <v>0</v>
          </cell>
          <cell r="E1815" t="e">
            <v>#N/A</v>
          </cell>
          <cell r="F1815" t="e">
            <v>#N/A</v>
          </cell>
          <cell r="K1815" t="e">
            <v>#REF!</v>
          </cell>
        </row>
        <row r="1816">
          <cell r="D1816">
            <v>0</v>
          </cell>
          <cell r="E1816" t="e">
            <v>#N/A</v>
          </cell>
          <cell r="F1816" t="e">
            <v>#N/A</v>
          </cell>
          <cell r="K1816" t="e">
            <v>#REF!</v>
          </cell>
        </row>
        <row r="1817">
          <cell r="D1817">
            <v>0</v>
          </cell>
          <cell r="E1817" t="e">
            <v>#N/A</v>
          </cell>
          <cell r="F1817" t="e">
            <v>#N/A</v>
          </cell>
          <cell r="K1817" t="e">
            <v>#REF!</v>
          </cell>
        </row>
        <row r="1818">
          <cell r="D1818">
            <v>0</v>
          </cell>
          <cell r="E1818" t="e">
            <v>#N/A</v>
          </cell>
          <cell r="F1818" t="e">
            <v>#N/A</v>
          </cell>
          <cell r="K1818" t="e">
            <v>#REF!</v>
          </cell>
        </row>
        <row r="1819">
          <cell r="D1819">
            <v>0</v>
          </cell>
          <cell r="E1819" t="e">
            <v>#N/A</v>
          </cell>
          <cell r="F1819" t="e">
            <v>#N/A</v>
          </cell>
          <cell r="K1819" t="e">
            <v>#REF!</v>
          </cell>
        </row>
        <row r="1820">
          <cell r="D1820">
            <v>0</v>
          </cell>
          <cell r="E1820" t="e">
            <v>#N/A</v>
          </cell>
          <cell r="F1820" t="e">
            <v>#N/A</v>
          </cell>
          <cell r="K1820" t="e">
            <v>#REF!</v>
          </cell>
        </row>
        <row r="1821">
          <cell r="D1821">
            <v>0</v>
          </cell>
          <cell r="E1821" t="e">
            <v>#N/A</v>
          </cell>
          <cell r="F1821" t="e">
            <v>#N/A</v>
          </cell>
          <cell r="K1821" t="e">
            <v>#REF!</v>
          </cell>
        </row>
        <row r="1822">
          <cell r="D1822">
            <v>0</v>
          </cell>
          <cell r="E1822" t="e">
            <v>#N/A</v>
          </cell>
          <cell r="F1822" t="e">
            <v>#N/A</v>
          </cell>
          <cell r="K1822" t="e">
            <v>#REF!</v>
          </cell>
        </row>
        <row r="1823">
          <cell r="D1823">
            <v>0</v>
          </cell>
          <cell r="E1823" t="e">
            <v>#N/A</v>
          </cell>
          <cell r="F1823" t="e">
            <v>#N/A</v>
          </cell>
          <cell r="K1823" t="e">
            <v>#REF!</v>
          </cell>
        </row>
        <row r="1824">
          <cell r="D1824">
            <v>0</v>
          </cell>
          <cell r="E1824" t="e">
            <v>#N/A</v>
          </cell>
          <cell r="F1824" t="e">
            <v>#N/A</v>
          </cell>
          <cell r="K1824" t="e">
            <v>#REF!</v>
          </cell>
        </row>
        <row r="1825">
          <cell r="D1825">
            <v>0</v>
          </cell>
          <cell r="E1825" t="e">
            <v>#N/A</v>
          </cell>
          <cell r="F1825" t="e">
            <v>#N/A</v>
          </cell>
          <cell r="K1825" t="e">
            <v>#REF!</v>
          </cell>
        </row>
        <row r="1826">
          <cell r="D1826">
            <v>0</v>
          </cell>
          <cell r="E1826" t="e">
            <v>#N/A</v>
          </cell>
          <cell r="F1826" t="e">
            <v>#N/A</v>
          </cell>
          <cell r="K1826" t="e">
            <v>#REF!</v>
          </cell>
        </row>
        <row r="1827">
          <cell r="D1827">
            <v>0</v>
          </cell>
          <cell r="E1827" t="e">
            <v>#N/A</v>
          </cell>
          <cell r="F1827" t="e">
            <v>#N/A</v>
          </cell>
          <cell r="K1827" t="e">
            <v>#REF!</v>
          </cell>
        </row>
        <row r="1828">
          <cell r="D1828">
            <v>0</v>
          </cell>
          <cell r="E1828" t="e">
            <v>#N/A</v>
          </cell>
          <cell r="F1828" t="e">
            <v>#N/A</v>
          </cell>
          <cell r="K1828" t="e">
            <v>#REF!</v>
          </cell>
        </row>
        <row r="1829">
          <cell r="D1829">
            <v>0</v>
          </cell>
          <cell r="E1829" t="e">
            <v>#N/A</v>
          </cell>
          <cell r="F1829" t="e">
            <v>#N/A</v>
          </cell>
          <cell r="K1829" t="e">
            <v>#REF!</v>
          </cell>
        </row>
        <row r="1830">
          <cell r="D1830">
            <v>0</v>
          </cell>
          <cell r="E1830" t="e">
            <v>#N/A</v>
          </cell>
          <cell r="F1830" t="e">
            <v>#N/A</v>
          </cell>
          <cell r="K1830" t="e">
            <v>#REF!</v>
          </cell>
        </row>
        <row r="1831">
          <cell r="D1831">
            <v>0</v>
          </cell>
          <cell r="E1831" t="e">
            <v>#N/A</v>
          </cell>
          <cell r="F1831" t="e">
            <v>#N/A</v>
          </cell>
          <cell r="K1831" t="e">
            <v>#REF!</v>
          </cell>
        </row>
        <row r="1832">
          <cell r="D1832">
            <v>0</v>
          </cell>
          <cell r="E1832" t="e">
            <v>#N/A</v>
          </cell>
          <cell r="F1832" t="e">
            <v>#N/A</v>
          </cell>
          <cell r="K1832" t="e">
            <v>#REF!</v>
          </cell>
        </row>
        <row r="1833">
          <cell r="D1833">
            <v>0</v>
          </cell>
          <cell r="E1833" t="e">
            <v>#N/A</v>
          </cell>
          <cell r="F1833" t="e">
            <v>#N/A</v>
          </cell>
          <cell r="K1833" t="e">
            <v>#REF!</v>
          </cell>
        </row>
        <row r="1834">
          <cell r="D1834">
            <v>0</v>
          </cell>
          <cell r="E1834" t="e">
            <v>#N/A</v>
          </cell>
          <cell r="F1834" t="e">
            <v>#N/A</v>
          </cell>
          <cell r="K1834" t="e">
            <v>#REF!</v>
          </cell>
        </row>
        <row r="1835">
          <cell r="D1835">
            <v>0</v>
          </cell>
          <cell r="E1835" t="e">
            <v>#N/A</v>
          </cell>
          <cell r="F1835" t="e">
            <v>#N/A</v>
          </cell>
          <cell r="K1835" t="e">
            <v>#REF!</v>
          </cell>
        </row>
        <row r="1836">
          <cell r="D1836">
            <v>0</v>
          </cell>
          <cell r="E1836" t="e">
            <v>#N/A</v>
          </cell>
          <cell r="F1836" t="e">
            <v>#N/A</v>
          </cell>
          <cell r="K1836" t="e">
            <v>#REF!</v>
          </cell>
        </row>
        <row r="1837">
          <cell r="D1837">
            <v>0</v>
          </cell>
          <cell r="E1837" t="e">
            <v>#N/A</v>
          </cell>
          <cell r="F1837" t="e">
            <v>#N/A</v>
          </cell>
          <cell r="K1837" t="e">
            <v>#REF!</v>
          </cell>
        </row>
        <row r="1838">
          <cell r="D1838">
            <v>0</v>
          </cell>
          <cell r="E1838" t="e">
            <v>#N/A</v>
          </cell>
          <cell r="F1838" t="e">
            <v>#N/A</v>
          </cell>
          <cell r="K1838" t="e">
            <v>#REF!</v>
          </cell>
        </row>
        <row r="1839">
          <cell r="D1839">
            <v>0</v>
          </cell>
          <cell r="E1839" t="e">
            <v>#N/A</v>
          </cell>
          <cell r="F1839" t="e">
            <v>#N/A</v>
          </cell>
          <cell r="K1839" t="e">
            <v>#REF!</v>
          </cell>
        </row>
        <row r="1840">
          <cell r="D1840">
            <v>0</v>
          </cell>
          <cell r="E1840" t="e">
            <v>#N/A</v>
          </cell>
          <cell r="F1840" t="e">
            <v>#N/A</v>
          </cell>
          <cell r="K1840" t="e">
            <v>#REF!</v>
          </cell>
        </row>
        <row r="1841">
          <cell r="D1841">
            <v>0</v>
          </cell>
          <cell r="E1841" t="e">
            <v>#N/A</v>
          </cell>
          <cell r="F1841" t="e">
            <v>#N/A</v>
          </cell>
          <cell r="K1841" t="e">
            <v>#REF!</v>
          </cell>
        </row>
        <row r="1842">
          <cell r="D1842">
            <v>0</v>
          </cell>
          <cell r="E1842" t="e">
            <v>#N/A</v>
          </cell>
          <cell r="F1842" t="e">
            <v>#N/A</v>
          </cell>
          <cell r="K1842" t="e">
            <v>#REF!</v>
          </cell>
        </row>
        <row r="1843">
          <cell r="D1843">
            <v>0</v>
          </cell>
          <cell r="E1843" t="e">
            <v>#N/A</v>
          </cell>
          <cell r="F1843" t="e">
            <v>#N/A</v>
          </cell>
          <cell r="K1843" t="e">
            <v>#REF!</v>
          </cell>
        </row>
        <row r="1844">
          <cell r="D1844">
            <v>0</v>
          </cell>
          <cell r="E1844" t="e">
            <v>#N/A</v>
          </cell>
          <cell r="F1844" t="e">
            <v>#N/A</v>
          </cell>
          <cell r="K1844" t="e">
            <v>#REF!</v>
          </cell>
        </row>
        <row r="1845">
          <cell r="D1845">
            <v>0</v>
          </cell>
          <cell r="E1845" t="e">
            <v>#N/A</v>
          </cell>
          <cell r="F1845" t="e">
            <v>#N/A</v>
          </cell>
          <cell r="K1845" t="e">
            <v>#REF!</v>
          </cell>
        </row>
        <row r="1846">
          <cell r="D1846">
            <v>0</v>
          </cell>
          <cell r="E1846" t="e">
            <v>#N/A</v>
          </cell>
          <cell r="F1846" t="e">
            <v>#N/A</v>
          </cell>
          <cell r="K1846" t="e">
            <v>#REF!</v>
          </cell>
        </row>
        <row r="1847">
          <cell r="D1847">
            <v>0</v>
          </cell>
          <cell r="E1847" t="e">
            <v>#N/A</v>
          </cell>
          <cell r="F1847" t="e">
            <v>#N/A</v>
          </cell>
          <cell r="K1847" t="e">
            <v>#REF!</v>
          </cell>
        </row>
        <row r="1848">
          <cell r="D1848">
            <v>0</v>
          </cell>
          <cell r="E1848" t="e">
            <v>#N/A</v>
          </cell>
          <cell r="F1848" t="e">
            <v>#N/A</v>
          </cell>
          <cell r="K1848" t="e">
            <v>#REF!</v>
          </cell>
        </row>
        <row r="1849">
          <cell r="D1849">
            <v>0</v>
          </cell>
          <cell r="E1849" t="e">
            <v>#N/A</v>
          </cell>
          <cell r="F1849" t="e">
            <v>#N/A</v>
          </cell>
          <cell r="K1849" t="e">
            <v>#REF!</v>
          </cell>
        </row>
        <row r="1850">
          <cell r="D1850">
            <v>0</v>
          </cell>
          <cell r="E1850" t="e">
            <v>#N/A</v>
          </cell>
          <cell r="F1850" t="e">
            <v>#N/A</v>
          </cell>
          <cell r="K1850" t="e">
            <v>#REF!</v>
          </cell>
        </row>
        <row r="1851">
          <cell r="D1851">
            <v>0</v>
          </cell>
          <cell r="E1851" t="e">
            <v>#N/A</v>
          </cell>
          <cell r="F1851" t="e">
            <v>#N/A</v>
          </cell>
          <cell r="K1851" t="e">
            <v>#REF!</v>
          </cell>
        </row>
        <row r="1852">
          <cell r="D1852">
            <v>0</v>
          </cell>
          <cell r="E1852" t="e">
            <v>#N/A</v>
          </cell>
          <cell r="F1852" t="e">
            <v>#N/A</v>
          </cell>
          <cell r="K1852" t="e">
            <v>#REF!</v>
          </cell>
        </row>
        <row r="1853">
          <cell r="D1853">
            <v>0</v>
          </cell>
          <cell r="E1853" t="e">
            <v>#N/A</v>
          </cell>
          <cell r="F1853" t="e">
            <v>#N/A</v>
          </cell>
          <cell r="K1853" t="e">
            <v>#REF!</v>
          </cell>
        </row>
        <row r="1854">
          <cell r="D1854">
            <v>0</v>
          </cell>
          <cell r="E1854" t="e">
            <v>#N/A</v>
          </cell>
          <cell r="F1854" t="e">
            <v>#N/A</v>
          </cell>
          <cell r="K1854" t="e">
            <v>#REF!</v>
          </cell>
        </row>
        <row r="1855">
          <cell r="D1855">
            <v>0</v>
          </cell>
          <cell r="E1855" t="e">
            <v>#N/A</v>
          </cell>
          <cell r="F1855" t="e">
            <v>#N/A</v>
          </cell>
          <cell r="K1855" t="e">
            <v>#REF!</v>
          </cell>
        </row>
        <row r="1856">
          <cell r="D1856">
            <v>0</v>
          </cell>
          <cell r="E1856" t="e">
            <v>#N/A</v>
          </cell>
          <cell r="F1856" t="e">
            <v>#N/A</v>
          </cell>
          <cell r="K1856" t="e">
            <v>#REF!</v>
          </cell>
        </row>
        <row r="1857">
          <cell r="D1857">
            <v>0</v>
          </cell>
          <cell r="E1857" t="e">
            <v>#N/A</v>
          </cell>
          <cell r="F1857" t="e">
            <v>#N/A</v>
          </cell>
          <cell r="K1857" t="e">
            <v>#REF!</v>
          </cell>
        </row>
        <row r="1858">
          <cell r="D1858">
            <v>0</v>
          </cell>
          <cell r="E1858" t="e">
            <v>#N/A</v>
          </cell>
          <cell r="F1858" t="e">
            <v>#N/A</v>
          </cell>
          <cell r="K1858" t="e">
            <v>#REF!</v>
          </cell>
        </row>
        <row r="1859">
          <cell r="D1859">
            <v>0</v>
          </cell>
          <cell r="E1859" t="e">
            <v>#N/A</v>
          </cell>
          <cell r="F1859" t="e">
            <v>#N/A</v>
          </cell>
          <cell r="K1859" t="e">
            <v>#REF!</v>
          </cell>
        </row>
        <row r="1860">
          <cell r="D1860">
            <v>0</v>
          </cell>
          <cell r="E1860" t="e">
            <v>#N/A</v>
          </cell>
          <cell r="F1860" t="e">
            <v>#N/A</v>
          </cell>
          <cell r="K1860" t="e">
            <v>#REF!</v>
          </cell>
        </row>
        <row r="1861">
          <cell r="D1861">
            <v>0</v>
          </cell>
          <cell r="E1861" t="e">
            <v>#N/A</v>
          </cell>
          <cell r="F1861" t="e">
            <v>#N/A</v>
          </cell>
          <cell r="K1861" t="e">
            <v>#REF!</v>
          </cell>
        </row>
        <row r="1862">
          <cell r="D1862">
            <v>0</v>
          </cell>
          <cell r="E1862" t="e">
            <v>#N/A</v>
          </cell>
          <cell r="F1862" t="e">
            <v>#N/A</v>
          </cell>
          <cell r="K1862" t="e">
            <v>#REF!</v>
          </cell>
        </row>
        <row r="1863">
          <cell r="D1863">
            <v>0</v>
          </cell>
          <cell r="E1863" t="e">
            <v>#N/A</v>
          </cell>
          <cell r="F1863" t="e">
            <v>#N/A</v>
          </cell>
          <cell r="K1863" t="e">
            <v>#REF!</v>
          </cell>
        </row>
        <row r="1864">
          <cell r="D1864">
            <v>0</v>
          </cell>
          <cell r="E1864" t="e">
            <v>#N/A</v>
          </cell>
          <cell r="F1864" t="e">
            <v>#N/A</v>
          </cell>
          <cell r="K1864" t="e">
            <v>#REF!</v>
          </cell>
        </row>
        <row r="1865">
          <cell r="D1865">
            <v>0</v>
          </cell>
          <cell r="E1865" t="e">
            <v>#N/A</v>
          </cell>
          <cell r="F1865" t="e">
            <v>#N/A</v>
          </cell>
          <cell r="K1865" t="e">
            <v>#REF!</v>
          </cell>
        </row>
        <row r="1866">
          <cell r="D1866">
            <v>0</v>
          </cell>
          <cell r="E1866" t="e">
            <v>#N/A</v>
          </cell>
          <cell r="F1866" t="e">
            <v>#N/A</v>
          </cell>
          <cell r="K1866" t="e">
            <v>#REF!</v>
          </cell>
        </row>
        <row r="1867">
          <cell r="D1867">
            <v>0</v>
          </cell>
          <cell r="E1867" t="e">
            <v>#N/A</v>
          </cell>
          <cell r="F1867" t="e">
            <v>#N/A</v>
          </cell>
          <cell r="K1867" t="e">
            <v>#REF!</v>
          </cell>
        </row>
        <row r="1868">
          <cell r="D1868">
            <v>0</v>
          </cell>
          <cell r="E1868" t="e">
            <v>#N/A</v>
          </cell>
          <cell r="F1868" t="e">
            <v>#N/A</v>
          </cell>
          <cell r="K1868" t="e">
            <v>#REF!</v>
          </cell>
        </row>
        <row r="1869">
          <cell r="D1869">
            <v>0</v>
          </cell>
          <cell r="E1869" t="e">
            <v>#N/A</v>
          </cell>
          <cell r="F1869" t="e">
            <v>#N/A</v>
          </cell>
          <cell r="K1869" t="e">
            <v>#REF!</v>
          </cell>
        </row>
        <row r="1870">
          <cell r="D1870">
            <v>0</v>
          </cell>
          <cell r="E1870" t="e">
            <v>#N/A</v>
          </cell>
          <cell r="F1870" t="e">
            <v>#N/A</v>
          </cell>
          <cell r="K1870" t="e">
            <v>#REF!</v>
          </cell>
        </row>
        <row r="1871">
          <cell r="D1871">
            <v>0</v>
          </cell>
          <cell r="E1871" t="e">
            <v>#N/A</v>
          </cell>
          <cell r="F1871" t="e">
            <v>#N/A</v>
          </cell>
          <cell r="K1871" t="e">
            <v>#REF!</v>
          </cell>
        </row>
        <row r="1872">
          <cell r="D1872">
            <v>0</v>
          </cell>
          <cell r="E1872" t="e">
            <v>#N/A</v>
          </cell>
          <cell r="F1872" t="e">
            <v>#N/A</v>
          </cell>
          <cell r="K1872" t="e">
            <v>#REF!</v>
          </cell>
        </row>
        <row r="1873">
          <cell r="D1873">
            <v>0</v>
          </cell>
          <cell r="E1873" t="e">
            <v>#N/A</v>
          </cell>
          <cell r="F1873" t="e">
            <v>#N/A</v>
          </cell>
          <cell r="K1873" t="e">
            <v>#REF!</v>
          </cell>
        </row>
        <row r="1874">
          <cell r="D1874">
            <v>0</v>
          </cell>
          <cell r="E1874" t="e">
            <v>#N/A</v>
          </cell>
          <cell r="F1874" t="e">
            <v>#N/A</v>
          </cell>
          <cell r="K1874" t="e">
            <v>#REF!</v>
          </cell>
        </row>
        <row r="1875">
          <cell r="D1875">
            <v>0</v>
          </cell>
          <cell r="E1875" t="e">
            <v>#N/A</v>
          </cell>
          <cell r="F1875" t="e">
            <v>#N/A</v>
          </cell>
          <cell r="K1875" t="e">
            <v>#REF!</v>
          </cell>
        </row>
        <row r="1876">
          <cell r="D1876">
            <v>0</v>
          </cell>
          <cell r="E1876" t="e">
            <v>#N/A</v>
          </cell>
          <cell r="F1876" t="e">
            <v>#N/A</v>
          </cell>
          <cell r="K1876" t="e">
            <v>#REF!</v>
          </cell>
        </row>
        <row r="1877">
          <cell r="D1877">
            <v>0</v>
          </cell>
          <cell r="E1877" t="e">
            <v>#N/A</v>
          </cell>
          <cell r="F1877" t="e">
            <v>#N/A</v>
          </cell>
          <cell r="K1877" t="e">
            <v>#REF!</v>
          </cell>
        </row>
        <row r="1878">
          <cell r="D1878">
            <v>0</v>
          </cell>
          <cell r="E1878" t="e">
            <v>#N/A</v>
          </cell>
          <cell r="F1878" t="e">
            <v>#N/A</v>
          </cell>
          <cell r="K1878" t="e">
            <v>#REF!</v>
          </cell>
        </row>
        <row r="1879">
          <cell r="D1879">
            <v>0</v>
          </cell>
          <cell r="E1879" t="e">
            <v>#N/A</v>
          </cell>
          <cell r="F1879" t="e">
            <v>#N/A</v>
          </cell>
          <cell r="K1879" t="e">
            <v>#REF!</v>
          </cell>
        </row>
        <row r="1880">
          <cell r="D1880">
            <v>0</v>
          </cell>
          <cell r="E1880" t="e">
            <v>#N/A</v>
          </cell>
          <cell r="F1880" t="e">
            <v>#N/A</v>
          </cell>
          <cell r="K1880" t="e">
            <v>#REF!</v>
          </cell>
        </row>
        <row r="1881">
          <cell r="D1881">
            <v>0</v>
          </cell>
          <cell r="E1881" t="e">
            <v>#N/A</v>
          </cell>
          <cell r="F1881" t="e">
            <v>#N/A</v>
          </cell>
          <cell r="K1881" t="e">
            <v>#REF!</v>
          </cell>
        </row>
        <row r="1882">
          <cell r="D1882">
            <v>0</v>
          </cell>
          <cell r="E1882" t="e">
            <v>#N/A</v>
          </cell>
          <cell r="F1882" t="e">
            <v>#N/A</v>
          </cell>
          <cell r="K1882" t="e">
            <v>#REF!</v>
          </cell>
        </row>
        <row r="1883">
          <cell r="D1883">
            <v>0</v>
          </cell>
          <cell r="E1883" t="e">
            <v>#N/A</v>
          </cell>
          <cell r="F1883" t="e">
            <v>#N/A</v>
          </cell>
          <cell r="K1883" t="e">
            <v>#REF!</v>
          </cell>
        </row>
        <row r="1884">
          <cell r="D1884">
            <v>0</v>
          </cell>
          <cell r="E1884" t="e">
            <v>#N/A</v>
          </cell>
          <cell r="F1884" t="e">
            <v>#N/A</v>
          </cell>
          <cell r="K1884" t="e">
            <v>#REF!</v>
          </cell>
        </row>
        <row r="1885">
          <cell r="D1885">
            <v>0</v>
          </cell>
          <cell r="E1885" t="e">
            <v>#N/A</v>
          </cell>
          <cell r="F1885" t="e">
            <v>#N/A</v>
          </cell>
          <cell r="K1885" t="e">
            <v>#REF!</v>
          </cell>
        </row>
        <row r="1886">
          <cell r="D1886">
            <v>0</v>
          </cell>
          <cell r="E1886" t="e">
            <v>#N/A</v>
          </cell>
          <cell r="F1886" t="e">
            <v>#N/A</v>
          </cell>
          <cell r="K1886" t="e">
            <v>#REF!</v>
          </cell>
        </row>
        <row r="1887">
          <cell r="D1887">
            <v>0</v>
          </cell>
          <cell r="E1887" t="e">
            <v>#N/A</v>
          </cell>
          <cell r="F1887" t="e">
            <v>#N/A</v>
          </cell>
          <cell r="K1887" t="e">
            <v>#REF!</v>
          </cell>
        </row>
        <row r="1888">
          <cell r="D1888">
            <v>0</v>
          </cell>
          <cell r="E1888" t="e">
            <v>#N/A</v>
          </cell>
          <cell r="F1888" t="e">
            <v>#N/A</v>
          </cell>
          <cell r="K1888" t="e">
            <v>#REF!</v>
          </cell>
        </row>
        <row r="1889">
          <cell r="D1889">
            <v>0</v>
          </cell>
          <cell r="E1889" t="e">
            <v>#N/A</v>
          </cell>
          <cell r="F1889" t="e">
            <v>#N/A</v>
          </cell>
          <cell r="K1889" t="e">
            <v>#REF!</v>
          </cell>
        </row>
        <row r="1890">
          <cell r="D1890">
            <v>0</v>
          </cell>
          <cell r="E1890" t="e">
            <v>#N/A</v>
          </cell>
          <cell r="F1890" t="e">
            <v>#N/A</v>
          </cell>
          <cell r="K1890" t="e">
            <v>#REF!</v>
          </cell>
        </row>
        <row r="1891">
          <cell r="D1891">
            <v>0</v>
          </cell>
          <cell r="E1891" t="e">
            <v>#N/A</v>
          </cell>
          <cell r="F1891" t="e">
            <v>#N/A</v>
          </cell>
          <cell r="K1891" t="e">
            <v>#REF!</v>
          </cell>
        </row>
        <row r="1892">
          <cell r="D1892">
            <v>0</v>
          </cell>
          <cell r="E1892" t="e">
            <v>#N/A</v>
          </cell>
          <cell r="F1892" t="e">
            <v>#N/A</v>
          </cell>
          <cell r="K1892" t="e">
            <v>#REF!</v>
          </cell>
        </row>
        <row r="1893">
          <cell r="D1893">
            <v>0</v>
          </cell>
          <cell r="E1893" t="e">
            <v>#N/A</v>
          </cell>
          <cell r="F1893" t="e">
            <v>#N/A</v>
          </cell>
          <cell r="K1893" t="e">
            <v>#REF!</v>
          </cell>
        </row>
        <row r="1894">
          <cell r="D1894">
            <v>0</v>
          </cell>
          <cell r="E1894" t="e">
            <v>#N/A</v>
          </cell>
          <cell r="F1894" t="e">
            <v>#N/A</v>
          </cell>
          <cell r="K1894" t="e">
            <v>#REF!</v>
          </cell>
        </row>
        <row r="1895">
          <cell r="D1895">
            <v>0</v>
          </cell>
          <cell r="E1895" t="e">
            <v>#N/A</v>
          </cell>
          <cell r="F1895" t="e">
            <v>#N/A</v>
          </cell>
          <cell r="K1895" t="e">
            <v>#REF!</v>
          </cell>
        </row>
        <row r="1896">
          <cell r="D1896">
            <v>0</v>
          </cell>
          <cell r="E1896" t="e">
            <v>#N/A</v>
          </cell>
          <cell r="F1896" t="e">
            <v>#N/A</v>
          </cell>
          <cell r="K1896" t="e">
            <v>#REF!</v>
          </cell>
        </row>
        <row r="1897">
          <cell r="D1897">
            <v>0</v>
          </cell>
          <cell r="E1897" t="e">
            <v>#N/A</v>
          </cell>
          <cell r="F1897" t="e">
            <v>#N/A</v>
          </cell>
          <cell r="K1897" t="e">
            <v>#REF!</v>
          </cell>
        </row>
        <row r="1898">
          <cell r="D1898">
            <v>0</v>
          </cell>
          <cell r="E1898" t="e">
            <v>#N/A</v>
          </cell>
          <cell r="F1898" t="e">
            <v>#N/A</v>
          </cell>
          <cell r="K1898" t="e">
            <v>#REF!</v>
          </cell>
        </row>
        <row r="1899">
          <cell r="D1899">
            <v>0</v>
          </cell>
          <cell r="E1899" t="e">
            <v>#N/A</v>
          </cell>
          <cell r="F1899" t="e">
            <v>#N/A</v>
          </cell>
          <cell r="K1899" t="e">
            <v>#REF!</v>
          </cell>
        </row>
        <row r="1900">
          <cell r="D1900">
            <v>0</v>
          </cell>
          <cell r="E1900" t="e">
            <v>#N/A</v>
          </cell>
          <cell r="F1900" t="e">
            <v>#N/A</v>
          </cell>
          <cell r="K1900" t="e">
            <v>#REF!</v>
          </cell>
        </row>
        <row r="1901">
          <cell r="D1901">
            <v>0</v>
          </cell>
          <cell r="E1901" t="e">
            <v>#N/A</v>
          </cell>
          <cell r="F1901" t="e">
            <v>#N/A</v>
          </cell>
          <cell r="K1901" t="e">
            <v>#REF!</v>
          </cell>
        </row>
        <row r="1902">
          <cell r="D1902">
            <v>0</v>
          </cell>
          <cell r="E1902" t="e">
            <v>#N/A</v>
          </cell>
          <cell r="F1902" t="e">
            <v>#N/A</v>
          </cell>
          <cell r="K1902" t="e">
            <v>#REF!</v>
          </cell>
        </row>
        <row r="1903">
          <cell r="D1903">
            <v>0</v>
          </cell>
          <cell r="E1903" t="e">
            <v>#N/A</v>
          </cell>
          <cell r="F1903" t="e">
            <v>#N/A</v>
          </cell>
          <cell r="K1903" t="e">
            <v>#REF!</v>
          </cell>
        </row>
        <row r="1904">
          <cell r="D1904">
            <v>0</v>
          </cell>
          <cell r="E1904" t="e">
            <v>#N/A</v>
          </cell>
          <cell r="F1904" t="e">
            <v>#N/A</v>
          </cell>
          <cell r="K1904" t="e">
            <v>#REF!</v>
          </cell>
        </row>
        <row r="1905">
          <cell r="D1905">
            <v>0</v>
          </cell>
          <cell r="E1905" t="e">
            <v>#N/A</v>
          </cell>
          <cell r="F1905" t="e">
            <v>#N/A</v>
          </cell>
          <cell r="K1905" t="e">
            <v>#REF!</v>
          </cell>
        </row>
        <row r="1906">
          <cell r="D1906">
            <v>0</v>
          </cell>
          <cell r="E1906" t="e">
            <v>#N/A</v>
          </cell>
          <cell r="F1906" t="e">
            <v>#N/A</v>
          </cell>
          <cell r="K1906" t="e">
            <v>#REF!</v>
          </cell>
        </row>
        <row r="1907">
          <cell r="D1907">
            <v>0</v>
          </cell>
          <cell r="E1907" t="e">
            <v>#N/A</v>
          </cell>
          <cell r="F1907" t="e">
            <v>#N/A</v>
          </cell>
          <cell r="K1907" t="e">
            <v>#REF!</v>
          </cell>
        </row>
        <row r="1908">
          <cell r="D1908">
            <v>0</v>
          </cell>
          <cell r="E1908" t="e">
            <v>#N/A</v>
          </cell>
          <cell r="F1908" t="e">
            <v>#N/A</v>
          </cell>
          <cell r="K1908" t="e">
            <v>#REF!</v>
          </cell>
        </row>
        <row r="1909">
          <cell r="D1909">
            <v>0</v>
          </cell>
          <cell r="E1909" t="e">
            <v>#N/A</v>
          </cell>
          <cell r="F1909" t="e">
            <v>#N/A</v>
          </cell>
          <cell r="K1909" t="e">
            <v>#REF!</v>
          </cell>
        </row>
        <row r="1910">
          <cell r="D1910">
            <v>0</v>
          </cell>
          <cell r="E1910" t="e">
            <v>#N/A</v>
          </cell>
          <cell r="F1910" t="e">
            <v>#N/A</v>
          </cell>
          <cell r="K1910" t="e">
            <v>#REF!</v>
          </cell>
        </row>
        <row r="1911">
          <cell r="D1911">
            <v>0</v>
          </cell>
          <cell r="E1911" t="e">
            <v>#N/A</v>
          </cell>
          <cell r="F1911" t="e">
            <v>#N/A</v>
          </cell>
          <cell r="K1911" t="e">
            <v>#REF!</v>
          </cell>
        </row>
        <row r="1912">
          <cell r="D1912">
            <v>0</v>
          </cell>
          <cell r="E1912" t="e">
            <v>#N/A</v>
          </cell>
          <cell r="F1912" t="e">
            <v>#N/A</v>
          </cell>
          <cell r="K1912" t="e">
            <v>#REF!</v>
          </cell>
        </row>
        <row r="1913">
          <cell r="D1913">
            <v>0</v>
          </cell>
          <cell r="E1913" t="e">
            <v>#N/A</v>
          </cell>
          <cell r="F1913" t="e">
            <v>#N/A</v>
          </cell>
          <cell r="K1913" t="e">
            <v>#REF!</v>
          </cell>
        </row>
        <row r="1914">
          <cell r="D1914">
            <v>0</v>
          </cell>
          <cell r="E1914" t="e">
            <v>#N/A</v>
          </cell>
          <cell r="F1914" t="e">
            <v>#N/A</v>
          </cell>
          <cell r="K1914" t="e">
            <v>#REF!</v>
          </cell>
        </row>
        <row r="1915">
          <cell r="D1915">
            <v>0</v>
          </cell>
          <cell r="E1915" t="e">
            <v>#N/A</v>
          </cell>
          <cell r="F1915" t="e">
            <v>#N/A</v>
          </cell>
          <cell r="K1915" t="e">
            <v>#REF!</v>
          </cell>
        </row>
        <row r="1916">
          <cell r="D1916">
            <v>0</v>
          </cell>
          <cell r="E1916" t="e">
            <v>#N/A</v>
          </cell>
          <cell r="F1916" t="e">
            <v>#N/A</v>
          </cell>
          <cell r="K1916" t="e">
            <v>#REF!</v>
          </cell>
        </row>
        <row r="1917">
          <cell r="D1917">
            <v>0</v>
          </cell>
          <cell r="E1917" t="e">
            <v>#N/A</v>
          </cell>
          <cell r="F1917" t="e">
            <v>#N/A</v>
          </cell>
          <cell r="K1917" t="e">
            <v>#REF!</v>
          </cell>
        </row>
        <row r="1918">
          <cell r="D1918">
            <v>0</v>
          </cell>
          <cell r="E1918" t="e">
            <v>#N/A</v>
          </cell>
          <cell r="F1918" t="e">
            <v>#N/A</v>
          </cell>
          <cell r="K1918" t="e">
            <v>#REF!</v>
          </cell>
        </row>
        <row r="1919">
          <cell r="D1919">
            <v>0</v>
          </cell>
          <cell r="E1919" t="e">
            <v>#N/A</v>
          </cell>
          <cell r="F1919" t="e">
            <v>#N/A</v>
          </cell>
          <cell r="K1919" t="e">
            <v>#REF!</v>
          </cell>
        </row>
        <row r="1920">
          <cell r="D1920">
            <v>0</v>
          </cell>
          <cell r="E1920" t="e">
            <v>#N/A</v>
          </cell>
          <cell r="F1920" t="e">
            <v>#N/A</v>
          </cell>
          <cell r="K1920" t="e">
            <v>#REF!</v>
          </cell>
        </row>
        <row r="1921">
          <cell r="D1921">
            <v>0</v>
          </cell>
          <cell r="E1921" t="e">
            <v>#N/A</v>
          </cell>
          <cell r="F1921" t="e">
            <v>#N/A</v>
          </cell>
          <cell r="K1921" t="e">
            <v>#REF!</v>
          </cell>
        </row>
        <row r="1922">
          <cell r="D1922">
            <v>0</v>
          </cell>
          <cell r="E1922" t="e">
            <v>#N/A</v>
          </cell>
          <cell r="F1922" t="e">
            <v>#N/A</v>
          </cell>
          <cell r="K1922" t="e">
            <v>#REF!</v>
          </cell>
        </row>
        <row r="1923">
          <cell r="D1923">
            <v>0</v>
          </cell>
          <cell r="E1923" t="e">
            <v>#N/A</v>
          </cell>
          <cell r="F1923" t="e">
            <v>#N/A</v>
          </cell>
          <cell r="K1923" t="e">
            <v>#REF!</v>
          </cell>
        </row>
        <row r="1924">
          <cell r="D1924">
            <v>0</v>
          </cell>
          <cell r="E1924" t="e">
            <v>#N/A</v>
          </cell>
          <cell r="F1924" t="e">
            <v>#N/A</v>
          </cell>
          <cell r="K1924" t="e">
            <v>#REF!</v>
          </cell>
        </row>
        <row r="1925">
          <cell r="D1925">
            <v>0</v>
          </cell>
          <cell r="E1925" t="e">
            <v>#N/A</v>
          </cell>
          <cell r="F1925" t="e">
            <v>#N/A</v>
          </cell>
          <cell r="K1925" t="e">
            <v>#REF!</v>
          </cell>
        </row>
        <row r="1926">
          <cell r="D1926">
            <v>0</v>
          </cell>
          <cell r="E1926" t="e">
            <v>#N/A</v>
          </cell>
          <cell r="F1926" t="e">
            <v>#N/A</v>
          </cell>
          <cell r="K1926" t="e">
            <v>#REF!</v>
          </cell>
        </row>
        <row r="1927">
          <cell r="D1927">
            <v>0</v>
          </cell>
          <cell r="E1927" t="e">
            <v>#N/A</v>
          </cell>
          <cell r="F1927" t="e">
            <v>#N/A</v>
          </cell>
          <cell r="K1927" t="e">
            <v>#REF!</v>
          </cell>
        </row>
        <row r="1928">
          <cell r="D1928">
            <v>0</v>
          </cell>
          <cell r="E1928" t="e">
            <v>#N/A</v>
          </cell>
          <cell r="F1928" t="e">
            <v>#N/A</v>
          </cell>
          <cell r="K1928" t="e">
            <v>#REF!</v>
          </cell>
        </row>
        <row r="1929">
          <cell r="D1929">
            <v>0</v>
          </cell>
          <cell r="E1929" t="e">
            <v>#N/A</v>
          </cell>
          <cell r="F1929" t="e">
            <v>#N/A</v>
          </cell>
          <cell r="K1929" t="e">
            <v>#REF!</v>
          </cell>
        </row>
        <row r="1930">
          <cell r="D1930">
            <v>0</v>
          </cell>
          <cell r="E1930" t="e">
            <v>#N/A</v>
          </cell>
          <cell r="F1930" t="e">
            <v>#N/A</v>
          </cell>
          <cell r="K1930" t="e">
            <v>#REF!</v>
          </cell>
        </row>
        <row r="1931">
          <cell r="D1931">
            <v>0</v>
          </cell>
          <cell r="E1931" t="e">
            <v>#N/A</v>
          </cell>
          <cell r="F1931" t="e">
            <v>#N/A</v>
          </cell>
          <cell r="K1931" t="e">
            <v>#REF!</v>
          </cell>
        </row>
        <row r="1932">
          <cell r="D1932">
            <v>0</v>
          </cell>
          <cell r="E1932" t="e">
            <v>#N/A</v>
          </cell>
          <cell r="F1932" t="e">
            <v>#N/A</v>
          </cell>
          <cell r="K1932" t="e">
            <v>#REF!</v>
          </cell>
        </row>
        <row r="1933">
          <cell r="D1933">
            <v>0</v>
          </cell>
          <cell r="E1933" t="e">
            <v>#N/A</v>
          </cell>
          <cell r="F1933" t="e">
            <v>#N/A</v>
          </cell>
          <cell r="K1933" t="e">
            <v>#REF!</v>
          </cell>
        </row>
        <row r="1934">
          <cell r="D1934">
            <v>0</v>
          </cell>
          <cell r="E1934" t="e">
            <v>#N/A</v>
          </cell>
          <cell r="F1934" t="e">
            <v>#N/A</v>
          </cell>
          <cell r="K1934" t="e">
            <v>#REF!</v>
          </cell>
        </row>
        <row r="1935">
          <cell r="D1935">
            <v>0</v>
          </cell>
          <cell r="E1935" t="e">
            <v>#N/A</v>
          </cell>
          <cell r="F1935" t="e">
            <v>#N/A</v>
          </cell>
          <cell r="K1935" t="e">
            <v>#REF!</v>
          </cell>
        </row>
        <row r="1936">
          <cell r="D1936">
            <v>0</v>
          </cell>
          <cell r="E1936" t="e">
            <v>#N/A</v>
          </cell>
          <cell r="F1936" t="e">
            <v>#N/A</v>
          </cell>
          <cell r="K1936" t="e">
            <v>#REF!</v>
          </cell>
        </row>
        <row r="1937">
          <cell r="D1937">
            <v>0</v>
          </cell>
          <cell r="E1937" t="e">
            <v>#N/A</v>
          </cell>
          <cell r="F1937" t="e">
            <v>#N/A</v>
          </cell>
          <cell r="K1937" t="e">
            <v>#REF!</v>
          </cell>
        </row>
        <row r="1938">
          <cell r="D1938">
            <v>0</v>
          </cell>
          <cell r="E1938" t="e">
            <v>#N/A</v>
          </cell>
          <cell r="F1938" t="e">
            <v>#N/A</v>
          </cell>
          <cell r="K1938" t="e">
            <v>#REF!</v>
          </cell>
        </row>
        <row r="1939">
          <cell r="D1939">
            <v>0</v>
          </cell>
          <cell r="E1939" t="e">
            <v>#N/A</v>
          </cell>
          <cell r="F1939" t="e">
            <v>#N/A</v>
          </cell>
          <cell r="K1939" t="e">
            <v>#REF!</v>
          </cell>
        </row>
        <row r="1940">
          <cell r="D1940">
            <v>0</v>
          </cell>
          <cell r="E1940" t="e">
            <v>#N/A</v>
          </cell>
          <cell r="F1940" t="e">
            <v>#N/A</v>
          </cell>
          <cell r="K1940" t="e">
            <v>#REF!</v>
          </cell>
        </row>
        <row r="1941">
          <cell r="D1941">
            <v>0</v>
          </cell>
          <cell r="E1941" t="e">
            <v>#N/A</v>
          </cell>
          <cell r="F1941" t="e">
            <v>#N/A</v>
          </cell>
          <cell r="K1941" t="e">
            <v>#REF!</v>
          </cell>
        </row>
        <row r="1942">
          <cell r="D1942">
            <v>0</v>
          </cell>
          <cell r="E1942" t="e">
            <v>#N/A</v>
          </cell>
          <cell r="F1942" t="e">
            <v>#N/A</v>
          </cell>
          <cell r="K1942" t="e">
            <v>#REF!</v>
          </cell>
        </row>
        <row r="1943">
          <cell r="D1943">
            <v>0</v>
          </cell>
          <cell r="E1943" t="e">
            <v>#N/A</v>
          </cell>
          <cell r="F1943" t="e">
            <v>#N/A</v>
          </cell>
          <cell r="K1943" t="e">
            <v>#REF!</v>
          </cell>
        </row>
        <row r="1944">
          <cell r="D1944">
            <v>0</v>
          </cell>
          <cell r="E1944" t="e">
            <v>#N/A</v>
          </cell>
          <cell r="F1944" t="e">
            <v>#N/A</v>
          </cell>
          <cell r="K1944" t="e">
            <v>#REF!</v>
          </cell>
        </row>
        <row r="1945">
          <cell r="D1945">
            <v>0</v>
          </cell>
          <cell r="E1945" t="e">
            <v>#N/A</v>
          </cell>
          <cell r="F1945" t="e">
            <v>#N/A</v>
          </cell>
          <cell r="K1945" t="e">
            <v>#REF!</v>
          </cell>
        </row>
        <row r="1946">
          <cell r="D1946">
            <v>0</v>
          </cell>
          <cell r="E1946" t="e">
            <v>#N/A</v>
          </cell>
          <cell r="F1946" t="e">
            <v>#N/A</v>
          </cell>
          <cell r="K1946" t="e">
            <v>#REF!</v>
          </cell>
        </row>
        <row r="1947">
          <cell r="D1947">
            <v>0</v>
          </cell>
          <cell r="E1947" t="e">
            <v>#N/A</v>
          </cell>
          <cell r="F1947" t="e">
            <v>#N/A</v>
          </cell>
          <cell r="K1947" t="e">
            <v>#REF!</v>
          </cell>
        </row>
        <row r="1948">
          <cell r="D1948">
            <v>0</v>
          </cell>
          <cell r="E1948" t="e">
            <v>#N/A</v>
          </cell>
          <cell r="F1948" t="e">
            <v>#N/A</v>
          </cell>
          <cell r="K1948" t="e">
            <v>#REF!</v>
          </cell>
        </row>
        <row r="1949">
          <cell r="D1949">
            <v>0</v>
          </cell>
          <cell r="E1949" t="e">
            <v>#N/A</v>
          </cell>
          <cell r="F1949" t="e">
            <v>#N/A</v>
          </cell>
          <cell r="K1949" t="e">
            <v>#REF!</v>
          </cell>
        </row>
        <row r="1950">
          <cell r="D1950">
            <v>0</v>
          </cell>
          <cell r="E1950" t="e">
            <v>#N/A</v>
          </cell>
          <cell r="F1950" t="e">
            <v>#N/A</v>
          </cell>
          <cell r="K1950" t="e">
            <v>#REF!</v>
          </cell>
        </row>
        <row r="1951">
          <cell r="D1951">
            <v>0</v>
          </cell>
          <cell r="E1951" t="e">
            <v>#N/A</v>
          </cell>
          <cell r="F1951" t="e">
            <v>#N/A</v>
          </cell>
          <cell r="K1951" t="e">
            <v>#REF!</v>
          </cell>
        </row>
        <row r="1952">
          <cell r="D1952">
            <v>0</v>
          </cell>
          <cell r="E1952" t="e">
            <v>#N/A</v>
          </cell>
          <cell r="F1952" t="e">
            <v>#N/A</v>
          </cell>
          <cell r="K1952" t="e">
            <v>#REF!</v>
          </cell>
        </row>
        <row r="1953">
          <cell r="D1953">
            <v>0</v>
          </cell>
          <cell r="E1953" t="e">
            <v>#N/A</v>
          </cell>
          <cell r="F1953" t="e">
            <v>#N/A</v>
          </cell>
          <cell r="K1953" t="e">
            <v>#REF!</v>
          </cell>
        </row>
        <row r="1954">
          <cell r="D1954">
            <v>0</v>
          </cell>
          <cell r="E1954" t="e">
            <v>#N/A</v>
          </cell>
          <cell r="F1954" t="e">
            <v>#N/A</v>
          </cell>
          <cell r="K1954" t="e">
            <v>#REF!</v>
          </cell>
        </row>
        <row r="1955">
          <cell r="D1955">
            <v>0</v>
          </cell>
          <cell r="E1955" t="e">
            <v>#N/A</v>
          </cell>
          <cell r="F1955" t="e">
            <v>#N/A</v>
          </cell>
          <cell r="K1955" t="e">
            <v>#REF!</v>
          </cell>
        </row>
        <row r="1956">
          <cell r="D1956">
            <v>0</v>
          </cell>
          <cell r="E1956" t="e">
            <v>#N/A</v>
          </cell>
          <cell r="F1956" t="e">
            <v>#N/A</v>
          </cell>
          <cell r="K1956" t="e">
            <v>#REF!</v>
          </cell>
        </row>
        <row r="1957">
          <cell r="D1957">
            <v>0</v>
          </cell>
          <cell r="E1957" t="e">
            <v>#N/A</v>
          </cell>
          <cell r="F1957" t="e">
            <v>#N/A</v>
          </cell>
          <cell r="K1957" t="e">
            <v>#REF!</v>
          </cell>
        </row>
        <row r="1958">
          <cell r="D1958">
            <v>0</v>
          </cell>
          <cell r="E1958" t="e">
            <v>#N/A</v>
          </cell>
          <cell r="F1958" t="e">
            <v>#N/A</v>
          </cell>
          <cell r="K1958" t="e">
            <v>#REF!</v>
          </cell>
        </row>
        <row r="1959">
          <cell r="D1959">
            <v>0</v>
          </cell>
          <cell r="E1959" t="e">
            <v>#N/A</v>
          </cell>
          <cell r="F1959" t="e">
            <v>#N/A</v>
          </cell>
          <cell r="K1959" t="e">
            <v>#REF!</v>
          </cell>
        </row>
        <row r="1960">
          <cell r="D1960">
            <v>0</v>
          </cell>
          <cell r="E1960" t="e">
            <v>#N/A</v>
          </cell>
          <cell r="F1960" t="e">
            <v>#N/A</v>
          </cell>
          <cell r="K1960" t="e">
            <v>#REF!</v>
          </cell>
        </row>
        <row r="1961">
          <cell r="D1961">
            <v>0</v>
          </cell>
          <cell r="E1961" t="e">
            <v>#N/A</v>
          </cell>
          <cell r="F1961" t="e">
            <v>#N/A</v>
          </cell>
          <cell r="K1961" t="e">
            <v>#REF!</v>
          </cell>
        </row>
        <row r="1962">
          <cell r="D1962">
            <v>0</v>
          </cell>
          <cell r="E1962" t="e">
            <v>#N/A</v>
          </cell>
          <cell r="F1962" t="e">
            <v>#N/A</v>
          </cell>
          <cell r="K1962" t="e">
            <v>#REF!</v>
          </cell>
        </row>
        <row r="1963">
          <cell r="D1963">
            <v>0</v>
          </cell>
          <cell r="E1963" t="e">
            <v>#N/A</v>
          </cell>
          <cell r="F1963" t="e">
            <v>#N/A</v>
          </cell>
          <cell r="K1963" t="e">
            <v>#REF!</v>
          </cell>
        </row>
        <row r="1964">
          <cell r="D1964">
            <v>0</v>
          </cell>
          <cell r="E1964" t="e">
            <v>#N/A</v>
          </cell>
          <cell r="F1964" t="e">
            <v>#N/A</v>
          </cell>
          <cell r="K1964" t="e">
            <v>#REF!</v>
          </cell>
        </row>
        <row r="1965">
          <cell r="D1965">
            <v>0</v>
          </cell>
          <cell r="E1965" t="e">
            <v>#N/A</v>
          </cell>
          <cell r="F1965" t="e">
            <v>#N/A</v>
          </cell>
          <cell r="K1965" t="e">
            <v>#REF!</v>
          </cell>
        </row>
        <row r="1966">
          <cell r="D1966">
            <v>0</v>
          </cell>
          <cell r="E1966" t="e">
            <v>#N/A</v>
          </cell>
          <cell r="F1966" t="e">
            <v>#N/A</v>
          </cell>
          <cell r="K1966" t="e">
            <v>#REF!</v>
          </cell>
        </row>
        <row r="1967">
          <cell r="D1967">
            <v>0</v>
          </cell>
          <cell r="E1967" t="e">
            <v>#N/A</v>
          </cell>
          <cell r="F1967" t="e">
            <v>#N/A</v>
          </cell>
          <cell r="K1967" t="e">
            <v>#REF!</v>
          </cell>
        </row>
        <row r="1968">
          <cell r="D1968">
            <v>0</v>
          </cell>
          <cell r="E1968" t="e">
            <v>#N/A</v>
          </cell>
          <cell r="F1968" t="e">
            <v>#N/A</v>
          </cell>
          <cell r="K1968" t="e">
            <v>#REF!</v>
          </cell>
        </row>
        <row r="1969">
          <cell r="D1969">
            <v>0</v>
          </cell>
          <cell r="E1969" t="e">
            <v>#N/A</v>
          </cell>
          <cell r="F1969" t="e">
            <v>#N/A</v>
          </cell>
          <cell r="K1969" t="e">
            <v>#REF!</v>
          </cell>
        </row>
        <row r="1970">
          <cell r="D1970">
            <v>0</v>
          </cell>
          <cell r="E1970" t="e">
            <v>#N/A</v>
          </cell>
          <cell r="F1970" t="e">
            <v>#N/A</v>
          </cell>
          <cell r="K1970" t="e">
            <v>#REF!</v>
          </cell>
        </row>
        <row r="1971">
          <cell r="D1971">
            <v>0</v>
          </cell>
          <cell r="E1971" t="e">
            <v>#N/A</v>
          </cell>
          <cell r="F1971" t="e">
            <v>#N/A</v>
          </cell>
          <cell r="K1971" t="e">
            <v>#REF!</v>
          </cell>
        </row>
        <row r="1972">
          <cell r="D1972">
            <v>0</v>
          </cell>
          <cell r="E1972" t="e">
            <v>#N/A</v>
          </cell>
          <cell r="F1972" t="e">
            <v>#N/A</v>
          </cell>
          <cell r="K1972" t="e">
            <v>#REF!</v>
          </cell>
        </row>
        <row r="1973">
          <cell r="D1973">
            <v>0</v>
          </cell>
          <cell r="E1973" t="e">
            <v>#N/A</v>
          </cell>
          <cell r="F1973" t="e">
            <v>#N/A</v>
          </cell>
          <cell r="K1973" t="e">
            <v>#REF!</v>
          </cell>
        </row>
        <row r="1974">
          <cell r="D1974">
            <v>0</v>
          </cell>
          <cell r="E1974" t="e">
            <v>#N/A</v>
          </cell>
          <cell r="F1974" t="e">
            <v>#N/A</v>
          </cell>
          <cell r="K1974" t="e">
            <v>#REF!</v>
          </cell>
        </row>
        <row r="1975">
          <cell r="D1975">
            <v>0</v>
          </cell>
          <cell r="E1975" t="e">
            <v>#N/A</v>
          </cell>
          <cell r="F1975" t="e">
            <v>#N/A</v>
          </cell>
          <cell r="K1975" t="e">
            <v>#REF!</v>
          </cell>
        </row>
        <row r="1976">
          <cell r="D1976">
            <v>0</v>
          </cell>
          <cell r="E1976" t="e">
            <v>#N/A</v>
          </cell>
          <cell r="F1976" t="e">
            <v>#N/A</v>
          </cell>
          <cell r="K1976" t="e">
            <v>#REF!</v>
          </cell>
        </row>
        <row r="1977">
          <cell r="D1977">
            <v>0</v>
          </cell>
          <cell r="E1977" t="e">
            <v>#N/A</v>
          </cell>
          <cell r="F1977" t="e">
            <v>#N/A</v>
          </cell>
          <cell r="K1977" t="e">
            <v>#REF!</v>
          </cell>
        </row>
        <row r="1978">
          <cell r="D1978">
            <v>0</v>
          </cell>
          <cell r="E1978" t="e">
            <v>#N/A</v>
          </cell>
          <cell r="F1978" t="e">
            <v>#N/A</v>
          </cell>
          <cell r="K1978" t="e">
            <v>#REF!</v>
          </cell>
        </row>
        <row r="1979">
          <cell r="D1979">
            <v>0</v>
          </cell>
          <cell r="E1979" t="e">
            <v>#N/A</v>
          </cell>
          <cell r="F1979" t="e">
            <v>#N/A</v>
          </cell>
          <cell r="K1979" t="e">
            <v>#REF!</v>
          </cell>
        </row>
        <row r="1980">
          <cell r="D1980">
            <v>0</v>
          </cell>
          <cell r="E1980" t="e">
            <v>#N/A</v>
          </cell>
          <cell r="F1980" t="e">
            <v>#N/A</v>
          </cell>
          <cell r="K1980" t="e">
            <v>#REF!</v>
          </cell>
        </row>
        <row r="1981">
          <cell r="D1981">
            <v>0</v>
          </cell>
          <cell r="E1981" t="e">
            <v>#N/A</v>
          </cell>
          <cell r="F1981" t="e">
            <v>#N/A</v>
          </cell>
          <cell r="K1981" t="e">
            <v>#REF!</v>
          </cell>
        </row>
        <row r="1982">
          <cell r="D1982">
            <v>0</v>
          </cell>
          <cell r="E1982" t="e">
            <v>#N/A</v>
          </cell>
          <cell r="F1982" t="e">
            <v>#N/A</v>
          </cell>
          <cell r="K1982" t="e">
            <v>#REF!</v>
          </cell>
        </row>
        <row r="1983">
          <cell r="D1983">
            <v>0</v>
          </cell>
          <cell r="E1983" t="e">
            <v>#N/A</v>
          </cell>
          <cell r="F1983" t="e">
            <v>#N/A</v>
          </cell>
          <cell r="K1983" t="e">
            <v>#REF!</v>
          </cell>
        </row>
        <row r="1984">
          <cell r="D1984">
            <v>0</v>
          </cell>
          <cell r="E1984" t="e">
            <v>#N/A</v>
          </cell>
          <cell r="F1984" t="e">
            <v>#N/A</v>
          </cell>
          <cell r="K1984" t="e">
            <v>#REF!</v>
          </cell>
        </row>
        <row r="1985">
          <cell r="D1985">
            <v>0</v>
          </cell>
          <cell r="E1985" t="e">
            <v>#N/A</v>
          </cell>
          <cell r="F1985" t="e">
            <v>#N/A</v>
          </cell>
          <cell r="K1985" t="e">
            <v>#REF!</v>
          </cell>
        </row>
        <row r="1986">
          <cell r="D1986">
            <v>0</v>
          </cell>
          <cell r="E1986" t="e">
            <v>#N/A</v>
          </cell>
          <cell r="F1986" t="e">
            <v>#N/A</v>
          </cell>
          <cell r="K1986" t="e">
            <v>#REF!</v>
          </cell>
        </row>
        <row r="1987">
          <cell r="D1987">
            <v>0</v>
          </cell>
          <cell r="E1987" t="e">
            <v>#N/A</v>
          </cell>
          <cell r="F1987" t="e">
            <v>#N/A</v>
          </cell>
          <cell r="K1987" t="e">
            <v>#REF!</v>
          </cell>
        </row>
        <row r="1988">
          <cell r="D1988">
            <v>0</v>
          </cell>
          <cell r="E1988" t="e">
            <v>#N/A</v>
          </cell>
          <cell r="F1988" t="e">
            <v>#N/A</v>
          </cell>
          <cell r="K1988" t="e">
            <v>#REF!</v>
          </cell>
        </row>
        <row r="1989">
          <cell r="D1989">
            <v>0</v>
          </cell>
          <cell r="E1989" t="e">
            <v>#N/A</v>
          </cell>
          <cell r="F1989" t="e">
            <v>#N/A</v>
          </cell>
          <cell r="K1989" t="e">
            <v>#REF!</v>
          </cell>
        </row>
        <row r="1990">
          <cell r="D1990">
            <v>0</v>
          </cell>
          <cell r="E1990" t="e">
            <v>#N/A</v>
          </cell>
          <cell r="F1990" t="e">
            <v>#N/A</v>
          </cell>
          <cell r="K1990" t="e">
            <v>#REF!</v>
          </cell>
        </row>
        <row r="1991">
          <cell r="D1991">
            <v>0</v>
          </cell>
          <cell r="E1991" t="e">
            <v>#N/A</v>
          </cell>
          <cell r="F1991" t="e">
            <v>#N/A</v>
          </cell>
          <cell r="K1991" t="e">
            <v>#REF!</v>
          </cell>
        </row>
        <row r="1992">
          <cell r="D1992">
            <v>0</v>
          </cell>
          <cell r="E1992" t="e">
            <v>#N/A</v>
          </cell>
          <cell r="F1992" t="e">
            <v>#N/A</v>
          </cell>
          <cell r="K1992" t="e">
            <v>#REF!</v>
          </cell>
        </row>
        <row r="1993">
          <cell r="D1993">
            <v>0</v>
          </cell>
          <cell r="E1993" t="e">
            <v>#N/A</v>
          </cell>
          <cell r="F1993" t="e">
            <v>#N/A</v>
          </cell>
          <cell r="K1993" t="e">
            <v>#REF!</v>
          </cell>
        </row>
        <row r="1994">
          <cell r="D1994">
            <v>0</v>
          </cell>
          <cell r="E1994" t="e">
            <v>#N/A</v>
          </cell>
          <cell r="F1994" t="e">
            <v>#N/A</v>
          </cell>
          <cell r="K1994" t="e">
            <v>#REF!</v>
          </cell>
        </row>
        <row r="1995">
          <cell r="D1995">
            <v>0</v>
          </cell>
          <cell r="E1995" t="e">
            <v>#N/A</v>
          </cell>
          <cell r="F1995" t="e">
            <v>#N/A</v>
          </cell>
          <cell r="K1995" t="e">
            <v>#REF!</v>
          </cell>
        </row>
        <row r="1996">
          <cell r="D1996">
            <v>0</v>
          </cell>
          <cell r="E1996" t="e">
            <v>#N/A</v>
          </cell>
          <cell r="F1996" t="e">
            <v>#N/A</v>
          </cell>
          <cell r="K1996" t="e">
            <v>#REF!</v>
          </cell>
        </row>
        <row r="1997">
          <cell r="D1997">
            <v>0</v>
          </cell>
          <cell r="E1997" t="e">
            <v>#N/A</v>
          </cell>
          <cell r="F1997" t="e">
            <v>#N/A</v>
          </cell>
          <cell r="K1997" t="e">
            <v>#REF!</v>
          </cell>
        </row>
        <row r="1998">
          <cell r="D1998">
            <v>0</v>
          </cell>
          <cell r="E1998" t="e">
            <v>#N/A</v>
          </cell>
          <cell r="F1998" t="e">
            <v>#N/A</v>
          </cell>
          <cell r="K1998" t="e">
            <v>#REF!</v>
          </cell>
        </row>
        <row r="1999">
          <cell r="D1999">
            <v>0</v>
          </cell>
          <cell r="E1999" t="e">
            <v>#N/A</v>
          </cell>
          <cell r="F1999" t="e">
            <v>#N/A</v>
          </cell>
          <cell r="K1999" t="e">
            <v>#REF!</v>
          </cell>
        </row>
        <row r="2000">
          <cell r="D2000">
            <v>0</v>
          </cell>
          <cell r="E2000" t="e">
            <v>#N/A</v>
          </cell>
          <cell r="F2000" t="e">
            <v>#N/A</v>
          </cell>
          <cell r="K2000" t="e">
            <v>#REF!</v>
          </cell>
        </row>
        <row r="2001">
          <cell r="D2001">
            <v>0</v>
          </cell>
          <cell r="E2001" t="e">
            <v>#N/A</v>
          </cell>
          <cell r="F2001" t="e">
            <v>#N/A</v>
          </cell>
          <cell r="K2001" t="e">
            <v>#REF!</v>
          </cell>
        </row>
        <row r="2002">
          <cell r="D2002">
            <v>0</v>
          </cell>
          <cell r="E2002" t="e">
            <v>#N/A</v>
          </cell>
          <cell r="F2002" t="e">
            <v>#N/A</v>
          </cell>
          <cell r="K2002" t="e">
            <v>#REF!</v>
          </cell>
        </row>
        <row r="2003">
          <cell r="D2003">
            <v>0</v>
          </cell>
          <cell r="E2003" t="e">
            <v>#N/A</v>
          </cell>
          <cell r="F2003" t="e">
            <v>#N/A</v>
          </cell>
          <cell r="K2003" t="e">
            <v>#REF!</v>
          </cell>
        </row>
        <row r="2004">
          <cell r="D2004">
            <v>0</v>
          </cell>
          <cell r="E2004" t="e">
            <v>#N/A</v>
          </cell>
          <cell r="F2004" t="e">
            <v>#N/A</v>
          </cell>
          <cell r="K2004" t="e">
            <v>#REF!</v>
          </cell>
        </row>
        <row r="2005">
          <cell r="D2005">
            <v>0</v>
          </cell>
          <cell r="E2005" t="e">
            <v>#N/A</v>
          </cell>
          <cell r="F2005" t="e">
            <v>#N/A</v>
          </cell>
          <cell r="K2005" t="e">
            <v>#REF!</v>
          </cell>
        </row>
        <row r="2006">
          <cell r="D2006">
            <v>0</v>
          </cell>
          <cell r="E2006" t="e">
            <v>#N/A</v>
          </cell>
          <cell r="F2006" t="e">
            <v>#N/A</v>
          </cell>
          <cell r="K2006" t="e">
            <v>#REF!</v>
          </cell>
        </row>
        <row r="2007">
          <cell r="D2007">
            <v>0</v>
          </cell>
          <cell r="E2007" t="e">
            <v>#N/A</v>
          </cell>
          <cell r="F2007" t="e">
            <v>#N/A</v>
          </cell>
          <cell r="K2007" t="e">
            <v>#REF!</v>
          </cell>
        </row>
        <row r="2008">
          <cell r="D2008">
            <v>0</v>
          </cell>
          <cell r="E2008" t="e">
            <v>#N/A</v>
          </cell>
          <cell r="F2008" t="e">
            <v>#N/A</v>
          </cell>
          <cell r="K2008" t="e">
            <v>#REF!</v>
          </cell>
        </row>
        <row r="2009">
          <cell r="D2009">
            <v>0</v>
          </cell>
          <cell r="E2009" t="e">
            <v>#N/A</v>
          </cell>
          <cell r="F2009" t="e">
            <v>#N/A</v>
          </cell>
          <cell r="K2009" t="e">
            <v>#REF!</v>
          </cell>
        </row>
        <row r="2010">
          <cell r="D2010">
            <v>0</v>
          </cell>
          <cell r="E2010" t="e">
            <v>#N/A</v>
          </cell>
          <cell r="F2010" t="e">
            <v>#N/A</v>
          </cell>
          <cell r="K2010" t="e">
            <v>#REF!</v>
          </cell>
        </row>
        <row r="2011">
          <cell r="D2011">
            <v>0</v>
          </cell>
          <cell r="E2011" t="e">
            <v>#N/A</v>
          </cell>
          <cell r="F2011" t="e">
            <v>#N/A</v>
          </cell>
          <cell r="K2011" t="e">
            <v>#REF!</v>
          </cell>
        </row>
        <row r="2012">
          <cell r="D2012">
            <v>0</v>
          </cell>
          <cell r="E2012" t="e">
            <v>#N/A</v>
          </cell>
          <cell r="F2012" t="e">
            <v>#N/A</v>
          </cell>
          <cell r="K2012" t="e">
            <v>#REF!</v>
          </cell>
        </row>
        <row r="2013">
          <cell r="D2013">
            <v>0</v>
          </cell>
          <cell r="E2013" t="e">
            <v>#N/A</v>
          </cell>
          <cell r="F2013" t="e">
            <v>#N/A</v>
          </cell>
          <cell r="K2013" t="e">
            <v>#REF!</v>
          </cell>
        </row>
        <row r="2014">
          <cell r="D2014">
            <v>0</v>
          </cell>
          <cell r="E2014" t="e">
            <v>#N/A</v>
          </cell>
          <cell r="F2014" t="e">
            <v>#N/A</v>
          </cell>
          <cell r="K2014" t="e">
            <v>#REF!</v>
          </cell>
        </row>
        <row r="2015">
          <cell r="D2015">
            <v>0</v>
          </cell>
          <cell r="E2015" t="e">
            <v>#N/A</v>
          </cell>
          <cell r="F2015" t="e">
            <v>#N/A</v>
          </cell>
          <cell r="K2015" t="e">
            <v>#REF!</v>
          </cell>
        </row>
        <row r="2016">
          <cell r="D2016">
            <v>0</v>
          </cell>
          <cell r="E2016" t="e">
            <v>#N/A</v>
          </cell>
          <cell r="F2016" t="e">
            <v>#N/A</v>
          </cell>
          <cell r="K2016" t="e">
            <v>#REF!</v>
          </cell>
        </row>
        <row r="2017">
          <cell r="D2017">
            <v>0</v>
          </cell>
          <cell r="E2017" t="e">
            <v>#N/A</v>
          </cell>
          <cell r="F2017" t="e">
            <v>#N/A</v>
          </cell>
          <cell r="K2017" t="e">
            <v>#REF!</v>
          </cell>
        </row>
        <row r="2018">
          <cell r="D2018">
            <v>0</v>
          </cell>
          <cell r="E2018" t="e">
            <v>#N/A</v>
          </cell>
          <cell r="F2018" t="e">
            <v>#N/A</v>
          </cell>
          <cell r="K2018" t="e">
            <v>#REF!</v>
          </cell>
        </row>
        <row r="2019">
          <cell r="D2019">
            <v>0</v>
          </cell>
          <cell r="E2019" t="e">
            <v>#N/A</v>
          </cell>
          <cell r="F2019" t="e">
            <v>#N/A</v>
          </cell>
          <cell r="K2019" t="e">
            <v>#REF!</v>
          </cell>
        </row>
        <row r="2020">
          <cell r="D2020">
            <v>0</v>
          </cell>
          <cell r="E2020" t="e">
            <v>#N/A</v>
          </cell>
          <cell r="F2020" t="e">
            <v>#N/A</v>
          </cell>
          <cell r="K2020" t="e">
            <v>#REF!</v>
          </cell>
        </row>
        <row r="2021">
          <cell r="D2021">
            <v>0</v>
          </cell>
          <cell r="E2021" t="e">
            <v>#N/A</v>
          </cell>
          <cell r="F2021" t="e">
            <v>#N/A</v>
          </cell>
          <cell r="K2021" t="e">
            <v>#REF!</v>
          </cell>
        </row>
        <row r="2022">
          <cell r="D2022">
            <v>0</v>
          </cell>
          <cell r="E2022" t="e">
            <v>#N/A</v>
          </cell>
          <cell r="F2022" t="e">
            <v>#N/A</v>
          </cell>
          <cell r="K2022" t="e">
            <v>#REF!</v>
          </cell>
        </row>
        <row r="2023">
          <cell r="D2023">
            <v>0</v>
          </cell>
          <cell r="E2023" t="e">
            <v>#N/A</v>
          </cell>
          <cell r="F2023" t="e">
            <v>#N/A</v>
          </cell>
          <cell r="K2023" t="e">
            <v>#REF!</v>
          </cell>
        </row>
        <row r="2024">
          <cell r="D2024">
            <v>0</v>
          </cell>
          <cell r="E2024" t="e">
            <v>#N/A</v>
          </cell>
          <cell r="F2024" t="e">
            <v>#N/A</v>
          </cell>
          <cell r="K2024" t="e">
            <v>#REF!</v>
          </cell>
        </row>
        <row r="2025">
          <cell r="D2025">
            <v>0</v>
          </cell>
          <cell r="E2025" t="e">
            <v>#N/A</v>
          </cell>
          <cell r="F2025" t="e">
            <v>#N/A</v>
          </cell>
          <cell r="K2025" t="e">
            <v>#REF!</v>
          </cell>
        </row>
        <row r="2026">
          <cell r="D2026">
            <v>0</v>
          </cell>
          <cell r="E2026" t="e">
            <v>#N/A</v>
          </cell>
          <cell r="F2026" t="e">
            <v>#N/A</v>
          </cell>
          <cell r="K2026" t="e">
            <v>#REF!</v>
          </cell>
        </row>
        <row r="2027">
          <cell r="D2027">
            <v>0</v>
          </cell>
          <cell r="E2027" t="e">
            <v>#N/A</v>
          </cell>
          <cell r="F2027" t="e">
            <v>#N/A</v>
          </cell>
          <cell r="K2027" t="e">
            <v>#REF!</v>
          </cell>
        </row>
        <row r="2028">
          <cell r="D2028">
            <v>0</v>
          </cell>
          <cell r="E2028" t="e">
            <v>#N/A</v>
          </cell>
          <cell r="F2028" t="e">
            <v>#N/A</v>
          </cell>
          <cell r="K2028" t="e">
            <v>#REF!</v>
          </cell>
        </row>
        <row r="2029">
          <cell r="D2029">
            <v>0</v>
          </cell>
          <cell r="E2029" t="e">
            <v>#N/A</v>
          </cell>
          <cell r="F2029" t="e">
            <v>#N/A</v>
          </cell>
          <cell r="K2029" t="e">
            <v>#REF!</v>
          </cell>
        </row>
        <row r="2030">
          <cell r="D2030">
            <v>0</v>
          </cell>
          <cell r="E2030" t="e">
            <v>#N/A</v>
          </cell>
          <cell r="F2030" t="e">
            <v>#N/A</v>
          </cell>
          <cell r="K2030" t="e">
            <v>#REF!</v>
          </cell>
        </row>
        <row r="2031">
          <cell r="D2031">
            <v>0</v>
          </cell>
          <cell r="E2031" t="e">
            <v>#N/A</v>
          </cell>
          <cell r="F2031" t="e">
            <v>#N/A</v>
          </cell>
          <cell r="K2031" t="e">
            <v>#REF!</v>
          </cell>
        </row>
        <row r="2032">
          <cell r="D2032">
            <v>0</v>
          </cell>
          <cell r="E2032" t="e">
            <v>#N/A</v>
          </cell>
          <cell r="F2032" t="e">
            <v>#N/A</v>
          </cell>
          <cell r="K2032" t="e">
            <v>#REF!</v>
          </cell>
        </row>
        <row r="2033">
          <cell r="D2033">
            <v>0</v>
          </cell>
          <cell r="E2033" t="e">
            <v>#N/A</v>
          </cell>
          <cell r="F2033" t="e">
            <v>#N/A</v>
          </cell>
          <cell r="K2033" t="e">
            <v>#REF!</v>
          </cell>
        </row>
        <row r="2034">
          <cell r="D2034">
            <v>0</v>
          </cell>
          <cell r="E2034" t="e">
            <v>#N/A</v>
          </cell>
          <cell r="F2034" t="e">
            <v>#N/A</v>
          </cell>
          <cell r="K2034" t="e">
            <v>#REF!</v>
          </cell>
        </row>
        <row r="2035">
          <cell r="D2035">
            <v>0</v>
          </cell>
          <cell r="E2035" t="e">
            <v>#N/A</v>
          </cell>
          <cell r="F2035" t="e">
            <v>#N/A</v>
          </cell>
          <cell r="K2035" t="e">
            <v>#REF!</v>
          </cell>
        </row>
        <row r="2036">
          <cell r="D2036">
            <v>0</v>
          </cell>
          <cell r="E2036" t="e">
            <v>#N/A</v>
          </cell>
          <cell r="F2036" t="e">
            <v>#N/A</v>
          </cell>
          <cell r="K2036" t="e">
            <v>#REF!</v>
          </cell>
        </row>
        <row r="2037">
          <cell r="D2037">
            <v>0</v>
          </cell>
          <cell r="E2037" t="e">
            <v>#N/A</v>
          </cell>
          <cell r="F2037" t="e">
            <v>#N/A</v>
          </cell>
          <cell r="K2037" t="e">
            <v>#REF!</v>
          </cell>
        </row>
        <row r="2038">
          <cell r="D2038">
            <v>0</v>
          </cell>
          <cell r="E2038" t="e">
            <v>#N/A</v>
          </cell>
          <cell r="F2038" t="e">
            <v>#N/A</v>
          </cell>
          <cell r="K2038" t="e">
            <v>#REF!</v>
          </cell>
        </row>
        <row r="2039">
          <cell r="D2039">
            <v>0</v>
          </cell>
          <cell r="E2039" t="e">
            <v>#N/A</v>
          </cell>
          <cell r="F2039" t="e">
            <v>#N/A</v>
          </cell>
          <cell r="K2039" t="e">
            <v>#REF!</v>
          </cell>
        </row>
        <row r="2040">
          <cell r="D2040">
            <v>0</v>
          </cell>
          <cell r="E2040" t="e">
            <v>#N/A</v>
          </cell>
          <cell r="F2040" t="e">
            <v>#N/A</v>
          </cell>
          <cell r="K2040" t="e">
            <v>#REF!</v>
          </cell>
        </row>
        <row r="2041">
          <cell r="D2041">
            <v>0</v>
          </cell>
          <cell r="E2041" t="e">
            <v>#N/A</v>
          </cell>
          <cell r="F2041" t="e">
            <v>#N/A</v>
          </cell>
          <cell r="K2041" t="e">
            <v>#REF!</v>
          </cell>
        </row>
        <row r="2042">
          <cell r="D2042">
            <v>0</v>
          </cell>
          <cell r="E2042" t="e">
            <v>#N/A</v>
          </cell>
          <cell r="F2042" t="e">
            <v>#N/A</v>
          </cell>
          <cell r="K2042" t="e">
            <v>#REF!</v>
          </cell>
        </row>
        <row r="2043">
          <cell r="D2043">
            <v>0</v>
          </cell>
          <cell r="E2043" t="e">
            <v>#N/A</v>
          </cell>
          <cell r="F2043" t="e">
            <v>#N/A</v>
          </cell>
          <cell r="K2043" t="e">
            <v>#REF!</v>
          </cell>
        </row>
        <row r="2044">
          <cell r="D2044">
            <v>0</v>
          </cell>
          <cell r="E2044" t="e">
            <v>#N/A</v>
          </cell>
          <cell r="F2044" t="e">
            <v>#N/A</v>
          </cell>
          <cell r="K2044" t="e">
            <v>#REF!</v>
          </cell>
        </row>
        <row r="2045">
          <cell r="D2045">
            <v>0</v>
          </cell>
          <cell r="E2045" t="e">
            <v>#N/A</v>
          </cell>
          <cell r="F2045" t="e">
            <v>#N/A</v>
          </cell>
          <cell r="K2045" t="e">
            <v>#REF!</v>
          </cell>
        </row>
        <row r="2046">
          <cell r="D2046">
            <v>0</v>
          </cell>
          <cell r="E2046" t="e">
            <v>#N/A</v>
          </cell>
          <cell r="F2046" t="e">
            <v>#N/A</v>
          </cell>
          <cell r="K2046" t="e">
            <v>#REF!</v>
          </cell>
        </row>
        <row r="2047">
          <cell r="D2047">
            <v>0</v>
          </cell>
          <cell r="E2047" t="e">
            <v>#N/A</v>
          </cell>
          <cell r="F2047" t="e">
            <v>#N/A</v>
          </cell>
          <cell r="K2047" t="e">
            <v>#REF!</v>
          </cell>
        </row>
        <row r="2048">
          <cell r="D2048">
            <v>0</v>
          </cell>
          <cell r="E2048" t="e">
            <v>#N/A</v>
          </cell>
          <cell r="F2048" t="e">
            <v>#N/A</v>
          </cell>
          <cell r="K2048" t="e">
            <v>#REF!</v>
          </cell>
        </row>
        <row r="2049">
          <cell r="D2049">
            <v>0</v>
          </cell>
          <cell r="E2049" t="e">
            <v>#N/A</v>
          </cell>
          <cell r="F2049" t="e">
            <v>#N/A</v>
          </cell>
          <cell r="K2049" t="e">
            <v>#REF!</v>
          </cell>
        </row>
        <row r="2050">
          <cell r="D2050">
            <v>0</v>
          </cell>
          <cell r="E2050" t="e">
            <v>#N/A</v>
          </cell>
          <cell r="F2050" t="e">
            <v>#N/A</v>
          </cell>
          <cell r="K2050" t="e">
            <v>#REF!</v>
          </cell>
        </row>
        <row r="2051">
          <cell r="D2051">
            <v>0</v>
          </cell>
          <cell r="E2051" t="e">
            <v>#N/A</v>
          </cell>
          <cell r="F2051" t="e">
            <v>#N/A</v>
          </cell>
          <cell r="K2051" t="e">
            <v>#REF!</v>
          </cell>
        </row>
        <row r="2052">
          <cell r="D2052">
            <v>0</v>
          </cell>
          <cell r="E2052" t="e">
            <v>#N/A</v>
          </cell>
          <cell r="F2052" t="e">
            <v>#N/A</v>
          </cell>
          <cell r="K2052" t="e">
            <v>#REF!</v>
          </cell>
        </row>
        <row r="2053">
          <cell r="D2053">
            <v>0</v>
          </cell>
          <cell r="E2053" t="e">
            <v>#N/A</v>
          </cell>
          <cell r="F2053" t="e">
            <v>#N/A</v>
          </cell>
          <cell r="K2053" t="e">
            <v>#REF!</v>
          </cell>
        </row>
        <row r="2054">
          <cell r="D2054">
            <v>0</v>
          </cell>
          <cell r="E2054" t="e">
            <v>#N/A</v>
          </cell>
          <cell r="F2054" t="e">
            <v>#N/A</v>
          </cell>
          <cell r="K2054" t="e">
            <v>#REF!</v>
          </cell>
        </row>
        <row r="2055">
          <cell r="D2055">
            <v>0</v>
          </cell>
          <cell r="E2055" t="e">
            <v>#N/A</v>
          </cell>
          <cell r="F2055" t="e">
            <v>#N/A</v>
          </cell>
          <cell r="K2055" t="e">
            <v>#REF!</v>
          </cell>
        </row>
        <row r="2056">
          <cell r="D2056">
            <v>0</v>
          </cell>
          <cell r="E2056" t="e">
            <v>#N/A</v>
          </cell>
          <cell r="F2056" t="e">
            <v>#N/A</v>
          </cell>
          <cell r="K2056" t="e">
            <v>#REF!</v>
          </cell>
        </row>
        <row r="2057">
          <cell r="D2057">
            <v>0</v>
          </cell>
          <cell r="E2057" t="e">
            <v>#N/A</v>
          </cell>
          <cell r="F2057" t="e">
            <v>#N/A</v>
          </cell>
          <cell r="K2057" t="e">
            <v>#REF!</v>
          </cell>
        </row>
        <row r="2058">
          <cell r="D2058">
            <v>0</v>
          </cell>
          <cell r="E2058" t="e">
            <v>#N/A</v>
          </cell>
          <cell r="F2058" t="e">
            <v>#N/A</v>
          </cell>
          <cell r="K2058" t="e">
            <v>#REF!</v>
          </cell>
        </row>
        <row r="2059">
          <cell r="D2059">
            <v>0</v>
          </cell>
          <cell r="E2059" t="e">
            <v>#N/A</v>
          </cell>
          <cell r="F2059" t="e">
            <v>#N/A</v>
          </cell>
          <cell r="K2059" t="e">
            <v>#REF!</v>
          </cell>
        </row>
        <row r="2060">
          <cell r="D2060">
            <v>0</v>
          </cell>
          <cell r="E2060" t="e">
            <v>#N/A</v>
          </cell>
          <cell r="F2060" t="e">
            <v>#N/A</v>
          </cell>
          <cell r="K2060" t="e">
            <v>#REF!</v>
          </cell>
        </row>
        <row r="2061">
          <cell r="D2061">
            <v>0</v>
          </cell>
          <cell r="E2061" t="e">
            <v>#N/A</v>
          </cell>
          <cell r="F2061" t="e">
            <v>#N/A</v>
          </cell>
          <cell r="K2061" t="e">
            <v>#REF!</v>
          </cell>
        </row>
        <row r="2062">
          <cell r="D2062">
            <v>0</v>
          </cell>
          <cell r="E2062" t="e">
            <v>#N/A</v>
          </cell>
          <cell r="F2062" t="e">
            <v>#N/A</v>
          </cell>
          <cell r="K2062" t="e">
            <v>#REF!</v>
          </cell>
        </row>
        <row r="2063">
          <cell r="D2063">
            <v>0</v>
          </cell>
          <cell r="E2063" t="e">
            <v>#N/A</v>
          </cell>
          <cell r="F2063" t="e">
            <v>#N/A</v>
          </cell>
          <cell r="K2063" t="e">
            <v>#REF!</v>
          </cell>
        </row>
        <row r="2064">
          <cell r="D2064">
            <v>0</v>
          </cell>
          <cell r="E2064" t="e">
            <v>#N/A</v>
          </cell>
          <cell r="F2064" t="e">
            <v>#N/A</v>
          </cell>
          <cell r="K2064" t="e">
            <v>#REF!</v>
          </cell>
        </row>
        <row r="2065">
          <cell r="D2065">
            <v>0</v>
          </cell>
          <cell r="E2065" t="e">
            <v>#N/A</v>
          </cell>
          <cell r="F2065" t="e">
            <v>#N/A</v>
          </cell>
          <cell r="K2065" t="e">
            <v>#REF!</v>
          </cell>
        </row>
        <row r="2066">
          <cell r="D2066">
            <v>0</v>
          </cell>
          <cell r="E2066" t="e">
            <v>#N/A</v>
          </cell>
          <cell r="F2066" t="e">
            <v>#N/A</v>
          </cell>
          <cell r="K2066" t="e">
            <v>#REF!</v>
          </cell>
        </row>
        <row r="2067">
          <cell r="D2067">
            <v>0</v>
          </cell>
          <cell r="E2067" t="e">
            <v>#N/A</v>
          </cell>
          <cell r="F2067" t="e">
            <v>#N/A</v>
          </cell>
          <cell r="K2067" t="e">
            <v>#REF!</v>
          </cell>
        </row>
        <row r="2068">
          <cell r="D2068">
            <v>0</v>
          </cell>
          <cell r="E2068" t="e">
            <v>#N/A</v>
          </cell>
          <cell r="F2068" t="e">
            <v>#N/A</v>
          </cell>
          <cell r="K2068" t="e">
            <v>#REF!</v>
          </cell>
        </row>
        <row r="2069">
          <cell r="D2069">
            <v>0</v>
          </cell>
          <cell r="E2069" t="e">
            <v>#N/A</v>
          </cell>
          <cell r="F2069" t="e">
            <v>#N/A</v>
          </cell>
          <cell r="K2069" t="e">
            <v>#REF!</v>
          </cell>
        </row>
        <row r="2070">
          <cell r="D2070">
            <v>0</v>
          </cell>
          <cell r="E2070" t="e">
            <v>#N/A</v>
          </cell>
          <cell r="F2070" t="e">
            <v>#N/A</v>
          </cell>
          <cell r="K2070" t="e">
            <v>#REF!</v>
          </cell>
        </row>
        <row r="2071">
          <cell r="D2071">
            <v>0</v>
          </cell>
          <cell r="E2071" t="e">
            <v>#N/A</v>
          </cell>
          <cell r="F2071" t="e">
            <v>#N/A</v>
          </cell>
          <cell r="K2071" t="e">
            <v>#REF!</v>
          </cell>
        </row>
        <row r="2072">
          <cell r="D2072">
            <v>0</v>
          </cell>
          <cell r="E2072" t="e">
            <v>#N/A</v>
          </cell>
          <cell r="F2072" t="e">
            <v>#N/A</v>
          </cell>
          <cell r="K2072" t="e">
            <v>#REF!</v>
          </cell>
        </row>
        <row r="2073">
          <cell r="D2073">
            <v>0</v>
          </cell>
          <cell r="E2073" t="e">
            <v>#N/A</v>
          </cell>
          <cell r="F2073" t="e">
            <v>#N/A</v>
          </cell>
          <cell r="K2073" t="e">
            <v>#REF!</v>
          </cell>
        </row>
        <row r="2074">
          <cell r="D2074">
            <v>0</v>
          </cell>
          <cell r="E2074" t="e">
            <v>#N/A</v>
          </cell>
          <cell r="F2074" t="e">
            <v>#N/A</v>
          </cell>
          <cell r="K2074" t="e">
            <v>#REF!</v>
          </cell>
        </row>
        <row r="2075">
          <cell r="D2075">
            <v>0</v>
          </cell>
          <cell r="E2075" t="e">
            <v>#N/A</v>
          </cell>
          <cell r="F2075" t="e">
            <v>#N/A</v>
          </cell>
          <cell r="K2075" t="e">
            <v>#REF!</v>
          </cell>
        </row>
        <row r="2076">
          <cell r="D2076">
            <v>0</v>
          </cell>
          <cell r="E2076" t="e">
            <v>#N/A</v>
          </cell>
          <cell r="F2076" t="e">
            <v>#N/A</v>
          </cell>
          <cell r="K2076" t="e">
            <v>#REF!</v>
          </cell>
        </row>
        <row r="2077">
          <cell r="D2077">
            <v>0</v>
          </cell>
          <cell r="E2077" t="e">
            <v>#N/A</v>
          </cell>
          <cell r="F2077" t="e">
            <v>#N/A</v>
          </cell>
          <cell r="K2077" t="e">
            <v>#REF!</v>
          </cell>
        </row>
        <row r="2078">
          <cell r="D2078">
            <v>0</v>
          </cell>
          <cell r="E2078" t="e">
            <v>#N/A</v>
          </cell>
          <cell r="F2078" t="e">
            <v>#N/A</v>
          </cell>
          <cell r="K2078" t="e">
            <v>#REF!</v>
          </cell>
        </row>
        <row r="2079">
          <cell r="D2079">
            <v>0</v>
          </cell>
          <cell r="E2079" t="e">
            <v>#N/A</v>
          </cell>
          <cell r="F2079" t="e">
            <v>#N/A</v>
          </cell>
          <cell r="K2079" t="e">
            <v>#REF!</v>
          </cell>
        </row>
        <row r="2080">
          <cell r="D2080">
            <v>0</v>
          </cell>
          <cell r="E2080" t="e">
            <v>#N/A</v>
          </cell>
          <cell r="F2080" t="e">
            <v>#N/A</v>
          </cell>
          <cell r="K2080" t="e">
            <v>#REF!</v>
          </cell>
        </row>
        <row r="2081">
          <cell r="D2081">
            <v>0</v>
          </cell>
          <cell r="E2081" t="e">
            <v>#N/A</v>
          </cell>
          <cell r="F2081" t="e">
            <v>#N/A</v>
          </cell>
          <cell r="K2081" t="e">
            <v>#REF!</v>
          </cell>
        </row>
        <row r="2082">
          <cell r="D2082">
            <v>0</v>
          </cell>
          <cell r="E2082" t="e">
            <v>#N/A</v>
          </cell>
          <cell r="F2082" t="e">
            <v>#N/A</v>
          </cell>
          <cell r="K2082" t="e">
            <v>#REF!</v>
          </cell>
        </row>
        <row r="2083">
          <cell r="D2083">
            <v>0</v>
          </cell>
          <cell r="E2083" t="e">
            <v>#N/A</v>
          </cell>
          <cell r="F2083" t="e">
            <v>#N/A</v>
          </cell>
          <cell r="K2083" t="e">
            <v>#REF!</v>
          </cell>
        </row>
        <row r="2084">
          <cell r="D2084">
            <v>0</v>
          </cell>
          <cell r="E2084" t="e">
            <v>#N/A</v>
          </cell>
          <cell r="F2084" t="e">
            <v>#N/A</v>
          </cell>
          <cell r="K2084" t="e">
            <v>#REF!</v>
          </cell>
        </row>
        <row r="2085">
          <cell r="D2085">
            <v>0</v>
          </cell>
          <cell r="E2085" t="e">
            <v>#N/A</v>
          </cell>
          <cell r="F2085" t="e">
            <v>#N/A</v>
          </cell>
          <cell r="K2085" t="e">
            <v>#REF!</v>
          </cell>
        </row>
        <row r="2086">
          <cell r="D2086">
            <v>0</v>
          </cell>
          <cell r="E2086" t="e">
            <v>#N/A</v>
          </cell>
          <cell r="F2086" t="e">
            <v>#N/A</v>
          </cell>
          <cell r="K2086" t="e">
            <v>#REF!</v>
          </cell>
        </row>
        <row r="2087">
          <cell r="D2087">
            <v>0</v>
          </cell>
          <cell r="E2087" t="e">
            <v>#N/A</v>
          </cell>
          <cell r="F2087" t="e">
            <v>#N/A</v>
          </cell>
          <cell r="K2087" t="e">
            <v>#REF!</v>
          </cell>
        </row>
        <row r="2088">
          <cell r="D2088">
            <v>0</v>
          </cell>
          <cell r="E2088" t="e">
            <v>#N/A</v>
          </cell>
          <cell r="F2088" t="e">
            <v>#N/A</v>
          </cell>
          <cell r="K2088" t="e">
            <v>#REF!</v>
          </cell>
        </row>
        <row r="2089">
          <cell r="D2089">
            <v>0</v>
          </cell>
          <cell r="E2089" t="e">
            <v>#N/A</v>
          </cell>
          <cell r="F2089" t="e">
            <v>#N/A</v>
          </cell>
          <cell r="K2089" t="e">
            <v>#REF!</v>
          </cell>
        </row>
        <row r="2090">
          <cell r="D2090">
            <v>0</v>
          </cell>
          <cell r="E2090" t="e">
            <v>#N/A</v>
          </cell>
          <cell r="F2090" t="e">
            <v>#N/A</v>
          </cell>
          <cell r="K2090" t="e">
            <v>#REF!</v>
          </cell>
        </row>
        <row r="2091">
          <cell r="D2091">
            <v>0</v>
          </cell>
          <cell r="E2091" t="e">
            <v>#N/A</v>
          </cell>
          <cell r="F2091" t="e">
            <v>#N/A</v>
          </cell>
          <cell r="K2091" t="e">
            <v>#REF!</v>
          </cell>
        </row>
        <row r="2092">
          <cell r="D2092">
            <v>0</v>
          </cell>
          <cell r="E2092" t="e">
            <v>#N/A</v>
          </cell>
          <cell r="F2092" t="e">
            <v>#N/A</v>
          </cell>
          <cell r="K2092" t="e">
            <v>#REF!</v>
          </cell>
        </row>
        <row r="2093">
          <cell r="D2093">
            <v>0</v>
          </cell>
          <cell r="E2093" t="e">
            <v>#N/A</v>
          </cell>
          <cell r="F2093" t="e">
            <v>#N/A</v>
          </cell>
          <cell r="K2093" t="e">
            <v>#REF!</v>
          </cell>
        </row>
        <row r="2094">
          <cell r="D2094">
            <v>0</v>
          </cell>
          <cell r="E2094" t="e">
            <v>#N/A</v>
          </cell>
          <cell r="F2094" t="e">
            <v>#N/A</v>
          </cell>
          <cell r="K2094" t="e">
            <v>#REF!</v>
          </cell>
        </row>
        <row r="2095">
          <cell r="D2095">
            <v>0</v>
          </cell>
          <cell r="E2095" t="e">
            <v>#N/A</v>
          </cell>
          <cell r="F2095" t="e">
            <v>#N/A</v>
          </cell>
          <cell r="K2095" t="e">
            <v>#REF!</v>
          </cell>
        </row>
        <row r="2096">
          <cell r="D2096">
            <v>0</v>
          </cell>
          <cell r="E2096" t="e">
            <v>#N/A</v>
          </cell>
          <cell r="F2096" t="e">
            <v>#N/A</v>
          </cell>
          <cell r="K2096" t="e">
            <v>#REF!</v>
          </cell>
        </row>
        <row r="2097">
          <cell r="D2097">
            <v>0</v>
          </cell>
          <cell r="E2097" t="e">
            <v>#N/A</v>
          </cell>
          <cell r="F2097" t="e">
            <v>#N/A</v>
          </cell>
          <cell r="K2097" t="e">
            <v>#REF!</v>
          </cell>
        </row>
        <row r="2098">
          <cell r="D2098">
            <v>0</v>
          </cell>
          <cell r="E2098" t="e">
            <v>#N/A</v>
          </cell>
          <cell r="F2098" t="e">
            <v>#N/A</v>
          </cell>
          <cell r="K2098" t="e">
            <v>#REF!</v>
          </cell>
        </row>
        <row r="2099">
          <cell r="D2099">
            <v>0</v>
          </cell>
          <cell r="E2099" t="e">
            <v>#N/A</v>
          </cell>
          <cell r="F2099" t="e">
            <v>#N/A</v>
          </cell>
          <cell r="K2099" t="e">
            <v>#REF!</v>
          </cell>
        </row>
        <row r="2100">
          <cell r="D2100">
            <v>0</v>
          </cell>
          <cell r="E2100" t="e">
            <v>#N/A</v>
          </cell>
          <cell r="F2100" t="e">
            <v>#N/A</v>
          </cell>
          <cell r="K2100" t="e">
            <v>#REF!</v>
          </cell>
        </row>
        <row r="2101">
          <cell r="D2101">
            <v>0</v>
          </cell>
          <cell r="E2101" t="e">
            <v>#N/A</v>
          </cell>
          <cell r="F2101" t="e">
            <v>#N/A</v>
          </cell>
          <cell r="K2101" t="e">
            <v>#REF!</v>
          </cell>
        </row>
        <row r="2102">
          <cell r="D2102">
            <v>0</v>
          </cell>
          <cell r="E2102" t="e">
            <v>#N/A</v>
          </cell>
          <cell r="F2102" t="e">
            <v>#N/A</v>
          </cell>
          <cell r="K2102" t="e">
            <v>#REF!</v>
          </cell>
        </row>
        <row r="2103">
          <cell r="D2103">
            <v>0</v>
          </cell>
          <cell r="E2103" t="e">
            <v>#N/A</v>
          </cell>
          <cell r="F2103" t="e">
            <v>#N/A</v>
          </cell>
          <cell r="K2103" t="e">
            <v>#REF!</v>
          </cell>
        </row>
        <row r="2104">
          <cell r="D2104">
            <v>0</v>
          </cell>
          <cell r="E2104" t="e">
            <v>#N/A</v>
          </cell>
          <cell r="F2104" t="e">
            <v>#N/A</v>
          </cell>
          <cell r="K2104" t="e">
            <v>#REF!</v>
          </cell>
        </row>
        <row r="2105">
          <cell r="D2105">
            <v>0</v>
          </cell>
          <cell r="E2105" t="e">
            <v>#N/A</v>
          </cell>
          <cell r="F2105" t="e">
            <v>#N/A</v>
          </cell>
          <cell r="K2105" t="e">
            <v>#REF!</v>
          </cell>
        </row>
        <row r="2106">
          <cell r="D2106">
            <v>0</v>
          </cell>
          <cell r="E2106" t="e">
            <v>#N/A</v>
          </cell>
          <cell r="F2106" t="e">
            <v>#N/A</v>
          </cell>
          <cell r="K2106" t="e">
            <v>#REF!</v>
          </cell>
        </row>
        <row r="2107">
          <cell r="D2107">
            <v>0</v>
          </cell>
          <cell r="E2107" t="e">
            <v>#N/A</v>
          </cell>
          <cell r="F2107" t="e">
            <v>#N/A</v>
          </cell>
          <cell r="K2107" t="e">
            <v>#REF!</v>
          </cell>
        </row>
        <row r="2108">
          <cell r="D2108">
            <v>0</v>
          </cell>
          <cell r="E2108" t="e">
            <v>#N/A</v>
          </cell>
          <cell r="F2108" t="e">
            <v>#N/A</v>
          </cell>
          <cell r="K2108" t="e">
            <v>#REF!</v>
          </cell>
        </row>
        <row r="2109">
          <cell r="D2109">
            <v>0</v>
          </cell>
          <cell r="E2109" t="e">
            <v>#N/A</v>
          </cell>
          <cell r="F2109" t="e">
            <v>#N/A</v>
          </cell>
          <cell r="K2109" t="e">
            <v>#REF!</v>
          </cell>
        </row>
        <row r="2110">
          <cell r="D2110">
            <v>0</v>
          </cell>
          <cell r="E2110" t="e">
            <v>#N/A</v>
          </cell>
          <cell r="F2110" t="e">
            <v>#N/A</v>
          </cell>
          <cell r="K2110" t="e">
            <v>#REF!</v>
          </cell>
        </row>
        <row r="2111">
          <cell r="D2111">
            <v>0</v>
          </cell>
          <cell r="E2111" t="e">
            <v>#N/A</v>
          </cell>
          <cell r="F2111" t="e">
            <v>#N/A</v>
          </cell>
          <cell r="K2111" t="e">
            <v>#REF!</v>
          </cell>
        </row>
        <row r="2112">
          <cell r="D2112">
            <v>0</v>
          </cell>
          <cell r="E2112" t="e">
            <v>#N/A</v>
          </cell>
          <cell r="F2112" t="e">
            <v>#N/A</v>
          </cell>
          <cell r="K2112" t="e">
            <v>#REF!</v>
          </cell>
        </row>
        <row r="2113">
          <cell r="D2113">
            <v>0</v>
          </cell>
          <cell r="E2113" t="e">
            <v>#N/A</v>
          </cell>
          <cell r="F2113" t="e">
            <v>#N/A</v>
          </cell>
          <cell r="K2113" t="e">
            <v>#REF!</v>
          </cell>
        </row>
        <row r="2114">
          <cell r="D2114">
            <v>0</v>
          </cell>
          <cell r="E2114" t="e">
            <v>#N/A</v>
          </cell>
          <cell r="F2114" t="e">
            <v>#N/A</v>
          </cell>
          <cell r="K2114" t="e">
            <v>#REF!</v>
          </cell>
        </row>
        <row r="2115">
          <cell r="D2115">
            <v>0</v>
          </cell>
          <cell r="E2115" t="e">
            <v>#N/A</v>
          </cell>
          <cell r="F2115" t="e">
            <v>#N/A</v>
          </cell>
          <cell r="K2115" t="e">
            <v>#REF!</v>
          </cell>
        </row>
        <row r="2116">
          <cell r="D2116">
            <v>0</v>
          </cell>
          <cell r="E2116" t="e">
            <v>#N/A</v>
          </cell>
          <cell r="F2116" t="e">
            <v>#N/A</v>
          </cell>
          <cell r="K2116" t="e">
            <v>#REF!</v>
          </cell>
        </row>
        <row r="2117">
          <cell r="D2117">
            <v>0</v>
          </cell>
          <cell r="E2117" t="e">
            <v>#N/A</v>
          </cell>
          <cell r="F2117" t="e">
            <v>#N/A</v>
          </cell>
          <cell r="K2117" t="e">
            <v>#REF!</v>
          </cell>
        </row>
        <row r="2118">
          <cell r="D2118">
            <v>0</v>
          </cell>
          <cell r="E2118" t="e">
            <v>#N/A</v>
          </cell>
          <cell r="F2118" t="e">
            <v>#N/A</v>
          </cell>
          <cell r="K2118" t="e">
            <v>#REF!</v>
          </cell>
        </row>
        <row r="2119">
          <cell r="D2119">
            <v>0</v>
          </cell>
          <cell r="E2119" t="e">
            <v>#N/A</v>
          </cell>
          <cell r="F2119" t="e">
            <v>#N/A</v>
          </cell>
          <cell r="K2119" t="e">
            <v>#REF!</v>
          </cell>
        </row>
        <row r="2120">
          <cell r="D2120">
            <v>0</v>
          </cell>
          <cell r="E2120" t="e">
            <v>#N/A</v>
          </cell>
          <cell r="F2120" t="e">
            <v>#N/A</v>
          </cell>
          <cell r="K2120" t="e">
            <v>#REF!</v>
          </cell>
        </row>
        <row r="2121">
          <cell r="D2121">
            <v>0</v>
          </cell>
          <cell r="E2121" t="e">
            <v>#N/A</v>
          </cell>
          <cell r="F2121" t="e">
            <v>#N/A</v>
          </cell>
          <cell r="K2121" t="e">
            <v>#REF!</v>
          </cell>
        </row>
        <row r="2122">
          <cell r="D2122">
            <v>0</v>
          </cell>
          <cell r="E2122" t="e">
            <v>#N/A</v>
          </cell>
          <cell r="F2122" t="e">
            <v>#N/A</v>
          </cell>
          <cell r="K2122" t="e">
            <v>#REF!</v>
          </cell>
        </row>
        <row r="2123">
          <cell r="D2123">
            <v>0</v>
          </cell>
          <cell r="E2123" t="e">
            <v>#N/A</v>
          </cell>
          <cell r="F2123" t="e">
            <v>#N/A</v>
          </cell>
          <cell r="K2123" t="e">
            <v>#REF!</v>
          </cell>
        </row>
        <row r="2124">
          <cell r="D2124">
            <v>0</v>
          </cell>
          <cell r="E2124" t="e">
            <v>#N/A</v>
          </cell>
          <cell r="F2124" t="e">
            <v>#N/A</v>
          </cell>
          <cell r="K2124" t="e">
            <v>#REF!</v>
          </cell>
        </row>
        <row r="2125">
          <cell r="D2125">
            <v>0</v>
          </cell>
          <cell r="E2125" t="e">
            <v>#N/A</v>
          </cell>
          <cell r="F2125" t="e">
            <v>#N/A</v>
          </cell>
          <cell r="K2125" t="e">
            <v>#REF!</v>
          </cell>
        </row>
        <row r="2126">
          <cell r="D2126">
            <v>0</v>
          </cell>
          <cell r="E2126" t="e">
            <v>#N/A</v>
          </cell>
          <cell r="F2126" t="e">
            <v>#N/A</v>
          </cell>
          <cell r="K2126" t="e">
            <v>#REF!</v>
          </cell>
        </row>
        <row r="2127">
          <cell r="D2127">
            <v>0</v>
          </cell>
          <cell r="E2127" t="e">
            <v>#N/A</v>
          </cell>
          <cell r="F2127" t="e">
            <v>#N/A</v>
          </cell>
          <cell r="K2127" t="e">
            <v>#REF!</v>
          </cell>
        </row>
        <row r="2128">
          <cell r="D2128">
            <v>0</v>
          </cell>
          <cell r="E2128" t="e">
            <v>#N/A</v>
          </cell>
          <cell r="F2128" t="e">
            <v>#N/A</v>
          </cell>
          <cell r="K2128" t="e">
            <v>#REF!</v>
          </cell>
        </row>
        <row r="2129">
          <cell r="D2129">
            <v>0</v>
          </cell>
          <cell r="E2129" t="e">
            <v>#N/A</v>
          </cell>
          <cell r="F2129" t="e">
            <v>#N/A</v>
          </cell>
          <cell r="K2129" t="e">
            <v>#REF!</v>
          </cell>
        </row>
        <row r="2130">
          <cell r="D2130">
            <v>0</v>
          </cell>
          <cell r="E2130" t="e">
            <v>#N/A</v>
          </cell>
          <cell r="F2130" t="e">
            <v>#N/A</v>
          </cell>
          <cell r="K2130" t="e">
            <v>#REF!</v>
          </cell>
        </row>
        <row r="2131">
          <cell r="D2131">
            <v>0</v>
          </cell>
          <cell r="E2131" t="e">
            <v>#N/A</v>
          </cell>
          <cell r="F2131" t="e">
            <v>#N/A</v>
          </cell>
          <cell r="K2131" t="e">
            <v>#REF!</v>
          </cell>
        </row>
        <row r="2132">
          <cell r="D2132">
            <v>0</v>
          </cell>
          <cell r="E2132" t="e">
            <v>#N/A</v>
          </cell>
          <cell r="F2132" t="e">
            <v>#N/A</v>
          </cell>
          <cell r="K2132" t="e">
            <v>#REF!</v>
          </cell>
        </row>
        <row r="2133">
          <cell r="D2133">
            <v>0</v>
          </cell>
          <cell r="E2133" t="e">
            <v>#N/A</v>
          </cell>
          <cell r="F2133" t="e">
            <v>#N/A</v>
          </cell>
          <cell r="K2133" t="e">
            <v>#REF!</v>
          </cell>
        </row>
        <row r="2134">
          <cell r="D2134">
            <v>0</v>
          </cell>
          <cell r="E2134" t="e">
            <v>#N/A</v>
          </cell>
          <cell r="F2134" t="e">
            <v>#N/A</v>
          </cell>
          <cell r="K2134" t="e">
            <v>#REF!</v>
          </cell>
        </row>
        <row r="2135">
          <cell r="D2135">
            <v>0</v>
          </cell>
          <cell r="E2135" t="e">
            <v>#N/A</v>
          </cell>
          <cell r="F2135" t="e">
            <v>#N/A</v>
          </cell>
          <cell r="K2135" t="e">
            <v>#REF!</v>
          </cell>
        </row>
        <row r="2136">
          <cell r="D2136">
            <v>0</v>
          </cell>
          <cell r="E2136" t="e">
            <v>#N/A</v>
          </cell>
          <cell r="F2136" t="e">
            <v>#N/A</v>
          </cell>
          <cell r="K2136" t="e">
            <v>#REF!</v>
          </cell>
        </row>
        <row r="2137">
          <cell r="D2137">
            <v>0</v>
          </cell>
          <cell r="E2137" t="e">
            <v>#N/A</v>
          </cell>
          <cell r="F2137" t="e">
            <v>#N/A</v>
          </cell>
          <cell r="K2137" t="e">
            <v>#REF!</v>
          </cell>
        </row>
        <row r="2138">
          <cell r="D2138">
            <v>0</v>
          </cell>
          <cell r="E2138" t="e">
            <v>#N/A</v>
          </cell>
          <cell r="F2138" t="e">
            <v>#N/A</v>
          </cell>
          <cell r="K2138" t="e">
            <v>#REF!</v>
          </cell>
        </row>
        <row r="2139">
          <cell r="D2139">
            <v>0</v>
          </cell>
          <cell r="E2139" t="e">
            <v>#N/A</v>
          </cell>
          <cell r="F2139" t="e">
            <v>#N/A</v>
          </cell>
          <cell r="K2139" t="e">
            <v>#REF!</v>
          </cell>
        </row>
        <row r="2140">
          <cell r="D2140">
            <v>0</v>
          </cell>
          <cell r="E2140" t="e">
            <v>#N/A</v>
          </cell>
          <cell r="F2140" t="e">
            <v>#N/A</v>
          </cell>
          <cell r="K2140" t="e">
            <v>#REF!</v>
          </cell>
        </row>
        <row r="2141">
          <cell r="D2141">
            <v>0</v>
          </cell>
          <cell r="E2141" t="e">
            <v>#N/A</v>
          </cell>
          <cell r="F2141" t="e">
            <v>#N/A</v>
          </cell>
          <cell r="K2141" t="e">
            <v>#REF!</v>
          </cell>
        </row>
        <row r="2142">
          <cell r="D2142">
            <v>0</v>
          </cell>
          <cell r="E2142" t="e">
            <v>#N/A</v>
          </cell>
          <cell r="F2142" t="e">
            <v>#N/A</v>
          </cell>
          <cell r="K2142" t="e">
            <v>#REF!</v>
          </cell>
        </row>
        <row r="2143">
          <cell r="D2143">
            <v>0</v>
          </cell>
          <cell r="E2143" t="e">
            <v>#N/A</v>
          </cell>
          <cell r="F2143" t="e">
            <v>#N/A</v>
          </cell>
          <cell r="K2143" t="e">
            <v>#REF!</v>
          </cell>
        </row>
        <row r="2144">
          <cell r="D2144">
            <v>0</v>
          </cell>
          <cell r="E2144" t="e">
            <v>#N/A</v>
          </cell>
          <cell r="F2144" t="e">
            <v>#N/A</v>
          </cell>
          <cell r="K2144" t="e">
            <v>#REF!</v>
          </cell>
        </row>
        <row r="2145">
          <cell r="D2145">
            <v>0</v>
          </cell>
          <cell r="E2145" t="e">
            <v>#N/A</v>
          </cell>
          <cell r="F2145" t="e">
            <v>#N/A</v>
          </cell>
          <cell r="K2145" t="e">
            <v>#REF!</v>
          </cell>
        </row>
        <row r="2146">
          <cell r="D2146">
            <v>0</v>
          </cell>
          <cell r="E2146" t="e">
            <v>#N/A</v>
          </cell>
          <cell r="F2146" t="e">
            <v>#N/A</v>
          </cell>
          <cell r="K2146" t="e">
            <v>#REF!</v>
          </cell>
        </row>
        <row r="2147">
          <cell r="D2147">
            <v>0</v>
          </cell>
          <cell r="E2147" t="e">
            <v>#N/A</v>
          </cell>
          <cell r="F2147" t="e">
            <v>#N/A</v>
          </cell>
          <cell r="K2147" t="e">
            <v>#REF!</v>
          </cell>
        </row>
        <row r="2148">
          <cell r="D2148">
            <v>0</v>
          </cell>
          <cell r="E2148" t="e">
            <v>#N/A</v>
          </cell>
          <cell r="F2148" t="e">
            <v>#N/A</v>
          </cell>
          <cell r="K2148" t="e">
            <v>#REF!</v>
          </cell>
        </row>
        <row r="2149">
          <cell r="D2149">
            <v>0</v>
          </cell>
          <cell r="E2149" t="e">
            <v>#N/A</v>
          </cell>
          <cell r="F2149" t="e">
            <v>#N/A</v>
          </cell>
          <cell r="K2149" t="e">
            <v>#REF!</v>
          </cell>
        </row>
        <row r="2150">
          <cell r="D2150">
            <v>0</v>
          </cell>
          <cell r="E2150" t="e">
            <v>#N/A</v>
          </cell>
          <cell r="F2150" t="e">
            <v>#N/A</v>
          </cell>
          <cell r="K2150" t="e">
            <v>#REF!</v>
          </cell>
        </row>
        <row r="2151">
          <cell r="D2151">
            <v>0</v>
          </cell>
          <cell r="E2151" t="e">
            <v>#N/A</v>
          </cell>
          <cell r="F2151" t="e">
            <v>#N/A</v>
          </cell>
          <cell r="K2151" t="e">
            <v>#REF!</v>
          </cell>
        </row>
        <row r="2152">
          <cell r="D2152">
            <v>0</v>
          </cell>
          <cell r="E2152" t="e">
            <v>#N/A</v>
          </cell>
          <cell r="F2152" t="e">
            <v>#N/A</v>
          </cell>
          <cell r="K2152" t="e">
            <v>#REF!</v>
          </cell>
        </row>
        <row r="2153">
          <cell r="D2153">
            <v>0</v>
          </cell>
          <cell r="E2153" t="e">
            <v>#N/A</v>
          </cell>
          <cell r="F2153" t="e">
            <v>#N/A</v>
          </cell>
          <cell r="K2153" t="e">
            <v>#REF!</v>
          </cell>
        </row>
        <row r="2154">
          <cell r="D2154">
            <v>0</v>
          </cell>
          <cell r="E2154" t="e">
            <v>#N/A</v>
          </cell>
          <cell r="F2154" t="e">
            <v>#N/A</v>
          </cell>
          <cell r="K2154" t="e">
            <v>#REF!</v>
          </cell>
        </row>
        <row r="2155">
          <cell r="D2155">
            <v>0</v>
          </cell>
          <cell r="E2155" t="e">
            <v>#N/A</v>
          </cell>
          <cell r="F2155" t="e">
            <v>#N/A</v>
          </cell>
          <cell r="K2155" t="e">
            <v>#REF!</v>
          </cell>
        </row>
        <row r="2156">
          <cell r="D2156">
            <v>0</v>
          </cell>
          <cell r="E2156" t="e">
            <v>#N/A</v>
          </cell>
          <cell r="F2156" t="e">
            <v>#N/A</v>
          </cell>
          <cell r="K2156" t="e">
            <v>#REF!</v>
          </cell>
        </row>
        <row r="2157">
          <cell r="D2157">
            <v>0</v>
          </cell>
          <cell r="E2157" t="e">
            <v>#N/A</v>
          </cell>
          <cell r="F2157" t="e">
            <v>#N/A</v>
          </cell>
          <cell r="K2157" t="e">
            <v>#REF!</v>
          </cell>
        </row>
        <row r="2158">
          <cell r="D2158">
            <v>0</v>
          </cell>
          <cell r="E2158" t="e">
            <v>#N/A</v>
          </cell>
          <cell r="F2158" t="e">
            <v>#N/A</v>
          </cell>
          <cell r="K2158" t="e">
            <v>#REF!</v>
          </cell>
        </row>
        <row r="2159">
          <cell r="D2159">
            <v>0</v>
          </cell>
          <cell r="E2159" t="e">
            <v>#N/A</v>
          </cell>
          <cell r="F2159" t="e">
            <v>#N/A</v>
          </cell>
          <cell r="K2159" t="e">
            <v>#REF!</v>
          </cell>
        </row>
        <row r="2160">
          <cell r="D2160">
            <v>0</v>
          </cell>
          <cell r="E2160" t="e">
            <v>#N/A</v>
          </cell>
          <cell r="F2160" t="e">
            <v>#N/A</v>
          </cell>
          <cell r="K2160" t="e">
            <v>#REF!</v>
          </cell>
        </row>
        <row r="2161">
          <cell r="D2161">
            <v>0</v>
          </cell>
          <cell r="E2161" t="e">
            <v>#N/A</v>
          </cell>
          <cell r="F2161" t="e">
            <v>#N/A</v>
          </cell>
          <cell r="K2161" t="e">
            <v>#REF!</v>
          </cell>
        </row>
        <row r="2162">
          <cell r="D2162">
            <v>0</v>
          </cell>
          <cell r="E2162" t="e">
            <v>#N/A</v>
          </cell>
          <cell r="F2162" t="e">
            <v>#N/A</v>
          </cell>
          <cell r="K2162" t="e">
            <v>#REF!</v>
          </cell>
        </row>
        <row r="2163">
          <cell r="D2163">
            <v>0</v>
          </cell>
          <cell r="E2163" t="e">
            <v>#N/A</v>
          </cell>
          <cell r="F2163" t="e">
            <v>#N/A</v>
          </cell>
          <cell r="K2163" t="e">
            <v>#REF!</v>
          </cell>
        </row>
        <row r="2164">
          <cell r="D2164">
            <v>0</v>
          </cell>
          <cell r="E2164" t="e">
            <v>#N/A</v>
          </cell>
          <cell r="F2164" t="e">
            <v>#N/A</v>
          </cell>
          <cell r="K2164" t="e">
            <v>#REF!</v>
          </cell>
        </row>
        <row r="2165">
          <cell r="D2165">
            <v>0</v>
          </cell>
          <cell r="E2165" t="e">
            <v>#N/A</v>
          </cell>
          <cell r="F2165" t="e">
            <v>#N/A</v>
          </cell>
          <cell r="K2165" t="e">
            <v>#REF!</v>
          </cell>
        </row>
        <row r="2166">
          <cell r="D2166">
            <v>0</v>
          </cell>
          <cell r="E2166" t="e">
            <v>#N/A</v>
          </cell>
          <cell r="F2166" t="e">
            <v>#N/A</v>
          </cell>
          <cell r="K2166" t="e">
            <v>#REF!</v>
          </cell>
        </row>
        <row r="2167">
          <cell r="D2167">
            <v>0</v>
          </cell>
          <cell r="E2167" t="e">
            <v>#N/A</v>
          </cell>
          <cell r="F2167" t="e">
            <v>#N/A</v>
          </cell>
          <cell r="K2167" t="e">
            <v>#REF!</v>
          </cell>
        </row>
        <row r="2168">
          <cell r="D2168">
            <v>0</v>
          </cell>
          <cell r="E2168" t="e">
            <v>#N/A</v>
          </cell>
          <cell r="F2168" t="e">
            <v>#N/A</v>
          </cell>
          <cell r="K2168" t="e">
            <v>#REF!</v>
          </cell>
        </row>
        <row r="2169">
          <cell r="D2169">
            <v>0</v>
          </cell>
          <cell r="E2169" t="e">
            <v>#N/A</v>
          </cell>
          <cell r="F2169" t="e">
            <v>#N/A</v>
          </cell>
          <cell r="K2169" t="e">
            <v>#REF!</v>
          </cell>
        </row>
        <row r="2170">
          <cell r="D2170">
            <v>0</v>
          </cell>
          <cell r="E2170" t="e">
            <v>#N/A</v>
          </cell>
          <cell r="F2170" t="e">
            <v>#N/A</v>
          </cell>
          <cell r="K2170" t="e">
            <v>#REF!</v>
          </cell>
        </row>
        <row r="2171">
          <cell r="D2171">
            <v>0</v>
          </cell>
          <cell r="E2171" t="e">
            <v>#N/A</v>
          </cell>
          <cell r="F2171" t="e">
            <v>#N/A</v>
          </cell>
          <cell r="K2171" t="e">
            <v>#REF!</v>
          </cell>
        </row>
        <row r="2172">
          <cell r="D2172">
            <v>0</v>
          </cell>
          <cell r="E2172" t="e">
            <v>#N/A</v>
          </cell>
          <cell r="F2172" t="e">
            <v>#N/A</v>
          </cell>
          <cell r="K2172" t="e">
            <v>#REF!</v>
          </cell>
        </row>
        <row r="2173">
          <cell r="D2173">
            <v>0</v>
          </cell>
          <cell r="E2173" t="e">
            <v>#N/A</v>
          </cell>
          <cell r="F2173" t="e">
            <v>#N/A</v>
          </cell>
          <cell r="K2173" t="e">
            <v>#REF!</v>
          </cell>
        </row>
        <row r="2174">
          <cell r="D2174">
            <v>0</v>
          </cell>
          <cell r="E2174" t="e">
            <v>#N/A</v>
          </cell>
          <cell r="F2174" t="e">
            <v>#N/A</v>
          </cell>
          <cell r="K2174" t="e">
            <v>#REF!</v>
          </cell>
        </row>
        <row r="2175">
          <cell r="D2175">
            <v>0</v>
          </cell>
          <cell r="E2175" t="e">
            <v>#N/A</v>
          </cell>
          <cell r="F2175" t="e">
            <v>#N/A</v>
          </cell>
          <cell r="K2175" t="e">
            <v>#REF!</v>
          </cell>
        </row>
        <row r="2176">
          <cell r="D2176">
            <v>0</v>
          </cell>
          <cell r="E2176" t="e">
            <v>#N/A</v>
          </cell>
          <cell r="F2176" t="e">
            <v>#N/A</v>
          </cell>
          <cell r="K2176" t="e">
            <v>#REF!</v>
          </cell>
        </row>
        <row r="2177">
          <cell r="D2177">
            <v>0</v>
          </cell>
          <cell r="E2177" t="e">
            <v>#N/A</v>
          </cell>
          <cell r="F2177" t="e">
            <v>#N/A</v>
          </cell>
          <cell r="K2177" t="e">
            <v>#REF!</v>
          </cell>
        </row>
        <row r="2178">
          <cell r="D2178">
            <v>0</v>
          </cell>
          <cell r="E2178" t="e">
            <v>#N/A</v>
          </cell>
          <cell r="F2178" t="e">
            <v>#N/A</v>
          </cell>
          <cell r="K2178" t="e">
            <v>#REF!</v>
          </cell>
        </row>
        <row r="2179">
          <cell r="D2179">
            <v>0</v>
          </cell>
          <cell r="E2179" t="e">
            <v>#N/A</v>
          </cell>
          <cell r="F2179" t="e">
            <v>#N/A</v>
          </cell>
          <cell r="K2179" t="e">
            <v>#REF!</v>
          </cell>
        </row>
        <row r="2180">
          <cell r="D2180">
            <v>0</v>
          </cell>
          <cell r="E2180" t="e">
            <v>#N/A</v>
          </cell>
          <cell r="F2180" t="e">
            <v>#N/A</v>
          </cell>
          <cell r="K2180" t="e">
            <v>#REF!</v>
          </cell>
        </row>
        <row r="2181">
          <cell r="D2181">
            <v>0</v>
          </cell>
          <cell r="E2181" t="e">
            <v>#N/A</v>
          </cell>
          <cell r="F2181" t="e">
            <v>#N/A</v>
          </cell>
          <cell r="K2181" t="e">
            <v>#REF!</v>
          </cell>
        </row>
        <row r="2182">
          <cell r="D2182">
            <v>0</v>
          </cell>
          <cell r="E2182" t="e">
            <v>#N/A</v>
          </cell>
          <cell r="F2182" t="e">
            <v>#N/A</v>
          </cell>
          <cell r="K2182" t="e">
            <v>#REF!</v>
          </cell>
        </row>
        <row r="2183">
          <cell r="D2183">
            <v>0</v>
          </cell>
          <cell r="E2183" t="e">
            <v>#N/A</v>
          </cell>
          <cell r="F2183" t="e">
            <v>#N/A</v>
          </cell>
          <cell r="K2183" t="e">
            <v>#REF!</v>
          </cell>
        </row>
        <row r="2184">
          <cell r="D2184">
            <v>0</v>
          </cell>
          <cell r="E2184" t="e">
            <v>#N/A</v>
          </cell>
          <cell r="F2184" t="e">
            <v>#N/A</v>
          </cell>
          <cell r="K2184" t="e">
            <v>#REF!</v>
          </cell>
        </row>
        <row r="2185">
          <cell r="D2185">
            <v>0</v>
          </cell>
          <cell r="E2185" t="e">
            <v>#N/A</v>
          </cell>
          <cell r="F2185" t="e">
            <v>#N/A</v>
          </cell>
          <cell r="K2185" t="e">
            <v>#REF!</v>
          </cell>
        </row>
        <row r="2186">
          <cell r="D2186">
            <v>0</v>
          </cell>
          <cell r="E2186" t="e">
            <v>#N/A</v>
          </cell>
          <cell r="F2186" t="e">
            <v>#N/A</v>
          </cell>
          <cell r="K2186" t="e">
            <v>#REF!</v>
          </cell>
        </row>
        <row r="2187">
          <cell r="D2187">
            <v>0</v>
          </cell>
          <cell r="E2187" t="e">
            <v>#N/A</v>
          </cell>
          <cell r="F2187" t="e">
            <v>#N/A</v>
          </cell>
          <cell r="K2187" t="e">
            <v>#REF!</v>
          </cell>
        </row>
        <row r="2188">
          <cell r="D2188">
            <v>0</v>
          </cell>
          <cell r="E2188" t="e">
            <v>#N/A</v>
          </cell>
          <cell r="F2188" t="e">
            <v>#N/A</v>
          </cell>
          <cell r="K2188" t="e">
            <v>#REF!</v>
          </cell>
        </row>
        <row r="2189">
          <cell r="D2189">
            <v>0</v>
          </cell>
          <cell r="E2189" t="e">
            <v>#N/A</v>
          </cell>
          <cell r="F2189" t="e">
            <v>#N/A</v>
          </cell>
          <cell r="K2189" t="e">
            <v>#REF!</v>
          </cell>
        </row>
        <row r="2190">
          <cell r="D2190">
            <v>0</v>
          </cell>
          <cell r="E2190" t="e">
            <v>#N/A</v>
          </cell>
          <cell r="F2190" t="e">
            <v>#N/A</v>
          </cell>
          <cell r="K2190" t="e">
            <v>#REF!</v>
          </cell>
        </row>
        <row r="2191">
          <cell r="D2191">
            <v>0</v>
          </cell>
          <cell r="E2191" t="e">
            <v>#N/A</v>
          </cell>
          <cell r="F2191" t="e">
            <v>#N/A</v>
          </cell>
          <cell r="K2191" t="e">
            <v>#REF!</v>
          </cell>
        </row>
        <row r="2192">
          <cell r="D2192">
            <v>0</v>
          </cell>
          <cell r="E2192" t="e">
            <v>#N/A</v>
          </cell>
          <cell r="F2192" t="e">
            <v>#N/A</v>
          </cell>
          <cell r="K2192" t="e">
            <v>#REF!</v>
          </cell>
        </row>
        <row r="2193">
          <cell r="D2193">
            <v>0</v>
          </cell>
          <cell r="E2193" t="e">
            <v>#N/A</v>
          </cell>
          <cell r="F2193" t="e">
            <v>#N/A</v>
          </cell>
          <cell r="K2193" t="e">
            <v>#REF!</v>
          </cell>
        </row>
        <row r="2194">
          <cell r="D2194">
            <v>0</v>
          </cell>
          <cell r="E2194" t="e">
            <v>#N/A</v>
          </cell>
          <cell r="F2194" t="e">
            <v>#N/A</v>
          </cell>
          <cell r="K2194" t="e">
            <v>#REF!</v>
          </cell>
        </row>
        <row r="2195">
          <cell r="D2195">
            <v>0</v>
          </cell>
          <cell r="E2195" t="e">
            <v>#N/A</v>
          </cell>
          <cell r="F2195" t="e">
            <v>#N/A</v>
          </cell>
          <cell r="K2195" t="e">
            <v>#REF!</v>
          </cell>
        </row>
        <row r="2196">
          <cell r="D2196">
            <v>0</v>
          </cell>
          <cell r="E2196" t="e">
            <v>#N/A</v>
          </cell>
          <cell r="F2196" t="e">
            <v>#N/A</v>
          </cell>
          <cell r="K2196" t="e">
            <v>#REF!</v>
          </cell>
        </row>
        <row r="2197">
          <cell r="D2197">
            <v>0</v>
          </cell>
          <cell r="E2197" t="e">
            <v>#N/A</v>
          </cell>
          <cell r="F2197" t="e">
            <v>#N/A</v>
          </cell>
          <cell r="K2197" t="e">
            <v>#REF!</v>
          </cell>
        </row>
        <row r="2198">
          <cell r="D2198">
            <v>0</v>
          </cell>
          <cell r="E2198" t="e">
            <v>#N/A</v>
          </cell>
          <cell r="F2198" t="e">
            <v>#N/A</v>
          </cell>
          <cell r="K2198" t="e">
            <v>#REF!</v>
          </cell>
        </row>
        <row r="2199">
          <cell r="D2199">
            <v>0</v>
          </cell>
          <cell r="E2199" t="e">
            <v>#N/A</v>
          </cell>
          <cell r="F2199" t="e">
            <v>#N/A</v>
          </cell>
          <cell r="K2199" t="e">
            <v>#REF!</v>
          </cell>
        </row>
        <row r="2200">
          <cell r="D2200">
            <v>0</v>
          </cell>
          <cell r="E2200" t="e">
            <v>#N/A</v>
          </cell>
          <cell r="F2200" t="e">
            <v>#N/A</v>
          </cell>
          <cell r="K2200" t="e">
            <v>#REF!</v>
          </cell>
        </row>
        <row r="2201">
          <cell r="D2201">
            <v>0</v>
          </cell>
          <cell r="E2201" t="e">
            <v>#N/A</v>
          </cell>
          <cell r="F2201" t="e">
            <v>#N/A</v>
          </cell>
          <cell r="K2201" t="e">
            <v>#REF!</v>
          </cell>
        </row>
        <row r="2202">
          <cell r="D2202">
            <v>0</v>
          </cell>
          <cell r="E2202" t="e">
            <v>#N/A</v>
          </cell>
          <cell r="F2202" t="e">
            <v>#N/A</v>
          </cell>
          <cell r="K2202" t="e">
            <v>#REF!</v>
          </cell>
        </row>
        <row r="2203">
          <cell r="D2203">
            <v>0</v>
          </cell>
          <cell r="E2203" t="e">
            <v>#N/A</v>
          </cell>
          <cell r="F2203" t="e">
            <v>#N/A</v>
          </cell>
          <cell r="K2203" t="e">
            <v>#REF!</v>
          </cell>
        </row>
        <row r="2204">
          <cell r="D2204">
            <v>0</v>
          </cell>
          <cell r="E2204" t="e">
            <v>#N/A</v>
          </cell>
          <cell r="F2204" t="e">
            <v>#N/A</v>
          </cell>
          <cell r="K2204" t="e">
            <v>#REF!</v>
          </cell>
        </row>
        <row r="2205">
          <cell r="D2205">
            <v>0</v>
          </cell>
          <cell r="E2205" t="e">
            <v>#N/A</v>
          </cell>
          <cell r="F2205" t="e">
            <v>#N/A</v>
          </cell>
          <cell r="K2205" t="e">
            <v>#REF!</v>
          </cell>
        </row>
        <row r="2206">
          <cell r="D2206">
            <v>0</v>
          </cell>
          <cell r="E2206" t="e">
            <v>#N/A</v>
          </cell>
          <cell r="F2206" t="e">
            <v>#N/A</v>
          </cell>
          <cell r="K2206" t="e">
            <v>#REF!</v>
          </cell>
        </row>
        <row r="2207">
          <cell r="D2207">
            <v>0</v>
          </cell>
          <cell r="E2207" t="e">
            <v>#N/A</v>
          </cell>
          <cell r="F2207" t="e">
            <v>#N/A</v>
          </cell>
          <cell r="K2207" t="e">
            <v>#REF!</v>
          </cell>
        </row>
        <row r="2208">
          <cell r="D2208">
            <v>0</v>
          </cell>
          <cell r="E2208" t="e">
            <v>#N/A</v>
          </cell>
          <cell r="F2208" t="e">
            <v>#N/A</v>
          </cell>
          <cell r="K2208" t="e">
            <v>#REF!</v>
          </cell>
        </row>
        <row r="2209">
          <cell r="D2209">
            <v>0</v>
          </cell>
          <cell r="E2209" t="e">
            <v>#N/A</v>
          </cell>
          <cell r="F2209" t="e">
            <v>#N/A</v>
          </cell>
          <cell r="K2209" t="e">
            <v>#REF!</v>
          </cell>
        </row>
        <row r="2210">
          <cell r="D2210">
            <v>0</v>
          </cell>
          <cell r="E2210" t="e">
            <v>#N/A</v>
          </cell>
          <cell r="F2210" t="e">
            <v>#N/A</v>
          </cell>
          <cell r="K2210" t="e">
            <v>#REF!</v>
          </cell>
        </row>
        <row r="2211">
          <cell r="D2211">
            <v>0</v>
          </cell>
          <cell r="E2211" t="e">
            <v>#N/A</v>
          </cell>
          <cell r="F2211" t="e">
            <v>#N/A</v>
          </cell>
          <cell r="K2211" t="e">
            <v>#REF!</v>
          </cell>
        </row>
        <row r="2212">
          <cell r="D2212">
            <v>0</v>
          </cell>
          <cell r="E2212" t="e">
            <v>#N/A</v>
          </cell>
          <cell r="F2212" t="e">
            <v>#N/A</v>
          </cell>
          <cell r="K2212" t="e">
            <v>#REF!</v>
          </cell>
        </row>
        <row r="2213">
          <cell r="D2213">
            <v>0</v>
          </cell>
          <cell r="E2213" t="e">
            <v>#N/A</v>
          </cell>
          <cell r="F2213" t="e">
            <v>#N/A</v>
          </cell>
          <cell r="K2213" t="e">
            <v>#REF!</v>
          </cell>
        </row>
        <row r="2214">
          <cell r="D2214">
            <v>0</v>
          </cell>
          <cell r="E2214" t="e">
            <v>#N/A</v>
          </cell>
          <cell r="F2214" t="e">
            <v>#N/A</v>
          </cell>
          <cell r="K2214" t="e">
            <v>#REF!</v>
          </cell>
        </row>
        <row r="2215">
          <cell r="D2215">
            <v>0</v>
          </cell>
          <cell r="E2215" t="e">
            <v>#N/A</v>
          </cell>
          <cell r="F2215" t="e">
            <v>#N/A</v>
          </cell>
          <cell r="K2215" t="e">
            <v>#REF!</v>
          </cell>
        </row>
        <row r="2216">
          <cell r="D2216">
            <v>0</v>
          </cell>
          <cell r="E2216" t="e">
            <v>#N/A</v>
          </cell>
          <cell r="F2216" t="e">
            <v>#N/A</v>
          </cell>
          <cell r="K2216" t="e">
            <v>#REF!</v>
          </cell>
        </row>
        <row r="2217">
          <cell r="D2217">
            <v>0</v>
          </cell>
          <cell r="E2217" t="e">
            <v>#N/A</v>
          </cell>
          <cell r="F2217" t="e">
            <v>#N/A</v>
          </cell>
          <cell r="K2217" t="e">
            <v>#REF!</v>
          </cell>
        </row>
        <row r="2218">
          <cell r="D2218">
            <v>0</v>
          </cell>
          <cell r="E2218" t="e">
            <v>#N/A</v>
          </cell>
          <cell r="F2218" t="e">
            <v>#N/A</v>
          </cell>
          <cell r="K2218" t="e">
            <v>#REF!</v>
          </cell>
        </row>
        <row r="2219">
          <cell r="D2219">
            <v>0</v>
          </cell>
          <cell r="E2219" t="e">
            <v>#N/A</v>
          </cell>
          <cell r="F2219" t="e">
            <v>#N/A</v>
          </cell>
          <cell r="K2219" t="e">
            <v>#REF!</v>
          </cell>
        </row>
        <row r="2220">
          <cell r="D2220">
            <v>0</v>
          </cell>
          <cell r="E2220" t="e">
            <v>#N/A</v>
          </cell>
          <cell r="F2220" t="e">
            <v>#N/A</v>
          </cell>
          <cell r="K2220" t="e">
            <v>#REF!</v>
          </cell>
        </row>
        <row r="2221">
          <cell r="D2221">
            <v>0</v>
          </cell>
          <cell r="E2221" t="e">
            <v>#N/A</v>
          </cell>
          <cell r="F2221" t="e">
            <v>#N/A</v>
          </cell>
          <cell r="K2221" t="e">
            <v>#REF!</v>
          </cell>
        </row>
        <row r="2222">
          <cell r="D2222">
            <v>0</v>
          </cell>
          <cell r="E2222" t="e">
            <v>#N/A</v>
          </cell>
          <cell r="F2222" t="e">
            <v>#N/A</v>
          </cell>
          <cell r="K2222" t="e">
            <v>#REF!</v>
          </cell>
        </row>
        <row r="2223">
          <cell r="D2223">
            <v>0</v>
          </cell>
          <cell r="E2223" t="e">
            <v>#N/A</v>
          </cell>
          <cell r="F2223" t="e">
            <v>#N/A</v>
          </cell>
          <cell r="K2223" t="e">
            <v>#REF!</v>
          </cell>
        </row>
        <row r="2224">
          <cell r="D2224">
            <v>0</v>
          </cell>
          <cell r="E2224" t="e">
            <v>#N/A</v>
          </cell>
          <cell r="F2224" t="e">
            <v>#N/A</v>
          </cell>
          <cell r="K2224" t="e">
            <v>#REF!</v>
          </cell>
        </row>
        <row r="2225">
          <cell r="D2225">
            <v>0</v>
          </cell>
          <cell r="E2225" t="e">
            <v>#N/A</v>
          </cell>
          <cell r="F2225" t="e">
            <v>#N/A</v>
          </cell>
          <cell r="K2225" t="e">
            <v>#REF!</v>
          </cell>
        </row>
        <row r="2226">
          <cell r="D2226">
            <v>0</v>
          </cell>
          <cell r="E2226" t="e">
            <v>#N/A</v>
          </cell>
          <cell r="F2226" t="e">
            <v>#N/A</v>
          </cell>
          <cell r="K2226" t="e">
            <v>#REF!</v>
          </cell>
        </row>
        <row r="2227">
          <cell r="D2227">
            <v>0</v>
          </cell>
          <cell r="E2227" t="e">
            <v>#N/A</v>
          </cell>
          <cell r="F2227" t="e">
            <v>#N/A</v>
          </cell>
          <cell r="K2227" t="e">
            <v>#REF!</v>
          </cell>
        </row>
        <row r="2228">
          <cell r="D2228">
            <v>0</v>
          </cell>
          <cell r="E2228" t="e">
            <v>#N/A</v>
          </cell>
          <cell r="F2228" t="e">
            <v>#N/A</v>
          </cell>
          <cell r="K2228" t="e">
            <v>#REF!</v>
          </cell>
        </row>
        <row r="2229">
          <cell r="D2229">
            <v>0</v>
          </cell>
          <cell r="E2229" t="e">
            <v>#N/A</v>
          </cell>
          <cell r="F2229" t="e">
            <v>#N/A</v>
          </cell>
          <cell r="K2229" t="e">
            <v>#REF!</v>
          </cell>
        </row>
        <row r="2230">
          <cell r="D2230">
            <v>0</v>
          </cell>
          <cell r="E2230" t="e">
            <v>#N/A</v>
          </cell>
          <cell r="F2230" t="e">
            <v>#N/A</v>
          </cell>
          <cell r="K2230" t="e">
            <v>#REF!</v>
          </cell>
        </row>
        <row r="2231">
          <cell r="D2231">
            <v>0</v>
          </cell>
          <cell r="E2231" t="e">
            <v>#N/A</v>
          </cell>
          <cell r="F2231" t="e">
            <v>#N/A</v>
          </cell>
          <cell r="K2231" t="e">
            <v>#REF!</v>
          </cell>
        </row>
        <row r="2232">
          <cell r="D2232">
            <v>0</v>
          </cell>
          <cell r="E2232" t="e">
            <v>#N/A</v>
          </cell>
          <cell r="F2232" t="e">
            <v>#N/A</v>
          </cell>
          <cell r="K2232" t="e">
            <v>#REF!</v>
          </cell>
        </row>
        <row r="2233">
          <cell r="D2233">
            <v>0</v>
          </cell>
          <cell r="E2233" t="e">
            <v>#N/A</v>
          </cell>
          <cell r="F2233" t="e">
            <v>#N/A</v>
          </cell>
          <cell r="K2233" t="e">
            <v>#REF!</v>
          </cell>
        </row>
        <row r="2234">
          <cell r="D2234">
            <v>0</v>
          </cell>
          <cell r="E2234" t="e">
            <v>#N/A</v>
          </cell>
          <cell r="F2234" t="e">
            <v>#N/A</v>
          </cell>
          <cell r="K2234" t="e">
            <v>#REF!</v>
          </cell>
        </row>
        <row r="2235">
          <cell r="D2235">
            <v>0</v>
          </cell>
          <cell r="E2235" t="e">
            <v>#N/A</v>
          </cell>
          <cell r="F2235" t="e">
            <v>#N/A</v>
          </cell>
          <cell r="K2235" t="e">
            <v>#REF!</v>
          </cell>
        </row>
        <row r="2236">
          <cell r="D2236">
            <v>0</v>
          </cell>
          <cell r="E2236" t="e">
            <v>#N/A</v>
          </cell>
          <cell r="F2236" t="e">
            <v>#N/A</v>
          </cell>
          <cell r="K2236" t="e">
            <v>#REF!</v>
          </cell>
        </row>
        <row r="2237">
          <cell r="D2237">
            <v>0</v>
          </cell>
          <cell r="E2237" t="e">
            <v>#N/A</v>
          </cell>
          <cell r="F2237" t="e">
            <v>#N/A</v>
          </cell>
          <cell r="K2237" t="e">
            <v>#REF!</v>
          </cell>
        </row>
        <row r="2238">
          <cell r="D2238">
            <v>0</v>
          </cell>
          <cell r="E2238" t="e">
            <v>#N/A</v>
          </cell>
          <cell r="F2238" t="e">
            <v>#N/A</v>
          </cell>
          <cell r="K2238" t="e">
            <v>#REF!</v>
          </cell>
        </row>
        <row r="2239">
          <cell r="D2239">
            <v>0</v>
          </cell>
          <cell r="E2239" t="e">
            <v>#N/A</v>
          </cell>
          <cell r="F2239" t="e">
            <v>#N/A</v>
          </cell>
          <cell r="K2239" t="e">
            <v>#REF!</v>
          </cell>
        </row>
        <row r="2240">
          <cell r="D2240">
            <v>0</v>
          </cell>
          <cell r="E2240" t="e">
            <v>#N/A</v>
          </cell>
          <cell r="F2240" t="e">
            <v>#N/A</v>
          </cell>
          <cell r="K2240" t="e">
            <v>#REF!</v>
          </cell>
        </row>
        <row r="2241">
          <cell r="D2241">
            <v>0</v>
          </cell>
          <cell r="E2241" t="e">
            <v>#N/A</v>
          </cell>
          <cell r="F2241" t="e">
            <v>#N/A</v>
          </cell>
          <cell r="K2241" t="e">
            <v>#REF!</v>
          </cell>
        </row>
        <row r="2242">
          <cell r="D2242">
            <v>0</v>
          </cell>
          <cell r="E2242" t="e">
            <v>#N/A</v>
          </cell>
          <cell r="F2242" t="e">
            <v>#N/A</v>
          </cell>
          <cell r="K2242" t="e">
            <v>#REF!</v>
          </cell>
        </row>
        <row r="2243">
          <cell r="D2243">
            <v>0</v>
          </cell>
          <cell r="E2243" t="e">
            <v>#N/A</v>
          </cell>
          <cell r="F2243" t="e">
            <v>#N/A</v>
          </cell>
          <cell r="K2243" t="e">
            <v>#REF!</v>
          </cell>
        </row>
        <row r="2244">
          <cell r="D2244">
            <v>0</v>
          </cell>
          <cell r="E2244" t="e">
            <v>#N/A</v>
          </cell>
          <cell r="F2244" t="e">
            <v>#N/A</v>
          </cell>
          <cell r="K2244" t="e">
            <v>#REF!</v>
          </cell>
        </row>
        <row r="2245">
          <cell r="D2245">
            <v>0</v>
          </cell>
          <cell r="E2245" t="e">
            <v>#N/A</v>
          </cell>
          <cell r="F2245" t="e">
            <v>#N/A</v>
          </cell>
          <cell r="K2245" t="e">
            <v>#REF!</v>
          </cell>
        </row>
        <row r="2246">
          <cell r="D2246">
            <v>0</v>
          </cell>
          <cell r="E2246" t="e">
            <v>#N/A</v>
          </cell>
          <cell r="F2246" t="e">
            <v>#N/A</v>
          </cell>
          <cell r="K2246" t="e">
            <v>#REF!</v>
          </cell>
        </row>
        <row r="2247">
          <cell r="D2247">
            <v>0</v>
          </cell>
          <cell r="E2247" t="e">
            <v>#N/A</v>
          </cell>
          <cell r="F2247" t="e">
            <v>#N/A</v>
          </cell>
          <cell r="K2247" t="e">
            <v>#REF!</v>
          </cell>
        </row>
        <row r="2248">
          <cell r="D2248">
            <v>0</v>
          </cell>
          <cell r="E2248" t="e">
            <v>#N/A</v>
          </cell>
          <cell r="F2248" t="e">
            <v>#N/A</v>
          </cell>
          <cell r="K2248" t="e">
            <v>#REF!</v>
          </cell>
        </row>
        <row r="2249">
          <cell r="D2249">
            <v>0</v>
          </cell>
          <cell r="E2249" t="e">
            <v>#N/A</v>
          </cell>
          <cell r="F2249" t="e">
            <v>#N/A</v>
          </cell>
          <cell r="K2249" t="e">
            <v>#REF!</v>
          </cell>
        </row>
        <row r="2250">
          <cell r="D2250">
            <v>0</v>
          </cell>
          <cell r="E2250" t="e">
            <v>#N/A</v>
          </cell>
          <cell r="F2250" t="e">
            <v>#N/A</v>
          </cell>
          <cell r="K2250" t="e">
            <v>#REF!</v>
          </cell>
        </row>
        <row r="2251">
          <cell r="D2251">
            <v>0</v>
          </cell>
          <cell r="E2251" t="e">
            <v>#N/A</v>
          </cell>
          <cell r="F2251" t="e">
            <v>#N/A</v>
          </cell>
          <cell r="K2251" t="e">
            <v>#REF!</v>
          </cell>
        </row>
        <row r="2252">
          <cell r="D2252">
            <v>0</v>
          </cell>
          <cell r="E2252" t="e">
            <v>#N/A</v>
          </cell>
          <cell r="F2252" t="e">
            <v>#N/A</v>
          </cell>
          <cell r="K2252" t="e">
            <v>#REF!</v>
          </cell>
        </row>
        <row r="2253">
          <cell r="D2253">
            <v>0</v>
          </cell>
          <cell r="E2253" t="e">
            <v>#N/A</v>
          </cell>
          <cell r="F2253" t="e">
            <v>#N/A</v>
          </cell>
          <cell r="K2253" t="e">
            <v>#REF!</v>
          </cell>
        </row>
        <row r="2254">
          <cell r="D2254">
            <v>0</v>
          </cell>
          <cell r="E2254" t="e">
            <v>#N/A</v>
          </cell>
          <cell r="F2254" t="e">
            <v>#N/A</v>
          </cell>
          <cell r="K2254" t="e">
            <v>#REF!</v>
          </cell>
        </row>
        <row r="2255">
          <cell r="D2255">
            <v>0</v>
          </cell>
          <cell r="E2255" t="e">
            <v>#N/A</v>
          </cell>
          <cell r="F2255" t="e">
            <v>#N/A</v>
          </cell>
          <cell r="K2255" t="e">
            <v>#REF!</v>
          </cell>
        </row>
        <row r="2256">
          <cell r="D2256">
            <v>0</v>
          </cell>
          <cell r="E2256" t="e">
            <v>#N/A</v>
          </cell>
          <cell r="F2256" t="e">
            <v>#N/A</v>
          </cell>
          <cell r="K2256" t="e">
            <v>#REF!</v>
          </cell>
        </row>
        <row r="2257">
          <cell r="D2257">
            <v>0</v>
          </cell>
          <cell r="E2257" t="e">
            <v>#N/A</v>
          </cell>
          <cell r="F2257" t="e">
            <v>#N/A</v>
          </cell>
          <cell r="K2257" t="e">
            <v>#REF!</v>
          </cell>
        </row>
        <row r="2258">
          <cell r="D2258">
            <v>0</v>
          </cell>
          <cell r="E2258" t="e">
            <v>#N/A</v>
          </cell>
          <cell r="F2258" t="e">
            <v>#N/A</v>
          </cell>
          <cell r="K2258" t="e">
            <v>#REF!</v>
          </cell>
        </row>
        <row r="2259">
          <cell r="D2259">
            <v>0</v>
          </cell>
          <cell r="E2259" t="e">
            <v>#N/A</v>
          </cell>
          <cell r="F2259" t="e">
            <v>#N/A</v>
          </cell>
          <cell r="K2259" t="e">
            <v>#REF!</v>
          </cell>
        </row>
        <row r="2260">
          <cell r="D2260">
            <v>0</v>
          </cell>
          <cell r="E2260" t="e">
            <v>#N/A</v>
          </cell>
          <cell r="F2260" t="e">
            <v>#N/A</v>
          </cell>
          <cell r="K2260" t="e">
            <v>#REF!</v>
          </cell>
        </row>
        <row r="2261">
          <cell r="D2261">
            <v>0</v>
          </cell>
          <cell r="E2261" t="e">
            <v>#N/A</v>
          </cell>
          <cell r="F2261" t="e">
            <v>#N/A</v>
          </cell>
          <cell r="K2261" t="e">
            <v>#REF!</v>
          </cell>
        </row>
        <row r="2262">
          <cell r="D2262">
            <v>0</v>
          </cell>
          <cell r="E2262" t="e">
            <v>#N/A</v>
          </cell>
          <cell r="F2262" t="e">
            <v>#N/A</v>
          </cell>
          <cell r="K2262" t="e">
            <v>#REF!</v>
          </cell>
        </row>
        <row r="2263">
          <cell r="D2263">
            <v>0</v>
          </cell>
          <cell r="E2263" t="e">
            <v>#N/A</v>
          </cell>
          <cell r="F2263" t="e">
            <v>#N/A</v>
          </cell>
          <cell r="K2263" t="e">
            <v>#REF!</v>
          </cell>
        </row>
        <row r="2264">
          <cell r="D2264">
            <v>0</v>
          </cell>
          <cell r="E2264" t="e">
            <v>#N/A</v>
          </cell>
          <cell r="F2264" t="e">
            <v>#N/A</v>
          </cell>
          <cell r="K2264" t="e">
            <v>#REF!</v>
          </cell>
        </row>
        <row r="2265">
          <cell r="D2265">
            <v>0</v>
          </cell>
          <cell r="E2265" t="e">
            <v>#N/A</v>
          </cell>
          <cell r="F2265" t="e">
            <v>#N/A</v>
          </cell>
          <cell r="K2265" t="e">
            <v>#REF!</v>
          </cell>
        </row>
        <row r="2266">
          <cell r="D2266">
            <v>0</v>
          </cell>
          <cell r="E2266" t="e">
            <v>#N/A</v>
          </cell>
          <cell r="F2266" t="e">
            <v>#N/A</v>
          </cell>
          <cell r="K2266" t="e">
            <v>#REF!</v>
          </cell>
        </row>
        <row r="2267">
          <cell r="D2267">
            <v>0</v>
          </cell>
          <cell r="E2267" t="e">
            <v>#N/A</v>
          </cell>
          <cell r="F2267" t="e">
            <v>#N/A</v>
          </cell>
          <cell r="K2267" t="e">
            <v>#REF!</v>
          </cell>
        </row>
        <row r="2268">
          <cell r="D2268">
            <v>0</v>
          </cell>
          <cell r="E2268" t="e">
            <v>#N/A</v>
          </cell>
          <cell r="F2268" t="e">
            <v>#N/A</v>
          </cell>
          <cell r="K2268" t="e">
            <v>#REF!</v>
          </cell>
        </row>
        <row r="2269">
          <cell r="D2269">
            <v>0</v>
          </cell>
          <cell r="E2269" t="e">
            <v>#N/A</v>
          </cell>
          <cell r="F2269" t="e">
            <v>#N/A</v>
          </cell>
          <cell r="K2269" t="e">
            <v>#REF!</v>
          </cell>
        </row>
        <row r="2270">
          <cell r="D2270">
            <v>0</v>
          </cell>
          <cell r="E2270" t="e">
            <v>#N/A</v>
          </cell>
          <cell r="F2270" t="e">
            <v>#N/A</v>
          </cell>
          <cell r="K2270" t="e">
            <v>#REF!</v>
          </cell>
        </row>
        <row r="2271">
          <cell r="D2271">
            <v>0</v>
          </cell>
          <cell r="E2271" t="e">
            <v>#N/A</v>
          </cell>
          <cell r="F2271" t="e">
            <v>#N/A</v>
          </cell>
          <cell r="K2271" t="e">
            <v>#REF!</v>
          </cell>
        </row>
        <row r="2272">
          <cell r="D2272">
            <v>0</v>
          </cell>
          <cell r="E2272" t="e">
            <v>#N/A</v>
          </cell>
          <cell r="F2272" t="e">
            <v>#N/A</v>
          </cell>
          <cell r="K2272" t="e">
            <v>#REF!</v>
          </cell>
        </row>
        <row r="2273">
          <cell r="D2273">
            <v>0</v>
          </cell>
          <cell r="E2273" t="e">
            <v>#N/A</v>
          </cell>
          <cell r="F2273" t="e">
            <v>#N/A</v>
          </cell>
          <cell r="K2273" t="e">
            <v>#REF!</v>
          </cell>
        </row>
        <row r="2274">
          <cell r="D2274">
            <v>0</v>
          </cell>
          <cell r="E2274" t="e">
            <v>#N/A</v>
          </cell>
          <cell r="F2274" t="e">
            <v>#N/A</v>
          </cell>
          <cell r="K2274" t="e">
            <v>#REF!</v>
          </cell>
        </row>
        <row r="2275">
          <cell r="D2275">
            <v>0</v>
          </cell>
          <cell r="E2275" t="e">
            <v>#N/A</v>
          </cell>
          <cell r="F2275" t="e">
            <v>#N/A</v>
          </cell>
          <cell r="K2275" t="e">
            <v>#REF!</v>
          </cell>
        </row>
        <row r="2276">
          <cell r="D2276">
            <v>0</v>
          </cell>
          <cell r="E2276" t="e">
            <v>#N/A</v>
          </cell>
          <cell r="F2276" t="e">
            <v>#N/A</v>
          </cell>
          <cell r="K2276" t="e">
            <v>#REF!</v>
          </cell>
        </row>
        <row r="2277">
          <cell r="D2277">
            <v>0</v>
          </cell>
          <cell r="E2277" t="e">
            <v>#N/A</v>
          </cell>
          <cell r="F2277" t="e">
            <v>#N/A</v>
          </cell>
          <cell r="K2277" t="e">
            <v>#REF!</v>
          </cell>
        </row>
        <row r="2278">
          <cell r="D2278">
            <v>0</v>
          </cell>
          <cell r="E2278" t="e">
            <v>#N/A</v>
          </cell>
          <cell r="F2278" t="e">
            <v>#N/A</v>
          </cell>
          <cell r="K2278" t="e">
            <v>#REF!</v>
          </cell>
        </row>
        <row r="2279">
          <cell r="D2279">
            <v>0</v>
          </cell>
          <cell r="E2279" t="e">
            <v>#N/A</v>
          </cell>
          <cell r="F2279" t="e">
            <v>#N/A</v>
          </cell>
          <cell r="K2279" t="e">
            <v>#REF!</v>
          </cell>
        </row>
        <row r="2280">
          <cell r="D2280">
            <v>0</v>
          </cell>
          <cell r="E2280" t="e">
            <v>#N/A</v>
          </cell>
          <cell r="F2280" t="e">
            <v>#N/A</v>
          </cell>
          <cell r="K2280" t="e">
            <v>#REF!</v>
          </cell>
        </row>
        <row r="2281">
          <cell r="D2281">
            <v>0</v>
          </cell>
          <cell r="E2281" t="e">
            <v>#N/A</v>
          </cell>
          <cell r="F2281" t="e">
            <v>#N/A</v>
          </cell>
          <cell r="K2281" t="e">
            <v>#REF!</v>
          </cell>
        </row>
        <row r="2282">
          <cell r="D2282">
            <v>0</v>
          </cell>
          <cell r="E2282" t="e">
            <v>#N/A</v>
          </cell>
          <cell r="F2282" t="e">
            <v>#N/A</v>
          </cell>
          <cell r="K2282" t="e">
            <v>#REF!</v>
          </cell>
        </row>
        <row r="2283">
          <cell r="D2283">
            <v>0</v>
          </cell>
          <cell r="E2283" t="e">
            <v>#N/A</v>
          </cell>
          <cell r="F2283" t="e">
            <v>#N/A</v>
          </cell>
          <cell r="K2283" t="e">
            <v>#REF!</v>
          </cell>
        </row>
        <row r="2284">
          <cell r="D2284">
            <v>0</v>
          </cell>
          <cell r="E2284" t="e">
            <v>#N/A</v>
          </cell>
          <cell r="F2284" t="e">
            <v>#N/A</v>
          </cell>
          <cell r="K2284" t="e">
            <v>#REF!</v>
          </cell>
        </row>
        <row r="2285">
          <cell r="D2285">
            <v>0</v>
          </cell>
          <cell r="E2285" t="e">
            <v>#N/A</v>
          </cell>
          <cell r="F2285" t="e">
            <v>#N/A</v>
          </cell>
          <cell r="K2285" t="e">
            <v>#REF!</v>
          </cell>
        </row>
        <row r="2286">
          <cell r="D2286">
            <v>0</v>
          </cell>
          <cell r="E2286" t="e">
            <v>#N/A</v>
          </cell>
          <cell r="F2286" t="e">
            <v>#N/A</v>
          </cell>
          <cell r="K2286" t="e">
            <v>#REF!</v>
          </cell>
        </row>
        <row r="2287">
          <cell r="D2287">
            <v>0</v>
          </cell>
          <cell r="E2287" t="e">
            <v>#N/A</v>
          </cell>
          <cell r="F2287" t="e">
            <v>#N/A</v>
          </cell>
          <cell r="K2287" t="e">
            <v>#REF!</v>
          </cell>
        </row>
        <row r="2288">
          <cell r="D2288">
            <v>0</v>
          </cell>
          <cell r="E2288" t="e">
            <v>#N/A</v>
          </cell>
          <cell r="F2288" t="e">
            <v>#N/A</v>
          </cell>
          <cell r="K2288" t="e">
            <v>#REF!</v>
          </cell>
        </row>
        <row r="2289">
          <cell r="D2289">
            <v>0</v>
          </cell>
          <cell r="E2289" t="e">
            <v>#N/A</v>
          </cell>
          <cell r="F2289" t="e">
            <v>#N/A</v>
          </cell>
          <cell r="K2289" t="e">
            <v>#REF!</v>
          </cell>
        </row>
        <row r="2290">
          <cell r="D2290">
            <v>0</v>
          </cell>
          <cell r="E2290" t="e">
            <v>#N/A</v>
          </cell>
          <cell r="F2290" t="e">
            <v>#N/A</v>
          </cell>
          <cell r="K2290" t="e">
            <v>#REF!</v>
          </cell>
        </row>
        <row r="2291">
          <cell r="D2291">
            <v>0</v>
          </cell>
          <cell r="E2291" t="e">
            <v>#N/A</v>
          </cell>
          <cell r="F2291" t="e">
            <v>#N/A</v>
          </cell>
          <cell r="K2291" t="e">
            <v>#REF!</v>
          </cell>
        </row>
        <row r="2292">
          <cell r="D2292">
            <v>0</v>
          </cell>
          <cell r="E2292" t="e">
            <v>#N/A</v>
          </cell>
          <cell r="F2292" t="e">
            <v>#N/A</v>
          </cell>
          <cell r="K2292" t="e">
            <v>#REF!</v>
          </cell>
        </row>
        <row r="2293">
          <cell r="D2293">
            <v>0</v>
          </cell>
          <cell r="E2293" t="e">
            <v>#N/A</v>
          </cell>
          <cell r="F2293" t="e">
            <v>#N/A</v>
          </cell>
          <cell r="K2293" t="e">
            <v>#REF!</v>
          </cell>
        </row>
        <row r="2294">
          <cell r="D2294">
            <v>0</v>
          </cell>
          <cell r="E2294" t="e">
            <v>#N/A</v>
          </cell>
          <cell r="F2294" t="e">
            <v>#N/A</v>
          </cell>
          <cell r="K2294" t="e">
            <v>#REF!</v>
          </cell>
        </row>
        <row r="2295">
          <cell r="D2295">
            <v>0</v>
          </cell>
          <cell r="E2295" t="e">
            <v>#N/A</v>
          </cell>
          <cell r="F2295" t="e">
            <v>#N/A</v>
          </cell>
          <cell r="K2295" t="e">
            <v>#REF!</v>
          </cell>
        </row>
        <row r="2296">
          <cell r="D2296">
            <v>0</v>
          </cell>
          <cell r="E2296" t="e">
            <v>#N/A</v>
          </cell>
          <cell r="F2296" t="e">
            <v>#N/A</v>
          </cell>
          <cell r="K2296" t="e">
            <v>#REF!</v>
          </cell>
        </row>
        <row r="2297">
          <cell r="D2297">
            <v>0</v>
          </cell>
          <cell r="E2297" t="e">
            <v>#N/A</v>
          </cell>
          <cell r="F2297" t="e">
            <v>#N/A</v>
          </cell>
          <cell r="K2297" t="e">
            <v>#REF!</v>
          </cell>
        </row>
        <row r="2298">
          <cell r="D2298">
            <v>0</v>
          </cell>
          <cell r="E2298" t="e">
            <v>#N/A</v>
          </cell>
          <cell r="F2298" t="e">
            <v>#N/A</v>
          </cell>
          <cell r="K2298" t="e">
            <v>#REF!</v>
          </cell>
        </row>
        <row r="2299">
          <cell r="D2299">
            <v>0</v>
          </cell>
          <cell r="E2299" t="e">
            <v>#N/A</v>
          </cell>
          <cell r="F2299" t="e">
            <v>#N/A</v>
          </cell>
          <cell r="K2299" t="e">
            <v>#REF!</v>
          </cell>
        </row>
        <row r="2300">
          <cell r="D2300">
            <v>0</v>
          </cell>
          <cell r="E2300" t="e">
            <v>#N/A</v>
          </cell>
          <cell r="F2300" t="e">
            <v>#N/A</v>
          </cell>
          <cell r="K2300" t="e">
            <v>#REF!</v>
          </cell>
        </row>
        <row r="2301">
          <cell r="D2301">
            <v>0</v>
          </cell>
          <cell r="E2301" t="e">
            <v>#N/A</v>
          </cell>
          <cell r="F2301" t="e">
            <v>#N/A</v>
          </cell>
          <cell r="K2301" t="e">
            <v>#REF!</v>
          </cell>
        </row>
        <row r="2302">
          <cell r="D2302">
            <v>0</v>
          </cell>
          <cell r="E2302" t="e">
            <v>#N/A</v>
          </cell>
          <cell r="F2302" t="e">
            <v>#N/A</v>
          </cell>
          <cell r="K2302" t="e">
            <v>#REF!</v>
          </cell>
        </row>
        <row r="2303">
          <cell r="D2303">
            <v>0</v>
          </cell>
          <cell r="E2303" t="e">
            <v>#N/A</v>
          </cell>
          <cell r="F2303" t="e">
            <v>#N/A</v>
          </cell>
          <cell r="K2303" t="e">
            <v>#REF!</v>
          </cell>
        </row>
        <row r="2304">
          <cell r="D2304">
            <v>0</v>
          </cell>
          <cell r="E2304" t="e">
            <v>#N/A</v>
          </cell>
          <cell r="F2304" t="e">
            <v>#N/A</v>
          </cell>
          <cell r="K2304" t="e">
            <v>#REF!</v>
          </cell>
        </row>
        <row r="2305">
          <cell r="D2305">
            <v>0</v>
          </cell>
          <cell r="E2305" t="e">
            <v>#N/A</v>
          </cell>
          <cell r="F2305" t="e">
            <v>#N/A</v>
          </cell>
          <cell r="K2305" t="e">
            <v>#REF!</v>
          </cell>
        </row>
        <row r="2306">
          <cell r="D2306">
            <v>0</v>
          </cell>
          <cell r="E2306" t="e">
            <v>#N/A</v>
          </cell>
          <cell r="F2306" t="e">
            <v>#N/A</v>
          </cell>
          <cell r="K2306" t="e">
            <v>#REF!</v>
          </cell>
        </row>
        <row r="2307">
          <cell r="D2307">
            <v>0</v>
          </cell>
          <cell r="E2307" t="e">
            <v>#N/A</v>
          </cell>
          <cell r="F2307" t="e">
            <v>#N/A</v>
          </cell>
          <cell r="K2307" t="e">
            <v>#REF!</v>
          </cell>
        </row>
        <row r="2308">
          <cell r="D2308">
            <v>0</v>
          </cell>
          <cell r="E2308" t="e">
            <v>#N/A</v>
          </cell>
          <cell r="F2308" t="e">
            <v>#N/A</v>
          </cell>
          <cell r="K2308" t="e">
            <v>#REF!</v>
          </cell>
        </row>
        <row r="2309">
          <cell r="D2309">
            <v>0</v>
          </cell>
          <cell r="E2309" t="e">
            <v>#N/A</v>
          </cell>
          <cell r="F2309" t="e">
            <v>#N/A</v>
          </cell>
          <cell r="K2309" t="e">
            <v>#REF!</v>
          </cell>
        </row>
        <row r="2310">
          <cell r="D2310">
            <v>0</v>
          </cell>
          <cell r="E2310" t="e">
            <v>#N/A</v>
          </cell>
          <cell r="F2310" t="e">
            <v>#N/A</v>
          </cell>
          <cell r="K2310" t="e">
            <v>#REF!</v>
          </cell>
        </row>
        <row r="2311">
          <cell r="D2311">
            <v>0</v>
          </cell>
          <cell r="E2311" t="e">
            <v>#N/A</v>
          </cell>
          <cell r="F2311" t="e">
            <v>#N/A</v>
          </cell>
          <cell r="K2311" t="e">
            <v>#REF!</v>
          </cell>
        </row>
        <row r="2312">
          <cell r="D2312">
            <v>0</v>
          </cell>
          <cell r="E2312" t="e">
            <v>#N/A</v>
          </cell>
          <cell r="F2312" t="e">
            <v>#N/A</v>
          </cell>
          <cell r="K2312" t="e">
            <v>#REF!</v>
          </cell>
        </row>
        <row r="2313">
          <cell r="D2313">
            <v>0</v>
          </cell>
          <cell r="E2313" t="e">
            <v>#N/A</v>
          </cell>
          <cell r="F2313" t="e">
            <v>#N/A</v>
          </cell>
          <cell r="K2313" t="e">
            <v>#REF!</v>
          </cell>
        </row>
        <row r="2314">
          <cell r="D2314">
            <v>0</v>
          </cell>
          <cell r="E2314" t="e">
            <v>#N/A</v>
          </cell>
          <cell r="F2314" t="e">
            <v>#N/A</v>
          </cell>
          <cell r="K2314" t="e">
            <v>#REF!</v>
          </cell>
        </row>
        <row r="2315">
          <cell r="D2315">
            <v>0</v>
          </cell>
          <cell r="E2315" t="e">
            <v>#N/A</v>
          </cell>
          <cell r="F2315" t="e">
            <v>#N/A</v>
          </cell>
          <cell r="K2315" t="e">
            <v>#REF!</v>
          </cell>
        </row>
        <row r="2316">
          <cell r="D2316">
            <v>0</v>
          </cell>
          <cell r="E2316" t="e">
            <v>#N/A</v>
          </cell>
          <cell r="F2316" t="e">
            <v>#N/A</v>
          </cell>
          <cell r="K2316" t="e">
            <v>#REF!</v>
          </cell>
        </row>
        <row r="2317">
          <cell r="D2317">
            <v>0</v>
          </cell>
          <cell r="E2317" t="e">
            <v>#N/A</v>
          </cell>
          <cell r="F2317" t="e">
            <v>#N/A</v>
          </cell>
          <cell r="K2317" t="e">
            <v>#REF!</v>
          </cell>
        </row>
        <row r="2318">
          <cell r="D2318">
            <v>0</v>
          </cell>
          <cell r="E2318" t="e">
            <v>#N/A</v>
          </cell>
          <cell r="F2318" t="e">
            <v>#N/A</v>
          </cell>
          <cell r="K2318" t="e">
            <v>#REF!</v>
          </cell>
        </row>
        <row r="2319">
          <cell r="D2319">
            <v>0</v>
          </cell>
          <cell r="E2319" t="e">
            <v>#N/A</v>
          </cell>
          <cell r="F2319" t="e">
            <v>#N/A</v>
          </cell>
          <cell r="K2319" t="e">
            <v>#REF!</v>
          </cell>
        </row>
        <row r="2320">
          <cell r="D2320">
            <v>0</v>
          </cell>
          <cell r="E2320" t="e">
            <v>#N/A</v>
          </cell>
          <cell r="F2320" t="e">
            <v>#N/A</v>
          </cell>
          <cell r="K2320" t="e">
            <v>#REF!</v>
          </cell>
        </row>
        <row r="2321">
          <cell r="D2321">
            <v>0</v>
          </cell>
          <cell r="E2321" t="e">
            <v>#N/A</v>
          </cell>
          <cell r="F2321" t="e">
            <v>#N/A</v>
          </cell>
          <cell r="K2321" t="e">
            <v>#REF!</v>
          </cell>
        </row>
        <row r="2322">
          <cell r="D2322">
            <v>0</v>
          </cell>
          <cell r="E2322" t="e">
            <v>#N/A</v>
          </cell>
          <cell r="F2322" t="e">
            <v>#N/A</v>
          </cell>
          <cell r="K2322" t="e">
            <v>#REF!</v>
          </cell>
        </row>
        <row r="2323">
          <cell r="D2323">
            <v>0</v>
          </cell>
          <cell r="E2323" t="e">
            <v>#N/A</v>
          </cell>
          <cell r="F2323" t="e">
            <v>#N/A</v>
          </cell>
          <cell r="K2323" t="e">
            <v>#REF!</v>
          </cell>
        </row>
        <row r="2324">
          <cell r="D2324">
            <v>0</v>
          </cell>
          <cell r="E2324" t="e">
            <v>#N/A</v>
          </cell>
          <cell r="F2324" t="e">
            <v>#N/A</v>
          </cell>
          <cell r="K2324" t="e">
            <v>#REF!</v>
          </cell>
        </row>
        <row r="2325">
          <cell r="D2325">
            <v>0</v>
          </cell>
          <cell r="E2325" t="e">
            <v>#N/A</v>
          </cell>
          <cell r="F2325" t="e">
            <v>#N/A</v>
          </cell>
          <cell r="K2325" t="e">
            <v>#REF!</v>
          </cell>
        </row>
        <row r="2326">
          <cell r="D2326">
            <v>0</v>
          </cell>
          <cell r="E2326" t="e">
            <v>#N/A</v>
          </cell>
          <cell r="F2326" t="e">
            <v>#N/A</v>
          </cell>
          <cell r="K2326" t="e">
            <v>#REF!</v>
          </cell>
        </row>
        <row r="2327">
          <cell r="D2327">
            <v>0</v>
          </cell>
          <cell r="E2327" t="e">
            <v>#N/A</v>
          </cell>
          <cell r="F2327" t="e">
            <v>#N/A</v>
          </cell>
          <cell r="K2327" t="e">
            <v>#REF!</v>
          </cell>
        </row>
        <row r="2328">
          <cell r="D2328">
            <v>0</v>
          </cell>
          <cell r="E2328" t="e">
            <v>#N/A</v>
          </cell>
          <cell r="F2328" t="e">
            <v>#N/A</v>
          </cell>
          <cell r="K2328" t="e">
            <v>#REF!</v>
          </cell>
        </row>
        <row r="2329">
          <cell r="D2329">
            <v>0</v>
          </cell>
          <cell r="E2329" t="e">
            <v>#N/A</v>
          </cell>
          <cell r="F2329" t="e">
            <v>#N/A</v>
          </cell>
          <cell r="K2329" t="e">
            <v>#REF!</v>
          </cell>
        </row>
        <row r="2330">
          <cell r="D2330">
            <v>0</v>
          </cell>
          <cell r="E2330" t="e">
            <v>#N/A</v>
          </cell>
          <cell r="F2330" t="e">
            <v>#N/A</v>
          </cell>
          <cell r="K2330" t="e">
            <v>#REF!</v>
          </cell>
        </row>
        <row r="2331">
          <cell r="D2331">
            <v>0</v>
          </cell>
          <cell r="E2331" t="e">
            <v>#N/A</v>
          </cell>
          <cell r="F2331" t="e">
            <v>#N/A</v>
          </cell>
          <cell r="K2331" t="e">
            <v>#REF!</v>
          </cell>
        </row>
        <row r="2332">
          <cell r="D2332">
            <v>0</v>
          </cell>
          <cell r="E2332" t="e">
            <v>#N/A</v>
          </cell>
          <cell r="F2332" t="e">
            <v>#N/A</v>
          </cell>
          <cell r="K2332" t="e">
            <v>#REF!</v>
          </cell>
        </row>
        <row r="2333">
          <cell r="D2333">
            <v>0</v>
          </cell>
          <cell r="E2333" t="e">
            <v>#N/A</v>
          </cell>
          <cell r="F2333" t="e">
            <v>#N/A</v>
          </cell>
          <cell r="K2333" t="e">
            <v>#REF!</v>
          </cell>
        </row>
        <row r="2334">
          <cell r="D2334">
            <v>0</v>
          </cell>
          <cell r="E2334" t="e">
            <v>#N/A</v>
          </cell>
          <cell r="F2334" t="e">
            <v>#N/A</v>
          </cell>
          <cell r="K2334" t="e">
            <v>#REF!</v>
          </cell>
        </row>
        <row r="2335">
          <cell r="D2335">
            <v>0</v>
          </cell>
          <cell r="E2335" t="e">
            <v>#N/A</v>
          </cell>
          <cell r="F2335" t="e">
            <v>#N/A</v>
          </cell>
          <cell r="K2335" t="e">
            <v>#REF!</v>
          </cell>
        </row>
        <row r="2336">
          <cell r="D2336">
            <v>0</v>
          </cell>
          <cell r="E2336" t="e">
            <v>#N/A</v>
          </cell>
          <cell r="F2336" t="e">
            <v>#N/A</v>
          </cell>
          <cell r="K2336" t="e">
            <v>#REF!</v>
          </cell>
        </row>
        <row r="2337">
          <cell r="D2337">
            <v>0</v>
          </cell>
          <cell r="E2337" t="e">
            <v>#N/A</v>
          </cell>
          <cell r="F2337" t="e">
            <v>#N/A</v>
          </cell>
          <cell r="K2337" t="e">
            <v>#REF!</v>
          </cell>
        </row>
        <row r="2338">
          <cell r="D2338">
            <v>0</v>
          </cell>
          <cell r="E2338" t="e">
            <v>#N/A</v>
          </cell>
          <cell r="F2338" t="e">
            <v>#N/A</v>
          </cell>
          <cell r="K2338" t="e">
            <v>#REF!</v>
          </cell>
        </row>
        <row r="2339">
          <cell r="D2339">
            <v>0</v>
          </cell>
          <cell r="E2339" t="e">
            <v>#N/A</v>
          </cell>
          <cell r="F2339" t="e">
            <v>#N/A</v>
          </cell>
          <cell r="K2339" t="e">
            <v>#REF!</v>
          </cell>
        </row>
        <row r="2340">
          <cell r="D2340">
            <v>0</v>
          </cell>
          <cell r="E2340" t="e">
            <v>#N/A</v>
          </cell>
          <cell r="F2340" t="e">
            <v>#N/A</v>
          </cell>
          <cell r="K2340" t="e">
            <v>#REF!</v>
          </cell>
        </row>
        <row r="2341">
          <cell r="D2341">
            <v>0</v>
          </cell>
          <cell r="E2341" t="e">
            <v>#N/A</v>
          </cell>
          <cell r="F2341" t="e">
            <v>#N/A</v>
          </cell>
          <cell r="K2341" t="e">
            <v>#REF!</v>
          </cell>
        </row>
        <row r="2342">
          <cell r="D2342">
            <v>0</v>
          </cell>
          <cell r="E2342" t="e">
            <v>#N/A</v>
          </cell>
          <cell r="F2342" t="e">
            <v>#N/A</v>
          </cell>
          <cell r="K2342" t="e">
            <v>#REF!</v>
          </cell>
        </row>
        <row r="2343">
          <cell r="D2343">
            <v>0</v>
          </cell>
          <cell r="E2343" t="e">
            <v>#N/A</v>
          </cell>
          <cell r="F2343" t="e">
            <v>#N/A</v>
          </cell>
          <cell r="K2343" t="e">
            <v>#REF!</v>
          </cell>
        </row>
        <row r="2344">
          <cell r="D2344">
            <v>0</v>
          </cell>
          <cell r="E2344" t="e">
            <v>#N/A</v>
          </cell>
          <cell r="F2344" t="e">
            <v>#N/A</v>
          </cell>
          <cell r="K2344" t="e">
            <v>#REF!</v>
          </cell>
        </row>
        <row r="2345">
          <cell r="D2345">
            <v>0</v>
          </cell>
          <cell r="E2345" t="e">
            <v>#N/A</v>
          </cell>
          <cell r="F2345" t="e">
            <v>#N/A</v>
          </cell>
          <cell r="K2345" t="e">
            <v>#REF!</v>
          </cell>
        </row>
        <row r="2346">
          <cell r="D2346">
            <v>0</v>
          </cell>
          <cell r="E2346" t="e">
            <v>#N/A</v>
          </cell>
          <cell r="F2346" t="e">
            <v>#N/A</v>
          </cell>
          <cell r="K2346" t="e">
            <v>#REF!</v>
          </cell>
        </row>
        <row r="2347">
          <cell r="D2347">
            <v>0</v>
          </cell>
          <cell r="E2347" t="e">
            <v>#N/A</v>
          </cell>
          <cell r="F2347" t="e">
            <v>#N/A</v>
          </cell>
          <cell r="K2347" t="e">
            <v>#REF!</v>
          </cell>
        </row>
        <row r="2348">
          <cell r="D2348">
            <v>0</v>
          </cell>
          <cell r="E2348" t="e">
            <v>#N/A</v>
          </cell>
          <cell r="F2348" t="e">
            <v>#N/A</v>
          </cell>
          <cell r="K2348" t="e">
            <v>#REF!</v>
          </cell>
        </row>
        <row r="2349">
          <cell r="D2349">
            <v>0</v>
          </cell>
          <cell r="E2349" t="e">
            <v>#N/A</v>
          </cell>
          <cell r="F2349" t="e">
            <v>#N/A</v>
          </cell>
          <cell r="K2349" t="e">
            <v>#REF!</v>
          </cell>
        </row>
        <row r="2350">
          <cell r="D2350">
            <v>0</v>
          </cell>
          <cell r="E2350" t="e">
            <v>#N/A</v>
          </cell>
          <cell r="F2350" t="e">
            <v>#N/A</v>
          </cell>
          <cell r="K2350" t="e">
            <v>#REF!</v>
          </cell>
        </row>
        <row r="2351">
          <cell r="D2351">
            <v>0</v>
          </cell>
          <cell r="E2351" t="e">
            <v>#N/A</v>
          </cell>
          <cell r="F2351" t="e">
            <v>#N/A</v>
          </cell>
          <cell r="K2351" t="e">
            <v>#REF!</v>
          </cell>
        </row>
        <row r="2352">
          <cell r="D2352">
            <v>0</v>
          </cell>
          <cell r="E2352" t="e">
            <v>#N/A</v>
          </cell>
          <cell r="F2352" t="e">
            <v>#N/A</v>
          </cell>
          <cell r="K2352" t="e">
            <v>#REF!</v>
          </cell>
        </row>
        <row r="2353">
          <cell r="D2353">
            <v>0</v>
          </cell>
          <cell r="E2353" t="e">
            <v>#N/A</v>
          </cell>
          <cell r="F2353" t="e">
            <v>#N/A</v>
          </cell>
          <cell r="K2353" t="e">
            <v>#REF!</v>
          </cell>
        </row>
        <row r="2354">
          <cell r="D2354">
            <v>0</v>
          </cell>
          <cell r="E2354" t="e">
            <v>#N/A</v>
          </cell>
          <cell r="F2354" t="e">
            <v>#N/A</v>
          </cell>
          <cell r="K2354" t="e">
            <v>#REF!</v>
          </cell>
        </row>
        <row r="2355">
          <cell r="D2355">
            <v>0</v>
          </cell>
          <cell r="E2355" t="e">
            <v>#N/A</v>
          </cell>
          <cell r="F2355" t="e">
            <v>#N/A</v>
          </cell>
          <cell r="K2355" t="e">
            <v>#REF!</v>
          </cell>
        </row>
        <row r="2356">
          <cell r="D2356">
            <v>0</v>
          </cell>
          <cell r="E2356" t="e">
            <v>#N/A</v>
          </cell>
          <cell r="F2356" t="e">
            <v>#N/A</v>
          </cell>
          <cell r="K2356" t="e">
            <v>#REF!</v>
          </cell>
        </row>
        <row r="2357">
          <cell r="D2357">
            <v>0</v>
          </cell>
          <cell r="E2357" t="e">
            <v>#N/A</v>
          </cell>
          <cell r="F2357" t="e">
            <v>#N/A</v>
          </cell>
          <cell r="K2357" t="e">
            <v>#REF!</v>
          </cell>
        </row>
        <row r="2358">
          <cell r="D2358">
            <v>0</v>
          </cell>
          <cell r="E2358" t="e">
            <v>#N/A</v>
          </cell>
          <cell r="F2358" t="e">
            <v>#N/A</v>
          </cell>
          <cell r="K2358" t="e">
            <v>#REF!</v>
          </cell>
        </row>
        <row r="2359">
          <cell r="D2359">
            <v>0</v>
          </cell>
          <cell r="E2359" t="e">
            <v>#N/A</v>
          </cell>
          <cell r="F2359" t="e">
            <v>#N/A</v>
          </cell>
          <cell r="K2359" t="e">
            <v>#REF!</v>
          </cell>
        </row>
        <row r="2360">
          <cell r="D2360">
            <v>0</v>
          </cell>
          <cell r="E2360" t="e">
            <v>#N/A</v>
          </cell>
          <cell r="F2360" t="e">
            <v>#N/A</v>
          </cell>
          <cell r="K2360" t="e">
            <v>#REF!</v>
          </cell>
        </row>
        <row r="2361">
          <cell r="D2361">
            <v>0</v>
          </cell>
          <cell r="E2361" t="e">
            <v>#N/A</v>
          </cell>
          <cell r="F2361" t="e">
            <v>#N/A</v>
          </cell>
          <cell r="K2361" t="e">
            <v>#REF!</v>
          </cell>
        </row>
        <row r="2362">
          <cell r="D2362">
            <v>0</v>
          </cell>
          <cell r="E2362" t="e">
            <v>#N/A</v>
          </cell>
          <cell r="F2362" t="e">
            <v>#N/A</v>
          </cell>
          <cell r="K2362" t="e">
            <v>#REF!</v>
          </cell>
        </row>
        <row r="2363">
          <cell r="D2363">
            <v>0</v>
          </cell>
          <cell r="E2363" t="e">
            <v>#N/A</v>
          </cell>
          <cell r="F2363" t="e">
            <v>#N/A</v>
          </cell>
          <cell r="K2363" t="e">
            <v>#REF!</v>
          </cell>
        </row>
        <row r="2364">
          <cell r="D2364">
            <v>0</v>
          </cell>
          <cell r="E2364" t="e">
            <v>#N/A</v>
          </cell>
          <cell r="F2364" t="e">
            <v>#N/A</v>
          </cell>
          <cell r="K2364" t="e">
            <v>#REF!</v>
          </cell>
        </row>
        <row r="2365">
          <cell r="D2365">
            <v>0</v>
          </cell>
          <cell r="E2365" t="e">
            <v>#N/A</v>
          </cell>
          <cell r="F2365" t="e">
            <v>#N/A</v>
          </cell>
          <cell r="K2365" t="e">
            <v>#REF!</v>
          </cell>
        </row>
        <row r="2366">
          <cell r="D2366">
            <v>0</v>
          </cell>
          <cell r="E2366" t="e">
            <v>#N/A</v>
          </cell>
          <cell r="F2366" t="e">
            <v>#N/A</v>
          </cell>
          <cell r="K2366" t="e">
            <v>#REF!</v>
          </cell>
        </row>
        <row r="2367">
          <cell r="D2367">
            <v>0</v>
          </cell>
          <cell r="E2367" t="e">
            <v>#N/A</v>
          </cell>
          <cell r="F2367" t="e">
            <v>#N/A</v>
          </cell>
          <cell r="K2367" t="e">
            <v>#REF!</v>
          </cell>
        </row>
        <row r="2368">
          <cell r="D2368">
            <v>0</v>
          </cell>
          <cell r="E2368" t="e">
            <v>#N/A</v>
          </cell>
          <cell r="F2368" t="e">
            <v>#N/A</v>
          </cell>
          <cell r="K2368" t="e">
            <v>#REF!</v>
          </cell>
        </row>
        <row r="2369">
          <cell r="D2369">
            <v>0</v>
          </cell>
          <cell r="E2369" t="e">
            <v>#N/A</v>
          </cell>
          <cell r="F2369" t="e">
            <v>#N/A</v>
          </cell>
          <cell r="K2369" t="e">
            <v>#REF!</v>
          </cell>
        </row>
        <row r="2370">
          <cell r="D2370">
            <v>0</v>
          </cell>
          <cell r="E2370" t="e">
            <v>#N/A</v>
          </cell>
          <cell r="F2370" t="e">
            <v>#N/A</v>
          </cell>
          <cell r="K2370" t="e">
            <v>#REF!</v>
          </cell>
        </row>
        <row r="2371">
          <cell r="D2371">
            <v>0</v>
          </cell>
          <cell r="E2371" t="e">
            <v>#N/A</v>
          </cell>
          <cell r="F2371" t="e">
            <v>#N/A</v>
          </cell>
          <cell r="K2371" t="e">
            <v>#REF!</v>
          </cell>
        </row>
        <row r="2372">
          <cell r="D2372">
            <v>0</v>
          </cell>
          <cell r="E2372" t="e">
            <v>#N/A</v>
          </cell>
          <cell r="F2372" t="e">
            <v>#N/A</v>
          </cell>
          <cell r="K2372" t="e">
            <v>#REF!</v>
          </cell>
        </row>
        <row r="2373">
          <cell r="D2373">
            <v>0</v>
          </cell>
          <cell r="E2373" t="e">
            <v>#N/A</v>
          </cell>
          <cell r="F2373" t="e">
            <v>#N/A</v>
          </cell>
          <cell r="K2373" t="e">
            <v>#REF!</v>
          </cell>
        </row>
        <row r="2374">
          <cell r="D2374">
            <v>0</v>
          </cell>
          <cell r="E2374" t="e">
            <v>#N/A</v>
          </cell>
          <cell r="F2374" t="e">
            <v>#N/A</v>
          </cell>
          <cell r="K2374" t="e">
            <v>#REF!</v>
          </cell>
        </row>
        <row r="2375">
          <cell r="D2375">
            <v>0</v>
          </cell>
          <cell r="E2375" t="e">
            <v>#N/A</v>
          </cell>
          <cell r="F2375" t="e">
            <v>#N/A</v>
          </cell>
          <cell r="K2375" t="e">
            <v>#REF!</v>
          </cell>
        </row>
        <row r="2376">
          <cell r="D2376">
            <v>0</v>
          </cell>
          <cell r="E2376" t="e">
            <v>#N/A</v>
          </cell>
          <cell r="F2376" t="e">
            <v>#N/A</v>
          </cell>
          <cell r="K2376" t="e">
            <v>#REF!</v>
          </cell>
        </row>
        <row r="2377">
          <cell r="D2377">
            <v>0</v>
          </cell>
          <cell r="E2377" t="e">
            <v>#N/A</v>
          </cell>
          <cell r="F2377" t="e">
            <v>#N/A</v>
          </cell>
          <cell r="K2377" t="e">
            <v>#REF!</v>
          </cell>
        </row>
        <row r="2378">
          <cell r="D2378">
            <v>0</v>
          </cell>
          <cell r="E2378" t="e">
            <v>#N/A</v>
          </cell>
          <cell r="F2378" t="e">
            <v>#N/A</v>
          </cell>
          <cell r="K2378" t="e">
            <v>#REF!</v>
          </cell>
        </row>
        <row r="2379">
          <cell r="D2379">
            <v>0</v>
          </cell>
          <cell r="E2379" t="e">
            <v>#N/A</v>
          </cell>
          <cell r="F2379" t="e">
            <v>#N/A</v>
          </cell>
          <cell r="K2379" t="e">
            <v>#REF!</v>
          </cell>
        </row>
        <row r="2380">
          <cell r="D2380">
            <v>0</v>
          </cell>
          <cell r="E2380" t="e">
            <v>#N/A</v>
          </cell>
          <cell r="F2380" t="e">
            <v>#N/A</v>
          </cell>
          <cell r="K2380" t="e">
            <v>#REF!</v>
          </cell>
        </row>
        <row r="2381">
          <cell r="D2381">
            <v>0</v>
          </cell>
          <cell r="E2381" t="e">
            <v>#N/A</v>
          </cell>
          <cell r="F2381" t="e">
            <v>#N/A</v>
          </cell>
          <cell r="K2381" t="e">
            <v>#REF!</v>
          </cell>
        </row>
        <row r="2382">
          <cell r="D2382">
            <v>0</v>
          </cell>
          <cell r="E2382" t="e">
            <v>#N/A</v>
          </cell>
          <cell r="F2382" t="e">
            <v>#N/A</v>
          </cell>
          <cell r="K2382" t="e">
            <v>#REF!</v>
          </cell>
        </row>
        <row r="2383">
          <cell r="D2383">
            <v>0</v>
          </cell>
          <cell r="E2383" t="e">
            <v>#N/A</v>
          </cell>
          <cell r="F2383" t="e">
            <v>#N/A</v>
          </cell>
          <cell r="K2383" t="e">
            <v>#REF!</v>
          </cell>
        </row>
        <row r="2384">
          <cell r="D2384">
            <v>0</v>
          </cell>
          <cell r="E2384" t="e">
            <v>#N/A</v>
          </cell>
          <cell r="F2384" t="e">
            <v>#N/A</v>
          </cell>
          <cell r="K2384" t="e">
            <v>#REF!</v>
          </cell>
        </row>
        <row r="2385">
          <cell r="D2385">
            <v>0</v>
          </cell>
          <cell r="E2385" t="e">
            <v>#N/A</v>
          </cell>
          <cell r="F2385" t="e">
            <v>#N/A</v>
          </cell>
          <cell r="K2385" t="e">
            <v>#REF!</v>
          </cell>
        </row>
        <row r="2386">
          <cell r="D2386">
            <v>0</v>
          </cell>
          <cell r="E2386" t="e">
            <v>#N/A</v>
          </cell>
          <cell r="F2386" t="e">
            <v>#N/A</v>
          </cell>
          <cell r="K2386" t="e">
            <v>#REF!</v>
          </cell>
        </row>
        <row r="2387">
          <cell r="D2387">
            <v>0</v>
          </cell>
          <cell r="E2387" t="e">
            <v>#N/A</v>
          </cell>
          <cell r="F2387" t="e">
            <v>#N/A</v>
          </cell>
          <cell r="K2387" t="e">
            <v>#REF!</v>
          </cell>
        </row>
        <row r="2388">
          <cell r="D2388">
            <v>0</v>
          </cell>
          <cell r="E2388" t="e">
            <v>#N/A</v>
          </cell>
          <cell r="F2388" t="e">
            <v>#N/A</v>
          </cell>
          <cell r="K2388" t="e">
            <v>#REF!</v>
          </cell>
        </row>
        <row r="2389">
          <cell r="D2389">
            <v>0</v>
          </cell>
          <cell r="E2389" t="e">
            <v>#N/A</v>
          </cell>
          <cell r="F2389" t="e">
            <v>#N/A</v>
          </cell>
          <cell r="K2389" t="e">
            <v>#REF!</v>
          </cell>
        </row>
        <row r="2390">
          <cell r="D2390">
            <v>0</v>
          </cell>
          <cell r="E2390" t="e">
            <v>#N/A</v>
          </cell>
          <cell r="F2390" t="e">
            <v>#N/A</v>
          </cell>
          <cell r="K2390" t="e">
            <v>#REF!</v>
          </cell>
        </row>
        <row r="2391">
          <cell r="D2391">
            <v>0</v>
          </cell>
          <cell r="E2391" t="e">
            <v>#N/A</v>
          </cell>
          <cell r="F2391" t="e">
            <v>#N/A</v>
          </cell>
          <cell r="K2391" t="e">
            <v>#REF!</v>
          </cell>
        </row>
        <row r="2392">
          <cell r="D2392">
            <v>0</v>
          </cell>
          <cell r="E2392" t="e">
            <v>#N/A</v>
          </cell>
          <cell r="F2392" t="e">
            <v>#N/A</v>
          </cell>
          <cell r="K2392" t="e">
            <v>#REF!</v>
          </cell>
        </row>
        <row r="2393">
          <cell r="D2393">
            <v>0</v>
          </cell>
          <cell r="E2393" t="e">
            <v>#N/A</v>
          </cell>
          <cell r="F2393" t="e">
            <v>#N/A</v>
          </cell>
          <cell r="K2393" t="e">
            <v>#REF!</v>
          </cell>
        </row>
        <row r="2394">
          <cell r="D2394">
            <v>0</v>
          </cell>
          <cell r="E2394" t="e">
            <v>#N/A</v>
          </cell>
          <cell r="F2394" t="e">
            <v>#N/A</v>
          </cell>
          <cell r="K2394" t="e">
            <v>#REF!</v>
          </cell>
        </row>
        <row r="2395">
          <cell r="D2395">
            <v>0</v>
          </cell>
          <cell r="E2395" t="e">
            <v>#N/A</v>
          </cell>
          <cell r="F2395" t="e">
            <v>#N/A</v>
          </cell>
          <cell r="K2395" t="e">
            <v>#REF!</v>
          </cell>
        </row>
        <row r="2396">
          <cell r="D2396">
            <v>0</v>
          </cell>
          <cell r="E2396" t="e">
            <v>#N/A</v>
          </cell>
          <cell r="F2396" t="e">
            <v>#N/A</v>
          </cell>
          <cell r="K2396" t="e">
            <v>#REF!</v>
          </cell>
        </row>
        <row r="2397">
          <cell r="D2397">
            <v>0</v>
          </cell>
          <cell r="E2397" t="e">
            <v>#N/A</v>
          </cell>
          <cell r="F2397" t="e">
            <v>#N/A</v>
          </cell>
          <cell r="K2397" t="e">
            <v>#REF!</v>
          </cell>
        </row>
        <row r="2398">
          <cell r="D2398">
            <v>0</v>
          </cell>
          <cell r="E2398" t="e">
            <v>#N/A</v>
          </cell>
          <cell r="F2398" t="e">
            <v>#N/A</v>
          </cell>
          <cell r="K2398" t="e">
            <v>#REF!</v>
          </cell>
        </row>
        <row r="2399">
          <cell r="D2399">
            <v>0</v>
          </cell>
          <cell r="E2399" t="e">
            <v>#N/A</v>
          </cell>
          <cell r="F2399" t="e">
            <v>#N/A</v>
          </cell>
          <cell r="K2399" t="e">
            <v>#REF!</v>
          </cell>
        </row>
        <row r="2400">
          <cell r="D2400">
            <v>0</v>
          </cell>
          <cell r="E2400" t="e">
            <v>#N/A</v>
          </cell>
          <cell r="F2400" t="e">
            <v>#N/A</v>
          </cell>
          <cell r="K2400" t="e">
            <v>#REF!</v>
          </cell>
        </row>
        <row r="2401">
          <cell r="D2401">
            <v>0</v>
          </cell>
          <cell r="E2401" t="e">
            <v>#N/A</v>
          </cell>
          <cell r="F2401" t="e">
            <v>#N/A</v>
          </cell>
          <cell r="K2401" t="e">
            <v>#REF!</v>
          </cell>
        </row>
        <row r="2402">
          <cell r="D2402">
            <v>0</v>
          </cell>
          <cell r="E2402" t="e">
            <v>#N/A</v>
          </cell>
          <cell r="F2402" t="e">
            <v>#N/A</v>
          </cell>
          <cell r="K2402" t="e">
            <v>#REF!</v>
          </cell>
        </row>
        <row r="2403">
          <cell r="D2403">
            <v>0</v>
          </cell>
          <cell r="E2403" t="e">
            <v>#N/A</v>
          </cell>
          <cell r="F2403" t="e">
            <v>#N/A</v>
          </cell>
          <cell r="K2403" t="e">
            <v>#REF!</v>
          </cell>
        </row>
        <row r="2404">
          <cell r="D2404">
            <v>0</v>
          </cell>
          <cell r="E2404" t="e">
            <v>#N/A</v>
          </cell>
          <cell r="F2404" t="e">
            <v>#N/A</v>
          </cell>
          <cell r="K2404" t="e">
            <v>#REF!</v>
          </cell>
        </row>
        <row r="2405">
          <cell r="D2405">
            <v>0</v>
          </cell>
          <cell r="E2405" t="e">
            <v>#N/A</v>
          </cell>
          <cell r="F2405" t="e">
            <v>#N/A</v>
          </cell>
          <cell r="K2405" t="e">
            <v>#REF!</v>
          </cell>
        </row>
        <row r="2406">
          <cell r="D2406">
            <v>0</v>
          </cell>
          <cell r="E2406" t="e">
            <v>#N/A</v>
          </cell>
          <cell r="F2406" t="e">
            <v>#N/A</v>
          </cell>
          <cell r="K2406" t="e">
            <v>#REF!</v>
          </cell>
        </row>
        <row r="2407">
          <cell r="D2407">
            <v>0</v>
          </cell>
          <cell r="E2407" t="e">
            <v>#N/A</v>
          </cell>
          <cell r="F2407" t="e">
            <v>#N/A</v>
          </cell>
          <cell r="K2407" t="e">
            <v>#REF!</v>
          </cell>
        </row>
        <row r="2408">
          <cell r="D2408">
            <v>0</v>
          </cell>
          <cell r="E2408" t="e">
            <v>#N/A</v>
          </cell>
          <cell r="F2408" t="e">
            <v>#N/A</v>
          </cell>
          <cell r="K2408" t="e">
            <v>#REF!</v>
          </cell>
        </row>
        <row r="2409">
          <cell r="D2409">
            <v>0</v>
          </cell>
          <cell r="E2409" t="e">
            <v>#N/A</v>
          </cell>
          <cell r="F2409" t="e">
            <v>#N/A</v>
          </cell>
          <cell r="K2409" t="e">
            <v>#REF!</v>
          </cell>
        </row>
        <row r="2410">
          <cell r="D2410">
            <v>0</v>
          </cell>
          <cell r="E2410" t="e">
            <v>#N/A</v>
          </cell>
          <cell r="F2410" t="e">
            <v>#N/A</v>
          </cell>
          <cell r="K2410" t="e">
            <v>#REF!</v>
          </cell>
        </row>
        <row r="2411">
          <cell r="D2411">
            <v>0</v>
          </cell>
          <cell r="E2411" t="e">
            <v>#N/A</v>
          </cell>
          <cell r="F2411" t="e">
            <v>#N/A</v>
          </cell>
          <cell r="K2411" t="e">
            <v>#REF!</v>
          </cell>
        </row>
        <row r="2412">
          <cell r="D2412">
            <v>0</v>
          </cell>
          <cell r="E2412" t="e">
            <v>#N/A</v>
          </cell>
          <cell r="F2412" t="e">
            <v>#N/A</v>
          </cell>
          <cell r="K2412" t="e">
            <v>#REF!</v>
          </cell>
        </row>
        <row r="2413">
          <cell r="D2413">
            <v>0</v>
          </cell>
          <cell r="E2413" t="e">
            <v>#N/A</v>
          </cell>
          <cell r="F2413" t="e">
            <v>#N/A</v>
          </cell>
          <cell r="K2413" t="e">
            <v>#REF!</v>
          </cell>
        </row>
        <row r="2414">
          <cell r="D2414">
            <v>0</v>
          </cell>
          <cell r="E2414" t="e">
            <v>#N/A</v>
          </cell>
          <cell r="F2414" t="e">
            <v>#N/A</v>
          </cell>
          <cell r="K2414" t="e">
            <v>#REF!</v>
          </cell>
        </row>
        <row r="2415">
          <cell r="D2415">
            <v>0</v>
          </cell>
          <cell r="E2415" t="e">
            <v>#N/A</v>
          </cell>
          <cell r="F2415" t="e">
            <v>#N/A</v>
          </cell>
          <cell r="K2415" t="e">
            <v>#REF!</v>
          </cell>
        </row>
        <row r="2416">
          <cell r="D2416">
            <v>0</v>
          </cell>
          <cell r="E2416" t="e">
            <v>#N/A</v>
          </cell>
          <cell r="F2416" t="e">
            <v>#N/A</v>
          </cell>
          <cell r="K2416" t="e">
            <v>#REF!</v>
          </cell>
        </row>
        <row r="2417">
          <cell r="D2417">
            <v>0</v>
          </cell>
          <cell r="E2417" t="e">
            <v>#N/A</v>
          </cell>
          <cell r="F2417" t="e">
            <v>#N/A</v>
          </cell>
          <cell r="K2417" t="e">
            <v>#REF!</v>
          </cell>
        </row>
        <row r="2418">
          <cell r="D2418">
            <v>0</v>
          </cell>
          <cell r="E2418" t="e">
            <v>#N/A</v>
          </cell>
          <cell r="F2418" t="e">
            <v>#N/A</v>
          </cell>
          <cell r="K2418" t="e">
            <v>#REF!</v>
          </cell>
        </row>
        <row r="2419">
          <cell r="D2419">
            <v>0</v>
          </cell>
          <cell r="E2419" t="e">
            <v>#N/A</v>
          </cell>
          <cell r="F2419" t="e">
            <v>#N/A</v>
          </cell>
          <cell r="K2419" t="e">
            <v>#REF!</v>
          </cell>
        </row>
        <row r="2420">
          <cell r="D2420">
            <v>0</v>
          </cell>
          <cell r="E2420" t="e">
            <v>#N/A</v>
          </cell>
          <cell r="F2420" t="e">
            <v>#N/A</v>
          </cell>
          <cell r="K2420" t="e">
            <v>#REF!</v>
          </cell>
        </row>
        <row r="2421">
          <cell r="D2421">
            <v>0</v>
          </cell>
          <cell r="E2421" t="e">
            <v>#N/A</v>
          </cell>
          <cell r="F2421" t="e">
            <v>#N/A</v>
          </cell>
          <cell r="K2421" t="e">
            <v>#REF!</v>
          </cell>
        </row>
        <row r="2422">
          <cell r="D2422">
            <v>0</v>
          </cell>
          <cell r="E2422" t="e">
            <v>#N/A</v>
          </cell>
          <cell r="F2422" t="e">
            <v>#N/A</v>
          </cell>
          <cell r="K2422" t="e">
            <v>#REF!</v>
          </cell>
        </row>
        <row r="2423">
          <cell r="D2423">
            <v>0</v>
          </cell>
          <cell r="E2423" t="e">
            <v>#N/A</v>
          </cell>
          <cell r="F2423" t="e">
            <v>#N/A</v>
          </cell>
          <cell r="K2423" t="e">
            <v>#REF!</v>
          </cell>
        </row>
        <row r="2424">
          <cell r="D2424">
            <v>0</v>
          </cell>
          <cell r="E2424" t="e">
            <v>#N/A</v>
          </cell>
          <cell r="F2424" t="e">
            <v>#N/A</v>
          </cell>
          <cell r="K2424" t="e">
            <v>#REF!</v>
          </cell>
        </row>
        <row r="2425">
          <cell r="D2425">
            <v>0</v>
          </cell>
          <cell r="E2425" t="e">
            <v>#N/A</v>
          </cell>
          <cell r="F2425" t="e">
            <v>#N/A</v>
          </cell>
          <cell r="K2425" t="e">
            <v>#REF!</v>
          </cell>
        </row>
        <row r="2426">
          <cell r="D2426">
            <v>0</v>
          </cell>
          <cell r="E2426" t="e">
            <v>#N/A</v>
          </cell>
          <cell r="F2426" t="e">
            <v>#N/A</v>
          </cell>
          <cell r="K2426" t="e">
            <v>#REF!</v>
          </cell>
        </row>
        <row r="2427">
          <cell r="D2427">
            <v>0</v>
          </cell>
          <cell r="E2427" t="e">
            <v>#N/A</v>
          </cell>
          <cell r="F2427" t="e">
            <v>#N/A</v>
          </cell>
          <cell r="K2427" t="e">
            <v>#REF!</v>
          </cell>
        </row>
        <row r="2428">
          <cell r="D2428">
            <v>0</v>
          </cell>
          <cell r="E2428" t="e">
            <v>#N/A</v>
          </cell>
          <cell r="F2428" t="e">
            <v>#N/A</v>
          </cell>
          <cell r="K2428" t="e">
            <v>#REF!</v>
          </cell>
        </row>
        <row r="2429">
          <cell r="D2429">
            <v>0</v>
          </cell>
          <cell r="E2429" t="e">
            <v>#N/A</v>
          </cell>
          <cell r="F2429" t="e">
            <v>#N/A</v>
          </cell>
          <cell r="K2429" t="e">
            <v>#REF!</v>
          </cell>
        </row>
        <row r="2430">
          <cell r="D2430">
            <v>0</v>
          </cell>
          <cell r="E2430" t="e">
            <v>#N/A</v>
          </cell>
          <cell r="F2430" t="e">
            <v>#N/A</v>
          </cell>
          <cell r="K2430" t="e">
            <v>#REF!</v>
          </cell>
        </row>
        <row r="2431">
          <cell r="D2431">
            <v>0</v>
          </cell>
          <cell r="E2431" t="e">
            <v>#N/A</v>
          </cell>
          <cell r="F2431" t="e">
            <v>#N/A</v>
          </cell>
          <cell r="K2431" t="e">
            <v>#REF!</v>
          </cell>
        </row>
        <row r="2432">
          <cell r="D2432">
            <v>0</v>
          </cell>
          <cell r="E2432" t="e">
            <v>#N/A</v>
          </cell>
          <cell r="F2432" t="e">
            <v>#N/A</v>
          </cell>
          <cell r="K2432" t="e">
            <v>#REF!</v>
          </cell>
        </row>
        <row r="2433">
          <cell r="D2433">
            <v>0</v>
          </cell>
          <cell r="E2433" t="e">
            <v>#N/A</v>
          </cell>
          <cell r="F2433" t="e">
            <v>#N/A</v>
          </cell>
          <cell r="K2433" t="e">
            <v>#REF!</v>
          </cell>
        </row>
        <row r="2434">
          <cell r="D2434">
            <v>0</v>
          </cell>
          <cell r="E2434" t="e">
            <v>#N/A</v>
          </cell>
          <cell r="F2434" t="e">
            <v>#N/A</v>
          </cell>
          <cell r="K2434" t="e">
            <v>#REF!</v>
          </cell>
        </row>
        <row r="2435">
          <cell r="D2435">
            <v>0</v>
          </cell>
          <cell r="E2435" t="e">
            <v>#N/A</v>
          </cell>
          <cell r="F2435" t="e">
            <v>#N/A</v>
          </cell>
          <cell r="K2435" t="e">
            <v>#REF!</v>
          </cell>
        </row>
        <row r="2436">
          <cell r="D2436">
            <v>0</v>
          </cell>
          <cell r="E2436" t="e">
            <v>#N/A</v>
          </cell>
          <cell r="F2436" t="e">
            <v>#N/A</v>
          </cell>
          <cell r="K2436" t="e">
            <v>#REF!</v>
          </cell>
        </row>
        <row r="2437">
          <cell r="D2437">
            <v>0</v>
          </cell>
          <cell r="E2437" t="e">
            <v>#N/A</v>
          </cell>
          <cell r="F2437" t="e">
            <v>#N/A</v>
          </cell>
          <cell r="K2437" t="e">
            <v>#REF!</v>
          </cell>
        </row>
        <row r="2438">
          <cell r="D2438">
            <v>0</v>
          </cell>
          <cell r="E2438" t="e">
            <v>#N/A</v>
          </cell>
          <cell r="F2438" t="e">
            <v>#N/A</v>
          </cell>
          <cell r="K2438" t="e">
            <v>#REF!</v>
          </cell>
        </row>
        <row r="2439">
          <cell r="D2439">
            <v>0</v>
          </cell>
          <cell r="E2439" t="e">
            <v>#N/A</v>
          </cell>
          <cell r="F2439" t="e">
            <v>#N/A</v>
          </cell>
          <cell r="K2439" t="e">
            <v>#REF!</v>
          </cell>
        </row>
        <row r="2440">
          <cell r="D2440">
            <v>0</v>
          </cell>
          <cell r="E2440" t="e">
            <v>#N/A</v>
          </cell>
          <cell r="F2440" t="e">
            <v>#N/A</v>
          </cell>
          <cell r="K2440" t="e">
            <v>#REF!</v>
          </cell>
        </row>
        <row r="2441">
          <cell r="D2441">
            <v>0</v>
          </cell>
          <cell r="E2441" t="e">
            <v>#N/A</v>
          </cell>
          <cell r="F2441" t="e">
            <v>#N/A</v>
          </cell>
          <cell r="K2441" t="e">
            <v>#REF!</v>
          </cell>
        </row>
        <row r="2442">
          <cell r="D2442">
            <v>0</v>
          </cell>
          <cell r="E2442" t="e">
            <v>#N/A</v>
          </cell>
          <cell r="F2442" t="e">
            <v>#N/A</v>
          </cell>
          <cell r="K2442" t="e">
            <v>#REF!</v>
          </cell>
        </row>
        <row r="2443">
          <cell r="D2443">
            <v>0</v>
          </cell>
          <cell r="E2443" t="e">
            <v>#N/A</v>
          </cell>
          <cell r="F2443" t="e">
            <v>#N/A</v>
          </cell>
          <cell r="K2443" t="e">
            <v>#REF!</v>
          </cell>
        </row>
        <row r="2444">
          <cell r="D2444">
            <v>0</v>
          </cell>
          <cell r="E2444" t="e">
            <v>#N/A</v>
          </cell>
          <cell r="F2444" t="e">
            <v>#N/A</v>
          </cell>
          <cell r="K2444" t="e">
            <v>#REF!</v>
          </cell>
        </row>
        <row r="2445">
          <cell r="D2445">
            <v>0</v>
          </cell>
          <cell r="E2445" t="e">
            <v>#N/A</v>
          </cell>
          <cell r="F2445" t="e">
            <v>#N/A</v>
          </cell>
          <cell r="K2445" t="e">
            <v>#REF!</v>
          </cell>
        </row>
        <row r="2446">
          <cell r="D2446">
            <v>0</v>
          </cell>
          <cell r="E2446" t="e">
            <v>#N/A</v>
          </cell>
          <cell r="F2446" t="e">
            <v>#N/A</v>
          </cell>
          <cell r="K2446" t="e">
            <v>#REF!</v>
          </cell>
        </row>
        <row r="2447">
          <cell r="D2447">
            <v>0</v>
          </cell>
          <cell r="E2447" t="e">
            <v>#N/A</v>
          </cell>
          <cell r="F2447" t="e">
            <v>#N/A</v>
          </cell>
          <cell r="K2447" t="e">
            <v>#REF!</v>
          </cell>
        </row>
        <row r="2448">
          <cell r="D2448">
            <v>0</v>
          </cell>
          <cell r="E2448" t="e">
            <v>#N/A</v>
          </cell>
          <cell r="F2448" t="e">
            <v>#N/A</v>
          </cell>
          <cell r="K2448" t="e">
            <v>#REF!</v>
          </cell>
        </row>
        <row r="2449">
          <cell r="D2449">
            <v>0</v>
          </cell>
          <cell r="E2449" t="e">
            <v>#N/A</v>
          </cell>
          <cell r="F2449" t="e">
            <v>#N/A</v>
          </cell>
          <cell r="K2449" t="e">
            <v>#REF!</v>
          </cell>
        </row>
        <row r="2450">
          <cell r="D2450">
            <v>0</v>
          </cell>
          <cell r="E2450" t="e">
            <v>#N/A</v>
          </cell>
          <cell r="F2450" t="e">
            <v>#N/A</v>
          </cell>
          <cell r="K2450" t="e">
            <v>#REF!</v>
          </cell>
        </row>
        <row r="2451">
          <cell r="D2451">
            <v>0</v>
          </cell>
          <cell r="E2451" t="e">
            <v>#N/A</v>
          </cell>
          <cell r="F2451" t="e">
            <v>#N/A</v>
          </cell>
          <cell r="K2451" t="e">
            <v>#REF!</v>
          </cell>
        </row>
        <row r="2452">
          <cell r="D2452">
            <v>0</v>
          </cell>
          <cell r="E2452" t="e">
            <v>#N/A</v>
          </cell>
          <cell r="F2452" t="e">
            <v>#N/A</v>
          </cell>
          <cell r="K2452" t="e">
            <v>#REF!</v>
          </cell>
        </row>
        <row r="2453">
          <cell r="D2453">
            <v>0</v>
          </cell>
          <cell r="E2453" t="e">
            <v>#N/A</v>
          </cell>
          <cell r="F2453" t="e">
            <v>#N/A</v>
          </cell>
          <cell r="K2453" t="e">
            <v>#REF!</v>
          </cell>
        </row>
        <row r="2454">
          <cell r="D2454">
            <v>0</v>
          </cell>
          <cell r="E2454" t="e">
            <v>#N/A</v>
          </cell>
          <cell r="F2454" t="e">
            <v>#N/A</v>
          </cell>
          <cell r="K2454" t="e">
            <v>#REF!</v>
          </cell>
        </row>
        <row r="2455">
          <cell r="D2455">
            <v>0</v>
          </cell>
          <cell r="E2455" t="e">
            <v>#N/A</v>
          </cell>
          <cell r="F2455" t="e">
            <v>#N/A</v>
          </cell>
          <cell r="K2455" t="e">
            <v>#REF!</v>
          </cell>
        </row>
        <row r="2456">
          <cell r="D2456">
            <v>0</v>
          </cell>
          <cell r="E2456" t="e">
            <v>#N/A</v>
          </cell>
          <cell r="F2456" t="e">
            <v>#N/A</v>
          </cell>
          <cell r="K2456" t="e">
            <v>#REF!</v>
          </cell>
        </row>
        <row r="2457">
          <cell r="D2457">
            <v>0</v>
          </cell>
          <cell r="E2457" t="e">
            <v>#N/A</v>
          </cell>
          <cell r="F2457" t="e">
            <v>#N/A</v>
          </cell>
          <cell r="K2457" t="e">
            <v>#REF!</v>
          </cell>
        </row>
        <row r="2458">
          <cell r="D2458">
            <v>0</v>
          </cell>
          <cell r="E2458" t="e">
            <v>#N/A</v>
          </cell>
          <cell r="F2458" t="e">
            <v>#N/A</v>
          </cell>
          <cell r="K2458" t="e">
            <v>#REF!</v>
          </cell>
        </row>
        <row r="2459">
          <cell r="D2459">
            <v>0</v>
          </cell>
          <cell r="E2459" t="e">
            <v>#N/A</v>
          </cell>
          <cell r="F2459" t="e">
            <v>#N/A</v>
          </cell>
          <cell r="K2459" t="e">
            <v>#REF!</v>
          </cell>
        </row>
        <row r="2460">
          <cell r="D2460">
            <v>0</v>
          </cell>
          <cell r="E2460" t="e">
            <v>#N/A</v>
          </cell>
          <cell r="F2460" t="e">
            <v>#N/A</v>
          </cell>
          <cell r="K2460" t="e">
            <v>#REF!</v>
          </cell>
        </row>
        <row r="2461">
          <cell r="D2461">
            <v>0</v>
          </cell>
          <cell r="E2461" t="e">
            <v>#N/A</v>
          </cell>
          <cell r="F2461" t="e">
            <v>#N/A</v>
          </cell>
          <cell r="K2461" t="e">
            <v>#REF!</v>
          </cell>
        </row>
        <row r="2462">
          <cell r="D2462">
            <v>0</v>
          </cell>
          <cell r="E2462" t="e">
            <v>#N/A</v>
          </cell>
          <cell r="F2462" t="e">
            <v>#N/A</v>
          </cell>
          <cell r="K2462" t="e">
            <v>#REF!</v>
          </cell>
        </row>
        <row r="2463">
          <cell r="D2463">
            <v>0</v>
          </cell>
          <cell r="E2463" t="e">
            <v>#N/A</v>
          </cell>
          <cell r="F2463" t="e">
            <v>#N/A</v>
          </cell>
          <cell r="K2463" t="e">
            <v>#REF!</v>
          </cell>
        </row>
        <row r="2464">
          <cell r="D2464">
            <v>0</v>
          </cell>
          <cell r="E2464" t="e">
            <v>#N/A</v>
          </cell>
          <cell r="F2464" t="e">
            <v>#N/A</v>
          </cell>
          <cell r="K2464" t="e">
            <v>#REF!</v>
          </cell>
        </row>
        <row r="2465">
          <cell r="D2465">
            <v>0</v>
          </cell>
          <cell r="E2465" t="e">
            <v>#N/A</v>
          </cell>
          <cell r="F2465" t="e">
            <v>#N/A</v>
          </cell>
          <cell r="K2465" t="e">
            <v>#REF!</v>
          </cell>
        </row>
        <row r="2466">
          <cell r="D2466">
            <v>0</v>
          </cell>
          <cell r="E2466" t="e">
            <v>#N/A</v>
          </cell>
          <cell r="F2466" t="e">
            <v>#N/A</v>
          </cell>
          <cell r="K2466" t="e">
            <v>#REF!</v>
          </cell>
        </row>
        <row r="2467">
          <cell r="D2467">
            <v>0</v>
          </cell>
          <cell r="E2467" t="e">
            <v>#N/A</v>
          </cell>
          <cell r="F2467" t="e">
            <v>#N/A</v>
          </cell>
          <cell r="K2467" t="e">
            <v>#REF!</v>
          </cell>
        </row>
        <row r="2468">
          <cell r="D2468">
            <v>0</v>
          </cell>
          <cell r="E2468" t="e">
            <v>#N/A</v>
          </cell>
          <cell r="F2468" t="e">
            <v>#N/A</v>
          </cell>
          <cell r="K2468" t="e">
            <v>#REF!</v>
          </cell>
        </row>
        <row r="2469">
          <cell r="D2469">
            <v>0</v>
          </cell>
          <cell r="E2469" t="e">
            <v>#N/A</v>
          </cell>
          <cell r="F2469" t="e">
            <v>#N/A</v>
          </cell>
          <cell r="K2469" t="e">
            <v>#REF!</v>
          </cell>
        </row>
        <row r="2470">
          <cell r="D2470">
            <v>0</v>
          </cell>
          <cell r="E2470" t="e">
            <v>#N/A</v>
          </cell>
          <cell r="F2470" t="e">
            <v>#N/A</v>
          </cell>
          <cell r="K2470" t="e">
            <v>#REF!</v>
          </cell>
        </row>
        <row r="2471">
          <cell r="D2471">
            <v>0</v>
          </cell>
          <cell r="E2471" t="e">
            <v>#N/A</v>
          </cell>
          <cell r="F2471" t="e">
            <v>#N/A</v>
          </cell>
          <cell r="K2471" t="e">
            <v>#REF!</v>
          </cell>
        </row>
        <row r="2472">
          <cell r="D2472">
            <v>0</v>
          </cell>
          <cell r="E2472" t="e">
            <v>#N/A</v>
          </cell>
          <cell r="F2472" t="e">
            <v>#N/A</v>
          </cell>
          <cell r="K2472" t="e">
            <v>#REF!</v>
          </cell>
        </row>
        <row r="2473">
          <cell r="D2473">
            <v>0</v>
          </cell>
          <cell r="E2473" t="e">
            <v>#N/A</v>
          </cell>
          <cell r="F2473" t="e">
            <v>#N/A</v>
          </cell>
          <cell r="K2473" t="e">
            <v>#REF!</v>
          </cell>
        </row>
        <row r="2474">
          <cell r="D2474">
            <v>0</v>
          </cell>
          <cell r="E2474" t="e">
            <v>#N/A</v>
          </cell>
          <cell r="F2474" t="e">
            <v>#N/A</v>
          </cell>
          <cell r="K2474" t="e">
            <v>#REF!</v>
          </cell>
        </row>
        <row r="2475">
          <cell r="D2475">
            <v>0</v>
          </cell>
          <cell r="E2475" t="e">
            <v>#N/A</v>
          </cell>
          <cell r="F2475" t="e">
            <v>#N/A</v>
          </cell>
          <cell r="K2475" t="e">
            <v>#REF!</v>
          </cell>
        </row>
        <row r="2476">
          <cell r="D2476">
            <v>0</v>
          </cell>
          <cell r="E2476" t="e">
            <v>#N/A</v>
          </cell>
          <cell r="F2476" t="e">
            <v>#N/A</v>
          </cell>
          <cell r="K2476" t="e">
            <v>#REF!</v>
          </cell>
        </row>
        <row r="2477">
          <cell r="D2477">
            <v>0</v>
          </cell>
          <cell r="E2477" t="e">
            <v>#N/A</v>
          </cell>
          <cell r="F2477" t="e">
            <v>#N/A</v>
          </cell>
          <cell r="K2477" t="e">
            <v>#REF!</v>
          </cell>
        </row>
        <row r="2478">
          <cell r="D2478">
            <v>0</v>
          </cell>
          <cell r="E2478" t="e">
            <v>#N/A</v>
          </cell>
          <cell r="F2478" t="e">
            <v>#N/A</v>
          </cell>
          <cell r="K2478" t="e">
            <v>#REF!</v>
          </cell>
        </row>
        <row r="2479">
          <cell r="D2479">
            <v>0</v>
          </cell>
          <cell r="E2479" t="e">
            <v>#N/A</v>
          </cell>
          <cell r="F2479" t="e">
            <v>#N/A</v>
          </cell>
          <cell r="K2479" t="e">
            <v>#REF!</v>
          </cell>
        </row>
        <row r="2480">
          <cell r="D2480">
            <v>0</v>
          </cell>
          <cell r="E2480" t="e">
            <v>#N/A</v>
          </cell>
          <cell r="F2480" t="e">
            <v>#N/A</v>
          </cell>
          <cell r="K2480" t="e">
            <v>#REF!</v>
          </cell>
        </row>
        <row r="2481">
          <cell r="D2481">
            <v>0</v>
          </cell>
          <cell r="E2481" t="e">
            <v>#N/A</v>
          </cell>
          <cell r="F2481" t="e">
            <v>#N/A</v>
          </cell>
          <cell r="K2481" t="e">
            <v>#REF!</v>
          </cell>
        </row>
        <row r="2482">
          <cell r="D2482">
            <v>0</v>
          </cell>
          <cell r="E2482" t="e">
            <v>#N/A</v>
          </cell>
          <cell r="F2482" t="e">
            <v>#N/A</v>
          </cell>
          <cell r="K2482" t="e">
            <v>#REF!</v>
          </cell>
        </row>
        <row r="2483">
          <cell r="D2483">
            <v>0</v>
          </cell>
          <cell r="E2483" t="e">
            <v>#N/A</v>
          </cell>
          <cell r="F2483" t="e">
            <v>#N/A</v>
          </cell>
          <cell r="K2483" t="e">
            <v>#REF!</v>
          </cell>
        </row>
        <row r="2484">
          <cell r="D2484">
            <v>0</v>
          </cell>
          <cell r="E2484" t="e">
            <v>#N/A</v>
          </cell>
          <cell r="F2484" t="e">
            <v>#N/A</v>
          </cell>
          <cell r="K2484" t="e">
            <v>#REF!</v>
          </cell>
        </row>
        <row r="2485">
          <cell r="D2485">
            <v>0</v>
          </cell>
          <cell r="E2485" t="e">
            <v>#N/A</v>
          </cell>
          <cell r="F2485" t="e">
            <v>#N/A</v>
          </cell>
          <cell r="K2485" t="e">
            <v>#REF!</v>
          </cell>
        </row>
        <row r="2486">
          <cell r="D2486">
            <v>0</v>
          </cell>
          <cell r="E2486" t="e">
            <v>#N/A</v>
          </cell>
          <cell r="F2486" t="e">
            <v>#N/A</v>
          </cell>
          <cell r="K2486" t="e">
            <v>#REF!</v>
          </cell>
        </row>
        <row r="2487">
          <cell r="D2487">
            <v>0</v>
          </cell>
          <cell r="E2487" t="e">
            <v>#N/A</v>
          </cell>
          <cell r="F2487" t="e">
            <v>#N/A</v>
          </cell>
          <cell r="K2487" t="e">
            <v>#REF!</v>
          </cell>
        </row>
        <row r="2488">
          <cell r="D2488">
            <v>0</v>
          </cell>
          <cell r="E2488" t="e">
            <v>#N/A</v>
          </cell>
          <cell r="F2488" t="e">
            <v>#N/A</v>
          </cell>
          <cell r="K2488" t="e">
            <v>#REF!</v>
          </cell>
        </row>
        <row r="2489">
          <cell r="D2489">
            <v>0</v>
          </cell>
          <cell r="E2489" t="e">
            <v>#N/A</v>
          </cell>
          <cell r="F2489" t="e">
            <v>#N/A</v>
          </cell>
          <cell r="K2489" t="e">
            <v>#REF!</v>
          </cell>
        </row>
        <row r="2490">
          <cell r="D2490">
            <v>0</v>
          </cell>
          <cell r="E2490" t="e">
            <v>#N/A</v>
          </cell>
          <cell r="F2490" t="e">
            <v>#N/A</v>
          </cell>
          <cell r="K2490" t="e">
            <v>#REF!</v>
          </cell>
        </row>
        <row r="2491">
          <cell r="D2491">
            <v>0</v>
          </cell>
          <cell r="E2491" t="e">
            <v>#N/A</v>
          </cell>
          <cell r="F2491" t="e">
            <v>#N/A</v>
          </cell>
          <cell r="K2491" t="e">
            <v>#REF!</v>
          </cell>
        </row>
        <row r="2492">
          <cell r="D2492">
            <v>0</v>
          </cell>
          <cell r="E2492" t="e">
            <v>#N/A</v>
          </cell>
          <cell r="F2492" t="e">
            <v>#N/A</v>
          </cell>
          <cell r="K2492" t="e">
            <v>#REF!</v>
          </cell>
        </row>
        <row r="2493">
          <cell r="D2493">
            <v>0</v>
          </cell>
          <cell r="E2493" t="e">
            <v>#N/A</v>
          </cell>
          <cell r="F2493" t="e">
            <v>#N/A</v>
          </cell>
          <cell r="K2493" t="e">
            <v>#REF!</v>
          </cell>
        </row>
        <row r="2494">
          <cell r="D2494">
            <v>0</v>
          </cell>
          <cell r="E2494" t="e">
            <v>#N/A</v>
          </cell>
          <cell r="F2494" t="e">
            <v>#N/A</v>
          </cell>
          <cell r="K2494" t="e">
            <v>#REF!</v>
          </cell>
        </row>
        <row r="2495">
          <cell r="D2495">
            <v>0</v>
          </cell>
          <cell r="E2495" t="e">
            <v>#N/A</v>
          </cell>
          <cell r="F2495" t="e">
            <v>#N/A</v>
          </cell>
          <cell r="K2495" t="e">
            <v>#REF!</v>
          </cell>
        </row>
        <row r="2496">
          <cell r="D2496">
            <v>0</v>
          </cell>
          <cell r="E2496" t="e">
            <v>#N/A</v>
          </cell>
          <cell r="F2496" t="e">
            <v>#N/A</v>
          </cell>
          <cell r="K2496" t="e">
            <v>#REF!</v>
          </cell>
        </row>
        <row r="2497">
          <cell r="D2497">
            <v>0</v>
          </cell>
          <cell r="E2497" t="e">
            <v>#N/A</v>
          </cell>
          <cell r="F2497" t="e">
            <v>#N/A</v>
          </cell>
          <cell r="K2497" t="e">
            <v>#REF!</v>
          </cell>
        </row>
        <row r="2498">
          <cell r="D2498">
            <v>0</v>
          </cell>
          <cell r="E2498" t="e">
            <v>#N/A</v>
          </cell>
          <cell r="F2498" t="e">
            <v>#N/A</v>
          </cell>
          <cell r="K2498" t="e">
            <v>#REF!</v>
          </cell>
        </row>
        <row r="2499">
          <cell r="D2499">
            <v>0</v>
          </cell>
          <cell r="E2499" t="e">
            <v>#N/A</v>
          </cell>
          <cell r="F2499" t="e">
            <v>#N/A</v>
          </cell>
          <cell r="K2499" t="e">
            <v>#REF!</v>
          </cell>
        </row>
        <row r="2500">
          <cell r="D2500">
            <v>0</v>
          </cell>
          <cell r="E2500" t="e">
            <v>#N/A</v>
          </cell>
          <cell r="F2500" t="e">
            <v>#N/A</v>
          </cell>
          <cell r="K2500" t="e">
            <v>#REF!</v>
          </cell>
        </row>
        <row r="2501">
          <cell r="D2501">
            <v>0</v>
          </cell>
          <cell r="E2501" t="e">
            <v>#N/A</v>
          </cell>
          <cell r="F2501" t="e">
            <v>#N/A</v>
          </cell>
          <cell r="K2501" t="e">
            <v>#REF!</v>
          </cell>
        </row>
        <row r="2502">
          <cell r="D2502">
            <v>0</v>
          </cell>
          <cell r="E2502" t="e">
            <v>#N/A</v>
          </cell>
          <cell r="F2502" t="e">
            <v>#N/A</v>
          </cell>
          <cell r="K2502" t="e">
            <v>#REF!</v>
          </cell>
        </row>
        <row r="2503">
          <cell r="D2503">
            <v>0</v>
          </cell>
          <cell r="E2503" t="e">
            <v>#N/A</v>
          </cell>
          <cell r="F2503" t="e">
            <v>#N/A</v>
          </cell>
          <cell r="K2503" t="e">
            <v>#REF!</v>
          </cell>
        </row>
        <row r="2504">
          <cell r="D2504">
            <v>0</v>
          </cell>
          <cell r="E2504" t="e">
            <v>#N/A</v>
          </cell>
          <cell r="F2504" t="e">
            <v>#N/A</v>
          </cell>
          <cell r="K2504" t="e">
            <v>#REF!</v>
          </cell>
        </row>
        <row r="2505">
          <cell r="D2505">
            <v>0</v>
          </cell>
          <cell r="E2505" t="e">
            <v>#N/A</v>
          </cell>
          <cell r="F2505" t="e">
            <v>#N/A</v>
          </cell>
          <cell r="K2505" t="e">
            <v>#REF!</v>
          </cell>
        </row>
        <row r="2506">
          <cell r="D2506">
            <v>0</v>
          </cell>
          <cell r="E2506" t="e">
            <v>#N/A</v>
          </cell>
          <cell r="F2506" t="e">
            <v>#N/A</v>
          </cell>
          <cell r="K2506" t="e">
            <v>#REF!</v>
          </cell>
        </row>
        <row r="2507">
          <cell r="D2507">
            <v>0</v>
          </cell>
          <cell r="E2507" t="e">
            <v>#N/A</v>
          </cell>
          <cell r="F2507" t="e">
            <v>#N/A</v>
          </cell>
          <cell r="K2507" t="e">
            <v>#REF!</v>
          </cell>
        </row>
        <row r="2508">
          <cell r="D2508">
            <v>0</v>
          </cell>
          <cell r="E2508" t="e">
            <v>#N/A</v>
          </cell>
          <cell r="F2508" t="e">
            <v>#N/A</v>
          </cell>
          <cell r="K2508" t="e">
            <v>#REF!</v>
          </cell>
        </row>
        <row r="2509">
          <cell r="D2509">
            <v>0</v>
          </cell>
          <cell r="E2509" t="e">
            <v>#N/A</v>
          </cell>
          <cell r="F2509" t="e">
            <v>#N/A</v>
          </cell>
          <cell r="K2509" t="e">
            <v>#REF!</v>
          </cell>
        </row>
        <row r="2510">
          <cell r="D2510">
            <v>0</v>
          </cell>
          <cell r="E2510" t="e">
            <v>#N/A</v>
          </cell>
          <cell r="F2510" t="e">
            <v>#N/A</v>
          </cell>
          <cell r="K2510" t="e">
            <v>#REF!</v>
          </cell>
        </row>
        <row r="2511">
          <cell r="D2511">
            <v>0</v>
          </cell>
          <cell r="E2511" t="e">
            <v>#N/A</v>
          </cell>
          <cell r="F2511" t="e">
            <v>#N/A</v>
          </cell>
          <cell r="K2511" t="e">
            <v>#REF!</v>
          </cell>
        </row>
        <row r="2512">
          <cell r="D2512">
            <v>0</v>
          </cell>
          <cell r="E2512" t="e">
            <v>#N/A</v>
          </cell>
          <cell r="F2512" t="e">
            <v>#N/A</v>
          </cell>
          <cell r="K2512" t="e">
            <v>#REF!</v>
          </cell>
        </row>
        <row r="2513">
          <cell r="D2513">
            <v>0</v>
          </cell>
          <cell r="E2513" t="e">
            <v>#N/A</v>
          </cell>
          <cell r="F2513" t="e">
            <v>#N/A</v>
          </cell>
          <cell r="K2513" t="e">
            <v>#REF!</v>
          </cell>
        </row>
        <row r="2514">
          <cell r="D2514">
            <v>0</v>
          </cell>
          <cell r="E2514" t="e">
            <v>#N/A</v>
          </cell>
          <cell r="F2514" t="e">
            <v>#N/A</v>
          </cell>
          <cell r="K2514" t="e">
            <v>#REF!</v>
          </cell>
        </row>
        <row r="2515">
          <cell r="D2515">
            <v>0</v>
          </cell>
          <cell r="E2515" t="e">
            <v>#N/A</v>
          </cell>
          <cell r="F2515" t="e">
            <v>#N/A</v>
          </cell>
          <cell r="K2515" t="e">
            <v>#REF!</v>
          </cell>
        </row>
        <row r="2516">
          <cell r="D2516">
            <v>0</v>
          </cell>
          <cell r="E2516" t="e">
            <v>#N/A</v>
          </cell>
          <cell r="F2516" t="e">
            <v>#N/A</v>
          </cell>
          <cell r="K2516" t="e">
            <v>#REF!</v>
          </cell>
        </row>
        <row r="2517">
          <cell r="D2517">
            <v>0</v>
          </cell>
          <cell r="E2517" t="e">
            <v>#N/A</v>
          </cell>
          <cell r="F2517" t="e">
            <v>#N/A</v>
          </cell>
          <cell r="K2517" t="e">
            <v>#REF!</v>
          </cell>
        </row>
        <row r="2518">
          <cell r="D2518">
            <v>0</v>
          </cell>
          <cell r="E2518" t="e">
            <v>#N/A</v>
          </cell>
          <cell r="F2518" t="e">
            <v>#N/A</v>
          </cell>
          <cell r="K2518" t="e">
            <v>#REF!</v>
          </cell>
        </row>
        <row r="2519">
          <cell r="D2519">
            <v>0</v>
          </cell>
          <cell r="E2519" t="e">
            <v>#N/A</v>
          </cell>
          <cell r="F2519" t="e">
            <v>#N/A</v>
          </cell>
          <cell r="K2519" t="e">
            <v>#REF!</v>
          </cell>
        </row>
        <row r="2520">
          <cell r="D2520">
            <v>0</v>
          </cell>
          <cell r="E2520" t="e">
            <v>#N/A</v>
          </cell>
          <cell r="F2520" t="e">
            <v>#N/A</v>
          </cell>
          <cell r="K2520" t="e">
            <v>#REF!</v>
          </cell>
        </row>
        <row r="2521">
          <cell r="D2521">
            <v>0</v>
          </cell>
          <cell r="E2521" t="e">
            <v>#N/A</v>
          </cell>
          <cell r="F2521" t="e">
            <v>#N/A</v>
          </cell>
          <cell r="K2521" t="e">
            <v>#REF!</v>
          </cell>
        </row>
        <row r="2522">
          <cell r="D2522">
            <v>0</v>
          </cell>
          <cell r="E2522" t="e">
            <v>#N/A</v>
          </cell>
          <cell r="F2522" t="e">
            <v>#N/A</v>
          </cell>
          <cell r="K2522" t="e">
            <v>#REF!</v>
          </cell>
        </row>
        <row r="2523">
          <cell r="D2523">
            <v>0</v>
          </cell>
          <cell r="E2523" t="e">
            <v>#N/A</v>
          </cell>
          <cell r="F2523" t="e">
            <v>#N/A</v>
          </cell>
          <cell r="K2523" t="e">
            <v>#REF!</v>
          </cell>
        </row>
        <row r="2524">
          <cell r="D2524">
            <v>0</v>
          </cell>
          <cell r="E2524" t="e">
            <v>#N/A</v>
          </cell>
          <cell r="F2524" t="e">
            <v>#N/A</v>
          </cell>
          <cell r="K2524" t="e">
            <v>#REF!</v>
          </cell>
        </row>
        <row r="2525">
          <cell r="D2525">
            <v>0</v>
          </cell>
          <cell r="E2525" t="e">
            <v>#N/A</v>
          </cell>
          <cell r="F2525" t="e">
            <v>#N/A</v>
          </cell>
          <cell r="K2525" t="e">
            <v>#REF!</v>
          </cell>
        </row>
        <row r="2526">
          <cell r="D2526">
            <v>0</v>
          </cell>
          <cell r="E2526" t="e">
            <v>#N/A</v>
          </cell>
          <cell r="F2526" t="e">
            <v>#N/A</v>
          </cell>
          <cell r="K2526" t="e">
            <v>#REF!</v>
          </cell>
        </row>
        <row r="2527">
          <cell r="D2527">
            <v>0</v>
          </cell>
          <cell r="E2527" t="e">
            <v>#N/A</v>
          </cell>
          <cell r="F2527" t="e">
            <v>#N/A</v>
          </cell>
          <cell r="K2527" t="e">
            <v>#REF!</v>
          </cell>
        </row>
        <row r="2528">
          <cell r="D2528">
            <v>0</v>
          </cell>
          <cell r="E2528" t="e">
            <v>#N/A</v>
          </cell>
          <cell r="F2528" t="e">
            <v>#N/A</v>
          </cell>
          <cell r="K2528" t="e">
            <v>#REF!</v>
          </cell>
        </row>
        <row r="2529">
          <cell r="D2529">
            <v>0</v>
          </cell>
          <cell r="E2529" t="e">
            <v>#N/A</v>
          </cell>
          <cell r="F2529" t="e">
            <v>#N/A</v>
          </cell>
          <cell r="K2529" t="e">
            <v>#REF!</v>
          </cell>
        </row>
        <row r="2530">
          <cell r="D2530">
            <v>0</v>
          </cell>
          <cell r="E2530" t="e">
            <v>#N/A</v>
          </cell>
          <cell r="F2530" t="e">
            <v>#N/A</v>
          </cell>
          <cell r="K2530" t="e">
            <v>#REF!</v>
          </cell>
        </row>
        <row r="2531">
          <cell r="D2531">
            <v>0</v>
          </cell>
          <cell r="E2531" t="e">
            <v>#N/A</v>
          </cell>
          <cell r="F2531" t="e">
            <v>#N/A</v>
          </cell>
          <cell r="K2531" t="e">
            <v>#REF!</v>
          </cell>
        </row>
        <row r="2532">
          <cell r="D2532">
            <v>0</v>
          </cell>
          <cell r="E2532" t="e">
            <v>#N/A</v>
          </cell>
          <cell r="F2532" t="e">
            <v>#N/A</v>
          </cell>
          <cell r="K2532" t="e">
            <v>#REF!</v>
          </cell>
        </row>
        <row r="2533">
          <cell r="D2533">
            <v>0</v>
          </cell>
          <cell r="E2533" t="e">
            <v>#N/A</v>
          </cell>
          <cell r="F2533" t="e">
            <v>#N/A</v>
          </cell>
          <cell r="K2533" t="e">
            <v>#REF!</v>
          </cell>
        </row>
        <row r="2534">
          <cell r="D2534">
            <v>0</v>
          </cell>
          <cell r="E2534" t="e">
            <v>#N/A</v>
          </cell>
          <cell r="F2534" t="e">
            <v>#N/A</v>
          </cell>
          <cell r="K2534" t="e">
            <v>#REF!</v>
          </cell>
        </row>
        <row r="2535">
          <cell r="D2535">
            <v>0</v>
          </cell>
          <cell r="E2535" t="e">
            <v>#N/A</v>
          </cell>
          <cell r="F2535" t="e">
            <v>#N/A</v>
          </cell>
          <cell r="K2535" t="e">
            <v>#REF!</v>
          </cell>
        </row>
        <row r="2536">
          <cell r="D2536">
            <v>0</v>
          </cell>
          <cell r="E2536" t="e">
            <v>#N/A</v>
          </cell>
          <cell r="F2536" t="e">
            <v>#N/A</v>
          </cell>
          <cell r="K2536" t="e">
            <v>#REF!</v>
          </cell>
        </row>
        <row r="2537">
          <cell r="D2537">
            <v>0</v>
          </cell>
          <cell r="E2537" t="e">
            <v>#N/A</v>
          </cell>
          <cell r="F2537" t="e">
            <v>#N/A</v>
          </cell>
          <cell r="K2537" t="e">
            <v>#REF!</v>
          </cell>
        </row>
        <row r="2538">
          <cell r="D2538">
            <v>0</v>
          </cell>
          <cell r="E2538" t="e">
            <v>#N/A</v>
          </cell>
          <cell r="F2538" t="e">
            <v>#N/A</v>
          </cell>
          <cell r="K2538" t="e">
            <v>#REF!</v>
          </cell>
        </row>
        <row r="2539">
          <cell r="D2539">
            <v>0</v>
          </cell>
          <cell r="E2539" t="e">
            <v>#N/A</v>
          </cell>
          <cell r="F2539" t="e">
            <v>#N/A</v>
          </cell>
          <cell r="K2539" t="e">
            <v>#REF!</v>
          </cell>
        </row>
        <row r="2540">
          <cell r="D2540">
            <v>0</v>
          </cell>
          <cell r="E2540" t="e">
            <v>#N/A</v>
          </cell>
          <cell r="F2540" t="e">
            <v>#N/A</v>
          </cell>
          <cell r="K2540" t="e">
            <v>#REF!</v>
          </cell>
        </row>
        <row r="2541">
          <cell r="D2541">
            <v>0</v>
          </cell>
          <cell r="E2541" t="e">
            <v>#N/A</v>
          </cell>
          <cell r="F2541" t="e">
            <v>#N/A</v>
          </cell>
          <cell r="K2541" t="e">
            <v>#REF!</v>
          </cell>
        </row>
        <row r="2542">
          <cell r="D2542">
            <v>0</v>
          </cell>
          <cell r="E2542" t="e">
            <v>#N/A</v>
          </cell>
          <cell r="F2542" t="e">
            <v>#N/A</v>
          </cell>
          <cell r="K2542" t="e">
            <v>#REF!</v>
          </cell>
        </row>
        <row r="2543">
          <cell r="D2543">
            <v>0</v>
          </cell>
          <cell r="E2543" t="e">
            <v>#N/A</v>
          </cell>
          <cell r="F2543" t="e">
            <v>#N/A</v>
          </cell>
          <cell r="K2543" t="e">
            <v>#REF!</v>
          </cell>
        </row>
        <row r="2544">
          <cell r="D2544">
            <v>0</v>
          </cell>
          <cell r="E2544" t="e">
            <v>#N/A</v>
          </cell>
          <cell r="F2544" t="e">
            <v>#N/A</v>
          </cell>
          <cell r="K2544" t="e">
            <v>#REF!</v>
          </cell>
        </row>
        <row r="2545">
          <cell r="D2545">
            <v>0</v>
          </cell>
          <cell r="E2545" t="e">
            <v>#N/A</v>
          </cell>
          <cell r="F2545" t="e">
            <v>#N/A</v>
          </cell>
          <cell r="K2545" t="e">
            <v>#REF!</v>
          </cell>
        </row>
        <row r="2546">
          <cell r="D2546">
            <v>0</v>
          </cell>
          <cell r="E2546" t="e">
            <v>#N/A</v>
          </cell>
          <cell r="F2546" t="e">
            <v>#N/A</v>
          </cell>
          <cell r="K2546" t="e">
            <v>#REF!</v>
          </cell>
        </row>
        <row r="2547">
          <cell r="D2547">
            <v>0</v>
          </cell>
          <cell r="E2547" t="e">
            <v>#N/A</v>
          </cell>
          <cell r="F2547" t="e">
            <v>#N/A</v>
          </cell>
          <cell r="K2547" t="e">
            <v>#REF!</v>
          </cell>
        </row>
        <row r="2548">
          <cell r="D2548">
            <v>0</v>
          </cell>
          <cell r="E2548" t="e">
            <v>#N/A</v>
          </cell>
          <cell r="F2548" t="e">
            <v>#N/A</v>
          </cell>
          <cell r="K2548" t="e">
            <v>#REF!</v>
          </cell>
        </row>
        <row r="2549">
          <cell r="D2549">
            <v>0</v>
          </cell>
          <cell r="E2549" t="e">
            <v>#N/A</v>
          </cell>
          <cell r="F2549" t="e">
            <v>#N/A</v>
          </cell>
          <cell r="K2549" t="e">
            <v>#REF!</v>
          </cell>
        </row>
        <row r="2550">
          <cell r="D2550">
            <v>0</v>
          </cell>
          <cell r="E2550" t="e">
            <v>#N/A</v>
          </cell>
          <cell r="F2550" t="e">
            <v>#N/A</v>
          </cell>
          <cell r="K2550" t="e">
            <v>#REF!</v>
          </cell>
        </row>
        <row r="2551">
          <cell r="D2551">
            <v>0</v>
          </cell>
          <cell r="E2551" t="e">
            <v>#N/A</v>
          </cell>
          <cell r="F2551" t="e">
            <v>#N/A</v>
          </cell>
          <cell r="K2551" t="e">
            <v>#REF!</v>
          </cell>
        </row>
        <row r="2552">
          <cell r="D2552">
            <v>0</v>
          </cell>
          <cell r="E2552" t="e">
            <v>#N/A</v>
          </cell>
          <cell r="F2552" t="e">
            <v>#N/A</v>
          </cell>
          <cell r="K2552" t="e">
            <v>#REF!</v>
          </cell>
        </row>
        <row r="2553">
          <cell r="D2553">
            <v>0</v>
          </cell>
          <cell r="E2553" t="e">
            <v>#N/A</v>
          </cell>
          <cell r="F2553" t="e">
            <v>#N/A</v>
          </cell>
          <cell r="K2553" t="e">
            <v>#REF!</v>
          </cell>
        </row>
        <row r="2554">
          <cell r="D2554">
            <v>0</v>
          </cell>
          <cell r="E2554" t="e">
            <v>#N/A</v>
          </cell>
          <cell r="F2554" t="e">
            <v>#N/A</v>
          </cell>
          <cell r="K2554" t="e">
            <v>#REF!</v>
          </cell>
        </row>
        <row r="2555">
          <cell r="D2555">
            <v>0</v>
          </cell>
          <cell r="E2555" t="e">
            <v>#N/A</v>
          </cell>
          <cell r="F2555" t="e">
            <v>#N/A</v>
          </cell>
          <cell r="K2555" t="e">
            <v>#REF!</v>
          </cell>
        </row>
        <row r="2556">
          <cell r="D2556">
            <v>0</v>
          </cell>
          <cell r="E2556" t="e">
            <v>#N/A</v>
          </cell>
          <cell r="F2556" t="e">
            <v>#N/A</v>
          </cell>
          <cell r="K2556" t="e">
            <v>#REF!</v>
          </cell>
        </row>
        <row r="2557">
          <cell r="D2557">
            <v>0</v>
          </cell>
          <cell r="E2557" t="e">
            <v>#N/A</v>
          </cell>
          <cell r="F2557" t="e">
            <v>#N/A</v>
          </cell>
          <cell r="K2557" t="e">
            <v>#REF!</v>
          </cell>
        </row>
        <row r="2558">
          <cell r="D2558">
            <v>0</v>
          </cell>
          <cell r="E2558" t="e">
            <v>#N/A</v>
          </cell>
          <cell r="F2558" t="e">
            <v>#N/A</v>
          </cell>
          <cell r="K2558" t="e">
            <v>#REF!</v>
          </cell>
        </row>
        <row r="2559">
          <cell r="D2559">
            <v>0</v>
          </cell>
          <cell r="E2559" t="e">
            <v>#N/A</v>
          </cell>
          <cell r="F2559" t="e">
            <v>#N/A</v>
          </cell>
          <cell r="K2559" t="e">
            <v>#REF!</v>
          </cell>
        </row>
        <row r="2560">
          <cell r="D2560">
            <v>0</v>
          </cell>
          <cell r="E2560" t="e">
            <v>#N/A</v>
          </cell>
          <cell r="F2560" t="e">
            <v>#N/A</v>
          </cell>
          <cell r="K2560" t="e">
            <v>#REF!</v>
          </cell>
        </row>
        <row r="2561">
          <cell r="D2561">
            <v>0</v>
          </cell>
          <cell r="E2561" t="e">
            <v>#N/A</v>
          </cell>
          <cell r="F2561" t="e">
            <v>#N/A</v>
          </cell>
          <cell r="K2561" t="e">
            <v>#REF!</v>
          </cell>
        </row>
        <row r="2562">
          <cell r="D2562">
            <v>0</v>
          </cell>
          <cell r="E2562" t="e">
            <v>#N/A</v>
          </cell>
          <cell r="F2562" t="e">
            <v>#N/A</v>
          </cell>
          <cell r="K2562" t="e">
            <v>#REF!</v>
          </cell>
        </row>
        <row r="2563">
          <cell r="D2563">
            <v>0</v>
          </cell>
          <cell r="E2563" t="e">
            <v>#N/A</v>
          </cell>
          <cell r="F2563" t="e">
            <v>#N/A</v>
          </cell>
          <cell r="K2563" t="e">
            <v>#REF!</v>
          </cell>
        </row>
        <row r="2564">
          <cell r="D2564">
            <v>0</v>
          </cell>
          <cell r="E2564" t="e">
            <v>#N/A</v>
          </cell>
          <cell r="F2564" t="e">
            <v>#N/A</v>
          </cell>
          <cell r="K2564" t="e">
            <v>#REF!</v>
          </cell>
        </row>
        <row r="2565">
          <cell r="D2565">
            <v>0</v>
          </cell>
          <cell r="E2565" t="e">
            <v>#N/A</v>
          </cell>
          <cell r="F2565" t="e">
            <v>#N/A</v>
          </cell>
          <cell r="K2565" t="e">
            <v>#REF!</v>
          </cell>
        </row>
        <row r="2566">
          <cell r="D2566">
            <v>0</v>
          </cell>
          <cell r="E2566" t="e">
            <v>#N/A</v>
          </cell>
          <cell r="F2566" t="e">
            <v>#N/A</v>
          </cell>
          <cell r="K2566" t="e">
            <v>#REF!</v>
          </cell>
        </row>
        <row r="2567">
          <cell r="D2567">
            <v>0</v>
          </cell>
          <cell r="E2567" t="e">
            <v>#N/A</v>
          </cell>
          <cell r="F2567" t="e">
            <v>#N/A</v>
          </cell>
          <cell r="K2567" t="e">
            <v>#REF!</v>
          </cell>
        </row>
        <row r="2568">
          <cell r="D2568">
            <v>0</v>
          </cell>
          <cell r="E2568" t="e">
            <v>#N/A</v>
          </cell>
          <cell r="F2568" t="e">
            <v>#N/A</v>
          </cell>
          <cell r="K2568" t="e">
            <v>#REF!</v>
          </cell>
        </row>
        <row r="2569">
          <cell r="D2569">
            <v>0</v>
          </cell>
          <cell r="E2569" t="e">
            <v>#N/A</v>
          </cell>
          <cell r="F2569" t="e">
            <v>#N/A</v>
          </cell>
          <cell r="K2569" t="e">
            <v>#REF!</v>
          </cell>
        </row>
        <row r="2570">
          <cell r="D2570">
            <v>0</v>
          </cell>
          <cell r="E2570" t="e">
            <v>#N/A</v>
          </cell>
          <cell r="F2570" t="e">
            <v>#N/A</v>
          </cell>
          <cell r="K2570" t="e">
            <v>#REF!</v>
          </cell>
        </row>
        <row r="2571">
          <cell r="D2571">
            <v>0</v>
          </cell>
          <cell r="E2571" t="e">
            <v>#N/A</v>
          </cell>
          <cell r="F2571" t="e">
            <v>#N/A</v>
          </cell>
          <cell r="K2571" t="e">
            <v>#REF!</v>
          </cell>
        </row>
        <row r="2572">
          <cell r="D2572">
            <v>0</v>
          </cell>
          <cell r="E2572" t="e">
            <v>#N/A</v>
          </cell>
          <cell r="F2572" t="e">
            <v>#N/A</v>
          </cell>
          <cell r="K2572" t="e">
            <v>#REF!</v>
          </cell>
        </row>
        <row r="2573">
          <cell r="D2573">
            <v>0</v>
          </cell>
          <cell r="E2573" t="e">
            <v>#N/A</v>
          </cell>
          <cell r="F2573" t="e">
            <v>#N/A</v>
          </cell>
          <cell r="K2573" t="e">
            <v>#REF!</v>
          </cell>
        </row>
        <row r="2574">
          <cell r="D2574">
            <v>0</v>
          </cell>
          <cell r="E2574" t="e">
            <v>#N/A</v>
          </cell>
          <cell r="F2574" t="e">
            <v>#N/A</v>
          </cell>
          <cell r="K2574" t="e">
            <v>#REF!</v>
          </cell>
        </row>
        <row r="2575">
          <cell r="D2575">
            <v>0</v>
          </cell>
          <cell r="E2575" t="e">
            <v>#N/A</v>
          </cell>
          <cell r="F2575" t="e">
            <v>#N/A</v>
          </cell>
          <cell r="K2575" t="e">
            <v>#REF!</v>
          </cell>
        </row>
        <row r="2576">
          <cell r="D2576">
            <v>0</v>
          </cell>
          <cell r="E2576" t="e">
            <v>#N/A</v>
          </cell>
          <cell r="F2576" t="e">
            <v>#N/A</v>
          </cell>
          <cell r="K2576" t="e">
            <v>#REF!</v>
          </cell>
        </row>
        <row r="2577">
          <cell r="D2577">
            <v>0</v>
          </cell>
          <cell r="E2577" t="e">
            <v>#N/A</v>
          </cell>
          <cell r="F2577" t="e">
            <v>#N/A</v>
          </cell>
          <cell r="K2577" t="e">
            <v>#REF!</v>
          </cell>
        </row>
        <row r="2578">
          <cell r="D2578">
            <v>0</v>
          </cell>
          <cell r="E2578" t="e">
            <v>#N/A</v>
          </cell>
          <cell r="F2578" t="e">
            <v>#N/A</v>
          </cell>
          <cell r="K2578" t="e">
            <v>#REF!</v>
          </cell>
        </row>
        <row r="2579">
          <cell r="D2579">
            <v>0</v>
          </cell>
          <cell r="E2579" t="e">
            <v>#N/A</v>
          </cell>
          <cell r="F2579" t="e">
            <v>#N/A</v>
          </cell>
          <cell r="K2579" t="e">
            <v>#REF!</v>
          </cell>
        </row>
        <row r="2580">
          <cell r="D2580">
            <v>0</v>
          </cell>
          <cell r="E2580" t="e">
            <v>#N/A</v>
          </cell>
          <cell r="F2580" t="e">
            <v>#N/A</v>
          </cell>
          <cell r="K2580" t="e">
            <v>#REF!</v>
          </cell>
        </row>
        <row r="2581">
          <cell r="D2581">
            <v>0</v>
          </cell>
          <cell r="E2581" t="e">
            <v>#N/A</v>
          </cell>
          <cell r="F2581" t="e">
            <v>#N/A</v>
          </cell>
          <cell r="K2581" t="e">
            <v>#REF!</v>
          </cell>
        </row>
        <row r="2582">
          <cell r="D2582">
            <v>0</v>
          </cell>
          <cell r="E2582" t="e">
            <v>#N/A</v>
          </cell>
          <cell r="F2582" t="e">
            <v>#N/A</v>
          </cell>
          <cell r="K2582" t="e">
            <v>#REF!</v>
          </cell>
        </row>
        <row r="2583">
          <cell r="D2583">
            <v>0</v>
          </cell>
          <cell r="E2583" t="e">
            <v>#N/A</v>
          </cell>
          <cell r="F2583" t="e">
            <v>#N/A</v>
          </cell>
          <cell r="K2583" t="e">
            <v>#REF!</v>
          </cell>
        </row>
        <row r="2584">
          <cell r="D2584">
            <v>0</v>
          </cell>
          <cell r="E2584" t="e">
            <v>#N/A</v>
          </cell>
          <cell r="F2584" t="e">
            <v>#N/A</v>
          </cell>
          <cell r="K2584" t="e">
            <v>#REF!</v>
          </cell>
        </row>
        <row r="2585">
          <cell r="D2585">
            <v>0</v>
          </cell>
          <cell r="E2585" t="e">
            <v>#N/A</v>
          </cell>
          <cell r="F2585" t="e">
            <v>#N/A</v>
          </cell>
          <cell r="K2585" t="e">
            <v>#REF!</v>
          </cell>
        </row>
        <row r="2586">
          <cell r="D2586">
            <v>0</v>
          </cell>
          <cell r="E2586" t="e">
            <v>#N/A</v>
          </cell>
          <cell r="F2586" t="e">
            <v>#N/A</v>
          </cell>
          <cell r="K2586" t="e">
            <v>#REF!</v>
          </cell>
        </row>
        <row r="2587">
          <cell r="D2587">
            <v>0</v>
          </cell>
          <cell r="E2587" t="e">
            <v>#N/A</v>
          </cell>
          <cell r="F2587" t="e">
            <v>#N/A</v>
          </cell>
          <cell r="K2587" t="e">
            <v>#REF!</v>
          </cell>
        </row>
        <row r="2588">
          <cell r="D2588">
            <v>0</v>
          </cell>
          <cell r="E2588" t="e">
            <v>#N/A</v>
          </cell>
          <cell r="F2588" t="e">
            <v>#N/A</v>
          </cell>
          <cell r="K2588" t="e">
            <v>#REF!</v>
          </cell>
        </row>
        <row r="2589">
          <cell r="D2589">
            <v>0</v>
          </cell>
          <cell r="E2589" t="e">
            <v>#N/A</v>
          </cell>
          <cell r="F2589" t="e">
            <v>#N/A</v>
          </cell>
          <cell r="K2589" t="e">
            <v>#REF!</v>
          </cell>
        </row>
        <row r="2590">
          <cell r="D2590">
            <v>0</v>
          </cell>
          <cell r="E2590" t="e">
            <v>#N/A</v>
          </cell>
          <cell r="F2590" t="e">
            <v>#N/A</v>
          </cell>
          <cell r="K2590" t="e">
            <v>#REF!</v>
          </cell>
        </row>
        <row r="2591">
          <cell r="D2591">
            <v>0</v>
          </cell>
          <cell r="E2591" t="e">
            <v>#N/A</v>
          </cell>
          <cell r="F2591" t="e">
            <v>#N/A</v>
          </cell>
          <cell r="K2591" t="e">
            <v>#REF!</v>
          </cell>
        </row>
        <row r="2592">
          <cell r="D2592">
            <v>0</v>
          </cell>
          <cell r="E2592" t="e">
            <v>#N/A</v>
          </cell>
          <cell r="F2592" t="e">
            <v>#N/A</v>
          </cell>
          <cell r="K2592" t="e">
            <v>#REF!</v>
          </cell>
        </row>
        <row r="2593">
          <cell r="D2593">
            <v>0</v>
          </cell>
          <cell r="E2593" t="e">
            <v>#N/A</v>
          </cell>
          <cell r="F2593" t="e">
            <v>#N/A</v>
          </cell>
          <cell r="K2593" t="e">
            <v>#REF!</v>
          </cell>
        </row>
        <row r="2594">
          <cell r="D2594">
            <v>0</v>
          </cell>
          <cell r="E2594" t="e">
            <v>#N/A</v>
          </cell>
          <cell r="F2594" t="e">
            <v>#N/A</v>
          </cell>
          <cell r="K2594" t="e">
            <v>#REF!</v>
          </cell>
        </row>
        <row r="2595">
          <cell r="D2595">
            <v>0</v>
          </cell>
          <cell r="E2595" t="e">
            <v>#N/A</v>
          </cell>
          <cell r="F2595" t="e">
            <v>#N/A</v>
          </cell>
          <cell r="K2595" t="e">
            <v>#REF!</v>
          </cell>
        </row>
        <row r="2596">
          <cell r="D2596">
            <v>0</v>
          </cell>
          <cell r="E2596" t="e">
            <v>#N/A</v>
          </cell>
          <cell r="F2596" t="e">
            <v>#N/A</v>
          </cell>
          <cell r="K2596" t="e">
            <v>#REF!</v>
          </cell>
        </row>
        <row r="2597">
          <cell r="D2597">
            <v>0</v>
          </cell>
          <cell r="E2597" t="e">
            <v>#N/A</v>
          </cell>
          <cell r="F2597" t="e">
            <v>#N/A</v>
          </cell>
          <cell r="K2597" t="e">
            <v>#REF!</v>
          </cell>
        </row>
        <row r="2598">
          <cell r="D2598">
            <v>0</v>
          </cell>
          <cell r="E2598" t="e">
            <v>#N/A</v>
          </cell>
          <cell r="F2598" t="e">
            <v>#N/A</v>
          </cell>
          <cell r="K2598" t="e">
            <v>#REF!</v>
          </cell>
        </row>
        <row r="2599">
          <cell r="D2599">
            <v>0</v>
          </cell>
          <cell r="E2599" t="e">
            <v>#N/A</v>
          </cell>
          <cell r="F2599" t="e">
            <v>#N/A</v>
          </cell>
          <cell r="K2599" t="e">
            <v>#REF!</v>
          </cell>
        </row>
        <row r="2600">
          <cell r="D2600">
            <v>0</v>
          </cell>
          <cell r="E2600" t="e">
            <v>#N/A</v>
          </cell>
          <cell r="F2600" t="e">
            <v>#N/A</v>
          </cell>
          <cell r="K2600" t="e">
            <v>#REF!</v>
          </cell>
        </row>
        <row r="2601">
          <cell r="D2601">
            <v>0</v>
          </cell>
          <cell r="E2601" t="e">
            <v>#N/A</v>
          </cell>
          <cell r="F2601" t="e">
            <v>#N/A</v>
          </cell>
          <cell r="K2601" t="e">
            <v>#REF!</v>
          </cell>
        </row>
        <row r="2602">
          <cell r="D2602">
            <v>0</v>
          </cell>
          <cell r="E2602" t="e">
            <v>#N/A</v>
          </cell>
          <cell r="F2602" t="e">
            <v>#N/A</v>
          </cell>
          <cell r="K2602" t="e">
            <v>#REF!</v>
          </cell>
        </row>
        <row r="2603">
          <cell r="D2603">
            <v>0</v>
          </cell>
          <cell r="E2603" t="e">
            <v>#N/A</v>
          </cell>
          <cell r="F2603" t="e">
            <v>#N/A</v>
          </cell>
          <cell r="K2603" t="e">
            <v>#REF!</v>
          </cell>
        </row>
        <row r="2604">
          <cell r="D2604">
            <v>0</v>
          </cell>
          <cell r="E2604" t="e">
            <v>#N/A</v>
          </cell>
          <cell r="F2604" t="e">
            <v>#N/A</v>
          </cell>
          <cell r="K2604" t="e">
            <v>#REF!</v>
          </cell>
        </row>
        <row r="2605">
          <cell r="D2605">
            <v>0</v>
          </cell>
          <cell r="E2605" t="e">
            <v>#N/A</v>
          </cell>
          <cell r="F2605" t="e">
            <v>#N/A</v>
          </cell>
          <cell r="K2605" t="e">
            <v>#REF!</v>
          </cell>
        </row>
        <row r="2606">
          <cell r="D2606">
            <v>0</v>
          </cell>
          <cell r="E2606" t="e">
            <v>#N/A</v>
          </cell>
          <cell r="F2606" t="e">
            <v>#N/A</v>
          </cell>
          <cell r="K2606" t="e">
            <v>#REF!</v>
          </cell>
        </row>
        <row r="2607">
          <cell r="D2607">
            <v>0</v>
          </cell>
          <cell r="E2607" t="e">
            <v>#N/A</v>
          </cell>
          <cell r="F2607" t="e">
            <v>#N/A</v>
          </cell>
          <cell r="K2607" t="e">
            <v>#REF!</v>
          </cell>
        </row>
        <row r="2608">
          <cell r="D2608">
            <v>0</v>
          </cell>
          <cell r="E2608" t="e">
            <v>#N/A</v>
          </cell>
          <cell r="F2608" t="e">
            <v>#N/A</v>
          </cell>
          <cell r="K2608" t="e">
            <v>#REF!</v>
          </cell>
        </row>
        <row r="2609">
          <cell r="D2609">
            <v>0</v>
          </cell>
          <cell r="E2609" t="e">
            <v>#N/A</v>
          </cell>
          <cell r="F2609" t="e">
            <v>#N/A</v>
          </cell>
          <cell r="K2609" t="e">
            <v>#REF!</v>
          </cell>
        </row>
        <row r="2610">
          <cell r="D2610">
            <v>0</v>
          </cell>
          <cell r="E2610" t="e">
            <v>#N/A</v>
          </cell>
          <cell r="F2610" t="e">
            <v>#N/A</v>
          </cell>
          <cell r="K2610" t="e">
            <v>#REF!</v>
          </cell>
        </row>
        <row r="2611">
          <cell r="D2611">
            <v>0</v>
          </cell>
          <cell r="E2611" t="e">
            <v>#N/A</v>
          </cell>
          <cell r="F2611" t="e">
            <v>#N/A</v>
          </cell>
          <cell r="K2611" t="e">
            <v>#REF!</v>
          </cell>
        </row>
        <row r="2612">
          <cell r="D2612">
            <v>0</v>
          </cell>
          <cell r="E2612" t="e">
            <v>#N/A</v>
          </cell>
          <cell r="F2612" t="e">
            <v>#N/A</v>
          </cell>
          <cell r="K2612" t="e">
            <v>#REF!</v>
          </cell>
        </row>
        <row r="2613">
          <cell r="D2613">
            <v>0</v>
          </cell>
          <cell r="E2613" t="e">
            <v>#N/A</v>
          </cell>
          <cell r="F2613" t="e">
            <v>#N/A</v>
          </cell>
          <cell r="K2613" t="e">
            <v>#REF!</v>
          </cell>
        </row>
        <row r="2614">
          <cell r="D2614">
            <v>0</v>
          </cell>
          <cell r="E2614" t="e">
            <v>#N/A</v>
          </cell>
          <cell r="F2614" t="e">
            <v>#N/A</v>
          </cell>
          <cell r="K2614" t="e">
            <v>#REF!</v>
          </cell>
        </row>
        <row r="2615">
          <cell r="D2615">
            <v>0</v>
          </cell>
          <cell r="E2615" t="e">
            <v>#N/A</v>
          </cell>
          <cell r="F2615" t="e">
            <v>#N/A</v>
          </cell>
          <cell r="K2615" t="e">
            <v>#REF!</v>
          </cell>
        </row>
        <row r="2616">
          <cell r="D2616">
            <v>0</v>
          </cell>
          <cell r="E2616" t="e">
            <v>#N/A</v>
          </cell>
          <cell r="F2616" t="e">
            <v>#N/A</v>
          </cell>
          <cell r="K2616" t="e">
            <v>#REF!</v>
          </cell>
        </row>
        <row r="2617">
          <cell r="D2617">
            <v>0</v>
          </cell>
          <cell r="E2617" t="e">
            <v>#N/A</v>
          </cell>
          <cell r="F2617" t="e">
            <v>#N/A</v>
          </cell>
          <cell r="K2617" t="e">
            <v>#REF!</v>
          </cell>
        </row>
        <row r="2618">
          <cell r="D2618">
            <v>0</v>
          </cell>
          <cell r="E2618" t="e">
            <v>#N/A</v>
          </cell>
          <cell r="F2618" t="e">
            <v>#N/A</v>
          </cell>
          <cell r="K2618" t="e">
            <v>#REF!</v>
          </cell>
        </row>
        <row r="2619">
          <cell r="D2619">
            <v>0</v>
          </cell>
          <cell r="E2619" t="e">
            <v>#N/A</v>
          </cell>
          <cell r="F2619" t="e">
            <v>#N/A</v>
          </cell>
          <cell r="K2619" t="e">
            <v>#REF!</v>
          </cell>
        </row>
        <row r="2620">
          <cell r="D2620">
            <v>0</v>
          </cell>
          <cell r="E2620" t="e">
            <v>#N/A</v>
          </cell>
          <cell r="F2620" t="e">
            <v>#N/A</v>
          </cell>
          <cell r="K2620" t="e">
            <v>#REF!</v>
          </cell>
        </row>
        <row r="2621">
          <cell r="D2621">
            <v>0</v>
          </cell>
          <cell r="E2621" t="e">
            <v>#N/A</v>
          </cell>
          <cell r="F2621" t="e">
            <v>#N/A</v>
          </cell>
          <cell r="K2621" t="e">
            <v>#REF!</v>
          </cell>
        </row>
        <row r="2622">
          <cell r="D2622">
            <v>0</v>
          </cell>
          <cell r="E2622" t="e">
            <v>#N/A</v>
          </cell>
          <cell r="F2622" t="e">
            <v>#N/A</v>
          </cell>
          <cell r="K2622" t="e">
            <v>#REF!</v>
          </cell>
        </row>
        <row r="2623">
          <cell r="D2623">
            <v>0</v>
          </cell>
          <cell r="E2623" t="e">
            <v>#N/A</v>
          </cell>
          <cell r="F2623" t="e">
            <v>#N/A</v>
          </cell>
          <cell r="K2623" t="e">
            <v>#REF!</v>
          </cell>
        </row>
        <row r="2624">
          <cell r="D2624">
            <v>0</v>
          </cell>
          <cell r="E2624" t="e">
            <v>#N/A</v>
          </cell>
          <cell r="F2624" t="e">
            <v>#N/A</v>
          </cell>
          <cell r="K2624" t="e">
            <v>#REF!</v>
          </cell>
        </row>
        <row r="2625">
          <cell r="D2625">
            <v>0</v>
          </cell>
          <cell r="E2625" t="e">
            <v>#N/A</v>
          </cell>
          <cell r="F2625" t="e">
            <v>#N/A</v>
          </cell>
          <cell r="K2625" t="e">
            <v>#REF!</v>
          </cell>
        </row>
        <row r="2626">
          <cell r="D2626">
            <v>0</v>
          </cell>
          <cell r="E2626" t="e">
            <v>#N/A</v>
          </cell>
          <cell r="F2626" t="e">
            <v>#N/A</v>
          </cell>
          <cell r="K2626" t="e">
            <v>#REF!</v>
          </cell>
        </row>
        <row r="2627">
          <cell r="D2627">
            <v>0</v>
          </cell>
          <cell r="E2627" t="e">
            <v>#N/A</v>
          </cell>
          <cell r="F2627" t="e">
            <v>#N/A</v>
          </cell>
          <cell r="K2627" t="e">
            <v>#REF!</v>
          </cell>
        </row>
        <row r="2628">
          <cell r="D2628">
            <v>0</v>
          </cell>
          <cell r="E2628" t="e">
            <v>#N/A</v>
          </cell>
          <cell r="F2628" t="e">
            <v>#N/A</v>
          </cell>
          <cell r="K2628" t="e">
            <v>#REF!</v>
          </cell>
        </row>
        <row r="2629">
          <cell r="D2629">
            <v>0</v>
          </cell>
          <cell r="E2629" t="e">
            <v>#N/A</v>
          </cell>
          <cell r="F2629" t="e">
            <v>#N/A</v>
          </cell>
          <cell r="K2629" t="e">
            <v>#REF!</v>
          </cell>
        </row>
        <row r="2630">
          <cell r="D2630">
            <v>0</v>
          </cell>
          <cell r="E2630" t="e">
            <v>#N/A</v>
          </cell>
          <cell r="F2630" t="e">
            <v>#N/A</v>
          </cell>
          <cell r="K2630" t="e">
            <v>#REF!</v>
          </cell>
        </row>
        <row r="2631">
          <cell r="D2631">
            <v>0</v>
          </cell>
          <cell r="E2631" t="e">
            <v>#N/A</v>
          </cell>
          <cell r="F2631" t="e">
            <v>#N/A</v>
          </cell>
          <cell r="K2631" t="e">
            <v>#REF!</v>
          </cell>
        </row>
        <row r="2632">
          <cell r="D2632">
            <v>0</v>
          </cell>
          <cell r="E2632" t="e">
            <v>#N/A</v>
          </cell>
          <cell r="F2632" t="e">
            <v>#N/A</v>
          </cell>
          <cell r="K2632" t="e">
            <v>#REF!</v>
          </cell>
        </row>
        <row r="2633">
          <cell r="D2633">
            <v>0</v>
          </cell>
          <cell r="E2633" t="e">
            <v>#N/A</v>
          </cell>
          <cell r="F2633" t="e">
            <v>#N/A</v>
          </cell>
          <cell r="K2633" t="e">
            <v>#REF!</v>
          </cell>
        </row>
        <row r="2634">
          <cell r="D2634">
            <v>0</v>
          </cell>
          <cell r="E2634" t="e">
            <v>#N/A</v>
          </cell>
          <cell r="F2634" t="e">
            <v>#N/A</v>
          </cell>
          <cell r="K2634" t="e">
            <v>#REF!</v>
          </cell>
        </row>
        <row r="2635">
          <cell r="D2635">
            <v>0</v>
          </cell>
          <cell r="E2635" t="e">
            <v>#N/A</v>
          </cell>
          <cell r="F2635" t="e">
            <v>#N/A</v>
          </cell>
          <cell r="K2635" t="e">
            <v>#REF!</v>
          </cell>
        </row>
        <row r="2636">
          <cell r="D2636">
            <v>0</v>
          </cell>
          <cell r="E2636" t="e">
            <v>#N/A</v>
          </cell>
          <cell r="F2636" t="e">
            <v>#N/A</v>
          </cell>
          <cell r="K2636" t="e">
            <v>#REF!</v>
          </cell>
        </row>
        <row r="2637">
          <cell r="D2637">
            <v>0</v>
          </cell>
          <cell r="E2637" t="e">
            <v>#N/A</v>
          </cell>
          <cell r="F2637" t="e">
            <v>#N/A</v>
          </cell>
          <cell r="K2637" t="e">
            <v>#REF!</v>
          </cell>
        </row>
        <row r="2638">
          <cell r="D2638">
            <v>0</v>
          </cell>
          <cell r="E2638" t="e">
            <v>#N/A</v>
          </cell>
          <cell r="F2638" t="e">
            <v>#N/A</v>
          </cell>
          <cell r="K2638" t="e">
            <v>#REF!</v>
          </cell>
        </row>
        <row r="2639">
          <cell r="D2639">
            <v>0</v>
          </cell>
          <cell r="E2639" t="e">
            <v>#N/A</v>
          </cell>
          <cell r="F2639" t="e">
            <v>#N/A</v>
          </cell>
          <cell r="K2639" t="e">
            <v>#REF!</v>
          </cell>
        </row>
        <row r="2640">
          <cell r="D2640">
            <v>0</v>
          </cell>
          <cell r="E2640" t="e">
            <v>#N/A</v>
          </cell>
          <cell r="F2640" t="e">
            <v>#N/A</v>
          </cell>
          <cell r="K2640" t="e">
            <v>#REF!</v>
          </cell>
        </row>
        <row r="2641">
          <cell r="D2641">
            <v>0</v>
          </cell>
          <cell r="E2641" t="e">
            <v>#N/A</v>
          </cell>
          <cell r="F2641" t="e">
            <v>#N/A</v>
          </cell>
          <cell r="K2641" t="e">
            <v>#REF!</v>
          </cell>
        </row>
        <row r="2642">
          <cell r="D2642">
            <v>0</v>
          </cell>
          <cell r="E2642" t="e">
            <v>#N/A</v>
          </cell>
          <cell r="F2642" t="e">
            <v>#N/A</v>
          </cell>
          <cell r="K2642" t="e">
            <v>#REF!</v>
          </cell>
        </row>
        <row r="2643">
          <cell r="D2643">
            <v>0</v>
          </cell>
          <cell r="E2643" t="e">
            <v>#N/A</v>
          </cell>
          <cell r="F2643" t="e">
            <v>#N/A</v>
          </cell>
          <cell r="K2643" t="e">
            <v>#REF!</v>
          </cell>
        </row>
        <row r="2644">
          <cell r="D2644">
            <v>0</v>
          </cell>
          <cell r="E2644" t="e">
            <v>#N/A</v>
          </cell>
          <cell r="F2644" t="e">
            <v>#N/A</v>
          </cell>
          <cell r="K2644" t="e">
            <v>#REF!</v>
          </cell>
        </row>
        <row r="2645">
          <cell r="D2645">
            <v>0</v>
          </cell>
          <cell r="E2645" t="e">
            <v>#N/A</v>
          </cell>
          <cell r="F2645" t="e">
            <v>#N/A</v>
          </cell>
          <cell r="K2645" t="e">
            <v>#REF!</v>
          </cell>
        </row>
        <row r="2646">
          <cell r="D2646">
            <v>0</v>
          </cell>
          <cell r="E2646" t="e">
            <v>#N/A</v>
          </cell>
          <cell r="F2646" t="e">
            <v>#N/A</v>
          </cell>
          <cell r="K2646" t="e">
            <v>#REF!</v>
          </cell>
        </row>
        <row r="2647">
          <cell r="D2647">
            <v>0</v>
          </cell>
          <cell r="E2647" t="e">
            <v>#N/A</v>
          </cell>
          <cell r="F2647" t="e">
            <v>#N/A</v>
          </cell>
          <cell r="K2647" t="e">
            <v>#REF!</v>
          </cell>
        </row>
        <row r="2648">
          <cell r="D2648">
            <v>0</v>
          </cell>
          <cell r="E2648" t="e">
            <v>#N/A</v>
          </cell>
          <cell r="F2648" t="e">
            <v>#N/A</v>
          </cell>
          <cell r="K2648" t="e">
            <v>#REF!</v>
          </cell>
        </row>
        <row r="2649">
          <cell r="D2649">
            <v>0</v>
          </cell>
          <cell r="E2649" t="e">
            <v>#N/A</v>
          </cell>
          <cell r="F2649" t="e">
            <v>#N/A</v>
          </cell>
          <cell r="K2649" t="e">
            <v>#REF!</v>
          </cell>
        </row>
        <row r="2650">
          <cell r="D2650">
            <v>0</v>
          </cell>
          <cell r="E2650" t="e">
            <v>#N/A</v>
          </cell>
          <cell r="F2650" t="e">
            <v>#N/A</v>
          </cell>
          <cell r="K2650" t="e">
            <v>#REF!</v>
          </cell>
        </row>
        <row r="2651">
          <cell r="D2651">
            <v>0</v>
          </cell>
          <cell r="E2651" t="e">
            <v>#N/A</v>
          </cell>
          <cell r="F2651" t="e">
            <v>#N/A</v>
          </cell>
          <cell r="K2651" t="e">
            <v>#REF!</v>
          </cell>
        </row>
        <row r="2652">
          <cell r="D2652">
            <v>0</v>
          </cell>
          <cell r="E2652" t="e">
            <v>#N/A</v>
          </cell>
          <cell r="F2652" t="e">
            <v>#N/A</v>
          </cell>
          <cell r="K2652" t="e">
            <v>#REF!</v>
          </cell>
        </row>
        <row r="2653">
          <cell r="D2653">
            <v>0</v>
          </cell>
          <cell r="E2653" t="e">
            <v>#N/A</v>
          </cell>
          <cell r="F2653" t="e">
            <v>#N/A</v>
          </cell>
          <cell r="K2653" t="e">
            <v>#REF!</v>
          </cell>
        </row>
        <row r="2654">
          <cell r="D2654">
            <v>0</v>
          </cell>
          <cell r="E2654" t="e">
            <v>#N/A</v>
          </cell>
          <cell r="F2654" t="e">
            <v>#N/A</v>
          </cell>
          <cell r="K2654" t="e">
            <v>#REF!</v>
          </cell>
        </row>
        <row r="2655">
          <cell r="D2655">
            <v>0</v>
          </cell>
          <cell r="E2655" t="e">
            <v>#N/A</v>
          </cell>
          <cell r="F2655" t="e">
            <v>#N/A</v>
          </cell>
          <cell r="K2655" t="e">
            <v>#REF!</v>
          </cell>
        </row>
        <row r="2656">
          <cell r="D2656">
            <v>0</v>
          </cell>
          <cell r="E2656" t="e">
            <v>#N/A</v>
          </cell>
          <cell r="F2656" t="e">
            <v>#N/A</v>
          </cell>
          <cell r="K2656" t="e">
            <v>#REF!</v>
          </cell>
        </row>
        <row r="2657">
          <cell r="D2657">
            <v>0</v>
          </cell>
          <cell r="E2657" t="e">
            <v>#N/A</v>
          </cell>
          <cell r="F2657" t="e">
            <v>#N/A</v>
          </cell>
          <cell r="K2657" t="e">
            <v>#REF!</v>
          </cell>
        </row>
        <row r="2658">
          <cell r="D2658">
            <v>0</v>
          </cell>
          <cell r="E2658" t="e">
            <v>#N/A</v>
          </cell>
          <cell r="F2658" t="e">
            <v>#N/A</v>
          </cell>
          <cell r="K2658" t="e">
            <v>#REF!</v>
          </cell>
        </row>
        <row r="2659">
          <cell r="D2659">
            <v>0</v>
          </cell>
          <cell r="E2659" t="e">
            <v>#N/A</v>
          </cell>
          <cell r="F2659" t="e">
            <v>#N/A</v>
          </cell>
          <cell r="K2659" t="e">
            <v>#REF!</v>
          </cell>
        </row>
        <row r="2660">
          <cell r="D2660">
            <v>0</v>
          </cell>
          <cell r="E2660" t="e">
            <v>#N/A</v>
          </cell>
          <cell r="F2660" t="e">
            <v>#N/A</v>
          </cell>
          <cell r="K2660" t="e">
            <v>#REF!</v>
          </cell>
        </row>
        <row r="2661">
          <cell r="D2661">
            <v>0</v>
          </cell>
          <cell r="E2661" t="e">
            <v>#N/A</v>
          </cell>
          <cell r="F2661" t="e">
            <v>#N/A</v>
          </cell>
          <cell r="K2661" t="e">
            <v>#REF!</v>
          </cell>
        </row>
        <row r="2662">
          <cell r="D2662">
            <v>0</v>
          </cell>
          <cell r="E2662" t="e">
            <v>#N/A</v>
          </cell>
          <cell r="F2662" t="e">
            <v>#N/A</v>
          </cell>
          <cell r="K2662" t="e">
            <v>#REF!</v>
          </cell>
        </row>
        <row r="2663">
          <cell r="D2663">
            <v>0</v>
          </cell>
          <cell r="E2663" t="e">
            <v>#N/A</v>
          </cell>
          <cell r="F2663" t="e">
            <v>#N/A</v>
          </cell>
          <cell r="K2663" t="e">
            <v>#REF!</v>
          </cell>
        </row>
        <row r="2664">
          <cell r="D2664">
            <v>0</v>
          </cell>
          <cell r="E2664" t="e">
            <v>#N/A</v>
          </cell>
          <cell r="F2664" t="e">
            <v>#N/A</v>
          </cell>
          <cell r="K2664" t="e">
            <v>#REF!</v>
          </cell>
        </row>
        <row r="2665">
          <cell r="D2665">
            <v>0</v>
          </cell>
          <cell r="E2665" t="e">
            <v>#N/A</v>
          </cell>
          <cell r="F2665" t="e">
            <v>#N/A</v>
          </cell>
          <cell r="K2665" t="e">
            <v>#REF!</v>
          </cell>
        </row>
        <row r="2666">
          <cell r="D2666">
            <v>0</v>
          </cell>
          <cell r="E2666" t="e">
            <v>#N/A</v>
          </cell>
          <cell r="F2666" t="e">
            <v>#N/A</v>
          </cell>
          <cell r="K2666" t="e">
            <v>#REF!</v>
          </cell>
        </row>
        <row r="2667">
          <cell r="D2667">
            <v>0</v>
          </cell>
          <cell r="E2667" t="e">
            <v>#N/A</v>
          </cell>
          <cell r="F2667" t="e">
            <v>#N/A</v>
          </cell>
          <cell r="K2667" t="e">
            <v>#REF!</v>
          </cell>
        </row>
        <row r="2668">
          <cell r="D2668">
            <v>0</v>
          </cell>
          <cell r="E2668" t="e">
            <v>#N/A</v>
          </cell>
          <cell r="F2668" t="e">
            <v>#N/A</v>
          </cell>
          <cell r="K2668" t="e">
            <v>#REF!</v>
          </cell>
        </row>
        <row r="2669">
          <cell r="D2669">
            <v>0</v>
          </cell>
          <cell r="E2669" t="e">
            <v>#N/A</v>
          </cell>
          <cell r="F2669" t="e">
            <v>#N/A</v>
          </cell>
          <cell r="K2669" t="e">
            <v>#REF!</v>
          </cell>
        </row>
        <row r="2670">
          <cell r="D2670">
            <v>0</v>
          </cell>
          <cell r="E2670" t="e">
            <v>#N/A</v>
          </cell>
          <cell r="F2670" t="e">
            <v>#N/A</v>
          </cell>
          <cell r="K2670" t="e">
            <v>#REF!</v>
          </cell>
        </row>
        <row r="2671">
          <cell r="D2671">
            <v>0</v>
          </cell>
          <cell r="E2671" t="e">
            <v>#N/A</v>
          </cell>
          <cell r="F2671" t="e">
            <v>#N/A</v>
          </cell>
          <cell r="K2671" t="e">
            <v>#REF!</v>
          </cell>
        </row>
        <row r="2672">
          <cell r="D2672">
            <v>0</v>
          </cell>
          <cell r="E2672" t="e">
            <v>#N/A</v>
          </cell>
          <cell r="F2672" t="e">
            <v>#N/A</v>
          </cell>
          <cell r="K2672" t="e">
            <v>#REF!</v>
          </cell>
        </row>
        <row r="2673">
          <cell r="D2673">
            <v>0</v>
          </cell>
          <cell r="E2673" t="e">
            <v>#N/A</v>
          </cell>
          <cell r="F2673" t="e">
            <v>#N/A</v>
          </cell>
          <cell r="K2673" t="e">
            <v>#REF!</v>
          </cell>
        </row>
        <row r="2674">
          <cell r="D2674">
            <v>0</v>
          </cell>
          <cell r="E2674" t="e">
            <v>#N/A</v>
          </cell>
          <cell r="F2674" t="e">
            <v>#N/A</v>
          </cell>
          <cell r="K2674" t="e">
            <v>#REF!</v>
          </cell>
        </row>
        <row r="2675">
          <cell r="D2675">
            <v>0</v>
          </cell>
          <cell r="E2675" t="e">
            <v>#N/A</v>
          </cell>
          <cell r="F2675" t="e">
            <v>#N/A</v>
          </cell>
          <cell r="K2675" t="e">
            <v>#REF!</v>
          </cell>
        </row>
        <row r="2676">
          <cell r="D2676">
            <v>0</v>
          </cell>
          <cell r="E2676" t="e">
            <v>#N/A</v>
          </cell>
          <cell r="F2676" t="e">
            <v>#N/A</v>
          </cell>
          <cell r="K2676" t="e">
            <v>#REF!</v>
          </cell>
        </row>
        <row r="2677">
          <cell r="D2677">
            <v>0</v>
          </cell>
          <cell r="E2677" t="e">
            <v>#N/A</v>
          </cell>
          <cell r="F2677" t="e">
            <v>#N/A</v>
          </cell>
          <cell r="K2677" t="e">
            <v>#REF!</v>
          </cell>
        </row>
        <row r="2678">
          <cell r="D2678">
            <v>0</v>
          </cell>
          <cell r="E2678" t="e">
            <v>#N/A</v>
          </cell>
          <cell r="F2678" t="e">
            <v>#N/A</v>
          </cell>
          <cell r="K2678" t="e">
            <v>#REF!</v>
          </cell>
        </row>
        <row r="2679">
          <cell r="D2679">
            <v>0</v>
          </cell>
          <cell r="E2679" t="e">
            <v>#N/A</v>
          </cell>
          <cell r="F2679" t="e">
            <v>#N/A</v>
          </cell>
          <cell r="K2679" t="e">
            <v>#REF!</v>
          </cell>
        </row>
        <row r="2680">
          <cell r="D2680">
            <v>0</v>
          </cell>
          <cell r="E2680" t="e">
            <v>#N/A</v>
          </cell>
          <cell r="F2680" t="e">
            <v>#N/A</v>
          </cell>
          <cell r="K2680" t="e">
            <v>#REF!</v>
          </cell>
        </row>
        <row r="2681">
          <cell r="D2681">
            <v>0</v>
          </cell>
          <cell r="E2681" t="e">
            <v>#N/A</v>
          </cell>
          <cell r="F2681" t="e">
            <v>#N/A</v>
          </cell>
          <cell r="K2681" t="e">
            <v>#REF!</v>
          </cell>
        </row>
        <row r="2682">
          <cell r="D2682">
            <v>0</v>
          </cell>
          <cell r="E2682" t="e">
            <v>#N/A</v>
          </cell>
          <cell r="F2682" t="e">
            <v>#N/A</v>
          </cell>
          <cell r="K2682" t="e">
            <v>#REF!</v>
          </cell>
        </row>
        <row r="2683">
          <cell r="D2683">
            <v>0</v>
          </cell>
          <cell r="E2683" t="e">
            <v>#N/A</v>
          </cell>
          <cell r="F2683" t="e">
            <v>#N/A</v>
          </cell>
          <cell r="K2683" t="e">
            <v>#REF!</v>
          </cell>
        </row>
        <row r="2684">
          <cell r="D2684">
            <v>0</v>
          </cell>
          <cell r="E2684" t="e">
            <v>#N/A</v>
          </cell>
          <cell r="F2684" t="e">
            <v>#N/A</v>
          </cell>
          <cell r="K2684" t="e">
            <v>#REF!</v>
          </cell>
        </row>
        <row r="2685">
          <cell r="D2685">
            <v>0</v>
          </cell>
          <cell r="E2685" t="e">
            <v>#N/A</v>
          </cell>
          <cell r="F2685" t="e">
            <v>#N/A</v>
          </cell>
          <cell r="K2685" t="e">
            <v>#REF!</v>
          </cell>
        </row>
        <row r="2686">
          <cell r="D2686">
            <v>0</v>
          </cell>
          <cell r="E2686" t="e">
            <v>#N/A</v>
          </cell>
          <cell r="F2686" t="e">
            <v>#N/A</v>
          </cell>
          <cell r="K2686" t="e">
            <v>#REF!</v>
          </cell>
        </row>
        <row r="2687">
          <cell r="D2687">
            <v>0</v>
          </cell>
          <cell r="E2687" t="e">
            <v>#N/A</v>
          </cell>
          <cell r="F2687" t="e">
            <v>#N/A</v>
          </cell>
          <cell r="K2687" t="e">
            <v>#REF!</v>
          </cell>
        </row>
        <row r="2688">
          <cell r="D2688">
            <v>0</v>
          </cell>
          <cell r="E2688" t="e">
            <v>#N/A</v>
          </cell>
          <cell r="F2688" t="e">
            <v>#N/A</v>
          </cell>
          <cell r="K2688" t="e">
            <v>#REF!</v>
          </cell>
        </row>
        <row r="2689">
          <cell r="D2689">
            <v>0</v>
          </cell>
          <cell r="E2689" t="e">
            <v>#N/A</v>
          </cell>
          <cell r="F2689" t="e">
            <v>#N/A</v>
          </cell>
          <cell r="K2689" t="e">
            <v>#REF!</v>
          </cell>
        </row>
        <row r="2690">
          <cell r="D2690">
            <v>0</v>
          </cell>
          <cell r="E2690" t="e">
            <v>#N/A</v>
          </cell>
          <cell r="F2690" t="e">
            <v>#N/A</v>
          </cell>
          <cell r="K2690" t="e">
            <v>#REF!</v>
          </cell>
        </row>
        <row r="2691">
          <cell r="D2691">
            <v>0</v>
          </cell>
          <cell r="E2691" t="e">
            <v>#N/A</v>
          </cell>
          <cell r="F2691" t="e">
            <v>#N/A</v>
          </cell>
          <cell r="K2691" t="e">
            <v>#REF!</v>
          </cell>
        </row>
        <row r="2692">
          <cell r="D2692">
            <v>0</v>
          </cell>
          <cell r="E2692" t="e">
            <v>#N/A</v>
          </cell>
          <cell r="F2692" t="e">
            <v>#N/A</v>
          </cell>
          <cell r="K2692" t="e">
            <v>#REF!</v>
          </cell>
        </row>
        <row r="2693">
          <cell r="D2693">
            <v>0</v>
          </cell>
          <cell r="E2693" t="e">
            <v>#N/A</v>
          </cell>
          <cell r="F2693" t="e">
            <v>#N/A</v>
          </cell>
          <cell r="K2693" t="e">
            <v>#REF!</v>
          </cell>
        </row>
        <row r="2694">
          <cell r="D2694">
            <v>0</v>
          </cell>
          <cell r="E2694" t="e">
            <v>#N/A</v>
          </cell>
          <cell r="F2694" t="e">
            <v>#N/A</v>
          </cell>
          <cell r="K2694" t="e">
            <v>#REF!</v>
          </cell>
        </row>
        <row r="2695">
          <cell r="D2695">
            <v>0</v>
          </cell>
          <cell r="E2695" t="e">
            <v>#N/A</v>
          </cell>
          <cell r="F2695" t="e">
            <v>#N/A</v>
          </cell>
          <cell r="K2695" t="e">
            <v>#REF!</v>
          </cell>
        </row>
        <row r="2696">
          <cell r="D2696">
            <v>0</v>
          </cell>
          <cell r="E2696" t="e">
            <v>#N/A</v>
          </cell>
          <cell r="F2696" t="e">
            <v>#N/A</v>
          </cell>
          <cell r="K2696" t="e">
            <v>#REF!</v>
          </cell>
        </row>
        <row r="2697">
          <cell r="D2697">
            <v>0</v>
          </cell>
          <cell r="E2697" t="e">
            <v>#N/A</v>
          </cell>
          <cell r="F2697" t="e">
            <v>#N/A</v>
          </cell>
          <cell r="K2697" t="e">
            <v>#REF!</v>
          </cell>
        </row>
        <row r="2698">
          <cell r="D2698">
            <v>0</v>
          </cell>
          <cell r="E2698" t="e">
            <v>#N/A</v>
          </cell>
          <cell r="F2698" t="e">
            <v>#N/A</v>
          </cell>
          <cell r="K2698" t="e">
            <v>#REF!</v>
          </cell>
        </row>
        <row r="2699">
          <cell r="D2699">
            <v>0</v>
          </cell>
          <cell r="E2699" t="e">
            <v>#N/A</v>
          </cell>
          <cell r="F2699" t="e">
            <v>#N/A</v>
          </cell>
          <cell r="K2699" t="e">
            <v>#REF!</v>
          </cell>
        </row>
        <row r="2700">
          <cell r="D2700">
            <v>0</v>
          </cell>
          <cell r="E2700" t="e">
            <v>#N/A</v>
          </cell>
          <cell r="F2700" t="e">
            <v>#N/A</v>
          </cell>
          <cell r="K2700" t="e">
            <v>#REF!</v>
          </cell>
        </row>
        <row r="2701">
          <cell r="D2701">
            <v>0</v>
          </cell>
          <cell r="E2701" t="e">
            <v>#N/A</v>
          </cell>
          <cell r="F2701" t="e">
            <v>#N/A</v>
          </cell>
          <cell r="K2701" t="e">
            <v>#REF!</v>
          </cell>
        </row>
        <row r="2702">
          <cell r="D2702">
            <v>0</v>
          </cell>
          <cell r="E2702" t="e">
            <v>#N/A</v>
          </cell>
          <cell r="F2702" t="e">
            <v>#N/A</v>
          </cell>
          <cell r="K2702" t="e">
            <v>#REF!</v>
          </cell>
        </row>
        <row r="2703">
          <cell r="D2703">
            <v>0</v>
          </cell>
          <cell r="E2703" t="e">
            <v>#N/A</v>
          </cell>
          <cell r="F2703" t="e">
            <v>#N/A</v>
          </cell>
          <cell r="K2703" t="e">
            <v>#REF!</v>
          </cell>
        </row>
        <row r="2704">
          <cell r="D2704">
            <v>0</v>
          </cell>
          <cell r="E2704" t="e">
            <v>#N/A</v>
          </cell>
          <cell r="F2704" t="e">
            <v>#N/A</v>
          </cell>
          <cell r="K2704" t="e">
            <v>#REF!</v>
          </cell>
        </row>
        <row r="2705">
          <cell r="D2705">
            <v>0</v>
          </cell>
          <cell r="E2705" t="e">
            <v>#N/A</v>
          </cell>
          <cell r="F2705" t="e">
            <v>#N/A</v>
          </cell>
          <cell r="K2705" t="e">
            <v>#REF!</v>
          </cell>
        </row>
        <row r="2706">
          <cell r="D2706">
            <v>0</v>
          </cell>
          <cell r="E2706" t="e">
            <v>#N/A</v>
          </cell>
          <cell r="F2706" t="e">
            <v>#N/A</v>
          </cell>
          <cell r="K2706" t="e">
            <v>#REF!</v>
          </cell>
        </row>
        <row r="2707">
          <cell r="D2707">
            <v>0</v>
          </cell>
          <cell r="E2707" t="e">
            <v>#N/A</v>
          </cell>
          <cell r="F2707" t="e">
            <v>#N/A</v>
          </cell>
          <cell r="K2707" t="e">
            <v>#REF!</v>
          </cell>
        </row>
        <row r="2708">
          <cell r="D2708">
            <v>0</v>
          </cell>
          <cell r="E2708" t="e">
            <v>#N/A</v>
          </cell>
          <cell r="F2708" t="e">
            <v>#N/A</v>
          </cell>
          <cell r="K2708" t="e">
            <v>#REF!</v>
          </cell>
        </row>
        <row r="2709">
          <cell r="D2709">
            <v>0</v>
          </cell>
          <cell r="E2709" t="e">
            <v>#N/A</v>
          </cell>
          <cell r="F2709" t="e">
            <v>#N/A</v>
          </cell>
          <cell r="K2709" t="e">
            <v>#REF!</v>
          </cell>
        </row>
        <row r="2710">
          <cell r="D2710">
            <v>0</v>
          </cell>
          <cell r="E2710" t="e">
            <v>#N/A</v>
          </cell>
          <cell r="F2710" t="e">
            <v>#N/A</v>
          </cell>
          <cell r="K2710" t="e">
            <v>#REF!</v>
          </cell>
        </row>
        <row r="2711">
          <cell r="D2711">
            <v>0</v>
          </cell>
          <cell r="E2711" t="e">
            <v>#N/A</v>
          </cell>
          <cell r="F2711" t="e">
            <v>#N/A</v>
          </cell>
          <cell r="K2711" t="e">
            <v>#REF!</v>
          </cell>
        </row>
        <row r="2712">
          <cell r="D2712">
            <v>0</v>
          </cell>
          <cell r="E2712" t="e">
            <v>#N/A</v>
          </cell>
          <cell r="F2712" t="e">
            <v>#N/A</v>
          </cell>
          <cell r="K2712" t="e">
            <v>#REF!</v>
          </cell>
        </row>
        <row r="2713">
          <cell r="D2713">
            <v>0</v>
          </cell>
          <cell r="E2713" t="e">
            <v>#N/A</v>
          </cell>
          <cell r="F2713" t="e">
            <v>#N/A</v>
          </cell>
          <cell r="K2713" t="e">
            <v>#REF!</v>
          </cell>
        </row>
        <row r="2714">
          <cell r="D2714">
            <v>0</v>
          </cell>
          <cell r="E2714" t="e">
            <v>#N/A</v>
          </cell>
          <cell r="F2714" t="e">
            <v>#N/A</v>
          </cell>
          <cell r="K2714" t="e">
            <v>#REF!</v>
          </cell>
        </row>
        <row r="2715">
          <cell r="D2715">
            <v>0</v>
          </cell>
          <cell r="E2715" t="e">
            <v>#N/A</v>
          </cell>
          <cell r="F2715" t="e">
            <v>#N/A</v>
          </cell>
          <cell r="K2715" t="e">
            <v>#REF!</v>
          </cell>
        </row>
        <row r="2716">
          <cell r="D2716">
            <v>0</v>
          </cell>
          <cell r="E2716" t="e">
            <v>#N/A</v>
          </cell>
          <cell r="F2716" t="e">
            <v>#N/A</v>
          </cell>
          <cell r="K2716" t="e">
            <v>#REF!</v>
          </cell>
        </row>
        <row r="2717">
          <cell r="D2717">
            <v>0</v>
          </cell>
          <cell r="E2717" t="e">
            <v>#N/A</v>
          </cell>
          <cell r="F2717" t="e">
            <v>#N/A</v>
          </cell>
          <cell r="K2717" t="e">
            <v>#REF!</v>
          </cell>
        </row>
        <row r="2718">
          <cell r="D2718">
            <v>0</v>
          </cell>
          <cell r="E2718" t="e">
            <v>#N/A</v>
          </cell>
          <cell r="F2718" t="e">
            <v>#N/A</v>
          </cell>
          <cell r="K2718" t="e">
            <v>#REF!</v>
          </cell>
        </row>
        <row r="2719">
          <cell r="D2719">
            <v>0</v>
          </cell>
          <cell r="E2719" t="e">
            <v>#N/A</v>
          </cell>
          <cell r="F2719" t="e">
            <v>#N/A</v>
          </cell>
          <cell r="K2719" t="e">
            <v>#REF!</v>
          </cell>
        </row>
        <row r="2720">
          <cell r="D2720">
            <v>0</v>
          </cell>
          <cell r="E2720" t="e">
            <v>#N/A</v>
          </cell>
          <cell r="F2720" t="e">
            <v>#N/A</v>
          </cell>
          <cell r="K2720" t="e">
            <v>#REF!</v>
          </cell>
        </row>
        <row r="2721">
          <cell r="D2721">
            <v>0</v>
          </cell>
          <cell r="E2721" t="e">
            <v>#N/A</v>
          </cell>
          <cell r="F2721" t="e">
            <v>#N/A</v>
          </cell>
          <cell r="K2721" t="e">
            <v>#REF!</v>
          </cell>
        </row>
        <row r="2722">
          <cell r="D2722">
            <v>0</v>
          </cell>
          <cell r="E2722" t="e">
            <v>#N/A</v>
          </cell>
          <cell r="F2722" t="e">
            <v>#N/A</v>
          </cell>
          <cell r="K2722" t="e">
            <v>#REF!</v>
          </cell>
        </row>
        <row r="2723">
          <cell r="D2723">
            <v>0</v>
          </cell>
          <cell r="E2723" t="e">
            <v>#N/A</v>
          </cell>
          <cell r="F2723" t="e">
            <v>#N/A</v>
          </cell>
          <cell r="K2723" t="e">
            <v>#REF!</v>
          </cell>
        </row>
        <row r="2724">
          <cell r="D2724">
            <v>0</v>
          </cell>
          <cell r="E2724" t="e">
            <v>#N/A</v>
          </cell>
          <cell r="F2724" t="e">
            <v>#N/A</v>
          </cell>
          <cell r="K2724" t="e">
            <v>#REF!</v>
          </cell>
        </row>
        <row r="2725">
          <cell r="D2725">
            <v>0</v>
          </cell>
          <cell r="E2725" t="e">
            <v>#N/A</v>
          </cell>
          <cell r="F2725" t="e">
            <v>#N/A</v>
          </cell>
          <cell r="K2725" t="e">
            <v>#REF!</v>
          </cell>
        </row>
        <row r="2726">
          <cell r="D2726">
            <v>0</v>
          </cell>
          <cell r="E2726" t="e">
            <v>#N/A</v>
          </cell>
          <cell r="F2726" t="e">
            <v>#N/A</v>
          </cell>
          <cell r="K2726" t="e">
            <v>#REF!</v>
          </cell>
        </row>
        <row r="2727">
          <cell r="D2727">
            <v>0</v>
          </cell>
          <cell r="E2727" t="e">
            <v>#N/A</v>
          </cell>
          <cell r="F2727" t="e">
            <v>#N/A</v>
          </cell>
          <cell r="K2727" t="e">
            <v>#REF!</v>
          </cell>
        </row>
        <row r="2728">
          <cell r="D2728">
            <v>0</v>
          </cell>
          <cell r="E2728" t="e">
            <v>#N/A</v>
          </cell>
          <cell r="F2728" t="e">
            <v>#N/A</v>
          </cell>
          <cell r="K2728" t="e">
            <v>#REF!</v>
          </cell>
        </row>
        <row r="2729">
          <cell r="D2729">
            <v>0</v>
          </cell>
          <cell r="E2729" t="e">
            <v>#N/A</v>
          </cell>
          <cell r="F2729" t="e">
            <v>#N/A</v>
          </cell>
          <cell r="K2729" t="e">
            <v>#REF!</v>
          </cell>
        </row>
        <row r="2730">
          <cell r="D2730">
            <v>0</v>
          </cell>
          <cell r="E2730" t="e">
            <v>#N/A</v>
          </cell>
          <cell r="F2730" t="e">
            <v>#N/A</v>
          </cell>
          <cell r="K2730" t="e">
            <v>#REF!</v>
          </cell>
        </row>
        <row r="2731">
          <cell r="D2731">
            <v>0</v>
          </cell>
          <cell r="E2731" t="e">
            <v>#N/A</v>
          </cell>
          <cell r="F2731" t="e">
            <v>#N/A</v>
          </cell>
          <cell r="K2731" t="e">
            <v>#REF!</v>
          </cell>
        </row>
        <row r="2732">
          <cell r="D2732">
            <v>0</v>
          </cell>
          <cell r="E2732" t="e">
            <v>#N/A</v>
          </cell>
          <cell r="F2732" t="e">
            <v>#N/A</v>
          </cell>
          <cell r="K2732" t="e">
            <v>#REF!</v>
          </cell>
        </row>
        <row r="2733">
          <cell r="D2733">
            <v>0</v>
          </cell>
          <cell r="E2733" t="e">
            <v>#N/A</v>
          </cell>
          <cell r="F2733" t="e">
            <v>#N/A</v>
          </cell>
          <cell r="K2733" t="e">
            <v>#REF!</v>
          </cell>
        </row>
        <row r="2734">
          <cell r="D2734">
            <v>0</v>
          </cell>
          <cell r="E2734" t="e">
            <v>#N/A</v>
          </cell>
          <cell r="F2734" t="e">
            <v>#N/A</v>
          </cell>
          <cell r="K2734" t="e">
            <v>#REF!</v>
          </cell>
        </row>
        <row r="2735">
          <cell r="D2735">
            <v>0</v>
          </cell>
          <cell r="E2735" t="e">
            <v>#N/A</v>
          </cell>
          <cell r="F2735" t="e">
            <v>#N/A</v>
          </cell>
          <cell r="K2735" t="e">
            <v>#REF!</v>
          </cell>
        </row>
        <row r="2736">
          <cell r="D2736">
            <v>0</v>
          </cell>
          <cell r="E2736" t="e">
            <v>#N/A</v>
          </cell>
          <cell r="F2736" t="e">
            <v>#N/A</v>
          </cell>
          <cell r="K2736" t="e">
            <v>#REF!</v>
          </cell>
        </row>
        <row r="2737">
          <cell r="D2737">
            <v>0</v>
          </cell>
          <cell r="E2737" t="e">
            <v>#N/A</v>
          </cell>
          <cell r="F2737" t="e">
            <v>#N/A</v>
          </cell>
          <cell r="K2737" t="e">
            <v>#REF!</v>
          </cell>
        </row>
        <row r="2738">
          <cell r="D2738">
            <v>0</v>
          </cell>
          <cell r="E2738" t="e">
            <v>#N/A</v>
          </cell>
          <cell r="F2738" t="e">
            <v>#N/A</v>
          </cell>
          <cell r="K2738" t="e">
            <v>#REF!</v>
          </cell>
        </row>
        <row r="2739">
          <cell r="D2739">
            <v>0</v>
          </cell>
          <cell r="E2739" t="e">
            <v>#N/A</v>
          </cell>
          <cell r="F2739" t="e">
            <v>#N/A</v>
          </cell>
          <cell r="K2739" t="e">
            <v>#REF!</v>
          </cell>
        </row>
        <row r="2740">
          <cell r="D2740">
            <v>0</v>
          </cell>
          <cell r="E2740" t="e">
            <v>#N/A</v>
          </cell>
          <cell r="F2740" t="e">
            <v>#N/A</v>
          </cell>
          <cell r="K2740" t="e">
            <v>#REF!</v>
          </cell>
        </row>
        <row r="2741">
          <cell r="D2741">
            <v>0</v>
          </cell>
          <cell r="E2741" t="e">
            <v>#N/A</v>
          </cell>
          <cell r="F2741" t="e">
            <v>#N/A</v>
          </cell>
          <cell r="K2741" t="e">
            <v>#REF!</v>
          </cell>
        </row>
        <row r="2742">
          <cell r="D2742">
            <v>0</v>
          </cell>
          <cell r="E2742" t="e">
            <v>#N/A</v>
          </cell>
          <cell r="F2742" t="e">
            <v>#N/A</v>
          </cell>
          <cell r="K2742" t="e">
            <v>#REF!</v>
          </cell>
        </row>
        <row r="2743">
          <cell r="D2743">
            <v>0</v>
          </cell>
          <cell r="E2743" t="e">
            <v>#N/A</v>
          </cell>
          <cell r="F2743" t="e">
            <v>#N/A</v>
          </cell>
          <cell r="K2743" t="e">
            <v>#REF!</v>
          </cell>
        </row>
        <row r="2744">
          <cell r="D2744">
            <v>0</v>
          </cell>
          <cell r="E2744" t="e">
            <v>#N/A</v>
          </cell>
          <cell r="F2744" t="e">
            <v>#N/A</v>
          </cell>
          <cell r="K2744" t="e">
            <v>#REF!</v>
          </cell>
        </row>
        <row r="2745">
          <cell r="D2745">
            <v>0</v>
          </cell>
          <cell r="E2745" t="e">
            <v>#N/A</v>
          </cell>
          <cell r="F2745" t="e">
            <v>#N/A</v>
          </cell>
          <cell r="K2745" t="e">
            <v>#REF!</v>
          </cell>
        </row>
        <row r="2746">
          <cell r="D2746">
            <v>0</v>
          </cell>
          <cell r="E2746" t="e">
            <v>#N/A</v>
          </cell>
          <cell r="F2746" t="e">
            <v>#N/A</v>
          </cell>
          <cell r="K2746" t="e">
            <v>#REF!</v>
          </cell>
        </row>
        <row r="2747">
          <cell r="D2747">
            <v>0</v>
          </cell>
          <cell r="E2747" t="e">
            <v>#N/A</v>
          </cell>
          <cell r="F2747" t="e">
            <v>#N/A</v>
          </cell>
          <cell r="K2747" t="e">
            <v>#REF!</v>
          </cell>
        </row>
        <row r="2748">
          <cell r="D2748">
            <v>0</v>
          </cell>
          <cell r="E2748" t="e">
            <v>#N/A</v>
          </cell>
          <cell r="F2748" t="e">
            <v>#N/A</v>
          </cell>
          <cell r="K2748" t="e">
            <v>#REF!</v>
          </cell>
        </row>
        <row r="2749">
          <cell r="D2749">
            <v>0</v>
          </cell>
          <cell r="E2749" t="e">
            <v>#N/A</v>
          </cell>
          <cell r="F2749" t="e">
            <v>#N/A</v>
          </cell>
          <cell r="K2749" t="e">
            <v>#REF!</v>
          </cell>
        </row>
        <row r="2750">
          <cell r="D2750">
            <v>0</v>
          </cell>
          <cell r="E2750" t="e">
            <v>#N/A</v>
          </cell>
          <cell r="F2750" t="e">
            <v>#N/A</v>
          </cell>
          <cell r="K2750" t="e">
            <v>#REF!</v>
          </cell>
        </row>
        <row r="2751">
          <cell r="D2751">
            <v>0</v>
          </cell>
          <cell r="E2751" t="e">
            <v>#N/A</v>
          </cell>
          <cell r="F2751" t="e">
            <v>#N/A</v>
          </cell>
          <cell r="K2751" t="e">
            <v>#REF!</v>
          </cell>
        </row>
        <row r="2752">
          <cell r="D2752">
            <v>0</v>
          </cell>
          <cell r="E2752" t="e">
            <v>#N/A</v>
          </cell>
          <cell r="F2752" t="e">
            <v>#N/A</v>
          </cell>
          <cell r="K2752" t="e">
            <v>#REF!</v>
          </cell>
        </row>
        <row r="2753">
          <cell r="D2753">
            <v>0</v>
          </cell>
          <cell r="E2753" t="e">
            <v>#N/A</v>
          </cell>
          <cell r="F2753" t="e">
            <v>#N/A</v>
          </cell>
          <cell r="K2753" t="e">
            <v>#REF!</v>
          </cell>
        </row>
        <row r="2754">
          <cell r="D2754">
            <v>0</v>
          </cell>
          <cell r="E2754" t="e">
            <v>#N/A</v>
          </cell>
          <cell r="F2754" t="e">
            <v>#N/A</v>
          </cell>
          <cell r="K2754" t="e">
            <v>#REF!</v>
          </cell>
        </row>
        <row r="2755">
          <cell r="D2755">
            <v>0</v>
          </cell>
          <cell r="E2755" t="e">
            <v>#N/A</v>
          </cell>
          <cell r="F2755" t="e">
            <v>#N/A</v>
          </cell>
          <cell r="K2755" t="e">
            <v>#REF!</v>
          </cell>
        </row>
        <row r="2756">
          <cell r="D2756">
            <v>0</v>
          </cell>
          <cell r="E2756" t="e">
            <v>#N/A</v>
          </cell>
          <cell r="F2756" t="e">
            <v>#N/A</v>
          </cell>
          <cell r="K2756" t="e">
            <v>#REF!</v>
          </cell>
        </row>
        <row r="2757">
          <cell r="D2757">
            <v>0</v>
          </cell>
          <cell r="E2757" t="e">
            <v>#N/A</v>
          </cell>
          <cell r="F2757" t="e">
            <v>#N/A</v>
          </cell>
          <cell r="K2757" t="e">
            <v>#REF!</v>
          </cell>
        </row>
        <row r="2758">
          <cell r="D2758">
            <v>0</v>
          </cell>
          <cell r="E2758" t="e">
            <v>#N/A</v>
          </cell>
          <cell r="F2758" t="e">
            <v>#N/A</v>
          </cell>
          <cell r="K2758" t="e">
            <v>#REF!</v>
          </cell>
        </row>
        <row r="2759">
          <cell r="D2759">
            <v>0</v>
          </cell>
          <cell r="E2759" t="e">
            <v>#N/A</v>
          </cell>
          <cell r="F2759" t="e">
            <v>#N/A</v>
          </cell>
          <cell r="K2759" t="e">
            <v>#REF!</v>
          </cell>
        </row>
        <row r="2760">
          <cell r="D2760">
            <v>0</v>
          </cell>
          <cell r="E2760" t="e">
            <v>#N/A</v>
          </cell>
          <cell r="F2760" t="e">
            <v>#N/A</v>
          </cell>
          <cell r="K2760" t="e">
            <v>#REF!</v>
          </cell>
        </row>
        <row r="2761">
          <cell r="D2761">
            <v>0</v>
          </cell>
          <cell r="E2761" t="e">
            <v>#N/A</v>
          </cell>
          <cell r="F2761" t="e">
            <v>#N/A</v>
          </cell>
          <cell r="K2761" t="e">
            <v>#REF!</v>
          </cell>
        </row>
        <row r="2762">
          <cell r="D2762">
            <v>0</v>
          </cell>
          <cell r="E2762" t="e">
            <v>#N/A</v>
          </cell>
          <cell r="F2762" t="e">
            <v>#N/A</v>
          </cell>
          <cell r="K2762" t="e">
            <v>#REF!</v>
          </cell>
        </row>
        <row r="2763">
          <cell r="D2763">
            <v>0</v>
          </cell>
          <cell r="E2763" t="e">
            <v>#N/A</v>
          </cell>
          <cell r="F2763" t="e">
            <v>#N/A</v>
          </cell>
          <cell r="K2763" t="e">
            <v>#REF!</v>
          </cell>
        </row>
        <row r="2764">
          <cell r="D2764">
            <v>0</v>
          </cell>
          <cell r="E2764" t="e">
            <v>#N/A</v>
          </cell>
          <cell r="F2764" t="e">
            <v>#N/A</v>
          </cell>
          <cell r="K2764" t="e">
            <v>#REF!</v>
          </cell>
        </row>
        <row r="2765">
          <cell r="D2765">
            <v>0</v>
          </cell>
          <cell r="E2765" t="e">
            <v>#N/A</v>
          </cell>
          <cell r="F2765" t="e">
            <v>#N/A</v>
          </cell>
          <cell r="K2765" t="e">
            <v>#REF!</v>
          </cell>
        </row>
        <row r="2766">
          <cell r="D2766">
            <v>0</v>
          </cell>
          <cell r="E2766" t="e">
            <v>#N/A</v>
          </cell>
          <cell r="F2766" t="e">
            <v>#N/A</v>
          </cell>
          <cell r="K2766" t="e">
            <v>#REF!</v>
          </cell>
        </row>
        <row r="2767">
          <cell r="D2767">
            <v>0</v>
          </cell>
          <cell r="E2767" t="e">
            <v>#N/A</v>
          </cell>
          <cell r="F2767" t="e">
            <v>#N/A</v>
          </cell>
          <cell r="K2767" t="e">
            <v>#REF!</v>
          </cell>
        </row>
        <row r="2768">
          <cell r="D2768">
            <v>0</v>
          </cell>
          <cell r="E2768" t="e">
            <v>#N/A</v>
          </cell>
          <cell r="F2768" t="e">
            <v>#N/A</v>
          </cell>
          <cell r="K2768" t="e">
            <v>#REF!</v>
          </cell>
        </row>
        <row r="2769">
          <cell r="D2769">
            <v>0</v>
          </cell>
          <cell r="E2769" t="e">
            <v>#N/A</v>
          </cell>
          <cell r="F2769" t="e">
            <v>#N/A</v>
          </cell>
          <cell r="K2769" t="e">
            <v>#REF!</v>
          </cell>
        </row>
        <row r="2770">
          <cell r="D2770">
            <v>0</v>
          </cell>
          <cell r="E2770" t="e">
            <v>#N/A</v>
          </cell>
          <cell r="F2770" t="e">
            <v>#N/A</v>
          </cell>
          <cell r="K2770" t="e">
            <v>#REF!</v>
          </cell>
        </row>
        <row r="2771">
          <cell r="D2771">
            <v>0</v>
          </cell>
          <cell r="E2771" t="e">
            <v>#N/A</v>
          </cell>
          <cell r="F2771" t="e">
            <v>#N/A</v>
          </cell>
          <cell r="K2771" t="e">
            <v>#REF!</v>
          </cell>
        </row>
        <row r="2772">
          <cell r="D2772">
            <v>0</v>
          </cell>
          <cell r="E2772" t="e">
            <v>#N/A</v>
          </cell>
          <cell r="F2772" t="e">
            <v>#N/A</v>
          </cell>
          <cell r="K2772" t="e">
            <v>#REF!</v>
          </cell>
        </row>
        <row r="2773">
          <cell r="D2773">
            <v>0</v>
          </cell>
          <cell r="E2773" t="e">
            <v>#N/A</v>
          </cell>
          <cell r="F2773" t="e">
            <v>#N/A</v>
          </cell>
          <cell r="K2773" t="e">
            <v>#REF!</v>
          </cell>
        </row>
        <row r="2774">
          <cell r="D2774">
            <v>0</v>
          </cell>
          <cell r="E2774" t="e">
            <v>#N/A</v>
          </cell>
          <cell r="F2774" t="e">
            <v>#N/A</v>
          </cell>
          <cell r="K2774" t="e">
            <v>#REF!</v>
          </cell>
        </row>
        <row r="2775">
          <cell r="D2775">
            <v>0</v>
          </cell>
          <cell r="E2775" t="e">
            <v>#N/A</v>
          </cell>
          <cell r="F2775" t="e">
            <v>#N/A</v>
          </cell>
          <cell r="K2775" t="e">
            <v>#REF!</v>
          </cell>
        </row>
        <row r="2776">
          <cell r="D2776">
            <v>0</v>
          </cell>
          <cell r="E2776" t="e">
            <v>#N/A</v>
          </cell>
          <cell r="F2776" t="e">
            <v>#N/A</v>
          </cell>
          <cell r="K2776" t="e">
            <v>#REF!</v>
          </cell>
        </row>
        <row r="2777">
          <cell r="D2777">
            <v>0</v>
          </cell>
          <cell r="E2777" t="e">
            <v>#N/A</v>
          </cell>
          <cell r="F2777" t="e">
            <v>#N/A</v>
          </cell>
          <cell r="K2777" t="e">
            <v>#REF!</v>
          </cell>
        </row>
        <row r="2778">
          <cell r="D2778">
            <v>0</v>
          </cell>
          <cell r="E2778" t="e">
            <v>#N/A</v>
          </cell>
          <cell r="F2778" t="e">
            <v>#N/A</v>
          </cell>
          <cell r="K2778" t="e">
            <v>#REF!</v>
          </cell>
        </row>
        <row r="2779">
          <cell r="D2779">
            <v>0</v>
          </cell>
          <cell r="E2779" t="e">
            <v>#N/A</v>
          </cell>
          <cell r="F2779" t="e">
            <v>#N/A</v>
          </cell>
          <cell r="K2779" t="e">
            <v>#REF!</v>
          </cell>
        </row>
        <row r="2780">
          <cell r="D2780">
            <v>0</v>
          </cell>
          <cell r="E2780" t="e">
            <v>#N/A</v>
          </cell>
          <cell r="F2780" t="e">
            <v>#N/A</v>
          </cell>
          <cell r="K2780" t="e">
            <v>#REF!</v>
          </cell>
        </row>
        <row r="2781">
          <cell r="D2781">
            <v>0</v>
          </cell>
          <cell r="E2781" t="e">
            <v>#N/A</v>
          </cell>
          <cell r="F2781" t="e">
            <v>#N/A</v>
          </cell>
          <cell r="K2781" t="e">
            <v>#REF!</v>
          </cell>
        </row>
        <row r="2782">
          <cell r="D2782">
            <v>0</v>
          </cell>
          <cell r="E2782" t="e">
            <v>#N/A</v>
          </cell>
          <cell r="F2782" t="e">
            <v>#N/A</v>
          </cell>
          <cell r="K2782" t="e">
            <v>#REF!</v>
          </cell>
        </row>
        <row r="2783">
          <cell r="D2783">
            <v>0</v>
          </cell>
          <cell r="E2783" t="e">
            <v>#N/A</v>
          </cell>
          <cell r="F2783" t="e">
            <v>#N/A</v>
          </cell>
          <cell r="K2783" t="e">
            <v>#REF!</v>
          </cell>
        </row>
        <row r="2784">
          <cell r="D2784">
            <v>0</v>
          </cell>
          <cell r="E2784" t="e">
            <v>#N/A</v>
          </cell>
          <cell r="F2784" t="e">
            <v>#N/A</v>
          </cell>
          <cell r="K2784" t="e">
            <v>#REF!</v>
          </cell>
        </row>
        <row r="2785">
          <cell r="D2785">
            <v>0</v>
          </cell>
          <cell r="E2785" t="e">
            <v>#N/A</v>
          </cell>
          <cell r="F2785" t="e">
            <v>#N/A</v>
          </cell>
          <cell r="K2785" t="e">
            <v>#REF!</v>
          </cell>
        </row>
        <row r="2786">
          <cell r="D2786">
            <v>0</v>
          </cell>
          <cell r="E2786" t="e">
            <v>#N/A</v>
          </cell>
          <cell r="F2786" t="e">
            <v>#N/A</v>
          </cell>
          <cell r="K2786" t="e">
            <v>#REF!</v>
          </cell>
        </row>
        <row r="2787">
          <cell r="D2787">
            <v>0</v>
          </cell>
          <cell r="E2787" t="e">
            <v>#N/A</v>
          </cell>
          <cell r="F2787" t="e">
            <v>#N/A</v>
          </cell>
          <cell r="K2787" t="e">
            <v>#REF!</v>
          </cell>
        </row>
        <row r="2788">
          <cell r="D2788">
            <v>0</v>
          </cell>
          <cell r="E2788" t="e">
            <v>#N/A</v>
          </cell>
          <cell r="F2788" t="e">
            <v>#N/A</v>
          </cell>
          <cell r="K2788" t="e">
            <v>#REF!</v>
          </cell>
        </row>
        <row r="2789">
          <cell r="D2789">
            <v>0</v>
          </cell>
          <cell r="E2789" t="e">
            <v>#N/A</v>
          </cell>
          <cell r="F2789" t="e">
            <v>#N/A</v>
          </cell>
          <cell r="K2789" t="e">
            <v>#REF!</v>
          </cell>
        </row>
        <row r="2790">
          <cell r="D2790">
            <v>0</v>
          </cell>
          <cell r="E2790" t="e">
            <v>#N/A</v>
          </cell>
          <cell r="F2790" t="e">
            <v>#N/A</v>
          </cell>
          <cell r="K2790" t="e">
            <v>#REF!</v>
          </cell>
        </row>
        <row r="2791">
          <cell r="D2791">
            <v>0</v>
          </cell>
          <cell r="E2791" t="e">
            <v>#N/A</v>
          </cell>
          <cell r="F2791" t="e">
            <v>#N/A</v>
          </cell>
          <cell r="K2791" t="e">
            <v>#REF!</v>
          </cell>
        </row>
        <row r="2792">
          <cell r="D2792">
            <v>0</v>
          </cell>
          <cell r="E2792" t="e">
            <v>#N/A</v>
          </cell>
          <cell r="F2792" t="e">
            <v>#N/A</v>
          </cell>
          <cell r="K2792" t="e">
            <v>#REF!</v>
          </cell>
        </row>
        <row r="2793">
          <cell r="D2793">
            <v>0</v>
          </cell>
          <cell r="E2793" t="e">
            <v>#N/A</v>
          </cell>
          <cell r="F2793" t="e">
            <v>#N/A</v>
          </cell>
          <cell r="K2793" t="e">
            <v>#REF!</v>
          </cell>
        </row>
        <row r="2794">
          <cell r="D2794">
            <v>0</v>
          </cell>
          <cell r="E2794" t="e">
            <v>#N/A</v>
          </cell>
          <cell r="F2794" t="e">
            <v>#N/A</v>
          </cell>
          <cell r="K2794" t="e">
            <v>#REF!</v>
          </cell>
        </row>
        <row r="2795">
          <cell r="D2795">
            <v>0</v>
          </cell>
          <cell r="E2795" t="e">
            <v>#N/A</v>
          </cell>
          <cell r="F2795" t="e">
            <v>#N/A</v>
          </cell>
          <cell r="K2795" t="e">
            <v>#REF!</v>
          </cell>
        </row>
        <row r="2796">
          <cell r="D2796">
            <v>0</v>
          </cell>
          <cell r="E2796" t="e">
            <v>#N/A</v>
          </cell>
          <cell r="F2796" t="e">
            <v>#N/A</v>
          </cell>
          <cell r="K2796" t="e">
            <v>#REF!</v>
          </cell>
        </row>
        <row r="2797">
          <cell r="D2797">
            <v>0</v>
          </cell>
          <cell r="E2797" t="e">
            <v>#N/A</v>
          </cell>
          <cell r="F2797" t="e">
            <v>#N/A</v>
          </cell>
          <cell r="K2797" t="e">
            <v>#REF!</v>
          </cell>
        </row>
        <row r="2798">
          <cell r="D2798">
            <v>0</v>
          </cell>
          <cell r="E2798" t="e">
            <v>#N/A</v>
          </cell>
          <cell r="F2798" t="e">
            <v>#N/A</v>
          </cell>
          <cell r="K2798" t="e">
            <v>#REF!</v>
          </cell>
        </row>
        <row r="2799">
          <cell r="D2799">
            <v>0</v>
          </cell>
          <cell r="E2799" t="e">
            <v>#N/A</v>
          </cell>
          <cell r="F2799" t="e">
            <v>#N/A</v>
          </cell>
          <cell r="K2799" t="e">
            <v>#REF!</v>
          </cell>
        </row>
        <row r="2800">
          <cell r="D2800">
            <v>0</v>
          </cell>
          <cell r="E2800" t="e">
            <v>#N/A</v>
          </cell>
          <cell r="F2800" t="e">
            <v>#N/A</v>
          </cell>
          <cell r="K2800" t="e">
            <v>#REF!</v>
          </cell>
        </row>
        <row r="2801">
          <cell r="D2801">
            <v>0</v>
          </cell>
          <cell r="E2801" t="e">
            <v>#N/A</v>
          </cell>
          <cell r="F2801" t="e">
            <v>#N/A</v>
          </cell>
          <cell r="K2801" t="e">
            <v>#REF!</v>
          </cell>
        </row>
        <row r="2802">
          <cell r="D2802">
            <v>0</v>
          </cell>
          <cell r="E2802" t="e">
            <v>#N/A</v>
          </cell>
          <cell r="F2802" t="e">
            <v>#N/A</v>
          </cell>
          <cell r="K2802" t="e">
            <v>#REF!</v>
          </cell>
        </row>
        <row r="2803">
          <cell r="D2803">
            <v>0</v>
          </cell>
          <cell r="E2803" t="e">
            <v>#N/A</v>
          </cell>
          <cell r="F2803" t="e">
            <v>#N/A</v>
          </cell>
          <cell r="K2803" t="e">
            <v>#REF!</v>
          </cell>
        </row>
        <row r="2804">
          <cell r="D2804">
            <v>0</v>
          </cell>
          <cell r="E2804" t="e">
            <v>#N/A</v>
          </cell>
          <cell r="F2804" t="e">
            <v>#N/A</v>
          </cell>
          <cell r="K2804" t="e">
            <v>#REF!</v>
          </cell>
        </row>
        <row r="2805">
          <cell r="D2805">
            <v>0</v>
          </cell>
          <cell r="E2805" t="e">
            <v>#N/A</v>
          </cell>
          <cell r="F2805" t="e">
            <v>#N/A</v>
          </cell>
          <cell r="K2805" t="e">
            <v>#REF!</v>
          </cell>
        </row>
        <row r="2806">
          <cell r="D2806">
            <v>0</v>
          </cell>
          <cell r="E2806" t="e">
            <v>#N/A</v>
          </cell>
          <cell r="F2806" t="e">
            <v>#N/A</v>
          </cell>
          <cell r="K2806" t="e">
            <v>#REF!</v>
          </cell>
        </row>
        <row r="2807">
          <cell r="D2807">
            <v>0</v>
          </cell>
          <cell r="E2807" t="e">
            <v>#N/A</v>
          </cell>
          <cell r="F2807" t="e">
            <v>#N/A</v>
          </cell>
          <cell r="K2807" t="e">
            <v>#REF!</v>
          </cell>
        </row>
        <row r="2808">
          <cell r="D2808">
            <v>0</v>
          </cell>
          <cell r="E2808" t="e">
            <v>#N/A</v>
          </cell>
          <cell r="F2808" t="e">
            <v>#N/A</v>
          </cell>
          <cell r="K2808" t="e">
            <v>#REF!</v>
          </cell>
        </row>
        <row r="2809">
          <cell r="D2809">
            <v>0</v>
          </cell>
          <cell r="E2809" t="e">
            <v>#N/A</v>
          </cell>
          <cell r="F2809" t="e">
            <v>#N/A</v>
          </cell>
          <cell r="K2809" t="e">
            <v>#REF!</v>
          </cell>
        </row>
        <row r="2810">
          <cell r="D2810">
            <v>0</v>
          </cell>
          <cell r="E2810" t="e">
            <v>#N/A</v>
          </cell>
          <cell r="F2810" t="e">
            <v>#N/A</v>
          </cell>
          <cell r="K2810" t="e">
            <v>#REF!</v>
          </cell>
        </row>
        <row r="2811">
          <cell r="D2811">
            <v>0</v>
          </cell>
          <cell r="E2811" t="e">
            <v>#N/A</v>
          </cell>
          <cell r="F2811" t="e">
            <v>#N/A</v>
          </cell>
          <cell r="K2811" t="e">
            <v>#REF!</v>
          </cell>
        </row>
        <row r="2812">
          <cell r="D2812">
            <v>0</v>
          </cell>
          <cell r="E2812" t="e">
            <v>#N/A</v>
          </cell>
          <cell r="F2812" t="e">
            <v>#N/A</v>
          </cell>
          <cell r="K2812" t="e">
            <v>#REF!</v>
          </cell>
        </row>
        <row r="2813">
          <cell r="D2813">
            <v>0</v>
          </cell>
          <cell r="E2813" t="e">
            <v>#N/A</v>
          </cell>
          <cell r="F2813" t="e">
            <v>#N/A</v>
          </cell>
          <cell r="K2813" t="e">
            <v>#REF!</v>
          </cell>
        </row>
        <row r="2814">
          <cell r="D2814">
            <v>0</v>
          </cell>
          <cell r="E2814" t="e">
            <v>#N/A</v>
          </cell>
          <cell r="F2814" t="e">
            <v>#N/A</v>
          </cell>
          <cell r="K2814" t="e">
            <v>#REF!</v>
          </cell>
        </row>
        <row r="2815">
          <cell r="D2815">
            <v>0</v>
          </cell>
          <cell r="E2815" t="e">
            <v>#N/A</v>
          </cell>
          <cell r="F2815" t="e">
            <v>#N/A</v>
          </cell>
          <cell r="K2815" t="e">
            <v>#REF!</v>
          </cell>
        </row>
        <row r="2816">
          <cell r="D2816">
            <v>0</v>
          </cell>
          <cell r="E2816" t="e">
            <v>#N/A</v>
          </cell>
          <cell r="F2816" t="e">
            <v>#N/A</v>
          </cell>
          <cell r="K2816" t="e">
            <v>#REF!</v>
          </cell>
        </row>
        <row r="2817">
          <cell r="D2817">
            <v>0</v>
          </cell>
          <cell r="E2817" t="e">
            <v>#N/A</v>
          </cell>
          <cell r="F2817" t="e">
            <v>#N/A</v>
          </cell>
          <cell r="K2817" t="e">
            <v>#REF!</v>
          </cell>
        </row>
        <row r="2818">
          <cell r="D2818">
            <v>0</v>
          </cell>
          <cell r="E2818" t="e">
            <v>#N/A</v>
          </cell>
          <cell r="F2818" t="e">
            <v>#N/A</v>
          </cell>
          <cell r="K2818" t="e">
            <v>#REF!</v>
          </cell>
        </row>
        <row r="2819">
          <cell r="D2819">
            <v>0</v>
          </cell>
          <cell r="E2819" t="e">
            <v>#N/A</v>
          </cell>
          <cell r="F2819" t="e">
            <v>#N/A</v>
          </cell>
          <cell r="K2819" t="e">
            <v>#REF!</v>
          </cell>
        </row>
        <row r="2820">
          <cell r="D2820">
            <v>0</v>
          </cell>
          <cell r="E2820" t="e">
            <v>#N/A</v>
          </cell>
          <cell r="F2820" t="e">
            <v>#N/A</v>
          </cell>
          <cell r="K2820" t="e">
            <v>#REF!</v>
          </cell>
        </row>
        <row r="2821">
          <cell r="D2821">
            <v>0</v>
          </cell>
          <cell r="E2821" t="e">
            <v>#N/A</v>
          </cell>
          <cell r="F2821" t="e">
            <v>#N/A</v>
          </cell>
          <cell r="K2821" t="e">
            <v>#REF!</v>
          </cell>
        </row>
        <row r="2822">
          <cell r="D2822">
            <v>0</v>
          </cell>
          <cell r="E2822" t="e">
            <v>#N/A</v>
          </cell>
          <cell r="F2822" t="e">
            <v>#N/A</v>
          </cell>
          <cell r="K2822" t="e">
            <v>#REF!</v>
          </cell>
        </row>
        <row r="2823">
          <cell r="D2823">
            <v>0</v>
          </cell>
          <cell r="E2823" t="e">
            <v>#N/A</v>
          </cell>
          <cell r="F2823" t="e">
            <v>#N/A</v>
          </cell>
          <cell r="K2823" t="e">
            <v>#REF!</v>
          </cell>
        </row>
        <row r="2824">
          <cell r="D2824">
            <v>0</v>
          </cell>
          <cell r="E2824" t="e">
            <v>#N/A</v>
          </cell>
          <cell r="F2824" t="e">
            <v>#N/A</v>
          </cell>
          <cell r="K2824" t="e">
            <v>#REF!</v>
          </cell>
        </row>
        <row r="2825">
          <cell r="D2825">
            <v>0</v>
          </cell>
          <cell r="E2825" t="e">
            <v>#N/A</v>
          </cell>
          <cell r="F2825" t="e">
            <v>#N/A</v>
          </cell>
          <cell r="K2825" t="e">
            <v>#REF!</v>
          </cell>
        </row>
        <row r="2826">
          <cell r="D2826">
            <v>0</v>
          </cell>
          <cell r="E2826" t="e">
            <v>#N/A</v>
          </cell>
          <cell r="F2826" t="e">
            <v>#N/A</v>
          </cell>
          <cell r="K2826" t="e">
            <v>#REF!</v>
          </cell>
        </row>
        <row r="2827">
          <cell r="D2827">
            <v>0</v>
          </cell>
          <cell r="E2827" t="e">
            <v>#N/A</v>
          </cell>
          <cell r="F2827" t="e">
            <v>#N/A</v>
          </cell>
          <cell r="K2827" t="e">
            <v>#REF!</v>
          </cell>
        </row>
        <row r="2828">
          <cell r="D2828">
            <v>0</v>
          </cell>
          <cell r="E2828" t="e">
            <v>#N/A</v>
          </cell>
          <cell r="F2828" t="e">
            <v>#N/A</v>
          </cell>
          <cell r="K2828" t="e">
            <v>#REF!</v>
          </cell>
        </row>
        <row r="2829">
          <cell r="D2829">
            <v>0</v>
          </cell>
          <cell r="E2829" t="e">
            <v>#N/A</v>
          </cell>
          <cell r="F2829" t="e">
            <v>#N/A</v>
          </cell>
          <cell r="K2829" t="e">
            <v>#REF!</v>
          </cell>
        </row>
        <row r="2830">
          <cell r="D2830">
            <v>0</v>
          </cell>
          <cell r="E2830" t="e">
            <v>#N/A</v>
          </cell>
          <cell r="F2830" t="e">
            <v>#N/A</v>
          </cell>
          <cell r="K2830" t="e">
            <v>#REF!</v>
          </cell>
        </row>
        <row r="2831">
          <cell r="D2831">
            <v>0</v>
          </cell>
          <cell r="E2831" t="e">
            <v>#N/A</v>
          </cell>
          <cell r="F2831" t="e">
            <v>#N/A</v>
          </cell>
          <cell r="K2831" t="e">
            <v>#REF!</v>
          </cell>
        </row>
        <row r="2832">
          <cell r="D2832">
            <v>0</v>
          </cell>
          <cell r="E2832" t="e">
            <v>#N/A</v>
          </cell>
          <cell r="F2832" t="e">
            <v>#N/A</v>
          </cell>
          <cell r="K2832" t="e">
            <v>#REF!</v>
          </cell>
        </row>
        <row r="2833">
          <cell r="D2833">
            <v>0</v>
          </cell>
          <cell r="E2833" t="e">
            <v>#N/A</v>
          </cell>
          <cell r="F2833" t="e">
            <v>#N/A</v>
          </cell>
          <cell r="K2833" t="e">
            <v>#REF!</v>
          </cell>
        </row>
        <row r="2834">
          <cell r="D2834">
            <v>0</v>
          </cell>
          <cell r="E2834" t="e">
            <v>#N/A</v>
          </cell>
          <cell r="F2834" t="e">
            <v>#N/A</v>
          </cell>
          <cell r="K2834" t="e">
            <v>#REF!</v>
          </cell>
        </row>
        <row r="2835">
          <cell r="D2835">
            <v>0</v>
          </cell>
          <cell r="E2835" t="e">
            <v>#N/A</v>
          </cell>
          <cell r="F2835" t="e">
            <v>#N/A</v>
          </cell>
          <cell r="K2835" t="e">
            <v>#REF!</v>
          </cell>
        </row>
        <row r="2836">
          <cell r="D2836">
            <v>0</v>
          </cell>
          <cell r="E2836" t="e">
            <v>#N/A</v>
          </cell>
          <cell r="F2836" t="e">
            <v>#N/A</v>
          </cell>
          <cell r="K2836" t="e">
            <v>#REF!</v>
          </cell>
        </row>
        <row r="2837">
          <cell r="D2837">
            <v>0</v>
          </cell>
          <cell r="E2837" t="e">
            <v>#N/A</v>
          </cell>
          <cell r="F2837" t="e">
            <v>#N/A</v>
          </cell>
          <cell r="K2837" t="e">
            <v>#REF!</v>
          </cell>
        </row>
        <row r="2838">
          <cell r="D2838">
            <v>0</v>
          </cell>
          <cell r="E2838" t="e">
            <v>#N/A</v>
          </cell>
          <cell r="F2838" t="e">
            <v>#N/A</v>
          </cell>
          <cell r="K2838" t="e">
            <v>#REF!</v>
          </cell>
        </row>
        <row r="2839">
          <cell r="D2839">
            <v>0</v>
          </cell>
          <cell r="E2839" t="e">
            <v>#N/A</v>
          </cell>
          <cell r="F2839" t="e">
            <v>#N/A</v>
          </cell>
          <cell r="K2839" t="e">
            <v>#REF!</v>
          </cell>
        </row>
        <row r="2840">
          <cell r="D2840">
            <v>0</v>
          </cell>
          <cell r="E2840" t="e">
            <v>#N/A</v>
          </cell>
          <cell r="F2840" t="e">
            <v>#N/A</v>
          </cell>
          <cell r="K2840" t="e">
            <v>#REF!</v>
          </cell>
        </row>
        <row r="2841">
          <cell r="D2841">
            <v>0</v>
          </cell>
          <cell r="E2841" t="e">
            <v>#N/A</v>
          </cell>
          <cell r="F2841" t="e">
            <v>#N/A</v>
          </cell>
          <cell r="K2841" t="e">
            <v>#REF!</v>
          </cell>
        </row>
        <row r="2842">
          <cell r="D2842">
            <v>0</v>
          </cell>
          <cell r="E2842" t="e">
            <v>#N/A</v>
          </cell>
          <cell r="F2842" t="e">
            <v>#N/A</v>
          </cell>
          <cell r="K2842" t="e">
            <v>#REF!</v>
          </cell>
        </row>
        <row r="2843">
          <cell r="D2843">
            <v>0</v>
          </cell>
          <cell r="E2843" t="e">
            <v>#N/A</v>
          </cell>
          <cell r="F2843" t="e">
            <v>#N/A</v>
          </cell>
          <cell r="K2843" t="e">
            <v>#REF!</v>
          </cell>
        </row>
        <row r="2844">
          <cell r="D2844">
            <v>0</v>
          </cell>
          <cell r="E2844" t="e">
            <v>#N/A</v>
          </cell>
          <cell r="F2844" t="e">
            <v>#N/A</v>
          </cell>
          <cell r="K2844" t="e">
            <v>#REF!</v>
          </cell>
        </row>
        <row r="2845">
          <cell r="D2845">
            <v>0</v>
          </cell>
          <cell r="E2845" t="e">
            <v>#N/A</v>
          </cell>
          <cell r="F2845" t="e">
            <v>#N/A</v>
          </cell>
          <cell r="K2845" t="e">
            <v>#REF!</v>
          </cell>
        </row>
        <row r="2846">
          <cell r="D2846">
            <v>0</v>
          </cell>
          <cell r="E2846" t="e">
            <v>#N/A</v>
          </cell>
          <cell r="F2846" t="e">
            <v>#N/A</v>
          </cell>
          <cell r="K2846" t="e">
            <v>#REF!</v>
          </cell>
        </row>
        <row r="2847">
          <cell r="D2847">
            <v>0</v>
          </cell>
          <cell r="E2847" t="e">
            <v>#N/A</v>
          </cell>
          <cell r="F2847" t="e">
            <v>#N/A</v>
          </cell>
          <cell r="K2847" t="e">
            <v>#REF!</v>
          </cell>
        </row>
        <row r="2848">
          <cell r="D2848">
            <v>0</v>
          </cell>
          <cell r="E2848" t="e">
            <v>#N/A</v>
          </cell>
          <cell r="F2848" t="e">
            <v>#N/A</v>
          </cell>
          <cell r="K2848" t="e">
            <v>#REF!</v>
          </cell>
        </row>
        <row r="2849">
          <cell r="D2849">
            <v>0</v>
          </cell>
          <cell r="E2849" t="e">
            <v>#N/A</v>
          </cell>
          <cell r="F2849" t="e">
            <v>#N/A</v>
          </cell>
          <cell r="K2849" t="e">
            <v>#REF!</v>
          </cell>
        </row>
        <row r="2850">
          <cell r="D2850">
            <v>0</v>
          </cell>
          <cell r="E2850" t="e">
            <v>#N/A</v>
          </cell>
          <cell r="F2850" t="e">
            <v>#N/A</v>
          </cell>
          <cell r="K2850" t="e">
            <v>#REF!</v>
          </cell>
        </row>
        <row r="2851">
          <cell r="D2851">
            <v>0</v>
          </cell>
          <cell r="E2851" t="e">
            <v>#N/A</v>
          </cell>
          <cell r="F2851" t="e">
            <v>#N/A</v>
          </cell>
          <cell r="K2851" t="e">
            <v>#REF!</v>
          </cell>
        </row>
        <row r="2852">
          <cell r="D2852">
            <v>0</v>
          </cell>
          <cell r="E2852" t="e">
            <v>#N/A</v>
          </cell>
          <cell r="F2852" t="e">
            <v>#N/A</v>
          </cell>
          <cell r="K2852" t="e">
            <v>#REF!</v>
          </cell>
        </row>
        <row r="2853">
          <cell r="D2853">
            <v>0</v>
          </cell>
          <cell r="E2853" t="e">
            <v>#N/A</v>
          </cell>
          <cell r="F2853" t="e">
            <v>#N/A</v>
          </cell>
          <cell r="K2853" t="e">
            <v>#REF!</v>
          </cell>
        </row>
        <row r="2854">
          <cell r="D2854">
            <v>0</v>
          </cell>
          <cell r="E2854" t="e">
            <v>#N/A</v>
          </cell>
          <cell r="F2854" t="e">
            <v>#N/A</v>
          </cell>
          <cell r="K2854" t="e">
            <v>#REF!</v>
          </cell>
        </row>
        <row r="2855">
          <cell r="D2855">
            <v>0</v>
          </cell>
          <cell r="E2855" t="e">
            <v>#N/A</v>
          </cell>
          <cell r="F2855" t="e">
            <v>#N/A</v>
          </cell>
          <cell r="K2855" t="e">
            <v>#REF!</v>
          </cell>
        </row>
        <row r="2856">
          <cell r="D2856">
            <v>0</v>
          </cell>
          <cell r="E2856" t="e">
            <v>#N/A</v>
          </cell>
          <cell r="F2856" t="e">
            <v>#N/A</v>
          </cell>
          <cell r="K2856" t="e">
            <v>#REF!</v>
          </cell>
        </row>
        <row r="2857">
          <cell r="D2857">
            <v>0</v>
          </cell>
          <cell r="E2857" t="e">
            <v>#N/A</v>
          </cell>
          <cell r="F2857" t="e">
            <v>#N/A</v>
          </cell>
          <cell r="K2857" t="e">
            <v>#REF!</v>
          </cell>
        </row>
        <row r="2858">
          <cell r="D2858">
            <v>0</v>
          </cell>
          <cell r="E2858" t="e">
            <v>#N/A</v>
          </cell>
          <cell r="F2858" t="e">
            <v>#N/A</v>
          </cell>
          <cell r="K2858" t="e">
            <v>#REF!</v>
          </cell>
        </row>
        <row r="2859">
          <cell r="D2859">
            <v>0</v>
          </cell>
          <cell r="E2859" t="e">
            <v>#N/A</v>
          </cell>
          <cell r="F2859" t="e">
            <v>#N/A</v>
          </cell>
          <cell r="K2859" t="e">
            <v>#REF!</v>
          </cell>
        </row>
        <row r="2860">
          <cell r="D2860">
            <v>0</v>
          </cell>
          <cell r="E2860" t="e">
            <v>#N/A</v>
          </cell>
          <cell r="F2860" t="e">
            <v>#N/A</v>
          </cell>
          <cell r="K2860" t="e">
            <v>#REF!</v>
          </cell>
        </row>
        <row r="2861">
          <cell r="D2861">
            <v>0</v>
          </cell>
          <cell r="E2861" t="e">
            <v>#N/A</v>
          </cell>
          <cell r="F2861" t="e">
            <v>#N/A</v>
          </cell>
          <cell r="K2861" t="e">
            <v>#REF!</v>
          </cell>
        </row>
        <row r="2862">
          <cell r="D2862">
            <v>0</v>
          </cell>
          <cell r="E2862" t="e">
            <v>#N/A</v>
          </cell>
          <cell r="F2862" t="e">
            <v>#N/A</v>
          </cell>
          <cell r="K2862" t="e">
            <v>#REF!</v>
          </cell>
        </row>
        <row r="2863">
          <cell r="D2863">
            <v>0</v>
          </cell>
          <cell r="E2863" t="e">
            <v>#N/A</v>
          </cell>
          <cell r="F2863" t="e">
            <v>#N/A</v>
          </cell>
          <cell r="K2863" t="e">
            <v>#REF!</v>
          </cell>
        </row>
        <row r="2864">
          <cell r="D2864">
            <v>0</v>
          </cell>
          <cell r="E2864" t="e">
            <v>#N/A</v>
          </cell>
          <cell r="F2864" t="e">
            <v>#N/A</v>
          </cell>
          <cell r="K2864" t="e">
            <v>#REF!</v>
          </cell>
        </row>
        <row r="2865">
          <cell r="D2865">
            <v>0</v>
          </cell>
          <cell r="E2865" t="e">
            <v>#N/A</v>
          </cell>
          <cell r="F2865" t="e">
            <v>#N/A</v>
          </cell>
          <cell r="K2865" t="e">
            <v>#REF!</v>
          </cell>
        </row>
        <row r="2866">
          <cell r="D2866">
            <v>0</v>
          </cell>
          <cell r="E2866" t="e">
            <v>#N/A</v>
          </cell>
          <cell r="F2866" t="e">
            <v>#N/A</v>
          </cell>
          <cell r="K2866" t="e">
            <v>#REF!</v>
          </cell>
        </row>
        <row r="2867">
          <cell r="D2867">
            <v>0</v>
          </cell>
          <cell r="E2867" t="e">
            <v>#N/A</v>
          </cell>
          <cell r="F2867" t="e">
            <v>#N/A</v>
          </cell>
          <cell r="K2867" t="e">
            <v>#REF!</v>
          </cell>
        </row>
        <row r="2868">
          <cell r="D2868">
            <v>0</v>
          </cell>
          <cell r="E2868" t="e">
            <v>#N/A</v>
          </cell>
          <cell r="F2868" t="e">
            <v>#N/A</v>
          </cell>
          <cell r="K2868" t="e">
            <v>#REF!</v>
          </cell>
        </row>
        <row r="2869">
          <cell r="D2869">
            <v>0</v>
          </cell>
          <cell r="E2869" t="e">
            <v>#N/A</v>
          </cell>
          <cell r="F2869" t="e">
            <v>#N/A</v>
          </cell>
          <cell r="K2869" t="e">
            <v>#REF!</v>
          </cell>
        </row>
        <row r="2870">
          <cell r="D2870">
            <v>0</v>
          </cell>
          <cell r="E2870" t="e">
            <v>#N/A</v>
          </cell>
          <cell r="F2870" t="e">
            <v>#N/A</v>
          </cell>
          <cell r="K2870" t="e">
            <v>#REF!</v>
          </cell>
        </row>
        <row r="2871">
          <cell r="D2871">
            <v>0</v>
          </cell>
          <cell r="E2871" t="e">
            <v>#N/A</v>
          </cell>
          <cell r="F2871" t="e">
            <v>#N/A</v>
          </cell>
          <cell r="K2871" t="e">
            <v>#REF!</v>
          </cell>
        </row>
        <row r="2872">
          <cell r="D2872">
            <v>0</v>
          </cell>
          <cell r="E2872" t="e">
            <v>#N/A</v>
          </cell>
          <cell r="F2872" t="e">
            <v>#N/A</v>
          </cell>
          <cell r="K2872" t="e">
            <v>#REF!</v>
          </cell>
        </row>
        <row r="2873">
          <cell r="D2873">
            <v>0</v>
          </cell>
          <cell r="E2873" t="e">
            <v>#N/A</v>
          </cell>
          <cell r="F2873" t="e">
            <v>#N/A</v>
          </cell>
          <cell r="K2873" t="e">
            <v>#REF!</v>
          </cell>
        </row>
        <row r="2874">
          <cell r="D2874">
            <v>0</v>
          </cell>
          <cell r="E2874" t="e">
            <v>#N/A</v>
          </cell>
          <cell r="F2874" t="e">
            <v>#N/A</v>
          </cell>
          <cell r="K2874" t="e">
            <v>#REF!</v>
          </cell>
        </row>
        <row r="2875">
          <cell r="D2875">
            <v>0</v>
          </cell>
          <cell r="E2875" t="e">
            <v>#N/A</v>
          </cell>
          <cell r="F2875" t="e">
            <v>#N/A</v>
          </cell>
          <cell r="K2875" t="e">
            <v>#REF!</v>
          </cell>
        </row>
        <row r="2876">
          <cell r="D2876">
            <v>0</v>
          </cell>
          <cell r="E2876" t="e">
            <v>#N/A</v>
          </cell>
          <cell r="F2876" t="e">
            <v>#N/A</v>
          </cell>
          <cell r="K2876" t="e">
            <v>#REF!</v>
          </cell>
        </row>
        <row r="2877">
          <cell r="D2877">
            <v>0</v>
          </cell>
          <cell r="E2877" t="e">
            <v>#N/A</v>
          </cell>
          <cell r="F2877" t="e">
            <v>#N/A</v>
          </cell>
          <cell r="K2877" t="e">
            <v>#REF!</v>
          </cell>
        </row>
        <row r="2878">
          <cell r="D2878">
            <v>0</v>
          </cell>
          <cell r="E2878" t="e">
            <v>#N/A</v>
          </cell>
          <cell r="F2878" t="e">
            <v>#N/A</v>
          </cell>
          <cell r="K2878" t="e">
            <v>#REF!</v>
          </cell>
        </row>
        <row r="2879">
          <cell r="D2879">
            <v>0</v>
          </cell>
          <cell r="E2879" t="e">
            <v>#N/A</v>
          </cell>
          <cell r="F2879" t="e">
            <v>#N/A</v>
          </cell>
          <cell r="K2879" t="e">
            <v>#REF!</v>
          </cell>
        </row>
        <row r="2880">
          <cell r="D2880">
            <v>0</v>
          </cell>
          <cell r="E2880" t="e">
            <v>#N/A</v>
          </cell>
          <cell r="F2880" t="e">
            <v>#N/A</v>
          </cell>
          <cell r="K2880" t="e">
            <v>#REF!</v>
          </cell>
        </row>
        <row r="2881">
          <cell r="D2881">
            <v>0</v>
          </cell>
          <cell r="E2881" t="e">
            <v>#N/A</v>
          </cell>
          <cell r="F2881" t="e">
            <v>#N/A</v>
          </cell>
          <cell r="K2881" t="e">
            <v>#REF!</v>
          </cell>
        </row>
        <row r="2882">
          <cell r="D2882">
            <v>0</v>
          </cell>
          <cell r="E2882" t="e">
            <v>#N/A</v>
          </cell>
          <cell r="F2882" t="e">
            <v>#N/A</v>
          </cell>
          <cell r="K2882" t="e">
            <v>#REF!</v>
          </cell>
        </row>
        <row r="2883">
          <cell r="D2883">
            <v>0</v>
          </cell>
          <cell r="E2883" t="e">
            <v>#N/A</v>
          </cell>
          <cell r="F2883" t="e">
            <v>#N/A</v>
          </cell>
          <cell r="K2883" t="e">
            <v>#REF!</v>
          </cell>
        </row>
        <row r="2884">
          <cell r="D2884">
            <v>0</v>
          </cell>
          <cell r="E2884" t="e">
            <v>#N/A</v>
          </cell>
          <cell r="F2884" t="e">
            <v>#N/A</v>
          </cell>
          <cell r="K2884" t="e">
            <v>#REF!</v>
          </cell>
        </row>
        <row r="2885">
          <cell r="D2885">
            <v>0</v>
          </cell>
          <cell r="E2885" t="e">
            <v>#N/A</v>
          </cell>
          <cell r="F2885" t="e">
            <v>#N/A</v>
          </cell>
          <cell r="K2885" t="e">
            <v>#REF!</v>
          </cell>
        </row>
        <row r="2886">
          <cell r="D2886">
            <v>0</v>
          </cell>
          <cell r="E2886" t="e">
            <v>#N/A</v>
          </cell>
          <cell r="F2886" t="e">
            <v>#N/A</v>
          </cell>
          <cell r="K2886" t="e">
            <v>#REF!</v>
          </cell>
        </row>
        <row r="2887">
          <cell r="D2887">
            <v>0</v>
          </cell>
          <cell r="E2887" t="e">
            <v>#N/A</v>
          </cell>
          <cell r="F2887" t="e">
            <v>#N/A</v>
          </cell>
          <cell r="K2887" t="e">
            <v>#REF!</v>
          </cell>
        </row>
        <row r="2888">
          <cell r="D2888">
            <v>0</v>
          </cell>
          <cell r="E2888" t="e">
            <v>#N/A</v>
          </cell>
          <cell r="F2888" t="e">
            <v>#N/A</v>
          </cell>
          <cell r="K2888" t="e">
            <v>#REF!</v>
          </cell>
        </row>
        <row r="2889">
          <cell r="D2889">
            <v>0</v>
          </cell>
          <cell r="E2889" t="e">
            <v>#N/A</v>
          </cell>
          <cell r="F2889" t="e">
            <v>#N/A</v>
          </cell>
          <cell r="K2889" t="e">
            <v>#REF!</v>
          </cell>
        </row>
        <row r="2890">
          <cell r="D2890">
            <v>0</v>
          </cell>
          <cell r="E2890" t="e">
            <v>#N/A</v>
          </cell>
          <cell r="F2890" t="e">
            <v>#N/A</v>
          </cell>
          <cell r="K2890" t="e">
            <v>#REF!</v>
          </cell>
        </row>
        <row r="2891">
          <cell r="D2891">
            <v>0</v>
          </cell>
          <cell r="E2891" t="e">
            <v>#N/A</v>
          </cell>
          <cell r="F2891" t="e">
            <v>#N/A</v>
          </cell>
          <cell r="K2891" t="e">
            <v>#REF!</v>
          </cell>
        </row>
        <row r="2892">
          <cell r="D2892">
            <v>0</v>
          </cell>
          <cell r="E2892" t="e">
            <v>#N/A</v>
          </cell>
          <cell r="F2892" t="e">
            <v>#N/A</v>
          </cell>
          <cell r="K2892" t="e">
            <v>#REF!</v>
          </cell>
        </row>
        <row r="2893">
          <cell r="D2893">
            <v>0</v>
          </cell>
          <cell r="E2893" t="e">
            <v>#N/A</v>
          </cell>
          <cell r="F2893" t="e">
            <v>#N/A</v>
          </cell>
          <cell r="K2893" t="e">
            <v>#REF!</v>
          </cell>
        </row>
        <row r="2894">
          <cell r="D2894">
            <v>0</v>
          </cell>
          <cell r="E2894" t="e">
            <v>#N/A</v>
          </cell>
          <cell r="F2894" t="e">
            <v>#N/A</v>
          </cell>
          <cell r="K2894" t="e">
            <v>#REF!</v>
          </cell>
        </row>
        <row r="2895">
          <cell r="D2895">
            <v>0</v>
          </cell>
          <cell r="E2895" t="e">
            <v>#N/A</v>
          </cell>
          <cell r="F2895" t="e">
            <v>#N/A</v>
          </cell>
          <cell r="K2895" t="e">
            <v>#REF!</v>
          </cell>
        </row>
        <row r="2896">
          <cell r="D2896">
            <v>0</v>
          </cell>
          <cell r="E2896" t="e">
            <v>#N/A</v>
          </cell>
          <cell r="F2896" t="e">
            <v>#N/A</v>
          </cell>
          <cell r="K2896" t="e">
            <v>#REF!</v>
          </cell>
        </row>
        <row r="2897">
          <cell r="D2897">
            <v>0</v>
          </cell>
          <cell r="E2897" t="e">
            <v>#N/A</v>
          </cell>
          <cell r="F2897" t="e">
            <v>#N/A</v>
          </cell>
          <cell r="K2897" t="e">
            <v>#REF!</v>
          </cell>
        </row>
        <row r="2898">
          <cell r="D2898">
            <v>0</v>
          </cell>
          <cell r="E2898" t="e">
            <v>#N/A</v>
          </cell>
          <cell r="F2898" t="e">
            <v>#N/A</v>
          </cell>
          <cell r="K2898" t="e">
            <v>#REF!</v>
          </cell>
        </row>
        <row r="2899">
          <cell r="D2899">
            <v>0</v>
          </cell>
          <cell r="E2899" t="e">
            <v>#N/A</v>
          </cell>
          <cell r="F2899" t="e">
            <v>#N/A</v>
          </cell>
          <cell r="K2899" t="e">
            <v>#REF!</v>
          </cell>
        </row>
        <row r="2900">
          <cell r="D2900">
            <v>0</v>
          </cell>
          <cell r="E2900" t="e">
            <v>#N/A</v>
          </cell>
          <cell r="F2900" t="e">
            <v>#N/A</v>
          </cell>
          <cell r="K2900" t="e">
            <v>#REF!</v>
          </cell>
        </row>
        <row r="2901">
          <cell r="D2901">
            <v>0</v>
          </cell>
          <cell r="E2901" t="e">
            <v>#N/A</v>
          </cell>
          <cell r="F2901" t="e">
            <v>#N/A</v>
          </cell>
          <cell r="K2901" t="e">
            <v>#REF!</v>
          </cell>
        </row>
        <row r="2902">
          <cell r="D2902">
            <v>0</v>
          </cell>
          <cell r="E2902" t="e">
            <v>#N/A</v>
          </cell>
          <cell r="F2902" t="e">
            <v>#N/A</v>
          </cell>
          <cell r="K2902" t="e">
            <v>#REF!</v>
          </cell>
        </row>
        <row r="2903">
          <cell r="D2903">
            <v>0</v>
          </cell>
          <cell r="E2903" t="e">
            <v>#N/A</v>
          </cell>
          <cell r="F2903" t="e">
            <v>#N/A</v>
          </cell>
          <cell r="K2903" t="e">
            <v>#REF!</v>
          </cell>
        </row>
        <row r="2904">
          <cell r="D2904">
            <v>0</v>
          </cell>
          <cell r="E2904" t="e">
            <v>#N/A</v>
          </cell>
          <cell r="F2904" t="e">
            <v>#N/A</v>
          </cell>
          <cell r="K2904" t="e">
            <v>#REF!</v>
          </cell>
        </row>
        <row r="2905">
          <cell r="D2905">
            <v>0</v>
          </cell>
          <cell r="E2905" t="e">
            <v>#N/A</v>
          </cell>
          <cell r="F2905" t="e">
            <v>#N/A</v>
          </cell>
          <cell r="K2905" t="e">
            <v>#REF!</v>
          </cell>
        </row>
        <row r="2906">
          <cell r="D2906">
            <v>0</v>
          </cell>
          <cell r="E2906" t="e">
            <v>#N/A</v>
          </cell>
          <cell r="F2906" t="e">
            <v>#N/A</v>
          </cell>
          <cell r="K2906" t="e">
            <v>#REF!</v>
          </cell>
        </row>
        <row r="2907">
          <cell r="D2907">
            <v>0</v>
          </cell>
          <cell r="E2907" t="e">
            <v>#N/A</v>
          </cell>
          <cell r="F2907" t="e">
            <v>#N/A</v>
          </cell>
          <cell r="K2907" t="e">
            <v>#REF!</v>
          </cell>
        </row>
        <row r="2908">
          <cell r="D2908">
            <v>0</v>
          </cell>
          <cell r="E2908" t="e">
            <v>#N/A</v>
          </cell>
          <cell r="F2908" t="e">
            <v>#N/A</v>
          </cell>
          <cell r="K2908" t="e">
            <v>#REF!</v>
          </cell>
        </row>
        <row r="2909">
          <cell r="D2909">
            <v>0</v>
          </cell>
          <cell r="E2909" t="e">
            <v>#N/A</v>
          </cell>
          <cell r="F2909" t="e">
            <v>#N/A</v>
          </cell>
          <cell r="K2909" t="e">
            <v>#REF!</v>
          </cell>
        </row>
        <row r="2910">
          <cell r="D2910">
            <v>0</v>
          </cell>
          <cell r="E2910" t="e">
            <v>#N/A</v>
          </cell>
          <cell r="F2910" t="e">
            <v>#N/A</v>
          </cell>
          <cell r="K2910" t="e">
            <v>#REF!</v>
          </cell>
        </row>
        <row r="2911">
          <cell r="D2911">
            <v>0</v>
          </cell>
          <cell r="E2911" t="e">
            <v>#N/A</v>
          </cell>
          <cell r="F2911" t="e">
            <v>#N/A</v>
          </cell>
          <cell r="K2911" t="e">
            <v>#REF!</v>
          </cell>
        </row>
        <row r="2912">
          <cell r="D2912">
            <v>0</v>
          </cell>
          <cell r="E2912" t="e">
            <v>#N/A</v>
          </cell>
          <cell r="F2912" t="e">
            <v>#N/A</v>
          </cell>
          <cell r="K2912" t="e">
            <v>#REF!</v>
          </cell>
        </row>
        <row r="2913">
          <cell r="D2913">
            <v>0</v>
          </cell>
          <cell r="E2913" t="e">
            <v>#N/A</v>
          </cell>
          <cell r="F2913" t="e">
            <v>#N/A</v>
          </cell>
          <cell r="K2913" t="e">
            <v>#REF!</v>
          </cell>
        </row>
        <row r="2914">
          <cell r="D2914">
            <v>0</v>
          </cell>
          <cell r="E2914" t="e">
            <v>#N/A</v>
          </cell>
          <cell r="F2914" t="e">
            <v>#N/A</v>
          </cell>
          <cell r="K2914" t="e">
            <v>#REF!</v>
          </cell>
        </row>
        <row r="2915">
          <cell r="D2915">
            <v>0</v>
          </cell>
          <cell r="E2915" t="e">
            <v>#N/A</v>
          </cell>
          <cell r="F2915" t="e">
            <v>#N/A</v>
          </cell>
          <cell r="K2915" t="e">
            <v>#REF!</v>
          </cell>
        </row>
        <row r="2916">
          <cell r="D2916">
            <v>0</v>
          </cell>
          <cell r="E2916" t="e">
            <v>#N/A</v>
          </cell>
          <cell r="F2916" t="e">
            <v>#N/A</v>
          </cell>
          <cell r="K2916" t="e">
            <v>#REF!</v>
          </cell>
        </row>
        <row r="2917">
          <cell r="D2917">
            <v>0</v>
          </cell>
          <cell r="E2917" t="e">
            <v>#N/A</v>
          </cell>
          <cell r="F2917" t="e">
            <v>#N/A</v>
          </cell>
          <cell r="K2917" t="e">
            <v>#REF!</v>
          </cell>
        </row>
        <row r="2918">
          <cell r="D2918">
            <v>0</v>
          </cell>
          <cell r="E2918" t="e">
            <v>#N/A</v>
          </cell>
          <cell r="F2918" t="e">
            <v>#N/A</v>
          </cell>
          <cell r="K2918" t="e">
            <v>#REF!</v>
          </cell>
        </row>
        <row r="2919">
          <cell r="D2919">
            <v>0</v>
          </cell>
          <cell r="E2919" t="e">
            <v>#N/A</v>
          </cell>
          <cell r="F2919" t="e">
            <v>#N/A</v>
          </cell>
          <cell r="K2919" t="e">
            <v>#REF!</v>
          </cell>
        </row>
        <row r="2920">
          <cell r="D2920">
            <v>0</v>
          </cell>
          <cell r="E2920" t="e">
            <v>#N/A</v>
          </cell>
          <cell r="F2920" t="e">
            <v>#N/A</v>
          </cell>
          <cell r="K2920" t="e">
            <v>#REF!</v>
          </cell>
        </row>
        <row r="2921">
          <cell r="D2921">
            <v>0</v>
          </cell>
          <cell r="E2921" t="e">
            <v>#N/A</v>
          </cell>
          <cell r="F2921" t="e">
            <v>#N/A</v>
          </cell>
          <cell r="K2921" t="e">
            <v>#REF!</v>
          </cell>
        </row>
        <row r="2922">
          <cell r="D2922">
            <v>0</v>
          </cell>
          <cell r="E2922" t="e">
            <v>#N/A</v>
          </cell>
          <cell r="F2922" t="e">
            <v>#N/A</v>
          </cell>
          <cell r="K2922" t="e">
            <v>#REF!</v>
          </cell>
        </row>
        <row r="2923">
          <cell r="D2923">
            <v>0</v>
          </cell>
          <cell r="E2923" t="e">
            <v>#N/A</v>
          </cell>
          <cell r="F2923" t="e">
            <v>#N/A</v>
          </cell>
          <cell r="K2923" t="e">
            <v>#REF!</v>
          </cell>
        </row>
        <row r="2924">
          <cell r="D2924">
            <v>0</v>
          </cell>
          <cell r="E2924" t="e">
            <v>#N/A</v>
          </cell>
          <cell r="F2924" t="e">
            <v>#N/A</v>
          </cell>
          <cell r="K2924" t="e">
            <v>#REF!</v>
          </cell>
        </row>
        <row r="2925">
          <cell r="D2925">
            <v>0</v>
          </cell>
          <cell r="E2925" t="e">
            <v>#N/A</v>
          </cell>
          <cell r="F2925" t="e">
            <v>#N/A</v>
          </cell>
          <cell r="K2925" t="e">
            <v>#REF!</v>
          </cell>
        </row>
        <row r="2926">
          <cell r="D2926">
            <v>0</v>
          </cell>
          <cell r="E2926" t="e">
            <v>#N/A</v>
          </cell>
          <cell r="F2926" t="e">
            <v>#N/A</v>
          </cell>
          <cell r="K2926" t="e">
            <v>#REF!</v>
          </cell>
        </row>
        <row r="2927">
          <cell r="D2927">
            <v>0</v>
          </cell>
          <cell r="E2927" t="e">
            <v>#N/A</v>
          </cell>
          <cell r="F2927" t="e">
            <v>#N/A</v>
          </cell>
          <cell r="K2927" t="e">
            <v>#REF!</v>
          </cell>
        </row>
        <row r="2928">
          <cell r="D2928">
            <v>0</v>
          </cell>
          <cell r="E2928" t="e">
            <v>#N/A</v>
          </cell>
          <cell r="F2928" t="e">
            <v>#N/A</v>
          </cell>
          <cell r="K2928" t="e">
            <v>#REF!</v>
          </cell>
        </row>
        <row r="2929">
          <cell r="D2929">
            <v>0</v>
          </cell>
          <cell r="E2929" t="e">
            <v>#N/A</v>
          </cell>
          <cell r="F2929" t="e">
            <v>#N/A</v>
          </cell>
          <cell r="K2929" t="e">
            <v>#REF!</v>
          </cell>
        </row>
        <row r="2930">
          <cell r="D2930">
            <v>0</v>
          </cell>
          <cell r="E2930" t="e">
            <v>#N/A</v>
          </cell>
          <cell r="F2930" t="e">
            <v>#N/A</v>
          </cell>
          <cell r="K2930" t="e">
            <v>#REF!</v>
          </cell>
        </row>
        <row r="2931">
          <cell r="D2931">
            <v>0</v>
          </cell>
          <cell r="E2931" t="e">
            <v>#N/A</v>
          </cell>
          <cell r="F2931" t="e">
            <v>#N/A</v>
          </cell>
          <cell r="K2931" t="e">
            <v>#REF!</v>
          </cell>
        </row>
        <row r="2932">
          <cell r="D2932">
            <v>0</v>
          </cell>
          <cell r="E2932" t="e">
            <v>#N/A</v>
          </cell>
          <cell r="F2932" t="e">
            <v>#N/A</v>
          </cell>
          <cell r="K2932" t="e">
            <v>#REF!</v>
          </cell>
        </row>
        <row r="2933">
          <cell r="D2933">
            <v>0</v>
          </cell>
          <cell r="E2933" t="e">
            <v>#N/A</v>
          </cell>
          <cell r="F2933" t="e">
            <v>#N/A</v>
          </cell>
          <cell r="K2933" t="e">
            <v>#REF!</v>
          </cell>
        </row>
        <row r="2934">
          <cell r="D2934">
            <v>0</v>
          </cell>
          <cell r="E2934" t="e">
            <v>#N/A</v>
          </cell>
          <cell r="F2934" t="e">
            <v>#N/A</v>
          </cell>
          <cell r="K2934" t="e">
            <v>#REF!</v>
          </cell>
        </row>
        <row r="2935">
          <cell r="D2935">
            <v>0</v>
          </cell>
          <cell r="E2935" t="e">
            <v>#N/A</v>
          </cell>
          <cell r="F2935" t="e">
            <v>#N/A</v>
          </cell>
          <cell r="K2935" t="e">
            <v>#REF!</v>
          </cell>
        </row>
        <row r="2936">
          <cell r="D2936">
            <v>0</v>
          </cell>
          <cell r="E2936" t="e">
            <v>#N/A</v>
          </cell>
          <cell r="F2936" t="e">
            <v>#N/A</v>
          </cell>
          <cell r="K2936" t="e">
            <v>#REF!</v>
          </cell>
        </row>
        <row r="2937">
          <cell r="D2937">
            <v>0</v>
          </cell>
          <cell r="E2937" t="e">
            <v>#N/A</v>
          </cell>
          <cell r="F2937" t="e">
            <v>#N/A</v>
          </cell>
          <cell r="K2937" t="e">
            <v>#REF!</v>
          </cell>
        </row>
        <row r="2938">
          <cell r="D2938">
            <v>0</v>
          </cell>
          <cell r="E2938" t="e">
            <v>#N/A</v>
          </cell>
          <cell r="F2938" t="e">
            <v>#N/A</v>
          </cell>
          <cell r="K2938" t="e">
            <v>#REF!</v>
          </cell>
        </row>
        <row r="2939">
          <cell r="D2939">
            <v>0</v>
          </cell>
          <cell r="E2939" t="e">
            <v>#N/A</v>
          </cell>
          <cell r="F2939" t="e">
            <v>#N/A</v>
          </cell>
          <cell r="K2939" t="e">
            <v>#REF!</v>
          </cell>
        </row>
        <row r="2940">
          <cell r="D2940">
            <v>0</v>
          </cell>
          <cell r="E2940" t="e">
            <v>#N/A</v>
          </cell>
          <cell r="F2940" t="e">
            <v>#N/A</v>
          </cell>
          <cell r="K2940" t="e">
            <v>#REF!</v>
          </cell>
        </row>
        <row r="2941">
          <cell r="D2941">
            <v>0</v>
          </cell>
          <cell r="E2941" t="e">
            <v>#N/A</v>
          </cell>
          <cell r="F2941" t="e">
            <v>#N/A</v>
          </cell>
          <cell r="K2941" t="e">
            <v>#REF!</v>
          </cell>
        </row>
        <row r="2942">
          <cell r="D2942">
            <v>0</v>
          </cell>
          <cell r="E2942" t="e">
            <v>#N/A</v>
          </cell>
          <cell r="F2942" t="e">
            <v>#N/A</v>
          </cell>
          <cell r="K2942" t="e">
            <v>#REF!</v>
          </cell>
        </row>
        <row r="2943">
          <cell r="D2943">
            <v>0</v>
          </cell>
          <cell r="E2943" t="e">
            <v>#N/A</v>
          </cell>
          <cell r="F2943" t="e">
            <v>#N/A</v>
          </cell>
          <cell r="K2943" t="e">
            <v>#REF!</v>
          </cell>
        </row>
        <row r="2944">
          <cell r="D2944">
            <v>0</v>
          </cell>
          <cell r="E2944" t="e">
            <v>#N/A</v>
          </cell>
          <cell r="F2944" t="e">
            <v>#N/A</v>
          </cell>
          <cell r="K2944" t="e">
            <v>#REF!</v>
          </cell>
        </row>
        <row r="2945">
          <cell r="D2945">
            <v>0</v>
          </cell>
          <cell r="E2945" t="e">
            <v>#N/A</v>
          </cell>
          <cell r="F2945" t="e">
            <v>#N/A</v>
          </cell>
          <cell r="K2945" t="e">
            <v>#REF!</v>
          </cell>
        </row>
        <row r="2946">
          <cell r="D2946">
            <v>0</v>
          </cell>
          <cell r="E2946" t="e">
            <v>#N/A</v>
          </cell>
          <cell r="F2946" t="e">
            <v>#N/A</v>
          </cell>
          <cell r="K2946" t="e">
            <v>#REF!</v>
          </cell>
        </row>
        <row r="2947">
          <cell r="D2947">
            <v>0</v>
          </cell>
          <cell r="E2947" t="e">
            <v>#N/A</v>
          </cell>
          <cell r="F2947" t="e">
            <v>#N/A</v>
          </cell>
          <cell r="K2947" t="e">
            <v>#REF!</v>
          </cell>
        </row>
        <row r="2948">
          <cell r="D2948">
            <v>0</v>
          </cell>
          <cell r="E2948" t="e">
            <v>#N/A</v>
          </cell>
          <cell r="F2948" t="e">
            <v>#N/A</v>
          </cell>
          <cell r="K2948" t="e">
            <v>#REF!</v>
          </cell>
        </row>
        <row r="2949">
          <cell r="D2949">
            <v>0</v>
          </cell>
          <cell r="E2949" t="e">
            <v>#N/A</v>
          </cell>
          <cell r="F2949" t="e">
            <v>#N/A</v>
          </cell>
          <cell r="K2949" t="e">
            <v>#REF!</v>
          </cell>
        </row>
        <row r="2950">
          <cell r="D2950">
            <v>0</v>
          </cell>
          <cell r="E2950" t="e">
            <v>#N/A</v>
          </cell>
          <cell r="F2950" t="e">
            <v>#N/A</v>
          </cell>
          <cell r="K2950" t="e">
            <v>#REF!</v>
          </cell>
        </row>
        <row r="2951">
          <cell r="D2951">
            <v>0</v>
          </cell>
          <cell r="E2951" t="e">
            <v>#N/A</v>
          </cell>
          <cell r="F2951" t="e">
            <v>#N/A</v>
          </cell>
          <cell r="K2951" t="e">
            <v>#REF!</v>
          </cell>
        </row>
        <row r="2952">
          <cell r="D2952">
            <v>0</v>
          </cell>
          <cell r="E2952" t="e">
            <v>#N/A</v>
          </cell>
          <cell r="F2952" t="e">
            <v>#N/A</v>
          </cell>
          <cell r="K2952" t="e">
            <v>#REF!</v>
          </cell>
        </row>
        <row r="2953">
          <cell r="D2953">
            <v>0</v>
          </cell>
          <cell r="E2953" t="e">
            <v>#N/A</v>
          </cell>
          <cell r="F2953" t="e">
            <v>#N/A</v>
          </cell>
          <cell r="K2953" t="e">
            <v>#REF!</v>
          </cell>
        </row>
        <row r="2954">
          <cell r="D2954">
            <v>0</v>
          </cell>
          <cell r="E2954" t="e">
            <v>#N/A</v>
          </cell>
          <cell r="F2954" t="e">
            <v>#N/A</v>
          </cell>
          <cell r="K2954" t="e">
            <v>#REF!</v>
          </cell>
        </row>
        <row r="2955">
          <cell r="D2955">
            <v>0</v>
          </cell>
          <cell r="E2955" t="e">
            <v>#N/A</v>
          </cell>
          <cell r="F2955" t="e">
            <v>#N/A</v>
          </cell>
          <cell r="K2955" t="e">
            <v>#REF!</v>
          </cell>
        </row>
        <row r="2956">
          <cell r="D2956">
            <v>0</v>
          </cell>
          <cell r="E2956" t="e">
            <v>#N/A</v>
          </cell>
          <cell r="F2956" t="e">
            <v>#N/A</v>
          </cell>
          <cell r="K2956" t="e">
            <v>#REF!</v>
          </cell>
        </row>
        <row r="2957">
          <cell r="D2957">
            <v>0</v>
          </cell>
          <cell r="E2957" t="e">
            <v>#N/A</v>
          </cell>
          <cell r="F2957" t="e">
            <v>#N/A</v>
          </cell>
          <cell r="K2957" t="e">
            <v>#REF!</v>
          </cell>
        </row>
        <row r="2958">
          <cell r="D2958">
            <v>0</v>
          </cell>
          <cell r="E2958" t="e">
            <v>#N/A</v>
          </cell>
          <cell r="F2958" t="e">
            <v>#N/A</v>
          </cell>
          <cell r="K2958" t="e">
            <v>#REF!</v>
          </cell>
        </row>
        <row r="2959">
          <cell r="D2959">
            <v>0</v>
          </cell>
          <cell r="E2959" t="e">
            <v>#N/A</v>
          </cell>
          <cell r="F2959" t="e">
            <v>#N/A</v>
          </cell>
          <cell r="K2959" t="e">
            <v>#REF!</v>
          </cell>
        </row>
        <row r="2960">
          <cell r="D2960">
            <v>0</v>
          </cell>
          <cell r="E2960" t="e">
            <v>#N/A</v>
          </cell>
          <cell r="F2960" t="e">
            <v>#N/A</v>
          </cell>
          <cell r="K2960" t="e">
            <v>#REF!</v>
          </cell>
        </row>
        <row r="2961">
          <cell r="D2961">
            <v>0</v>
          </cell>
          <cell r="E2961" t="e">
            <v>#N/A</v>
          </cell>
          <cell r="F2961" t="e">
            <v>#N/A</v>
          </cell>
          <cell r="K2961" t="e">
            <v>#REF!</v>
          </cell>
        </row>
        <row r="2962">
          <cell r="D2962">
            <v>0</v>
          </cell>
          <cell r="E2962" t="e">
            <v>#N/A</v>
          </cell>
          <cell r="F2962" t="e">
            <v>#N/A</v>
          </cell>
          <cell r="K2962" t="e">
            <v>#REF!</v>
          </cell>
        </row>
        <row r="2963">
          <cell r="D2963">
            <v>0</v>
          </cell>
          <cell r="E2963" t="e">
            <v>#N/A</v>
          </cell>
          <cell r="F2963" t="e">
            <v>#N/A</v>
          </cell>
          <cell r="K2963" t="e">
            <v>#REF!</v>
          </cell>
        </row>
        <row r="2964">
          <cell r="D2964">
            <v>0</v>
          </cell>
          <cell r="E2964" t="e">
            <v>#N/A</v>
          </cell>
          <cell r="F2964" t="e">
            <v>#N/A</v>
          </cell>
          <cell r="K2964" t="e">
            <v>#REF!</v>
          </cell>
        </row>
        <row r="2965">
          <cell r="D2965">
            <v>0</v>
          </cell>
          <cell r="E2965" t="e">
            <v>#N/A</v>
          </cell>
          <cell r="F2965" t="e">
            <v>#N/A</v>
          </cell>
          <cell r="K2965" t="e">
            <v>#REF!</v>
          </cell>
        </row>
        <row r="2966">
          <cell r="D2966">
            <v>0</v>
          </cell>
          <cell r="E2966" t="e">
            <v>#N/A</v>
          </cell>
          <cell r="F2966" t="e">
            <v>#N/A</v>
          </cell>
          <cell r="K2966" t="e">
            <v>#REF!</v>
          </cell>
        </row>
        <row r="2967">
          <cell r="D2967">
            <v>0</v>
          </cell>
          <cell r="E2967" t="e">
            <v>#N/A</v>
          </cell>
          <cell r="F2967" t="e">
            <v>#N/A</v>
          </cell>
          <cell r="K2967" t="e">
            <v>#REF!</v>
          </cell>
        </row>
        <row r="2968">
          <cell r="D2968">
            <v>0</v>
          </cell>
          <cell r="E2968" t="e">
            <v>#N/A</v>
          </cell>
          <cell r="F2968" t="e">
            <v>#N/A</v>
          </cell>
          <cell r="K2968" t="e">
            <v>#REF!</v>
          </cell>
        </row>
        <row r="2969">
          <cell r="D2969">
            <v>0</v>
          </cell>
          <cell r="E2969" t="e">
            <v>#N/A</v>
          </cell>
          <cell r="F2969" t="e">
            <v>#N/A</v>
          </cell>
          <cell r="K2969" t="e">
            <v>#REF!</v>
          </cell>
        </row>
        <row r="2970">
          <cell r="D2970">
            <v>0</v>
          </cell>
          <cell r="E2970" t="e">
            <v>#N/A</v>
          </cell>
          <cell r="F2970" t="e">
            <v>#N/A</v>
          </cell>
          <cell r="K2970" t="e">
            <v>#REF!</v>
          </cell>
        </row>
        <row r="2971">
          <cell r="D2971">
            <v>0</v>
          </cell>
          <cell r="E2971" t="e">
            <v>#N/A</v>
          </cell>
          <cell r="F2971" t="e">
            <v>#N/A</v>
          </cell>
          <cell r="K2971" t="e">
            <v>#REF!</v>
          </cell>
        </row>
        <row r="2972">
          <cell r="D2972">
            <v>0</v>
          </cell>
          <cell r="E2972" t="e">
            <v>#N/A</v>
          </cell>
          <cell r="F2972" t="e">
            <v>#N/A</v>
          </cell>
          <cell r="K2972" t="e">
            <v>#REF!</v>
          </cell>
        </row>
        <row r="2973">
          <cell r="D2973">
            <v>0</v>
          </cell>
          <cell r="E2973" t="e">
            <v>#N/A</v>
          </cell>
          <cell r="F2973" t="e">
            <v>#N/A</v>
          </cell>
          <cell r="K2973" t="e">
            <v>#REF!</v>
          </cell>
        </row>
        <row r="2974">
          <cell r="D2974">
            <v>0</v>
          </cell>
          <cell r="E2974" t="e">
            <v>#N/A</v>
          </cell>
          <cell r="F2974" t="e">
            <v>#N/A</v>
          </cell>
          <cell r="K2974" t="e">
            <v>#REF!</v>
          </cell>
        </row>
        <row r="2975">
          <cell r="D2975">
            <v>0</v>
          </cell>
          <cell r="E2975" t="e">
            <v>#N/A</v>
          </cell>
          <cell r="F2975" t="e">
            <v>#N/A</v>
          </cell>
          <cell r="K2975" t="e">
            <v>#REF!</v>
          </cell>
        </row>
        <row r="2976">
          <cell r="D2976">
            <v>0</v>
          </cell>
          <cell r="E2976" t="e">
            <v>#N/A</v>
          </cell>
          <cell r="F2976" t="e">
            <v>#N/A</v>
          </cell>
          <cell r="K2976" t="e">
            <v>#REF!</v>
          </cell>
        </row>
        <row r="2977">
          <cell r="D2977">
            <v>0</v>
          </cell>
          <cell r="E2977" t="e">
            <v>#N/A</v>
          </cell>
          <cell r="F2977" t="e">
            <v>#N/A</v>
          </cell>
          <cell r="K2977" t="e">
            <v>#REF!</v>
          </cell>
        </row>
        <row r="2978">
          <cell r="D2978">
            <v>0</v>
          </cell>
          <cell r="E2978" t="e">
            <v>#N/A</v>
          </cell>
          <cell r="F2978" t="e">
            <v>#N/A</v>
          </cell>
          <cell r="K2978" t="e">
            <v>#REF!</v>
          </cell>
        </row>
        <row r="2979">
          <cell r="D2979">
            <v>0</v>
          </cell>
          <cell r="E2979" t="e">
            <v>#N/A</v>
          </cell>
          <cell r="F2979" t="e">
            <v>#N/A</v>
          </cell>
          <cell r="K2979" t="e">
            <v>#REF!</v>
          </cell>
        </row>
        <row r="2980">
          <cell r="D2980">
            <v>0</v>
          </cell>
          <cell r="E2980" t="e">
            <v>#N/A</v>
          </cell>
          <cell r="F2980" t="e">
            <v>#N/A</v>
          </cell>
          <cell r="K2980" t="e">
            <v>#REF!</v>
          </cell>
        </row>
        <row r="2981">
          <cell r="D2981">
            <v>0</v>
          </cell>
          <cell r="E2981" t="e">
            <v>#N/A</v>
          </cell>
          <cell r="F2981" t="e">
            <v>#N/A</v>
          </cell>
          <cell r="K2981" t="e">
            <v>#REF!</v>
          </cell>
        </row>
        <row r="2982">
          <cell r="D2982">
            <v>0</v>
          </cell>
          <cell r="E2982" t="e">
            <v>#N/A</v>
          </cell>
          <cell r="F2982" t="e">
            <v>#N/A</v>
          </cell>
          <cell r="K2982" t="e">
            <v>#REF!</v>
          </cell>
        </row>
        <row r="2983">
          <cell r="D2983">
            <v>0</v>
          </cell>
          <cell r="E2983" t="e">
            <v>#N/A</v>
          </cell>
          <cell r="F2983" t="e">
            <v>#N/A</v>
          </cell>
          <cell r="K2983" t="e">
            <v>#REF!</v>
          </cell>
        </row>
        <row r="2984">
          <cell r="D2984">
            <v>0</v>
          </cell>
          <cell r="E2984" t="e">
            <v>#N/A</v>
          </cell>
          <cell r="F2984" t="e">
            <v>#N/A</v>
          </cell>
          <cell r="K2984" t="e">
            <v>#REF!</v>
          </cell>
        </row>
        <row r="2985">
          <cell r="D2985">
            <v>0</v>
          </cell>
          <cell r="E2985" t="e">
            <v>#N/A</v>
          </cell>
          <cell r="F2985" t="e">
            <v>#N/A</v>
          </cell>
          <cell r="K2985" t="e">
            <v>#REF!</v>
          </cell>
        </row>
        <row r="2986">
          <cell r="D2986">
            <v>0</v>
          </cell>
          <cell r="E2986" t="e">
            <v>#N/A</v>
          </cell>
          <cell r="F2986" t="e">
            <v>#N/A</v>
          </cell>
          <cell r="K2986" t="e">
            <v>#REF!</v>
          </cell>
        </row>
        <row r="2987">
          <cell r="D2987">
            <v>0</v>
          </cell>
          <cell r="E2987" t="e">
            <v>#N/A</v>
          </cell>
          <cell r="F2987" t="e">
            <v>#N/A</v>
          </cell>
          <cell r="K2987" t="e">
            <v>#REF!</v>
          </cell>
        </row>
        <row r="2988">
          <cell r="D2988">
            <v>0</v>
          </cell>
          <cell r="E2988" t="e">
            <v>#N/A</v>
          </cell>
          <cell r="F2988" t="e">
            <v>#N/A</v>
          </cell>
          <cell r="K2988" t="e">
            <v>#REF!</v>
          </cell>
        </row>
        <row r="2989">
          <cell r="D2989">
            <v>0</v>
          </cell>
          <cell r="E2989" t="e">
            <v>#N/A</v>
          </cell>
          <cell r="F2989" t="e">
            <v>#N/A</v>
          </cell>
          <cell r="K2989" t="e">
            <v>#REF!</v>
          </cell>
        </row>
        <row r="2990">
          <cell r="D2990">
            <v>0</v>
          </cell>
          <cell r="E2990" t="e">
            <v>#N/A</v>
          </cell>
          <cell r="F2990" t="e">
            <v>#N/A</v>
          </cell>
          <cell r="K2990" t="e">
            <v>#REF!</v>
          </cell>
        </row>
        <row r="2991">
          <cell r="D2991">
            <v>0</v>
          </cell>
          <cell r="E2991" t="e">
            <v>#N/A</v>
          </cell>
          <cell r="F2991" t="e">
            <v>#N/A</v>
          </cell>
          <cell r="K2991" t="e">
            <v>#REF!</v>
          </cell>
        </row>
        <row r="2992">
          <cell r="D2992">
            <v>0</v>
          </cell>
          <cell r="E2992" t="e">
            <v>#N/A</v>
          </cell>
          <cell r="F2992" t="e">
            <v>#N/A</v>
          </cell>
          <cell r="K2992" t="e">
            <v>#REF!</v>
          </cell>
        </row>
        <row r="2993">
          <cell r="D2993">
            <v>0</v>
          </cell>
          <cell r="E2993" t="e">
            <v>#N/A</v>
          </cell>
          <cell r="F2993" t="e">
            <v>#N/A</v>
          </cell>
          <cell r="K2993" t="e">
            <v>#REF!</v>
          </cell>
        </row>
        <row r="2994">
          <cell r="D2994">
            <v>0</v>
          </cell>
          <cell r="E2994" t="e">
            <v>#N/A</v>
          </cell>
          <cell r="F2994" t="e">
            <v>#N/A</v>
          </cell>
          <cell r="K2994" t="e">
            <v>#REF!</v>
          </cell>
        </row>
        <row r="2995">
          <cell r="D2995">
            <v>0</v>
          </cell>
          <cell r="E2995" t="e">
            <v>#N/A</v>
          </cell>
          <cell r="F2995" t="e">
            <v>#N/A</v>
          </cell>
          <cell r="K2995" t="e">
            <v>#REF!</v>
          </cell>
        </row>
        <row r="2996">
          <cell r="D2996">
            <v>0</v>
          </cell>
          <cell r="E2996" t="e">
            <v>#N/A</v>
          </cell>
          <cell r="F2996" t="e">
            <v>#N/A</v>
          </cell>
          <cell r="K2996" t="e">
            <v>#REF!</v>
          </cell>
        </row>
        <row r="2997">
          <cell r="D2997">
            <v>0</v>
          </cell>
          <cell r="E2997" t="e">
            <v>#N/A</v>
          </cell>
          <cell r="F2997" t="e">
            <v>#N/A</v>
          </cell>
          <cell r="K2997" t="e">
            <v>#REF!</v>
          </cell>
        </row>
        <row r="2998">
          <cell r="D2998">
            <v>0</v>
          </cell>
          <cell r="E2998" t="e">
            <v>#N/A</v>
          </cell>
          <cell r="F2998" t="e">
            <v>#N/A</v>
          </cell>
          <cell r="K2998" t="e">
            <v>#REF!</v>
          </cell>
        </row>
        <row r="2999">
          <cell r="D2999">
            <v>0</v>
          </cell>
          <cell r="E2999" t="e">
            <v>#N/A</v>
          </cell>
          <cell r="F2999" t="e">
            <v>#N/A</v>
          </cell>
          <cell r="K2999" t="e">
            <v>#REF!</v>
          </cell>
        </row>
        <row r="3000">
          <cell r="D3000">
            <v>0</v>
          </cell>
          <cell r="E3000" t="e">
            <v>#N/A</v>
          </cell>
          <cell r="F3000" t="e">
            <v>#N/A</v>
          </cell>
          <cell r="K3000" t="e">
            <v>#REF!</v>
          </cell>
        </row>
        <row r="3001">
          <cell r="D3001">
            <v>0</v>
          </cell>
          <cell r="E3001" t="e">
            <v>#N/A</v>
          </cell>
          <cell r="F3001" t="e">
            <v>#N/A</v>
          </cell>
          <cell r="K3001" t="e">
            <v>#REF!</v>
          </cell>
        </row>
        <row r="3002">
          <cell r="D3002">
            <v>0</v>
          </cell>
          <cell r="E3002" t="e">
            <v>#N/A</v>
          </cell>
          <cell r="F3002" t="e">
            <v>#N/A</v>
          </cell>
          <cell r="K3002" t="e">
            <v>#REF!</v>
          </cell>
        </row>
        <row r="3003">
          <cell r="D3003">
            <v>0</v>
          </cell>
          <cell r="E3003" t="e">
            <v>#N/A</v>
          </cell>
          <cell r="F3003" t="e">
            <v>#N/A</v>
          </cell>
          <cell r="K3003" t="e">
            <v>#REF!</v>
          </cell>
        </row>
        <row r="3004">
          <cell r="D3004">
            <v>0</v>
          </cell>
          <cell r="E3004" t="e">
            <v>#N/A</v>
          </cell>
          <cell r="F3004" t="e">
            <v>#N/A</v>
          </cell>
          <cell r="K3004" t="e">
            <v>#REF!</v>
          </cell>
        </row>
        <row r="3005">
          <cell r="D3005">
            <v>0</v>
          </cell>
          <cell r="E3005" t="e">
            <v>#N/A</v>
          </cell>
          <cell r="F3005" t="e">
            <v>#N/A</v>
          </cell>
          <cell r="K3005" t="e">
            <v>#REF!</v>
          </cell>
        </row>
        <row r="3006">
          <cell r="D3006">
            <v>0</v>
          </cell>
          <cell r="E3006" t="e">
            <v>#N/A</v>
          </cell>
          <cell r="F3006" t="e">
            <v>#N/A</v>
          </cell>
          <cell r="K3006" t="e">
            <v>#REF!</v>
          </cell>
        </row>
        <row r="3007">
          <cell r="D3007">
            <v>0</v>
          </cell>
          <cell r="E3007" t="e">
            <v>#N/A</v>
          </cell>
          <cell r="F3007" t="e">
            <v>#N/A</v>
          </cell>
          <cell r="K3007" t="e">
            <v>#REF!</v>
          </cell>
        </row>
        <row r="3008">
          <cell r="D3008">
            <v>0</v>
          </cell>
          <cell r="E3008" t="e">
            <v>#N/A</v>
          </cell>
          <cell r="F3008" t="e">
            <v>#N/A</v>
          </cell>
          <cell r="K3008" t="e">
            <v>#REF!</v>
          </cell>
        </row>
        <row r="3009">
          <cell r="D3009">
            <v>0</v>
          </cell>
          <cell r="E3009" t="e">
            <v>#N/A</v>
          </cell>
          <cell r="F3009" t="e">
            <v>#N/A</v>
          </cell>
          <cell r="K3009" t="e">
            <v>#REF!</v>
          </cell>
        </row>
        <row r="3010">
          <cell r="D3010">
            <v>0</v>
          </cell>
          <cell r="E3010" t="e">
            <v>#N/A</v>
          </cell>
          <cell r="F3010" t="e">
            <v>#N/A</v>
          </cell>
          <cell r="K3010" t="e">
            <v>#REF!</v>
          </cell>
        </row>
        <row r="3011">
          <cell r="D3011">
            <v>0</v>
          </cell>
          <cell r="E3011" t="e">
            <v>#N/A</v>
          </cell>
          <cell r="F3011" t="e">
            <v>#N/A</v>
          </cell>
          <cell r="K3011" t="e">
            <v>#REF!</v>
          </cell>
        </row>
        <row r="3012">
          <cell r="D3012">
            <v>0</v>
          </cell>
          <cell r="E3012" t="e">
            <v>#N/A</v>
          </cell>
          <cell r="F3012" t="e">
            <v>#N/A</v>
          </cell>
          <cell r="K3012" t="e">
            <v>#REF!</v>
          </cell>
        </row>
        <row r="3013">
          <cell r="D3013">
            <v>0</v>
          </cell>
          <cell r="E3013" t="e">
            <v>#N/A</v>
          </cell>
          <cell r="F3013" t="e">
            <v>#N/A</v>
          </cell>
          <cell r="K3013" t="e">
            <v>#REF!</v>
          </cell>
        </row>
        <row r="3014">
          <cell r="D3014">
            <v>0</v>
          </cell>
          <cell r="E3014" t="e">
            <v>#N/A</v>
          </cell>
          <cell r="F3014" t="e">
            <v>#N/A</v>
          </cell>
          <cell r="K3014" t="e">
            <v>#REF!</v>
          </cell>
        </row>
        <row r="3015">
          <cell r="D3015">
            <v>0</v>
          </cell>
          <cell r="E3015" t="e">
            <v>#N/A</v>
          </cell>
          <cell r="F3015" t="e">
            <v>#N/A</v>
          </cell>
          <cell r="K3015" t="e">
            <v>#REF!</v>
          </cell>
        </row>
        <row r="3016">
          <cell r="D3016">
            <v>0</v>
          </cell>
          <cell r="E3016" t="e">
            <v>#N/A</v>
          </cell>
          <cell r="F3016" t="e">
            <v>#N/A</v>
          </cell>
          <cell r="K3016" t="e">
            <v>#REF!</v>
          </cell>
        </row>
        <row r="3017">
          <cell r="D3017">
            <v>0</v>
          </cell>
          <cell r="E3017" t="e">
            <v>#N/A</v>
          </cell>
          <cell r="F3017" t="e">
            <v>#N/A</v>
          </cell>
          <cell r="K3017" t="e">
            <v>#REF!</v>
          </cell>
        </row>
        <row r="3018">
          <cell r="D3018">
            <v>0</v>
          </cell>
          <cell r="E3018" t="e">
            <v>#N/A</v>
          </cell>
          <cell r="F3018" t="e">
            <v>#N/A</v>
          </cell>
          <cell r="K3018" t="e">
            <v>#REF!</v>
          </cell>
        </row>
        <row r="3019">
          <cell r="D3019">
            <v>0</v>
          </cell>
          <cell r="E3019" t="e">
            <v>#N/A</v>
          </cell>
          <cell r="F3019" t="e">
            <v>#N/A</v>
          </cell>
          <cell r="K3019" t="e">
            <v>#REF!</v>
          </cell>
        </row>
        <row r="3020">
          <cell r="D3020">
            <v>0</v>
          </cell>
          <cell r="E3020" t="e">
            <v>#N/A</v>
          </cell>
          <cell r="F3020" t="e">
            <v>#N/A</v>
          </cell>
          <cell r="K3020" t="e">
            <v>#REF!</v>
          </cell>
        </row>
        <row r="3021">
          <cell r="D3021">
            <v>0</v>
          </cell>
          <cell r="E3021" t="e">
            <v>#N/A</v>
          </cell>
          <cell r="F3021" t="e">
            <v>#N/A</v>
          </cell>
          <cell r="K3021" t="e">
            <v>#REF!</v>
          </cell>
        </row>
        <row r="3022">
          <cell r="D3022">
            <v>0</v>
          </cell>
          <cell r="E3022" t="e">
            <v>#N/A</v>
          </cell>
          <cell r="F3022" t="e">
            <v>#N/A</v>
          </cell>
          <cell r="K3022" t="e">
            <v>#REF!</v>
          </cell>
        </row>
        <row r="3023">
          <cell r="D3023">
            <v>0</v>
          </cell>
          <cell r="E3023" t="e">
            <v>#N/A</v>
          </cell>
          <cell r="F3023" t="e">
            <v>#N/A</v>
          </cell>
          <cell r="K3023" t="e">
            <v>#REF!</v>
          </cell>
        </row>
        <row r="3024">
          <cell r="D3024">
            <v>0</v>
          </cell>
          <cell r="E3024" t="e">
            <v>#N/A</v>
          </cell>
          <cell r="F3024" t="e">
            <v>#N/A</v>
          </cell>
          <cell r="K3024" t="e">
            <v>#REF!</v>
          </cell>
        </row>
        <row r="3025">
          <cell r="D3025">
            <v>0</v>
          </cell>
          <cell r="E3025" t="e">
            <v>#N/A</v>
          </cell>
          <cell r="F3025" t="e">
            <v>#N/A</v>
          </cell>
          <cell r="K3025" t="e">
            <v>#REF!</v>
          </cell>
        </row>
        <row r="3026">
          <cell r="D3026">
            <v>0</v>
          </cell>
          <cell r="E3026" t="e">
            <v>#N/A</v>
          </cell>
          <cell r="F3026" t="e">
            <v>#N/A</v>
          </cell>
          <cell r="K3026" t="e">
            <v>#REF!</v>
          </cell>
        </row>
        <row r="3027">
          <cell r="D3027">
            <v>0</v>
          </cell>
          <cell r="E3027" t="e">
            <v>#N/A</v>
          </cell>
          <cell r="F3027" t="e">
            <v>#N/A</v>
          </cell>
          <cell r="K3027" t="e">
            <v>#REF!</v>
          </cell>
        </row>
        <row r="3028">
          <cell r="D3028">
            <v>0</v>
          </cell>
          <cell r="E3028" t="e">
            <v>#N/A</v>
          </cell>
          <cell r="F3028" t="e">
            <v>#N/A</v>
          </cell>
          <cell r="K3028" t="e">
            <v>#REF!</v>
          </cell>
        </row>
        <row r="3029">
          <cell r="D3029">
            <v>0</v>
          </cell>
          <cell r="E3029" t="e">
            <v>#N/A</v>
          </cell>
          <cell r="F3029" t="e">
            <v>#N/A</v>
          </cell>
          <cell r="K3029" t="e">
            <v>#REF!</v>
          </cell>
        </row>
        <row r="3030">
          <cell r="D3030">
            <v>0</v>
          </cell>
          <cell r="E3030" t="e">
            <v>#N/A</v>
          </cell>
          <cell r="F3030" t="e">
            <v>#N/A</v>
          </cell>
          <cell r="K3030" t="e">
            <v>#REF!</v>
          </cell>
        </row>
        <row r="3031">
          <cell r="D3031">
            <v>0</v>
          </cell>
          <cell r="E3031" t="e">
            <v>#N/A</v>
          </cell>
          <cell r="F3031" t="e">
            <v>#N/A</v>
          </cell>
          <cell r="K3031" t="e">
            <v>#REF!</v>
          </cell>
        </row>
        <row r="3032">
          <cell r="D3032">
            <v>0</v>
          </cell>
          <cell r="E3032" t="e">
            <v>#N/A</v>
          </cell>
          <cell r="F3032" t="e">
            <v>#N/A</v>
          </cell>
          <cell r="K3032" t="e">
            <v>#REF!</v>
          </cell>
        </row>
        <row r="3033">
          <cell r="D3033">
            <v>0</v>
          </cell>
          <cell r="E3033" t="e">
            <v>#N/A</v>
          </cell>
          <cell r="F3033" t="e">
            <v>#N/A</v>
          </cell>
          <cell r="K3033" t="e">
            <v>#REF!</v>
          </cell>
        </row>
        <row r="3034">
          <cell r="D3034">
            <v>0</v>
          </cell>
          <cell r="E3034" t="e">
            <v>#N/A</v>
          </cell>
          <cell r="F3034" t="e">
            <v>#N/A</v>
          </cell>
          <cell r="K3034" t="e">
            <v>#REF!</v>
          </cell>
        </row>
        <row r="3035">
          <cell r="D3035">
            <v>0</v>
          </cell>
          <cell r="E3035" t="e">
            <v>#N/A</v>
          </cell>
          <cell r="F3035" t="e">
            <v>#N/A</v>
          </cell>
          <cell r="K3035" t="e">
            <v>#REF!</v>
          </cell>
        </row>
        <row r="3036">
          <cell r="D3036">
            <v>0</v>
          </cell>
          <cell r="E3036" t="e">
            <v>#N/A</v>
          </cell>
          <cell r="F3036" t="e">
            <v>#N/A</v>
          </cell>
          <cell r="K3036" t="e">
            <v>#REF!</v>
          </cell>
        </row>
        <row r="3037">
          <cell r="D3037">
            <v>0</v>
          </cell>
          <cell r="E3037" t="e">
            <v>#N/A</v>
          </cell>
          <cell r="F3037" t="e">
            <v>#N/A</v>
          </cell>
          <cell r="K3037" t="e">
            <v>#REF!</v>
          </cell>
        </row>
        <row r="3038">
          <cell r="D3038">
            <v>0</v>
          </cell>
          <cell r="E3038" t="e">
            <v>#N/A</v>
          </cell>
          <cell r="F3038" t="e">
            <v>#N/A</v>
          </cell>
          <cell r="K3038" t="e">
            <v>#REF!</v>
          </cell>
        </row>
        <row r="3039">
          <cell r="D3039">
            <v>0</v>
          </cell>
          <cell r="E3039" t="e">
            <v>#N/A</v>
          </cell>
          <cell r="F3039" t="e">
            <v>#N/A</v>
          </cell>
          <cell r="K3039" t="e">
            <v>#REF!</v>
          </cell>
        </row>
        <row r="3040">
          <cell r="D3040">
            <v>0</v>
          </cell>
          <cell r="E3040" t="e">
            <v>#N/A</v>
          </cell>
          <cell r="F3040" t="e">
            <v>#N/A</v>
          </cell>
          <cell r="K3040" t="e">
            <v>#REF!</v>
          </cell>
        </row>
        <row r="3041">
          <cell r="D3041">
            <v>0</v>
          </cell>
          <cell r="E3041" t="e">
            <v>#N/A</v>
          </cell>
          <cell r="F3041" t="e">
            <v>#N/A</v>
          </cell>
          <cell r="K3041" t="e">
            <v>#REF!</v>
          </cell>
        </row>
        <row r="3042">
          <cell r="D3042">
            <v>0</v>
          </cell>
          <cell r="E3042" t="e">
            <v>#N/A</v>
          </cell>
          <cell r="F3042" t="e">
            <v>#N/A</v>
          </cell>
          <cell r="K3042" t="e">
            <v>#REF!</v>
          </cell>
        </row>
        <row r="3043">
          <cell r="D3043">
            <v>0</v>
          </cell>
          <cell r="E3043" t="e">
            <v>#N/A</v>
          </cell>
          <cell r="F3043" t="e">
            <v>#N/A</v>
          </cell>
          <cell r="K3043" t="e">
            <v>#REF!</v>
          </cell>
        </row>
        <row r="3044">
          <cell r="D3044">
            <v>0</v>
          </cell>
          <cell r="E3044" t="e">
            <v>#N/A</v>
          </cell>
          <cell r="F3044" t="e">
            <v>#N/A</v>
          </cell>
          <cell r="K3044" t="e">
            <v>#REF!</v>
          </cell>
        </row>
        <row r="3045">
          <cell r="D3045">
            <v>0</v>
          </cell>
          <cell r="E3045" t="e">
            <v>#N/A</v>
          </cell>
          <cell r="F3045" t="e">
            <v>#N/A</v>
          </cell>
          <cell r="K3045" t="e">
            <v>#REF!</v>
          </cell>
        </row>
        <row r="3046">
          <cell r="D3046">
            <v>0</v>
          </cell>
          <cell r="E3046" t="e">
            <v>#N/A</v>
          </cell>
          <cell r="F3046" t="e">
            <v>#N/A</v>
          </cell>
          <cell r="K3046" t="e">
            <v>#REF!</v>
          </cell>
        </row>
        <row r="3047">
          <cell r="D3047">
            <v>0</v>
          </cell>
          <cell r="E3047" t="e">
            <v>#N/A</v>
          </cell>
          <cell r="F3047" t="e">
            <v>#N/A</v>
          </cell>
          <cell r="K3047" t="e">
            <v>#REF!</v>
          </cell>
        </row>
        <row r="3048">
          <cell r="D3048">
            <v>0</v>
          </cell>
          <cell r="E3048" t="e">
            <v>#N/A</v>
          </cell>
          <cell r="F3048" t="e">
            <v>#N/A</v>
          </cell>
          <cell r="K3048" t="e">
            <v>#REF!</v>
          </cell>
        </row>
        <row r="3049">
          <cell r="D3049">
            <v>0</v>
          </cell>
          <cell r="E3049" t="e">
            <v>#N/A</v>
          </cell>
          <cell r="F3049" t="e">
            <v>#N/A</v>
          </cell>
          <cell r="K3049" t="e">
            <v>#REF!</v>
          </cell>
        </row>
        <row r="3050">
          <cell r="D3050">
            <v>0</v>
          </cell>
          <cell r="E3050" t="e">
            <v>#N/A</v>
          </cell>
          <cell r="F3050" t="e">
            <v>#N/A</v>
          </cell>
          <cell r="K3050" t="e">
            <v>#REF!</v>
          </cell>
        </row>
        <row r="3051">
          <cell r="D3051">
            <v>0</v>
          </cell>
          <cell r="E3051" t="e">
            <v>#N/A</v>
          </cell>
          <cell r="F3051" t="e">
            <v>#N/A</v>
          </cell>
          <cell r="K3051" t="e">
            <v>#REF!</v>
          </cell>
        </row>
        <row r="3052">
          <cell r="D3052">
            <v>0</v>
          </cell>
          <cell r="E3052" t="e">
            <v>#N/A</v>
          </cell>
          <cell r="F3052" t="e">
            <v>#N/A</v>
          </cell>
          <cell r="K3052" t="e">
            <v>#REF!</v>
          </cell>
        </row>
        <row r="3053">
          <cell r="D3053">
            <v>0</v>
          </cell>
          <cell r="E3053" t="e">
            <v>#N/A</v>
          </cell>
          <cell r="F3053" t="e">
            <v>#N/A</v>
          </cell>
          <cell r="K3053" t="e">
            <v>#REF!</v>
          </cell>
        </row>
        <row r="3054">
          <cell r="D3054">
            <v>0</v>
          </cell>
          <cell r="E3054" t="e">
            <v>#N/A</v>
          </cell>
          <cell r="F3054" t="e">
            <v>#N/A</v>
          </cell>
          <cell r="K3054" t="e">
            <v>#REF!</v>
          </cell>
        </row>
        <row r="3055">
          <cell r="D3055">
            <v>0</v>
          </cell>
          <cell r="E3055" t="e">
            <v>#N/A</v>
          </cell>
          <cell r="F3055" t="e">
            <v>#N/A</v>
          </cell>
          <cell r="K3055" t="e">
            <v>#REF!</v>
          </cell>
        </row>
        <row r="3056">
          <cell r="D3056">
            <v>0</v>
          </cell>
          <cell r="E3056" t="e">
            <v>#N/A</v>
          </cell>
          <cell r="F3056" t="e">
            <v>#N/A</v>
          </cell>
          <cell r="K3056" t="e">
            <v>#REF!</v>
          </cell>
        </row>
        <row r="3057">
          <cell r="D3057">
            <v>0</v>
          </cell>
          <cell r="E3057" t="e">
            <v>#N/A</v>
          </cell>
          <cell r="F3057" t="e">
            <v>#N/A</v>
          </cell>
          <cell r="K3057" t="e">
            <v>#REF!</v>
          </cell>
        </row>
        <row r="3058">
          <cell r="D3058">
            <v>0</v>
          </cell>
          <cell r="E3058" t="e">
            <v>#N/A</v>
          </cell>
          <cell r="F3058" t="e">
            <v>#N/A</v>
          </cell>
          <cell r="K3058" t="e">
            <v>#REF!</v>
          </cell>
        </row>
        <row r="3059">
          <cell r="D3059">
            <v>0</v>
          </cell>
          <cell r="E3059" t="e">
            <v>#N/A</v>
          </cell>
          <cell r="F3059" t="e">
            <v>#N/A</v>
          </cell>
          <cell r="K3059" t="e">
            <v>#REF!</v>
          </cell>
        </row>
        <row r="3060">
          <cell r="D3060">
            <v>0</v>
          </cell>
          <cell r="E3060" t="e">
            <v>#N/A</v>
          </cell>
          <cell r="F3060" t="e">
            <v>#N/A</v>
          </cell>
          <cell r="K3060" t="e">
            <v>#REF!</v>
          </cell>
        </row>
        <row r="3061">
          <cell r="D3061">
            <v>0</v>
          </cell>
          <cell r="E3061" t="e">
            <v>#N/A</v>
          </cell>
          <cell r="F3061" t="e">
            <v>#N/A</v>
          </cell>
          <cell r="K3061" t="e">
            <v>#REF!</v>
          </cell>
        </row>
        <row r="3062">
          <cell r="D3062">
            <v>0</v>
          </cell>
          <cell r="E3062" t="e">
            <v>#N/A</v>
          </cell>
          <cell r="F3062" t="e">
            <v>#N/A</v>
          </cell>
          <cell r="K3062" t="e">
            <v>#REF!</v>
          </cell>
        </row>
        <row r="3063">
          <cell r="D3063">
            <v>0</v>
          </cell>
          <cell r="E3063" t="e">
            <v>#N/A</v>
          </cell>
          <cell r="F3063" t="e">
            <v>#N/A</v>
          </cell>
          <cell r="K3063" t="e">
            <v>#REF!</v>
          </cell>
        </row>
        <row r="3064">
          <cell r="D3064">
            <v>0</v>
          </cell>
          <cell r="E3064" t="e">
            <v>#N/A</v>
          </cell>
          <cell r="F3064" t="e">
            <v>#N/A</v>
          </cell>
          <cell r="K3064" t="e">
            <v>#REF!</v>
          </cell>
        </row>
        <row r="3065">
          <cell r="D3065">
            <v>0</v>
          </cell>
          <cell r="E3065" t="e">
            <v>#N/A</v>
          </cell>
          <cell r="F3065" t="e">
            <v>#N/A</v>
          </cell>
          <cell r="K3065" t="e">
            <v>#REF!</v>
          </cell>
        </row>
        <row r="3066">
          <cell r="D3066">
            <v>0</v>
          </cell>
          <cell r="E3066" t="e">
            <v>#N/A</v>
          </cell>
          <cell r="F3066" t="e">
            <v>#N/A</v>
          </cell>
          <cell r="K3066" t="e">
            <v>#REF!</v>
          </cell>
        </row>
        <row r="3067">
          <cell r="D3067">
            <v>0</v>
          </cell>
          <cell r="E3067" t="e">
            <v>#N/A</v>
          </cell>
          <cell r="F3067" t="e">
            <v>#N/A</v>
          </cell>
          <cell r="K3067" t="e">
            <v>#REF!</v>
          </cell>
        </row>
        <row r="3068">
          <cell r="D3068">
            <v>0</v>
          </cell>
          <cell r="E3068" t="e">
            <v>#N/A</v>
          </cell>
          <cell r="F3068" t="e">
            <v>#N/A</v>
          </cell>
          <cell r="K3068" t="e">
            <v>#REF!</v>
          </cell>
        </row>
        <row r="3069">
          <cell r="D3069">
            <v>0</v>
          </cell>
          <cell r="E3069" t="e">
            <v>#N/A</v>
          </cell>
          <cell r="F3069" t="e">
            <v>#N/A</v>
          </cell>
          <cell r="K3069" t="e">
            <v>#REF!</v>
          </cell>
        </row>
        <row r="3070">
          <cell r="D3070">
            <v>0</v>
          </cell>
          <cell r="E3070" t="e">
            <v>#N/A</v>
          </cell>
          <cell r="F3070" t="e">
            <v>#N/A</v>
          </cell>
          <cell r="K3070" t="e">
            <v>#REF!</v>
          </cell>
        </row>
        <row r="3071">
          <cell r="D3071">
            <v>0</v>
          </cell>
          <cell r="E3071" t="e">
            <v>#N/A</v>
          </cell>
          <cell r="F3071" t="e">
            <v>#N/A</v>
          </cell>
          <cell r="K3071" t="e">
            <v>#REF!</v>
          </cell>
        </row>
        <row r="3072">
          <cell r="D3072">
            <v>0</v>
          </cell>
          <cell r="E3072" t="e">
            <v>#N/A</v>
          </cell>
          <cell r="F3072" t="e">
            <v>#N/A</v>
          </cell>
          <cell r="K3072" t="e">
            <v>#REF!</v>
          </cell>
        </row>
        <row r="3073">
          <cell r="D3073">
            <v>0</v>
          </cell>
          <cell r="E3073" t="e">
            <v>#N/A</v>
          </cell>
          <cell r="F3073" t="e">
            <v>#N/A</v>
          </cell>
          <cell r="K3073" t="e">
            <v>#REF!</v>
          </cell>
        </row>
        <row r="3074">
          <cell r="D3074">
            <v>0</v>
          </cell>
          <cell r="E3074" t="e">
            <v>#N/A</v>
          </cell>
          <cell r="F3074" t="e">
            <v>#N/A</v>
          </cell>
          <cell r="K3074" t="e">
            <v>#REF!</v>
          </cell>
        </row>
        <row r="3075">
          <cell r="D3075">
            <v>0</v>
          </cell>
          <cell r="E3075" t="e">
            <v>#N/A</v>
          </cell>
          <cell r="F3075" t="e">
            <v>#N/A</v>
          </cell>
          <cell r="K3075" t="e">
            <v>#REF!</v>
          </cell>
        </row>
        <row r="3076">
          <cell r="D3076">
            <v>0</v>
          </cell>
          <cell r="E3076" t="e">
            <v>#N/A</v>
          </cell>
          <cell r="F3076" t="e">
            <v>#N/A</v>
          </cell>
          <cell r="K3076" t="e">
            <v>#REF!</v>
          </cell>
        </row>
        <row r="3077">
          <cell r="D3077">
            <v>0</v>
          </cell>
          <cell r="E3077" t="e">
            <v>#N/A</v>
          </cell>
          <cell r="F3077" t="e">
            <v>#N/A</v>
          </cell>
          <cell r="K3077" t="e">
            <v>#REF!</v>
          </cell>
        </row>
        <row r="3078">
          <cell r="D3078">
            <v>0</v>
          </cell>
          <cell r="E3078" t="e">
            <v>#N/A</v>
          </cell>
          <cell r="F3078" t="e">
            <v>#N/A</v>
          </cell>
          <cell r="K3078" t="e">
            <v>#REF!</v>
          </cell>
        </row>
        <row r="3079">
          <cell r="D3079">
            <v>0</v>
          </cell>
          <cell r="E3079" t="e">
            <v>#N/A</v>
          </cell>
          <cell r="F3079" t="e">
            <v>#N/A</v>
          </cell>
          <cell r="K3079" t="e">
            <v>#REF!</v>
          </cell>
        </row>
        <row r="3080">
          <cell r="D3080">
            <v>0</v>
          </cell>
          <cell r="E3080" t="e">
            <v>#N/A</v>
          </cell>
          <cell r="F3080" t="e">
            <v>#N/A</v>
          </cell>
          <cell r="K3080" t="e">
            <v>#REF!</v>
          </cell>
        </row>
        <row r="3081">
          <cell r="D3081">
            <v>0</v>
          </cell>
          <cell r="E3081" t="e">
            <v>#N/A</v>
          </cell>
          <cell r="F3081" t="e">
            <v>#N/A</v>
          </cell>
          <cell r="K3081" t="e">
            <v>#REF!</v>
          </cell>
        </row>
        <row r="3082">
          <cell r="D3082">
            <v>0</v>
          </cell>
          <cell r="E3082" t="e">
            <v>#N/A</v>
          </cell>
          <cell r="F3082" t="e">
            <v>#N/A</v>
          </cell>
          <cell r="K3082" t="e">
            <v>#REF!</v>
          </cell>
        </row>
        <row r="3083">
          <cell r="D3083">
            <v>0</v>
          </cell>
          <cell r="E3083" t="e">
            <v>#N/A</v>
          </cell>
          <cell r="F3083" t="e">
            <v>#N/A</v>
          </cell>
          <cell r="K3083" t="e">
            <v>#REF!</v>
          </cell>
        </row>
        <row r="3084">
          <cell r="D3084">
            <v>0</v>
          </cell>
          <cell r="E3084" t="e">
            <v>#N/A</v>
          </cell>
          <cell r="F3084" t="e">
            <v>#N/A</v>
          </cell>
          <cell r="K3084" t="e">
            <v>#REF!</v>
          </cell>
        </row>
        <row r="3085">
          <cell r="D3085">
            <v>0</v>
          </cell>
          <cell r="E3085" t="e">
            <v>#N/A</v>
          </cell>
          <cell r="F3085" t="e">
            <v>#N/A</v>
          </cell>
          <cell r="K3085" t="e">
            <v>#REF!</v>
          </cell>
        </row>
        <row r="3086">
          <cell r="D3086">
            <v>0</v>
          </cell>
          <cell r="E3086" t="e">
            <v>#N/A</v>
          </cell>
          <cell r="F3086" t="e">
            <v>#N/A</v>
          </cell>
          <cell r="K3086" t="e">
            <v>#REF!</v>
          </cell>
        </row>
        <row r="3087">
          <cell r="D3087">
            <v>0</v>
          </cell>
          <cell r="E3087" t="e">
            <v>#N/A</v>
          </cell>
          <cell r="F3087" t="e">
            <v>#N/A</v>
          </cell>
          <cell r="K3087" t="e">
            <v>#REF!</v>
          </cell>
        </row>
        <row r="3088">
          <cell r="D3088">
            <v>0</v>
          </cell>
          <cell r="E3088" t="e">
            <v>#N/A</v>
          </cell>
          <cell r="F3088" t="e">
            <v>#N/A</v>
          </cell>
          <cell r="K3088" t="e">
            <v>#REF!</v>
          </cell>
        </row>
        <row r="3089">
          <cell r="D3089">
            <v>0</v>
          </cell>
          <cell r="E3089" t="e">
            <v>#N/A</v>
          </cell>
          <cell r="F3089" t="e">
            <v>#N/A</v>
          </cell>
          <cell r="K3089" t="e">
            <v>#REF!</v>
          </cell>
        </row>
        <row r="3090">
          <cell r="D3090">
            <v>0</v>
          </cell>
          <cell r="E3090" t="e">
            <v>#N/A</v>
          </cell>
          <cell r="F3090" t="e">
            <v>#N/A</v>
          </cell>
          <cell r="K3090" t="e">
            <v>#REF!</v>
          </cell>
        </row>
        <row r="3091">
          <cell r="D3091">
            <v>0</v>
          </cell>
          <cell r="E3091" t="e">
            <v>#N/A</v>
          </cell>
          <cell r="F3091" t="e">
            <v>#N/A</v>
          </cell>
          <cell r="K3091" t="e">
            <v>#REF!</v>
          </cell>
        </row>
        <row r="3092">
          <cell r="D3092">
            <v>0</v>
          </cell>
          <cell r="E3092" t="e">
            <v>#N/A</v>
          </cell>
          <cell r="F3092" t="e">
            <v>#N/A</v>
          </cell>
          <cell r="K3092" t="e">
            <v>#REF!</v>
          </cell>
        </row>
        <row r="3093">
          <cell r="D3093">
            <v>0</v>
          </cell>
          <cell r="E3093" t="e">
            <v>#N/A</v>
          </cell>
          <cell r="F3093" t="e">
            <v>#N/A</v>
          </cell>
          <cell r="K3093" t="e">
            <v>#REF!</v>
          </cell>
        </row>
        <row r="3094">
          <cell r="D3094">
            <v>0</v>
          </cell>
          <cell r="E3094" t="e">
            <v>#N/A</v>
          </cell>
          <cell r="F3094" t="e">
            <v>#N/A</v>
          </cell>
          <cell r="K3094" t="e">
            <v>#REF!</v>
          </cell>
        </row>
        <row r="3095">
          <cell r="D3095">
            <v>0</v>
          </cell>
          <cell r="E3095" t="e">
            <v>#N/A</v>
          </cell>
          <cell r="F3095" t="e">
            <v>#N/A</v>
          </cell>
          <cell r="K3095" t="e">
            <v>#REF!</v>
          </cell>
        </row>
        <row r="3096">
          <cell r="D3096">
            <v>0</v>
          </cell>
          <cell r="E3096" t="e">
            <v>#N/A</v>
          </cell>
          <cell r="F3096" t="e">
            <v>#N/A</v>
          </cell>
          <cell r="K3096" t="e">
            <v>#REF!</v>
          </cell>
        </row>
        <row r="3097">
          <cell r="D3097">
            <v>0</v>
          </cell>
          <cell r="E3097" t="e">
            <v>#N/A</v>
          </cell>
          <cell r="F3097" t="e">
            <v>#N/A</v>
          </cell>
          <cell r="K3097" t="e">
            <v>#REF!</v>
          </cell>
        </row>
        <row r="3098">
          <cell r="D3098">
            <v>0</v>
          </cell>
          <cell r="E3098" t="e">
            <v>#N/A</v>
          </cell>
          <cell r="F3098" t="e">
            <v>#N/A</v>
          </cell>
          <cell r="K3098" t="e">
            <v>#REF!</v>
          </cell>
        </row>
        <row r="3099">
          <cell r="D3099">
            <v>0</v>
          </cell>
          <cell r="E3099" t="e">
            <v>#N/A</v>
          </cell>
          <cell r="F3099" t="e">
            <v>#N/A</v>
          </cell>
          <cell r="K3099" t="e">
            <v>#REF!</v>
          </cell>
        </row>
        <row r="3100">
          <cell r="D3100">
            <v>0</v>
          </cell>
          <cell r="E3100" t="e">
            <v>#N/A</v>
          </cell>
          <cell r="F3100" t="e">
            <v>#N/A</v>
          </cell>
          <cell r="K3100" t="e">
            <v>#REF!</v>
          </cell>
        </row>
        <row r="3101">
          <cell r="D3101">
            <v>0</v>
          </cell>
          <cell r="E3101" t="e">
            <v>#N/A</v>
          </cell>
          <cell r="F3101" t="e">
            <v>#N/A</v>
          </cell>
          <cell r="K3101" t="e">
            <v>#REF!</v>
          </cell>
        </row>
        <row r="3102">
          <cell r="D3102">
            <v>0</v>
          </cell>
          <cell r="E3102" t="e">
            <v>#N/A</v>
          </cell>
          <cell r="F3102" t="e">
            <v>#N/A</v>
          </cell>
          <cell r="K3102" t="e">
            <v>#REF!</v>
          </cell>
        </row>
        <row r="3103">
          <cell r="D3103">
            <v>0</v>
          </cell>
          <cell r="E3103" t="e">
            <v>#N/A</v>
          </cell>
          <cell r="F3103" t="e">
            <v>#N/A</v>
          </cell>
          <cell r="K3103" t="e">
            <v>#REF!</v>
          </cell>
        </row>
        <row r="3104">
          <cell r="D3104">
            <v>0</v>
          </cell>
          <cell r="E3104" t="e">
            <v>#N/A</v>
          </cell>
          <cell r="F3104" t="e">
            <v>#N/A</v>
          </cell>
          <cell r="K3104" t="e">
            <v>#REF!</v>
          </cell>
        </row>
        <row r="3105">
          <cell r="D3105">
            <v>0</v>
          </cell>
          <cell r="E3105" t="e">
            <v>#N/A</v>
          </cell>
          <cell r="F3105" t="e">
            <v>#N/A</v>
          </cell>
          <cell r="K3105" t="e">
            <v>#REF!</v>
          </cell>
        </row>
        <row r="3106">
          <cell r="D3106">
            <v>0</v>
          </cell>
          <cell r="E3106" t="e">
            <v>#N/A</v>
          </cell>
          <cell r="F3106" t="e">
            <v>#N/A</v>
          </cell>
          <cell r="K3106" t="e">
            <v>#REF!</v>
          </cell>
        </row>
        <row r="3107">
          <cell r="D3107">
            <v>0</v>
          </cell>
          <cell r="E3107" t="e">
            <v>#N/A</v>
          </cell>
          <cell r="F3107" t="e">
            <v>#N/A</v>
          </cell>
          <cell r="K3107" t="e">
            <v>#REF!</v>
          </cell>
        </row>
        <row r="3108">
          <cell r="D3108">
            <v>0</v>
          </cell>
          <cell r="E3108" t="e">
            <v>#N/A</v>
          </cell>
          <cell r="F3108" t="e">
            <v>#N/A</v>
          </cell>
          <cell r="K3108" t="e">
            <v>#REF!</v>
          </cell>
        </row>
        <row r="3109">
          <cell r="D3109">
            <v>0</v>
          </cell>
          <cell r="E3109" t="e">
            <v>#N/A</v>
          </cell>
          <cell r="F3109" t="e">
            <v>#N/A</v>
          </cell>
          <cell r="K3109" t="e">
            <v>#REF!</v>
          </cell>
        </row>
        <row r="3110">
          <cell r="D3110">
            <v>0</v>
          </cell>
          <cell r="E3110" t="e">
            <v>#N/A</v>
          </cell>
          <cell r="F3110" t="e">
            <v>#N/A</v>
          </cell>
          <cell r="K3110" t="e">
            <v>#REF!</v>
          </cell>
        </row>
        <row r="3111">
          <cell r="D3111">
            <v>0</v>
          </cell>
          <cell r="E3111" t="e">
            <v>#N/A</v>
          </cell>
          <cell r="F3111" t="e">
            <v>#N/A</v>
          </cell>
          <cell r="K3111" t="e">
            <v>#REF!</v>
          </cell>
        </row>
        <row r="3112">
          <cell r="D3112">
            <v>0</v>
          </cell>
          <cell r="E3112" t="e">
            <v>#N/A</v>
          </cell>
          <cell r="F3112" t="e">
            <v>#N/A</v>
          </cell>
          <cell r="K3112" t="e">
            <v>#REF!</v>
          </cell>
        </row>
        <row r="3113">
          <cell r="D3113">
            <v>0</v>
          </cell>
          <cell r="E3113" t="e">
            <v>#N/A</v>
          </cell>
          <cell r="F3113" t="e">
            <v>#N/A</v>
          </cell>
          <cell r="K3113" t="e">
            <v>#REF!</v>
          </cell>
        </row>
        <row r="3114">
          <cell r="D3114">
            <v>0</v>
          </cell>
          <cell r="E3114" t="e">
            <v>#N/A</v>
          </cell>
          <cell r="F3114" t="e">
            <v>#N/A</v>
          </cell>
          <cell r="K3114" t="e">
            <v>#REF!</v>
          </cell>
        </row>
        <row r="3115">
          <cell r="D3115">
            <v>0</v>
          </cell>
          <cell r="E3115" t="e">
            <v>#N/A</v>
          </cell>
          <cell r="F3115" t="e">
            <v>#N/A</v>
          </cell>
          <cell r="K3115" t="e">
            <v>#REF!</v>
          </cell>
        </row>
        <row r="3116">
          <cell r="D3116">
            <v>0</v>
          </cell>
          <cell r="E3116" t="e">
            <v>#N/A</v>
          </cell>
          <cell r="F3116" t="e">
            <v>#N/A</v>
          </cell>
          <cell r="K3116" t="e">
            <v>#REF!</v>
          </cell>
        </row>
        <row r="3117">
          <cell r="D3117">
            <v>0</v>
          </cell>
          <cell r="E3117" t="e">
            <v>#N/A</v>
          </cell>
          <cell r="F3117" t="e">
            <v>#N/A</v>
          </cell>
          <cell r="K3117" t="e">
            <v>#REF!</v>
          </cell>
        </row>
        <row r="3118">
          <cell r="D3118">
            <v>0</v>
          </cell>
          <cell r="E3118" t="e">
            <v>#N/A</v>
          </cell>
          <cell r="F3118" t="e">
            <v>#N/A</v>
          </cell>
          <cell r="K3118" t="e">
            <v>#REF!</v>
          </cell>
        </row>
        <row r="3119">
          <cell r="D3119">
            <v>0</v>
          </cell>
          <cell r="E3119" t="e">
            <v>#N/A</v>
          </cell>
          <cell r="F3119" t="e">
            <v>#N/A</v>
          </cell>
          <cell r="K3119" t="e">
            <v>#REF!</v>
          </cell>
        </row>
        <row r="3120">
          <cell r="D3120">
            <v>0</v>
          </cell>
          <cell r="E3120" t="e">
            <v>#N/A</v>
          </cell>
          <cell r="F3120" t="e">
            <v>#N/A</v>
          </cell>
          <cell r="K3120" t="e">
            <v>#REF!</v>
          </cell>
        </row>
        <row r="3121">
          <cell r="D3121">
            <v>0</v>
          </cell>
          <cell r="E3121" t="e">
            <v>#N/A</v>
          </cell>
          <cell r="F3121" t="e">
            <v>#N/A</v>
          </cell>
          <cell r="K3121" t="e">
            <v>#REF!</v>
          </cell>
        </row>
        <row r="3122">
          <cell r="D3122">
            <v>0</v>
          </cell>
          <cell r="E3122" t="e">
            <v>#N/A</v>
          </cell>
          <cell r="F3122" t="e">
            <v>#N/A</v>
          </cell>
          <cell r="K3122" t="e">
            <v>#REF!</v>
          </cell>
        </row>
        <row r="3123">
          <cell r="D3123">
            <v>0</v>
          </cell>
          <cell r="E3123" t="e">
            <v>#N/A</v>
          </cell>
          <cell r="F3123" t="e">
            <v>#N/A</v>
          </cell>
          <cell r="K3123" t="e">
            <v>#REF!</v>
          </cell>
        </row>
        <row r="3124">
          <cell r="D3124">
            <v>0</v>
          </cell>
          <cell r="E3124" t="e">
            <v>#N/A</v>
          </cell>
          <cell r="F3124" t="e">
            <v>#N/A</v>
          </cell>
          <cell r="K3124" t="e">
            <v>#REF!</v>
          </cell>
        </row>
        <row r="3125">
          <cell r="D3125">
            <v>0</v>
          </cell>
          <cell r="E3125" t="e">
            <v>#N/A</v>
          </cell>
          <cell r="F3125" t="e">
            <v>#N/A</v>
          </cell>
          <cell r="K3125" t="e">
            <v>#REF!</v>
          </cell>
        </row>
        <row r="3126">
          <cell r="D3126">
            <v>0</v>
          </cell>
          <cell r="E3126" t="e">
            <v>#N/A</v>
          </cell>
          <cell r="F3126" t="e">
            <v>#N/A</v>
          </cell>
          <cell r="K3126" t="e">
            <v>#REF!</v>
          </cell>
        </row>
        <row r="3127">
          <cell r="D3127">
            <v>0</v>
          </cell>
          <cell r="E3127" t="e">
            <v>#N/A</v>
          </cell>
          <cell r="F3127" t="e">
            <v>#N/A</v>
          </cell>
          <cell r="K3127" t="e">
            <v>#REF!</v>
          </cell>
        </row>
        <row r="3128">
          <cell r="D3128">
            <v>0</v>
          </cell>
          <cell r="E3128" t="e">
            <v>#N/A</v>
          </cell>
          <cell r="F3128" t="e">
            <v>#N/A</v>
          </cell>
          <cell r="K3128" t="e">
            <v>#REF!</v>
          </cell>
        </row>
        <row r="3129">
          <cell r="D3129">
            <v>0</v>
          </cell>
          <cell r="E3129" t="e">
            <v>#N/A</v>
          </cell>
          <cell r="F3129" t="e">
            <v>#N/A</v>
          </cell>
          <cell r="K3129" t="e">
            <v>#REF!</v>
          </cell>
        </row>
        <row r="3130">
          <cell r="D3130">
            <v>0</v>
          </cell>
          <cell r="E3130" t="e">
            <v>#N/A</v>
          </cell>
          <cell r="F3130" t="e">
            <v>#N/A</v>
          </cell>
          <cell r="K3130" t="e">
            <v>#REF!</v>
          </cell>
        </row>
        <row r="3131">
          <cell r="D3131">
            <v>0</v>
          </cell>
          <cell r="E3131" t="e">
            <v>#N/A</v>
          </cell>
          <cell r="F3131" t="e">
            <v>#N/A</v>
          </cell>
          <cell r="K3131" t="e">
            <v>#REF!</v>
          </cell>
        </row>
        <row r="3132">
          <cell r="D3132">
            <v>0</v>
          </cell>
          <cell r="E3132" t="e">
            <v>#N/A</v>
          </cell>
          <cell r="F3132" t="e">
            <v>#N/A</v>
          </cell>
          <cell r="K3132" t="e">
            <v>#REF!</v>
          </cell>
        </row>
        <row r="3133">
          <cell r="D3133">
            <v>0</v>
          </cell>
          <cell r="E3133" t="e">
            <v>#N/A</v>
          </cell>
          <cell r="F3133" t="e">
            <v>#N/A</v>
          </cell>
          <cell r="K3133" t="e">
            <v>#REF!</v>
          </cell>
        </row>
        <row r="3134">
          <cell r="D3134">
            <v>0</v>
          </cell>
          <cell r="E3134" t="e">
            <v>#N/A</v>
          </cell>
          <cell r="F3134" t="e">
            <v>#N/A</v>
          </cell>
          <cell r="K3134" t="e">
            <v>#REF!</v>
          </cell>
        </row>
        <row r="3135">
          <cell r="D3135">
            <v>0</v>
          </cell>
          <cell r="E3135" t="e">
            <v>#N/A</v>
          </cell>
          <cell r="F3135" t="e">
            <v>#N/A</v>
          </cell>
          <cell r="K3135" t="e">
            <v>#REF!</v>
          </cell>
        </row>
        <row r="3136">
          <cell r="D3136">
            <v>0</v>
          </cell>
          <cell r="E3136" t="e">
            <v>#N/A</v>
          </cell>
          <cell r="F3136" t="e">
            <v>#N/A</v>
          </cell>
          <cell r="K3136" t="e">
            <v>#REF!</v>
          </cell>
        </row>
        <row r="3137">
          <cell r="D3137">
            <v>0</v>
          </cell>
          <cell r="E3137" t="e">
            <v>#N/A</v>
          </cell>
          <cell r="F3137" t="e">
            <v>#N/A</v>
          </cell>
          <cell r="K3137" t="e">
            <v>#REF!</v>
          </cell>
        </row>
        <row r="3138">
          <cell r="D3138">
            <v>0</v>
          </cell>
          <cell r="E3138" t="e">
            <v>#N/A</v>
          </cell>
          <cell r="F3138" t="e">
            <v>#N/A</v>
          </cell>
          <cell r="K3138" t="e">
            <v>#REF!</v>
          </cell>
        </row>
        <row r="3139">
          <cell r="D3139">
            <v>0</v>
          </cell>
          <cell r="E3139" t="e">
            <v>#N/A</v>
          </cell>
          <cell r="F3139" t="e">
            <v>#N/A</v>
          </cell>
          <cell r="K3139" t="e">
            <v>#REF!</v>
          </cell>
        </row>
        <row r="3140">
          <cell r="D3140">
            <v>0</v>
          </cell>
          <cell r="E3140" t="e">
            <v>#N/A</v>
          </cell>
          <cell r="F3140" t="e">
            <v>#N/A</v>
          </cell>
          <cell r="K3140" t="e">
            <v>#REF!</v>
          </cell>
        </row>
        <row r="3141">
          <cell r="D3141">
            <v>0</v>
          </cell>
          <cell r="E3141" t="e">
            <v>#N/A</v>
          </cell>
          <cell r="F3141" t="e">
            <v>#N/A</v>
          </cell>
          <cell r="K3141" t="e">
            <v>#REF!</v>
          </cell>
        </row>
        <row r="3142">
          <cell r="D3142">
            <v>0</v>
          </cell>
          <cell r="E3142" t="e">
            <v>#N/A</v>
          </cell>
          <cell r="F3142" t="e">
            <v>#N/A</v>
          </cell>
          <cell r="K3142" t="e">
            <v>#REF!</v>
          </cell>
        </row>
        <row r="3143">
          <cell r="D3143">
            <v>0</v>
          </cell>
          <cell r="E3143" t="e">
            <v>#N/A</v>
          </cell>
          <cell r="F3143" t="e">
            <v>#N/A</v>
          </cell>
          <cell r="K3143" t="e">
            <v>#REF!</v>
          </cell>
        </row>
        <row r="3144">
          <cell r="D3144">
            <v>0</v>
          </cell>
          <cell r="E3144" t="e">
            <v>#N/A</v>
          </cell>
          <cell r="F3144" t="e">
            <v>#N/A</v>
          </cell>
          <cell r="K3144" t="e">
            <v>#REF!</v>
          </cell>
        </row>
        <row r="3145">
          <cell r="D3145">
            <v>0</v>
          </cell>
          <cell r="E3145" t="e">
            <v>#N/A</v>
          </cell>
          <cell r="F3145" t="e">
            <v>#N/A</v>
          </cell>
          <cell r="K3145" t="e">
            <v>#REF!</v>
          </cell>
        </row>
        <row r="3146">
          <cell r="D3146">
            <v>0</v>
          </cell>
          <cell r="E3146" t="e">
            <v>#N/A</v>
          </cell>
          <cell r="F3146" t="e">
            <v>#N/A</v>
          </cell>
          <cell r="K3146" t="e">
            <v>#REF!</v>
          </cell>
        </row>
        <row r="3147">
          <cell r="D3147">
            <v>0</v>
          </cell>
          <cell r="E3147" t="e">
            <v>#N/A</v>
          </cell>
          <cell r="F3147" t="e">
            <v>#N/A</v>
          </cell>
          <cell r="K3147" t="e">
            <v>#REF!</v>
          </cell>
        </row>
        <row r="3148">
          <cell r="D3148">
            <v>0</v>
          </cell>
          <cell r="E3148" t="e">
            <v>#N/A</v>
          </cell>
          <cell r="F3148" t="e">
            <v>#N/A</v>
          </cell>
          <cell r="K3148" t="e">
            <v>#REF!</v>
          </cell>
        </row>
        <row r="3149">
          <cell r="D3149">
            <v>0</v>
          </cell>
          <cell r="E3149" t="e">
            <v>#N/A</v>
          </cell>
          <cell r="F3149" t="e">
            <v>#N/A</v>
          </cell>
          <cell r="K3149" t="e">
            <v>#REF!</v>
          </cell>
        </row>
        <row r="3150">
          <cell r="D3150">
            <v>0</v>
          </cell>
          <cell r="E3150" t="e">
            <v>#N/A</v>
          </cell>
          <cell r="F3150" t="e">
            <v>#N/A</v>
          </cell>
          <cell r="K3150" t="e">
            <v>#REF!</v>
          </cell>
        </row>
        <row r="3151">
          <cell r="D3151">
            <v>0</v>
          </cell>
          <cell r="E3151" t="e">
            <v>#N/A</v>
          </cell>
          <cell r="F3151" t="e">
            <v>#N/A</v>
          </cell>
          <cell r="K3151" t="e">
            <v>#REF!</v>
          </cell>
        </row>
        <row r="3152">
          <cell r="D3152">
            <v>0</v>
          </cell>
          <cell r="E3152" t="e">
            <v>#N/A</v>
          </cell>
          <cell r="F3152" t="e">
            <v>#N/A</v>
          </cell>
          <cell r="K3152" t="e">
            <v>#REF!</v>
          </cell>
        </row>
        <row r="3153">
          <cell r="D3153">
            <v>0</v>
          </cell>
          <cell r="E3153" t="e">
            <v>#N/A</v>
          </cell>
          <cell r="F3153" t="e">
            <v>#N/A</v>
          </cell>
          <cell r="K3153" t="e">
            <v>#REF!</v>
          </cell>
        </row>
        <row r="3154">
          <cell r="D3154">
            <v>0</v>
          </cell>
          <cell r="E3154" t="e">
            <v>#N/A</v>
          </cell>
          <cell r="F3154" t="e">
            <v>#N/A</v>
          </cell>
          <cell r="K3154" t="e">
            <v>#REF!</v>
          </cell>
        </row>
        <row r="3155">
          <cell r="D3155">
            <v>0</v>
          </cell>
          <cell r="E3155" t="e">
            <v>#N/A</v>
          </cell>
          <cell r="F3155" t="e">
            <v>#N/A</v>
          </cell>
          <cell r="K3155" t="e">
            <v>#REF!</v>
          </cell>
        </row>
        <row r="3156">
          <cell r="D3156">
            <v>0</v>
          </cell>
          <cell r="E3156" t="e">
            <v>#N/A</v>
          </cell>
          <cell r="F3156" t="e">
            <v>#N/A</v>
          </cell>
          <cell r="K3156" t="e">
            <v>#REF!</v>
          </cell>
        </row>
        <row r="3157">
          <cell r="D3157">
            <v>0</v>
          </cell>
          <cell r="E3157" t="e">
            <v>#N/A</v>
          </cell>
          <cell r="F3157" t="e">
            <v>#N/A</v>
          </cell>
          <cell r="K3157" t="e">
            <v>#REF!</v>
          </cell>
        </row>
        <row r="3158">
          <cell r="D3158">
            <v>0</v>
          </cell>
          <cell r="E3158" t="e">
            <v>#N/A</v>
          </cell>
          <cell r="F3158" t="e">
            <v>#N/A</v>
          </cell>
          <cell r="K3158" t="e">
            <v>#REF!</v>
          </cell>
        </row>
        <row r="3159">
          <cell r="D3159">
            <v>0</v>
          </cell>
          <cell r="E3159" t="e">
            <v>#N/A</v>
          </cell>
          <cell r="F3159" t="e">
            <v>#N/A</v>
          </cell>
          <cell r="K3159" t="e">
            <v>#REF!</v>
          </cell>
        </row>
        <row r="3160">
          <cell r="D3160">
            <v>0</v>
          </cell>
          <cell r="E3160" t="e">
            <v>#N/A</v>
          </cell>
          <cell r="F3160" t="e">
            <v>#N/A</v>
          </cell>
          <cell r="K3160" t="e">
            <v>#REF!</v>
          </cell>
        </row>
        <row r="3161">
          <cell r="D3161">
            <v>0</v>
          </cell>
          <cell r="E3161" t="e">
            <v>#N/A</v>
          </cell>
          <cell r="F3161" t="e">
            <v>#N/A</v>
          </cell>
          <cell r="K3161" t="e">
            <v>#REF!</v>
          </cell>
        </row>
        <row r="3162">
          <cell r="D3162">
            <v>0</v>
          </cell>
          <cell r="E3162" t="e">
            <v>#N/A</v>
          </cell>
          <cell r="F3162" t="e">
            <v>#N/A</v>
          </cell>
          <cell r="K3162" t="e">
            <v>#REF!</v>
          </cell>
        </row>
        <row r="3163">
          <cell r="D3163">
            <v>0</v>
          </cell>
          <cell r="E3163" t="e">
            <v>#N/A</v>
          </cell>
          <cell r="F3163" t="e">
            <v>#N/A</v>
          </cell>
          <cell r="K3163" t="e">
            <v>#REF!</v>
          </cell>
        </row>
        <row r="3164">
          <cell r="D3164">
            <v>0</v>
          </cell>
          <cell r="E3164" t="e">
            <v>#N/A</v>
          </cell>
          <cell r="F3164" t="e">
            <v>#N/A</v>
          </cell>
          <cell r="K3164" t="e">
            <v>#REF!</v>
          </cell>
        </row>
        <row r="3165">
          <cell r="D3165">
            <v>0</v>
          </cell>
          <cell r="E3165" t="e">
            <v>#N/A</v>
          </cell>
          <cell r="F3165" t="e">
            <v>#N/A</v>
          </cell>
          <cell r="K3165" t="e">
            <v>#REF!</v>
          </cell>
        </row>
        <row r="3166">
          <cell r="D3166">
            <v>0</v>
          </cell>
          <cell r="E3166" t="e">
            <v>#N/A</v>
          </cell>
          <cell r="F3166" t="e">
            <v>#N/A</v>
          </cell>
          <cell r="K3166" t="e">
            <v>#REF!</v>
          </cell>
        </row>
        <row r="3167">
          <cell r="D3167">
            <v>0</v>
          </cell>
          <cell r="E3167" t="e">
            <v>#N/A</v>
          </cell>
          <cell r="F3167" t="e">
            <v>#N/A</v>
          </cell>
          <cell r="K3167" t="e">
            <v>#REF!</v>
          </cell>
        </row>
        <row r="3168">
          <cell r="D3168">
            <v>0</v>
          </cell>
          <cell r="E3168" t="e">
            <v>#N/A</v>
          </cell>
          <cell r="F3168" t="e">
            <v>#N/A</v>
          </cell>
          <cell r="K3168" t="e">
            <v>#REF!</v>
          </cell>
        </row>
        <row r="3169">
          <cell r="D3169">
            <v>0</v>
          </cell>
          <cell r="E3169" t="e">
            <v>#N/A</v>
          </cell>
          <cell r="F3169" t="e">
            <v>#N/A</v>
          </cell>
          <cell r="K3169" t="e">
            <v>#REF!</v>
          </cell>
        </row>
        <row r="3170">
          <cell r="D3170">
            <v>0</v>
          </cell>
          <cell r="E3170" t="e">
            <v>#N/A</v>
          </cell>
          <cell r="F3170" t="e">
            <v>#N/A</v>
          </cell>
          <cell r="K3170" t="e">
            <v>#REF!</v>
          </cell>
        </row>
        <row r="3171">
          <cell r="D3171">
            <v>0</v>
          </cell>
          <cell r="E3171" t="e">
            <v>#N/A</v>
          </cell>
          <cell r="F3171" t="e">
            <v>#N/A</v>
          </cell>
          <cell r="K3171" t="e">
            <v>#REF!</v>
          </cell>
        </row>
        <row r="3172">
          <cell r="D3172">
            <v>0</v>
          </cell>
          <cell r="E3172" t="e">
            <v>#N/A</v>
          </cell>
          <cell r="F3172" t="e">
            <v>#N/A</v>
          </cell>
          <cell r="K3172" t="e">
            <v>#REF!</v>
          </cell>
        </row>
        <row r="3173">
          <cell r="D3173">
            <v>0</v>
          </cell>
          <cell r="E3173" t="e">
            <v>#N/A</v>
          </cell>
          <cell r="F3173" t="e">
            <v>#N/A</v>
          </cell>
          <cell r="K3173" t="e">
            <v>#REF!</v>
          </cell>
        </row>
        <row r="3174">
          <cell r="D3174">
            <v>0</v>
          </cell>
          <cell r="E3174" t="e">
            <v>#N/A</v>
          </cell>
          <cell r="F3174" t="e">
            <v>#N/A</v>
          </cell>
          <cell r="K3174" t="e">
            <v>#REF!</v>
          </cell>
        </row>
        <row r="3175">
          <cell r="D3175">
            <v>0</v>
          </cell>
          <cell r="E3175" t="e">
            <v>#N/A</v>
          </cell>
          <cell r="F3175" t="e">
            <v>#N/A</v>
          </cell>
          <cell r="K3175" t="e">
            <v>#REF!</v>
          </cell>
        </row>
        <row r="3176">
          <cell r="D3176">
            <v>0</v>
          </cell>
          <cell r="E3176" t="e">
            <v>#N/A</v>
          </cell>
          <cell r="F3176" t="e">
            <v>#N/A</v>
          </cell>
          <cell r="K3176" t="e">
            <v>#REF!</v>
          </cell>
        </row>
        <row r="3177">
          <cell r="D3177">
            <v>0</v>
          </cell>
          <cell r="E3177" t="e">
            <v>#N/A</v>
          </cell>
          <cell r="F3177" t="e">
            <v>#N/A</v>
          </cell>
          <cell r="K3177" t="e">
            <v>#REF!</v>
          </cell>
        </row>
        <row r="3178">
          <cell r="D3178">
            <v>0</v>
          </cell>
          <cell r="E3178" t="e">
            <v>#N/A</v>
          </cell>
          <cell r="F3178" t="e">
            <v>#N/A</v>
          </cell>
          <cell r="K3178" t="e">
            <v>#REF!</v>
          </cell>
        </row>
        <row r="3179">
          <cell r="D3179">
            <v>0</v>
          </cell>
          <cell r="E3179" t="e">
            <v>#N/A</v>
          </cell>
          <cell r="F3179" t="e">
            <v>#N/A</v>
          </cell>
          <cell r="K3179" t="e">
            <v>#REF!</v>
          </cell>
        </row>
        <row r="3180">
          <cell r="D3180">
            <v>0</v>
          </cell>
          <cell r="E3180" t="e">
            <v>#N/A</v>
          </cell>
          <cell r="F3180" t="e">
            <v>#N/A</v>
          </cell>
          <cell r="K3180" t="e">
            <v>#REF!</v>
          </cell>
        </row>
        <row r="3181">
          <cell r="D3181">
            <v>0</v>
          </cell>
          <cell r="E3181" t="e">
            <v>#N/A</v>
          </cell>
          <cell r="F3181" t="e">
            <v>#N/A</v>
          </cell>
          <cell r="K3181" t="e">
            <v>#REF!</v>
          </cell>
        </row>
        <row r="3182">
          <cell r="D3182">
            <v>0</v>
          </cell>
          <cell r="E3182" t="e">
            <v>#N/A</v>
          </cell>
          <cell r="F3182" t="e">
            <v>#N/A</v>
          </cell>
          <cell r="K3182" t="e">
            <v>#REF!</v>
          </cell>
        </row>
        <row r="3183">
          <cell r="D3183">
            <v>0</v>
          </cell>
          <cell r="E3183" t="e">
            <v>#N/A</v>
          </cell>
          <cell r="F3183" t="e">
            <v>#N/A</v>
          </cell>
          <cell r="K3183" t="e">
            <v>#REF!</v>
          </cell>
        </row>
        <row r="3184">
          <cell r="D3184">
            <v>0</v>
          </cell>
          <cell r="E3184" t="e">
            <v>#N/A</v>
          </cell>
          <cell r="F3184" t="e">
            <v>#N/A</v>
          </cell>
          <cell r="K3184" t="e">
            <v>#REF!</v>
          </cell>
        </row>
        <row r="3185">
          <cell r="D3185">
            <v>0</v>
          </cell>
          <cell r="E3185" t="e">
            <v>#N/A</v>
          </cell>
          <cell r="F3185" t="e">
            <v>#N/A</v>
          </cell>
          <cell r="K3185" t="e">
            <v>#REF!</v>
          </cell>
        </row>
        <row r="3186">
          <cell r="D3186">
            <v>0</v>
          </cell>
          <cell r="E3186" t="e">
            <v>#N/A</v>
          </cell>
          <cell r="F3186" t="e">
            <v>#N/A</v>
          </cell>
          <cell r="K3186" t="e">
            <v>#REF!</v>
          </cell>
        </row>
        <row r="3187">
          <cell r="D3187">
            <v>0</v>
          </cell>
          <cell r="E3187" t="e">
            <v>#N/A</v>
          </cell>
          <cell r="F3187" t="e">
            <v>#N/A</v>
          </cell>
          <cell r="K3187" t="e">
            <v>#REF!</v>
          </cell>
        </row>
        <row r="3188">
          <cell r="D3188">
            <v>0</v>
          </cell>
          <cell r="E3188" t="e">
            <v>#N/A</v>
          </cell>
          <cell r="F3188" t="e">
            <v>#N/A</v>
          </cell>
          <cell r="K3188" t="e">
            <v>#REF!</v>
          </cell>
        </row>
        <row r="3189">
          <cell r="D3189">
            <v>0</v>
          </cell>
          <cell r="E3189" t="e">
            <v>#N/A</v>
          </cell>
          <cell r="F3189" t="e">
            <v>#N/A</v>
          </cell>
          <cell r="K3189" t="e">
            <v>#REF!</v>
          </cell>
        </row>
        <row r="3190">
          <cell r="D3190">
            <v>0</v>
          </cell>
          <cell r="E3190" t="e">
            <v>#N/A</v>
          </cell>
          <cell r="F3190" t="e">
            <v>#N/A</v>
          </cell>
          <cell r="K3190" t="e">
            <v>#REF!</v>
          </cell>
        </row>
        <row r="3191">
          <cell r="D3191">
            <v>0</v>
          </cell>
          <cell r="E3191" t="e">
            <v>#N/A</v>
          </cell>
          <cell r="F3191" t="e">
            <v>#N/A</v>
          </cell>
          <cell r="K3191" t="e">
            <v>#REF!</v>
          </cell>
        </row>
        <row r="3192">
          <cell r="D3192">
            <v>0</v>
          </cell>
          <cell r="E3192" t="e">
            <v>#N/A</v>
          </cell>
          <cell r="F3192" t="e">
            <v>#N/A</v>
          </cell>
          <cell r="K3192" t="e">
            <v>#REF!</v>
          </cell>
        </row>
        <row r="3193">
          <cell r="D3193">
            <v>0</v>
          </cell>
          <cell r="E3193" t="e">
            <v>#N/A</v>
          </cell>
          <cell r="F3193" t="e">
            <v>#N/A</v>
          </cell>
          <cell r="K3193" t="e">
            <v>#REF!</v>
          </cell>
        </row>
        <row r="3194">
          <cell r="D3194">
            <v>0</v>
          </cell>
          <cell r="E3194" t="e">
            <v>#N/A</v>
          </cell>
          <cell r="F3194" t="e">
            <v>#N/A</v>
          </cell>
          <cell r="K3194" t="e">
            <v>#REF!</v>
          </cell>
        </row>
        <row r="3195">
          <cell r="D3195">
            <v>0</v>
          </cell>
          <cell r="E3195" t="e">
            <v>#N/A</v>
          </cell>
          <cell r="F3195" t="e">
            <v>#N/A</v>
          </cell>
          <cell r="K3195" t="e">
            <v>#REF!</v>
          </cell>
        </row>
        <row r="3196">
          <cell r="D3196">
            <v>0</v>
          </cell>
          <cell r="E3196" t="e">
            <v>#N/A</v>
          </cell>
          <cell r="F3196" t="e">
            <v>#N/A</v>
          </cell>
          <cell r="K3196" t="e">
            <v>#REF!</v>
          </cell>
        </row>
        <row r="3197">
          <cell r="D3197">
            <v>0</v>
          </cell>
          <cell r="E3197" t="e">
            <v>#N/A</v>
          </cell>
          <cell r="F3197" t="e">
            <v>#N/A</v>
          </cell>
          <cell r="K3197" t="e">
            <v>#REF!</v>
          </cell>
        </row>
        <row r="3198">
          <cell r="D3198">
            <v>0</v>
          </cell>
          <cell r="E3198" t="e">
            <v>#N/A</v>
          </cell>
          <cell r="F3198" t="e">
            <v>#N/A</v>
          </cell>
          <cell r="K3198" t="e">
            <v>#REF!</v>
          </cell>
        </row>
        <row r="3199">
          <cell r="D3199">
            <v>0</v>
          </cell>
          <cell r="E3199" t="e">
            <v>#N/A</v>
          </cell>
          <cell r="F3199" t="e">
            <v>#N/A</v>
          </cell>
          <cell r="K3199" t="e">
            <v>#REF!</v>
          </cell>
        </row>
        <row r="3200">
          <cell r="D3200">
            <v>0</v>
          </cell>
          <cell r="E3200" t="e">
            <v>#N/A</v>
          </cell>
          <cell r="F3200" t="e">
            <v>#N/A</v>
          </cell>
          <cell r="K3200" t="e">
            <v>#REF!</v>
          </cell>
        </row>
        <row r="3201">
          <cell r="D3201">
            <v>0</v>
          </cell>
          <cell r="E3201" t="e">
            <v>#N/A</v>
          </cell>
          <cell r="F3201" t="e">
            <v>#N/A</v>
          </cell>
          <cell r="K3201" t="e">
            <v>#REF!</v>
          </cell>
        </row>
        <row r="3202">
          <cell r="D3202">
            <v>0</v>
          </cell>
          <cell r="E3202" t="e">
            <v>#N/A</v>
          </cell>
          <cell r="F3202" t="e">
            <v>#N/A</v>
          </cell>
          <cell r="K3202" t="e">
            <v>#REF!</v>
          </cell>
        </row>
        <row r="3203">
          <cell r="D3203">
            <v>0</v>
          </cell>
          <cell r="E3203" t="e">
            <v>#N/A</v>
          </cell>
          <cell r="F3203" t="e">
            <v>#N/A</v>
          </cell>
          <cell r="K3203" t="e">
            <v>#REF!</v>
          </cell>
        </row>
        <row r="3204">
          <cell r="D3204">
            <v>0</v>
          </cell>
          <cell r="E3204" t="e">
            <v>#N/A</v>
          </cell>
          <cell r="F3204" t="e">
            <v>#N/A</v>
          </cell>
          <cell r="K3204" t="e">
            <v>#REF!</v>
          </cell>
        </row>
        <row r="3205">
          <cell r="D3205">
            <v>0</v>
          </cell>
          <cell r="E3205" t="e">
            <v>#N/A</v>
          </cell>
          <cell r="F3205" t="e">
            <v>#N/A</v>
          </cell>
          <cell r="K3205" t="e">
            <v>#REF!</v>
          </cell>
        </row>
        <row r="3206">
          <cell r="D3206">
            <v>0</v>
          </cell>
          <cell r="E3206" t="e">
            <v>#N/A</v>
          </cell>
          <cell r="F3206" t="e">
            <v>#N/A</v>
          </cell>
          <cell r="K3206" t="e">
            <v>#REF!</v>
          </cell>
        </row>
        <row r="3207">
          <cell r="D3207">
            <v>0</v>
          </cell>
          <cell r="E3207" t="e">
            <v>#N/A</v>
          </cell>
          <cell r="F3207" t="e">
            <v>#N/A</v>
          </cell>
          <cell r="K3207" t="e">
            <v>#REF!</v>
          </cell>
        </row>
        <row r="3208">
          <cell r="D3208">
            <v>0</v>
          </cell>
          <cell r="E3208" t="e">
            <v>#N/A</v>
          </cell>
          <cell r="F3208" t="e">
            <v>#N/A</v>
          </cell>
          <cell r="K3208" t="e">
            <v>#REF!</v>
          </cell>
        </row>
        <row r="3209">
          <cell r="D3209">
            <v>0</v>
          </cell>
          <cell r="E3209" t="e">
            <v>#N/A</v>
          </cell>
          <cell r="F3209" t="e">
            <v>#N/A</v>
          </cell>
          <cell r="K3209" t="e">
            <v>#REF!</v>
          </cell>
        </row>
        <row r="3210">
          <cell r="D3210">
            <v>0</v>
          </cell>
          <cell r="E3210" t="e">
            <v>#N/A</v>
          </cell>
          <cell r="F3210" t="e">
            <v>#N/A</v>
          </cell>
          <cell r="K3210" t="e">
            <v>#REF!</v>
          </cell>
        </row>
        <row r="3211">
          <cell r="D3211">
            <v>0</v>
          </cell>
          <cell r="E3211" t="e">
            <v>#N/A</v>
          </cell>
          <cell r="F3211" t="e">
            <v>#N/A</v>
          </cell>
          <cell r="K3211" t="e">
            <v>#REF!</v>
          </cell>
        </row>
        <row r="3212">
          <cell r="D3212">
            <v>0</v>
          </cell>
          <cell r="E3212" t="e">
            <v>#N/A</v>
          </cell>
          <cell r="F3212" t="e">
            <v>#N/A</v>
          </cell>
          <cell r="K3212" t="e">
            <v>#REF!</v>
          </cell>
        </row>
        <row r="3213">
          <cell r="D3213">
            <v>0</v>
          </cell>
          <cell r="E3213" t="e">
            <v>#N/A</v>
          </cell>
          <cell r="F3213" t="e">
            <v>#N/A</v>
          </cell>
          <cell r="K3213" t="e">
            <v>#REF!</v>
          </cell>
        </row>
        <row r="3214">
          <cell r="D3214">
            <v>0</v>
          </cell>
          <cell r="E3214" t="e">
            <v>#N/A</v>
          </cell>
          <cell r="F3214" t="e">
            <v>#N/A</v>
          </cell>
          <cell r="K3214" t="e">
            <v>#REF!</v>
          </cell>
        </row>
        <row r="3215">
          <cell r="D3215">
            <v>0</v>
          </cell>
          <cell r="E3215" t="e">
            <v>#N/A</v>
          </cell>
          <cell r="F3215" t="e">
            <v>#N/A</v>
          </cell>
          <cell r="K3215" t="e">
            <v>#REF!</v>
          </cell>
        </row>
        <row r="3216">
          <cell r="D3216">
            <v>0</v>
          </cell>
          <cell r="E3216" t="e">
            <v>#N/A</v>
          </cell>
          <cell r="F3216" t="e">
            <v>#N/A</v>
          </cell>
          <cell r="K3216" t="e">
            <v>#REF!</v>
          </cell>
        </row>
        <row r="3217">
          <cell r="D3217">
            <v>0</v>
          </cell>
          <cell r="E3217" t="e">
            <v>#N/A</v>
          </cell>
          <cell r="F3217" t="e">
            <v>#N/A</v>
          </cell>
          <cell r="K3217" t="e">
            <v>#REF!</v>
          </cell>
        </row>
        <row r="3218">
          <cell r="D3218">
            <v>0</v>
          </cell>
          <cell r="E3218" t="e">
            <v>#N/A</v>
          </cell>
          <cell r="F3218" t="e">
            <v>#N/A</v>
          </cell>
          <cell r="K3218" t="e">
            <v>#REF!</v>
          </cell>
        </row>
        <row r="3219">
          <cell r="D3219">
            <v>0</v>
          </cell>
          <cell r="E3219" t="e">
            <v>#N/A</v>
          </cell>
          <cell r="F3219" t="e">
            <v>#N/A</v>
          </cell>
          <cell r="K3219" t="e">
            <v>#REF!</v>
          </cell>
        </row>
        <row r="3220">
          <cell r="D3220">
            <v>0</v>
          </cell>
          <cell r="E3220" t="e">
            <v>#N/A</v>
          </cell>
          <cell r="F3220" t="e">
            <v>#N/A</v>
          </cell>
          <cell r="K3220" t="e">
            <v>#REF!</v>
          </cell>
        </row>
        <row r="3221">
          <cell r="D3221">
            <v>0</v>
          </cell>
          <cell r="E3221" t="e">
            <v>#N/A</v>
          </cell>
          <cell r="F3221" t="e">
            <v>#N/A</v>
          </cell>
          <cell r="K3221" t="e">
            <v>#REF!</v>
          </cell>
        </row>
        <row r="3222">
          <cell r="D3222">
            <v>0</v>
          </cell>
          <cell r="E3222" t="e">
            <v>#N/A</v>
          </cell>
          <cell r="F3222" t="e">
            <v>#N/A</v>
          </cell>
          <cell r="K3222" t="e">
            <v>#REF!</v>
          </cell>
        </row>
        <row r="3223">
          <cell r="D3223">
            <v>0</v>
          </cell>
          <cell r="E3223" t="e">
            <v>#N/A</v>
          </cell>
          <cell r="F3223" t="e">
            <v>#N/A</v>
          </cell>
          <cell r="K3223" t="e">
            <v>#REF!</v>
          </cell>
        </row>
        <row r="3224">
          <cell r="D3224">
            <v>0</v>
          </cell>
          <cell r="E3224" t="e">
            <v>#N/A</v>
          </cell>
          <cell r="F3224" t="e">
            <v>#N/A</v>
          </cell>
          <cell r="K3224" t="e">
            <v>#REF!</v>
          </cell>
        </row>
        <row r="3225">
          <cell r="D3225">
            <v>0</v>
          </cell>
          <cell r="E3225" t="e">
            <v>#N/A</v>
          </cell>
          <cell r="F3225" t="e">
            <v>#N/A</v>
          </cell>
          <cell r="K3225" t="e">
            <v>#REF!</v>
          </cell>
        </row>
        <row r="3226">
          <cell r="D3226">
            <v>0</v>
          </cell>
          <cell r="E3226" t="e">
            <v>#N/A</v>
          </cell>
          <cell r="F3226" t="e">
            <v>#N/A</v>
          </cell>
          <cell r="K3226" t="e">
            <v>#REF!</v>
          </cell>
        </row>
        <row r="3227">
          <cell r="D3227">
            <v>0</v>
          </cell>
          <cell r="E3227" t="e">
            <v>#N/A</v>
          </cell>
          <cell r="F3227" t="e">
            <v>#N/A</v>
          </cell>
          <cell r="K3227" t="e">
            <v>#REF!</v>
          </cell>
        </row>
        <row r="3228">
          <cell r="D3228">
            <v>0</v>
          </cell>
          <cell r="E3228" t="e">
            <v>#N/A</v>
          </cell>
          <cell r="F3228" t="e">
            <v>#N/A</v>
          </cell>
          <cell r="K3228" t="e">
            <v>#REF!</v>
          </cell>
        </row>
        <row r="3229">
          <cell r="D3229">
            <v>0</v>
          </cell>
          <cell r="E3229" t="e">
            <v>#N/A</v>
          </cell>
          <cell r="F3229" t="e">
            <v>#N/A</v>
          </cell>
          <cell r="K3229" t="e">
            <v>#REF!</v>
          </cell>
        </row>
        <row r="3230">
          <cell r="D3230">
            <v>0</v>
          </cell>
          <cell r="E3230" t="e">
            <v>#N/A</v>
          </cell>
          <cell r="F3230" t="e">
            <v>#N/A</v>
          </cell>
          <cell r="K3230" t="e">
            <v>#REF!</v>
          </cell>
        </row>
        <row r="3231">
          <cell r="D3231">
            <v>0</v>
          </cell>
          <cell r="E3231" t="e">
            <v>#N/A</v>
          </cell>
          <cell r="F3231" t="e">
            <v>#N/A</v>
          </cell>
          <cell r="K3231" t="e">
            <v>#REF!</v>
          </cell>
        </row>
        <row r="3232">
          <cell r="D3232">
            <v>0</v>
          </cell>
          <cell r="E3232" t="e">
            <v>#N/A</v>
          </cell>
          <cell r="F3232" t="e">
            <v>#N/A</v>
          </cell>
          <cell r="K3232" t="e">
            <v>#REF!</v>
          </cell>
        </row>
        <row r="3233">
          <cell r="D3233">
            <v>0</v>
          </cell>
          <cell r="E3233" t="e">
            <v>#N/A</v>
          </cell>
          <cell r="F3233" t="e">
            <v>#N/A</v>
          </cell>
          <cell r="K3233" t="e">
            <v>#REF!</v>
          </cell>
        </row>
        <row r="3234">
          <cell r="D3234">
            <v>0</v>
          </cell>
          <cell r="E3234" t="e">
            <v>#N/A</v>
          </cell>
          <cell r="F3234" t="e">
            <v>#N/A</v>
          </cell>
          <cell r="K3234" t="e">
            <v>#REF!</v>
          </cell>
        </row>
        <row r="3235">
          <cell r="D3235">
            <v>0</v>
          </cell>
          <cell r="E3235" t="e">
            <v>#N/A</v>
          </cell>
          <cell r="F3235" t="e">
            <v>#N/A</v>
          </cell>
          <cell r="K3235" t="e">
            <v>#REF!</v>
          </cell>
        </row>
        <row r="3236">
          <cell r="D3236">
            <v>0</v>
          </cell>
          <cell r="E3236" t="e">
            <v>#N/A</v>
          </cell>
          <cell r="F3236" t="e">
            <v>#N/A</v>
          </cell>
          <cell r="K3236" t="e">
            <v>#REF!</v>
          </cell>
        </row>
        <row r="3237">
          <cell r="D3237">
            <v>0</v>
          </cell>
          <cell r="E3237" t="e">
            <v>#N/A</v>
          </cell>
          <cell r="F3237" t="e">
            <v>#N/A</v>
          </cell>
          <cell r="K3237" t="e">
            <v>#REF!</v>
          </cell>
        </row>
        <row r="3238">
          <cell r="D3238">
            <v>0</v>
          </cell>
          <cell r="E3238" t="e">
            <v>#N/A</v>
          </cell>
          <cell r="F3238" t="e">
            <v>#N/A</v>
          </cell>
          <cell r="K3238" t="e">
            <v>#REF!</v>
          </cell>
        </row>
        <row r="3239">
          <cell r="D3239">
            <v>0</v>
          </cell>
          <cell r="E3239" t="e">
            <v>#N/A</v>
          </cell>
          <cell r="F3239" t="e">
            <v>#N/A</v>
          </cell>
          <cell r="K3239" t="e">
            <v>#REF!</v>
          </cell>
        </row>
        <row r="3240">
          <cell r="D3240">
            <v>0</v>
          </cell>
          <cell r="E3240" t="e">
            <v>#N/A</v>
          </cell>
          <cell r="F3240" t="e">
            <v>#N/A</v>
          </cell>
          <cell r="K3240" t="e">
            <v>#REF!</v>
          </cell>
        </row>
        <row r="3241">
          <cell r="D3241">
            <v>0</v>
          </cell>
          <cell r="E3241" t="e">
            <v>#N/A</v>
          </cell>
          <cell r="F3241" t="e">
            <v>#N/A</v>
          </cell>
          <cell r="K3241" t="e">
            <v>#REF!</v>
          </cell>
        </row>
        <row r="3242">
          <cell r="D3242">
            <v>0</v>
          </cell>
          <cell r="E3242" t="e">
            <v>#N/A</v>
          </cell>
          <cell r="F3242" t="e">
            <v>#N/A</v>
          </cell>
          <cell r="K3242" t="e">
            <v>#REF!</v>
          </cell>
        </row>
        <row r="3243">
          <cell r="D3243">
            <v>0</v>
          </cell>
          <cell r="E3243" t="e">
            <v>#N/A</v>
          </cell>
          <cell r="F3243" t="e">
            <v>#N/A</v>
          </cell>
          <cell r="K3243" t="e">
            <v>#REF!</v>
          </cell>
        </row>
        <row r="3244">
          <cell r="D3244">
            <v>0</v>
          </cell>
          <cell r="E3244" t="e">
            <v>#N/A</v>
          </cell>
          <cell r="F3244" t="e">
            <v>#N/A</v>
          </cell>
          <cell r="K3244" t="e">
            <v>#REF!</v>
          </cell>
        </row>
        <row r="3245">
          <cell r="D3245">
            <v>0</v>
          </cell>
          <cell r="E3245" t="e">
            <v>#N/A</v>
          </cell>
          <cell r="F3245" t="e">
            <v>#N/A</v>
          </cell>
          <cell r="K3245" t="e">
            <v>#REF!</v>
          </cell>
        </row>
        <row r="3246">
          <cell r="D3246">
            <v>0</v>
          </cell>
          <cell r="E3246" t="e">
            <v>#N/A</v>
          </cell>
          <cell r="F3246" t="e">
            <v>#N/A</v>
          </cell>
          <cell r="K3246" t="e">
            <v>#REF!</v>
          </cell>
        </row>
        <row r="3247">
          <cell r="D3247">
            <v>0</v>
          </cell>
          <cell r="E3247" t="e">
            <v>#N/A</v>
          </cell>
          <cell r="F3247" t="e">
            <v>#N/A</v>
          </cell>
          <cell r="K3247" t="e">
            <v>#REF!</v>
          </cell>
        </row>
        <row r="3248">
          <cell r="D3248">
            <v>0</v>
          </cell>
          <cell r="E3248" t="e">
            <v>#N/A</v>
          </cell>
          <cell r="F3248" t="e">
            <v>#N/A</v>
          </cell>
          <cell r="K3248" t="e">
            <v>#REF!</v>
          </cell>
        </row>
        <row r="3249">
          <cell r="D3249">
            <v>0</v>
          </cell>
          <cell r="E3249" t="e">
            <v>#N/A</v>
          </cell>
          <cell r="F3249" t="e">
            <v>#N/A</v>
          </cell>
          <cell r="K3249" t="e">
            <v>#REF!</v>
          </cell>
        </row>
        <row r="3250">
          <cell r="D3250">
            <v>0</v>
          </cell>
          <cell r="E3250" t="e">
            <v>#N/A</v>
          </cell>
          <cell r="F3250" t="e">
            <v>#N/A</v>
          </cell>
          <cell r="K3250" t="e">
            <v>#REF!</v>
          </cell>
        </row>
        <row r="3251">
          <cell r="D3251">
            <v>0</v>
          </cell>
          <cell r="E3251" t="e">
            <v>#N/A</v>
          </cell>
          <cell r="F3251" t="e">
            <v>#N/A</v>
          </cell>
          <cell r="K3251" t="e">
            <v>#REF!</v>
          </cell>
        </row>
        <row r="3252">
          <cell r="D3252">
            <v>0</v>
          </cell>
          <cell r="E3252" t="e">
            <v>#N/A</v>
          </cell>
          <cell r="F3252" t="e">
            <v>#N/A</v>
          </cell>
          <cell r="K3252" t="e">
            <v>#REF!</v>
          </cell>
        </row>
        <row r="3253">
          <cell r="D3253">
            <v>0</v>
          </cell>
          <cell r="E3253" t="e">
            <v>#N/A</v>
          </cell>
          <cell r="F3253" t="e">
            <v>#N/A</v>
          </cell>
          <cell r="K3253" t="e">
            <v>#REF!</v>
          </cell>
        </row>
        <row r="3254">
          <cell r="D3254">
            <v>0</v>
          </cell>
          <cell r="E3254" t="e">
            <v>#N/A</v>
          </cell>
          <cell r="F3254" t="e">
            <v>#N/A</v>
          </cell>
          <cell r="K3254" t="e">
            <v>#REF!</v>
          </cell>
        </row>
        <row r="3255">
          <cell r="D3255">
            <v>0</v>
          </cell>
          <cell r="E3255" t="e">
            <v>#N/A</v>
          </cell>
          <cell r="F3255" t="e">
            <v>#N/A</v>
          </cell>
          <cell r="K3255" t="e">
            <v>#REF!</v>
          </cell>
        </row>
        <row r="3256">
          <cell r="D3256">
            <v>0</v>
          </cell>
          <cell r="E3256" t="e">
            <v>#N/A</v>
          </cell>
          <cell r="F3256" t="e">
            <v>#N/A</v>
          </cell>
          <cell r="K3256" t="e">
            <v>#REF!</v>
          </cell>
        </row>
        <row r="3257">
          <cell r="D3257">
            <v>0</v>
          </cell>
          <cell r="E3257" t="e">
            <v>#N/A</v>
          </cell>
          <cell r="F3257" t="e">
            <v>#N/A</v>
          </cell>
          <cell r="K3257" t="e">
            <v>#REF!</v>
          </cell>
        </row>
        <row r="3258">
          <cell r="D3258">
            <v>0</v>
          </cell>
          <cell r="E3258" t="e">
            <v>#N/A</v>
          </cell>
          <cell r="F3258" t="e">
            <v>#N/A</v>
          </cell>
          <cell r="K3258" t="e">
            <v>#REF!</v>
          </cell>
        </row>
        <row r="3259">
          <cell r="D3259">
            <v>0</v>
          </cell>
          <cell r="E3259" t="e">
            <v>#N/A</v>
          </cell>
          <cell r="F3259" t="e">
            <v>#N/A</v>
          </cell>
          <cell r="K3259" t="e">
            <v>#REF!</v>
          </cell>
        </row>
        <row r="3260">
          <cell r="D3260">
            <v>0</v>
          </cell>
          <cell r="E3260" t="e">
            <v>#N/A</v>
          </cell>
          <cell r="F3260" t="e">
            <v>#N/A</v>
          </cell>
          <cell r="K3260" t="e">
            <v>#REF!</v>
          </cell>
        </row>
        <row r="3261">
          <cell r="D3261">
            <v>0</v>
          </cell>
          <cell r="E3261" t="e">
            <v>#N/A</v>
          </cell>
          <cell r="F3261" t="e">
            <v>#N/A</v>
          </cell>
          <cell r="K3261" t="e">
            <v>#REF!</v>
          </cell>
        </row>
        <row r="3262">
          <cell r="D3262">
            <v>0</v>
          </cell>
          <cell r="E3262" t="e">
            <v>#N/A</v>
          </cell>
          <cell r="F3262" t="e">
            <v>#N/A</v>
          </cell>
          <cell r="K3262" t="e">
            <v>#REF!</v>
          </cell>
        </row>
        <row r="3263">
          <cell r="D3263">
            <v>0</v>
          </cell>
          <cell r="E3263" t="e">
            <v>#N/A</v>
          </cell>
          <cell r="F3263" t="e">
            <v>#N/A</v>
          </cell>
          <cell r="K3263" t="e">
            <v>#REF!</v>
          </cell>
        </row>
        <row r="3264">
          <cell r="D3264">
            <v>0</v>
          </cell>
          <cell r="E3264" t="e">
            <v>#N/A</v>
          </cell>
          <cell r="F3264" t="e">
            <v>#N/A</v>
          </cell>
          <cell r="K3264" t="e">
            <v>#REF!</v>
          </cell>
        </row>
        <row r="3265">
          <cell r="D3265">
            <v>0</v>
          </cell>
          <cell r="E3265" t="e">
            <v>#N/A</v>
          </cell>
          <cell r="F3265" t="e">
            <v>#N/A</v>
          </cell>
          <cell r="K3265" t="e">
            <v>#REF!</v>
          </cell>
        </row>
        <row r="3266">
          <cell r="D3266">
            <v>0</v>
          </cell>
          <cell r="E3266" t="e">
            <v>#N/A</v>
          </cell>
          <cell r="F3266" t="e">
            <v>#N/A</v>
          </cell>
          <cell r="K3266" t="e">
            <v>#REF!</v>
          </cell>
        </row>
        <row r="3267">
          <cell r="D3267">
            <v>0</v>
          </cell>
          <cell r="E3267" t="e">
            <v>#N/A</v>
          </cell>
          <cell r="F3267" t="e">
            <v>#N/A</v>
          </cell>
          <cell r="K3267" t="e">
            <v>#REF!</v>
          </cell>
        </row>
        <row r="3268">
          <cell r="D3268">
            <v>0</v>
          </cell>
          <cell r="E3268" t="e">
            <v>#N/A</v>
          </cell>
          <cell r="F3268" t="e">
            <v>#N/A</v>
          </cell>
          <cell r="K3268" t="e">
            <v>#REF!</v>
          </cell>
        </row>
        <row r="3269">
          <cell r="D3269">
            <v>0</v>
          </cell>
          <cell r="E3269" t="e">
            <v>#N/A</v>
          </cell>
          <cell r="F3269" t="e">
            <v>#N/A</v>
          </cell>
          <cell r="K3269" t="e">
            <v>#REF!</v>
          </cell>
        </row>
        <row r="3270">
          <cell r="D3270">
            <v>0</v>
          </cell>
          <cell r="E3270" t="e">
            <v>#N/A</v>
          </cell>
          <cell r="F3270" t="e">
            <v>#N/A</v>
          </cell>
          <cell r="K3270" t="e">
            <v>#REF!</v>
          </cell>
        </row>
        <row r="3271">
          <cell r="D3271">
            <v>0</v>
          </cell>
          <cell r="E3271" t="e">
            <v>#N/A</v>
          </cell>
          <cell r="F3271" t="e">
            <v>#N/A</v>
          </cell>
          <cell r="K3271" t="e">
            <v>#REF!</v>
          </cell>
        </row>
        <row r="3272">
          <cell r="D3272">
            <v>0</v>
          </cell>
          <cell r="E3272" t="e">
            <v>#N/A</v>
          </cell>
          <cell r="F3272" t="e">
            <v>#N/A</v>
          </cell>
          <cell r="K3272" t="e">
            <v>#REF!</v>
          </cell>
        </row>
        <row r="3273">
          <cell r="D3273">
            <v>0</v>
          </cell>
          <cell r="E3273" t="e">
            <v>#N/A</v>
          </cell>
          <cell r="F3273" t="e">
            <v>#N/A</v>
          </cell>
          <cell r="K3273" t="e">
            <v>#REF!</v>
          </cell>
        </row>
        <row r="3274">
          <cell r="D3274">
            <v>0</v>
          </cell>
          <cell r="E3274" t="e">
            <v>#N/A</v>
          </cell>
          <cell r="F3274" t="e">
            <v>#N/A</v>
          </cell>
          <cell r="K3274" t="e">
            <v>#REF!</v>
          </cell>
        </row>
        <row r="3275">
          <cell r="D3275">
            <v>0</v>
          </cell>
          <cell r="E3275" t="e">
            <v>#N/A</v>
          </cell>
          <cell r="F3275" t="e">
            <v>#N/A</v>
          </cell>
          <cell r="K3275" t="e">
            <v>#REF!</v>
          </cell>
        </row>
        <row r="3276">
          <cell r="D3276">
            <v>0</v>
          </cell>
          <cell r="E3276" t="e">
            <v>#N/A</v>
          </cell>
          <cell r="F3276" t="e">
            <v>#N/A</v>
          </cell>
          <cell r="K3276" t="e">
            <v>#REF!</v>
          </cell>
        </row>
        <row r="3277">
          <cell r="D3277">
            <v>0</v>
          </cell>
          <cell r="E3277" t="e">
            <v>#N/A</v>
          </cell>
          <cell r="F3277" t="e">
            <v>#N/A</v>
          </cell>
          <cell r="K3277" t="e">
            <v>#REF!</v>
          </cell>
        </row>
        <row r="3278">
          <cell r="D3278">
            <v>0</v>
          </cell>
          <cell r="E3278" t="e">
            <v>#N/A</v>
          </cell>
          <cell r="F3278" t="e">
            <v>#N/A</v>
          </cell>
          <cell r="K3278" t="e">
            <v>#REF!</v>
          </cell>
        </row>
        <row r="3279">
          <cell r="D3279">
            <v>0</v>
          </cell>
          <cell r="E3279" t="e">
            <v>#N/A</v>
          </cell>
          <cell r="F3279" t="e">
            <v>#N/A</v>
          </cell>
          <cell r="K3279" t="e">
            <v>#REF!</v>
          </cell>
        </row>
        <row r="3280">
          <cell r="D3280">
            <v>0</v>
          </cell>
          <cell r="E3280" t="e">
            <v>#N/A</v>
          </cell>
          <cell r="F3280" t="e">
            <v>#N/A</v>
          </cell>
          <cell r="K3280" t="e">
            <v>#REF!</v>
          </cell>
        </row>
        <row r="3281">
          <cell r="D3281">
            <v>0</v>
          </cell>
          <cell r="E3281" t="e">
            <v>#N/A</v>
          </cell>
          <cell r="F3281" t="e">
            <v>#N/A</v>
          </cell>
          <cell r="K3281" t="e">
            <v>#REF!</v>
          </cell>
        </row>
        <row r="3282">
          <cell r="D3282">
            <v>0</v>
          </cell>
          <cell r="E3282" t="e">
            <v>#N/A</v>
          </cell>
          <cell r="F3282" t="e">
            <v>#N/A</v>
          </cell>
          <cell r="K3282" t="e">
            <v>#REF!</v>
          </cell>
        </row>
        <row r="3283">
          <cell r="D3283">
            <v>0</v>
          </cell>
          <cell r="E3283" t="e">
            <v>#N/A</v>
          </cell>
          <cell r="F3283" t="e">
            <v>#N/A</v>
          </cell>
          <cell r="K3283" t="e">
            <v>#REF!</v>
          </cell>
        </row>
        <row r="3284">
          <cell r="D3284">
            <v>0</v>
          </cell>
          <cell r="E3284" t="e">
            <v>#N/A</v>
          </cell>
          <cell r="F3284" t="e">
            <v>#N/A</v>
          </cell>
          <cell r="K3284" t="e">
            <v>#REF!</v>
          </cell>
        </row>
        <row r="3285">
          <cell r="D3285">
            <v>0</v>
          </cell>
          <cell r="E3285" t="e">
            <v>#N/A</v>
          </cell>
          <cell r="F3285" t="e">
            <v>#N/A</v>
          </cell>
          <cell r="K3285" t="e">
            <v>#REF!</v>
          </cell>
        </row>
        <row r="3286">
          <cell r="D3286">
            <v>0</v>
          </cell>
          <cell r="E3286" t="e">
            <v>#N/A</v>
          </cell>
          <cell r="F3286" t="e">
            <v>#N/A</v>
          </cell>
          <cell r="K3286" t="e">
            <v>#REF!</v>
          </cell>
        </row>
        <row r="3287">
          <cell r="D3287">
            <v>0</v>
          </cell>
          <cell r="E3287" t="e">
            <v>#N/A</v>
          </cell>
          <cell r="F3287" t="e">
            <v>#N/A</v>
          </cell>
          <cell r="K3287" t="e">
            <v>#REF!</v>
          </cell>
        </row>
        <row r="3288">
          <cell r="D3288">
            <v>0</v>
          </cell>
          <cell r="E3288" t="e">
            <v>#N/A</v>
          </cell>
          <cell r="F3288" t="e">
            <v>#N/A</v>
          </cell>
          <cell r="K3288" t="e">
            <v>#REF!</v>
          </cell>
        </row>
        <row r="3289">
          <cell r="D3289">
            <v>0</v>
          </cell>
          <cell r="E3289" t="e">
            <v>#N/A</v>
          </cell>
          <cell r="F3289" t="e">
            <v>#N/A</v>
          </cell>
          <cell r="K3289" t="e">
            <v>#REF!</v>
          </cell>
        </row>
        <row r="3290">
          <cell r="D3290">
            <v>0</v>
          </cell>
          <cell r="E3290" t="e">
            <v>#N/A</v>
          </cell>
          <cell r="F3290" t="e">
            <v>#N/A</v>
          </cell>
          <cell r="K3290" t="e">
            <v>#REF!</v>
          </cell>
        </row>
        <row r="3291">
          <cell r="D3291">
            <v>0</v>
          </cell>
          <cell r="E3291" t="e">
            <v>#N/A</v>
          </cell>
          <cell r="F3291" t="e">
            <v>#N/A</v>
          </cell>
          <cell r="K3291" t="e">
            <v>#REF!</v>
          </cell>
        </row>
        <row r="3292">
          <cell r="D3292">
            <v>0</v>
          </cell>
          <cell r="E3292" t="e">
            <v>#N/A</v>
          </cell>
          <cell r="F3292" t="e">
            <v>#N/A</v>
          </cell>
          <cell r="K3292" t="e">
            <v>#REF!</v>
          </cell>
        </row>
        <row r="3293">
          <cell r="D3293">
            <v>0</v>
          </cell>
          <cell r="E3293" t="e">
            <v>#N/A</v>
          </cell>
          <cell r="F3293" t="e">
            <v>#N/A</v>
          </cell>
          <cell r="K3293" t="e">
            <v>#REF!</v>
          </cell>
        </row>
        <row r="3294">
          <cell r="D3294">
            <v>0</v>
          </cell>
          <cell r="E3294" t="e">
            <v>#N/A</v>
          </cell>
          <cell r="F3294" t="e">
            <v>#N/A</v>
          </cell>
          <cell r="K3294" t="e">
            <v>#REF!</v>
          </cell>
        </row>
        <row r="3295">
          <cell r="D3295">
            <v>0</v>
          </cell>
          <cell r="E3295" t="e">
            <v>#N/A</v>
          </cell>
          <cell r="F3295" t="e">
            <v>#N/A</v>
          </cell>
          <cell r="K3295" t="e">
            <v>#REF!</v>
          </cell>
        </row>
        <row r="3296">
          <cell r="D3296">
            <v>0</v>
          </cell>
          <cell r="E3296" t="e">
            <v>#N/A</v>
          </cell>
          <cell r="F3296" t="e">
            <v>#N/A</v>
          </cell>
          <cell r="K3296" t="e">
            <v>#REF!</v>
          </cell>
        </row>
        <row r="3297">
          <cell r="D3297">
            <v>0</v>
          </cell>
          <cell r="E3297" t="e">
            <v>#N/A</v>
          </cell>
          <cell r="F3297" t="e">
            <v>#N/A</v>
          </cell>
          <cell r="K3297" t="e">
            <v>#REF!</v>
          </cell>
        </row>
        <row r="3298">
          <cell r="D3298">
            <v>0</v>
          </cell>
          <cell r="E3298" t="e">
            <v>#N/A</v>
          </cell>
          <cell r="F3298" t="e">
            <v>#N/A</v>
          </cell>
          <cell r="K3298" t="e">
            <v>#REF!</v>
          </cell>
        </row>
        <row r="3299">
          <cell r="D3299">
            <v>0</v>
          </cell>
          <cell r="E3299" t="e">
            <v>#N/A</v>
          </cell>
          <cell r="F3299" t="e">
            <v>#N/A</v>
          </cell>
          <cell r="K3299" t="e">
            <v>#REF!</v>
          </cell>
        </row>
        <row r="3300">
          <cell r="D3300">
            <v>0</v>
          </cell>
          <cell r="E3300" t="e">
            <v>#N/A</v>
          </cell>
          <cell r="F3300" t="e">
            <v>#N/A</v>
          </cell>
          <cell r="K3300" t="e">
            <v>#REF!</v>
          </cell>
        </row>
        <row r="3301">
          <cell r="D3301">
            <v>0</v>
          </cell>
          <cell r="E3301" t="e">
            <v>#N/A</v>
          </cell>
          <cell r="F3301" t="e">
            <v>#N/A</v>
          </cell>
          <cell r="K3301" t="e">
            <v>#REF!</v>
          </cell>
        </row>
        <row r="3302">
          <cell r="D3302">
            <v>0</v>
          </cell>
          <cell r="E3302" t="e">
            <v>#N/A</v>
          </cell>
          <cell r="F3302" t="e">
            <v>#N/A</v>
          </cell>
          <cell r="K3302" t="e">
            <v>#REF!</v>
          </cell>
        </row>
        <row r="3303">
          <cell r="D3303">
            <v>0</v>
          </cell>
          <cell r="E3303" t="e">
            <v>#N/A</v>
          </cell>
          <cell r="F3303" t="e">
            <v>#N/A</v>
          </cell>
          <cell r="K3303" t="e">
            <v>#REF!</v>
          </cell>
        </row>
        <row r="3304">
          <cell r="D3304">
            <v>0</v>
          </cell>
          <cell r="E3304" t="e">
            <v>#N/A</v>
          </cell>
          <cell r="F3304" t="e">
            <v>#N/A</v>
          </cell>
          <cell r="K3304" t="e">
            <v>#REF!</v>
          </cell>
        </row>
        <row r="3305">
          <cell r="D3305">
            <v>0</v>
          </cell>
          <cell r="E3305" t="e">
            <v>#N/A</v>
          </cell>
          <cell r="F3305" t="e">
            <v>#N/A</v>
          </cell>
          <cell r="K3305" t="e">
            <v>#REF!</v>
          </cell>
        </row>
        <row r="3306">
          <cell r="D3306">
            <v>0</v>
          </cell>
          <cell r="E3306" t="e">
            <v>#N/A</v>
          </cell>
          <cell r="F3306" t="e">
            <v>#N/A</v>
          </cell>
          <cell r="K3306" t="e">
            <v>#REF!</v>
          </cell>
        </row>
        <row r="3307">
          <cell r="D3307">
            <v>0</v>
          </cell>
          <cell r="E3307" t="e">
            <v>#N/A</v>
          </cell>
          <cell r="F3307" t="e">
            <v>#N/A</v>
          </cell>
          <cell r="K3307" t="e">
            <v>#REF!</v>
          </cell>
        </row>
        <row r="3308">
          <cell r="D3308">
            <v>0</v>
          </cell>
          <cell r="E3308" t="e">
            <v>#N/A</v>
          </cell>
          <cell r="F3308" t="e">
            <v>#N/A</v>
          </cell>
          <cell r="K3308" t="e">
            <v>#REF!</v>
          </cell>
        </row>
        <row r="3309">
          <cell r="D3309">
            <v>0</v>
          </cell>
          <cell r="E3309" t="e">
            <v>#N/A</v>
          </cell>
          <cell r="F3309" t="e">
            <v>#N/A</v>
          </cell>
          <cell r="K3309" t="e">
            <v>#REF!</v>
          </cell>
        </row>
        <row r="3310">
          <cell r="D3310">
            <v>0</v>
          </cell>
          <cell r="E3310" t="e">
            <v>#N/A</v>
          </cell>
          <cell r="F3310" t="e">
            <v>#N/A</v>
          </cell>
          <cell r="K3310" t="e">
            <v>#REF!</v>
          </cell>
        </row>
        <row r="3311">
          <cell r="D3311">
            <v>0</v>
          </cell>
          <cell r="E3311" t="e">
            <v>#N/A</v>
          </cell>
          <cell r="F3311" t="e">
            <v>#N/A</v>
          </cell>
          <cell r="K3311" t="e">
            <v>#REF!</v>
          </cell>
        </row>
        <row r="3312">
          <cell r="D3312">
            <v>0</v>
          </cell>
          <cell r="E3312" t="e">
            <v>#N/A</v>
          </cell>
          <cell r="F3312" t="e">
            <v>#N/A</v>
          </cell>
          <cell r="K3312" t="e">
            <v>#REF!</v>
          </cell>
        </row>
        <row r="3313">
          <cell r="D3313">
            <v>0</v>
          </cell>
          <cell r="E3313" t="e">
            <v>#N/A</v>
          </cell>
          <cell r="F3313" t="e">
            <v>#N/A</v>
          </cell>
          <cell r="K3313" t="e">
            <v>#REF!</v>
          </cell>
        </row>
        <row r="3314">
          <cell r="D3314">
            <v>0</v>
          </cell>
          <cell r="E3314" t="e">
            <v>#N/A</v>
          </cell>
          <cell r="F3314" t="e">
            <v>#N/A</v>
          </cell>
          <cell r="K3314" t="e">
            <v>#REF!</v>
          </cell>
        </row>
        <row r="3315">
          <cell r="D3315">
            <v>0</v>
          </cell>
          <cell r="E3315" t="e">
            <v>#N/A</v>
          </cell>
          <cell r="F3315" t="e">
            <v>#N/A</v>
          </cell>
          <cell r="K3315" t="e">
            <v>#REF!</v>
          </cell>
        </row>
        <row r="3316">
          <cell r="D3316">
            <v>0</v>
          </cell>
          <cell r="E3316" t="e">
            <v>#N/A</v>
          </cell>
          <cell r="F3316" t="e">
            <v>#N/A</v>
          </cell>
          <cell r="K3316" t="e">
            <v>#REF!</v>
          </cell>
        </row>
        <row r="3317">
          <cell r="D3317">
            <v>0</v>
          </cell>
          <cell r="E3317" t="e">
            <v>#N/A</v>
          </cell>
          <cell r="F3317" t="e">
            <v>#N/A</v>
          </cell>
          <cell r="K3317" t="e">
            <v>#REF!</v>
          </cell>
        </row>
        <row r="3318">
          <cell r="D3318">
            <v>0</v>
          </cell>
          <cell r="E3318" t="e">
            <v>#N/A</v>
          </cell>
          <cell r="F3318" t="e">
            <v>#N/A</v>
          </cell>
          <cell r="K3318" t="e">
            <v>#REF!</v>
          </cell>
        </row>
        <row r="3319">
          <cell r="D3319">
            <v>0</v>
          </cell>
          <cell r="E3319" t="e">
            <v>#N/A</v>
          </cell>
          <cell r="F3319" t="e">
            <v>#N/A</v>
          </cell>
          <cell r="K3319" t="e">
            <v>#REF!</v>
          </cell>
        </row>
        <row r="3320">
          <cell r="D3320">
            <v>0</v>
          </cell>
          <cell r="E3320" t="e">
            <v>#N/A</v>
          </cell>
          <cell r="F3320" t="e">
            <v>#N/A</v>
          </cell>
          <cell r="K3320" t="e">
            <v>#REF!</v>
          </cell>
        </row>
        <row r="3321">
          <cell r="D3321">
            <v>0</v>
          </cell>
          <cell r="E3321" t="e">
            <v>#N/A</v>
          </cell>
          <cell r="F3321" t="e">
            <v>#N/A</v>
          </cell>
          <cell r="K3321" t="e">
            <v>#REF!</v>
          </cell>
        </row>
        <row r="3322">
          <cell r="D3322">
            <v>0</v>
          </cell>
          <cell r="E3322" t="e">
            <v>#N/A</v>
          </cell>
          <cell r="F3322" t="e">
            <v>#N/A</v>
          </cell>
          <cell r="K3322" t="e">
            <v>#REF!</v>
          </cell>
        </row>
        <row r="3323">
          <cell r="D3323">
            <v>0</v>
          </cell>
          <cell r="E3323" t="e">
            <v>#N/A</v>
          </cell>
          <cell r="F3323" t="e">
            <v>#N/A</v>
          </cell>
          <cell r="K3323" t="e">
            <v>#REF!</v>
          </cell>
        </row>
        <row r="3324">
          <cell r="D3324">
            <v>0</v>
          </cell>
          <cell r="E3324" t="e">
            <v>#N/A</v>
          </cell>
          <cell r="F3324" t="e">
            <v>#N/A</v>
          </cell>
          <cell r="K3324" t="e">
            <v>#REF!</v>
          </cell>
        </row>
        <row r="3325">
          <cell r="D3325">
            <v>0</v>
          </cell>
          <cell r="E3325" t="e">
            <v>#N/A</v>
          </cell>
          <cell r="F3325" t="e">
            <v>#N/A</v>
          </cell>
          <cell r="K3325" t="e">
            <v>#REF!</v>
          </cell>
        </row>
        <row r="3326">
          <cell r="D3326">
            <v>0</v>
          </cell>
          <cell r="E3326" t="e">
            <v>#N/A</v>
          </cell>
          <cell r="F3326" t="e">
            <v>#N/A</v>
          </cell>
          <cell r="K3326" t="e">
            <v>#REF!</v>
          </cell>
        </row>
        <row r="3327">
          <cell r="D3327">
            <v>0</v>
          </cell>
          <cell r="E3327" t="e">
            <v>#N/A</v>
          </cell>
          <cell r="F3327" t="e">
            <v>#N/A</v>
          </cell>
          <cell r="K3327" t="e">
            <v>#REF!</v>
          </cell>
        </row>
        <row r="3328">
          <cell r="D3328">
            <v>0</v>
          </cell>
          <cell r="E3328" t="e">
            <v>#N/A</v>
          </cell>
          <cell r="F3328" t="e">
            <v>#N/A</v>
          </cell>
          <cell r="K3328" t="e">
            <v>#REF!</v>
          </cell>
        </row>
        <row r="3329">
          <cell r="D3329">
            <v>0</v>
          </cell>
          <cell r="E3329" t="e">
            <v>#N/A</v>
          </cell>
          <cell r="F3329" t="e">
            <v>#N/A</v>
          </cell>
          <cell r="K3329" t="e">
            <v>#REF!</v>
          </cell>
        </row>
        <row r="3330">
          <cell r="D3330">
            <v>0</v>
          </cell>
          <cell r="E3330" t="e">
            <v>#N/A</v>
          </cell>
          <cell r="F3330" t="e">
            <v>#N/A</v>
          </cell>
          <cell r="K3330" t="e">
            <v>#REF!</v>
          </cell>
        </row>
        <row r="3331">
          <cell r="D3331">
            <v>0</v>
          </cell>
          <cell r="E3331" t="e">
            <v>#N/A</v>
          </cell>
          <cell r="F3331" t="e">
            <v>#N/A</v>
          </cell>
          <cell r="K3331" t="e">
            <v>#REF!</v>
          </cell>
        </row>
        <row r="3332">
          <cell r="D3332">
            <v>0</v>
          </cell>
          <cell r="E3332" t="e">
            <v>#N/A</v>
          </cell>
          <cell r="F3332" t="e">
            <v>#N/A</v>
          </cell>
          <cell r="K3332" t="e">
            <v>#REF!</v>
          </cell>
        </row>
        <row r="3333">
          <cell r="D3333">
            <v>0</v>
          </cell>
          <cell r="E3333" t="e">
            <v>#N/A</v>
          </cell>
          <cell r="F3333" t="e">
            <v>#N/A</v>
          </cell>
          <cell r="K3333" t="e">
            <v>#REF!</v>
          </cell>
        </row>
        <row r="3334">
          <cell r="D3334">
            <v>0</v>
          </cell>
          <cell r="E3334" t="e">
            <v>#N/A</v>
          </cell>
          <cell r="F3334" t="e">
            <v>#N/A</v>
          </cell>
          <cell r="K3334" t="e">
            <v>#REF!</v>
          </cell>
        </row>
        <row r="3335">
          <cell r="D3335">
            <v>0</v>
          </cell>
          <cell r="E3335" t="e">
            <v>#N/A</v>
          </cell>
          <cell r="F3335" t="e">
            <v>#N/A</v>
          </cell>
          <cell r="K3335" t="e">
            <v>#REF!</v>
          </cell>
        </row>
        <row r="3336">
          <cell r="D3336">
            <v>0</v>
          </cell>
          <cell r="E3336" t="e">
            <v>#N/A</v>
          </cell>
          <cell r="F3336" t="e">
            <v>#N/A</v>
          </cell>
          <cell r="K3336" t="e">
            <v>#REF!</v>
          </cell>
        </row>
        <row r="3337">
          <cell r="D3337">
            <v>0</v>
          </cell>
          <cell r="E3337" t="e">
            <v>#N/A</v>
          </cell>
          <cell r="F3337" t="e">
            <v>#N/A</v>
          </cell>
          <cell r="K3337" t="e">
            <v>#REF!</v>
          </cell>
        </row>
        <row r="3338">
          <cell r="D3338">
            <v>0</v>
          </cell>
          <cell r="E3338" t="e">
            <v>#N/A</v>
          </cell>
          <cell r="F3338" t="e">
            <v>#N/A</v>
          </cell>
          <cell r="K3338" t="e">
            <v>#REF!</v>
          </cell>
        </row>
        <row r="3339">
          <cell r="D3339">
            <v>0</v>
          </cell>
          <cell r="E3339" t="e">
            <v>#N/A</v>
          </cell>
          <cell r="F3339" t="e">
            <v>#N/A</v>
          </cell>
          <cell r="K3339" t="e">
            <v>#REF!</v>
          </cell>
        </row>
        <row r="3340">
          <cell r="D3340">
            <v>0</v>
          </cell>
          <cell r="E3340" t="e">
            <v>#N/A</v>
          </cell>
          <cell r="F3340" t="e">
            <v>#N/A</v>
          </cell>
          <cell r="K3340" t="e">
            <v>#REF!</v>
          </cell>
        </row>
        <row r="3341">
          <cell r="D3341">
            <v>0</v>
          </cell>
          <cell r="E3341" t="e">
            <v>#N/A</v>
          </cell>
          <cell r="F3341" t="e">
            <v>#N/A</v>
          </cell>
          <cell r="K3341" t="e">
            <v>#REF!</v>
          </cell>
        </row>
        <row r="3342">
          <cell r="D3342">
            <v>0</v>
          </cell>
          <cell r="E3342" t="e">
            <v>#N/A</v>
          </cell>
          <cell r="F3342" t="e">
            <v>#N/A</v>
          </cell>
          <cell r="K3342" t="e">
            <v>#REF!</v>
          </cell>
        </row>
        <row r="3343">
          <cell r="D3343">
            <v>0</v>
          </cell>
          <cell r="E3343" t="e">
            <v>#N/A</v>
          </cell>
          <cell r="F3343" t="e">
            <v>#N/A</v>
          </cell>
          <cell r="K3343" t="e">
            <v>#REF!</v>
          </cell>
        </row>
        <row r="3344">
          <cell r="D3344">
            <v>0</v>
          </cell>
          <cell r="E3344" t="e">
            <v>#N/A</v>
          </cell>
          <cell r="F3344" t="e">
            <v>#N/A</v>
          </cell>
          <cell r="K3344" t="e">
            <v>#REF!</v>
          </cell>
        </row>
        <row r="3345">
          <cell r="D3345">
            <v>0</v>
          </cell>
          <cell r="E3345" t="e">
            <v>#N/A</v>
          </cell>
          <cell r="F3345" t="e">
            <v>#N/A</v>
          </cell>
          <cell r="K3345" t="e">
            <v>#REF!</v>
          </cell>
        </row>
        <row r="3346">
          <cell r="D3346">
            <v>0</v>
          </cell>
          <cell r="E3346" t="e">
            <v>#N/A</v>
          </cell>
          <cell r="F3346" t="e">
            <v>#N/A</v>
          </cell>
          <cell r="K3346" t="e">
            <v>#REF!</v>
          </cell>
        </row>
        <row r="3347">
          <cell r="D3347">
            <v>0</v>
          </cell>
          <cell r="E3347" t="e">
            <v>#N/A</v>
          </cell>
          <cell r="F3347" t="e">
            <v>#N/A</v>
          </cell>
          <cell r="K3347" t="e">
            <v>#REF!</v>
          </cell>
        </row>
        <row r="3348">
          <cell r="D3348">
            <v>0</v>
          </cell>
          <cell r="E3348" t="e">
            <v>#N/A</v>
          </cell>
          <cell r="F3348" t="e">
            <v>#N/A</v>
          </cell>
          <cell r="K3348" t="e">
            <v>#REF!</v>
          </cell>
        </row>
        <row r="3349">
          <cell r="D3349">
            <v>0</v>
          </cell>
          <cell r="E3349" t="e">
            <v>#N/A</v>
          </cell>
          <cell r="F3349" t="e">
            <v>#N/A</v>
          </cell>
          <cell r="K3349" t="e">
            <v>#REF!</v>
          </cell>
        </row>
        <row r="3350">
          <cell r="D3350">
            <v>0</v>
          </cell>
          <cell r="E3350" t="e">
            <v>#N/A</v>
          </cell>
          <cell r="F3350" t="e">
            <v>#N/A</v>
          </cell>
          <cell r="K3350" t="e">
            <v>#REF!</v>
          </cell>
        </row>
        <row r="3351">
          <cell r="D3351">
            <v>0</v>
          </cell>
          <cell r="E3351" t="e">
            <v>#N/A</v>
          </cell>
          <cell r="F3351" t="e">
            <v>#N/A</v>
          </cell>
          <cell r="K3351" t="e">
            <v>#REF!</v>
          </cell>
        </row>
        <row r="3352">
          <cell r="D3352">
            <v>0</v>
          </cell>
          <cell r="E3352" t="e">
            <v>#N/A</v>
          </cell>
          <cell r="F3352" t="e">
            <v>#N/A</v>
          </cell>
          <cell r="K3352" t="e">
            <v>#REF!</v>
          </cell>
        </row>
        <row r="3353">
          <cell r="D3353">
            <v>0</v>
          </cell>
          <cell r="E3353" t="e">
            <v>#N/A</v>
          </cell>
          <cell r="F3353" t="e">
            <v>#N/A</v>
          </cell>
          <cell r="K3353" t="e">
            <v>#REF!</v>
          </cell>
        </row>
        <row r="3354">
          <cell r="D3354">
            <v>0</v>
          </cell>
          <cell r="E3354" t="e">
            <v>#N/A</v>
          </cell>
          <cell r="F3354" t="e">
            <v>#N/A</v>
          </cell>
          <cell r="K3354" t="e">
            <v>#REF!</v>
          </cell>
        </row>
        <row r="3355">
          <cell r="D3355">
            <v>0</v>
          </cell>
          <cell r="E3355" t="e">
            <v>#N/A</v>
          </cell>
          <cell r="F3355" t="e">
            <v>#N/A</v>
          </cell>
          <cell r="K3355" t="e">
            <v>#REF!</v>
          </cell>
        </row>
        <row r="3356">
          <cell r="D3356">
            <v>0</v>
          </cell>
          <cell r="E3356" t="e">
            <v>#N/A</v>
          </cell>
          <cell r="F3356" t="e">
            <v>#N/A</v>
          </cell>
          <cell r="K3356" t="e">
            <v>#REF!</v>
          </cell>
        </row>
        <row r="3357">
          <cell r="D3357">
            <v>0</v>
          </cell>
          <cell r="E3357" t="e">
            <v>#N/A</v>
          </cell>
          <cell r="F3357" t="e">
            <v>#N/A</v>
          </cell>
          <cell r="K3357" t="e">
            <v>#REF!</v>
          </cell>
        </row>
        <row r="3358">
          <cell r="D3358">
            <v>0</v>
          </cell>
          <cell r="E3358" t="e">
            <v>#N/A</v>
          </cell>
          <cell r="F3358" t="e">
            <v>#N/A</v>
          </cell>
          <cell r="K3358" t="e">
            <v>#REF!</v>
          </cell>
        </row>
        <row r="3359">
          <cell r="D3359">
            <v>0</v>
          </cell>
          <cell r="E3359" t="e">
            <v>#N/A</v>
          </cell>
          <cell r="F3359" t="e">
            <v>#N/A</v>
          </cell>
          <cell r="K3359" t="e">
            <v>#REF!</v>
          </cell>
        </row>
        <row r="3360">
          <cell r="D3360">
            <v>0</v>
          </cell>
          <cell r="E3360" t="e">
            <v>#N/A</v>
          </cell>
          <cell r="F3360" t="e">
            <v>#N/A</v>
          </cell>
          <cell r="K3360" t="e">
            <v>#REF!</v>
          </cell>
        </row>
        <row r="3361">
          <cell r="D3361">
            <v>0</v>
          </cell>
          <cell r="E3361" t="e">
            <v>#N/A</v>
          </cell>
          <cell r="F3361" t="e">
            <v>#N/A</v>
          </cell>
          <cell r="K3361" t="e">
            <v>#REF!</v>
          </cell>
        </row>
        <row r="3362">
          <cell r="D3362">
            <v>0</v>
          </cell>
          <cell r="E3362" t="e">
            <v>#N/A</v>
          </cell>
          <cell r="F3362" t="e">
            <v>#N/A</v>
          </cell>
          <cell r="K3362" t="e">
            <v>#REF!</v>
          </cell>
        </row>
        <row r="3363">
          <cell r="D3363">
            <v>0</v>
          </cell>
          <cell r="E3363" t="e">
            <v>#N/A</v>
          </cell>
          <cell r="F3363" t="e">
            <v>#N/A</v>
          </cell>
          <cell r="K3363" t="e">
            <v>#REF!</v>
          </cell>
        </row>
        <row r="3364">
          <cell r="D3364">
            <v>0</v>
          </cell>
          <cell r="E3364" t="e">
            <v>#N/A</v>
          </cell>
          <cell r="F3364" t="e">
            <v>#N/A</v>
          </cell>
          <cell r="K3364" t="e">
            <v>#REF!</v>
          </cell>
        </row>
        <row r="3365">
          <cell r="D3365">
            <v>0</v>
          </cell>
          <cell r="E3365" t="e">
            <v>#N/A</v>
          </cell>
          <cell r="F3365" t="e">
            <v>#N/A</v>
          </cell>
          <cell r="K3365" t="e">
            <v>#REF!</v>
          </cell>
        </row>
        <row r="3366">
          <cell r="D3366">
            <v>0</v>
          </cell>
          <cell r="E3366" t="e">
            <v>#N/A</v>
          </cell>
          <cell r="F3366" t="e">
            <v>#N/A</v>
          </cell>
          <cell r="K3366" t="e">
            <v>#REF!</v>
          </cell>
        </row>
        <row r="3367">
          <cell r="D3367">
            <v>0</v>
          </cell>
          <cell r="E3367" t="e">
            <v>#N/A</v>
          </cell>
          <cell r="F3367" t="e">
            <v>#N/A</v>
          </cell>
          <cell r="K3367" t="e">
            <v>#REF!</v>
          </cell>
        </row>
        <row r="3368">
          <cell r="D3368">
            <v>0</v>
          </cell>
          <cell r="E3368" t="e">
            <v>#N/A</v>
          </cell>
          <cell r="F3368" t="e">
            <v>#N/A</v>
          </cell>
          <cell r="K3368" t="e">
            <v>#REF!</v>
          </cell>
        </row>
        <row r="3369">
          <cell r="D3369">
            <v>0</v>
          </cell>
          <cell r="E3369" t="e">
            <v>#N/A</v>
          </cell>
          <cell r="F3369" t="e">
            <v>#N/A</v>
          </cell>
          <cell r="K3369" t="e">
            <v>#REF!</v>
          </cell>
        </row>
        <row r="3370">
          <cell r="D3370">
            <v>0</v>
          </cell>
          <cell r="E3370" t="e">
            <v>#N/A</v>
          </cell>
          <cell r="F3370" t="e">
            <v>#N/A</v>
          </cell>
          <cell r="K3370" t="e">
            <v>#REF!</v>
          </cell>
        </row>
        <row r="3371">
          <cell r="D3371">
            <v>0</v>
          </cell>
          <cell r="E3371" t="e">
            <v>#N/A</v>
          </cell>
          <cell r="F3371" t="e">
            <v>#N/A</v>
          </cell>
          <cell r="K3371" t="e">
            <v>#REF!</v>
          </cell>
        </row>
        <row r="3372">
          <cell r="D3372">
            <v>0</v>
          </cell>
          <cell r="E3372" t="e">
            <v>#N/A</v>
          </cell>
          <cell r="F3372" t="e">
            <v>#N/A</v>
          </cell>
          <cell r="K3372" t="e">
            <v>#REF!</v>
          </cell>
        </row>
        <row r="3373">
          <cell r="D3373">
            <v>0</v>
          </cell>
          <cell r="E3373" t="e">
            <v>#N/A</v>
          </cell>
          <cell r="F3373" t="e">
            <v>#N/A</v>
          </cell>
          <cell r="K3373" t="e">
            <v>#REF!</v>
          </cell>
        </row>
        <row r="3374">
          <cell r="D3374">
            <v>0</v>
          </cell>
          <cell r="E3374" t="e">
            <v>#N/A</v>
          </cell>
          <cell r="F3374" t="e">
            <v>#N/A</v>
          </cell>
          <cell r="K3374" t="e">
            <v>#REF!</v>
          </cell>
        </row>
        <row r="3375">
          <cell r="D3375">
            <v>0</v>
          </cell>
          <cell r="E3375" t="e">
            <v>#N/A</v>
          </cell>
          <cell r="F3375" t="e">
            <v>#N/A</v>
          </cell>
          <cell r="K3375" t="e">
            <v>#REF!</v>
          </cell>
        </row>
        <row r="3376">
          <cell r="D3376">
            <v>0</v>
          </cell>
          <cell r="E3376" t="e">
            <v>#N/A</v>
          </cell>
          <cell r="F3376" t="e">
            <v>#N/A</v>
          </cell>
          <cell r="K3376" t="e">
            <v>#REF!</v>
          </cell>
        </row>
        <row r="3377">
          <cell r="D3377">
            <v>0</v>
          </cell>
          <cell r="E3377" t="e">
            <v>#N/A</v>
          </cell>
          <cell r="F3377" t="e">
            <v>#N/A</v>
          </cell>
          <cell r="K3377" t="e">
            <v>#REF!</v>
          </cell>
        </row>
        <row r="3378">
          <cell r="D3378">
            <v>0</v>
          </cell>
          <cell r="E3378" t="e">
            <v>#N/A</v>
          </cell>
          <cell r="F3378" t="e">
            <v>#N/A</v>
          </cell>
          <cell r="K3378" t="e">
            <v>#REF!</v>
          </cell>
        </row>
        <row r="3379">
          <cell r="D3379">
            <v>0</v>
          </cell>
          <cell r="E3379" t="e">
            <v>#N/A</v>
          </cell>
          <cell r="F3379" t="e">
            <v>#N/A</v>
          </cell>
          <cell r="K3379" t="e">
            <v>#REF!</v>
          </cell>
        </row>
        <row r="3380">
          <cell r="D3380">
            <v>0</v>
          </cell>
          <cell r="E3380" t="e">
            <v>#N/A</v>
          </cell>
          <cell r="F3380" t="e">
            <v>#N/A</v>
          </cell>
          <cell r="K3380" t="e">
            <v>#REF!</v>
          </cell>
        </row>
        <row r="3381">
          <cell r="D3381">
            <v>0</v>
          </cell>
          <cell r="E3381" t="e">
            <v>#N/A</v>
          </cell>
          <cell r="F3381" t="e">
            <v>#N/A</v>
          </cell>
          <cell r="K3381" t="e">
            <v>#REF!</v>
          </cell>
        </row>
        <row r="3382">
          <cell r="D3382">
            <v>0</v>
          </cell>
          <cell r="E3382" t="e">
            <v>#N/A</v>
          </cell>
          <cell r="F3382" t="e">
            <v>#N/A</v>
          </cell>
          <cell r="K3382" t="e">
            <v>#REF!</v>
          </cell>
        </row>
        <row r="3383">
          <cell r="D3383">
            <v>0</v>
          </cell>
          <cell r="E3383" t="e">
            <v>#N/A</v>
          </cell>
          <cell r="F3383" t="e">
            <v>#N/A</v>
          </cell>
          <cell r="K3383" t="e">
            <v>#REF!</v>
          </cell>
        </row>
        <row r="3384">
          <cell r="D3384">
            <v>0</v>
          </cell>
          <cell r="E3384" t="e">
            <v>#N/A</v>
          </cell>
          <cell r="F3384" t="e">
            <v>#N/A</v>
          </cell>
          <cell r="K3384" t="e">
            <v>#REF!</v>
          </cell>
        </row>
        <row r="3385">
          <cell r="D3385">
            <v>0</v>
          </cell>
          <cell r="E3385" t="e">
            <v>#N/A</v>
          </cell>
          <cell r="F3385" t="e">
            <v>#N/A</v>
          </cell>
          <cell r="K3385" t="e">
            <v>#REF!</v>
          </cell>
        </row>
        <row r="3386">
          <cell r="D3386">
            <v>0</v>
          </cell>
          <cell r="E3386" t="e">
            <v>#N/A</v>
          </cell>
          <cell r="F3386" t="e">
            <v>#N/A</v>
          </cell>
          <cell r="K3386" t="e">
            <v>#REF!</v>
          </cell>
        </row>
        <row r="3387">
          <cell r="D3387">
            <v>0</v>
          </cell>
          <cell r="E3387" t="e">
            <v>#N/A</v>
          </cell>
          <cell r="F3387" t="e">
            <v>#N/A</v>
          </cell>
          <cell r="K3387" t="e">
            <v>#REF!</v>
          </cell>
        </row>
        <row r="3388">
          <cell r="D3388">
            <v>0</v>
          </cell>
          <cell r="E3388" t="e">
            <v>#N/A</v>
          </cell>
          <cell r="F3388" t="e">
            <v>#N/A</v>
          </cell>
          <cell r="K3388" t="e">
            <v>#REF!</v>
          </cell>
        </row>
        <row r="3389">
          <cell r="D3389">
            <v>0</v>
          </cell>
          <cell r="E3389" t="e">
            <v>#N/A</v>
          </cell>
          <cell r="F3389" t="e">
            <v>#N/A</v>
          </cell>
          <cell r="K3389" t="e">
            <v>#REF!</v>
          </cell>
        </row>
        <row r="3390">
          <cell r="D3390">
            <v>0</v>
          </cell>
          <cell r="E3390" t="e">
            <v>#N/A</v>
          </cell>
          <cell r="F3390" t="e">
            <v>#N/A</v>
          </cell>
          <cell r="K3390" t="e">
            <v>#REF!</v>
          </cell>
        </row>
        <row r="3391">
          <cell r="D3391">
            <v>0</v>
          </cell>
          <cell r="E3391" t="e">
            <v>#N/A</v>
          </cell>
          <cell r="F3391" t="e">
            <v>#N/A</v>
          </cell>
          <cell r="K3391" t="e">
            <v>#REF!</v>
          </cell>
        </row>
        <row r="3392">
          <cell r="D3392">
            <v>0</v>
          </cell>
          <cell r="E3392" t="e">
            <v>#N/A</v>
          </cell>
          <cell r="F3392" t="e">
            <v>#N/A</v>
          </cell>
          <cell r="K3392" t="e">
            <v>#REF!</v>
          </cell>
        </row>
        <row r="3393">
          <cell r="D3393">
            <v>0</v>
          </cell>
          <cell r="E3393" t="e">
            <v>#N/A</v>
          </cell>
          <cell r="F3393" t="e">
            <v>#N/A</v>
          </cell>
          <cell r="K3393" t="e">
            <v>#REF!</v>
          </cell>
        </row>
        <row r="3394">
          <cell r="D3394">
            <v>0</v>
          </cell>
          <cell r="E3394" t="e">
            <v>#N/A</v>
          </cell>
          <cell r="F3394" t="e">
            <v>#N/A</v>
          </cell>
          <cell r="K3394" t="e">
            <v>#REF!</v>
          </cell>
        </row>
        <row r="3395">
          <cell r="D3395">
            <v>0</v>
          </cell>
          <cell r="E3395" t="e">
            <v>#N/A</v>
          </cell>
          <cell r="F3395" t="e">
            <v>#N/A</v>
          </cell>
          <cell r="K3395" t="e">
            <v>#REF!</v>
          </cell>
        </row>
        <row r="3396">
          <cell r="D3396">
            <v>0</v>
          </cell>
          <cell r="E3396" t="e">
            <v>#N/A</v>
          </cell>
          <cell r="F3396" t="e">
            <v>#N/A</v>
          </cell>
          <cell r="K3396" t="e">
            <v>#REF!</v>
          </cell>
        </row>
        <row r="3397">
          <cell r="D3397">
            <v>0</v>
          </cell>
          <cell r="E3397" t="e">
            <v>#N/A</v>
          </cell>
          <cell r="F3397" t="e">
            <v>#N/A</v>
          </cell>
          <cell r="K3397" t="e">
            <v>#REF!</v>
          </cell>
        </row>
        <row r="3398">
          <cell r="D3398">
            <v>0</v>
          </cell>
          <cell r="E3398" t="e">
            <v>#N/A</v>
          </cell>
          <cell r="F3398" t="e">
            <v>#N/A</v>
          </cell>
          <cell r="K3398" t="e">
            <v>#REF!</v>
          </cell>
        </row>
        <row r="3399">
          <cell r="D3399">
            <v>0</v>
          </cell>
          <cell r="E3399" t="e">
            <v>#N/A</v>
          </cell>
          <cell r="F3399" t="e">
            <v>#N/A</v>
          </cell>
          <cell r="K3399" t="e">
            <v>#REF!</v>
          </cell>
        </row>
        <row r="3400">
          <cell r="D3400">
            <v>0</v>
          </cell>
          <cell r="E3400" t="e">
            <v>#N/A</v>
          </cell>
          <cell r="F3400" t="e">
            <v>#N/A</v>
          </cell>
          <cell r="K3400" t="e">
            <v>#REF!</v>
          </cell>
        </row>
        <row r="3401">
          <cell r="D3401">
            <v>0</v>
          </cell>
          <cell r="E3401" t="e">
            <v>#N/A</v>
          </cell>
          <cell r="F3401" t="e">
            <v>#N/A</v>
          </cell>
          <cell r="K3401" t="e">
            <v>#REF!</v>
          </cell>
        </row>
        <row r="3402">
          <cell r="D3402">
            <v>0</v>
          </cell>
          <cell r="E3402" t="e">
            <v>#N/A</v>
          </cell>
          <cell r="F3402" t="e">
            <v>#N/A</v>
          </cell>
          <cell r="K3402" t="e">
            <v>#REF!</v>
          </cell>
        </row>
        <row r="3403">
          <cell r="D3403">
            <v>0</v>
          </cell>
          <cell r="E3403" t="e">
            <v>#N/A</v>
          </cell>
          <cell r="F3403" t="e">
            <v>#N/A</v>
          </cell>
          <cell r="K3403" t="e">
            <v>#REF!</v>
          </cell>
        </row>
        <row r="3404">
          <cell r="D3404">
            <v>0</v>
          </cell>
          <cell r="E3404" t="e">
            <v>#N/A</v>
          </cell>
          <cell r="F3404" t="e">
            <v>#N/A</v>
          </cell>
          <cell r="K3404" t="e">
            <v>#REF!</v>
          </cell>
        </row>
        <row r="3405">
          <cell r="D3405">
            <v>0</v>
          </cell>
          <cell r="E3405" t="e">
            <v>#N/A</v>
          </cell>
          <cell r="F3405" t="e">
            <v>#N/A</v>
          </cell>
          <cell r="K3405" t="e">
            <v>#REF!</v>
          </cell>
        </row>
        <row r="3406">
          <cell r="D3406">
            <v>0</v>
          </cell>
          <cell r="E3406" t="e">
            <v>#N/A</v>
          </cell>
          <cell r="F3406" t="e">
            <v>#N/A</v>
          </cell>
          <cell r="K3406" t="e">
            <v>#REF!</v>
          </cell>
        </row>
        <row r="3407">
          <cell r="D3407">
            <v>0</v>
          </cell>
          <cell r="E3407" t="e">
            <v>#N/A</v>
          </cell>
          <cell r="F3407" t="e">
            <v>#N/A</v>
          </cell>
          <cell r="K3407" t="e">
            <v>#REF!</v>
          </cell>
        </row>
        <row r="3408">
          <cell r="D3408">
            <v>0</v>
          </cell>
          <cell r="E3408" t="e">
            <v>#N/A</v>
          </cell>
          <cell r="F3408" t="e">
            <v>#N/A</v>
          </cell>
          <cell r="K3408" t="e">
            <v>#REF!</v>
          </cell>
        </row>
        <row r="3409">
          <cell r="D3409">
            <v>0</v>
          </cell>
          <cell r="E3409" t="e">
            <v>#N/A</v>
          </cell>
          <cell r="F3409" t="e">
            <v>#N/A</v>
          </cell>
          <cell r="K3409" t="e">
            <v>#REF!</v>
          </cell>
        </row>
        <row r="3410">
          <cell r="D3410">
            <v>0</v>
          </cell>
          <cell r="E3410" t="e">
            <v>#N/A</v>
          </cell>
          <cell r="F3410" t="e">
            <v>#N/A</v>
          </cell>
          <cell r="K3410" t="e">
            <v>#REF!</v>
          </cell>
        </row>
        <row r="3411">
          <cell r="D3411">
            <v>0</v>
          </cell>
          <cell r="E3411" t="e">
            <v>#N/A</v>
          </cell>
          <cell r="F3411" t="e">
            <v>#N/A</v>
          </cell>
          <cell r="K3411" t="e">
            <v>#REF!</v>
          </cell>
        </row>
        <row r="3412">
          <cell r="D3412">
            <v>0</v>
          </cell>
          <cell r="E3412" t="e">
            <v>#N/A</v>
          </cell>
          <cell r="F3412" t="e">
            <v>#N/A</v>
          </cell>
          <cell r="K3412" t="e">
            <v>#REF!</v>
          </cell>
        </row>
        <row r="3413">
          <cell r="D3413">
            <v>0</v>
          </cell>
          <cell r="E3413" t="e">
            <v>#N/A</v>
          </cell>
          <cell r="F3413" t="e">
            <v>#N/A</v>
          </cell>
          <cell r="K3413" t="e">
            <v>#REF!</v>
          </cell>
        </row>
        <row r="3414">
          <cell r="D3414">
            <v>0</v>
          </cell>
          <cell r="E3414" t="e">
            <v>#N/A</v>
          </cell>
          <cell r="F3414" t="e">
            <v>#N/A</v>
          </cell>
          <cell r="K3414" t="e">
            <v>#REF!</v>
          </cell>
        </row>
        <row r="3415">
          <cell r="D3415">
            <v>0</v>
          </cell>
          <cell r="E3415" t="e">
            <v>#N/A</v>
          </cell>
          <cell r="F3415" t="e">
            <v>#N/A</v>
          </cell>
          <cell r="K3415" t="e">
            <v>#REF!</v>
          </cell>
        </row>
        <row r="3416">
          <cell r="D3416">
            <v>0</v>
          </cell>
          <cell r="E3416" t="e">
            <v>#N/A</v>
          </cell>
          <cell r="F3416" t="e">
            <v>#N/A</v>
          </cell>
          <cell r="K3416" t="e">
            <v>#REF!</v>
          </cell>
        </row>
        <row r="3417">
          <cell r="D3417">
            <v>0</v>
          </cell>
          <cell r="E3417" t="e">
            <v>#N/A</v>
          </cell>
          <cell r="F3417" t="e">
            <v>#N/A</v>
          </cell>
          <cell r="K3417" t="e">
            <v>#REF!</v>
          </cell>
        </row>
        <row r="3418">
          <cell r="D3418">
            <v>0</v>
          </cell>
          <cell r="E3418" t="e">
            <v>#N/A</v>
          </cell>
          <cell r="F3418" t="e">
            <v>#N/A</v>
          </cell>
          <cell r="K3418" t="e">
            <v>#REF!</v>
          </cell>
        </row>
        <row r="3419">
          <cell r="D3419">
            <v>0</v>
          </cell>
          <cell r="E3419" t="e">
            <v>#N/A</v>
          </cell>
          <cell r="F3419" t="e">
            <v>#N/A</v>
          </cell>
          <cell r="K3419" t="e">
            <v>#REF!</v>
          </cell>
        </row>
        <row r="3420">
          <cell r="D3420">
            <v>0</v>
          </cell>
          <cell r="E3420" t="e">
            <v>#N/A</v>
          </cell>
          <cell r="F3420" t="e">
            <v>#N/A</v>
          </cell>
          <cell r="K3420" t="e">
            <v>#REF!</v>
          </cell>
        </row>
        <row r="3421">
          <cell r="D3421">
            <v>0</v>
          </cell>
          <cell r="E3421" t="e">
            <v>#N/A</v>
          </cell>
          <cell r="F3421" t="e">
            <v>#N/A</v>
          </cell>
          <cell r="K3421" t="e">
            <v>#REF!</v>
          </cell>
        </row>
        <row r="3422">
          <cell r="D3422">
            <v>0</v>
          </cell>
          <cell r="E3422" t="e">
            <v>#N/A</v>
          </cell>
          <cell r="F3422" t="e">
            <v>#N/A</v>
          </cell>
          <cell r="K3422" t="e">
            <v>#REF!</v>
          </cell>
        </row>
        <row r="3423">
          <cell r="D3423">
            <v>0</v>
          </cell>
          <cell r="E3423" t="e">
            <v>#N/A</v>
          </cell>
          <cell r="F3423" t="e">
            <v>#N/A</v>
          </cell>
          <cell r="K3423" t="e">
            <v>#REF!</v>
          </cell>
        </row>
        <row r="3424">
          <cell r="D3424">
            <v>0</v>
          </cell>
          <cell r="E3424" t="e">
            <v>#N/A</v>
          </cell>
          <cell r="F3424" t="e">
            <v>#N/A</v>
          </cell>
          <cell r="K3424" t="e">
            <v>#REF!</v>
          </cell>
        </row>
        <row r="3425">
          <cell r="D3425">
            <v>0</v>
          </cell>
          <cell r="E3425" t="e">
            <v>#N/A</v>
          </cell>
          <cell r="F3425" t="e">
            <v>#N/A</v>
          </cell>
          <cell r="K3425" t="e">
            <v>#REF!</v>
          </cell>
        </row>
        <row r="3426">
          <cell r="D3426">
            <v>0</v>
          </cell>
          <cell r="E3426" t="e">
            <v>#N/A</v>
          </cell>
          <cell r="F3426" t="e">
            <v>#N/A</v>
          </cell>
          <cell r="K3426" t="e">
            <v>#REF!</v>
          </cell>
        </row>
        <row r="3427">
          <cell r="D3427">
            <v>0</v>
          </cell>
          <cell r="E3427" t="e">
            <v>#N/A</v>
          </cell>
          <cell r="F3427" t="e">
            <v>#N/A</v>
          </cell>
          <cell r="K3427" t="e">
            <v>#REF!</v>
          </cell>
        </row>
        <row r="3428">
          <cell r="D3428">
            <v>0</v>
          </cell>
          <cell r="E3428" t="e">
            <v>#N/A</v>
          </cell>
          <cell r="F3428" t="e">
            <v>#N/A</v>
          </cell>
          <cell r="K3428" t="e">
            <v>#REF!</v>
          </cell>
        </row>
        <row r="3429">
          <cell r="D3429">
            <v>0</v>
          </cell>
          <cell r="E3429" t="e">
            <v>#N/A</v>
          </cell>
          <cell r="F3429" t="e">
            <v>#N/A</v>
          </cell>
          <cell r="K3429" t="e">
            <v>#REF!</v>
          </cell>
        </row>
        <row r="3430">
          <cell r="D3430">
            <v>0</v>
          </cell>
          <cell r="E3430" t="e">
            <v>#N/A</v>
          </cell>
          <cell r="F3430" t="e">
            <v>#N/A</v>
          </cell>
          <cell r="K3430" t="e">
            <v>#REF!</v>
          </cell>
        </row>
        <row r="3431">
          <cell r="D3431">
            <v>0</v>
          </cell>
          <cell r="E3431" t="e">
            <v>#N/A</v>
          </cell>
          <cell r="F3431" t="e">
            <v>#N/A</v>
          </cell>
          <cell r="K3431" t="e">
            <v>#REF!</v>
          </cell>
        </row>
        <row r="3432">
          <cell r="D3432">
            <v>0</v>
          </cell>
          <cell r="E3432" t="e">
            <v>#N/A</v>
          </cell>
          <cell r="F3432" t="e">
            <v>#N/A</v>
          </cell>
          <cell r="K3432" t="e">
            <v>#REF!</v>
          </cell>
        </row>
        <row r="3433">
          <cell r="D3433">
            <v>0</v>
          </cell>
          <cell r="E3433" t="e">
            <v>#N/A</v>
          </cell>
          <cell r="F3433" t="e">
            <v>#N/A</v>
          </cell>
          <cell r="K3433" t="e">
            <v>#REF!</v>
          </cell>
        </row>
        <row r="3434">
          <cell r="D3434">
            <v>0</v>
          </cell>
          <cell r="E3434" t="e">
            <v>#N/A</v>
          </cell>
          <cell r="F3434" t="e">
            <v>#N/A</v>
          </cell>
          <cell r="K3434" t="e">
            <v>#REF!</v>
          </cell>
        </row>
        <row r="3435">
          <cell r="D3435">
            <v>0</v>
          </cell>
          <cell r="E3435" t="e">
            <v>#N/A</v>
          </cell>
          <cell r="F3435" t="e">
            <v>#N/A</v>
          </cell>
          <cell r="K3435" t="e">
            <v>#REF!</v>
          </cell>
        </row>
        <row r="3436">
          <cell r="D3436">
            <v>0</v>
          </cell>
          <cell r="E3436" t="e">
            <v>#N/A</v>
          </cell>
          <cell r="F3436" t="e">
            <v>#N/A</v>
          </cell>
          <cell r="K3436" t="e">
            <v>#REF!</v>
          </cell>
        </row>
        <row r="3437">
          <cell r="D3437">
            <v>0</v>
          </cell>
          <cell r="E3437" t="e">
            <v>#N/A</v>
          </cell>
          <cell r="F3437" t="e">
            <v>#N/A</v>
          </cell>
          <cell r="K3437" t="e">
            <v>#REF!</v>
          </cell>
        </row>
        <row r="3438">
          <cell r="D3438">
            <v>0</v>
          </cell>
          <cell r="E3438" t="e">
            <v>#N/A</v>
          </cell>
          <cell r="F3438" t="e">
            <v>#N/A</v>
          </cell>
          <cell r="K3438" t="e">
            <v>#REF!</v>
          </cell>
        </row>
        <row r="3439">
          <cell r="D3439">
            <v>0</v>
          </cell>
          <cell r="E3439" t="e">
            <v>#N/A</v>
          </cell>
          <cell r="F3439" t="e">
            <v>#N/A</v>
          </cell>
          <cell r="K3439" t="e">
            <v>#REF!</v>
          </cell>
        </row>
        <row r="3440">
          <cell r="D3440">
            <v>0</v>
          </cell>
          <cell r="E3440" t="e">
            <v>#N/A</v>
          </cell>
          <cell r="F3440" t="e">
            <v>#N/A</v>
          </cell>
          <cell r="K3440" t="e">
            <v>#REF!</v>
          </cell>
        </row>
        <row r="3441">
          <cell r="D3441">
            <v>0</v>
          </cell>
          <cell r="E3441" t="e">
            <v>#N/A</v>
          </cell>
          <cell r="F3441" t="e">
            <v>#N/A</v>
          </cell>
          <cell r="K3441" t="e">
            <v>#REF!</v>
          </cell>
        </row>
        <row r="3442">
          <cell r="D3442">
            <v>0</v>
          </cell>
          <cell r="E3442" t="e">
            <v>#N/A</v>
          </cell>
          <cell r="F3442" t="e">
            <v>#N/A</v>
          </cell>
          <cell r="K3442" t="e">
            <v>#REF!</v>
          </cell>
        </row>
        <row r="3443">
          <cell r="D3443">
            <v>0</v>
          </cell>
          <cell r="E3443" t="e">
            <v>#N/A</v>
          </cell>
          <cell r="F3443" t="e">
            <v>#N/A</v>
          </cell>
          <cell r="K3443" t="e">
            <v>#REF!</v>
          </cell>
        </row>
        <row r="3444">
          <cell r="D3444">
            <v>0</v>
          </cell>
          <cell r="E3444" t="e">
            <v>#N/A</v>
          </cell>
          <cell r="F3444" t="e">
            <v>#N/A</v>
          </cell>
          <cell r="K3444" t="e">
            <v>#REF!</v>
          </cell>
        </row>
        <row r="3445">
          <cell r="D3445">
            <v>0</v>
          </cell>
          <cell r="E3445" t="e">
            <v>#N/A</v>
          </cell>
          <cell r="F3445" t="e">
            <v>#N/A</v>
          </cell>
          <cell r="K3445" t="e">
            <v>#REF!</v>
          </cell>
        </row>
        <row r="3446">
          <cell r="D3446">
            <v>0</v>
          </cell>
          <cell r="E3446" t="e">
            <v>#N/A</v>
          </cell>
          <cell r="F3446" t="e">
            <v>#N/A</v>
          </cell>
          <cell r="K3446" t="e">
            <v>#REF!</v>
          </cell>
        </row>
        <row r="3447">
          <cell r="D3447">
            <v>0</v>
          </cell>
          <cell r="E3447" t="e">
            <v>#N/A</v>
          </cell>
          <cell r="F3447" t="e">
            <v>#N/A</v>
          </cell>
          <cell r="K3447" t="e">
            <v>#REF!</v>
          </cell>
        </row>
        <row r="3448">
          <cell r="D3448">
            <v>0</v>
          </cell>
          <cell r="E3448" t="e">
            <v>#N/A</v>
          </cell>
          <cell r="F3448" t="e">
            <v>#N/A</v>
          </cell>
          <cell r="K3448" t="e">
            <v>#REF!</v>
          </cell>
        </row>
        <row r="3449">
          <cell r="D3449">
            <v>0</v>
          </cell>
          <cell r="E3449" t="e">
            <v>#N/A</v>
          </cell>
          <cell r="F3449" t="e">
            <v>#N/A</v>
          </cell>
          <cell r="K3449" t="e">
            <v>#REF!</v>
          </cell>
        </row>
        <row r="3450">
          <cell r="D3450">
            <v>0</v>
          </cell>
          <cell r="E3450" t="e">
            <v>#N/A</v>
          </cell>
          <cell r="F3450" t="e">
            <v>#N/A</v>
          </cell>
          <cell r="K3450" t="e">
            <v>#REF!</v>
          </cell>
        </row>
        <row r="3451">
          <cell r="D3451">
            <v>0</v>
          </cell>
          <cell r="E3451" t="e">
            <v>#N/A</v>
          </cell>
          <cell r="F3451" t="e">
            <v>#N/A</v>
          </cell>
          <cell r="K3451" t="e">
            <v>#REF!</v>
          </cell>
        </row>
        <row r="3452">
          <cell r="D3452">
            <v>0</v>
          </cell>
          <cell r="E3452" t="e">
            <v>#N/A</v>
          </cell>
          <cell r="F3452" t="e">
            <v>#N/A</v>
          </cell>
          <cell r="K3452" t="e">
            <v>#REF!</v>
          </cell>
        </row>
        <row r="3453">
          <cell r="D3453">
            <v>0</v>
          </cell>
          <cell r="E3453" t="e">
            <v>#N/A</v>
          </cell>
          <cell r="F3453" t="e">
            <v>#N/A</v>
          </cell>
          <cell r="K3453" t="e">
            <v>#REF!</v>
          </cell>
        </row>
        <row r="3454">
          <cell r="D3454">
            <v>0</v>
          </cell>
          <cell r="E3454" t="e">
            <v>#N/A</v>
          </cell>
          <cell r="F3454" t="e">
            <v>#N/A</v>
          </cell>
          <cell r="K3454" t="e">
            <v>#REF!</v>
          </cell>
        </row>
        <row r="3455">
          <cell r="D3455">
            <v>0</v>
          </cell>
          <cell r="E3455" t="e">
            <v>#N/A</v>
          </cell>
          <cell r="F3455" t="e">
            <v>#N/A</v>
          </cell>
          <cell r="K3455" t="e">
            <v>#REF!</v>
          </cell>
        </row>
        <row r="3456">
          <cell r="D3456">
            <v>0</v>
          </cell>
          <cell r="E3456" t="e">
            <v>#N/A</v>
          </cell>
          <cell r="F3456" t="e">
            <v>#N/A</v>
          </cell>
          <cell r="K3456" t="e">
            <v>#REF!</v>
          </cell>
        </row>
        <row r="3457">
          <cell r="D3457">
            <v>0</v>
          </cell>
          <cell r="E3457" t="e">
            <v>#N/A</v>
          </cell>
          <cell r="F3457" t="e">
            <v>#N/A</v>
          </cell>
          <cell r="K3457" t="e">
            <v>#REF!</v>
          </cell>
        </row>
        <row r="3458">
          <cell r="D3458">
            <v>0</v>
          </cell>
          <cell r="E3458" t="e">
            <v>#N/A</v>
          </cell>
          <cell r="F3458" t="e">
            <v>#N/A</v>
          </cell>
          <cell r="K3458" t="e">
            <v>#REF!</v>
          </cell>
        </row>
        <row r="3459">
          <cell r="D3459">
            <v>0</v>
          </cell>
          <cell r="E3459" t="e">
            <v>#N/A</v>
          </cell>
          <cell r="F3459" t="e">
            <v>#N/A</v>
          </cell>
          <cell r="K3459" t="e">
            <v>#REF!</v>
          </cell>
        </row>
        <row r="3460">
          <cell r="D3460">
            <v>0</v>
          </cell>
          <cell r="E3460" t="e">
            <v>#N/A</v>
          </cell>
          <cell r="F3460" t="e">
            <v>#N/A</v>
          </cell>
          <cell r="K3460" t="e">
            <v>#REF!</v>
          </cell>
        </row>
        <row r="3461">
          <cell r="D3461">
            <v>0</v>
          </cell>
          <cell r="E3461" t="e">
            <v>#N/A</v>
          </cell>
          <cell r="F3461" t="e">
            <v>#N/A</v>
          </cell>
          <cell r="K3461" t="e">
            <v>#REF!</v>
          </cell>
        </row>
        <row r="3462">
          <cell r="D3462">
            <v>0</v>
          </cell>
          <cell r="E3462" t="e">
            <v>#N/A</v>
          </cell>
          <cell r="F3462" t="e">
            <v>#N/A</v>
          </cell>
          <cell r="K3462" t="e">
            <v>#REF!</v>
          </cell>
        </row>
        <row r="3463">
          <cell r="D3463">
            <v>0</v>
          </cell>
          <cell r="E3463" t="e">
            <v>#N/A</v>
          </cell>
          <cell r="F3463" t="e">
            <v>#N/A</v>
          </cell>
          <cell r="K3463" t="e">
            <v>#REF!</v>
          </cell>
        </row>
        <row r="3464">
          <cell r="D3464">
            <v>0</v>
          </cell>
          <cell r="E3464" t="e">
            <v>#N/A</v>
          </cell>
          <cell r="F3464" t="e">
            <v>#N/A</v>
          </cell>
          <cell r="K3464" t="e">
            <v>#REF!</v>
          </cell>
        </row>
        <row r="3465">
          <cell r="D3465">
            <v>0</v>
          </cell>
          <cell r="E3465" t="e">
            <v>#N/A</v>
          </cell>
          <cell r="F3465" t="e">
            <v>#N/A</v>
          </cell>
          <cell r="K3465" t="e">
            <v>#REF!</v>
          </cell>
        </row>
        <row r="3466">
          <cell r="D3466">
            <v>0</v>
          </cell>
          <cell r="E3466" t="e">
            <v>#N/A</v>
          </cell>
          <cell r="F3466" t="e">
            <v>#N/A</v>
          </cell>
          <cell r="K3466" t="e">
            <v>#REF!</v>
          </cell>
        </row>
        <row r="3467">
          <cell r="D3467">
            <v>0</v>
          </cell>
          <cell r="E3467" t="e">
            <v>#N/A</v>
          </cell>
          <cell r="F3467" t="e">
            <v>#N/A</v>
          </cell>
          <cell r="K3467" t="e">
            <v>#REF!</v>
          </cell>
        </row>
        <row r="3468">
          <cell r="D3468">
            <v>0</v>
          </cell>
          <cell r="E3468" t="e">
            <v>#N/A</v>
          </cell>
          <cell r="F3468" t="e">
            <v>#N/A</v>
          </cell>
          <cell r="K3468" t="e">
            <v>#REF!</v>
          </cell>
        </row>
        <row r="3469">
          <cell r="D3469">
            <v>0</v>
          </cell>
          <cell r="E3469" t="e">
            <v>#N/A</v>
          </cell>
          <cell r="F3469" t="e">
            <v>#N/A</v>
          </cell>
          <cell r="K3469" t="e">
            <v>#REF!</v>
          </cell>
        </row>
        <row r="3470">
          <cell r="D3470">
            <v>0</v>
          </cell>
          <cell r="E3470" t="e">
            <v>#N/A</v>
          </cell>
          <cell r="F3470" t="e">
            <v>#N/A</v>
          </cell>
          <cell r="K3470" t="e">
            <v>#REF!</v>
          </cell>
        </row>
        <row r="3471">
          <cell r="D3471">
            <v>0</v>
          </cell>
          <cell r="E3471" t="e">
            <v>#N/A</v>
          </cell>
          <cell r="F3471" t="e">
            <v>#N/A</v>
          </cell>
          <cell r="K3471" t="e">
            <v>#REF!</v>
          </cell>
        </row>
        <row r="3472">
          <cell r="D3472">
            <v>0</v>
          </cell>
          <cell r="E3472" t="e">
            <v>#N/A</v>
          </cell>
          <cell r="F3472" t="e">
            <v>#N/A</v>
          </cell>
          <cell r="K3472" t="e">
            <v>#REF!</v>
          </cell>
        </row>
        <row r="3473">
          <cell r="D3473">
            <v>0</v>
          </cell>
          <cell r="E3473" t="e">
            <v>#N/A</v>
          </cell>
          <cell r="F3473" t="e">
            <v>#N/A</v>
          </cell>
          <cell r="K3473" t="e">
            <v>#REF!</v>
          </cell>
        </row>
        <row r="3474">
          <cell r="D3474">
            <v>0</v>
          </cell>
          <cell r="E3474" t="e">
            <v>#N/A</v>
          </cell>
          <cell r="F3474" t="e">
            <v>#N/A</v>
          </cell>
          <cell r="K3474" t="e">
            <v>#REF!</v>
          </cell>
        </row>
        <row r="3475">
          <cell r="D3475">
            <v>0</v>
          </cell>
          <cell r="E3475" t="e">
            <v>#N/A</v>
          </cell>
          <cell r="F3475" t="e">
            <v>#N/A</v>
          </cell>
          <cell r="K3475" t="e">
            <v>#REF!</v>
          </cell>
        </row>
        <row r="3476">
          <cell r="D3476">
            <v>0</v>
          </cell>
          <cell r="E3476" t="e">
            <v>#N/A</v>
          </cell>
          <cell r="F3476" t="e">
            <v>#N/A</v>
          </cell>
          <cell r="K3476" t="e">
            <v>#REF!</v>
          </cell>
        </row>
        <row r="3477">
          <cell r="D3477">
            <v>0</v>
          </cell>
          <cell r="E3477" t="e">
            <v>#N/A</v>
          </cell>
          <cell r="F3477" t="e">
            <v>#N/A</v>
          </cell>
          <cell r="K3477" t="e">
            <v>#REF!</v>
          </cell>
        </row>
        <row r="3478">
          <cell r="D3478">
            <v>0</v>
          </cell>
          <cell r="E3478" t="e">
            <v>#N/A</v>
          </cell>
          <cell r="F3478" t="e">
            <v>#N/A</v>
          </cell>
          <cell r="K3478" t="e">
            <v>#REF!</v>
          </cell>
        </row>
        <row r="3479">
          <cell r="D3479">
            <v>0</v>
          </cell>
          <cell r="E3479" t="e">
            <v>#N/A</v>
          </cell>
          <cell r="F3479" t="e">
            <v>#N/A</v>
          </cell>
          <cell r="K3479" t="e">
            <v>#REF!</v>
          </cell>
        </row>
        <row r="3480">
          <cell r="D3480">
            <v>0</v>
          </cell>
          <cell r="E3480" t="e">
            <v>#N/A</v>
          </cell>
          <cell r="F3480" t="e">
            <v>#N/A</v>
          </cell>
          <cell r="K3480" t="e">
            <v>#REF!</v>
          </cell>
        </row>
        <row r="3481">
          <cell r="D3481">
            <v>0</v>
          </cell>
          <cell r="E3481" t="e">
            <v>#N/A</v>
          </cell>
          <cell r="F3481" t="e">
            <v>#N/A</v>
          </cell>
          <cell r="K3481" t="e">
            <v>#REF!</v>
          </cell>
        </row>
        <row r="3482">
          <cell r="D3482">
            <v>0</v>
          </cell>
          <cell r="E3482" t="e">
            <v>#N/A</v>
          </cell>
          <cell r="F3482" t="e">
            <v>#N/A</v>
          </cell>
          <cell r="K3482" t="e">
            <v>#REF!</v>
          </cell>
        </row>
        <row r="3483">
          <cell r="D3483">
            <v>0</v>
          </cell>
          <cell r="E3483" t="e">
            <v>#N/A</v>
          </cell>
          <cell r="F3483" t="e">
            <v>#N/A</v>
          </cell>
          <cell r="K3483" t="e">
            <v>#REF!</v>
          </cell>
        </row>
        <row r="3484">
          <cell r="D3484">
            <v>0</v>
          </cell>
          <cell r="E3484" t="e">
            <v>#N/A</v>
          </cell>
          <cell r="F3484" t="e">
            <v>#N/A</v>
          </cell>
          <cell r="K3484" t="e">
            <v>#REF!</v>
          </cell>
        </row>
        <row r="3485">
          <cell r="D3485">
            <v>0</v>
          </cell>
          <cell r="E3485" t="e">
            <v>#N/A</v>
          </cell>
          <cell r="F3485" t="e">
            <v>#N/A</v>
          </cell>
          <cell r="K3485" t="e">
            <v>#REF!</v>
          </cell>
        </row>
        <row r="3486">
          <cell r="D3486">
            <v>0</v>
          </cell>
          <cell r="E3486" t="e">
            <v>#N/A</v>
          </cell>
          <cell r="F3486" t="e">
            <v>#N/A</v>
          </cell>
          <cell r="K3486" t="e">
            <v>#REF!</v>
          </cell>
        </row>
        <row r="3487">
          <cell r="D3487">
            <v>0</v>
          </cell>
          <cell r="E3487" t="e">
            <v>#N/A</v>
          </cell>
          <cell r="F3487" t="e">
            <v>#N/A</v>
          </cell>
          <cell r="K3487" t="e">
            <v>#REF!</v>
          </cell>
        </row>
        <row r="3488">
          <cell r="D3488">
            <v>0</v>
          </cell>
          <cell r="E3488" t="e">
            <v>#N/A</v>
          </cell>
          <cell r="F3488" t="e">
            <v>#N/A</v>
          </cell>
          <cell r="K3488" t="e">
            <v>#REF!</v>
          </cell>
        </row>
        <row r="3489">
          <cell r="D3489">
            <v>0</v>
          </cell>
          <cell r="E3489" t="e">
            <v>#N/A</v>
          </cell>
          <cell r="F3489" t="e">
            <v>#N/A</v>
          </cell>
          <cell r="K3489" t="e">
            <v>#REF!</v>
          </cell>
        </row>
        <row r="3490">
          <cell r="D3490">
            <v>0</v>
          </cell>
          <cell r="E3490" t="e">
            <v>#N/A</v>
          </cell>
          <cell r="F3490" t="e">
            <v>#N/A</v>
          </cell>
          <cell r="K3490" t="e">
            <v>#REF!</v>
          </cell>
        </row>
        <row r="3491">
          <cell r="D3491">
            <v>0</v>
          </cell>
          <cell r="E3491" t="e">
            <v>#N/A</v>
          </cell>
          <cell r="F3491" t="e">
            <v>#N/A</v>
          </cell>
          <cell r="K3491" t="e">
            <v>#REF!</v>
          </cell>
        </row>
        <row r="3492">
          <cell r="D3492">
            <v>0</v>
          </cell>
          <cell r="E3492" t="e">
            <v>#N/A</v>
          </cell>
          <cell r="F3492" t="e">
            <v>#N/A</v>
          </cell>
          <cell r="K3492" t="e">
            <v>#REF!</v>
          </cell>
        </row>
        <row r="3493">
          <cell r="D3493">
            <v>0</v>
          </cell>
          <cell r="E3493" t="e">
            <v>#N/A</v>
          </cell>
          <cell r="F3493" t="e">
            <v>#N/A</v>
          </cell>
          <cell r="K3493" t="e">
            <v>#REF!</v>
          </cell>
        </row>
        <row r="3494">
          <cell r="D3494">
            <v>0</v>
          </cell>
          <cell r="E3494" t="e">
            <v>#N/A</v>
          </cell>
          <cell r="F3494" t="e">
            <v>#N/A</v>
          </cell>
          <cell r="K3494" t="e">
            <v>#REF!</v>
          </cell>
        </row>
        <row r="3495">
          <cell r="D3495">
            <v>0</v>
          </cell>
          <cell r="E3495" t="e">
            <v>#N/A</v>
          </cell>
          <cell r="F3495" t="e">
            <v>#N/A</v>
          </cell>
          <cell r="K3495" t="e">
            <v>#REF!</v>
          </cell>
        </row>
        <row r="3496">
          <cell r="D3496">
            <v>0</v>
          </cell>
          <cell r="E3496" t="e">
            <v>#N/A</v>
          </cell>
          <cell r="F3496" t="e">
            <v>#N/A</v>
          </cell>
          <cell r="K3496" t="e">
            <v>#REF!</v>
          </cell>
        </row>
        <row r="3497">
          <cell r="D3497">
            <v>0</v>
          </cell>
          <cell r="E3497" t="e">
            <v>#N/A</v>
          </cell>
          <cell r="F3497" t="e">
            <v>#N/A</v>
          </cell>
          <cell r="K3497" t="e">
            <v>#REF!</v>
          </cell>
        </row>
        <row r="3498">
          <cell r="D3498">
            <v>0</v>
          </cell>
          <cell r="E3498" t="e">
            <v>#N/A</v>
          </cell>
          <cell r="F3498" t="e">
            <v>#N/A</v>
          </cell>
          <cell r="K3498" t="e">
            <v>#REF!</v>
          </cell>
        </row>
        <row r="3499">
          <cell r="D3499">
            <v>0</v>
          </cell>
          <cell r="E3499" t="e">
            <v>#N/A</v>
          </cell>
          <cell r="F3499" t="e">
            <v>#N/A</v>
          </cell>
          <cell r="K3499" t="e">
            <v>#REF!</v>
          </cell>
        </row>
        <row r="3500">
          <cell r="D3500">
            <v>0</v>
          </cell>
          <cell r="E3500" t="e">
            <v>#N/A</v>
          </cell>
          <cell r="F3500" t="e">
            <v>#N/A</v>
          </cell>
          <cell r="K3500" t="e">
            <v>#REF!</v>
          </cell>
        </row>
        <row r="3501">
          <cell r="D3501">
            <v>0</v>
          </cell>
          <cell r="E3501" t="e">
            <v>#N/A</v>
          </cell>
          <cell r="F3501" t="e">
            <v>#N/A</v>
          </cell>
          <cell r="K3501" t="e">
            <v>#REF!</v>
          </cell>
        </row>
        <row r="3502">
          <cell r="D3502">
            <v>0</v>
          </cell>
          <cell r="E3502" t="e">
            <v>#N/A</v>
          </cell>
          <cell r="F3502" t="e">
            <v>#N/A</v>
          </cell>
          <cell r="K3502" t="e">
            <v>#REF!</v>
          </cell>
        </row>
        <row r="3503">
          <cell r="D3503">
            <v>0</v>
          </cell>
          <cell r="E3503" t="e">
            <v>#N/A</v>
          </cell>
          <cell r="F3503" t="e">
            <v>#N/A</v>
          </cell>
          <cell r="K3503" t="e">
            <v>#REF!</v>
          </cell>
        </row>
        <row r="3504">
          <cell r="D3504">
            <v>0</v>
          </cell>
          <cell r="E3504" t="e">
            <v>#N/A</v>
          </cell>
          <cell r="F3504" t="e">
            <v>#N/A</v>
          </cell>
          <cell r="K3504" t="e">
            <v>#REF!</v>
          </cell>
        </row>
        <row r="3505">
          <cell r="D3505">
            <v>0</v>
          </cell>
          <cell r="E3505" t="e">
            <v>#N/A</v>
          </cell>
          <cell r="F3505" t="e">
            <v>#N/A</v>
          </cell>
          <cell r="K3505" t="e">
            <v>#REF!</v>
          </cell>
        </row>
        <row r="3506">
          <cell r="D3506">
            <v>0</v>
          </cell>
          <cell r="E3506" t="e">
            <v>#N/A</v>
          </cell>
          <cell r="F3506" t="e">
            <v>#N/A</v>
          </cell>
          <cell r="K3506" t="e">
            <v>#REF!</v>
          </cell>
        </row>
        <row r="3507">
          <cell r="D3507">
            <v>0</v>
          </cell>
          <cell r="E3507" t="e">
            <v>#N/A</v>
          </cell>
          <cell r="F3507" t="e">
            <v>#N/A</v>
          </cell>
          <cell r="K3507" t="e">
            <v>#REF!</v>
          </cell>
        </row>
        <row r="3508">
          <cell r="D3508">
            <v>0</v>
          </cell>
          <cell r="E3508" t="e">
            <v>#N/A</v>
          </cell>
          <cell r="F3508" t="e">
            <v>#N/A</v>
          </cell>
          <cell r="K3508" t="e">
            <v>#REF!</v>
          </cell>
        </row>
        <row r="3509">
          <cell r="D3509">
            <v>0</v>
          </cell>
          <cell r="E3509" t="e">
            <v>#N/A</v>
          </cell>
          <cell r="F3509" t="e">
            <v>#N/A</v>
          </cell>
          <cell r="K3509" t="e">
            <v>#REF!</v>
          </cell>
        </row>
        <row r="3510">
          <cell r="D3510">
            <v>0</v>
          </cell>
          <cell r="E3510" t="e">
            <v>#N/A</v>
          </cell>
          <cell r="F3510" t="e">
            <v>#N/A</v>
          </cell>
          <cell r="K3510" t="e">
            <v>#REF!</v>
          </cell>
        </row>
        <row r="3511">
          <cell r="D3511">
            <v>0</v>
          </cell>
          <cell r="E3511" t="e">
            <v>#N/A</v>
          </cell>
          <cell r="F3511" t="e">
            <v>#N/A</v>
          </cell>
          <cell r="K3511" t="e">
            <v>#REF!</v>
          </cell>
        </row>
        <row r="3512">
          <cell r="D3512">
            <v>0</v>
          </cell>
          <cell r="E3512" t="e">
            <v>#N/A</v>
          </cell>
          <cell r="F3512" t="e">
            <v>#N/A</v>
          </cell>
          <cell r="K3512" t="e">
            <v>#REF!</v>
          </cell>
        </row>
        <row r="3513">
          <cell r="D3513">
            <v>0</v>
          </cell>
          <cell r="E3513" t="e">
            <v>#N/A</v>
          </cell>
          <cell r="F3513" t="e">
            <v>#N/A</v>
          </cell>
          <cell r="K3513" t="e">
            <v>#REF!</v>
          </cell>
        </row>
        <row r="3514">
          <cell r="D3514">
            <v>0</v>
          </cell>
          <cell r="E3514" t="e">
            <v>#N/A</v>
          </cell>
          <cell r="F3514" t="e">
            <v>#N/A</v>
          </cell>
          <cell r="K3514" t="e">
            <v>#REF!</v>
          </cell>
        </row>
        <row r="3515">
          <cell r="D3515">
            <v>0</v>
          </cell>
          <cell r="E3515" t="e">
            <v>#N/A</v>
          </cell>
          <cell r="F3515" t="e">
            <v>#N/A</v>
          </cell>
          <cell r="K3515" t="e">
            <v>#REF!</v>
          </cell>
        </row>
        <row r="3516">
          <cell r="D3516">
            <v>0</v>
          </cell>
          <cell r="E3516" t="e">
            <v>#N/A</v>
          </cell>
          <cell r="F3516" t="e">
            <v>#N/A</v>
          </cell>
          <cell r="K3516" t="e">
            <v>#REF!</v>
          </cell>
        </row>
        <row r="3517">
          <cell r="D3517">
            <v>0</v>
          </cell>
          <cell r="E3517" t="e">
            <v>#N/A</v>
          </cell>
          <cell r="F3517" t="e">
            <v>#N/A</v>
          </cell>
          <cell r="K3517" t="e">
            <v>#REF!</v>
          </cell>
        </row>
        <row r="3518">
          <cell r="D3518">
            <v>0</v>
          </cell>
          <cell r="E3518" t="e">
            <v>#N/A</v>
          </cell>
          <cell r="F3518" t="e">
            <v>#N/A</v>
          </cell>
          <cell r="K3518" t="e">
            <v>#REF!</v>
          </cell>
        </row>
        <row r="3519">
          <cell r="D3519">
            <v>0</v>
          </cell>
          <cell r="E3519" t="e">
            <v>#N/A</v>
          </cell>
          <cell r="F3519" t="e">
            <v>#N/A</v>
          </cell>
          <cell r="K3519" t="e">
            <v>#REF!</v>
          </cell>
        </row>
        <row r="3520">
          <cell r="D3520">
            <v>0</v>
          </cell>
          <cell r="E3520" t="e">
            <v>#N/A</v>
          </cell>
          <cell r="F3520" t="e">
            <v>#N/A</v>
          </cell>
          <cell r="K3520" t="e">
            <v>#REF!</v>
          </cell>
        </row>
        <row r="3521">
          <cell r="D3521">
            <v>0</v>
          </cell>
          <cell r="E3521" t="e">
            <v>#N/A</v>
          </cell>
          <cell r="F3521" t="e">
            <v>#N/A</v>
          </cell>
          <cell r="K3521" t="e">
            <v>#REF!</v>
          </cell>
        </row>
        <row r="3522">
          <cell r="D3522">
            <v>0</v>
          </cell>
          <cell r="E3522" t="e">
            <v>#N/A</v>
          </cell>
          <cell r="F3522" t="e">
            <v>#N/A</v>
          </cell>
          <cell r="K3522" t="e">
            <v>#REF!</v>
          </cell>
        </row>
        <row r="3523">
          <cell r="D3523">
            <v>0</v>
          </cell>
          <cell r="E3523" t="e">
            <v>#N/A</v>
          </cell>
          <cell r="F3523" t="e">
            <v>#N/A</v>
          </cell>
          <cell r="K3523" t="e">
            <v>#REF!</v>
          </cell>
        </row>
        <row r="3524">
          <cell r="D3524">
            <v>0</v>
          </cell>
          <cell r="E3524" t="e">
            <v>#N/A</v>
          </cell>
          <cell r="F3524" t="e">
            <v>#N/A</v>
          </cell>
          <cell r="K3524" t="e">
            <v>#REF!</v>
          </cell>
        </row>
        <row r="3525">
          <cell r="D3525">
            <v>0</v>
          </cell>
          <cell r="E3525" t="e">
            <v>#N/A</v>
          </cell>
          <cell r="F3525" t="e">
            <v>#N/A</v>
          </cell>
          <cell r="K3525" t="e">
            <v>#REF!</v>
          </cell>
        </row>
        <row r="3526">
          <cell r="D3526">
            <v>0</v>
          </cell>
          <cell r="E3526" t="e">
            <v>#N/A</v>
          </cell>
          <cell r="F3526" t="e">
            <v>#N/A</v>
          </cell>
          <cell r="K3526" t="e">
            <v>#REF!</v>
          </cell>
        </row>
        <row r="3527">
          <cell r="D3527">
            <v>0</v>
          </cell>
          <cell r="E3527" t="e">
            <v>#N/A</v>
          </cell>
          <cell r="F3527" t="e">
            <v>#N/A</v>
          </cell>
          <cell r="K3527" t="e">
            <v>#REF!</v>
          </cell>
        </row>
        <row r="3528">
          <cell r="D3528">
            <v>0</v>
          </cell>
          <cell r="E3528" t="e">
            <v>#N/A</v>
          </cell>
          <cell r="F3528" t="e">
            <v>#N/A</v>
          </cell>
          <cell r="K3528" t="e">
            <v>#REF!</v>
          </cell>
        </row>
        <row r="3529">
          <cell r="D3529">
            <v>0</v>
          </cell>
          <cell r="E3529" t="e">
            <v>#N/A</v>
          </cell>
          <cell r="F3529" t="e">
            <v>#N/A</v>
          </cell>
          <cell r="K3529" t="e">
            <v>#REF!</v>
          </cell>
        </row>
        <row r="3530">
          <cell r="D3530">
            <v>0</v>
          </cell>
          <cell r="E3530" t="e">
            <v>#N/A</v>
          </cell>
          <cell r="F3530" t="e">
            <v>#N/A</v>
          </cell>
          <cell r="K3530" t="e">
            <v>#REF!</v>
          </cell>
        </row>
        <row r="3531">
          <cell r="D3531">
            <v>0</v>
          </cell>
          <cell r="E3531" t="e">
            <v>#N/A</v>
          </cell>
          <cell r="F3531" t="e">
            <v>#N/A</v>
          </cell>
          <cell r="K3531" t="e">
            <v>#REF!</v>
          </cell>
        </row>
        <row r="3532">
          <cell r="D3532">
            <v>0</v>
          </cell>
          <cell r="E3532" t="e">
            <v>#N/A</v>
          </cell>
          <cell r="F3532" t="e">
            <v>#N/A</v>
          </cell>
          <cell r="K3532" t="e">
            <v>#REF!</v>
          </cell>
        </row>
        <row r="3533">
          <cell r="D3533">
            <v>0</v>
          </cell>
          <cell r="E3533" t="e">
            <v>#N/A</v>
          </cell>
          <cell r="F3533" t="e">
            <v>#N/A</v>
          </cell>
          <cell r="K3533" t="e">
            <v>#REF!</v>
          </cell>
        </row>
        <row r="3534">
          <cell r="D3534">
            <v>0</v>
          </cell>
          <cell r="E3534" t="e">
            <v>#N/A</v>
          </cell>
          <cell r="F3534" t="e">
            <v>#N/A</v>
          </cell>
          <cell r="K3534" t="e">
            <v>#REF!</v>
          </cell>
        </row>
        <row r="3535">
          <cell r="D3535">
            <v>0</v>
          </cell>
          <cell r="E3535" t="e">
            <v>#N/A</v>
          </cell>
          <cell r="F3535" t="e">
            <v>#N/A</v>
          </cell>
          <cell r="K3535" t="e">
            <v>#REF!</v>
          </cell>
        </row>
        <row r="3536">
          <cell r="D3536">
            <v>0</v>
          </cell>
          <cell r="E3536" t="e">
            <v>#N/A</v>
          </cell>
          <cell r="F3536" t="e">
            <v>#N/A</v>
          </cell>
          <cell r="K3536" t="e">
            <v>#REF!</v>
          </cell>
        </row>
        <row r="3537">
          <cell r="D3537">
            <v>0</v>
          </cell>
          <cell r="E3537" t="e">
            <v>#N/A</v>
          </cell>
          <cell r="F3537" t="e">
            <v>#N/A</v>
          </cell>
          <cell r="K3537" t="e">
            <v>#REF!</v>
          </cell>
        </row>
        <row r="3538">
          <cell r="D3538">
            <v>0</v>
          </cell>
          <cell r="E3538" t="e">
            <v>#N/A</v>
          </cell>
          <cell r="F3538" t="e">
            <v>#N/A</v>
          </cell>
          <cell r="K3538" t="e">
            <v>#REF!</v>
          </cell>
        </row>
        <row r="3539">
          <cell r="D3539">
            <v>0</v>
          </cell>
          <cell r="E3539" t="e">
            <v>#N/A</v>
          </cell>
          <cell r="F3539" t="e">
            <v>#N/A</v>
          </cell>
          <cell r="K3539" t="e">
            <v>#REF!</v>
          </cell>
        </row>
        <row r="3540">
          <cell r="D3540">
            <v>0</v>
          </cell>
          <cell r="E3540" t="e">
            <v>#N/A</v>
          </cell>
          <cell r="F3540" t="e">
            <v>#N/A</v>
          </cell>
          <cell r="K3540" t="e">
            <v>#REF!</v>
          </cell>
        </row>
        <row r="3541">
          <cell r="D3541">
            <v>0</v>
          </cell>
          <cell r="E3541" t="e">
            <v>#N/A</v>
          </cell>
          <cell r="F3541" t="e">
            <v>#N/A</v>
          </cell>
          <cell r="K3541" t="e">
            <v>#REF!</v>
          </cell>
        </row>
        <row r="3542">
          <cell r="D3542">
            <v>0</v>
          </cell>
          <cell r="E3542" t="e">
            <v>#N/A</v>
          </cell>
          <cell r="F3542" t="e">
            <v>#N/A</v>
          </cell>
          <cell r="K3542" t="e">
            <v>#REF!</v>
          </cell>
        </row>
        <row r="3543">
          <cell r="D3543">
            <v>0</v>
          </cell>
          <cell r="E3543" t="e">
            <v>#N/A</v>
          </cell>
          <cell r="F3543" t="e">
            <v>#N/A</v>
          </cell>
          <cell r="K3543" t="e">
            <v>#REF!</v>
          </cell>
        </row>
        <row r="3544">
          <cell r="D3544">
            <v>0</v>
          </cell>
          <cell r="E3544" t="e">
            <v>#N/A</v>
          </cell>
          <cell r="F3544" t="e">
            <v>#N/A</v>
          </cell>
          <cell r="K3544" t="e">
            <v>#REF!</v>
          </cell>
        </row>
        <row r="3545">
          <cell r="D3545">
            <v>0</v>
          </cell>
          <cell r="E3545" t="e">
            <v>#N/A</v>
          </cell>
          <cell r="F3545" t="e">
            <v>#N/A</v>
          </cell>
          <cell r="K3545" t="e">
            <v>#REF!</v>
          </cell>
        </row>
        <row r="3546">
          <cell r="D3546">
            <v>0</v>
          </cell>
          <cell r="E3546" t="e">
            <v>#N/A</v>
          </cell>
          <cell r="F3546" t="e">
            <v>#N/A</v>
          </cell>
          <cell r="K3546" t="e">
            <v>#REF!</v>
          </cell>
        </row>
        <row r="3547">
          <cell r="D3547">
            <v>0</v>
          </cell>
          <cell r="E3547" t="e">
            <v>#N/A</v>
          </cell>
          <cell r="F3547" t="e">
            <v>#N/A</v>
          </cell>
          <cell r="K3547" t="e">
            <v>#REF!</v>
          </cell>
        </row>
        <row r="3548">
          <cell r="D3548">
            <v>0</v>
          </cell>
          <cell r="E3548" t="e">
            <v>#N/A</v>
          </cell>
          <cell r="F3548" t="e">
            <v>#N/A</v>
          </cell>
          <cell r="K3548" t="e">
            <v>#REF!</v>
          </cell>
        </row>
        <row r="3549">
          <cell r="D3549">
            <v>0</v>
          </cell>
          <cell r="E3549" t="e">
            <v>#N/A</v>
          </cell>
          <cell r="F3549" t="e">
            <v>#N/A</v>
          </cell>
          <cell r="K3549" t="e">
            <v>#REF!</v>
          </cell>
        </row>
      </sheetData>
      <sheetData sheetId="6" refreshError="1"/>
      <sheetData sheetId="7"/>
      <sheetData sheetId="8"/>
      <sheetData sheetId="9"/>
      <sheetData sheetId="10"/>
      <sheetData sheetId="11"/>
      <sheetData sheetId="12">
        <row r="17">
          <cell r="Q17">
            <v>-29</v>
          </cell>
          <cell r="S17">
            <v>-194.0136</v>
          </cell>
          <cell r="U17">
            <v>-298.74570000000006</v>
          </cell>
          <cell r="W17">
            <v>1899.3996999999999</v>
          </cell>
          <cell r="Y17">
            <v>1309.3755000000001</v>
          </cell>
          <cell r="AA17">
            <v>1724.9673999999998</v>
          </cell>
          <cell r="AC17">
            <v>4411.9832999999999</v>
          </cell>
        </row>
        <row r="18">
          <cell r="Q18">
            <v>-145</v>
          </cell>
          <cell r="S18">
            <v>-586.77940000000001</v>
          </cell>
          <cell r="U18">
            <v>-638.22720000000004</v>
          </cell>
          <cell r="W18">
            <v>-2986.0990000000002</v>
          </cell>
          <cell r="Y18">
            <v>-368.41979999999995</v>
          </cell>
          <cell r="AA18">
            <v>-3171.5741000000007</v>
          </cell>
          <cell r="AC18">
            <v>-7896.0995000000012</v>
          </cell>
        </row>
        <row r="19">
          <cell r="Q19">
            <v>321.65809999999999</v>
          </cell>
          <cell r="S19">
            <v>149.54739999999998</v>
          </cell>
          <cell r="U19">
            <v>146.59399999999999</v>
          </cell>
          <cell r="W19">
            <v>-423.3811</v>
          </cell>
          <cell r="Y19">
            <v>-779.34580000000005</v>
          </cell>
          <cell r="AA19">
            <v>-9153.891999999998</v>
          </cell>
          <cell r="AC19">
            <v>-9738.8193999999985</v>
          </cell>
        </row>
        <row r="20">
          <cell r="Q20">
            <v>0</v>
          </cell>
          <cell r="S20">
            <v>-128.46859999999998</v>
          </cell>
          <cell r="U20">
            <v>-139.8897</v>
          </cell>
          <cell r="W20">
            <v>-4937.0719000000008</v>
          </cell>
          <cell r="Y20">
            <v>-1710.6062000000002</v>
          </cell>
          <cell r="AA20">
            <v>-2637.8222000000005</v>
          </cell>
          <cell r="AC20">
            <v>-9553.8586000000014</v>
          </cell>
        </row>
        <row r="21">
          <cell r="Q21">
            <v>15.124200000000002</v>
          </cell>
          <cell r="S21">
            <v>-659.85029999999995</v>
          </cell>
          <cell r="U21">
            <v>-718.25909999999999</v>
          </cell>
          <cell r="W21">
            <v>-625.49279999999999</v>
          </cell>
          <cell r="Y21">
            <v>669.2736000000001</v>
          </cell>
          <cell r="AA21">
            <v>-761.61249999999995</v>
          </cell>
          <cell r="AC21">
            <v>-2080.8168999999998</v>
          </cell>
        </row>
        <row r="22">
          <cell r="Q22">
            <v>-10.737500000000001</v>
          </cell>
          <cell r="S22">
            <v>79.493300000000005</v>
          </cell>
          <cell r="U22">
            <v>152.87740000000002</v>
          </cell>
          <cell r="W22">
            <v>-1414.8843000000002</v>
          </cell>
          <cell r="Y22">
            <v>725.12119999999993</v>
          </cell>
          <cell r="AA22">
            <v>523.93900000000053</v>
          </cell>
          <cell r="AC22">
            <v>55.809100000000285</v>
          </cell>
        </row>
        <row r="23">
          <cell r="Q23">
            <v>-255.7747</v>
          </cell>
          <cell r="S23">
            <v>-690.65440000000001</v>
          </cell>
          <cell r="U23">
            <v>-714.93269999999995</v>
          </cell>
          <cell r="W23">
            <v>903.18930000000012</v>
          </cell>
          <cell r="Y23">
            <v>951.8904</v>
          </cell>
          <cell r="AA23">
            <v>5020.0971999999974</v>
          </cell>
          <cell r="AC23">
            <v>5213.8150999999971</v>
          </cell>
        </row>
        <row r="24">
          <cell r="Q24">
            <v>-63.211899999999993</v>
          </cell>
          <cell r="S24">
            <v>85.964300000000009</v>
          </cell>
          <cell r="U24">
            <v>54.000300000000003</v>
          </cell>
          <cell r="W24">
            <v>-1123.7167999999999</v>
          </cell>
          <cell r="Y24">
            <v>-515.85360000000003</v>
          </cell>
          <cell r="AA24">
            <v>1010.4885000000003</v>
          </cell>
          <cell r="AC24">
            <v>-552.32919999999979</v>
          </cell>
        </row>
        <row r="25">
          <cell r="Q25">
            <v>0</v>
          </cell>
          <cell r="S25">
            <v>18.209</v>
          </cell>
          <cell r="U25">
            <v>5.789200000000001</v>
          </cell>
          <cell r="W25">
            <v>15.734999999999999</v>
          </cell>
          <cell r="Y25">
            <v>0</v>
          </cell>
          <cell r="AA25">
            <v>0</v>
          </cell>
          <cell r="AC25">
            <v>39.733200000000011</v>
          </cell>
        </row>
        <row r="26">
          <cell r="Q26">
            <v>-21.239699999999999</v>
          </cell>
          <cell r="S26">
            <v>60.632800000000003</v>
          </cell>
          <cell r="U26">
            <v>71.585800000000006</v>
          </cell>
          <cell r="W26">
            <v>-136.45370000000003</v>
          </cell>
          <cell r="Y26">
            <v>-3.0699999999997729E-2</v>
          </cell>
          <cell r="AA26">
            <v>955.02289999999982</v>
          </cell>
          <cell r="AC26">
            <v>929.51739999999984</v>
          </cell>
        </row>
        <row r="27">
          <cell r="Q27">
            <v>159.80260000000001</v>
          </cell>
          <cell r="S27">
            <v>-9.1557000000002517</v>
          </cell>
          <cell r="U27">
            <v>-11.156600000000253</v>
          </cell>
          <cell r="W27">
            <v>-124.75640000000021</v>
          </cell>
          <cell r="Y27">
            <v>-73.684500000000185</v>
          </cell>
          <cell r="AA27">
            <v>-1017.3055000000058</v>
          </cell>
          <cell r="AC27">
            <v>-1076.2561000000067</v>
          </cell>
        </row>
        <row r="30">
          <cell r="Q30">
            <v>-29</v>
          </cell>
          <cell r="S30">
            <v>-468.86739999999998</v>
          </cell>
          <cell r="U30">
            <v>-496.37950000000001</v>
          </cell>
          <cell r="W30">
            <v>-5.8576000000000121</v>
          </cell>
          <cell r="Y30">
            <v>-93.648300000000035</v>
          </cell>
          <cell r="AA30">
            <v>-1782.7422000000008</v>
          </cell>
          <cell r="AC30">
            <v>-2876.4950000000008</v>
          </cell>
        </row>
        <row r="31">
          <cell r="Q31">
            <v>0.60040000000000759</v>
          </cell>
          <cell r="S31">
            <v>-186.24589999999989</v>
          </cell>
          <cell r="U31">
            <v>-53.652299999999826</v>
          </cell>
          <cell r="W31">
            <v>-2785.684500000003</v>
          </cell>
          <cell r="Y31">
            <v>2644.8118999999997</v>
          </cell>
          <cell r="AA31">
            <v>13460.361300000015</v>
          </cell>
          <cell r="AC31">
            <v>13080.190900000012</v>
          </cell>
        </row>
        <row r="32">
          <cell r="Q32">
            <v>0.64209999999999923</v>
          </cell>
          <cell r="S32">
            <v>0.96050000000002456</v>
          </cell>
          <cell r="U32">
            <v>32.061800000000062</v>
          </cell>
          <cell r="W32">
            <v>-12.810399999999845</v>
          </cell>
          <cell r="Y32">
            <v>11.333799999999883</v>
          </cell>
          <cell r="AA32">
            <v>0</v>
          </cell>
          <cell r="AC32">
            <v>32.187800000000124</v>
          </cell>
        </row>
        <row r="35">
          <cell r="Q35">
            <v>0</v>
          </cell>
          <cell r="S35">
            <v>-28.481999999999999</v>
          </cell>
          <cell r="U35">
            <v>-31.488299999999999</v>
          </cell>
          <cell r="W35">
            <v>-290.41899999999998</v>
          </cell>
          <cell r="Y35">
            <v>-68.556200000000004</v>
          </cell>
          <cell r="AA35">
            <v>-340.33899999999994</v>
          </cell>
          <cell r="AC35">
            <v>-759.28449999999998</v>
          </cell>
        </row>
        <row r="36">
          <cell r="Q36">
            <v>-160.0498</v>
          </cell>
          <cell r="S36">
            <v>-570.46180000000004</v>
          </cell>
          <cell r="U36">
            <v>-541.53649999999993</v>
          </cell>
          <cell r="W36">
            <v>-2587.5686999999998</v>
          </cell>
          <cell r="Y36">
            <v>-154.58890000000002</v>
          </cell>
          <cell r="AA36">
            <v>-2607.5867999999991</v>
          </cell>
          <cell r="AC36">
            <v>-6621.7924999999996</v>
          </cell>
        </row>
        <row r="37">
          <cell r="Q37">
            <v>0</v>
          </cell>
          <cell r="S37">
            <v>-17.144500000000001</v>
          </cell>
          <cell r="U37">
            <v>-15.351200000000002</v>
          </cell>
          <cell r="W37">
            <v>-89.168700000000001</v>
          </cell>
          <cell r="Y37">
            <v>-9.3876999999999953</v>
          </cell>
          <cell r="AA37">
            <v>-1283.3147000000004</v>
          </cell>
          <cell r="AC37">
            <v>-1414.3668000000002</v>
          </cell>
        </row>
        <row r="38">
          <cell r="Q38">
            <v>160.0498</v>
          </cell>
          <cell r="S38">
            <v>-161.6422</v>
          </cell>
          <cell r="U38">
            <v>-179.19280000000003</v>
          </cell>
          <cell r="W38">
            <v>-951.24169999999958</v>
          </cell>
          <cell r="Y38">
            <v>-843.52499999999998</v>
          </cell>
          <cell r="AA38">
            <v>-4266.7226999999984</v>
          </cell>
          <cell r="AC38">
            <v>-6242.2745999999979</v>
          </cell>
        </row>
        <row r="41">
          <cell r="Q41">
            <v>2.0308999999999999</v>
          </cell>
          <cell r="S41">
            <v>-280.12909999999999</v>
          </cell>
          <cell r="U41">
            <v>-384.45310000000006</v>
          </cell>
          <cell r="W41">
            <v>-3776.9286000000002</v>
          </cell>
          <cell r="Y41">
            <v>801.81679999999994</v>
          </cell>
          <cell r="AA41">
            <v>5647.0413999999801</v>
          </cell>
          <cell r="AC41">
            <v>2009.3782999999798</v>
          </cell>
        </row>
        <row r="42">
          <cell r="Q42">
            <v>0.27779999999999999</v>
          </cell>
          <cell r="S42">
            <v>-144.429</v>
          </cell>
          <cell r="U42">
            <v>-376.95230000000004</v>
          </cell>
          <cell r="W42">
            <v>-991.72280000000012</v>
          </cell>
          <cell r="Y42">
            <v>-1559.4359999999999</v>
          </cell>
          <cell r="AA42">
            <v>-8348.813900000001</v>
          </cell>
          <cell r="AC42">
            <v>-11421.076200000001</v>
          </cell>
        </row>
        <row r="43">
          <cell r="Q43">
            <v>0</v>
          </cell>
          <cell r="S43">
            <v>30.577399999999997</v>
          </cell>
          <cell r="U43">
            <v>38.534299999999995</v>
          </cell>
          <cell r="W43">
            <v>-203.19290000000001</v>
          </cell>
          <cell r="Y43">
            <v>-137.66829999999999</v>
          </cell>
          <cell r="AA43">
            <v>-1581.3714999999997</v>
          </cell>
          <cell r="AC43">
            <v>-1853.1209999999996</v>
          </cell>
        </row>
        <row r="44">
          <cell r="Q44">
            <v>61.785199999999996</v>
          </cell>
          <cell r="S44">
            <v>-230.93090000000001</v>
          </cell>
          <cell r="U44">
            <v>-299.58999999999997</v>
          </cell>
          <cell r="W44">
            <v>-2852.7380999999996</v>
          </cell>
          <cell r="Y44">
            <v>248.83390000000009</v>
          </cell>
          <cell r="AA44">
            <v>-9447.2992000000031</v>
          </cell>
          <cell r="AC44">
            <v>-12519.939100000003</v>
          </cell>
        </row>
        <row r="45">
          <cell r="Q45">
            <v>-9.2911000000000001</v>
          </cell>
          <cell r="S45">
            <v>-716.75170000000003</v>
          </cell>
          <cell r="U45">
            <v>-678.3664</v>
          </cell>
          <cell r="W45">
            <v>-862.63779999999997</v>
          </cell>
          <cell r="Y45">
            <v>-1255.0343999999998</v>
          </cell>
          <cell r="AA45">
            <v>-3182.5347999999999</v>
          </cell>
          <cell r="AC45">
            <v>-6704.6162000000004</v>
          </cell>
        </row>
        <row r="46">
          <cell r="Q46">
            <v>-44.081199999999981</v>
          </cell>
          <cell r="S46">
            <v>-284.87910000000011</v>
          </cell>
          <cell r="U46">
            <v>-118.04470000000015</v>
          </cell>
          <cell r="W46">
            <v>-788.30060000000049</v>
          </cell>
          <cell r="Y46">
            <v>345.56479999999942</v>
          </cell>
          <cell r="AA46">
            <v>-1036.4868999999962</v>
          </cell>
          <cell r="AC46">
            <v>-1926.2276999999974</v>
          </cell>
        </row>
        <row r="49">
          <cell r="Q49">
            <v>78.198400000000007</v>
          </cell>
          <cell r="S49">
            <v>-555.47580000000005</v>
          </cell>
          <cell r="U49">
            <v>-229.5575</v>
          </cell>
          <cell r="W49">
            <v>221.99570000000003</v>
          </cell>
          <cell r="Y49">
            <v>117.16929999999999</v>
          </cell>
          <cell r="AA49">
            <v>392.25130000000007</v>
          </cell>
          <cell r="AC49">
            <v>24.581400000000087</v>
          </cell>
        </row>
        <row r="50">
          <cell r="Q50">
            <v>103.0424</v>
          </cell>
          <cell r="S50">
            <v>-514.29110000000003</v>
          </cell>
          <cell r="U50">
            <v>-125.346</v>
          </cell>
          <cell r="W50">
            <v>-391.053</v>
          </cell>
          <cell r="Y50">
            <v>-633.649</v>
          </cell>
          <cell r="AA50">
            <v>-1318.5008000000005</v>
          </cell>
          <cell r="AC50">
            <v>-2879.7975000000006</v>
          </cell>
        </row>
        <row r="51">
          <cell r="Q51">
            <v>-29</v>
          </cell>
          <cell r="S51">
            <v>181.76599999999999</v>
          </cell>
          <cell r="U51">
            <v>-118.76059999999995</v>
          </cell>
          <cell r="W51">
            <v>377.65499999999997</v>
          </cell>
          <cell r="Y51">
            <v>-224.68980000000002</v>
          </cell>
          <cell r="AA51">
            <v>6082.2843000000003</v>
          </cell>
          <cell r="AC51">
            <v>6269.2548999999999</v>
          </cell>
        </row>
        <row r="52">
          <cell r="Q52">
            <v>0</v>
          </cell>
          <cell r="S52">
            <v>2.1401000000000017</v>
          </cell>
          <cell r="U52">
            <v>2.3656999999999968</v>
          </cell>
          <cell r="W52">
            <v>12.866199999999964</v>
          </cell>
          <cell r="Y52">
            <v>11.281700000000001</v>
          </cell>
          <cell r="AA52">
            <v>528.5212000000015</v>
          </cell>
          <cell r="AC52">
            <v>557.17490000000146</v>
          </cell>
        </row>
        <row r="53">
          <cell r="Q53">
            <v>-241.78799999999993</v>
          </cell>
          <cell r="S53">
            <v>-579.18910000000005</v>
          </cell>
          <cell r="U53">
            <v>-677.3398000000002</v>
          </cell>
          <cell r="W53">
            <v>5072.559400000001</v>
          </cell>
          <cell r="Y53">
            <v>1154.6824999999999</v>
          </cell>
          <cell r="AA53">
            <v>1021.8709999999883</v>
          </cell>
          <cell r="AC53">
            <v>5750.7959999999885</v>
          </cell>
        </row>
        <row r="55">
          <cell r="Q55">
            <v>197.61569999999995</v>
          </cell>
          <cell r="S55">
            <v>1580.3894000000003</v>
          </cell>
          <cell r="U55">
            <v>1769.1784000000002</v>
          </cell>
          <cell r="W55">
            <v>-15326.848300000001</v>
          </cell>
          <cell r="Y55">
            <v>-5059.8661999999986</v>
          </cell>
          <cell r="AA55">
            <v>-68285.777599999987</v>
          </cell>
          <cell r="AC55">
            <v>-85125.308599999989</v>
          </cell>
        </row>
      </sheetData>
      <sheetData sheetId="13"/>
      <sheetData sheetId="14">
        <row r="54">
          <cell r="P54">
            <v>-777.70940000000007</v>
          </cell>
          <cell r="R54">
            <v>-767.60270000000014</v>
          </cell>
          <cell r="T54">
            <v>-3918.8532999999998</v>
          </cell>
          <cell r="V54">
            <v>-1076.4116000000001</v>
          </cell>
          <cell r="X54">
            <v>-2323.4634000000001</v>
          </cell>
          <cell r="Z54">
            <v>-6190.0225000000009</v>
          </cell>
        </row>
        <row r="81">
          <cell r="P81">
            <v>-652.05410000000018</v>
          </cell>
          <cell r="R81">
            <v>-486.47730000000013</v>
          </cell>
          <cell r="T81">
            <v>-2868.2926999999995</v>
          </cell>
          <cell r="V81">
            <v>2566.2580999999996</v>
          </cell>
          <cell r="X81">
            <v>2201.8008999999997</v>
          </cell>
          <cell r="Z81">
            <v>9512.9811000000027</v>
          </cell>
        </row>
        <row r="210">
          <cell r="P210">
            <v>-1453.3956000000001</v>
          </cell>
          <cell r="R210">
            <v>-1019.2614000000001</v>
          </cell>
          <cell r="T210">
            <v>1308.8329999999999</v>
          </cell>
          <cell r="V210">
            <v>-474.41699999999969</v>
          </cell>
          <cell r="X210">
            <v>3041.6863000000058</v>
          </cell>
          <cell r="Z210">
            <v>2112.1050000000132</v>
          </cell>
        </row>
        <row r="212">
          <cell r="P212">
            <v>-343.08010000000002</v>
          </cell>
          <cell r="R212">
            <v>-275.13679999999999</v>
          </cell>
          <cell r="T212">
            <v>-4476.7919000000002</v>
          </cell>
          <cell r="V212">
            <v>-3585.7471000000005</v>
          </cell>
          <cell r="X212">
            <v>-5734.4140000000016</v>
          </cell>
          <cell r="Z212">
            <v>-46822.756299999986</v>
          </cell>
        </row>
        <row r="321">
          <cell r="P321">
            <v>-1804.1455999999998</v>
          </cell>
          <cell r="R321">
            <v>-1958.0635000000002</v>
          </cell>
          <cell r="T321">
            <v>-9696.2891</v>
          </cell>
          <cell r="V321">
            <v>-1477.1889999999994</v>
          </cell>
          <cell r="X321">
            <v>-1605.6776000000027</v>
          </cell>
          <cell r="Z321">
            <v>-16560.760999999999</v>
          </cell>
        </row>
        <row r="397">
          <cell r="P397">
            <v>-1876.5159000000003</v>
          </cell>
          <cell r="R397">
            <v>-2094.7455999999997</v>
          </cell>
          <cell r="T397">
            <v>-8989.7390000000014</v>
          </cell>
          <cell r="V397">
            <v>180.26</v>
          </cell>
          <cell r="X397">
            <v>-6655.6446999999907</v>
          </cell>
          <cell r="Z397">
            <v>-882.48519999999974</v>
          </cell>
        </row>
        <row r="440">
          <cell r="P440">
            <v>-13.238699999999994</v>
          </cell>
          <cell r="R440">
            <v>-129.2208</v>
          </cell>
          <cell r="T440">
            <v>3987.4562000000001</v>
          </cell>
          <cell r="V440">
            <v>900.49149999999986</v>
          </cell>
          <cell r="X440">
            <v>1738.6403999999998</v>
          </cell>
          <cell r="Z440">
            <v>-160.6410000000003</v>
          </cell>
        </row>
        <row r="442">
          <cell r="P442">
            <v>63.120800000000003</v>
          </cell>
          <cell r="R442">
            <v>101.9349</v>
          </cell>
          <cell r="T442">
            <v>-93.490700000000018</v>
          </cell>
          <cell r="V442">
            <v>-109.28020000000001</v>
          </cell>
          <cell r="X442">
            <v>-230.83410000000001</v>
          </cell>
          <cell r="Z442">
            <v>-1393.9448000000009</v>
          </cell>
        </row>
      </sheetData>
      <sheetData sheetId="15"/>
      <sheetData sheetId="16">
        <row r="455">
          <cell r="I455">
            <v>-6571.9606999999996</v>
          </cell>
          <cell r="K455">
            <v>-6445.0633000000007</v>
          </cell>
          <cell r="M455">
            <v>-20064.4895</v>
          </cell>
          <cell r="O455">
            <v>646.12400000000071</v>
          </cell>
          <cell r="Q455">
            <v>-6105.6805000000022</v>
          </cell>
          <cell r="S455">
            <v>-9529.8622999999789</v>
          </cell>
          <cell r="U455">
            <v>-48081.932299999986</v>
          </cell>
        </row>
      </sheetData>
      <sheetData sheetId="17"/>
      <sheetData sheetId="18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  <sheetName val="Report"/>
      <sheetName val="Input"/>
      <sheetName val="Position"/>
      <sheetName val="NWE"/>
      <sheetName val="MED"/>
      <sheetName val="1%"/>
      <sheetName val="UNL"/>
      <sheetName val="NAPTHA"/>
      <sheetName val="BRENT"/>
      <sheetName val="CRUDE"/>
      <sheetName val="GC"/>
      <sheetName val="GOIL"/>
      <sheetName val="SIFO"/>
      <sheetName val="HO"/>
      <sheetName val="HFO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Input"/>
      <sheetName val="Position"/>
      <sheetName val="NWE"/>
      <sheetName val="MED"/>
      <sheetName val="1%"/>
      <sheetName val="UNL"/>
      <sheetName val="NAPTHA"/>
      <sheetName val="BRENT"/>
      <sheetName val="CRUDE"/>
      <sheetName val="GC"/>
      <sheetName val="GOIL"/>
      <sheetName val="SIFO"/>
      <sheetName val="HO"/>
      <sheetName val="HFO"/>
      <sheetName val="Module1"/>
      <sheetName val="Orig Sched"/>
      <sheetName val="LON029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</sheetNames>
    <definedNames>
      <definedName name="Macro3"/>
      <definedName name="Macro4"/>
    </definedNames>
    <sheetDataSet>
      <sheetData sheetId="0"/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s"/>
      <sheetName val="Jan"/>
      <sheetName val="Feb"/>
      <sheetName val="Mar"/>
    </sheetNames>
    <sheetDataSet>
      <sheetData sheetId="0" refreshError="1">
        <row r="3">
          <cell r="A3">
            <v>35612</v>
          </cell>
          <cell r="B3">
            <v>2.145</v>
          </cell>
          <cell r="C3">
            <v>1.4999999999999999E-2</v>
          </cell>
          <cell r="D3">
            <v>2.16</v>
          </cell>
          <cell r="E3">
            <v>0.52</v>
          </cell>
          <cell r="F3">
            <v>1</v>
          </cell>
        </row>
        <row r="4">
          <cell r="A4">
            <v>35643</v>
          </cell>
          <cell r="B4">
            <v>2.161</v>
          </cell>
          <cell r="C4">
            <v>1.9000000000000003E-2</v>
          </cell>
          <cell r="D4">
            <v>2.1800000000000002</v>
          </cell>
          <cell r="E4">
            <v>0.33500000000000002</v>
          </cell>
          <cell r="F4">
            <v>1</v>
          </cell>
        </row>
        <row r="5">
          <cell r="A5">
            <v>35674</v>
          </cell>
          <cell r="B5">
            <v>2.5150000000000001</v>
          </cell>
          <cell r="C5">
            <v>-1.4999999999999999E-2</v>
          </cell>
          <cell r="D5">
            <v>2.5</v>
          </cell>
          <cell r="E5">
            <v>0.55000000000000004</v>
          </cell>
          <cell r="F5">
            <v>1</v>
          </cell>
        </row>
        <row r="6">
          <cell r="A6">
            <v>35704</v>
          </cell>
          <cell r="B6">
            <v>3.3460000000000001</v>
          </cell>
          <cell r="C6">
            <v>-0.23600000000000002</v>
          </cell>
          <cell r="D6">
            <v>3.11</v>
          </cell>
          <cell r="E6">
            <v>0.78500000000000003</v>
          </cell>
          <cell r="F6">
            <v>1</v>
          </cell>
        </row>
        <row r="7">
          <cell r="A7">
            <v>35735</v>
          </cell>
          <cell r="B7">
            <v>3.2660000000000005</v>
          </cell>
          <cell r="C7">
            <v>4.0000000000000001E-3</v>
          </cell>
          <cell r="D7">
            <v>3.2700000000000005</v>
          </cell>
          <cell r="E7">
            <v>1.1000000000000001</v>
          </cell>
          <cell r="F7">
            <v>1</v>
          </cell>
        </row>
        <row r="8">
          <cell r="A8">
            <v>35765</v>
          </cell>
          <cell r="B8">
            <v>2.577</v>
          </cell>
          <cell r="C8">
            <v>-0.127</v>
          </cell>
          <cell r="D8">
            <v>2.4500000000000002</v>
          </cell>
          <cell r="E8">
            <v>1.1000000000000001</v>
          </cell>
          <cell r="F8">
            <v>1</v>
          </cell>
        </row>
        <row r="9">
          <cell r="A9">
            <v>35796</v>
          </cell>
          <cell r="B9">
            <v>2.3090000000000002</v>
          </cell>
          <cell r="C9">
            <v>-8.900000000000001E-2</v>
          </cell>
          <cell r="D9">
            <v>2.2200000000000002</v>
          </cell>
          <cell r="E9">
            <v>0.9</v>
          </cell>
          <cell r="F9">
            <v>1</v>
          </cell>
        </row>
        <row r="10">
          <cell r="A10">
            <v>35827</v>
          </cell>
          <cell r="B10">
            <v>2.0009999999999999</v>
          </cell>
          <cell r="C10">
            <v>9.0000000000000011E-3</v>
          </cell>
          <cell r="D10">
            <v>2.0099999999999998</v>
          </cell>
          <cell r="E10">
            <v>0.51249999999999996</v>
          </cell>
          <cell r="F10">
            <v>1</v>
          </cell>
        </row>
        <row r="11">
          <cell r="A11">
            <v>35855</v>
          </cell>
          <cell r="B11">
            <v>2.2989999999999999</v>
          </cell>
          <cell r="C11">
            <v>-4.4999999999999998E-2</v>
          </cell>
          <cell r="D11">
            <v>2.254</v>
          </cell>
          <cell r="E11">
            <v>0.50249999999999995</v>
          </cell>
          <cell r="F11">
            <v>5.7593621497544011E-2</v>
          </cell>
        </row>
        <row r="12">
          <cell r="A12">
            <v>35886</v>
          </cell>
          <cell r="B12">
            <v>2.3130000000000002</v>
          </cell>
          <cell r="C12">
            <v>-4.4999999999999998E-2</v>
          </cell>
          <cell r="D12">
            <v>2.2680000000000002</v>
          </cell>
          <cell r="E12">
            <v>0.4425</v>
          </cell>
          <cell r="F12">
            <v>5.7497873415552014E-2</v>
          </cell>
        </row>
        <row r="13">
          <cell r="A13">
            <v>35916</v>
          </cell>
          <cell r="B13">
            <v>2.323</v>
          </cell>
          <cell r="C13">
            <v>-4.2460000000000005E-2</v>
          </cell>
          <cell r="D13">
            <v>2.2805399999999998</v>
          </cell>
          <cell r="E13">
            <v>0.39250000000000002</v>
          </cell>
          <cell r="F13">
            <v>5.742853222633601E-2</v>
          </cell>
        </row>
        <row r="14">
          <cell r="A14">
            <v>35947</v>
          </cell>
          <cell r="B14">
            <v>2.33</v>
          </cell>
          <cell r="C14">
            <v>-3.7499999999999999E-2</v>
          </cell>
          <cell r="D14">
            <v>2.2925</v>
          </cell>
          <cell r="E14">
            <v>0.36749999999999999</v>
          </cell>
          <cell r="F14">
            <v>5.7356879664146002E-2</v>
          </cell>
        </row>
        <row r="15">
          <cell r="A15">
            <v>35977</v>
          </cell>
          <cell r="B15">
            <v>2.335</v>
          </cell>
          <cell r="C15">
            <v>-0.03</v>
          </cell>
          <cell r="D15">
            <v>2.3050000000000002</v>
          </cell>
          <cell r="E15">
            <v>0.35</v>
          </cell>
          <cell r="F15">
            <v>5.7249012841905006E-2</v>
          </cell>
        </row>
        <row r="16">
          <cell r="A16">
            <v>36008</v>
          </cell>
          <cell r="B16">
            <v>2.3450000000000002</v>
          </cell>
          <cell r="C16">
            <v>-0.03</v>
          </cell>
          <cell r="D16">
            <v>2.3150000000000004</v>
          </cell>
          <cell r="E16">
            <v>0.34499999999999997</v>
          </cell>
          <cell r="F16">
            <v>5.7091056827244011E-2</v>
          </cell>
        </row>
        <row r="17">
          <cell r="A17">
            <v>36039</v>
          </cell>
          <cell r="B17">
            <v>2.3450000000000002</v>
          </cell>
          <cell r="C17">
            <v>-4.2500000000000003E-2</v>
          </cell>
          <cell r="D17">
            <v>2.3025000000000002</v>
          </cell>
          <cell r="E17">
            <v>0.34499999999999997</v>
          </cell>
          <cell r="F17">
            <v>5.6933100812582009E-2</v>
          </cell>
        </row>
        <row r="18">
          <cell r="A18">
            <v>36069</v>
          </cell>
          <cell r="B18">
            <v>2.37</v>
          </cell>
          <cell r="C18">
            <v>-4.4999999999999998E-2</v>
          </cell>
          <cell r="D18">
            <v>2.3250000000000002</v>
          </cell>
          <cell r="E18">
            <v>0.33750000000000002</v>
          </cell>
          <cell r="F18">
            <v>5.6808881225949008E-2</v>
          </cell>
        </row>
        <row r="19">
          <cell r="A19">
            <v>36100</v>
          </cell>
          <cell r="B19">
            <v>2.4970000000000003</v>
          </cell>
          <cell r="C19">
            <v>-0.08</v>
          </cell>
          <cell r="D19">
            <v>2.4170000000000003</v>
          </cell>
          <cell r="E19">
            <v>0.33750000000000002</v>
          </cell>
          <cell r="F19">
            <v>5.6711318311864017E-2</v>
          </cell>
        </row>
        <row r="20">
          <cell r="A20">
            <v>36130</v>
          </cell>
          <cell r="B20">
            <v>2.62</v>
          </cell>
          <cell r="C20">
            <v>-0.1275</v>
          </cell>
          <cell r="D20">
            <v>2.4925000000000002</v>
          </cell>
          <cell r="E20">
            <v>0.34</v>
          </cell>
          <cell r="F20">
            <v>5.6616902588555014E-2</v>
          </cell>
        </row>
        <row r="21">
          <cell r="A21">
            <v>36161</v>
          </cell>
          <cell r="B21">
            <v>2.64</v>
          </cell>
          <cell r="C21">
            <v>-0.13500000000000001</v>
          </cell>
          <cell r="D21">
            <v>2.5049999999999999</v>
          </cell>
          <cell r="E21">
            <v>0.34749999999999998</v>
          </cell>
          <cell r="F21">
            <v>5.6557407865141025E-2</v>
          </cell>
        </row>
        <row r="22">
          <cell r="A22">
            <v>36192</v>
          </cell>
          <cell r="B22">
            <v>2.5</v>
          </cell>
          <cell r="C22">
            <v>-0.12</v>
          </cell>
          <cell r="D22">
            <v>2.38</v>
          </cell>
          <cell r="E22">
            <v>0.33750000000000002</v>
          </cell>
          <cell r="F22">
            <v>5.6533602070480006E-2</v>
          </cell>
        </row>
        <row r="23">
          <cell r="A23">
            <v>36220</v>
          </cell>
          <cell r="B23">
            <v>2.3849999999999998</v>
          </cell>
          <cell r="C23">
            <v>-0.08</v>
          </cell>
          <cell r="D23">
            <v>2.3049999999999997</v>
          </cell>
          <cell r="E23">
            <v>0.3</v>
          </cell>
          <cell r="F23">
            <v>5.6512100062400011E-2</v>
          </cell>
        </row>
        <row r="24">
          <cell r="A24">
            <v>36251</v>
          </cell>
          <cell r="B24">
            <v>2.27</v>
          </cell>
          <cell r="C24">
            <v>-4.2500000000000003E-2</v>
          </cell>
          <cell r="D24">
            <v>2.2275</v>
          </cell>
          <cell r="E24">
            <v>0.24249999999999999</v>
          </cell>
          <cell r="F24">
            <v>5.6488928903618008E-2</v>
          </cell>
        </row>
        <row r="25">
          <cell r="A25">
            <v>36281</v>
          </cell>
          <cell r="B25">
            <v>2.2430000000000003</v>
          </cell>
          <cell r="C25">
            <v>-3.5000000000000003E-2</v>
          </cell>
          <cell r="D25">
            <v>2.2080000000000002</v>
          </cell>
          <cell r="E25">
            <v>0.23499999999999999</v>
          </cell>
          <cell r="F25">
            <v>5.6465607753647014E-2</v>
          </cell>
        </row>
        <row r="26">
          <cell r="A26">
            <v>36312</v>
          </cell>
          <cell r="B26">
            <v>2.2410000000000001</v>
          </cell>
          <cell r="C26">
            <v>-0.03</v>
          </cell>
          <cell r="D26">
            <v>2.2110000000000003</v>
          </cell>
          <cell r="E26">
            <v>0.22500000000000001</v>
          </cell>
          <cell r="F26">
            <v>5.6441509232009003E-2</v>
          </cell>
        </row>
        <row r="27">
          <cell r="A27">
            <v>36342</v>
          </cell>
          <cell r="B27">
            <v>2.2490000000000001</v>
          </cell>
          <cell r="C27">
            <v>-2.75E-2</v>
          </cell>
          <cell r="D27">
            <v>2.2215000000000003</v>
          </cell>
          <cell r="E27">
            <v>0.22500000000000001</v>
          </cell>
          <cell r="F27">
            <v>5.6431204167280001E-2</v>
          </cell>
        </row>
        <row r="28">
          <cell r="A28">
            <v>36373</v>
          </cell>
          <cell r="B28">
            <v>2.2509999999999999</v>
          </cell>
          <cell r="C28">
            <v>-2.75E-2</v>
          </cell>
          <cell r="D28">
            <v>2.2235</v>
          </cell>
          <cell r="E28">
            <v>0.22500000000000001</v>
          </cell>
          <cell r="F28">
            <v>5.6434753458149009E-2</v>
          </cell>
        </row>
        <row r="29">
          <cell r="A29">
            <v>36404</v>
          </cell>
          <cell r="B29">
            <v>2.258</v>
          </cell>
          <cell r="C29">
            <v>-3.5000000000000003E-2</v>
          </cell>
          <cell r="D29">
            <v>2.2229999999999999</v>
          </cell>
          <cell r="E29">
            <v>0.22500000000000001</v>
          </cell>
          <cell r="F29">
            <v>5.6438302749019009E-2</v>
          </cell>
        </row>
        <row r="30">
          <cell r="A30">
            <v>36434</v>
          </cell>
          <cell r="B30">
            <v>2.2840000000000003</v>
          </cell>
          <cell r="C30">
            <v>-0.04</v>
          </cell>
          <cell r="D30">
            <v>2.2440000000000002</v>
          </cell>
          <cell r="E30">
            <v>0.22</v>
          </cell>
          <cell r="F30">
            <v>5.6450134400131011E-2</v>
          </cell>
        </row>
        <row r="31">
          <cell r="A31">
            <v>36465</v>
          </cell>
          <cell r="B31">
            <v>2.4140000000000001</v>
          </cell>
          <cell r="C31">
            <v>-0.05</v>
          </cell>
          <cell r="D31">
            <v>2.3640000000000003</v>
          </cell>
          <cell r="E31">
            <v>0.2175</v>
          </cell>
          <cell r="F31">
            <v>5.647039451172102E-2</v>
          </cell>
        </row>
        <row r="32">
          <cell r="A32">
            <v>36495</v>
          </cell>
          <cell r="B32">
            <v>2.556</v>
          </cell>
          <cell r="C32">
            <v>-8.5000000000000006E-2</v>
          </cell>
          <cell r="D32">
            <v>2.4710000000000001</v>
          </cell>
          <cell r="E32">
            <v>0.21</v>
          </cell>
          <cell r="F32">
            <v>5.6490001071325013E-2</v>
          </cell>
        </row>
        <row r="33">
          <cell r="A33">
            <v>36526</v>
          </cell>
          <cell r="B33">
            <v>2.5939999999999999</v>
          </cell>
          <cell r="C33">
            <v>-9.2500499999999999E-2</v>
          </cell>
          <cell r="D33">
            <v>2.5014995</v>
          </cell>
          <cell r="E33">
            <v>0.22</v>
          </cell>
          <cell r="F33">
            <v>5.652690773266001E-2</v>
          </cell>
        </row>
        <row r="34">
          <cell r="A34">
            <v>36557</v>
          </cell>
          <cell r="B34">
            <v>2.4830000000000001</v>
          </cell>
          <cell r="C34">
            <v>-9.2524999999999996E-2</v>
          </cell>
          <cell r="D34">
            <v>2.3904749999999999</v>
          </cell>
          <cell r="E34">
            <v>0.2</v>
          </cell>
          <cell r="F34">
            <v>5.6577523317314013E-2</v>
          </cell>
        </row>
        <row r="35">
          <cell r="A35">
            <v>36586</v>
          </cell>
          <cell r="B35">
            <v>2.3930000000000002</v>
          </cell>
          <cell r="C35">
            <v>-5.5525000000000005E-2</v>
          </cell>
          <cell r="D35">
            <v>2.3374750000000004</v>
          </cell>
          <cell r="E35">
            <v>0.20250000000000001</v>
          </cell>
          <cell r="F35">
            <v>5.6624873380378013E-2</v>
          </cell>
        </row>
        <row r="36">
          <cell r="A36">
            <v>36617</v>
          </cell>
          <cell r="B36">
            <v>2.2930000000000001</v>
          </cell>
          <cell r="C36">
            <v>-4.0500000000000001E-2</v>
          </cell>
          <cell r="D36">
            <v>2.2524999999999999</v>
          </cell>
          <cell r="E36">
            <v>0.2</v>
          </cell>
          <cell r="F36">
            <v>5.6672753501694012E-2</v>
          </cell>
        </row>
        <row r="37">
          <cell r="A37">
            <v>36647</v>
          </cell>
          <cell r="B37">
            <v>2.278</v>
          </cell>
          <cell r="C37">
            <v>-3.95E-2</v>
          </cell>
          <cell r="D37">
            <v>2.2385000000000002</v>
          </cell>
          <cell r="E37">
            <v>0.2</v>
          </cell>
          <cell r="F37">
            <v>5.6716909037307028E-2</v>
          </cell>
        </row>
        <row r="38">
          <cell r="A38">
            <v>36678</v>
          </cell>
          <cell r="B38">
            <v>2.278</v>
          </cell>
          <cell r="C38">
            <v>-3.2000000000000001E-2</v>
          </cell>
          <cell r="D38">
            <v>2.246</v>
          </cell>
          <cell r="E38">
            <v>0.2</v>
          </cell>
          <cell r="F38">
            <v>5.6762536424108008E-2</v>
          </cell>
        </row>
        <row r="39">
          <cell r="A39">
            <v>36708</v>
          </cell>
          <cell r="B39">
            <v>2.2870000000000004</v>
          </cell>
          <cell r="C39">
            <v>-2.6499999999999999E-2</v>
          </cell>
          <cell r="D39">
            <v>2.2605000000000004</v>
          </cell>
          <cell r="E39">
            <v>0.2</v>
          </cell>
          <cell r="F39">
            <v>5.6811428388102013E-2</v>
          </cell>
        </row>
        <row r="40">
          <cell r="A40">
            <v>36739</v>
          </cell>
          <cell r="B40">
            <v>2.2920000000000003</v>
          </cell>
          <cell r="C40">
            <v>-2.5500000000000002E-2</v>
          </cell>
          <cell r="D40">
            <v>2.2665000000000002</v>
          </cell>
          <cell r="E40">
            <v>0.2</v>
          </cell>
          <cell r="F40">
            <v>5.6858885646645013E-2</v>
          </cell>
        </row>
        <row r="41">
          <cell r="A41">
            <v>36770</v>
          </cell>
          <cell r="B41">
            <v>2.302</v>
          </cell>
          <cell r="C41">
            <v>-3.95E-2</v>
          </cell>
          <cell r="D41">
            <v>2.2625000000000002</v>
          </cell>
          <cell r="E41">
            <v>0.2</v>
          </cell>
          <cell r="F41">
            <v>5.6906342905188999E-2</v>
          </cell>
        </row>
        <row r="42">
          <cell r="A42">
            <v>36800</v>
          </cell>
          <cell r="B42">
            <v>2.33</v>
          </cell>
          <cell r="C42">
            <v>-0.04</v>
          </cell>
          <cell r="D42">
            <v>2.29</v>
          </cell>
          <cell r="E42">
            <v>0.19500000000000001</v>
          </cell>
          <cell r="F42">
            <v>5.6953158144088002E-2</v>
          </cell>
        </row>
        <row r="43">
          <cell r="A43">
            <v>36831</v>
          </cell>
          <cell r="B43">
            <v>2.4580000000000002</v>
          </cell>
          <cell r="C43">
            <v>-5.3449999999999998E-2</v>
          </cell>
          <cell r="D43">
            <v>2.4045500000000004</v>
          </cell>
          <cell r="E43">
            <v>0.19500000000000001</v>
          </cell>
          <cell r="F43">
            <v>5.7003230321462026E-2</v>
          </cell>
        </row>
        <row r="44">
          <cell r="A44">
            <v>36861</v>
          </cell>
          <cell r="B44">
            <v>2.6060000000000003</v>
          </cell>
          <cell r="C44">
            <v>-8.6501999999999996E-2</v>
          </cell>
          <cell r="D44">
            <v>2.5194980000000005</v>
          </cell>
          <cell r="E44">
            <v>0.19500000000000001</v>
          </cell>
          <cell r="F44">
            <v>5.7051687267308013E-2</v>
          </cell>
        </row>
        <row r="45">
          <cell r="A45">
            <v>36892</v>
          </cell>
          <cell r="B45">
            <v>2.6349999999999998</v>
          </cell>
          <cell r="C45">
            <v>-7.930100000000001E-2</v>
          </cell>
          <cell r="D45">
            <v>2.5556989999999997</v>
          </cell>
          <cell r="E45">
            <v>0.20499999999999999</v>
          </cell>
          <cell r="F45">
            <v>5.7105658727775011E-2</v>
          </cell>
        </row>
        <row r="46">
          <cell r="A46">
            <v>36923</v>
          </cell>
          <cell r="B46">
            <v>2.5110000000000001</v>
          </cell>
          <cell r="C46">
            <v>-7.7831250000000005E-2</v>
          </cell>
          <cell r="D46">
            <v>2.4331687500000001</v>
          </cell>
          <cell r="E46">
            <v>0.20499999999999999</v>
          </cell>
          <cell r="F46">
            <v>5.7165804053138015E-2</v>
          </cell>
        </row>
        <row r="47">
          <cell r="A47">
            <v>36951</v>
          </cell>
          <cell r="B47">
            <v>2.4180000000000001</v>
          </cell>
          <cell r="C47">
            <v>-5.2109374999999999E-2</v>
          </cell>
          <cell r="D47">
            <v>2.365890625</v>
          </cell>
          <cell r="E47">
            <v>0.20499999999999999</v>
          </cell>
          <cell r="F47">
            <v>5.722012886314401E-2</v>
          </cell>
        </row>
        <row r="48">
          <cell r="A48">
            <v>36982</v>
          </cell>
          <cell r="B48">
            <v>2.3180000000000001</v>
          </cell>
          <cell r="C48">
            <v>-3.5799999999999998E-2</v>
          </cell>
          <cell r="D48">
            <v>2.2822</v>
          </cell>
          <cell r="E48">
            <v>0.20499999999999999</v>
          </cell>
          <cell r="F48">
            <v>5.7276611858458011E-2</v>
          </cell>
        </row>
        <row r="49">
          <cell r="A49">
            <v>37012</v>
          </cell>
          <cell r="B49">
            <v>2.3030000000000004</v>
          </cell>
          <cell r="C49">
            <v>-3.175E-2</v>
          </cell>
          <cell r="D49">
            <v>2.2712500000000002</v>
          </cell>
          <cell r="E49">
            <v>0.20499999999999999</v>
          </cell>
          <cell r="F49">
            <v>5.732438890407001E-2</v>
          </cell>
        </row>
        <row r="50">
          <cell r="A50">
            <v>37043</v>
          </cell>
          <cell r="B50">
            <v>2.3030000000000004</v>
          </cell>
          <cell r="C50">
            <v>-3.175E-2</v>
          </cell>
          <cell r="D50">
            <v>2.2712500000000002</v>
          </cell>
          <cell r="E50">
            <v>0.20499999999999999</v>
          </cell>
          <cell r="F50">
            <v>5.7373758517869008E-2</v>
          </cell>
        </row>
        <row r="51">
          <cell r="A51">
            <v>37073</v>
          </cell>
          <cell r="B51">
            <v>2.3120000000000003</v>
          </cell>
          <cell r="C51">
            <v>-2.9250000000000002E-2</v>
          </cell>
          <cell r="D51">
            <v>2.2827500000000001</v>
          </cell>
          <cell r="E51">
            <v>0.20499999999999999</v>
          </cell>
          <cell r="F51">
            <v>5.7422016243029027E-2</v>
          </cell>
        </row>
        <row r="52">
          <cell r="A52">
            <v>37104</v>
          </cell>
          <cell r="B52">
            <v>2.3170000000000002</v>
          </cell>
          <cell r="C52">
            <v>-2.9250000000000002E-2</v>
          </cell>
          <cell r="D52">
            <v>2.28775</v>
          </cell>
          <cell r="E52">
            <v>0.20499999999999999</v>
          </cell>
          <cell r="F52">
            <v>5.7472799776729006E-2</v>
          </cell>
        </row>
        <row r="53">
          <cell r="A53">
            <v>37135</v>
          </cell>
          <cell r="B53">
            <v>2.3270000000000004</v>
          </cell>
          <cell r="C53">
            <v>-3.4250000000000003E-2</v>
          </cell>
          <cell r="D53">
            <v>2.2927500000000003</v>
          </cell>
          <cell r="E53">
            <v>0.20499999999999999</v>
          </cell>
          <cell r="F53">
            <v>5.7523583310430004E-2</v>
          </cell>
        </row>
        <row r="54">
          <cell r="A54">
            <v>37165</v>
          </cell>
          <cell r="B54">
            <v>2.355</v>
          </cell>
          <cell r="C54">
            <v>-3.4300000000000004E-2</v>
          </cell>
          <cell r="D54">
            <v>2.3207</v>
          </cell>
          <cell r="E54">
            <v>0.20499999999999999</v>
          </cell>
          <cell r="F54">
            <v>5.7573036524424012E-2</v>
          </cell>
        </row>
        <row r="55">
          <cell r="A55">
            <v>37196</v>
          </cell>
          <cell r="B55">
            <v>2.4830000000000001</v>
          </cell>
          <cell r="C55">
            <v>-5.1481250000000006E-2</v>
          </cell>
          <cell r="D55">
            <v>2.43151875</v>
          </cell>
          <cell r="E55">
            <v>0.20499999999999999</v>
          </cell>
          <cell r="F55">
            <v>5.7624647492121026E-2</v>
          </cell>
        </row>
        <row r="56">
          <cell r="A56">
            <v>37226</v>
          </cell>
          <cell r="B56">
            <v>2.6310000000000002</v>
          </cell>
          <cell r="C56">
            <v>-8.0001000000000003E-2</v>
          </cell>
          <cell r="D56">
            <v>2.550999</v>
          </cell>
          <cell r="E56">
            <v>0.20499999999999999</v>
          </cell>
          <cell r="F56">
            <v>5.7674593589892992E-2</v>
          </cell>
        </row>
        <row r="57">
          <cell r="A57">
            <v>37257</v>
          </cell>
          <cell r="B57">
            <v>2.67</v>
          </cell>
          <cell r="C57">
            <v>-6.93E-2</v>
          </cell>
          <cell r="D57">
            <v>2.6006999999999998</v>
          </cell>
          <cell r="E57">
            <v>0.2</v>
          </cell>
          <cell r="F57">
            <v>5.7721886328584E-2</v>
          </cell>
        </row>
        <row r="58">
          <cell r="A58">
            <v>37288</v>
          </cell>
          <cell r="B58">
            <v>2.5459999999999998</v>
          </cell>
          <cell r="C58">
            <v>-7.2120100000000006E-2</v>
          </cell>
          <cell r="D58">
            <v>2.4738799</v>
          </cell>
          <cell r="E58">
            <v>0.2</v>
          </cell>
          <cell r="F58">
            <v>5.7763199980961022E-2</v>
          </cell>
        </row>
        <row r="59">
          <cell r="A59">
            <v>37316</v>
          </cell>
          <cell r="B59">
            <v>2.4530000000000003</v>
          </cell>
          <cell r="C59">
            <v>-5.4304999999999992E-2</v>
          </cell>
          <cell r="D59">
            <v>2.3986950000000005</v>
          </cell>
          <cell r="E59">
            <v>0.2</v>
          </cell>
          <cell r="F59">
            <v>5.7800515537946018E-2</v>
          </cell>
        </row>
        <row r="60">
          <cell r="A60">
            <v>37347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</row>
        <row r="61">
          <cell r="A61">
            <v>37377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A62">
            <v>37408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A63">
            <v>37438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A64">
            <v>37469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A65">
            <v>37500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A66">
            <v>37530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A67">
            <v>37561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A68">
            <v>37591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A69">
            <v>37622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A70">
            <v>37653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A71">
            <v>37681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A72">
            <v>37712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</row>
        <row r="73">
          <cell r="A73">
            <v>37742</v>
          </cell>
          <cell r="B73">
            <v>2.15</v>
          </cell>
          <cell r="D73">
            <v>2.15</v>
          </cell>
          <cell r="E73">
            <v>0.16500000000000001</v>
          </cell>
          <cell r="F73">
            <v>6.60449211735369E-2</v>
          </cell>
        </row>
        <row r="74">
          <cell r="A74">
            <v>37773</v>
          </cell>
          <cell r="B74">
            <v>2.1429999999999998</v>
          </cell>
          <cell r="D74">
            <v>2.1429999999999998</v>
          </cell>
          <cell r="E74">
            <v>0.16500000000000001</v>
          </cell>
          <cell r="F74">
            <v>6.6092049471330003E-2</v>
          </cell>
        </row>
        <row r="75">
          <cell r="A75">
            <v>37803</v>
          </cell>
          <cell r="B75">
            <v>2.1419999999999999</v>
          </cell>
          <cell r="D75">
            <v>2.1419999999999999</v>
          </cell>
          <cell r="E75">
            <v>0.16500000000000001</v>
          </cell>
          <cell r="F75">
            <v>6.61372830681769E-2</v>
          </cell>
        </row>
        <row r="76">
          <cell r="A76">
            <v>37834</v>
          </cell>
          <cell r="B76">
            <v>2.1419999999999999</v>
          </cell>
          <cell r="D76">
            <v>2.1419999999999999</v>
          </cell>
          <cell r="E76">
            <v>0.16500000000000001</v>
          </cell>
          <cell r="F76">
            <v>6.6183484822617905E-2</v>
          </cell>
        </row>
        <row r="77">
          <cell r="A77">
            <v>37865</v>
          </cell>
          <cell r="B77">
            <v>2.145</v>
          </cell>
          <cell r="D77">
            <v>2.145</v>
          </cell>
          <cell r="E77">
            <v>0.16500000000000001</v>
          </cell>
          <cell r="F77">
            <v>6.6229686577058994E-2</v>
          </cell>
        </row>
        <row r="78">
          <cell r="A78">
            <v>37895</v>
          </cell>
          <cell r="B78">
            <v>2.1720000000000002</v>
          </cell>
          <cell r="D78">
            <v>2.1720000000000002</v>
          </cell>
          <cell r="E78">
            <v>0.16500000000000001</v>
          </cell>
          <cell r="F78">
            <v>6.6273477278272E-2</v>
          </cell>
        </row>
        <row r="79">
          <cell r="A79">
            <v>37926</v>
          </cell>
          <cell r="B79">
            <v>2.2829999999999999</v>
          </cell>
          <cell r="D79">
            <v>2.2829999999999999</v>
          </cell>
          <cell r="E79">
            <v>0.16500000000000001</v>
          </cell>
          <cell r="F79">
            <v>6.6317567988907006E-2</v>
          </cell>
        </row>
        <row r="80">
          <cell r="A80">
            <v>37956</v>
          </cell>
          <cell r="B80">
            <v>2.4220000000000002</v>
          </cell>
          <cell r="D80">
            <v>2.4220000000000002</v>
          </cell>
          <cell r="E80">
            <v>0.16500000000000001</v>
          </cell>
          <cell r="F80">
            <v>6.6360236418554902E-2</v>
          </cell>
        </row>
        <row r="81">
          <cell r="A81">
            <v>37987</v>
          </cell>
          <cell r="B81">
            <v>2.492</v>
          </cell>
          <cell r="D81">
            <v>2.492</v>
          </cell>
          <cell r="E81">
            <v>0.17</v>
          </cell>
          <cell r="F81">
            <v>6.6405833828938998E-2</v>
          </cell>
        </row>
        <row r="82">
          <cell r="A82">
            <v>38018</v>
          </cell>
          <cell r="B82">
            <v>2.4359999999999999</v>
          </cell>
          <cell r="D82">
            <v>2.4359999999999999</v>
          </cell>
          <cell r="E82">
            <v>0.17</v>
          </cell>
          <cell r="F82">
            <v>6.6453038385720004E-2</v>
          </cell>
        </row>
        <row r="83">
          <cell r="A83">
            <v>38047</v>
          </cell>
          <cell r="B83">
            <v>2.33</v>
          </cell>
          <cell r="D83">
            <v>2.33</v>
          </cell>
          <cell r="E83">
            <v>0.17</v>
          </cell>
          <cell r="F83">
            <v>6.6497197487225004E-2</v>
          </cell>
        </row>
        <row r="84">
          <cell r="A84">
            <v>38078</v>
          </cell>
          <cell r="B84">
            <v>2.2120000000000002</v>
          </cell>
          <cell r="D84">
            <v>2.2120000000000002</v>
          </cell>
          <cell r="E84">
            <v>0.17</v>
          </cell>
          <cell r="F84">
            <v>6.6541408481734898E-2</v>
          </cell>
        </row>
        <row r="85">
          <cell r="A85">
            <v>38108</v>
          </cell>
          <cell r="B85">
            <v>2.1850000000000001</v>
          </cell>
          <cell r="D85">
            <v>2.1850000000000001</v>
          </cell>
          <cell r="E85">
            <v>0.17</v>
          </cell>
          <cell r="F85">
            <v>6.6581103186336907E-2</v>
          </cell>
        </row>
        <row r="86">
          <cell r="A86">
            <v>38139</v>
          </cell>
          <cell r="B86">
            <v>2.1779999999999999</v>
          </cell>
          <cell r="D86">
            <v>2.1779999999999999</v>
          </cell>
          <cell r="E86">
            <v>0.17</v>
          </cell>
          <cell r="F86">
            <v>6.66221210477589E-2</v>
          </cell>
        </row>
        <row r="87">
          <cell r="A87">
            <v>38169</v>
          </cell>
          <cell r="B87">
            <v>2.177</v>
          </cell>
          <cell r="D87">
            <v>2.177</v>
          </cell>
          <cell r="E87">
            <v>0.17</v>
          </cell>
          <cell r="F87">
            <v>6.6661511510249002E-2</v>
          </cell>
        </row>
        <row r="88">
          <cell r="A88">
            <v>38200</v>
          </cell>
          <cell r="B88">
            <v>2.177</v>
          </cell>
          <cell r="D88">
            <v>2.177</v>
          </cell>
          <cell r="E88">
            <v>0.17</v>
          </cell>
          <cell r="F88">
            <v>6.6701879827617896E-2</v>
          </cell>
        </row>
        <row r="89">
          <cell r="A89">
            <v>38231</v>
          </cell>
          <cell r="B89">
            <v>2.1800000000000002</v>
          </cell>
          <cell r="D89">
            <v>2.1800000000000002</v>
          </cell>
          <cell r="E89">
            <v>0.17</v>
          </cell>
          <cell r="F89">
            <v>6.6742248144986902E-2</v>
          </cell>
        </row>
        <row r="90">
          <cell r="A90">
            <v>38261</v>
          </cell>
          <cell r="B90">
            <v>2.2069999999999999</v>
          </cell>
          <cell r="D90">
            <v>2.2069999999999999</v>
          </cell>
          <cell r="E90">
            <v>0.17</v>
          </cell>
          <cell r="F90">
            <v>6.6781063605355906E-2</v>
          </cell>
        </row>
        <row r="91">
          <cell r="A91">
            <v>38292</v>
          </cell>
          <cell r="B91">
            <v>2.3180000000000001</v>
          </cell>
          <cell r="D91">
            <v>2.3180000000000001</v>
          </cell>
          <cell r="E91">
            <v>0.17</v>
          </cell>
          <cell r="F91">
            <v>6.6820931169862902E-2</v>
          </cell>
        </row>
        <row r="92">
          <cell r="A92">
            <v>38322</v>
          </cell>
          <cell r="B92">
            <v>2.4569999999999999</v>
          </cell>
          <cell r="D92">
            <v>2.4569999999999999</v>
          </cell>
          <cell r="E92">
            <v>0.17</v>
          </cell>
          <cell r="F92">
            <v>6.6859512683901903E-2</v>
          </cell>
        </row>
        <row r="93">
          <cell r="A93">
            <v>38353</v>
          </cell>
          <cell r="B93">
            <v>2.5369999999999999</v>
          </cell>
          <cell r="D93">
            <v>2.5369999999999999</v>
          </cell>
          <cell r="E93">
            <v>0.155</v>
          </cell>
          <cell r="F93">
            <v>6.6900897365324993E-2</v>
          </cell>
        </row>
        <row r="94">
          <cell r="A94">
            <v>38384</v>
          </cell>
          <cell r="B94">
            <v>2.4809999999999999</v>
          </cell>
          <cell r="D94">
            <v>2.4809999999999999</v>
          </cell>
          <cell r="E94">
            <v>0.155</v>
          </cell>
          <cell r="F94">
            <v>6.6943531437150899E-2</v>
          </cell>
        </row>
        <row r="95">
          <cell r="A95">
            <v>38412</v>
          </cell>
          <cell r="B95">
            <v>2.375</v>
          </cell>
          <cell r="D95">
            <v>2.375</v>
          </cell>
          <cell r="E95">
            <v>0.155</v>
          </cell>
          <cell r="F95">
            <v>6.6982039631058005E-2</v>
          </cell>
        </row>
        <row r="96">
          <cell r="A96">
            <v>38443</v>
          </cell>
          <cell r="B96">
            <v>2.2570000000000001</v>
          </cell>
          <cell r="D96">
            <v>2.2570000000000001</v>
          </cell>
          <cell r="E96">
            <v>0.155</v>
          </cell>
          <cell r="F96">
            <v>6.7021942372923998E-2</v>
          </cell>
        </row>
        <row r="97">
          <cell r="A97">
            <v>38473</v>
          </cell>
          <cell r="B97">
            <v>2.23</v>
          </cell>
          <cell r="D97">
            <v>2.23</v>
          </cell>
          <cell r="E97">
            <v>0.155</v>
          </cell>
          <cell r="F97">
            <v>6.7057928823364907E-2</v>
          </cell>
        </row>
        <row r="98">
          <cell r="A98">
            <v>38504</v>
          </cell>
          <cell r="B98">
            <v>2.2229999999999999</v>
          </cell>
          <cell r="D98">
            <v>2.2229999999999999</v>
          </cell>
          <cell r="E98">
            <v>0.155</v>
          </cell>
          <cell r="F98">
            <v>6.7095114822153995E-2</v>
          </cell>
        </row>
        <row r="99">
          <cell r="A99">
            <v>38534</v>
          </cell>
          <cell r="B99">
            <v>2.222</v>
          </cell>
          <cell r="D99">
            <v>2.222</v>
          </cell>
          <cell r="E99">
            <v>0.155</v>
          </cell>
          <cell r="F99">
            <v>6.7130815544327899E-2</v>
          </cell>
        </row>
        <row r="100">
          <cell r="A100">
            <v>38565</v>
          </cell>
          <cell r="B100">
            <v>2.222</v>
          </cell>
          <cell r="D100">
            <v>2.222</v>
          </cell>
          <cell r="E100">
            <v>0.155</v>
          </cell>
          <cell r="F100">
            <v>6.7167430664349007E-2</v>
          </cell>
        </row>
        <row r="101">
          <cell r="A101">
            <v>38596</v>
          </cell>
          <cell r="B101">
            <v>2.2250000000000001</v>
          </cell>
          <cell r="D101">
            <v>2.2250000000000001</v>
          </cell>
          <cell r="E101">
            <v>0.155</v>
          </cell>
          <cell r="F101">
            <v>6.7204045784370003E-2</v>
          </cell>
        </row>
        <row r="102">
          <cell r="A102">
            <v>38626</v>
          </cell>
          <cell r="B102">
            <v>2.2519999999999998</v>
          </cell>
          <cell r="D102">
            <v>2.2519999999999998</v>
          </cell>
          <cell r="E102">
            <v>0.155</v>
          </cell>
          <cell r="F102">
            <v>6.7239721421157E-2</v>
          </cell>
        </row>
        <row r="103">
          <cell r="A103">
            <v>38657</v>
          </cell>
          <cell r="B103">
            <v>2.363</v>
          </cell>
          <cell r="D103">
            <v>2.363</v>
          </cell>
          <cell r="E103">
            <v>0.155</v>
          </cell>
          <cell r="F103">
            <v>6.7274139249445003E-2</v>
          </cell>
        </row>
        <row r="104">
          <cell r="A104">
            <v>38687</v>
          </cell>
          <cell r="B104">
            <v>2.5019999999999998</v>
          </cell>
          <cell r="D104">
            <v>2.5019999999999998</v>
          </cell>
          <cell r="E104">
            <v>0.155</v>
          </cell>
          <cell r="F104">
            <v>6.7307446825206896E-2</v>
          </cell>
        </row>
        <row r="105">
          <cell r="A105">
            <v>38718</v>
          </cell>
          <cell r="B105">
            <v>2.6070000000000002</v>
          </cell>
          <cell r="D105">
            <v>2.6070000000000002</v>
          </cell>
          <cell r="E105">
            <v>0.14499999999999999</v>
          </cell>
          <cell r="F105">
            <v>6.7342777625780004E-2</v>
          </cell>
        </row>
        <row r="106">
          <cell r="A106">
            <v>38749</v>
          </cell>
          <cell r="B106">
            <v>2.5510000000000002</v>
          </cell>
          <cell r="D106">
            <v>2.5510000000000002</v>
          </cell>
          <cell r="E106">
            <v>0.14499999999999999</v>
          </cell>
          <cell r="F106">
            <v>6.7379768375962906E-2</v>
          </cell>
        </row>
        <row r="107">
          <cell r="A107">
            <v>38777</v>
          </cell>
          <cell r="B107">
            <v>2.4449999999999998</v>
          </cell>
          <cell r="D107">
            <v>2.4449999999999998</v>
          </cell>
          <cell r="E107">
            <v>0.14499999999999999</v>
          </cell>
          <cell r="F107">
            <v>6.7413179376127896E-2</v>
          </cell>
        </row>
        <row r="108">
          <cell r="A108">
            <v>38808</v>
          </cell>
          <cell r="B108">
            <v>2.327</v>
          </cell>
          <cell r="D108">
            <v>2.327</v>
          </cell>
          <cell r="E108">
            <v>0.14499999999999999</v>
          </cell>
          <cell r="F108">
            <v>6.7447884890999898E-2</v>
          </cell>
        </row>
        <row r="109">
          <cell r="A109">
            <v>38838</v>
          </cell>
          <cell r="B109">
            <v>2.2999999999999998</v>
          </cell>
          <cell r="D109">
            <v>2.2999999999999998</v>
          </cell>
          <cell r="E109">
            <v>0.14499999999999999</v>
          </cell>
          <cell r="F109">
            <v>6.7478810061983002E-2</v>
          </cell>
        </row>
        <row r="110">
          <cell r="A110">
            <v>38869</v>
          </cell>
          <cell r="B110">
            <v>2.2930000000000001</v>
          </cell>
          <cell r="D110">
            <v>2.2930000000000001</v>
          </cell>
          <cell r="E110">
            <v>0.14499999999999999</v>
          </cell>
          <cell r="F110">
            <v>6.7510766072004902E-2</v>
          </cell>
        </row>
        <row r="111">
          <cell r="A111">
            <v>38899</v>
          </cell>
          <cell r="B111">
            <v>2.2919999999999998</v>
          </cell>
          <cell r="D111">
            <v>2.2919999999999998</v>
          </cell>
          <cell r="E111">
            <v>0.14499999999999999</v>
          </cell>
          <cell r="F111">
            <v>6.7542293285802898E-2</v>
          </cell>
        </row>
        <row r="112">
          <cell r="A112">
            <v>38930</v>
          </cell>
          <cell r="B112">
            <v>2.2919999999999998</v>
          </cell>
          <cell r="D112">
            <v>2.2919999999999998</v>
          </cell>
          <cell r="E112">
            <v>0.14499999999999999</v>
          </cell>
          <cell r="F112">
            <v>6.7573000812401904E-2</v>
          </cell>
        </row>
        <row r="113">
          <cell r="A113">
            <v>38961</v>
          </cell>
          <cell r="B113">
            <v>2.2949999999999999</v>
          </cell>
          <cell r="D113">
            <v>2.2949999999999999</v>
          </cell>
          <cell r="E113">
            <v>0.14499999999999999</v>
          </cell>
          <cell r="F113">
            <v>6.7603708338999993E-2</v>
          </cell>
        </row>
        <row r="114">
          <cell r="A114">
            <v>38991</v>
          </cell>
          <cell r="B114">
            <v>2.3220000000000001</v>
          </cell>
          <cell r="D114">
            <v>2.3220000000000001</v>
          </cell>
          <cell r="E114">
            <v>0.14499999999999999</v>
          </cell>
          <cell r="F114">
            <v>6.7632859724646902E-2</v>
          </cell>
        </row>
        <row r="115">
          <cell r="A115">
            <v>39022</v>
          </cell>
          <cell r="B115">
            <v>2.4329999999999998</v>
          </cell>
          <cell r="D115">
            <v>2.4329999999999998</v>
          </cell>
          <cell r="E115">
            <v>0.14499999999999999</v>
          </cell>
          <cell r="F115">
            <v>6.7661900010188902E-2</v>
          </cell>
        </row>
        <row r="116">
          <cell r="A116">
            <v>39052</v>
          </cell>
          <cell r="B116">
            <v>2.5720000000000001</v>
          </cell>
          <cell r="D116">
            <v>2.5720000000000001</v>
          </cell>
          <cell r="E116">
            <v>0.14499999999999999</v>
          </cell>
          <cell r="F116">
            <v>6.7690003512327901E-2</v>
          </cell>
        </row>
        <row r="117">
          <cell r="A117">
            <v>39083</v>
          </cell>
          <cell r="B117">
            <v>2.702</v>
          </cell>
          <cell r="D117">
            <v>2.702</v>
          </cell>
          <cell r="E117">
            <v>0.13500000000000001</v>
          </cell>
          <cell r="F117">
            <v>6.7719812800599993E-2</v>
          </cell>
        </row>
        <row r="118">
          <cell r="A118">
            <v>39114</v>
          </cell>
          <cell r="B118">
            <v>2.6459999999999999</v>
          </cell>
          <cell r="D118">
            <v>2.6459999999999999</v>
          </cell>
          <cell r="E118">
            <v>0.13500000000000001</v>
          </cell>
          <cell r="F118">
            <v>6.7750839676526994E-2</v>
          </cell>
        </row>
        <row r="119">
          <cell r="A119">
            <v>39142</v>
          </cell>
          <cell r="B119">
            <v>2.54</v>
          </cell>
          <cell r="D119">
            <v>2.54</v>
          </cell>
          <cell r="E119">
            <v>0.13500000000000001</v>
          </cell>
          <cell r="F119">
            <v>6.7778863951556995E-2</v>
          </cell>
        </row>
        <row r="120">
          <cell r="A120">
            <v>39173</v>
          </cell>
          <cell r="B120">
            <v>2.4220000000000002</v>
          </cell>
          <cell r="D120">
            <v>2.4220000000000002</v>
          </cell>
          <cell r="E120">
            <v>0.13500000000000001</v>
          </cell>
          <cell r="F120">
            <v>6.7809935126952006E-2</v>
          </cell>
        </row>
        <row r="121">
          <cell r="A121">
            <v>39203</v>
          </cell>
          <cell r="B121">
            <v>2.395</v>
          </cell>
          <cell r="D121">
            <v>2.395</v>
          </cell>
          <cell r="E121">
            <v>0.13500000000000001</v>
          </cell>
          <cell r="F121">
            <v>6.7840071884582895E-2</v>
          </cell>
        </row>
        <row r="122">
          <cell r="A122">
            <v>39234</v>
          </cell>
          <cell r="B122">
            <v>2.3879999999999999</v>
          </cell>
          <cell r="D122">
            <v>2.3879999999999999</v>
          </cell>
          <cell r="E122">
            <v>0.13500000000000001</v>
          </cell>
          <cell r="F122">
            <v>6.7871213200801903E-2</v>
          </cell>
        </row>
        <row r="123">
          <cell r="A123">
            <v>39264</v>
          </cell>
          <cell r="B123">
            <v>2.387</v>
          </cell>
          <cell r="D123">
            <v>2.387</v>
          </cell>
          <cell r="E123">
            <v>0.13500000000000001</v>
          </cell>
          <cell r="F123">
            <v>6.7901349958433999E-2</v>
          </cell>
        </row>
        <row r="124">
          <cell r="A124">
            <v>39295</v>
          </cell>
          <cell r="B124">
            <v>2.387</v>
          </cell>
          <cell r="D124">
            <v>2.387</v>
          </cell>
          <cell r="E124">
            <v>0.13500000000000001</v>
          </cell>
          <cell r="F124">
            <v>6.7932491274653006E-2</v>
          </cell>
        </row>
        <row r="125">
          <cell r="A125">
            <v>39326</v>
          </cell>
          <cell r="B125">
            <v>2.39</v>
          </cell>
          <cell r="D125">
            <v>2.39</v>
          </cell>
          <cell r="E125">
            <v>0.13500000000000001</v>
          </cell>
          <cell r="F125">
            <v>6.7963632590872E-2</v>
          </cell>
        </row>
        <row r="126">
          <cell r="A126">
            <v>39356</v>
          </cell>
          <cell r="B126">
            <v>2.4169999999999998</v>
          </cell>
          <cell r="D126">
            <v>2.4169999999999998</v>
          </cell>
          <cell r="E126">
            <v>0.13500000000000001</v>
          </cell>
          <cell r="F126">
            <v>6.7993769348503999E-2</v>
          </cell>
        </row>
        <row r="127">
          <cell r="A127">
            <v>39387</v>
          </cell>
          <cell r="B127">
            <v>2.528</v>
          </cell>
          <cell r="D127">
            <v>2.528</v>
          </cell>
          <cell r="E127">
            <v>0.13500000000000001</v>
          </cell>
          <cell r="F127">
            <v>6.8024910664723007E-2</v>
          </cell>
        </row>
        <row r="128">
          <cell r="A128">
            <v>39417</v>
          </cell>
          <cell r="B128">
            <v>2.6669999999999998</v>
          </cell>
          <cell r="D128">
            <v>2.6669999999999998</v>
          </cell>
          <cell r="E128">
            <v>0.13500000000000001</v>
          </cell>
          <cell r="F128">
            <v>6.8055047422354895E-2</v>
          </cell>
        </row>
        <row r="129">
          <cell r="A129">
            <v>39448</v>
          </cell>
          <cell r="B129">
            <v>2.8220000000000001</v>
          </cell>
          <cell r="D129">
            <v>2.8220000000000001</v>
          </cell>
          <cell r="E129">
            <v>0.13400000000000001</v>
          </cell>
          <cell r="F129">
            <v>6.8086188738573902E-2</v>
          </cell>
        </row>
        <row r="130">
          <cell r="A130">
            <v>39479</v>
          </cell>
          <cell r="B130">
            <v>2.766</v>
          </cell>
          <cell r="D130">
            <v>2.766</v>
          </cell>
          <cell r="E130">
            <v>0.13400000000000001</v>
          </cell>
          <cell r="F130">
            <v>6.8117330054792896E-2</v>
          </cell>
        </row>
        <row r="131">
          <cell r="A131">
            <v>39508</v>
          </cell>
          <cell r="B131">
            <v>2.66</v>
          </cell>
          <cell r="D131">
            <v>2.66</v>
          </cell>
          <cell r="E131">
            <v>0.13400000000000001</v>
          </cell>
          <cell r="F131">
            <v>6.8146462253836901E-2</v>
          </cell>
        </row>
        <row r="132">
          <cell r="A132">
            <v>39539</v>
          </cell>
          <cell r="B132">
            <v>2.5419999999999998</v>
          </cell>
          <cell r="D132">
            <v>2.5419999999999998</v>
          </cell>
          <cell r="E132">
            <v>0.13400000000000001</v>
          </cell>
          <cell r="F132">
            <v>6.8177603570056006E-2</v>
          </cell>
        </row>
        <row r="133">
          <cell r="A133">
            <v>39569</v>
          </cell>
          <cell r="B133">
            <v>2.5150000000000001</v>
          </cell>
          <cell r="D133">
            <v>2.5150000000000001</v>
          </cell>
          <cell r="E133">
            <v>0.13400000000000001</v>
          </cell>
          <cell r="F133">
            <v>6.8207740327687005E-2</v>
          </cell>
        </row>
        <row r="134">
          <cell r="A134">
            <v>39600</v>
          </cell>
          <cell r="B134">
            <v>2.508</v>
          </cell>
          <cell r="D134">
            <v>2.508</v>
          </cell>
          <cell r="E134">
            <v>0.13400000000000001</v>
          </cell>
          <cell r="F134">
            <v>6.8238881643906901E-2</v>
          </cell>
        </row>
        <row r="135">
          <cell r="A135">
            <v>39630</v>
          </cell>
          <cell r="B135">
            <v>2.5070000000000001</v>
          </cell>
          <cell r="D135">
            <v>2.5070000000000001</v>
          </cell>
          <cell r="E135">
            <v>0.13400000000000001</v>
          </cell>
          <cell r="F135">
            <v>6.8269018401537901E-2</v>
          </cell>
        </row>
        <row r="136">
          <cell r="A136">
            <v>39661</v>
          </cell>
          <cell r="B136">
            <v>2.5070000000000001</v>
          </cell>
          <cell r="D136">
            <v>2.5070000000000001</v>
          </cell>
          <cell r="E136">
            <v>0.13400000000000001</v>
          </cell>
          <cell r="F136">
            <v>6.8300159717756895E-2</v>
          </cell>
        </row>
        <row r="137">
          <cell r="A137">
            <v>39692</v>
          </cell>
          <cell r="B137">
            <v>2.5099999999999998</v>
          </cell>
          <cell r="D137">
            <v>2.5099999999999998</v>
          </cell>
          <cell r="E137">
            <v>0.13400000000000001</v>
          </cell>
          <cell r="F137">
            <v>6.8331301033976999E-2</v>
          </cell>
        </row>
        <row r="138">
          <cell r="A138">
            <v>39722</v>
          </cell>
          <cell r="B138">
            <v>2.5369999999999999</v>
          </cell>
          <cell r="D138">
            <v>2.5369999999999999</v>
          </cell>
          <cell r="E138">
            <v>0.13400000000000001</v>
          </cell>
          <cell r="F138">
            <v>6.8361437791607901E-2</v>
          </cell>
        </row>
        <row r="139">
          <cell r="A139">
            <v>39753</v>
          </cell>
          <cell r="B139">
            <v>2.6480000000000001</v>
          </cell>
          <cell r="D139">
            <v>2.6480000000000001</v>
          </cell>
          <cell r="E139">
            <v>0.13400000000000001</v>
          </cell>
          <cell r="F139">
            <v>6.8392579107826895E-2</v>
          </cell>
        </row>
        <row r="140">
          <cell r="A140">
            <v>39783</v>
          </cell>
          <cell r="B140">
            <v>2.7869999999999999</v>
          </cell>
          <cell r="D140">
            <v>2.7869999999999999</v>
          </cell>
          <cell r="E140">
            <v>0.13400000000000001</v>
          </cell>
          <cell r="F140">
            <v>6.8422715865459005E-2</v>
          </cell>
        </row>
        <row r="141">
          <cell r="A141">
            <v>39814</v>
          </cell>
          <cell r="B141">
            <v>2.9569999999999999</v>
          </cell>
          <cell r="D141">
            <v>2.9569999999999999</v>
          </cell>
          <cell r="E141">
            <v>0.13300000000000001</v>
          </cell>
          <cell r="F141">
            <v>6.8453857181677999E-2</v>
          </cell>
        </row>
        <row r="142">
          <cell r="A142">
            <v>39845</v>
          </cell>
          <cell r="B142">
            <v>2.9009999999999998</v>
          </cell>
          <cell r="D142">
            <v>2.9009999999999998</v>
          </cell>
          <cell r="E142">
            <v>0.13300000000000001</v>
          </cell>
          <cell r="F142">
            <v>6.8484998497897007E-2</v>
          </cell>
        </row>
        <row r="143">
          <cell r="A143">
            <v>39873</v>
          </cell>
          <cell r="B143">
            <v>2.7949999999999999</v>
          </cell>
          <cell r="D143">
            <v>2.7949999999999999</v>
          </cell>
          <cell r="E143">
            <v>0.13300000000000001</v>
          </cell>
          <cell r="F143">
            <v>6.8513126138353003E-2</v>
          </cell>
        </row>
        <row r="144">
          <cell r="A144">
            <v>39904</v>
          </cell>
          <cell r="B144">
            <v>2.677</v>
          </cell>
          <cell r="D144">
            <v>2.677</v>
          </cell>
          <cell r="E144">
            <v>0.13300000000000001</v>
          </cell>
          <cell r="F144">
            <v>6.85442674545719E-2</v>
          </cell>
        </row>
        <row r="145">
          <cell r="A145">
            <v>39934</v>
          </cell>
          <cell r="B145">
            <v>2.65</v>
          </cell>
          <cell r="D145">
            <v>2.65</v>
          </cell>
          <cell r="E145">
            <v>0.13300000000000001</v>
          </cell>
          <cell r="F145">
            <v>6.8574404212203996E-2</v>
          </cell>
        </row>
        <row r="146">
          <cell r="A146">
            <v>39965</v>
          </cell>
          <cell r="B146">
            <v>2.6429999999999998</v>
          </cell>
          <cell r="D146">
            <v>2.6429999999999998</v>
          </cell>
          <cell r="E146">
            <v>0.13300000000000001</v>
          </cell>
          <cell r="F146">
            <v>6.8605545528422907E-2</v>
          </cell>
        </row>
        <row r="147">
          <cell r="A147">
            <v>39995</v>
          </cell>
          <cell r="B147">
            <v>2.6419999999999999</v>
          </cell>
          <cell r="D147">
            <v>2.6419999999999999</v>
          </cell>
          <cell r="E147">
            <v>0.13300000000000001</v>
          </cell>
          <cell r="F147">
            <v>6.8635682286055003E-2</v>
          </cell>
        </row>
        <row r="148">
          <cell r="A148">
            <v>40026</v>
          </cell>
          <cell r="B148">
            <v>2.6419999999999999</v>
          </cell>
          <cell r="D148">
            <v>2.6419999999999999</v>
          </cell>
          <cell r="E148">
            <v>0.13300000000000001</v>
          </cell>
          <cell r="F148">
            <v>6.8666823602273996E-2</v>
          </cell>
        </row>
        <row r="149">
          <cell r="A149">
            <v>40057</v>
          </cell>
          <cell r="B149">
            <v>2.645</v>
          </cell>
          <cell r="D149">
            <v>2.645</v>
          </cell>
          <cell r="E149">
            <v>0.13300000000000001</v>
          </cell>
          <cell r="F149">
            <v>6.8697964918493004E-2</v>
          </cell>
        </row>
        <row r="150">
          <cell r="A150">
            <v>40087</v>
          </cell>
          <cell r="B150">
            <v>2.6720000000000002</v>
          </cell>
          <cell r="D150">
            <v>2.6720000000000002</v>
          </cell>
          <cell r="E150">
            <v>0.13300000000000001</v>
          </cell>
          <cell r="F150">
            <v>6.8728101676124004E-2</v>
          </cell>
        </row>
        <row r="151">
          <cell r="A151">
            <v>40118</v>
          </cell>
          <cell r="B151">
            <v>2.7829999999999999</v>
          </cell>
          <cell r="D151">
            <v>2.7829999999999999</v>
          </cell>
          <cell r="E151">
            <v>0.13300000000000001</v>
          </cell>
          <cell r="F151">
            <v>6.8759242992343997E-2</v>
          </cell>
        </row>
        <row r="152">
          <cell r="A152">
            <v>40148</v>
          </cell>
          <cell r="B152">
            <v>2.9220000000000002</v>
          </cell>
          <cell r="D152">
            <v>2.9220000000000002</v>
          </cell>
          <cell r="E152">
            <v>0.13300000000000001</v>
          </cell>
          <cell r="F152">
            <v>6.8789379749974899E-2</v>
          </cell>
        </row>
        <row r="153">
          <cell r="A153">
            <v>40179</v>
          </cell>
          <cell r="B153">
            <v>3.1070000000000002</v>
          </cell>
          <cell r="D153">
            <v>3.1070000000000002</v>
          </cell>
          <cell r="E153">
            <v>0.13200000000000001</v>
          </cell>
          <cell r="F153">
            <v>6.8820521066193893E-2</v>
          </cell>
        </row>
        <row r="154">
          <cell r="A154">
            <v>40210</v>
          </cell>
          <cell r="B154">
            <v>3.0510000000000002</v>
          </cell>
          <cell r="D154">
            <v>3.0510000000000002</v>
          </cell>
          <cell r="E154">
            <v>0.13200000000000001</v>
          </cell>
          <cell r="F154">
            <v>6.8851662382413997E-2</v>
          </cell>
        </row>
        <row r="155">
          <cell r="A155">
            <v>40238</v>
          </cell>
          <cell r="B155">
            <v>2.9449999999999998</v>
          </cell>
          <cell r="D155">
            <v>2.9449999999999998</v>
          </cell>
          <cell r="E155">
            <v>0.13200000000000001</v>
          </cell>
          <cell r="F155">
            <v>6.8879790022869897E-2</v>
          </cell>
        </row>
        <row r="156">
          <cell r="A156">
            <v>40269</v>
          </cell>
          <cell r="B156">
            <v>2.827</v>
          </cell>
          <cell r="D156">
            <v>2.827</v>
          </cell>
          <cell r="E156">
            <v>0.13200000000000001</v>
          </cell>
          <cell r="F156">
            <v>6.8910931339089002E-2</v>
          </cell>
        </row>
        <row r="157">
          <cell r="A157">
            <v>40299</v>
          </cell>
          <cell r="B157">
            <v>2.8</v>
          </cell>
          <cell r="D157">
            <v>2.8</v>
          </cell>
          <cell r="E157">
            <v>0.13200000000000001</v>
          </cell>
          <cell r="F157">
            <v>6.8941068096720001E-2</v>
          </cell>
        </row>
        <row r="158">
          <cell r="A158">
            <v>40330</v>
          </cell>
          <cell r="B158">
            <v>2.7930000000000001</v>
          </cell>
          <cell r="D158">
            <v>2.7930000000000001</v>
          </cell>
          <cell r="E158">
            <v>0.13200000000000001</v>
          </cell>
          <cell r="F158">
            <v>6.8972209412939897E-2</v>
          </cell>
        </row>
        <row r="159">
          <cell r="A159">
            <v>40360</v>
          </cell>
          <cell r="B159">
            <v>2.7919999999999998</v>
          </cell>
          <cell r="D159">
            <v>2.7919999999999998</v>
          </cell>
          <cell r="E159">
            <v>0.13200000000000001</v>
          </cell>
          <cell r="F159">
            <v>6.9002346170570897E-2</v>
          </cell>
        </row>
        <row r="160">
          <cell r="A160">
            <v>40391</v>
          </cell>
          <cell r="B160">
            <v>2.7919999999999998</v>
          </cell>
          <cell r="D160">
            <v>2.7919999999999998</v>
          </cell>
          <cell r="E160">
            <v>0.13200000000000001</v>
          </cell>
          <cell r="F160">
            <v>6.9033487486789905E-2</v>
          </cell>
        </row>
        <row r="161">
          <cell r="A161">
            <v>40422</v>
          </cell>
          <cell r="B161">
            <v>2.7949999999999999</v>
          </cell>
          <cell r="D161">
            <v>2.7949999999999999</v>
          </cell>
          <cell r="E161">
            <v>0.13200000000000001</v>
          </cell>
          <cell r="F161">
            <v>6.9064628803008898E-2</v>
          </cell>
        </row>
        <row r="162">
          <cell r="A162">
            <v>40452</v>
          </cell>
          <cell r="B162">
            <v>2.8220000000000001</v>
          </cell>
          <cell r="D162">
            <v>2.8220000000000001</v>
          </cell>
          <cell r="E162">
            <v>0.13200000000000001</v>
          </cell>
          <cell r="F162">
            <v>6.9094765560640897E-2</v>
          </cell>
        </row>
        <row r="163">
          <cell r="A163">
            <v>40483</v>
          </cell>
          <cell r="B163">
            <v>2.9329999999999998</v>
          </cell>
          <cell r="D163">
            <v>2.9329999999999998</v>
          </cell>
          <cell r="E163">
            <v>0.13200000000000001</v>
          </cell>
          <cell r="F163">
            <v>6.9125906876859905E-2</v>
          </cell>
        </row>
        <row r="164">
          <cell r="A164">
            <v>40513</v>
          </cell>
          <cell r="B164">
            <v>3.0720000000000001</v>
          </cell>
          <cell r="D164">
            <v>3.0720000000000001</v>
          </cell>
          <cell r="E164">
            <v>0.13200000000000001</v>
          </cell>
          <cell r="F164">
            <v>6.9156043634492001E-2</v>
          </cell>
        </row>
        <row r="165">
          <cell r="A165">
            <v>40544</v>
          </cell>
          <cell r="B165">
            <v>3.2669999999999999</v>
          </cell>
          <cell r="D165">
            <v>3.2669999999999999</v>
          </cell>
          <cell r="E165">
            <v>0.13100000000000001</v>
          </cell>
          <cell r="F165">
            <v>6.9187184950710995E-2</v>
          </cell>
        </row>
        <row r="166">
          <cell r="A166">
            <v>40575</v>
          </cell>
          <cell r="B166">
            <v>3.2109999999999999</v>
          </cell>
          <cell r="D166">
            <v>3.2109999999999999</v>
          </cell>
          <cell r="E166">
            <v>0.13100000000000001</v>
          </cell>
          <cell r="F166">
            <v>6.9218326266929905E-2</v>
          </cell>
        </row>
        <row r="167">
          <cell r="A167">
            <v>40603</v>
          </cell>
          <cell r="B167">
            <v>3.105</v>
          </cell>
          <cell r="D167">
            <v>3.105</v>
          </cell>
          <cell r="E167">
            <v>0.13100000000000001</v>
          </cell>
          <cell r="F167">
            <v>6.9246453907385999E-2</v>
          </cell>
        </row>
        <row r="168">
          <cell r="A168">
            <v>40634</v>
          </cell>
          <cell r="B168">
            <v>2.9870000000000001</v>
          </cell>
          <cell r="D168">
            <v>2.9870000000000001</v>
          </cell>
          <cell r="E168">
            <v>0.13100000000000001</v>
          </cell>
          <cell r="F168">
            <v>6.9277595223604896E-2</v>
          </cell>
        </row>
        <row r="169">
          <cell r="A169">
            <v>40664</v>
          </cell>
          <cell r="B169">
            <v>2.96</v>
          </cell>
          <cell r="D169">
            <v>2.96</v>
          </cell>
          <cell r="E169">
            <v>0.13100000000000001</v>
          </cell>
          <cell r="F169">
            <v>6.9307731981237006E-2</v>
          </cell>
        </row>
        <row r="170">
          <cell r="A170">
            <v>40695</v>
          </cell>
          <cell r="B170">
            <v>2.9529999999999998</v>
          </cell>
          <cell r="D170">
            <v>2.9529999999999998</v>
          </cell>
          <cell r="E170">
            <v>0.13100000000000001</v>
          </cell>
          <cell r="F170">
            <v>6.9338873297455902E-2</v>
          </cell>
        </row>
        <row r="171">
          <cell r="A171">
            <v>40725</v>
          </cell>
          <cell r="B171">
            <v>2.952</v>
          </cell>
          <cell r="D171">
            <v>2.952</v>
          </cell>
          <cell r="E171">
            <v>0.13100000000000001</v>
          </cell>
          <cell r="F171">
            <v>6.9369010055086902E-2</v>
          </cell>
        </row>
        <row r="172">
          <cell r="A172">
            <v>40756</v>
          </cell>
          <cell r="B172">
            <v>2.952</v>
          </cell>
          <cell r="D172">
            <v>2.952</v>
          </cell>
          <cell r="E172">
            <v>0.13100000000000001</v>
          </cell>
          <cell r="F172">
            <v>6.9400151371307006E-2</v>
          </cell>
        </row>
        <row r="173">
          <cell r="A173">
            <v>40787</v>
          </cell>
          <cell r="B173">
            <v>2.9550000000000001</v>
          </cell>
          <cell r="D173">
            <v>2.9550000000000001</v>
          </cell>
          <cell r="E173">
            <v>0.13100000000000001</v>
          </cell>
          <cell r="F173">
            <v>6.9431292687526E-2</v>
          </cell>
        </row>
        <row r="174">
          <cell r="A174">
            <v>40817</v>
          </cell>
          <cell r="B174">
            <v>2.9820000000000002</v>
          </cell>
          <cell r="D174">
            <v>2.9820000000000002</v>
          </cell>
          <cell r="E174">
            <v>0.13100000000000001</v>
          </cell>
          <cell r="F174">
            <v>6.9461429445156903E-2</v>
          </cell>
        </row>
        <row r="175">
          <cell r="A175">
            <v>40848</v>
          </cell>
          <cell r="B175">
            <v>3.093</v>
          </cell>
          <cell r="D175">
            <v>3.093</v>
          </cell>
          <cell r="E175">
            <v>0.13100000000000001</v>
          </cell>
          <cell r="F175">
            <v>6.9492570761377007E-2</v>
          </cell>
        </row>
        <row r="176">
          <cell r="A176">
            <v>40878</v>
          </cell>
          <cell r="B176">
            <v>3.2320000000000002</v>
          </cell>
          <cell r="D176">
            <v>3.2320000000000002</v>
          </cell>
          <cell r="E176">
            <v>0.13100000000000001</v>
          </cell>
          <cell r="F176">
            <v>6.9522707519007895E-2</v>
          </cell>
        </row>
        <row r="177">
          <cell r="A177">
            <v>40909</v>
          </cell>
          <cell r="B177">
            <v>3.4369999999999998</v>
          </cell>
          <cell r="D177">
            <v>3.4369999999999998</v>
          </cell>
          <cell r="E177">
            <v>0.13</v>
          </cell>
          <cell r="F177">
            <v>6.9553848835227E-2</v>
          </cell>
        </row>
        <row r="178">
          <cell r="A178">
            <v>40940</v>
          </cell>
          <cell r="B178">
            <v>3.3809999999999998</v>
          </cell>
          <cell r="D178">
            <v>3.3809999999999998</v>
          </cell>
          <cell r="E178">
            <v>0.13</v>
          </cell>
          <cell r="F178">
            <v>6.9584990151445897E-2</v>
          </cell>
        </row>
        <row r="179">
          <cell r="A179">
            <v>40969</v>
          </cell>
          <cell r="B179">
            <v>3.2749999999999999</v>
          </cell>
          <cell r="D179">
            <v>3.2749999999999999</v>
          </cell>
          <cell r="E179">
            <v>0.13</v>
          </cell>
          <cell r="F179">
            <v>6.9614122350489999E-2</v>
          </cell>
        </row>
        <row r="180">
          <cell r="A180">
            <v>41000</v>
          </cell>
          <cell r="B180">
            <v>3.157</v>
          </cell>
          <cell r="D180">
            <v>3.157</v>
          </cell>
          <cell r="E180">
            <v>0.13</v>
          </cell>
          <cell r="F180">
            <v>6.9645263666709006E-2</v>
          </cell>
        </row>
        <row r="181">
          <cell r="A181">
            <v>41030</v>
          </cell>
          <cell r="B181">
            <v>3.13</v>
          </cell>
          <cell r="D181">
            <v>3.13</v>
          </cell>
          <cell r="E181">
            <v>0.13</v>
          </cell>
          <cell r="F181">
            <v>6.9675400424341005E-2</v>
          </cell>
        </row>
        <row r="182">
          <cell r="A182">
            <v>41061</v>
          </cell>
          <cell r="B182">
            <v>3.1230000000000002</v>
          </cell>
          <cell r="D182">
            <v>3.1230000000000002</v>
          </cell>
          <cell r="E182">
            <v>0.13</v>
          </cell>
          <cell r="F182">
            <v>6.9706541740559902E-2</v>
          </cell>
        </row>
        <row r="183">
          <cell r="A183">
            <v>41091</v>
          </cell>
          <cell r="B183">
            <v>3.1219999999999999</v>
          </cell>
          <cell r="D183">
            <v>3.1219999999999999</v>
          </cell>
          <cell r="E183">
            <v>0.13</v>
          </cell>
          <cell r="F183">
            <v>6.9736678498191998E-2</v>
          </cell>
        </row>
        <row r="184">
          <cell r="A184">
            <v>41122</v>
          </cell>
          <cell r="B184">
            <v>3.1219999999999999</v>
          </cell>
          <cell r="D184">
            <v>3.1219999999999999</v>
          </cell>
          <cell r="E184">
            <v>0.13</v>
          </cell>
          <cell r="F184">
            <v>6.9767819814410895E-2</v>
          </cell>
        </row>
        <row r="185">
          <cell r="A185">
            <v>41153</v>
          </cell>
          <cell r="B185">
            <v>3.125</v>
          </cell>
          <cell r="D185">
            <v>3.125</v>
          </cell>
          <cell r="E185">
            <v>0.13</v>
          </cell>
          <cell r="F185">
            <v>6.979896113063E-2</v>
          </cell>
        </row>
        <row r="186">
          <cell r="A186">
            <v>41183</v>
          </cell>
          <cell r="B186">
            <v>3.1520000000000001</v>
          </cell>
          <cell r="D186">
            <v>3.1520000000000001</v>
          </cell>
          <cell r="E186">
            <v>0.13</v>
          </cell>
          <cell r="F186">
            <v>6.9829097888261998E-2</v>
          </cell>
        </row>
        <row r="187">
          <cell r="A187">
            <v>41214</v>
          </cell>
          <cell r="B187">
            <v>3.2629999999999999</v>
          </cell>
          <cell r="D187">
            <v>3.2629999999999999</v>
          </cell>
          <cell r="E187">
            <v>0.13</v>
          </cell>
          <cell r="F187">
            <v>6.9860239204481006E-2</v>
          </cell>
        </row>
        <row r="188">
          <cell r="A188">
            <v>41244</v>
          </cell>
          <cell r="B188">
            <v>3.4020000000000001</v>
          </cell>
          <cell r="D188">
            <v>3.4020000000000001</v>
          </cell>
          <cell r="E188">
            <v>0.13</v>
          </cell>
          <cell r="F188">
            <v>6.9890375962112006E-2</v>
          </cell>
        </row>
        <row r="189">
          <cell r="A189">
            <v>41275</v>
          </cell>
          <cell r="B189">
            <v>3.617</v>
          </cell>
          <cell r="D189">
            <v>3.617</v>
          </cell>
          <cell r="E189">
            <v>0.129</v>
          </cell>
          <cell r="F189">
            <v>6.9921517278330902E-2</v>
          </cell>
        </row>
        <row r="190">
          <cell r="A190">
            <v>41306</v>
          </cell>
          <cell r="B190">
            <v>3.5609999999999999</v>
          </cell>
          <cell r="D190">
            <v>3.5609999999999999</v>
          </cell>
          <cell r="E190">
            <v>0.129</v>
          </cell>
          <cell r="F190">
            <v>6.9952658594550896E-2</v>
          </cell>
        </row>
        <row r="191">
          <cell r="A191">
            <v>41334</v>
          </cell>
          <cell r="B191">
            <v>3.4550000000000001</v>
          </cell>
          <cell r="D191">
            <v>3.4550000000000001</v>
          </cell>
          <cell r="E191">
            <v>0.129</v>
          </cell>
          <cell r="F191">
            <v>6.9980786235007003E-2</v>
          </cell>
        </row>
        <row r="192">
          <cell r="A192">
            <v>41365</v>
          </cell>
          <cell r="B192">
            <v>3.3370000000000002</v>
          </cell>
          <cell r="D192">
            <v>3.3370000000000002</v>
          </cell>
          <cell r="E192">
            <v>0.129</v>
          </cell>
          <cell r="F192">
            <v>7.00119275512259E-2</v>
          </cell>
        </row>
        <row r="193">
          <cell r="A193">
            <v>41395</v>
          </cell>
          <cell r="B193">
            <v>3.31</v>
          </cell>
          <cell r="D193">
            <v>3.31</v>
          </cell>
          <cell r="E193">
            <v>0.129</v>
          </cell>
          <cell r="F193">
            <v>7.0042064308856899E-2</v>
          </cell>
        </row>
        <row r="194">
          <cell r="A194">
            <v>41426</v>
          </cell>
          <cell r="B194">
            <v>3.3029999999999999</v>
          </cell>
          <cell r="D194">
            <v>3.3029999999999999</v>
          </cell>
          <cell r="E194">
            <v>0.129</v>
          </cell>
          <cell r="F194">
            <v>7.0073205625076906E-2</v>
          </cell>
        </row>
        <row r="195">
          <cell r="A195">
            <v>41456</v>
          </cell>
          <cell r="B195">
            <v>3.302</v>
          </cell>
          <cell r="D195">
            <v>3.302</v>
          </cell>
          <cell r="E195">
            <v>0.129</v>
          </cell>
          <cell r="F195">
            <v>7.0103342382707906E-2</v>
          </cell>
        </row>
        <row r="196">
          <cell r="A196">
            <v>41487</v>
          </cell>
          <cell r="B196">
            <v>3.302</v>
          </cell>
          <cell r="D196">
            <v>3.302</v>
          </cell>
          <cell r="E196">
            <v>0.129</v>
          </cell>
          <cell r="F196">
            <v>7.01344836989269E-2</v>
          </cell>
        </row>
        <row r="197">
          <cell r="A197">
            <v>41518</v>
          </cell>
          <cell r="B197">
            <v>3.3050000000000002</v>
          </cell>
          <cell r="D197">
            <v>3.3050000000000002</v>
          </cell>
          <cell r="E197">
            <v>0.129</v>
          </cell>
          <cell r="F197">
            <v>7.0165625015146005E-2</v>
          </cell>
        </row>
        <row r="198">
          <cell r="A198">
            <v>41548</v>
          </cell>
          <cell r="B198">
            <v>3.3319999999999999</v>
          </cell>
          <cell r="D198">
            <v>3.3319999999999999</v>
          </cell>
          <cell r="E198">
            <v>0.129</v>
          </cell>
          <cell r="F198">
            <v>7.0195761772777907E-2</v>
          </cell>
        </row>
        <row r="199">
          <cell r="A199">
            <v>41579</v>
          </cell>
          <cell r="B199">
            <v>3.4430000000000001</v>
          </cell>
          <cell r="D199">
            <v>3.4430000000000001</v>
          </cell>
          <cell r="E199">
            <v>0.129</v>
          </cell>
          <cell r="F199">
            <v>7.0226903088999898E-2</v>
          </cell>
        </row>
        <row r="200">
          <cell r="A200">
            <v>41609</v>
          </cell>
          <cell r="B200">
            <v>3.5819999999999999</v>
          </cell>
          <cell r="D200">
            <v>3.5819999999999999</v>
          </cell>
          <cell r="E200">
            <v>0.129</v>
          </cell>
          <cell r="F200">
            <v>7.0257039846628899E-2</v>
          </cell>
        </row>
        <row r="201">
          <cell r="A201">
            <v>41640</v>
          </cell>
          <cell r="B201">
            <v>3.8069999999999999</v>
          </cell>
          <cell r="D201">
            <v>3.8069999999999999</v>
          </cell>
          <cell r="E201">
            <v>0.128</v>
          </cell>
          <cell r="F201">
            <v>7.0288181162847893E-2</v>
          </cell>
        </row>
        <row r="202">
          <cell r="A202">
            <v>41671</v>
          </cell>
          <cell r="B202">
            <v>3.7509999999999999</v>
          </cell>
          <cell r="D202">
            <v>3.7509999999999999</v>
          </cell>
          <cell r="E202">
            <v>0.128</v>
          </cell>
          <cell r="F202">
            <v>7.0319322479066998E-2</v>
          </cell>
        </row>
        <row r="203">
          <cell r="A203">
            <v>41699</v>
          </cell>
          <cell r="B203">
            <v>3.645</v>
          </cell>
          <cell r="D203">
            <v>3.645</v>
          </cell>
          <cell r="E203">
            <v>0.128</v>
          </cell>
          <cell r="F203">
            <v>7.0347450119522897E-2</v>
          </cell>
        </row>
        <row r="204">
          <cell r="A204">
            <v>41730</v>
          </cell>
          <cell r="B204">
            <v>3.5270000000000001</v>
          </cell>
          <cell r="D204">
            <v>3.5270000000000001</v>
          </cell>
          <cell r="E204">
            <v>0.128</v>
          </cell>
          <cell r="F204">
            <v>7.0378591435742002E-2</v>
          </cell>
        </row>
        <row r="205">
          <cell r="A205">
            <v>41760</v>
          </cell>
          <cell r="B205">
            <v>3.5</v>
          </cell>
          <cell r="D205">
            <v>3.5</v>
          </cell>
          <cell r="E205">
            <v>0.128</v>
          </cell>
          <cell r="F205">
            <v>7.0408728193374001E-2</v>
          </cell>
        </row>
        <row r="206">
          <cell r="A206">
            <v>41791</v>
          </cell>
          <cell r="B206">
            <v>3.4929999999999999</v>
          </cell>
          <cell r="D206">
            <v>3.4929999999999999</v>
          </cell>
          <cell r="E206">
            <v>0.128</v>
          </cell>
          <cell r="F206">
            <v>7.0439869509592995E-2</v>
          </cell>
        </row>
        <row r="207">
          <cell r="A207">
            <v>41821</v>
          </cell>
          <cell r="B207">
            <v>3.492</v>
          </cell>
          <cell r="D207">
            <v>3.492</v>
          </cell>
          <cell r="E207">
            <v>0.128</v>
          </cell>
          <cell r="F207">
            <v>7.0470006267223995E-2</v>
          </cell>
        </row>
        <row r="208">
          <cell r="A208">
            <v>41852</v>
          </cell>
          <cell r="B208">
            <v>3.492</v>
          </cell>
          <cell r="D208">
            <v>3.492</v>
          </cell>
          <cell r="E208">
            <v>0.128</v>
          </cell>
          <cell r="F208">
            <v>7.0501147583444002E-2</v>
          </cell>
        </row>
        <row r="209">
          <cell r="A209">
            <v>41883</v>
          </cell>
          <cell r="B209">
            <v>3.4950000000000001</v>
          </cell>
          <cell r="D209">
            <v>3.4950000000000001</v>
          </cell>
          <cell r="E209">
            <v>0.128</v>
          </cell>
          <cell r="F209">
            <v>7.0532288899662898E-2</v>
          </cell>
        </row>
        <row r="210">
          <cell r="A210">
            <v>41913</v>
          </cell>
          <cell r="B210">
            <v>3.5219999999999998</v>
          </cell>
          <cell r="D210">
            <v>3.5219999999999998</v>
          </cell>
          <cell r="E210">
            <v>0.128</v>
          </cell>
          <cell r="F210">
            <v>7.0562425657293995E-2</v>
          </cell>
        </row>
        <row r="211">
          <cell r="A211">
            <v>41944</v>
          </cell>
          <cell r="B211">
            <v>3.633</v>
          </cell>
          <cell r="D211">
            <v>3.633</v>
          </cell>
          <cell r="E211">
            <v>0.128</v>
          </cell>
          <cell r="F211">
            <v>7.0593566973514002E-2</v>
          </cell>
        </row>
        <row r="212">
          <cell r="A212">
            <v>41974</v>
          </cell>
          <cell r="B212">
            <v>3.7719999999999998</v>
          </cell>
          <cell r="D212">
            <v>3.7719999999999998</v>
          </cell>
          <cell r="E212">
            <v>0.128</v>
          </cell>
          <cell r="F212">
            <v>7.0623703731145002E-2</v>
          </cell>
        </row>
        <row r="213">
          <cell r="A213">
            <v>42005</v>
          </cell>
          <cell r="B213">
            <v>4.0069999999999997</v>
          </cell>
          <cell r="D213">
            <v>4.0069999999999997</v>
          </cell>
          <cell r="E213">
            <v>0.127</v>
          </cell>
          <cell r="F213">
            <v>7.0654845047363898E-2</v>
          </cell>
        </row>
        <row r="214">
          <cell r="A214">
            <v>42036</v>
          </cell>
          <cell r="B214">
            <v>3.9510000000000001</v>
          </cell>
          <cell r="D214">
            <v>3.9510000000000001</v>
          </cell>
          <cell r="E214">
            <v>0.127</v>
          </cell>
          <cell r="F214">
            <v>7.0685986363582906E-2</v>
          </cell>
        </row>
        <row r="215">
          <cell r="A215">
            <v>42064</v>
          </cell>
          <cell r="B215">
            <v>3.8450000000000002</v>
          </cell>
          <cell r="D215">
            <v>3.8450000000000002</v>
          </cell>
          <cell r="E215">
            <v>0.127</v>
          </cell>
          <cell r="F215">
            <v>7.0714114004039902E-2</v>
          </cell>
        </row>
        <row r="216">
          <cell r="A216">
            <v>42095</v>
          </cell>
          <cell r="B216">
            <v>3.7269999999999999</v>
          </cell>
          <cell r="D216">
            <v>3.7269999999999999</v>
          </cell>
          <cell r="E216">
            <v>0.127</v>
          </cell>
          <cell r="F216">
            <v>7.0745255320258896E-2</v>
          </cell>
        </row>
        <row r="217">
          <cell r="A217">
            <v>42125</v>
          </cell>
          <cell r="B217">
            <v>3.7</v>
          </cell>
          <cell r="D217">
            <v>3.7</v>
          </cell>
          <cell r="E217">
            <v>0.127</v>
          </cell>
          <cell r="F217">
            <v>7.0775392077890006E-2</v>
          </cell>
        </row>
        <row r="218">
          <cell r="A218">
            <v>42156</v>
          </cell>
          <cell r="B218">
            <v>3.6930000000000001</v>
          </cell>
          <cell r="D218">
            <v>3.6930000000000001</v>
          </cell>
          <cell r="E218">
            <v>0.127</v>
          </cell>
          <cell r="F218">
            <v>7.0806533394109E-2</v>
          </cell>
        </row>
        <row r="219">
          <cell r="A219">
            <v>42186</v>
          </cell>
          <cell r="B219">
            <v>3.6920000000000002</v>
          </cell>
          <cell r="D219">
            <v>3.6920000000000002</v>
          </cell>
          <cell r="E219">
            <v>0.127</v>
          </cell>
          <cell r="F219">
            <v>7.0836670151740902E-2</v>
          </cell>
        </row>
        <row r="220">
          <cell r="A220">
            <v>42217</v>
          </cell>
          <cell r="B220">
            <v>3.6920000000000002</v>
          </cell>
          <cell r="D220">
            <v>3.6920000000000002</v>
          </cell>
          <cell r="E220">
            <v>0.127</v>
          </cell>
          <cell r="F220">
            <v>7.0867811467960007E-2</v>
          </cell>
        </row>
        <row r="221">
          <cell r="A221">
            <v>42248</v>
          </cell>
          <cell r="B221">
            <v>3.6949999999999998</v>
          </cell>
          <cell r="D221">
            <v>3.6949999999999998</v>
          </cell>
          <cell r="E221">
            <v>0.127</v>
          </cell>
          <cell r="F221">
            <v>7.0898952784179001E-2</v>
          </cell>
        </row>
        <row r="222">
          <cell r="A222">
            <v>42278</v>
          </cell>
          <cell r="B222">
            <v>3.722</v>
          </cell>
          <cell r="D222">
            <v>3.722</v>
          </cell>
          <cell r="E222">
            <v>0.127</v>
          </cell>
          <cell r="F222">
            <v>7.0929089541810902E-2</v>
          </cell>
        </row>
        <row r="223">
          <cell r="A223">
            <v>42309</v>
          </cell>
          <cell r="B223">
            <v>3.8330000000000002</v>
          </cell>
          <cell r="D223">
            <v>3.8330000000000002</v>
          </cell>
          <cell r="E223">
            <v>0.127</v>
          </cell>
          <cell r="F223">
            <v>7.0960230858029896E-2</v>
          </cell>
        </row>
        <row r="224">
          <cell r="A224">
            <v>42339</v>
          </cell>
          <cell r="B224">
            <v>3.972</v>
          </cell>
          <cell r="D224">
            <v>3.972</v>
          </cell>
          <cell r="E224">
            <v>0.127</v>
          </cell>
          <cell r="F224">
            <v>7.0990367615662006E-2</v>
          </cell>
        </row>
        <row r="225">
          <cell r="A225">
            <v>42370</v>
          </cell>
          <cell r="B225">
            <v>4.2169999999999996</v>
          </cell>
          <cell r="D225">
            <v>4.2169999999999996</v>
          </cell>
          <cell r="F225">
            <v>7.1021508931881E-2</v>
          </cell>
        </row>
        <row r="226">
          <cell r="A226">
            <v>42401</v>
          </cell>
          <cell r="B226">
            <v>4.1609999999999996</v>
          </cell>
          <cell r="D226">
            <v>4.1609999999999996</v>
          </cell>
          <cell r="F226">
            <v>7.1052650248099994E-2</v>
          </cell>
        </row>
        <row r="227">
          <cell r="A227">
            <v>42430</v>
          </cell>
          <cell r="B227">
            <v>4.0549999999999997</v>
          </cell>
          <cell r="D227">
            <v>4.0549999999999997</v>
          </cell>
          <cell r="F227">
            <v>7.1081782447143901E-2</v>
          </cell>
        </row>
        <row r="228">
          <cell r="A228">
            <v>42461</v>
          </cell>
          <cell r="B228">
            <v>3.9369999999999998</v>
          </cell>
          <cell r="D228">
            <v>3.9369999999999998</v>
          </cell>
          <cell r="F228">
            <v>7.1112923763362895E-2</v>
          </cell>
        </row>
        <row r="229">
          <cell r="A229">
            <v>42491</v>
          </cell>
          <cell r="B229">
            <v>3.91</v>
          </cell>
          <cell r="D229">
            <v>3.91</v>
          </cell>
          <cell r="F229">
            <v>7.1143060521000001E-2</v>
          </cell>
        </row>
        <row r="230">
          <cell r="A230">
            <v>42522</v>
          </cell>
          <cell r="B230">
            <v>3.903</v>
          </cell>
          <cell r="D230">
            <v>3.903</v>
          </cell>
          <cell r="F230">
            <v>7.1174201837213902E-2</v>
          </cell>
        </row>
        <row r="231">
          <cell r="A231">
            <v>42552</v>
          </cell>
          <cell r="B231">
            <v>3.9020000000000001</v>
          </cell>
          <cell r="D231">
            <v>3.9020000000000001</v>
          </cell>
          <cell r="F231">
            <v>7.1204338594844901E-2</v>
          </cell>
        </row>
        <row r="232">
          <cell r="A232">
            <v>42583</v>
          </cell>
          <cell r="B232">
            <v>3.9020000000000001</v>
          </cell>
          <cell r="D232">
            <v>3.9020000000000001</v>
          </cell>
          <cell r="F232">
            <v>7.1235479911063895E-2</v>
          </cell>
        </row>
        <row r="233">
          <cell r="A233">
            <v>42614</v>
          </cell>
          <cell r="B233">
            <v>3.9049999999999998</v>
          </cell>
          <cell r="D233">
            <v>3.9049999999999998</v>
          </cell>
          <cell r="F233">
            <v>7.1266621227283E-2</v>
          </cell>
        </row>
        <row r="234">
          <cell r="A234">
            <v>42644</v>
          </cell>
          <cell r="B234">
            <v>3.9319999999999999</v>
          </cell>
          <cell r="D234">
            <v>3.9319999999999999</v>
          </cell>
          <cell r="F234">
            <v>7.1296757984914902E-2</v>
          </cell>
        </row>
        <row r="235">
          <cell r="A235">
            <v>42675</v>
          </cell>
          <cell r="B235">
            <v>4.0430000000000001</v>
          </cell>
          <cell r="D235">
            <v>4.0430000000000001</v>
          </cell>
          <cell r="F235">
            <v>7.1327899301134007E-2</v>
          </cell>
        </row>
        <row r="236">
          <cell r="A236">
            <v>42705</v>
          </cell>
          <cell r="B236">
            <v>4.1820000000000004</v>
          </cell>
          <cell r="D236">
            <v>4.1820000000000004</v>
          </cell>
          <cell r="F236">
            <v>7.1358036058765895E-2</v>
          </cell>
        </row>
        <row r="237">
          <cell r="A237">
            <v>42736</v>
          </cell>
          <cell r="B237">
            <v>4.4320000000000004</v>
          </cell>
          <cell r="D237">
            <v>4.4320000000000004</v>
          </cell>
          <cell r="F237">
            <v>7.1389177374984999E-2</v>
          </cell>
        </row>
        <row r="238">
          <cell r="A238">
            <v>42767</v>
          </cell>
          <cell r="B238">
            <v>4.3760000000000003</v>
          </cell>
          <cell r="D238">
            <v>4.3760000000000003</v>
          </cell>
          <cell r="F238">
            <v>7.1420318691203993E-2</v>
          </cell>
        </row>
        <row r="239">
          <cell r="A239">
            <v>42795</v>
          </cell>
          <cell r="B239">
            <v>4.2699999999999996</v>
          </cell>
          <cell r="D239">
            <v>4.2699999999999996</v>
          </cell>
          <cell r="F239">
            <v>7.1448446331660004E-2</v>
          </cell>
        </row>
        <row r="240">
          <cell r="A240">
            <v>42826</v>
          </cell>
          <cell r="B240">
            <v>4.1520000000000001</v>
          </cell>
          <cell r="D240">
            <v>4.1520000000000001</v>
          </cell>
          <cell r="F240">
            <v>7.1479587647878901E-2</v>
          </cell>
        </row>
        <row r="241">
          <cell r="A241">
            <v>42856</v>
          </cell>
          <cell r="B241">
            <v>4.125</v>
          </cell>
          <cell r="D241">
            <v>4.125</v>
          </cell>
          <cell r="F241">
            <v>7.1509724405510899E-2</v>
          </cell>
        </row>
        <row r="242">
          <cell r="A242">
            <v>42887</v>
          </cell>
          <cell r="B242">
            <v>4.1180000000000003</v>
          </cell>
          <cell r="D242">
            <v>4.1180000000000003</v>
          </cell>
          <cell r="F242">
            <v>7.1540865721729893E-2</v>
          </cell>
        </row>
        <row r="243">
          <cell r="A243">
            <v>42917</v>
          </cell>
          <cell r="B243">
            <v>4.117</v>
          </cell>
          <cell r="D243">
            <v>4.117</v>
          </cell>
          <cell r="F243">
            <v>7.15606033122239E-2</v>
          </cell>
        </row>
        <row r="244">
          <cell r="A244">
            <v>42948</v>
          </cell>
          <cell r="B244">
            <v>4.117</v>
          </cell>
          <cell r="D244">
            <v>4.117</v>
          </cell>
          <cell r="F244">
            <v>7.1564880113337004E-2</v>
          </cell>
        </row>
        <row r="245">
          <cell r="A245">
            <v>42979</v>
          </cell>
          <cell r="B245">
            <v>4.12</v>
          </cell>
          <cell r="D245">
            <v>4.12</v>
          </cell>
          <cell r="F245">
            <v>7.1569156914450899E-2</v>
          </cell>
        </row>
        <row r="246">
          <cell r="A246">
            <v>43009</v>
          </cell>
          <cell r="B246">
            <v>4.1470000000000002</v>
          </cell>
          <cell r="D246">
            <v>4.1470000000000002</v>
          </cell>
          <cell r="F246">
            <v>7.1573295754237903E-2</v>
          </cell>
        </row>
        <row r="247">
          <cell r="A247">
            <v>43040</v>
          </cell>
          <cell r="B247">
            <v>4.258</v>
          </cell>
          <cell r="D247">
            <v>4.258</v>
          </cell>
          <cell r="F247">
            <v>7.1577572555352006E-2</v>
          </cell>
        </row>
        <row r="248">
          <cell r="A248">
            <v>43070</v>
          </cell>
          <cell r="B248">
            <v>4.3970000000000002</v>
          </cell>
          <cell r="D248">
            <v>4.3970000000000002</v>
          </cell>
          <cell r="F248">
            <v>7.15817113951389E-2</v>
          </cell>
        </row>
        <row r="249">
          <cell r="A249">
            <v>43101</v>
          </cell>
          <cell r="B249">
            <v>4.6070000000000002</v>
          </cell>
          <cell r="D249">
            <v>4.6070000000000002</v>
          </cell>
          <cell r="F249">
            <v>7.1585988196253003E-2</v>
          </cell>
        </row>
        <row r="250">
          <cell r="A250">
            <v>43132</v>
          </cell>
          <cell r="B250">
            <v>4.5359999999999996</v>
          </cell>
          <cell r="D250">
            <v>4.5359999999999996</v>
          </cell>
          <cell r="F250">
            <v>7.1590264997365996E-2</v>
          </cell>
        </row>
        <row r="251">
          <cell r="A251">
            <v>43160</v>
          </cell>
          <cell r="B251">
            <v>4.4189999999999996</v>
          </cell>
          <cell r="D251">
            <v>4.4189999999999996</v>
          </cell>
          <cell r="F251">
            <v>7.1594127914500899E-2</v>
          </cell>
        </row>
        <row r="252">
          <cell r="A252">
            <v>43191</v>
          </cell>
          <cell r="B252">
            <v>4.3049999999999997</v>
          </cell>
          <cell r="D252">
            <v>4.3049999999999997</v>
          </cell>
          <cell r="F252">
            <v>7.1598404715613906E-2</v>
          </cell>
        </row>
        <row r="253">
          <cell r="A253">
            <v>43221</v>
          </cell>
          <cell r="B253">
            <v>4.2709999999999999</v>
          </cell>
          <cell r="D253">
            <v>4.2709999999999999</v>
          </cell>
          <cell r="F253">
            <v>7.1602543555402007E-2</v>
          </cell>
        </row>
        <row r="254">
          <cell r="A254">
            <v>43252</v>
          </cell>
          <cell r="B254">
            <v>4.2560000000000002</v>
          </cell>
          <cell r="D254">
            <v>4.2560000000000002</v>
          </cell>
          <cell r="F254">
            <v>7.1606820356515E-2</v>
          </cell>
        </row>
        <row r="255">
          <cell r="A255">
            <v>43282</v>
          </cell>
          <cell r="B255">
            <v>4.2779999999999996</v>
          </cell>
          <cell r="D255">
            <v>4.2779999999999996</v>
          </cell>
          <cell r="F255">
            <v>7.1610959196302004E-2</v>
          </cell>
        </row>
        <row r="256">
          <cell r="A256">
            <v>43313</v>
          </cell>
          <cell r="B256">
            <v>4.282</v>
          </cell>
          <cell r="D256">
            <v>4.282</v>
          </cell>
          <cell r="F256">
            <v>7.1615235997415899E-2</v>
          </cell>
        </row>
        <row r="257">
          <cell r="A257">
            <v>43344</v>
          </cell>
          <cell r="B257">
            <v>4.2930000000000001</v>
          </cell>
          <cell r="D257">
            <v>4.2930000000000001</v>
          </cell>
          <cell r="F257">
            <v>7.1619512798529905E-2</v>
          </cell>
        </row>
        <row r="258">
          <cell r="A258">
            <v>43374</v>
          </cell>
          <cell r="B258">
            <v>4.3230000000000004</v>
          </cell>
          <cell r="D258">
            <v>4.3230000000000004</v>
          </cell>
          <cell r="F258">
            <v>7.1623651638316896E-2</v>
          </cell>
        </row>
        <row r="259">
          <cell r="A259">
            <v>43405</v>
          </cell>
          <cell r="B259">
            <v>4.4409999999999998</v>
          </cell>
          <cell r="D259">
            <v>4.4409999999999998</v>
          </cell>
          <cell r="F259">
            <v>7.1627928439429903E-2</v>
          </cell>
        </row>
        <row r="260">
          <cell r="A260">
            <v>43435</v>
          </cell>
          <cell r="B260">
            <v>4.5709999999999997</v>
          </cell>
          <cell r="D260">
            <v>4.5709999999999997</v>
          </cell>
          <cell r="F260">
            <v>7.1632067279218004E-2</v>
          </cell>
        </row>
        <row r="261">
          <cell r="A261">
            <v>43466</v>
          </cell>
          <cell r="B261">
            <v>4.82</v>
          </cell>
          <cell r="D261">
            <v>4.82</v>
          </cell>
          <cell r="F261">
            <v>7.1636344080330899E-2</v>
          </cell>
        </row>
        <row r="262">
          <cell r="A262">
            <v>43497</v>
          </cell>
          <cell r="B262">
            <v>4.7560000000000002</v>
          </cell>
          <cell r="D262">
            <v>4.7560000000000002</v>
          </cell>
          <cell r="F262">
            <v>7.1640620881444905E-2</v>
          </cell>
        </row>
        <row r="263">
          <cell r="A263">
            <v>43525</v>
          </cell>
          <cell r="B263">
            <v>4.6420000000000003</v>
          </cell>
          <cell r="D263">
            <v>4.6420000000000003</v>
          </cell>
          <cell r="F263">
            <v>7.1644483798579003E-2</v>
          </cell>
        </row>
        <row r="264">
          <cell r="A264">
            <v>43556</v>
          </cell>
          <cell r="B264">
            <v>4.5279999999999996</v>
          </cell>
          <cell r="D264">
            <v>4.5279999999999996</v>
          </cell>
          <cell r="F264">
            <v>7.1648760599692898E-2</v>
          </cell>
        </row>
        <row r="265">
          <cell r="A265">
            <v>43586</v>
          </cell>
          <cell r="B265">
            <v>4.4939999999999998</v>
          </cell>
          <cell r="D265">
            <v>4.4939999999999998</v>
          </cell>
          <cell r="F265">
            <v>7.165289943948E-2</v>
          </cell>
        </row>
        <row r="266">
          <cell r="A266">
            <v>43617</v>
          </cell>
          <cell r="B266">
            <v>4.4790000000000001</v>
          </cell>
          <cell r="D266">
            <v>4.4790000000000001</v>
          </cell>
          <cell r="F266">
            <v>7.1657176240594006E-2</v>
          </cell>
        </row>
        <row r="267">
          <cell r="A267">
            <v>43647</v>
          </cell>
          <cell r="B267">
            <v>4.5010000000000003</v>
          </cell>
          <cell r="D267">
            <v>4.5010000000000003</v>
          </cell>
          <cell r="F267">
            <v>7.16613150803809E-2</v>
          </cell>
        </row>
        <row r="268">
          <cell r="A268">
            <v>43678</v>
          </cell>
          <cell r="B268">
            <v>4.5049999999999999</v>
          </cell>
          <cell r="D268">
            <v>4.5049999999999999</v>
          </cell>
          <cell r="F268">
            <v>7.1665591881494906E-2</v>
          </cell>
        </row>
        <row r="269">
          <cell r="A269">
            <v>43709</v>
          </cell>
          <cell r="B269">
            <v>4.516</v>
          </cell>
          <cell r="D269">
            <v>4.516</v>
          </cell>
          <cell r="F269">
            <v>7.1669868682607898E-2</v>
          </cell>
        </row>
        <row r="270">
          <cell r="A270">
            <v>43739</v>
          </cell>
          <cell r="B270">
            <v>4.5460000000000003</v>
          </cell>
          <cell r="D270">
            <v>4.5460000000000003</v>
          </cell>
          <cell r="F270">
            <v>7.1674007522394903E-2</v>
          </cell>
        </row>
        <row r="271">
          <cell r="A271">
            <v>43770</v>
          </cell>
          <cell r="B271">
            <v>4.6639999999999997</v>
          </cell>
          <cell r="D271">
            <v>4.6639999999999997</v>
          </cell>
          <cell r="F271">
            <v>7.1678284323509006E-2</v>
          </cell>
        </row>
        <row r="272">
          <cell r="A272">
            <v>43800</v>
          </cell>
          <cell r="B272">
            <v>4.7939999999999996</v>
          </cell>
          <cell r="D272">
            <v>4.7939999999999996</v>
          </cell>
          <cell r="F272">
            <v>7.16824231632959E-2</v>
          </cell>
        </row>
        <row r="273">
          <cell r="A273">
            <v>43831</v>
          </cell>
          <cell r="B273">
            <v>5.0449999999999999</v>
          </cell>
          <cell r="D273">
            <v>5.0449999999999999</v>
          </cell>
          <cell r="F273">
            <v>7.1686699964410003E-2</v>
          </cell>
        </row>
        <row r="274">
          <cell r="A274">
            <v>43862</v>
          </cell>
          <cell r="B274">
            <v>4.9809999999999999</v>
          </cell>
          <cell r="D274">
            <v>4.9809999999999999</v>
          </cell>
          <cell r="F274">
            <v>7.1690976765522899E-2</v>
          </cell>
        </row>
        <row r="275">
          <cell r="A275">
            <v>43891</v>
          </cell>
          <cell r="B275">
            <v>4.867</v>
          </cell>
          <cell r="D275">
            <v>4.867</v>
          </cell>
          <cell r="F275">
            <v>7.1694977643983998E-2</v>
          </cell>
        </row>
        <row r="276">
          <cell r="A276">
            <v>43922</v>
          </cell>
          <cell r="B276">
            <v>4.7530000000000001</v>
          </cell>
          <cell r="D276">
            <v>4.7530000000000001</v>
          </cell>
          <cell r="F276">
            <v>7.1699254445098004E-2</v>
          </cell>
        </row>
        <row r="277">
          <cell r="A277">
            <v>43952</v>
          </cell>
          <cell r="B277">
            <v>4.7190000000000003</v>
          </cell>
          <cell r="D277">
            <v>4.7190000000000003</v>
          </cell>
          <cell r="F277">
            <v>7.1703393284884898E-2</v>
          </cell>
        </row>
        <row r="278">
          <cell r="A278">
            <v>43983</v>
          </cell>
          <cell r="B278">
            <v>4.7039999999999997</v>
          </cell>
          <cell r="D278">
            <v>4.7039999999999997</v>
          </cell>
          <cell r="F278">
            <v>7.1707670085999903E-2</v>
          </cell>
        </row>
        <row r="279">
          <cell r="A279">
            <v>44013</v>
          </cell>
          <cell r="B279">
            <v>4.726</v>
          </cell>
          <cell r="D279">
            <v>4.726</v>
          </cell>
          <cell r="F279">
            <v>7.1711808925786005E-2</v>
          </cell>
        </row>
        <row r="280">
          <cell r="A280">
            <v>44044</v>
          </cell>
          <cell r="B280">
            <v>4.7300000000000004</v>
          </cell>
          <cell r="D280">
            <v>4.7300000000000004</v>
          </cell>
          <cell r="F280">
            <v>7.1716085726898998E-2</v>
          </cell>
        </row>
        <row r="281">
          <cell r="A281">
            <v>44075</v>
          </cell>
          <cell r="B281">
            <v>4.7409999999999997</v>
          </cell>
          <cell r="D281">
            <v>4.7409999999999997</v>
          </cell>
          <cell r="F281">
            <v>7.1720362528013004E-2</v>
          </cell>
        </row>
        <row r="282">
          <cell r="A282">
            <v>44105</v>
          </cell>
          <cell r="B282">
            <v>4.7709999999999999</v>
          </cell>
          <cell r="D282">
            <v>4.7709999999999999</v>
          </cell>
          <cell r="F282">
            <v>7.1724501367799898E-2</v>
          </cell>
        </row>
        <row r="283">
          <cell r="A283">
            <v>44136</v>
          </cell>
          <cell r="B283">
            <v>4.8890000000000002</v>
          </cell>
          <cell r="D283">
            <v>4.8890000000000002</v>
          </cell>
          <cell r="F283">
            <v>7.1728778168914001E-2</v>
          </cell>
        </row>
        <row r="284">
          <cell r="A284">
            <v>44166</v>
          </cell>
          <cell r="B284">
            <v>5.0190000000000001</v>
          </cell>
          <cell r="D284">
            <v>5.0190000000000001</v>
          </cell>
          <cell r="F284">
            <v>7.1732917008700894E-2</v>
          </cell>
        </row>
        <row r="285">
          <cell r="A285">
            <v>44197</v>
          </cell>
          <cell r="B285">
            <v>5.2720000000000002</v>
          </cell>
          <cell r="D285">
            <v>5.2720000000000002</v>
          </cell>
          <cell r="F285">
            <v>7.17371938098149E-2</v>
          </cell>
        </row>
        <row r="286">
          <cell r="A286">
            <v>44228</v>
          </cell>
          <cell r="B286">
            <v>5.2080000000000002</v>
          </cell>
          <cell r="D286">
            <v>5.2080000000000002</v>
          </cell>
          <cell r="F286">
            <v>7.1741470610927893E-2</v>
          </cell>
        </row>
        <row r="287">
          <cell r="A287">
            <v>44256</v>
          </cell>
          <cell r="B287">
            <v>5.0940000000000003</v>
          </cell>
          <cell r="D287">
            <v>5.0940000000000003</v>
          </cell>
          <cell r="F287">
            <v>7.1745333528063004E-2</v>
          </cell>
        </row>
        <row r="288">
          <cell r="A288">
            <v>44287</v>
          </cell>
          <cell r="B288">
            <v>4.9800000000000004</v>
          </cell>
          <cell r="D288">
            <v>4.9800000000000004</v>
          </cell>
          <cell r="F288">
            <v>7.1749610329175997E-2</v>
          </cell>
        </row>
        <row r="289">
          <cell r="A289">
            <v>44317</v>
          </cell>
          <cell r="B289">
            <v>4.9459999999999997</v>
          </cell>
          <cell r="D289">
            <v>4.9459999999999997</v>
          </cell>
          <cell r="F289">
            <v>7.1753749168963904E-2</v>
          </cell>
        </row>
        <row r="290">
          <cell r="A290">
            <v>44348</v>
          </cell>
          <cell r="B290">
            <v>4.931</v>
          </cell>
          <cell r="D290">
            <v>4.931</v>
          </cell>
          <cell r="F290">
            <v>7.1758025970076897E-2</v>
          </cell>
        </row>
        <row r="291">
          <cell r="A291">
            <v>44378</v>
          </cell>
          <cell r="B291">
            <v>4.9530000000000003</v>
          </cell>
          <cell r="D291">
            <v>4.9530000000000003</v>
          </cell>
          <cell r="F291">
            <v>7.1762164809863901E-2</v>
          </cell>
        </row>
        <row r="292">
          <cell r="A292">
            <v>44409</v>
          </cell>
          <cell r="B292">
            <v>4.9569999999999999</v>
          </cell>
          <cell r="D292">
            <v>4.9569999999999999</v>
          </cell>
          <cell r="F292">
            <v>7.1766441610977894E-2</v>
          </cell>
        </row>
        <row r="293">
          <cell r="A293">
            <v>44440</v>
          </cell>
          <cell r="B293">
            <v>4.968</v>
          </cell>
          <cell r="D293">
            <v>4.968</v>
          </cell>
          <cell r="F293">
            <v>7.1770718412091997E-2</v>
          </cell>
        </row>
        <row r="294">
          <cell r="A294">
            <v>44470</v>
          </cell>
          <cell r="B294">
            <v>4.9980000000000002</v>
          </cell>
          <cell r="D294">
            <v>4.9980000000000002</v>
          </cell>
          <cell r="F294">
            <v>7.1774857251879001E-2</v>
          </cell>
        </row>
        <row r="295">
          <cell r="A295">
            <v>44501</v>
          </cell>
          <cell r="B295">
            <v>5.1159999999999997</v>
          </cell>
          <cell r="D295">
            <v>5.1159999999999997</v>
          </cell>
          <cell r="F295">
            <v>7.1779134053000002E-2</v>
          </cell>
        </row>
        <row r="296">
          <cell r="A296">
            <v>44531</v>
          </cell>
          <cell r="B296">
            <v>5.2460000000000004</v>
          </cell>
          <cell r="D296">
            <v>5.2460000000000004</v>
          </cell>
          <cell r="F296">
            <v>7.1783272892779901E-2</v>
          </cell>
        </row>
        <row r="297">
          <cell r="A297">
            <v>44562</v>
          </cell>
          <cell r="B297">
            <v>5.5019999999999998</v>
          </cell>
          <cell r="D297">
            <v>5.5019999999999998</v>
          </cell>
          <cell r="F297">
            <v>7.1787549693893005E-2</v>
          </cell>
        </row>
        <row r="298">
          <cell r="A298">
            <v>44593</v>
          </cell>
          <cell r="B298">
            <v>5.4379999999999997</v>
          </cell>
          <cell r="D298">
            <v>5.4379999999999997</v>
          </cell>
          <cell r="F298">
            <v>7.17918264950069E-2</v>
          </cell>
        </row>
        <row r="299">
          <cell r="A299">
            <v>44621</v>
          </cell>
          <cell r="B299">
            <v>5.3239999999999998</v>
          </cell>
          <cell r="D299">
            <v>5.3239999999999998</v>
          </cell>
          <cell r="F299">
            <v>7.1795689412140901E-2</v>
          </cell>
        </row>
        <row r="300">
          <cell r="A300">
            <v>44652</v>
          </cell>
          <cell r="B300">
            <v>5.21</v>
          </cell>
          <cell r="D300">
            <v>5.21</v>
          </cell>
          <cell r="F300">
            <v>7.1799966213255004E-2</v>
          </cell>
        </row>
        <row r="301">
          <cell r="A301">
            <v>44682</v>
          </cell>
          <cell r="B301">
            <v>5.1760000000000002</v>
          </cell>
          <cell r="D301">
            <v>5.1760000000000002</v>
          </cell>
          <cell r="F301">
            <v>7.1804105053041994E-2</v>
          </cell>
        </row>
        <row r="302">
          <cell r="A302">
            <v>44713</v>
          </cell>
          <cell r="B302">
            <v>5.1609999999999996</v>
          </cell>
          <cell r="D302">
            <v>5.1609999999999996</v>
          </cell>
          <cell r="F302">
            <v>7.1808381854155903E-2</v>
          </cell>
        </row>
        <row r="303">
          <cell r="A303">
            <v>44743</v>
          </cell>
          <cell r="B303">
            <v>5.1829999999999998</v>
          </cell>
          <cell r="D303">
            <v>5.1829999999999998</v>
          </cell>
          <cell r="F303">
            <v>7.1812520693943005E-2</v>
          </cell>
        </row>
        <row r="304">
          <cell r="A304">
            <v>44774</v>
          </cell>
          <cell r="B304">
            <v>5.1870000000000003</v>
          </cell>
          <cell r="D304">
            <v>5.1870000000000003</v>
          </cell>
          <cell r="F304">
            <v>7.1816797495056997E-2</v>
          </cell>
        </row>
        <row r="305">
          <cell r="A305">
            <v>44805</v>
          </cell>
          <cell r="B305">
            <v>5.1980000000000004</v>
          </cell>
          <cell r="D305">
            <v>5.1980000000000004</v>
          </cell>
          <cell r="F305">
            <v>7.1821074296170004E-2</v>
          </cell>
        </row>
        <row r="306">
          <cell r="A306">
            <v>44835</v>
          </cell>
          <cell r="B306">
            <v>5.2279999999999998</v>
          </cell>
          <cell r="D306">
            <v>5.2279999999999998</v>
          </cell>
          <cell r="F306">
            <v>7.1825213135956995E-2</v>
          </cell>
        </row>
        <row r="307">
          <cell r="A307">
            <v>44866</v>
          </cell>
          <cell r="B307">
            <v>5.3460000000000001</v>
          </cell>
          <cell r="D307">
            <v>5.3460000000000001</v>
          </cell>
          <cell r="F307">
            <v>7.1829489937071E-2</v>
          </cell>
        </row>
        <row r="308">
          <cell r="A308">
            <v>44896</v>
          </cell>
          <cell r="B308">
            <v>5.476</v>
          </cell>
          <cell r="D308">
            <v>5.476</v>
          </cell>
          <cell r="F308">
            <v>7.1833628776857894E-2</v>
          </cell>
        </row>
        <row r="309">
          <cell r="A309">
            <v>44927</v>
          </cell>
          <cell r="B309">
            <v>5.7350000000000003</v>
          </cell>
          <cell r="D309">
            <v>5.7350000000000003</v>
          </cell>
          <cell r="F309">
            <v>7.18379055779719E-2</v>
          </cell>
        </row>
        <row r="310">
          <cell r="A310">
            <v>44958</v>
          </cell>
          <cell r="B310">
            <v>5.6710000000000003</v>
          </cell>
          <cell r="D310">
            <v>5.6710000000000003</v>
          </cell>
          <cell r="F310">
            <v>7.1842182379084907E-2</v>
          </cell>
        </row>
        <row r="311">
          <cell r="A311">
            <v>44986</v>
          </cell>
          <cell r="B311">
            <v>5.5570000000000004</v>
          </cell>
          <cell r="D311">
            <v>5.5570000000000004</v>
          </cell>
          <cell r="F311">
            <v>7.1846045296220004E-2</v>
          </cell>
        </row>
        <row r="312">
          <cell r="A312">
            <v>45017</v>
          </cell>
          <cell r="B312">
            <v>5.4429999999999996</v>
          </cell>
          <cell r="D312">
            <v>5.4429999999999996</v>
          </cell>
          <cell r="F312">
            <v>7.1850322097333899E-2</v>
          </cell>
        </row>
        <row r="313">
          <cell r="A313">
            <v>45047</v>
          </cell>
          <cell r="B313">
            <v>5.4089999999999998</v>
          </cell>
          <cell r="D313">
            <v>5.4089999999999998</v>
          </cell>
          <cell r="F313">
            <v>7.1854460937120904E-2</v>
          </cell>
        </row>
        <row r="314">
          <cell r="A314">
            <v>45078</v>
          </cell>
          <cell r="B314">
            <v>5.3940000000000001</v>
          </cell>
          <cell r="D314">
            <v>5.3940000000000001</v>
          </cell>
          <cell r="F314">
            <v>7.1858737738233897E-2</v>
          </cell>
        </row>
        <row r="315">
          <cell r="A315">
            <v>45108</v>
          </cell>
          <cell r="B315">
            <v>5.4160000000000004</v>
          </cell>
          <cell r="D315">
            <v>5.4160000000000004</v>
          </cell>
          <cell r="F315">
            <v>7.18628765780219E-2</v>
          </cell>
        </row>
        <row r="316">
          <cell r="A316">
            <v>45139</v>
          </cell>
          <cell r="B316">
            <v>5.42</v>
          </cell>
          <cell r="D316">
            <v>5.42</v>
          </cell>
          <cell r="F316">
            <v>7.1867153379134893E-2</v>
          </cell>
        </row>
        <row r="317">
          <cell r="A317">
            <v>45170</v>
          </cell>
          <cell r="B317">
            <v>5.431</v>
          </cell>
          <cell r="D317">
            <v>5.431</v>
          </cell>
          <cell r="F317">
            <v>7.1871430180248996E-2</v>
          </cell>
        </row>
        <row r="318">
          <cell r="A318">
            <v>45200</v>
          </cell>
          <cell r="B318">
            <v>5.4610000000000003</v>
          </cell>
          <cell r="D318">
            <v>5.4610000000000003</v>
          </cell>
          <cell r="F318">
            <v>7.1875569020036001E-2</v>
          </cell>
        </row>
        <row r="319">
          <cell r="A319">
            <v>45231</v>
          </cell>
          <cell r="B319">
            <v>5.5789999999999997</v>
          </cell>
          <cell r="D319">
            <v>5.5789999999999997</v>
          </cell>
          <cell r="F319">
            <v>7.1879845821149896E-2</v>
          </cell>
        </row>
        <row r="320">
          <cell r="A320">
            <v>45261</v>
          </cell>
          <cell r="B320">
            <v>5.7089999999999996</v>
          </cell>
          <cell r="D320">
            <v>5.7089999999999996</v>
          </cell>
          <cell r="F320">
            <v>7.18839846609369E-2</v>
          </cell>
        </row>
        <row r="321">
          <cell r="A321">
            <v>45292</v>
          </cell>
          <cell r="B321">
            <v>5.97</v>
          </cell>
          <cell r="D321">
            <v>5.97</v>
          </cell>
          <cell r="F321">
            <v>7.1888261462050004E-2</v>
          </cell>
        </row>
        <row r="322">
          <cell r="A322">
            <v>45323</v>
          </cell>
          <cell r="B322">
            <v>5.9059999999999997</v>
          </cell>
          <cell r="D322">
            <v>5.9059999999999997</v>
          </cell>
          <cell r="F322">
            <v>7.1892538263163899E-2</v>
          </cell>
        </row>
        <row r="323">
          <cell r="A323">
            <v>45352</v>
          </cell>
          <cell r="B323">
            <v>5.7919999999999998</v>
          </cell>
          <cell r="D323">
            <v>5.7919999999999998</v>
          </cell>
          <cell r="F323">
            <v>7.1896539141624902E-2</v>
          </cell>
        </row>
        <row r="324">
          <cell r="A324">
            <v>45383</v>
          </cell>
          <cell r="B324">
            <v>5.6779999999999999</v>
          </cell>
          <cell r="D324">
            <v>5.6779999999999999</v>
          </cell>
          <cell r="F324">
            <v>7.1900815942738006E-2</v>
          </cell>
        </row>
        <row r="325">
          <cell r="A325">
            <v>45413</v>
          </cell>
          <cell r="B325">
            <v>5.6440000000000001</v>
          </cell>
          <cell r="D325">
            <v>5.6440000000000001</v>
          </cell>
          <cell r="F325">
            <v>7.1904954782525995E-2</v>
          </cell>
        </row>
        <row r="326">
          <cell r="A326">
            <v>45444</v>
          </cell>
          <cell r="F326">
            <v>7.1909231583639002E-2</v>
          </cell>
        </row>
        <row r="327">
          <cell r="A327">
            <v>45474</v>
          </cell>
          <cell r="F327">
            <v>7.1913370423425896E-2</v>
          </cell>
        </row>
        <row r="328">
          <cell r="A328">
            <v>45505</v>
          </cell>
          <cell r="F328">
            <v>7.1917647224539902E-2</v>
          </cell>
        </row>
        <row r="329">
          <cell r="A329">
            <v>45536</v>
          </cell>
          <cell r="F329">
            <v>7.1921924025654005E-2</v>
          </cell>
        </row>
        <row r="330">
          <cell r="A330">
            <v>45566</v>
          </cell>
          <cell r="F330">
            <v>7.1926062865440898E-2</v>
          </cell>
        </row>
        <row r="331">
          <cell r="A331">
            <v>45597</v>
          </cell>
          <cell r="F331">
            <v>7.1930339666553905E-2</v>
          </cell>
        </row>
        <row r="332">
          <cell r="A332">
            <v>45627</v>
          </cell>
          <cell r="F332">
            <v>7.1934478506341895E-2</v>
          </cell>
        </row>
        <row r="333">
          <cell r="A333">
            <v>45658</v>
          </cell>
          <cell r="F333">
            <v>7.1938755307454902E-2</v>
          </cell>
        </row>
        <row r="334">
          <cell r="A334">
            <v>45689</v>
          </cell>
          <cell r="F334">
            <v>7.1943032108569005E-2</v>
          </cell>
        </row>
        <row r="335">
          <cell r="A335">
            <v>45717</v>
          </cell>
          <cell r="F335">
            <v>7.1946895025703006E-2</v>
          </cell>
        </row>
        <row r="336">
          <cell r="A336">
            <v>45748</v>
          </cell>
          <cell r="F336">
            <v>7.1951171826816998E-2</v>
          </cell>
        </row>
        <row r="337">
          <cell r="A337">
            <v>45778</v>
          </cell>
          <cell r="F337">
            <v>7.1955310666604003E-2</v>
          </cell>
        </row>
        <row r="338">
          <cell r="A338">
            <v>45809</v>
          </cell>
          <cell r="F338">
            <v>7.1959587467717898E-2</v>
          </cell>
        </row>
        <row r="339">
          <cell r="A339">
            <v>45839</v>
          </cell>
          <cell r="F339">
            <v>7.1963726307504902E-2</v>
          </cell>
        </row>
        <row r="340">
          <cell r="A340">
            <v>45870</v>
          </cell>
          <cell r="F340">
            <v>7.1968003108618894E-2</v>
          </cell>
        </row>
        <row r="341">
          <cell r="A341">
            <v>45901</v>
          </cell>
          <cell r="F341">
            <v>7.1972279909731901E-2</v>
          </cell>
        </row>
        <row r="342">
          <cell r="A342">
            <v>45931</v>
          </cell>
          <cell r="F342">
            <v>7.1976418749518906E-2</v>
          </cell>
        </row>
        <row r="343">
          <cell r="A343">
            <v>45962</v>
          </cell>
          <cell r="F343">
            <v>7.1980695550632898E-2</v>
          </cell>
        </row>
        <row r="344">
          <cell r="A344">
            <v>45992</v>
          </cell>
          <cell r="F344">
            <v>7.1984834390419902E-2</v>
          </cell>
        </row>
        <row r="345">
          <cell r="A345">
            <v>46023</v>
          </cell>
          <cell r="F345">
            <v>7.1989111191533894E-2</v>
          </cell>
        </row>
        <row r="346">
          <cell r="A346">
            <v>46054</v>
          </cell>
          <cell r="F346">
            <v>7.1993387992646901E-2</v>
          </cell>
        </row>
        <row r="347">
          <cell r="A347">
            <v>46082</v>
          </cell>
          <cell r="F347">
            <v>7.1997250909781901E-2</v>
          </cell>
        </row>
        <row r="348">
          <cell r="A348">
            <v>46113</v>
          </cell>
          <cell r="F348">
            <v>7.2001527710896004E-2</v>
          </cell>
        </row>
        <row r="349">
          <cell r="A349">
            <v>46143</v>
          </cell>
          <cell r="F349">
            <v>7.2005666550682995E-2</v>
          </cell>
        </row>
        <row r="350">
          <cell r="A350">
            <v>46174</v>
          </cell>
          <cell r="F350">
            <v>7.2009943351795905E-2</v>
          </cell>
        </row>
        <row r="351">
          <cell r="A351">
            <v>46204</v>
          </cell>
          <cell r="F351">
            <v>7.2014082191583895E-2</v>
          </cell>
        </row>
        <row r="352">
          <cell r="A352">
            <v>46235</v>
          </cell>
          <cell r="F352">
            <v>7.2018358992696901E-2</v>
          </cell>
        </row>
        <row r="353">
          <cell r="A353">
            <v>46266</v>
          </cell>
          <cell r="F353">
            <v>7.2022635793810894E-2</v>
          </cell>
        </row>
        <row r="354">
          <cell r="A354">
            <v>46296</v>
          </cell>
          <cell r="F354">
            <v>7.2026774633597898E-2</v>
          </cell>
        </row>
        <row r="355">
          <cell r="A355">
            <v>46327</v>
          </cell>
          <cell r="F355">
            <v>7.2031051434712001E-2</v>
          </cell>
        </row>
        <row r="356">
          <cell r="A356">
            <v>46357</v>
          </cell>
          <cell r="F356">
            <v>7.2035190274499006E-2</v>
          </cell>
        </row>
        <row r="357">
          <cell r="A357">
            <v>46388</v>
          </cell>
          <cell r="F357">
            <v>7.2039467075611902E-2</v>
          </cell>
        </row>
        <row r="358">
          <cell r="A358">
            <v>46419</v>
          </cell>
          <cell r="F358">
            <v>7.2043743876725894E-2</v>
          </cell>
        </row>
        <row r="359">
          <cell r="A359">
            <v>46447</v>
          </cell>
          <cell r="F359">
            <v>7.2047606793860894E-2</v>
          </cell>
        </row>
        <row r="360">
          <cell r="A360">
            <v>46478</v>
          </cell>
          <cell r="F360">
            <v>7.2051883594973901E-2</v>
          </cell>
        </row>
        <row r="361">
          <cell r="A361">
            <v>46508</v>
          </cell>
          <cell r="F361">
            <v>7.2056022434761002E-2</v>
          </cell>
        </row>
        <row r="362">
          <cell r="A362">
            <v>46539</v>
          </cell>
          <cell r="F362">
            <v>7.2060299235874994E-2</v>
          </cell>
        </row>
      </sheetData>
      <sheetData sheetId="1"/>
      <sheetData sheetId="2"/>
      <sheetData sheetId="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Lavarato Date Master"/>
      <sheetName val="12 Month"/>
      <sheetName val="Instructions"/>
      <sheetName val="AllQueries"/>
      <sheetName val="Basis Extract"/>
      <sheetName val="IM-CANADA"/>
      <sheetName val="Portfolios"/>
      <sheetName val="Gas Detail"/>
      <sheetName val="Greg Pos"/>
      <sheetName val="Basis Report Consolidated"/>
      <sheetName val="Lavarato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731:$J$12228" sheetId="4"/>
      <definedName name="DUBLIN" refersTo="='AllQueries'!$A$7:$I$281" sheetId="4"/>
      <definedName name="GDL" refersTo="='AllQueries'!$A$12631:$I$12920" sheetId="4"/>
      <definedName name="INDX" refersTo="='AllQueries'!$A$5425:$H$7210" sheetId="4"/>
      <definedName name="LIQUIDSW" refersTo="='AllQueries'!$A$7525:$G$7649" sheetId="4"/>
      <definedName name="POWERGAS" refersTo="='AllQueries'!$A$301:$G$5417" sheetId="4"/>
      <definedName name="PRCBAS" refersTo="='AllQueries'!$A$13016:$I$18568" sheetId="4"/>
    </definedNames>
    <sheetDataSet>
      <sheetData sheetId="0" refreshError="1">
        <row r="7">
          <cell r="A7">
            <v>5</v>
          </cell>
          <cell r="B7" t="str">
            <v>5 mth - 7 mth</v>
          </cell>
          <cell r="C7">
            <v>36739</v>
          </cell>
          <cell r="D7">
            <v>36739</v>
          </cell>
          <cell r="E7">
            <v>36739</v>
          </cell>
          <cell r="F7">
            <v>6</v>
          </cell>
          <cell r="G7">
            <v>6</v>
          </cell>
          <cell r="I7">
            <v>36770</v>
          </cell>
        </row>
        <row r="8">
          <cell r="A8">
            <v>6</v>
          </cell>
          <cell r="B8" t="str">
            <v>8 mth - 11 mth</v>
          </cell>
          <cell r="C8">
            <v>36770</v>
          </cell>
          <cell r="D8">
            <v>36770</v>
          </cell>
          <cell r="E8">
            <v>36770</v>
          </cell>
          <cell r="F8">
            <v>7</v>
          </cell>
          <cell r="G8">
            <v>7</v>
          </cell>
          <cell r="I8">
            <v>36800</v>
          </cell>
        </row>
        <row r="9">
          <cell r="A9">
            <v>7</v>
          </cell>
          <cell r="B9" t="str">
            <v>12 mth - 12 mth</v>
          </cell>
          <cell r="C9">
            <v>36800</v>
          </cell>
          <cell r="D9">
            <v>36861</v>
          </cell>
          <cell r="E9">
            <v>36800</v>
          </cell>
          <cell r="F9">
            <v>8</v>
          </cell>
          <cell r="G9">
            <v>8</v>
          </cell>
          <cell r="I9">
            <v>36831</v>
          </cell>
        </row>
        <row r="10">
          <cell r="A10">
            <v>8</v>
          </cell>
          <cell r="B10" t="str">
            <v>13 mth - 15 mth</v>
          </cell>
          <cell r="C10">
            <v>36892</v>
          </cell>
          <cell r="D10">
            <v>37226</v>
          </cell>
          <cell r="E10">
            <v>36831</v>
          </cell>
          <cell r="F10">
            <v>9</v>
          </cell>
          <cell r="G10">
            <v>8</v>
          </cell>
          <cell r="I10">
            <v>36861</v>
          </cell>
        </row>
        <row r="11">
          <cell r="A11">
            <v>9</v>
          </cell>
          <cell r="B11" t="str">
            <v>16 mth - 27 mth</v>
          </cell>
          <cell r="C11">
            <v>37257</v>
          </cell>
          <cell r="D11">
            <v>37591</v>
          </cell>
          <cell r="E11">
            <v>36861</v>
          </cell>
          <cell r="F11">
            <v>10</v>
          </cell>
          <cell r="G11">
            <v>8</v>
          </cell>
          <cell r="I11">
            <v>36892</v>
          </cell>
        </row>
        <row r="12">
          <cell r="A12">
            <v>10</v>
          </cell>
          <cell r="B12" t="str">
            <v>28 mth - 39 mth</v>
          </cell>
          <cell r="C12">
            <v>37622</v>
          </cell>
          <cell r="D12">
            <v>37956</v>
          </cell>
          <cell r="E12">
            <v>36892</v>
          </cell>
          <cell r="F12">
            <v>11</v>
          </cell>
          <cell r="G12">
            <v>9</v>
          </cell>
          <cell r="I12">
            <v>36923</v>
          </cell>
        </row>
        <row r="13">
          <cell r="A13">
            <v>11</v>
          </cell>
          <cell r="B13" t="str">
            <v>40 mth - 51 mth</v>
          </cell>
          <cell r="C13">
            <v>37987</v>
          </cell>
          <cell r="D13">
            <v>38322</v>
          </cell>
          <cell r="E13">
            <v>36923</v>
          </cell>
          <cell r="F13">
            <v>12</v>
          </cell>
          <cell r="G13">
            <v>9</v>
          </cell>
          <cell r="I13">
            <v>36951</v>
          </cell>
        </row>
        <row r="14">
          <cell r="A14">
            <v>12</v>
          </cell>
          <cell r="B14" t="str">
            <v>52 mth - 88 mth</v>
          </cell>
          <cell r="C14">
            <v>38353</v>
          </cell>
          <cell r="D14">
            <v>40513</v>
          </cell>
          <cell r="E14">
            <v>36951</v>
          </cell>
          <cell r="F14">
            <v>13</v>
          </cell>
          <cell r="G14">
            <v>9</v>
          </cell>
          <cell r="I14">
            <v>36982</v>
          </cell>
        </row>
        <row r="15">
          <cell r="A15">
            <v>13</v>
          </cell>
          <cell r="B15" t="str">
            <v>88 mth - 124 mth</v>
          </cell>
          <cell r="C15">
            <v>40544</v>
          </cell>
          <cell r="D15">
            <v>42339</v>
          </cell>
          <cell r="E15">
            <v>36982</v>
          </cell>
          <cell r="F15">
            <v>14</v>
          </cell>
          <cell r="G15">
            <v>9</v>
          </cell>
          <cell r="I15">
            <v>37012</v>
          </cell>
        </row>
        <row r="16">
          <cell r="A16">
            <v>14</v>
          </cell>
          <cell r="B16" t="str">
            <v>&gt;125 mths</v>
          </cell>
          <cell r="C16">
            <v>42370</v>
          </cell>
          <cell r="D16">
            <v>45261</v>
          </cell>
          <cell r="E16">
            <v>37012</v>
          </cell>
          <cell r="F16">
            <v>15</v>
          </cell>
          <cell r="G16">
            <v>9</v>
          </cell>
          <cell r="I16">
            <v>37043</v>
          </cell>
        </row>
        <row r="17">
          <cell r="E17">
            <v>37043</v>
          </cell>
          <cell r="F17">
            <v>16</v>
          </cell>
          <cell r="G17">
            <v>9</v>
          </cell>
          <cell r="I17">
            <v>37073</v>
          </cell>
        </row>
        <row r="18">
          <cell r="E18">
            <v>37073</v>
          </cell>
          <cell r="F18">
            <v>17</v>
          </cell>
          <cell r="G18">
            <v>9</v>
          </cell>
          <cell r="I18">
            <v>37104</v>
          </cell>
        </row>
        <row r="19">
          <cell r="E19">
            <v>37104</v>
          </cell>
          <cell r="F19">
            <v>18</v>
          </cell>
          <cell r="G19">
            <v>9</v>
          </cell>
          <cell r="I19">
            <v>37135</v>
          </cell>
        </row>
        <row r="20">
          <cell r="E20">
            <v>37135</v>
          </cell>
          <cell r="F20">
            <v>19</v>
          </cell>
          <cell r="G20">
            <v>9</v>
          </cell>
          <cell r="I20">
            <v>37165</v>
          </cell>
        </row>
        <row r="21">
          <cell r="E21">
            <v>37165</v>
          </cell>
          <cell r="F21">
            <v>20</v>
          </cell>
          <cell r="G21">
            <v>9</v>
          </cell>
          <cell r="I21">
            <v>37196</v>
          </cell>
        </row>
        <row r="22">
          <cell r="E22">
            <v>37196</v>
          </cell>
          <cell r="F22">
            <v>21</v>
          </cell>
          <cell r="G22">
            <v>9</v>
          </cell>
          <cell r="I22">
            <v>37226</v>
          </cell>
        </row>
        <row r="23">
          <cell r="E23">
            <v>37226</v>
          </cell>
          <cell r="F23">
            <v>22</v>
          </cell>
          <cell r="G23">
            <v>9</v>
          </cell>
          <cell r="I23">
            <v>37257</v>
          </cell>
        </row>
        <row r="24">
          <cell r="E24">
            <v>37257</v>
          </cell>
          <cell r="F24">
            <v>23</v>
          </cell>
          <cell r="G24">
            <v>10</v>
          </cell>
          <cell r="I24">
            <v>37288</v>
          </cell>
        </row>
        <row r="25">
          <cell r="E25">
            <v>37288</v>
          </cell>
          <cell r="F25">
            <v>24</v>
          </cell>
          <cell r="G25">
            <v>10</v>
          </cell>
          <cell r="I25">
            <v>37316</v>
          </cell>
        </row>
        <row r="26">
          <cell r="E26">
            <v>37316</v>
          </cell>
          <cell r="F26">
            <v>25</v>
          </cell>
          <cell r="G26">
            <v>10</v>
          </cell>
          <cell r="I26">
            <v>37347</v>
          </cell>
        </row>
        <row r="27">
          <cell r="E27">
            <v>37347</v>
          </cell>
          <cell r="F27">
            <v>26</v>
          </cell>
          <cell r="G27">
            <v>10</v>
          </cell>
          <cell r="I27">
            <v>37377</v>
          </cell>
        </row>
        <row r="28">
          <cell r="E28">
            <v>37377</v>
          </cell>
          <cell r="F28">
            <v>27</v>
          </cell>
          <cell r="G28">
            <v>10</v>
          </cell>
          <cell r="I28">
            <v>37408</v>
          </cell>
        </row>
        <row r="29">
          <cell r="E29">
            <v>37408</v>
          </cell>
          <cell r="F29">
            <v>28</v>
          </cell>
          <cell r="G29">
            <v>10</v>
          </cell>
          <cell r="I29">
            <v>37438</v>
          </cell>
        </row>
        <row r="30">
          <cell r="E30">
            <v>37438</v>
          </cell>
          <cell r="F30">
            <v>29</v>
          </cell>
          <cell r="G30">
            <v>10</v>
          </cell>
          <cell r="I30">
            <v>37469</v>
          </cell>
        </row>
        <row r="31">
          <cell r="E31">
            <v>37469</v>
          </cell>
          <cell r="F31">
            <v>30</v>
          </cell>
          <cell r="G31">
            <v>10</v>
          </cell>
          <cell r="I31">
            <v>37500</v>
          </cell>
        </row>
        <row r="32">
          <cell r="E32">
            <v>37500</v>
          </cell>
          <cell r="F32">
            <v>31</v>
          </cell>
          <cell r="G32">
            <v>10</v>
          </cell>
          <cell r="I32">
            <v>37530</v>
          </cell>
        </row>
        <row r="33">
          <cell r="E33">
            <v>37530</v>
          </cell>
          <cell r="F33">
            <v>32</v>
          </cell>
          <cell r="G33">
            <v>10</v>
          </cell>
          <cell r="I33">
            <v>37561</v>
          </cell>
        </row>
        <row r="34">
          <cell r="E34">
            <v>37561</v>
          </cell>
          <cell r="F34">
            <v>33</v>
          </cell>
          <cell r="G34">
            <v>10</v>
          </cell>
          <cell r="I34">
            <v>37591</v>
          </cell>
        </row>
        <row r="35">
          <cell r="E35">
            <v>37591</v>
          </cell>
          <cell r="F35">
            <v>34</v>
          </cell>
          <cell r="G35">
            <v>10</v>
          </cell>
          <cell r="I35">
            <v>37622</v>
          </cell>
        </row>
        <row r="36">
          <cell r="E36">
            <v>37622</v>
          </cell>
          <cell r="F36">
            <v>35</v>
          </cell>
          <cell r="G36">
            <v>11</v>
          </cell>
          <cell r="I36">
            <v>37653</v>
          </cell>
        </row>
        <row r="37">
          <cell r="E37">
            <v>37653</v>
          </cell>
          <cell r="F37">
            <v>36</v>
          </cell>
          <cell r="G37">
            <v>11</v>
          </cell>
          <cell r="I37">
            <v>37681</v>
          </cell>
        </row>
        <row r="38">
          <cell r="E38">
            <v>37681</v>
          </cell>
          <cell r="F38">
            <v>37</v>
          </cell>
          <cell r="G38">
            <v>11</v>
          </cell>
          <cell r="I38">
            <v>37712</v>
          </cell>
        </row>
        <row r="39">
          <cell r="E39">
            <v>37712</v>
          </cell>
          <cell r="F39">
            <v>38</v>
          </cell>
          <cell r="G39">
            <v>11</v>
          </cell>
          <cell r="I39">
            <v>37742</v>
          </cell>
        </row>
        <row r="40">
          <cell r="E40">
            <v>37742</v>
          </cell>
          <cell r="F40">
            <v>39</v>
          </cell>
          <cell r="G40">
            <v>11</v>
          </cell>
          <cell r="I40">
            <v>37773</v>
          </cell>
        </row>
        <row r="41">
          <cell r="E41">
            <v>37773</v>
          </cell>
          <cell r="F41">
            <v>40</v>
          </cell>
          <cell r="G41">
            <v>11</v>
          </cell>
          <cell r="I41">
            <v>37803</v>
          </cell>
        </row>
        <row r="42">
          <cell r="E42">
            <v>37803</v>
          </cell>
          <cell r="F42">
            <v>41</v>
          </cell>
          <cell r="G42">
            <v>11</v>
          </cell>
          <cell r="I42">
            <v>37834</v>
          </cell>
        </row>
        <row r="43">
          <cell r="E43">
            <v>37834</v>
          </cell>
          <cell r="F43">
            <v>42</v>
          </cell>
          <cell r="G43">
            <v>11</v>
          </cell>
          <cell r="I43">
            <v>37865</v>
          </cell>
        </row>
        <row r="44">
          <cell r="E44">
            <v>37865</v>
          </cell>
          <cell r="F44">
            <v>43</v>
          </cell>
          <cell r="G44">
            <v>11</v>
          </cell>
          <cell r="I44">
            <v>37895</v>
          </cell>
        </row>
        <row r="45">
          <cell r="E45">
            <v>37895</v>
          </cell>
          <cell r="F45">
            <v>44</v>
          </cell>
          <cell r="G45">
            <v>11</v>
          </cell>
          <cell r="I45">
            <v>37926</v>
          </cell>
        </row>
        <row r="46">
          <cell r="E46">
            <v>37926</v>
          </cell>
          <cell r="F46">
            <v>45</v>
          </cell>
          <cell r="G46">
            <v>11</v>
          </cell>
          <cell r="I46">
            <v>37956</v>
          </cell>
        </row>
        <row r="47">
          <cell r="E47">
            <v>37956</v>
          </cell>
          <cell r="F47">
            <v>46</v>
          </cell>
          <cell r="G47">
            <v>11</v>
          </cell>
          <cell r="I47">
            <v>37987</v>
          </cell>
        </row>
        <row r="48">
          <cell r="E48">
            <v>37987</v>
          </cell>
          <cell r="F48">
            <v>47</v>
          </cell>
          <cell r="G48">
            <v>12</v>
          </cell>
          <cell r="I48">
            <v>38018</v>
          </cell>
        </row>
        <row r="49">
          <cell r="E49">
            <v>38018</v>
          </cell>
          <cell r="F49">
            <v>48</v>
          </cell>
          <cell r="G49">
            <v>12</v>
          </cell>
          <cell r="I49">
            <v>38047</v>
          </cell>
        </row>
        <row r="50">
          <cell r="E50">
            <v>38047</v>
          </cell>
          <cell r="F50">
            <v>49</v>
          </cell>
          <cell r="G50">
            <v>12</v>
          </cell>
          <cell r="I50">
            <v>38078</v>
          </cell>
        </row>
        <row r="51">
          <cell r="E51">
            <v>38078</v>
          </cell>
          <cell r="F51">
            <v>50</v>
          </cell>
          <cell r="G51">
            <v>12</v>
          </cell>
          <cell r="I51">
            <v>38108</v>
          </cell>
        </row>
        <row r="52">
          <cell r="E52">
            <v>38108</v>
          </cell>
          <cell r="F52">
            <v>51</v>
          </cell>
          <cell r="G52">
            <v>12</v>
          </cell>
          <cell r="I52">
            <v>38139</v>
          </cell>
        </row>
        <row r="53">
          <cell r="E53">
            <v>38139</v>
          </cell>
          <cell r="F53">
            <v>52</v>
          </cell>
          <cell r="G53">
            <v>12</v>
          </cell>
          <cell r="I53">
            <v>38169</v>
          </cell>
        </row>
        <row r="54">
          <cell r="E54">
            <v>38169</v>
          </cell>
          <cell r="F54">
            <v>53</v>
          </cell>
          <cell r="G54">
            <v>12</v>
          </cell>
          <cell r="I54">
            <v>38200</v>
          </cell>
        </row>
        <row r="55">
          <cell r="E55">
            <v>38200</v>
          </cell>
          <cell r="F55">
            <v>54</v>
          </cell>
          <cell r="G55">
            <v>12</v>
          </cell>
          <cell r="I55">
            <v>38231</v>
          </cell>
        </row>
        <row r="56">
          <cell r="E56">
            <v>38231</v>
          </cell>
          <cell r="F56">
            <v>55</v>
          </cell>
          <cell r="G56">
            <v>12</v>
          </cell>
          <cell r="I56">
            <v>38261</v>
          </cell>
        </row>
        <row r="57">
          <cell r="E57">
            <v>38261</v>
          </cell>
          <cell r="F57">
            <v>56</v>
          </cell>
          <cell r="G57">
            <v>12</v>
          </cell>
          <cell r="I57">
            <v>38292</v>
          </cell>
        </row>
        <row r="58">
          <cell r="E58">
            <v>38292</v>
          </cell>
          <cell r="F58">
            <v>57</v>
          </cell>
          <cell r="G58">
            <v>12</v>
          </cell>
          <cell r="I58">
            <v>38322</v>
          </cell>
        </row>
        <row r="59">
          <cell r="E59">
            <v>38322</v>
          </cell>
          <cell r="F59">
            <v>58</v>
          </cell>
          <cell r="G59">
            <v>12</v>
          </cell>
          <cell r="I59">
            <v>38353</v>
          </cell>
        </row>
        <row r="60">
          <cell r="E60">
            <v>38353</v>
          </cell>
          <cell r="F60">
            <v>59</v>
          </cell>
          <cell r="G60">
            <v>13</v>
          </cell>
          <cell r="I60">
            <v>38384</v>
          </cell>
        </row>
        <row r="61">
          <cell r="E61">
            <v>38384</v>
          </cell>
          <cell r="F61">
            <v>60</v>
          </cell>
          <cell r="G61">
            <v>13</v>
          </cell>
          <cell r="I61">
            <v>38412</v>
          </cell>
        </row>
        <row r="62">
          <cell r="E62">
            <v>38412</v>
          </cell>
          <cell r="F62">
            <v>61</v>
          </cell>
          <cell r="G62">
            <v>13</v>
          </cell>
          <cell r="I62">
            <v>38443</v>
          </cell>
        </row>
        <row r="63">
          <cell r="E63">
            <v>38443</v>
          </cell>
          <cell r="F63">
            <v>62</v>
          </cell>
          <cell r="G63">
            <v>13</v>
          </cell>
          <cell r="I63">
            <v>38473</v>
          </cell>
        </row>
        <row r="64">
          <cell r="E64">
            <v>38473</v>
          </cell>
          <cell r="F64">
            <v>63</v>
          </cell>
          <cell r="G64">
            <v>13</v>
          </cell>
          <cell r="I64">
            <v>38504</v>
          </cell>
        </row>
        <row r="65">
          <cell r="E65">
            <v>38504</v>
          </cell>
          <cell r="F65">
            <v>64</v>
          </cell>
          <cell r="G65">
            <v>13</v>
          </cell>
          <cell r="I65">
            <v>38534</v>
          </cell>
        </row>
        <row r="66">
          <cell r="E66">
            <v>38534</v>
          </cell>
          <cell r="F66">
            <v>65</v>
          </cell>
          <cell r="G66">
            <v>13</v>
          </cell>
          <cell r="I66">
            <v>38565</v>
          </cell>
        </row>
        <row r="67">
          <cell r="E67">
            <v>38565</v>
          </cell>
          <cell r="F67">
            <v>66</v>
          </cell>
          <cell r="G67">
            <v>13</v>
          </cell>
          <cell r="I67">
            <v>38596</v>
          </cell>
        </row>
        <row r="68">
          <cell r="E68">
            <v>38596</v>
          </cell>
          <cell r="F68">
            <v>67</v>
          </cell>
          <cell r="G68">
            <v>13</v>
          </cell>
          <cell r="I68">
            <v>38626</v>
          </cell>
        </row>
        <row r="69">
          <cell r="E69">
            <v>38626</v>
          </cell>
          <cell r="F69">
            <v>68</v>
          </cell>
          <cell r="G69">
            <v>13</v>
          </cell>
          <cell r="I69">
            <v>38657</v>
          </cell>
        </row>
        <row r="70">
          <cell r="E70">
            <v>38657</v>
          </cell>
          <cell r="F70">
            <v>69</v>
          </cell>
          <cell r="G70">
            <v>13</v>
          </cell>
          <cell r="I70">
            <v>38687</v>
          </cell>
        </row>
        <row r="71">
          <cell r="E71">
            <v>38687</v>
          </cell>
          <cell r="F71">
            <v>70</v>
          </cell>
          <cell r="G71">
            <v>13</v>
          </cell>
          <cell r="I71">
            <v>38718</v>
          </cell>
        </row>
        <row r="72">
          <cell r="E72">
            <v>38718</v>
          </cell>
          <cell r="F72">
            <v>71</v>
          </cell>
          <cell r="G72">
            <v>13</v>
          </cell>
          <cell r="I72">
            <v>38749</v>
          </cell>
        </row>
        <row r="73">
          <cell r="E73">
            <v>38749</v>
          </cell>
          <cell r="F73">
            <v>72</v>
          </cell>
          <cell r="G73">
            <v>13</v>
          </cell>
          <cell r="I73">
            <v>38777</v>
          </cell>
        </row>
        <row r="74">
          <cell r="E74">
            <v>38777</v>
          </cell>
          <cell r="F74">
            <v>73</v>
          </cell>
          <cell r="G74">
            <v>13</v>
          </cell>
          <cell r="I74">
            <v>38808</v>
          </cell>
        </row>
        <row r="75">
          <cell r="E75">
            <v>38808</v>
          </cell>
          <cell r="F75">
            <v>74</v>
          </cell>
          <cell r="G75">
            <v>13</v>
          </cell>
          <cell r="I75">
            <v>38838</v>
          </cell>
        </row>
        <row r="76">
          <cell r="E76">
            <v>38838</v>
          </cell>
          <cell r="F76">
            <v>75</v>
          </cell>
          <cell r="G76">
            <v>13</v>
          </cell>
          <cell r="I76">
            <v>38869</v>
          </cell>
        </row>
        <row r="77">
          <cell r="E77">
            <v>38869</v>
          </cell>
          <cell r="F77">
            <v>76</v>
          </cell>
          <cell r="G77">
            <v>13</v>
          </cell>
          <cell r="I77">
            <v>38899</v>
          </cell>
        </row>
        <row r="78">
          <cell r="E78">
            <v>38899</v>
          </cell>
          <cell r="F78">
            <v>77</v>
          </cell>
          <cell r="G78">
            <v>13</v>
          </cell>
          <cell r="I78">
            <v>38930</v>
          </cell>
        </row>
        <row r="79">
          <cell r="E79">
            <v>38930</v>
          </cell>
          <cell r="F79">
            <v>78</v>
          </cell>
          <cell r="G79">
            <v>13</v>
          </cell>
          <cell r="I79">
            <v>38961</v>
          </cell>
        </row>
        <row r="80">
          <cell r="E80">
            <v>38961</v>
          </cell>
          <cell r="F80">
            <v>79</v>
          </cell>
          <cell r="G80">
            <v>13</v>
          </cell>
          <cell r="I80">
            <v>38991</v>
          </cell>
        </row>
        <row r="81">
          <cell r="E81">
            <v>38991</v>
          </cell>
          <cell r="F81">
            <v>80</v>
          </cell>
          <cell r="G81">
            <v>13</v>
          </cell>
          <cell r="I81">
            <v>39022</v>
          </cell>
        </row>
        <row r="82">
          <cell r="E82">
            <v>39022</v>
          </cell>
          <cell r="F82">
            <v>81</v>
          </cell>
          <cell r="G82">
            <v>13</v>
          </cell>
          <cell r="I82">
            <v>39052</v>
          </cell>
        </row>
        <row r="83">
          <cell r="E83">
            <v>39052</v>
          </cell>
          <cell r="F83">
            <v>82</v>
          </cell>
          <cell r="G83">
            <v>13</v>
          </cell>
          <cell r="I83">
            <v>39083</v>
          </cell>
        </row>
        <row r="84">
          <cell r="E84">
            <v>39083</v>
          </cell>
          <cell r="F84">
            <v>83</v>
          </cell>
          <cell r="G84">
            <v>13</v>
          </cell>
          <cell r="I84">
            <v>39114</v>
          </cell>
        </row>
        <row r="85">
          <cell r="E85">
            <v>39114</v>
          </cell>
          <cell r="F85">
            <v>84</v>
          </cell>
          <cell r="G85">
            <v>13</v>
          </cell>
          <cell r="I85">
            <v>39142</v>
          </cell>
        </row>
        <row r="86">
          <cell r="E86">
            <v>39142</v>
          </cell>
          <cell r="F86">
            <v>85</v>
          </cell>
          <cell r="G86">
            <v>13</v>
          </cell>
          <cell r="I86">
            <v>39173</v>
          </cell>
        </row>
        <row r="87">
          <cell r="E87">
            <v>39173</v>
          </cell>
          <cell r="F87">
            <v>86</v>
          </cell>
          <cell r="G87">
            <v>13</v>
          </cell>
          <cell r="I87">
            <v>39203</v>
          </cell>
        </row>
        <row r="88">
          <cell r="E88">
            <v>39203</v>
          </cell>
          <cell r="F88">
            <v>87</v>
          </cell>
          <cell r="G88">
            <v>13</v>
          </cell>
          <cell r="I88">
            <v>39234</v>
          </cell>
        </row>
        <row r="89">
          <cell r="E89">
            <v>39234</v>
          </cell>
          <cell r="F89">
            <v>88</v>
          </cell>
          <cell r="G89">
            <v>13</v>
          </cell>
          <cell r="I89">
            <v>39264</v>
          </cell>
        </row>
        <row r="90">
          <cell r="E90">
            <v>39264</v>
          </cell>
          <cell r="F90">
            <v>89</v>
          </cell>
          <cell r="G90">
            <v>13</v>
          </cell>
          <cell r="I90">
            <v>39295</v>
          </cell>
        </row>
        <row r="91">
          <cell r="E91">
            <v>39295</v>
          </cell>
          <cell r="F91">
            <v>90</v>
          </cell>
          <cell r="G91">
            <v>13</v>
          </cell>
          <cell r="I91">
            <v>39326</v>
          </cell>
        </row>
        <row r="92">
          <cell r="E92">
            <v>39326</v>
          </cell>
          <cell r="F92">
            <v>91</v>
          </cell>
          <cell r="G92">
            <v>13</v>
          </cell>
          <cell r="I92">
            <v>39356</v>
          </cell>
        </row>
        <row r="93">
          <cell r="E93">
            <v>39356</v>
          </cell>
          <cell r="F93">
            <v>92</v>
          </cell>
          <cell r="G93">
            <v>13</v>
          </cell>
          <cell r="I93">
            <v>39387</v>
          </cell>
        </row>
        <row r="94">
          <cell r="E94">
            <v>39387</v>
          </cell>
          <cell r="F94">
            <v>93</v>
          </cell>
          <cell r="G94">
            <v>13</v>
          </cell>
          <cell r="I94">
            <v>39417</v>
          </cell>
        </row>
        <row r="95">
          <cell r="E95">
            <v>39417</v>
          </cell>
          <cell r="F95">
            <v>94</v>
          </cell>
          <cell r="G95">
            <v>13</v>
          </cell>
          <cell r="I95">
            <v>39448</v>
          </cell>
        </row>
        <row r="96">
          <cell r="E96">
            <v>39448</v>
          </cell>
          <cell r="F96">
            <v>95</v>
          </cell>
          <cell r="G96">
            <v>13</v>
          </cell>
          <cell r="I96">
            <v>39479</v>
          </cell>
        </row>
        <row r="97">
          <cell r="E97">
            <v>39479</v>
          </cell>
          <cell r="F97">
            <v>96</v>
          </cell>
          <cell r="G97">
            <v>13</v>
          </cell>
          <cell r="I97">
            <v>39508</v>
          </cell>
        </row>
        <row r="98">
          <cell r="E98">
            <v>39508</v>
          </cell>
          <cell r="F98">
            <v>97</v>
          </cell>
          <cell r="G98">
            <v>13</v>
          </cell>
          <cell r="I98">
            <v>39539</v>
          </cell>
        </row>
        <row r="99">
          <cell r="E99">
            <v>39539</v>
          </cell>
          <cell r="F99">
            <v>98</v>
          </cell>
          <cell r="G99">
            <v>13</v>
          </cell>
          <cell r="I99">
            <v>39569</v>
          </cell>
        </row>
        <row r="100">
          <cell r="E100">
            <v>39569</v>
          </cell>
          <cell r="F100">
            <v>99</v>
          </cell>
          <cell r="G100">
            <v>13</v>
          </cell>
          <cell r="I100">
            <v>39600</v>
          </cell>
        </row>
        <row r="101">
          <cell r="E101">
            <v>39600</v>
          </cell>
          <cell r="F101">
            <v>100</v>
          </cell>
          <cell r="G101">
            <v>13</v>
          </cell>
          <cell r="I101">
            <v>39630</v>
          </cell>
        </row>
        <row r="102">
          <cell r="E102">
            <v>39630</v>
          </cell>
          <cell r="F102">
            <v>101</v>
          </cell>
          <cell r="G102">
            <v>13</v>
          </cell>
          <cell r="I102">
            <v>39661</v>
          </cell>
        </row>
        <row r="103">
          <cell r="E103">
            <v>39661</v>
          </cell>
          <cell r="F103">
            <v>102</v>
          </cell>
          <cell r="G103">
            <v>13</v>
          </cell>
          <cell r="I103">
            <v>39692</v>
          </cell>
        </row>
        <row r="104">
          <cell r="E104">
            <v>39692</v>
          </cell>
          <cell r="F104">
            <v>103</v>
          </cell>
          <cell r="G104">
            <v>13</v>
          </cell>
          <cell r="I104">
            <v>39722</v>
          </cell>
        </row>
        <row r="105">
          <cell r="E105">
            <v>39722</v>
          </cell>
          <cell r="F105">
            <v>104</v>
          </cell>
          <cell r="G105">
            <v>13</v>
          </cell>
          <cell r="I105">
            <v>39753</v>
          </cell>
        </row>
        <row r="106">
          <cell r="E106">
            <v>39753</v>
          </cell>
          <cell r="F106">
            <v>105</v>
          </cell>
          <cell r="G106">
            <v>13</v>
          </cell>
          <cell r="I106">
            <v>39783</v>
          </cell>
        </row>
        <row r="107">
          <cell r="E107">
            <v>39783</v>
          </cell>
          <cell r="F107">
            <v>106</v>
          </cell>
          <cell r="G107">
            <v>13</v>
          </cell>
          <cell r="I107">
            <v>39814</v>
          </cell>
        </row>
        <row r="108">
          <cell r="E108">
            <v>39814</v>
          </cell>
          <cell r="F108">
            <v>107</v>
          </cell>
          <cell r="G108">
            <v>13</v>
          </cell>
          <cell r="I108">
            <v>39845</v>
          </cell>
        </row>
        <row r="109">
          <cell r="E109">
            <v>39845</v>
          </cell>
          <cell r="F109">
            <v>108</v>
          </cell>
          <cell r="G109">
            <v>13</v>
          </cell>
          <cell r="I109">
            <v>39873</v>
          </cell>
        </row>
        <row r="110">
          <cell r="E110">
            <v>39873</v>
          </cell>
          <cell r="F110">
            <v>109</v>
          </cell>
          <cell r="G110">
            <v>13</v>
          </cell>
          <cell r="I110">
            <v>39904</v>
          </cell>
        </row>
        <row r="111">
          <cell r="E111">
            <v>39904</v>
          </cell>
          <cell r="F111">
            <v>110</v>
          </cell>
          <cell r="G111">
            <v>13</v>
          </cell>
          <cell r="I111">
            <v>39934</v>
          </cell>
        </row>
        <row r="112">
          <cell r="E112">
            <v>39934</v>
          </cell>
          <cell r="F112">
            <v>111</v>
          </cell>
          <cell r="G112">
            <v>13</v>
          </cell>
          <cell r="I112">
            <v>39965</v>
          </cell>
        </row>
        <row r="113">
          <cell r="E113">
            <v>39965</v>
          </cell>
          <cell r="F113">
            <v>112</v>
          </cell>
          <cell r="G113">
            <v>13</v>
          </cell>
          <cell r="I113">
            <v>39995</v>
          </cell>
        </row>
        <row r="114">
          <cell r="E114">
            <v>39995</v>
          </cell>
          <cell r="F114">
            <v>113</v>
          </cell>
          <cell r="G114">
            <v>13</v>
          </cell>
          <cell r="I114">
            <v>40026</v>
          </cell>
        </row>
        <row r="115">
          <cell r="E115">
            <v>40026</v>
          </cell>
          <cell r="F115">
            <v>114</v>
          </cell>
          <cell r="G115">
            <v>13</v>
          </cell>
          <cell r="I115">
            <v>40057</v>
          </cell>
        </row>
        <row r="116">
          <cell r="E116">
            <v>40057</v>
          </cell>
          <cell r="F116">
            <v>115</v>
          </cell>
          <cell r="G116">
            <v>13</v>
          </cell>
          <cell r="I116">
            <v>40087</v>
          </cell>
        </row>
        <row r="117">
          <cell r="E117">
            <v>40087</v>
          </cell>
          <cell r="F117">
            <v>116</v>
          </cell>
          <cell r="G117">
            <v>13</v>
          </cell>
          <cell r="I117">
            <v>40118</v>
          </cell>
        </row>
        <row r="118">
          <cell r="E118">
            <v>40118</v>
          </cell>
          <cell r="F118">
            <v>117</v>
          </cell>
          <cell r="G118">
            <v>13</v>
          </cell>
          <cell r="I118">
            <v>40148</v>
          </cell>
        </row>
        <row r="119">
          <cell r="E119">
            <v>40148</v>
          </cell>
          <cell r="F119">
            <v>118</v>
          </cell>
          <cell r="G119">
            <v>13</v>
          </cell>
          <cell r="I119">
            <v>40179</v>
          </cell>
        </row>
        <row r="120">
          <cell r="E120">
            <v>40179</v>
          </cell>
          <cell r="F120">
            <v>119</v>
          </cell>
          <cell r="G120">
            <v>13</v>
          </cell>
          <cell r="I120">
            <v>40210</v>
          </cell>
        </row>
        <row r="121">
          <cell r="E121">
            <v>40210</v>
          </cell>
          <cell r="F121">
            <v>120</v>
          </cell>
          <cell r="G121">
            <v>13</v>
          </cell>
          <cell r="I121">
            <v>40238</v>
          </cell>
        </row>
        <row r="122">
          <cell r="E122">
            <v>40238</v>
          </cell>
          <cell r="F122">
            <v>121</v>
          </cell>
          <cell r="G122">
            <v>13</v>
          </cell>
          <cell r="I122">
            <v>40269</v>
          </cell>
        </row>
        <row r="123">
          <cell r="E123">
            <v>40269</v>
          </cell>
          <cell r="F123">
            <v>122</v>
          </cell>
          <cell r="G123">
            <v>13</v>
          </cell>
          <cell r="I123">
            <v>40299</v>
          </cell>
        </row>
        <row r="124">
          <cell r="E124">
            <v>40299</v>
          </cell>
          <cell r="F124">
            <v>123</v>
          </cell>
          <cell r="G124">
            <v>13</v>
          </cell>
          <cell r="I124">
            <v>40330</v>
          </cell>
        </row>
        <row r="125">
          <cell r="E125">
            <v>40330</v>
          </cell>
          <cell r="F125">
            <v>124</v>
          </cell>
          <cell r="G125">
            <v>13</v>
          </cell>
          <cell r="I125">
            <v>40360</v>
          </cell>
        </row>
        <row r="126">
          <cell r="E126">
            <v>40360</v>
          </cell>
          <cell r="F126">
            <v>125</v>
          </cell>
          <cell r="G126">
            <v>13</v>
          </cell>
          <cell r="I126">
            <v>40391</v>
          </cell>
        </row>
        <row r="127">
          <cell r="E127">
            <v>40391</v>
          </cell>
          <cell r="F127">
            <v>126</v>
          </cell>
          <cell r="G127">
            <v>13</v>
          </cell>
          <cell r="I127">
            <v>40422</v>
          </cell>
        </row>
        <row r="128">
          <cell r="E128">
            <v>40422</v>
          </cell>
          <cell r="F128">
            <v>127</v>
          </cell>
          <cell r="G128">
            <v>13</v>
          </cell>
          <cell r="I128">
            <v>40452</v>
          </cell>
        </row>
        <row r="129">
          <cell r="E129">
            <v>40452</v>
          </cell>
          <cell r="F129">
            <v>128</v>
          </cell>
          <cell r="G129">
            <v>13</v>
          </cell>
          <cell r="I129">
            <v>40483</v>
          </cell>
        </row>
        <row r="130">
          <cell r="E130">
            <v>40483</v>
          </cell>
          <cell r="F130">
            <v>129</v>
          </cell>
          <cell r="G130">
            <v>13</v>
          </cell>
          <cell r="I130">
            <v>40513</v>
          </cell>
        </row>
        <row r="131">
          <cell r="E131">
            <v>40513</v>
          </cell>
          <cell r="F131">
            <v>130</v>
          </cell>
          <cell r="G131">
            <v>13</v>
          </cell>
          <cell r="I131">
            <v>40544</v>
          </cell>
        </row>
        <row r="132">
          <cell r="E132">
            <v>40544</v>
          </cell>
          <cell r="F132">
            <v>131</v>
          </cell>
          <cell r="G132">
            <v>14</v>
          </cell>
          <cell r="I132">
            <v>40575</v>
          </cell>
        </row>
        <row r="133">
          <cell r="E133">
            <v>40575</v>
          </cell>
          <cell r="F133">
            <v>132</v>
          </cell>
          <cell r="G133">
            <v>14</v>
          </cell>
          <cell r="I133">
            <v>40603</v>
          </cell>
        </row>
        <row r="134">
          <cell r="E134">
            <v>40603</v>
          </cell>
          <cell r="F134">
            <v>133</v>
          </cell>
          <cell r="G134">
            <v>14</v>
          </cell>
          <cell r="I134">
            <v>40634</v>
          </cell>
        </row>
        <row r="135">
          <cell r="E135">
            <v>40634</v>
          </cell>
          <cell r="F135">
            <v>134</v>
          </cell>
          <cell r="G135">
            <v>14</v>
          </cell>
          <cell r="I135">
            <v>40664</v>
          </cell>
        </row>
        <row r="136">
          <cell r="E136">
            <v>40664</v>
          </cell>
          <cell r="F136">
            <v>135</v>
          </cell>
          <cell r="G136">
            <v>14</v>
          </cell>
          <cell r="I136">
            <v>40695</v>
          </cell>
        </row>
        <row r="137">
          <cell r="E137">
            <v>40695</v>
          </cell>
          <cell r="F137">
            <v>136</v>
          </cell>
          <cell r="G137">
            <v>14</v>
          </cell>
          <cell r="I137">
            <v>40725</v>
          </cell>
        </row>
        <row r="138">
          <cell r="E138">
            <v>40725</v>
          </cell>
          <cell r="F138">
            <v>137</v>
          </cell>
          <cell r="G138">
            <v>14</v>
          </cell>
          <cell r="I138">
            <v>40756</v>
          </cell>
        </row>
        <row r="139">
          <cell r="E139">
            <v>40756</v>
          </cell>
          <cell r="F139">
            <v>138</v>
          </cell>
          <cell r="G139">
            <v>14</v>
          </cell>
          <cell r="I139">
            <v>40787</v>
          </cell>
        </row>
        <row r="140">
          <cell r="E140">
            <v>40787</v>
          </cell>
          <cell r="F140">
            <v>139</v>
          </cell>
          <cell r="G140">
            <v>14</v>
          </cell>
          <cell r="I140">
            <v>40817</v>
          </cell>
        </row>
        <row r="141">
          <cell r="E141">
            <v>40817</v>
          </cell>
          <cell r="F141">
            <v>140</v>
          </cell>
          <cell r="G141">
            <v>14</v>
          </cell>
          <cell r="I141">
            <v>40848</v>
          </cell>
        </row>
        <row r="142">
          <cell r="E142">
            <v>40848</v>
          </cell>
          <cell r="F142">
            <v>141</v>
          </cell>
          <cell r="G142">
            <v>14</v>
          </cell>
          <cell r="I142">
            <v>40878</v>
          </cell>
        </row>
        <row r="143">
          <cell r="E143">
            <v>40878</v>
          </cell>
          <cell r="F143">
            <v>142</v>
          </cell>
          <cell r="G143">
            <v>14</v>
          </cell>
          <cell r="I143">
            <v>40909</v>
          </cell>
        </row>
        <row r="144">
          <cell r="E144">
            <v>40909</v>
          </cell>
          <cell r="F144">
            <v>143</v>
          </cell>
          <cell r="G144">
            <v>14</v>
          </cell>
          <cell r="I144">
            <v>40940</v>
          </cell>
        </row>
        <row r="145">
          <cell r="E145">
            <v>40940</v>
          </cell>
          <cell r="F145">
            <v>144</v>
          </cell>
          <cell r="G145">
            <v>14</v>
          </cell>
          <cell r="I145">
            <v>40969</v>
          </cell>
        </row>
        <row r="146">
          <cell r="E146">
            <v>40969</v>
          </cell>
          <cell r="F146">
            <v>145</v>
          </cell>
          <cell r="G146">
            <v>14</v>
          </cell>
          <cell r="I146">
            <v>41000</v>
          </cell>
        </row>
        <row r="147">
          <cell r="E147">
            <v>41000</v>
          </cell>
          <cell r="F147">
            <v>146</v>
          </cell>
          <cell r="G147">
            <v>14</v>
          </cell>
          <cell r="I147">
            <v>41030</v>
          </cell>
        </row>
        <row r="148">
          <cell r="E148">
            <v>41030</v>
          </cell>
          <cell r="F148">
            <v>147</v>
          </cell>
          <cell r="G148">
            <v>14</v>
          </cell>
          <cell r="I148">
            <v>41061</v>
          </cell>
        </row>
        <row r="149">
          <cell r="E149">
            <v>41061</v>
          </cell>
          <cell r="F149">
            <v>148</v>
          </cell>
          <cell r="G149">
            <v>14</v>
          </cell>
          <cell r="I149">
            <v>41091</v>
          </cell>
        </row>
        <row r="150">
          <cell r="E150">
            <v>41091</v>
          </cell>
          <cell r="F150">
            <v>149</v>
          </cell>
          <cell r="G150">
            <v>14</v>
          </cell>
          <cell r="I150">
            <v>41122</v>
          </cell>
        </row>
        <row r="151">
          <cell r="E151">
            <v>41122</v>
          </cell>
          <cell r="F151">
            <v>150</v>
          </cell>
          <cell r="G151">
            <v>14</v>
          </cell>
          <cell r="I151">
            <v>41153</v>
          </cell>
        </row>
        <row r="152">
          <cell r="E152">
            <v>41153</v>
          </cell>
          <cell r="F152">
            <v>151</v>
          </cell>
          <cell r="G152">
            <v>14</v>
          </cell>
          <cell r="I152">
            <v>41183</v>
          </cell>
        </row>
        <row r="153">
          <cell r="E153">
            <v>41183</v>
          </cell>
          <cell r="F153">
            <v>152</v>
          </cell>
          <cell r="G153">
            <v>14</v>
          </cell>
          <cell r="I153">
            <v>41214</v>
          </cell>
        </row>
        <row r="154">
          <cell r="E154">
            <v>41214</v>
          </cell>
          <cell r="F154">
            <v>153</v>
          </cell>
          <cell r="G154">
            <v>14</v>
          </cell>
          <cell r="I154">
            <v>41244</v>
          </cell>
        </row>
        <row r="155">
          <cell r="E155">
            <v>41244</v>
          </cell>
          <cell r="F155">
            <v>154</v>
          </cell>
          <cell r="G155">
            <v>14</v>
          </cell>
          <cell r="I155">
            <v>41275</v>
          </cell>
        </row>
        <row r="156">
          <cell r="E156">
            <v>41275</v>
          </cell>
          <cell r="F156">
            <v>155</v>
          </cell>
          <cell r="G156">
            <v>14</v>
          </cell>
          <cell r="I156">
            <v>41306</v>
          </cell>
        </row>
        <row r="157">
          <cell r="E157">
            <v>41306</v>
          </cell>
          <cell r="F157">
            <v>156</v>
          </cell>
          <cell r="G157">
            <v>14</v>
          </cell>
          <cell r="I157">
            <v>41334</v>
          </cell>
        </row>
        <row r="158">
          <cell r="E158">
            <v>41334</v>
          </cell>
          <cell r="F158">
            <v>157</v>
          </cell>
          <cell r="G158">
            <v>14</v>
          </cell>
          <cell r="I158">
            <v>41365</v>
          </cell>
        </row>
        <row r="159">
          <cell r="E159">
            <v>41365</v>
          </cell>
          <cell r="F159">
            <v>158</v>
          </cell>
          <cell r="G159">
            <v>14</v>
          </cell>
          <cell r="I159">
            <v>41395</v>
          </cell>
        </row>
        <row r="160">
          <cell r="E160">
            <v>41395</v>
          </cell>
          <cell r="F160">
            <v>159</v>
          </cell>
          <cell r="G160">
            <v>14</v>
          </cell>
          <cell r="I160">
            <v>41426</v>
          </cell>
        </row>
        <row r="161">
          <cell r="E161">
            <v>41426</v>
          </cell>
          <cell r="F161">
            <v>160</v>
          </cell>
          <cell r="G161">
            <v>14</v>
          </cell>
          <cell r="I161">
            <v>41456</v>
          </cell>
        </row>
        <row r="162">
          <cell r="E162">
            <v>41456</v>
          </cell>
          <cell r="F162">
            <v>161</v>
          </cell>
          <cell r="G162">
            <v>14</v>
          </cell>
          <cell r="I162">
            <v>41487</v>
          </cell>
        </row>
        <row r="163">
          <cell r="E163">
            <v>41487</v>
          </cell>
          <cell r="F163">
            <v>162</v>
          </cell>
          <cell r="G163">
            <v>14</v>
          </cell>
          <cell r="I163">
            <v>41518</v>
          </cell>
        </row>
        <row r="164">
          <cell r="E164">
            <v>41518</v>
          </cell>
          <cell r="F164">
            <v>163</v>
          </cell>
          <cell r="G164">
            <v>14</v>
          </cell>
          <cell r="I164">
            <v>41548</v>
          </cell>
        </row>
        <row r="165">
          <cell r="E165">
            <v>41548</v>
          </cell>
          <cell r="F165">
            <v>164</v>
          </cell>
          <cell r="G165">
            <v>14</v>
          </cell>
          <cell r="I165">
            <v>41579</v>
          </cell>
        </row>
        <row r="166">
          <cell r="E166">
            <v>41579</v>
          </cell>
          <cell r="F166">
            <v>165</v>
          </cell>
          <cell r="G166">
            <v>14</v>
          </cell>
          <cell r="I166">
            <v>41609</v>
          </cell>
        </row>
        <row r="167">
          <cell r="E167">
            <v>41609</v>
          </cell>
          <cell r="F167">
            <v>166</v>
          </cell>
          <cell r="G167">
            <v>14</v>
          </cell>
          <cell r="I167">
            <v>41640</v>
          </cell>
        </row>
        <row r="168">
          <cell r="E168">
            <v>41640</v>
          </cell>
          <cell r="F168">
            <v>167</v>
          </cell>
          <cell r="G168">
            <v>14</v>
          </cell>
          <cell r="I168">
            <v>41671</v>
          </cell>
        </row>
        <row r="169">
          <cell r="E169">
            <v>41671</v>
          </cell>
          <cell r="F169">
            <v>168</v>
          </cell>
          <cell r="G169">
            <v>14</v>
          </cell>
          <cell r="I169">
            <v>41699</v>
          </cell>
        </row>
        <row r="170">
          <cell r="E170">
            <v>41699</v>
          </cell>
          <cell r="F170">
            <v>169</v>
          </cell>
          <cell r="G170">
            <v>14</v>
          </cell>
          <cell r="I170">
            <v>41730</v>
          </cell>
        </row>
        <row r="171">
          <cell r="E171">
            <v>41730</v>
          </cell>
          <cell r="F171">
            <v>170</v>
          </cell>
          <cell r="G171">
            <v>14</v>
          </cell>
          <cell r="I171">
            <v>41760</v>
          </cell>
        </row>
        <row r="172">
          <cell r="E172">
            <v>41760</v>
          </cell>
          <cell r="F172">
            <v>171</v>
          </cell>
          <cell r="G172">
            <v>14</v>
          </cell>
          <cell r="I172">
            <v>41791</v>
          </cell>
        </row>
        <row r="173">
          <cell r="E173">
            <v>41791</v>
          </cell>
          <cell r="F173">
            <v>172</v>
          </cell>
          <cell r="G173">
            <v>14</v>
          </cell>
          <cell r="I173">
            <v>41821</v>
          </cell>
        </row>
        <row r="174">
          <cell r="E174">
            <v>41821</v>
          </cell>
          <cell r="F174">
            <v>173</v>
          </cell>
          <cell r="G174">
            <v>14</v>
          </cell>
          <cell r="I174">
            <v>41852</v>
          </cell>
        </row>
        <row r="175">
          <cell r="E175">
            <v>41852</v>
          </cell>
          <cell r="F175">
            <v>174</v>
          </cell>
          <cell r="G175">
            <v>14</v>
          </cell>
          <cell r="I175">
            <v>41883</v>
          </cell>
        </row>
        <row r="176">
          <cell r="E176">
            <v>41883</v>
          </cell>
          <cell r="F176">
            <v>175</v>
          </cell>
          <cell r="G176">
            <v>14</v>
          </cell>
          <cell r="I176">
            <v>41913</v>
          </cell>
        </row>
        <row r="177">
          <cell r="E177">
            <v>41913</v>
          </cell>
          <cell r="F177">
            <v>176</v>
          </cell>
          <cell r="G177">
            <v>14</v>
          </cell>
          <cell r="I177">
            <v>41944</v>
          </cell>
        </row>
        <row r="178">
          <cell r="E178">
            <v>41944</v>
          </cell>
          <cell r="F178">
            <v>177</v>
          </cell>
          <cell r="G178">
            <v>14</v>
          </cell>
          <cell r="I178">
            <v>41974</v>
          </cell>
        </row>
        <row r="179">
          <cell r="E179">
            <v>41974</v>
          </cell>
          <cell r="F179">
            <v>178</v>
          </cell>
          <cell r="G179">
            <v>14</v>
          </cell>
          <cell r="I179">
            <v>42005</v>
          </cell>
        </row>
        <row r="180">
          <cell r="E180">
            <v>42005</v>
          </cell>
          <cell r="F180">
            <v>179</v>
          </cell>
          <cell r="G180">
            <v>14</v>
          </cell>
          <cell r="I180">
            <v>42036</v>
          </cell>
        </row>
        <row r="181">
          <cell r="E181">
            <v>42036</v>
          </cell>
          <cell r="F181">
            <v>180</v>
          </cell>
          <cell r="G181">
            <v>14</v>
          </cell>
          <cell r="I181">
            <v>42064</v>
          </cell>
        </row>
        <row r="182">
          <cell r="E182">
            <v>42064</v>
          </cell>
          <cell r="F182">
            <v>181</v>
          </cell>
          <cell r="G182">
            <v>14</v>
          </cell>
          <cell r="I182">
            <v>42095</v>
          </cell>
        </row>
        <row r="183">
          <cell r="E183">
            <v>42095</v>
          </cell>
          <cell r="F183">
            <v>182</v>
          </cell>
          <cell r="G183">
            <v>14</v>
          </cell>
          <cell r="I183">
            <v>42125</v>
          </cell>
        </row>
        <row r="184">
          <cell r="E184">
            <v>42125</v>
          </cell>
          <cell r="F184">
            <v>183</v>
          </cell>
          <cell r="G184">
            <v>14</v>
          </cell>
          <cell r="I184">
            <v>42156</v>
          </cell>
        </row>
        <row r="185">
          <cell r="E185">
            <v>42156</v>
          </cell>
          <cell r="F185">
            <v>184</v>
          </cell>
          <cell r="G185">
            <v>14</v>
          </cell>
          <cell r="I185">
            <v>42186</v>
          </cell>
        </row>
        <row r="186">
          <cell r="E186">
            <v>42186</v>
          </cell>
          <cell r="F186">
            <v>185</v>
          </cell>
          <cell r="G186">
            <v>14</v>
          </cell>
          <cell r="I186">
            <v>42217</v>
          </cell>
        </row>
        <row r="187">
          <cell r="E187">
            <v>42217</v>
          </cell>
          <cell r="F187">
            <v>186</v>
          </cell>
          <cell r="G187">
            <v>14</v>
          </cell>
          <cell r="I187">
            <v>42248</v>
          </cell>
        </row>
        <row r="188">
          <cell r="E188">
            <v>42248</v>
          </cell>
          <cell r="F188">
            <v>187</v>
          </cell>
          <cell r="G188">
            <v>14</v>
          </cell>
          <cell r="I188">
            <v>42278</v>
          </cell>
        </row>
        <row r="189">
          <cell r="E189">
            <v>42278</v>
          </cell>
          <cell r="F189">
            <v>188</v>
          </cell>
          <cell r="G189">
            <v>14</v>
          </cell>
          <cell r="I189">
            <v>42309</v>
          </cell>
        </row>
        <row r="190">
          <cell r="E190">
            <v>42309</v>
          </cell>
          <cell r="F190">
            <v>189</v>
          </cell>
          <cell r="G190">
            <v>14</v>
          </cell>
          <cell r="I190">
            <v>42339</v>
          </cell>
        </row>
        <row r="191">
          <cell r="E191">
            <v>42339</v>
          </cell>
          <cell r="F191">
            <v>190</v>
          </cell>
          <cell r="G191">
            <v>14</v>
          </cell>
          <cell r="I191">
            <v>42370</v>
          </cell>
        </row>
        <row r="192">
          <cell r="E192">
            <v>42370</v>
          </cell>
          <cell r="F192">
            <v>191</v>
          </cell>
          <cell r="G192">
            <v>15</v>
          </cell>
          <cell r="I192">
            <v>42401</v>
          </cell>
        </row>
        <row r="193">
          <cell r="E193">
            <v>42401</v>
          </cell>
          <cell r="F193">
            <v>192</v>
          </cell>
          <cell r="G193">
            <v>15</v>
          </cell>
          <cell r="I193">
            <v>42430</v>
          </cell>
        </row>
        <row r="194">
          <cell r="E194">
            <v>42430</v>
          </cell>
          <cell r="F194">
            <v>193</v>
          </cell>
          <cell r="G194">
            <v>15</v>
          </cell>
          <cell r="I194">
            <v>42461</v>
          </cell>
        </row>
        <row r="195">
          <cell r="E195">
            <v>42461</v>
          </cell>
          <cell r="F195">
            <v>194</v>
          </cell>
          <cell r="G195">
            <v>15</v>
          </cell>
          <cell r="I195">
            <v>42491</v>
          </cell>
        </row>
        <row r="196">
          <cell r="E196">
            <v>42491</v>
          </cell>
          <cell r="F196">
            <v>195</v>
          </cell>
          <cell r="G196">
            <v>15</v>
          </cell>
          <cell r="I196">
            <v>42522</v>
          </cell>
        </row>
        <row r="197">
          <cell r="E197">
            <v>42522</v>
          </cell>
          <cell r="F197">
            <v>196</v>
          </cell>
          <cell r="G197">
            <v>15</v>
          </cell>
          <cell r="I197">
            <v>42552</v>
          </cell>
        </row>
        <row r="198">
          <cell r="E198">
            <v>42552</v>
          </cell>
          <cell r="F198">
            <v>197</v>
          </cell>
          <cell r="G198">
            <v>15</v>
          </cell>
          <cell r="I198">
            <v>42583</v>
          </cell>
        </row>
        <row r="199">
          <cell r="E199">
            <v>42583</v>
          </cell>
          <cell r="F199">
            <v>198</v>
          </cell>
          <cell r="G199">
            <v>15</v>
          </cell>
          <cell r="I199">
            <v>42614</v>
          </cell>
        </row>
        <row r="200">
          <cell r="E200">
            <v>42614</v>
          </cell>
          <cell r="F200">
            <v>199</v>
          </cell>
          <cell r="G200">
            <v>15</v>
          </cell>
          <cell r="I200">
            <v>42644</v>
          </cell>
        </row>
        <row r="201">
          <cell r="E201">
            <v>42644</v>
          </cell>
          <cell r="F201">
            <v>200</v>
          </cell>
          <cell r="G201">
            <v>15</v>
          </cell>
          <cell r="I201">
            <v>42675</v>
          </cell>
        </row>
        <row r="202">
          <cell r="E202">
            <v>42675</v>
          </cell>
          <cell r="F202">
            <v>201</v>
          </cell>
          <cell r="G202">
            <v>15</v>
          </cell>
          <cell r="I202">
            <v>42705</v>
          </cell>
        </row>
        <row r="203">
          <cell r="E203">
            <v>42705</v>
          </cell>
          <cell r="F203">
            <v>202</v>
          </cell>
          <cell r="G203">
            <v>15</v>
          </cell>
          <cell r="I203">
            <v>42736</v>
          </cell>
        </row>
        <row r="204">
          <cell r="E204">
            <v>42736</v>
          </cell>
          <cell r="F204">
            <v>203</v>
          </cell>
          <cell r="G204">
            <v>15</v>
          </cell>
          <cell r="I204">
            <v>42767</v>
          </cell>
        </row>
        <row r="205">
          <cell r="E205">
            <v>42767</v>
          </cell>
          <cell r="F205">
            <v>204</v>
          </cell>
          <cell r="G205">
            <v>15</v>
          </cell>
          <cell r="I205">
            <v>42795</v>
          </cell>
        </row>
        <row r="206">
          <cell r="E206">
            <v>42795</v>
          </cell>
          <cell r="F206">
            <v>205</v>
          </cell>
          <cell r="G206">
            <v>15</v>
          </cell>
          <cell r="I206">
            <v>42826</v>
          </cell>
        </row>
        <row r="207">
          <cell r="E207">
            <v>42826</v>
          </cell>
          <cell r="F207">
            <v>206</v>
          </cell>
          <cell r="G207">
            <v>15</v>
          </cell>
          <cell r="I207">
            <v>42856</v>
          </cell>
        </row>
        <row r="208">
          <cell r="E208">
            <v>42856</v>
          </cell>
          <cell r="F208">
            <v>207</v>
          </cell>
          <cell r="G208">
            <v>15</v>
          </cell>
          <cell r="I208">
            <v>42887</v>
          </cell>
        </row>
        <row r="209">
          <cell r="E209">
            <v>42887</v>
          </cell>
          <cell r="F209">
            <v>208</v>
          </cell>
          <cell r="G209">
            <v>15</v>
          </cell>
          <cell r="I209">
            <v>42917</v>
          </cell>
        </row>
        <row r="210">
          <cell r="E210">
            <v>42917</v>
          </cell>
          <cell r="F210">
            <v>209</v>
          </cell>
          <cell r="G210">
            <v>15</v>
          </cell>
          <cell r="I210">
            <v>42948</v>
          </cell>
        </row>
        <row r="211">
          <cell r="E211">
            <v>42948</v>
          </cell>
          <cell r="F211">
            <v>210</v>
          </cell>
          <cell r="G211">
            <v>15</v>
          </cell>
          <cell r="I211">
            <v>42979</v>
          </cell>
        </row>
        <row r="212">
          <cell r="E212">
            <v>42979</v>
          </cell>
          <cell r="F212">
            <v>211</v>
          </cell>
          <cell r="G212">
            <v>15</v>
          </cell>
          <cell r="I212">
            <v>43009</v>
          </cell>
        </row>
        <row r="213">
          <cell r="E213">
            <v>43009</v>
          </cell>
          <cell r="F213">
            <v>212</v>
          </cell>
          <cell r="G213">
            <v>15</v>
          </cell>
          <cell r="I213">
            <v>43040</v>
          </cell>
        </row>
        <row r="214">
          <cell r="E214">
            <v>43040</v>
          </cell>
          <cell r="F214">
            <v>213</v>
          </cell>
          <cell r="G214">
            <v>15</v>
          </cell>
          <cell r="I214">
            <v>43070</v>
          </cell>
        </row>
        <row r="215">
          <cell r="E215">
            <v>43070</v>
          </cell>
          <cell r="F215">
            <v>214</v>
          </cell>
          <cell r="G215">
            <v>15</v>
          </cell>
          <cell r="I215">
            <v>43101</v>
          </cell>
        </row>
        <row r="216">
          <cell r="E216">
            <v>43101</v>
          </cell>
          <cell r="F216">
            <v>215</v>
          </cell>
          <cell r="G216">
            <v>15</v>
          </cell>
          <cell r="I216">
            <v>43132</v>
          </cell>
        </row>
        <row r="217">
          <cell r="E217">
            <v>43132</v>
          </cell>
          <cell r="F217">
            <v>216</v>
          </cell>
          <cell r="G217">
            <v>15</v>
          </cell>
          <cell r="I217">
            <v>43160</v>
          </cell>
        </row>
        <row r="218">
          <cell r="E218">
            <v>43160</v>
          </cell>
          <cell r="F218">
            <v>217</v>
          </cell>
          <cell r="G218">
            <v>15</v>
          </cell>
          <cell r="I218">
            <v>43191</v>
          </cell>
        </row>
        <row r="219">
          <cell r="E219">
            <v>43191</v>
          </cell>
          <cell r="F219">
            <v>218</v>
          </cell>
          <cell r="G219">
            <v>15</v>
          </cell>
          <cell r="I219">
            <v>43221</v>
          </cell>
        </row>
        <row r="220">
          <cell r="E220">
            <v>43221</v>
          </cell>
          <cell r="F220">
            <v>219</v>
          </cell>
          <cell r="G220">
            <v>15</v>
          </cell>
          <cell r="I220">
            <v>43252</v>
          </cell>
        </row>
        <row r="221">
          <cell r="E221">
            <v>43252</v>
          </cell>
          <cell r="F221">
            <v>220</v>
          </cell>
          <cell r="G221">
            <v>15</v>
          </cell>
          <cell r="I221">
            <v>43282</v>
          </cell>
        </row>
        <row r="222">
          <cell r="E222">
            <v>43282</v>
          </cell>
          <cell r="F222">
            <v>221</v>
          </cell>
          <cell r="G222">
            <v>15</v>
          </cell>
          <cell r="I222">
            <v>43313</v>
          </cell>
        </row>
        <row r="223">
          <cell r="E223">
            <v>43313</v>
          </cell>
          <cell r="F223">
            <v>222</v>
          </cell>
          <cell r="G223">
            <v>15</v>
          </cell>
          <cell r="I223">
            <v>43344</v>
          </cell>
        </row>
        <row r="224">
          <cell r="E224">
            <v>43344</v>
          </cell>
          <cell r="F224">
            <v>223</v>
          </cell>
          <cell r="G224">
            <v>15</v>
          </cell>
          <cell r="I224">
            <v>43374</v>
          </cell>
        </row>
        <row r="225">
          <cell r="E225">
            <v>43374</v>
          </cell>
          <cell r="F225">
            <v>224</v>
          </cell>
          <cell r="G225">
            <v>15</v>
          </cell>
          <cell r="I225">
            <v>43405</v>
          </cell>
        </row>
        <row r="226">
          <cell r="E226">
            <v>43405</v>
          </cell>
          <cell r="F226">
            <v>225</v>
          </cell>
          <cell r="G226">
            <v>15</v>
          </cell>
          <cell r="I226">
            <v>43435</v>
          </cell>
        </row>
        <row r="227">
          <cell r="E227">
            <v>43435</v>
          </cell>
          <cell r="F227">
            <v>226</v>
          </cell>
          <cell r="G227">
            <v>15</v>
          </cell>
          <cell r="I227">
            <v>43466</v>
          </cell>
        </row>
        <row r="228">
          <cell r="E228">
            <v>43466</v>
          </cell>
          <cell r="F228">
            <v>227</v>
          </cell>
          <cell r="G228">
            <v>15</v>
          </cell>
          <cell r="I228">
            <v>43497</v>
          </cell>
        </row>
        <row r="229">
          <cell r="E229">
            <v>43497</v>
          </cell>
          <cell r="F229">
            <v>228</v>
          </cell>
          <cell r="G229">
            <v>15</v>
          </cell>
          <cell r="I229">
            <v>43525</v>
          </cell>
        </row>
        <row r="230">
          <cell r="E230">
            <v>43525</v>
          </cell>
          <cell r="F230">
            <v>229</v>
          </cell>
          <cell r="G230">
            <v>15</v>
          </cell>
          <cell r="I230">
            <v>43556</v>
          </cell>
        </row>
        <row r="231">
          <cell r="E231">
            <v>43556</v>
          </cell>
          <cell r="F231">
            <v>230</v>
          </cell>
          <cell r="G231">
            <v>15</v>
          </cell>
          <cell r="I231">
            <v>43586</v>
          </cell>
        </row>
        <row r="232">
          <cell r="E232">
            <v>43586</v>
          </cell>
          <cell r="F232">
            <v>231</v>
          </cell>
          <cell r="G232">
            <v>15</v>
          </cell>
          <cell r="I232">
            <v>43617</v>
          </cell>
        </row>
        <row r="233">
          <cell r="E233">
            <v>43617</v>
          </cell>
          <cell r="F233">
            <v>232</v>
          </cell>
          <cell r="G233">
            <v>15</v>
          </cell>
          <cell r="I233">
            <v>43647</v>
          </cell>
        </row>
        <row r="234">
          <cell r="E234">
            <v>43647</v>
          </cell>
          <cell r="F234">
            <v>233</v>
          </cell>
          <cell r="G234">
            <v>15</v>
          </cell>
          <cell r="I234">
            <v>43678</v>
          </cell>
        </row>
        <row r="235">
          <cell r="E235">
            <v>43678</v>
          </cell>
          <cell r="F235">
            <v>234</v>
          </cell>
          <cell r="G235">
            <v>15</v>
          </cell>
          <cell r="I235">
            <v>43709</v>
          </cell>
        </row>
        <row r="236">
          <cell r="E236">
            <v>43709</v>
          </cell>
          <cell r="F236">
            <v>235</v>
          </cell>
          <cell r="G236">
            <v>15</v>
          </cell>
          <cell r="I236">
            <v>43739</v>
          </cell>
        </row>
        <row r="237">
          <cell r="E237">
            <v>43739</v>
          </cell>
          <cell r="F237">
            <v>236</v>
          </cell>
          <cell r="G237">
            <v>15</v>
          </cell>
          <cell r="I237">
            <v>43770</v>
          </cell>
        </row>
        <row r="238">
          <cell r="E238">
            <v>43770</v>
          </cell>
          <cell r="F238">
            <v>237</v>
          </cell>
          <cell r="G238">
            <v>15</v>
          </cell>
          <cell r="I238">
            <v>43800</v>
          </cell>
        </row>
        <row r="239">
          <cell r="E239">
            <v>43800</v>
          </cell>
          <cell r="F239">
            <v>238</v>
          </cell>
          <cell r="G239">
            <v>15</v>
          </cell>
          <cell r="I239">
            <v>43831</v>
          </cell>
        </row>
        <row r="240">
          <cell r="E240">
            <v>43831</v>
          </cell>
          <cell r="F240">
            <v>239</v>
          </cell>
          <cell r="G240">
            <v>15</v>
          </cell>
          <cell r="I240">
            <v>43862</v>
          </cell>
        </row>
        <row r="241">
          <cell r="E241">
            <v>43862</v>
          </cell>
          <cell r="F241">
            <v>240</v>
          </cell>
          <cell r="G241">
            <v>15</v>
          </cell>
          <cell r="I241">
            <v>43891</v>
          </cell>
        </row>
        <row r="242">
          <cell r="E242">
            <v>43891</v>
          </cell>
          <cell r="F242">
            <v>241</v>
          </cell>
          <cell r="G242">
            <v>15</v>
          </cell>
          <cell r="I242">
            <v>43922</v>
          </cell>
        </row>
        <row r="243">
          <cell r="E243">
            <v>43922</v>
          </cell>
          <cell r="F243">
            <v>242</v>
          </cell>
          <cell r="G243">
            <v>15</v>
          </cell>
          <cell r="I243">
            <v>43952</v>
          </cell>
        </row>
        <row r="244">
          <cell r="E244">
            <v>43952</v>
          </cell>
          <cell r="F244">
            <v>243</v>
          </cell>
          <cell r="G244">
            <v>15</v>
          </cell>
          <cell r="I244">
            <v>43983</v>
          </cell>
        </row>
        <row r="245">
          <cell r="E245">
            <v>43983</v>
          </cell>
          <cell r="F245">
            <v>244</v>
          </cell>
          <cell r="G245">
            <v>15</v>
          </cell>
          <cell r="I245">
            <v>44013</v>
          </cell>
        </row>
        <row r="246">
          <cell r="E246">
            <v>44013</v>
          </cell>
          <cell r="F246">
            <v>245</v>
          </cell>
          <cell r="G246">
            <v>15</v>
          </cell>
          <cell r="I246">
            <v>44044</v>
          </cell>
        </row>
        <row r="247">
          <cell r="E247">
            <v>44044</v>
          </cell>
          <cell r="F247">
            <v>246</v>
          </cell>
          <cell r="G247">
            <v>15</v>
          </cell>
          <cell r="I247">
            <v>44075</v>
          </cell>
        </row>
        <row r="248">
          <cell r="E248">
            <v>44075</v>
          </cell>
          <cell r="F248">
            <v>247</v>
          </cell>
          <cell r="G248">
            <v>15</v>
          </cell>
          <cell r="I248">
            <v>44105</v>
          </cell>
        </row>
        <row r="249">
          <cell r="E249">
            <v>44105</v>
          </cell>
          <cell r="F249">
            <v>248</v>
          </cell>
          <cell r="G249">
            <v>15</v>
          </cell>
          <cell r="I249">
            <v>44136</v>
          </cell>
        </row>
        <row r="250">
          <cell r="E250">
            <v>44136</v>
          </cell>
          <cell r="F250">
            <v>249</v>
          </cell>
          <cell r="G250">
            <v>15</v>
          </cell>
          <cell r="I250">
            <v>44166</v>
          </cell>
        </row>
        <row r="251">
          <cell r="E251">
            <v>44166</v>
          </cell>
          <cell r="F251">
            <v>250</v>
          </cell>
          <cell r="G251">
            <v>15</v>
          </cell>
          <cell r="I251">
            <v>44197</v>
          </cell>
        </row>
        <row r="252">
          <cell r="E252">
            <v>44197</v>
          </cell>
          <cell r="F252">
            <v>251</v>
          </cell>
          <cell r="G252">
            <v>15</v>
          </cell>
          <cell r="I252">
            <v>44228</v>
          </cell>
        </row>
        <row r="253">
          <cell r="E253">
            <v>44228</v>
          </cell>
          <cell r="F253">
            <v>252</v>
          </cell>
          <cell r="G253">
            <v>15</v>
          </cell>
          <cell r="I253">
            <v>44256</v>
          </cell>
        </row>
        <row r="254">
          <cell r="E254">
            <v>44256</v>
          </cell>
          <cell r="F254">
            <v>253</v>
          </cell>
          <cell r="G254">
            <v>15</v>
          </cell>
          <cell r="I254">
            <v>44287</v>
          </cell>
        </row>
        <row r="255">
          <cell r="E255">
            <v>44287</v>
          </cell>
          <cell r="F255">
            <v>254</v>
          </cell>
          <cell r="G255">
            <v>15</v>
          </cell>
          <cell r="I255">
            <v>44317</v>
          </cell>
        </row>
        <row r="256">
          <cell r="E256">
            <v>44317</v>
          </cell>
          <cell r="F256">
            <v>255</v>
          </cell>
          <cell r="G256">
            <v>15</v>
          </cell>
          <cell r="I256">
            <v>44348</v>
          </cell>
        </row>
        <row r="257">
          <cell r="E257">
            <v>44348</v>
          </cell>
          <cell r="F257">
            <v>256</v>
          </cell>
          <cell r="G257">
            <v>15</v>
          </cell>
          <cell r="I257">
            <v>44378</v>
          </cell>
        </row>
        <row r="258">
          <cell r="E258">
            <v>44378</v>
          </cell>
          <cell r="F258">
            <v>257</v>
          </cell>
          <cell r="G258">
            <v>15</v>
          </cell>
          <cell r="I258">
            <v>44409</v>
          </cell>
        </row>
        <row r="259">
          <cell r="E259">
            <v>44409</v>
          </cell>
          <cell r="F259">
            <v>258</v>
          </cell>
          <cell r="G259">
            <v>15</v>
          </cell>
          <cell r="I259">
            <v>44440</v>
          </cell>
        </row>
        <row r="260">
          <cell r="E260">
            <v>44440</v>
          </cell>
          <cell r="F260">
            <v>259</v>
          </cell>
          <cell r="G260">
            <v>15</v>
          </cell>
          <cell r="I260">
            <v>44470</v>
          </cell>
        </row>
        <row r="261">
          <cell r="E261">
            <v>44470</v>
          </cell>
          <cell r="F261">
            <v>260</v>
          </cell>
          <cell r="G261">
            <v>15</v>
          </cell>
          <cell r="I261">
            <v>44501</v>
          </cell>
        </row>
        <row r="262">
          <cell r="E262">
            <v>44501</v>
          </cell>
          <cell r="F262">
            <v>261</v>
          </cell>
          <cell r="G262">
            <v>15</v>
          </cell>
          <cell r="I262">
            <v>44531</v>
          </cell>
        </row>
        <row r="263">
          <cell r="E263">
            <v>44531</v>
          </cell>
          <cell r="F263">
            <v>262</v>
          </cell>
          <cell r="G263">
            <v>15</v>
          </cell>
          <cell r="I263">
            <v>44562</v>
          </cell>
        </row>
        <row r="264">
          <cell r="E264">
            <v>44562</v>
          </cell>
          <cell r="F264">
            <v>263</v>
          </cell>
          <cell r="G264">
            <v>15</v>
          </cell>
          <cell r="I264">
            <v>44593</v>
          </cell>
        </row>
        <row r="265">
          <cell r="E265">
            <v>44593</v>
          </cell>
          <cell r="F265">
            <v>264</v>
          </cell>
          <cell r="G265">
            <v>15</v>
          </cell>
          <cell r="I265">
            <v>44621</v>
          </cell>
        </row>
        <row r="266">
          <cell r="E266">
            <v>44621</v>
          </cell>
          <cell r="F266">
            <v>265</v>
          </cell>
          <cell r="G266">
            <v>15</v>
          </cell>
          <cell r="I266">
            <v>44652</v>
          </cell>
        </row>
        <row r="267">
          <cell r="E267">
            <v>44652</v>
          </cell>
          <cell r="F267">
            <v>266</v>
          </cell>
          <cell r="G267">
            <v>15</v>
          </cell>
          <cell r="I267">
            <v>44682</v>
          </cell>
        </row>
        <row r="268">
          <cell r="E268">
            <v>44682</v>
          </cell>
          <cell r="F268">
            <v>267</v>
          </cell>
          <cell r="G268">
            <v>15</v>
          </cell>
          <cell r="I268">
            <v>44713</v>
          </cell>
        </row>
        <row r="269">
          <cell r="E269">
            <v>44713</v>
          </cell>
          <cell r="F269">
            <v>268</v>
          </cell>
          <cell r="G269">
            <v>15</v>
          </cell>
          <cell r="I269">
            <v>44743</v>
          </cell>
        </row>
        <row r="270">
          <cell r="E270">
            <v>44743</v>
          </cell>
          <cell r="F270">
            <v>269</v>
          </cell>
          <cell r="G270">
            <v>15</v>
          </cell>
          <cell r="I270">
            <v>44774</v>
          </cell>
        </row>
        <row r="271">
          <cell r="E271">
            <v>44774</v>
          </cell>
          <cell r="F271">
            <v>270</v>
          </cell>
          <cell r="G271">
            <v>15</v>
          </cell>
          <cell r="I271">
            <v>44805</v>
          </cell>
        </row>
        <row r="272">
          <cell r="E272">
            <v>44805</v>
          </cell>
          <cell r="F272">
            <v>271</v>
          </cell>
          <cell r="G272">
            <v>15</v>
          </cell>
          <cell r="I272">
            <v>44835</v>
          </cell>
        </row>
        <row r="273">
          <cell r="E273">
            <v>44835</v>
          </cell>
          <cell r="F273">
            <v>272</v>
          </cell>
          <cell r="G273">
            <v>15</v>
          </cell>
          <cell r="I273">
            <v>44866</v>
          </cell>
        </row>
        <row r="274">
          <cell r="E274">
            <v>44866</v>
          </cell>
          <cell r="F274">
            <v>273</v>
          </cell>
          <cell r="G274">
            <v>15</v>
          </cell>
          <cell r="I274">
            <v>44896</v>
          </cell>
        </row>
        <row r="275">
          <cell r="E275">
            <v>44896</v>
          </cell>
          <cell r="F275">
            <v>274</v>
          </cell>
          <cell r="G275">
            <v>15</v>
          </cell>
          <cell r="I275">
            <v>44927</v>
          </cell>
        </row>
        <row r="276">
          <cell r="E276">
            <v>44927</v>
          </cell>
          <cell r="F276">
            <v>275</v>
          </cell>
          <cell r="G276">
            <v>15</v>
          </cell>
          <cell r="I276">
            <v>44958</v>
          </cell>
        </row>
        <row r="277">
          <cell r="E277">
            <v>44958</v>
          </cell>
          <cell r="F277">
            <v>276</v>
          </cell>
          <cell r="G277">
            <v>15</v>
          </cell>
          <cell r="I277">
            <v>44986</v>
          </cell>
        </row>
        <row r="278">
          <cell r="E278">
            <v>44986</v>
          </cell>
          <cell r="F278">
            <v>277</v>
          </cell>
          <cell r="G278">
            <v>15</v>
          </cell>
          <cell r="I278">
            <v>45017</v>
          </cell>
        </row>
        <row r="279">
          <cell r="E279">
            <v>45017</v>
          </cell>
          <cell r="F279">
            <v>278</v>
          </cell>
          <cell r="G279">
            <v>15</v>
          </cell>
          <cell r="I279">
            <v>45047</v>
          </cell>
        </row>
        <row r="280">
          <cell r="E280">
            <v>45047</v>
          </cell>
          <cell r="F280">
            <v>279</v>
          </cell>
          <cell r="G280">
            <v>15</v>
          </cell>
          <cell r="I280">
            <v>45078</v>
          </cell>
        </row>
        <row r="281">
          <cell r="E281">
            <v>45078</v>
          </cell>
          <cell r="F281">
            <v>280</v>
          </cell>
          <cell r="G281">
            <v>15</v>
          </cell>
          <cell r="I281">
            <v>45108</v>
          </cell>
        </row>
        <row r="301">
          <cell r="E301">
            <v>45689</v>
          </cell>
          <cell r="F301">
            <v>300</v>
          </cell>
          <cell r="G301">
            <v>15</v>
          </cell>
        </row>
        <row r="302">
          <cell r="E302">
            <v>45717</v>
          </cell>
          <cell r="F302">
            <v>301</v>
          </cell>
          <cell r="G302">
            <v>15</v>
          </cell>
        </row>
        <row r="303">
          <cell r="E303">
            <v>45748</v>
          </cell>
          <cell r="F303">
            <v>302</v>
          </cell>
          <cell r="G303">
            <v>15</v>
          </cell>
        </row>
        <row r="304">
          <cell r="E304">
            <v>45778</v>
          </cell>
          <cell r="F304">
            <v>303</v>
          </cell>
          <cell r="G304">
            <v>15</v>
          </cell>
        </row>
        <row r="305">
          <cell r="E305">
            <v>45809</v>
          </cell>
          <cell r="F305">
            <v>304</v>
          </cell>
          <cell r="G305">
            <v>15</v>
          </cell>
        </row>
        <row r="306">
          <cell r="E306">
            <v>45839</v>
          </cell>
          <cell r="F306">
            <v>305</v>
          </cell>
          <cell r="G306">
            <v>15</v>
          </cell>
        </row>
        <row r="307">
          <cell r="E307">
            <v>45870</v>
          </cell>
          <cell r="F307">
            <v>306</v>
          </cell>
          <cell r="G307">
            <v>15</v>
          </cell>
        </row>
        <row r="308">
          <cell r="E308">
            <v>45901</v>
          </cell>
          <cell r="F308">
            <v>307</v>
          </cell>
          <cell r="G308">
            <v>15</v>
          </cell>
        </row>
        <row r="309">
          <cell r="E309">
            <v>45931</v>
          </cell>
          <cell r="F309">
            <v>308</v>
          </cell>
          <cell r="G309">
            <v>15</v>
          </cell>
        </row>
        <row r="310">
          <cell r="E310">
            <v>45962</v>
          </cell>
          <cell r="F310">
            <v>309</v>
          </cell>
          <cell r="G310">
            <v>15</v>
          </cell>
        </row>
        <row r="311">
          <cell r="E311">
            <v>45992</v>
          </cell>
          <cell r="F311">
            <v>310</v>
          </cell>
          <cell r="G311">
            <v>15</v>
          </cell>
        </row>
        <row r="312">
          <cell r="E312">
            <v>46023</v>
          </cell>
          <cell r="F312">
            <v>311</v>
          </cell>
          <cell r="G312">
            <v>15</v>
          </cell>
        </row>
        <row r="313">
          <cell r="E313">
            <v>46054</v>
          </cell>
          <cell r="F313">
            <v>312</v>
          </cell>
          <cell r="G313">
            <v>15</v>
          </cell>
        </row>
        <row r="314">
          <cell r="E314">
            <v>46082</v>
          </cell>
          <cell r="F314">
            <v>313</v>
          </cell>
          <cell r="G314">
            <v>15</v>
          </cell>
        </row>
        <row r="315">
          <cell r="E315">
            <v>46113</v>
          </cell>
          <cell r="F315">
            <v>314</v>
          </cell>
          <cell r="G315">
            <v>15</v>
          </cell>
        </row>
        <row r="316">
          <cell r="E316">
            <v>46143</v>
          </cell>
          <cell r="F316">
            <v>315</v>
          </cell>
          <cell r="G316">
            <v>15</v>
          </cell>
        </row>
        <row r="317">
          <cell r="E317">
            <v>46174</v>
          </cell>
          <cell r="F317">
            <v>316</v>
          </cell>
          <cell r="G317">
            <v>15</v>
          </cell>
        </row>
        <row r="318">
          <cell r="E318">
            <v>46204</v>
          </cell>
          <cell r="F318">
            <v>317</v>
          </cell>
          <cell r="G318">
            <v>15</v>
          </cell>
        </row>
        <row r="319">
          <cell r="E319">
            <v>46235</v>
          </cell>
          <cell r="F319">
            <v>318</v>
          </cell>
          <cell r="G319">
            <v>15</v>
          </cell>
        </row>
        <row r="320">
          <cell r="E320">
            <v>46266</v>
          </cell>
          <cell r="F320">
            <v>319</v>
          </cell>
          <cell r="G320">
            <v>15</v>
          </cell>
        </row>
        <row r="321">
          <cell r="E321">
            <v>46296</v>
          </cell>
          <cell r="F321">
            <v>320</v>
          </cell>
          <cell r="G321">
            <v>15</v>
          </cell>
        </row>
        <row r="322">
          <cell r="E322">
            <v>46327</v>
          </cell>
          <cell r="F322">
            <v>321</v>
          </cell>
          <cell r="G322">
            <v>15</v>
          </cell>
        </row>
        <row r="323">
          <cell r="E323">
            <v>46357</v>
          </cell>
          <cell r="F323">
            <v>322</v>
          </cell>
          <cell r="G323">
            <v>15</v>
          </cell>
        </row>
        <row r="324">
          <cell r="E324">
            <v>46388</v>
          </cell>
          <cell r="F324">
            <v>323</v>
          </cell>
          <cell r="G324">
            <v>15</v>
          </cell>
        </row>
        <row r="325">
          <cell r="E325">
            <v>46419</v>
          </cell>
          <cell r="F325">
            <v>324</v>
          </cell>
          <cell r="G325">
            <v>15</v>
          </cell>
        </row>
        <row r="326">
          <cell r="E326">
            <v>46447</v>
          </cell>
          <cell r="F326">
            <v>325</v>
          </cell>
          <cell r="G326">
            <v>15</v>
          </cell>
        </row>
        <row r="327">
          <cell r="E327">
            <v>46478</v>
          </cell>
          <cell r="F327">
            <v>326</v>
          </cell>
          <cell r="G327">
            <v>15</v>
          </cell>
        </row>
        <row r="328">
          <cell r="E328">
            <v>46508</v>
          </cell>
          <cell r="F328">
            <v>327</v>
          </cell>
          <cell r="G328">
            <v>15</v>
          </cell>
        </row>
        <row r="329">
          <cell r="E329">
            <v>46539</v>
          </cell>
          <cell r="F329">
            <v>328</v>
          </cell>
          <cell r="G329">
            <v>15</v>
          </cell>
        </row>
        <row r="330">
          <cell r="E330">
            <v>46569</v>
          </cell>
          <cell r="F330">
            <v>329</v>
          </cell>
          <cell r="G330">
            <v>15</v>
          </cell>
        </row>
        <row r="331">
          <cell r="E331">
            <v>46600</v>
          </cell>
          <cell r="F331">
            <v>330</v>
          </cell>
          <cell r="G331">
            <v>15</v>
          </cell>
        </row>
        <row r="332">
          <cell r="E332">
            <v>46631</v>
          </cell>
          <cell r="F332">
            <v>331</v>
          </cell>
          <cell r="G332">
            <v>15</v>
          </cell>
        </row>
      </sheetData>
      <sheetData sheetId="1" refreshError="1">
        <row r="7">
          <cell r="A7">
            <v>5</v>
          </cell>
          <cell r="B7" t="str">
            <v>5 mth - 7 mth</v>
          </cell>
          <cell r="C7">
            <v>37012</v>
          </cell>
          <cell r="D7">
            <v>37196</v>
          </cell>
          <cell r="E7">
            <v>36770</v>
          </cell>
          <cell r="F7">
            <v>5</v>
          </cell>
          <cell r="G7">
            <v>3</v>
          </cell>
          <cell r="I7">
            <v>36770</v>
          </cell>
        </row>
        <row r="8">
          <cell r="A8">
            <v>6</v>
          </cell>
          <cell r="B8" t="str">
            <v>8 mth - 11 mth</v>
          </cell>
          <cell r="C8">
            <v>37226</v>
          </cell>
          <cell r="D8">
            <v>43009</v>
          </cell>
          <cell r="E8">
            <v>36800</v>
          </cell>
          <cell r="F8">
            <v>6</v>
          </cell>
          <cell r="G8">
            <v>3</v>
          </cell>
          <cell r="I8">
            <v>36800</v>
          </cell>
        </row>
        <row r="9">
          <cell r="A9">
            <v>7</v>
          </cell>
          <cell r="B9" t="str">
            <v>12 mth - 12 mth</v>
          </cell>
          <cell r="C9">
            <v>43040</v>
          </cell>
          <cell r="E9">
            <v>36831</v>
          </cell>
          <cell r="F9">
            <v>7</v>
          </cell>
          <cell r="G9">
            <v>3</v>
          </cell>
          <cell r="I9">
            <v>36831</v>
          </cell>
        </row>
        <row r="10">
          <cell r="A10">
            <v>8</v>
          </cell>
          <cell r="B10" t="str">
            <v>13 mth - 15 mth</v>
          </cell>
          <cell r="E10">
            <v>36861</v>
          </cell>
          <cell r="F10">
            <v>8</v>
          </cell>
          <cell r="G10">
            <v>4</v>
          </cell>
          <cell r="I10">
            <v>36861</v>
          </cell>
        </row>
        <row r="11">
          <cell r="A11">
            <v>9</v>
          </cell>
          <cell r="B11" t="str">
            <v>16 mth - 27 mth</v>
          </cell>
          <cell r="E11">
            <v>36892</v>
          </cell>
          <cell r="F11">
            <v>9</v>
          </cell>
          <cell r="G11">
            <v>4</v>
          </cell>
          <cell r="I11">
            <v>36892</v>
          </cell>
        </row>
        <row r="12">
          <cell r="A12">
            <v>10</v>
          </cell>
          <cell r="B12" t="str">
            <v>28 mth - 39 mth</v>
          </cell>
          <cell r="E12">
            <v>36923</v>
          </cell>
          <cell r="F12">
            <v>10</v>
          </cell>
          <cell r="G12">
            <v>4</v>
          </cell>
          <cell r="I12">
            <v>36923</v>
          </cell>
        </row>
        <row r="13">
          <cell r="A13">
            <v>11</v>
          </cell>
          <cell r="B13" t="str">
            <v>40 mth - 51 mth</v>
          </cell>
          <cell r="E13">
            <v>36951</v>
          </cell>
          <cell r="F13">
            <v>11</v>
          </cell>
          <cell r="G13">
            <v>4</v>
          </cell>
          <cell r="I13">
            <v>36951</v>
          </cell>
        </row>
        <row r="14">
          <cell r="A14">
            <v>12</v>
          </cell>
          <cell r="B14" t="str">
            <v>52 mth - 88 mth</v>
          </cell>
          <cell r="E14">
            <v>36982</v>
          </cell>
          <cell r="F14">
            <v>12</v>
          </cell>
          <cell r="G14">
            <v>4</v>
          </cell>
          <cell r="I14">
            <v>36982</v>
          </cell>
        </row>
        <row r="15">
          <cell r="A15">
            <v>13</v>
          </cell>
          <cell r="B15" t="str">
            <v>88 mth - 124 mth</v>
          </cell>
          <cell r="E15">
            <v>37012</v>
          </cell>
          <cell r="F15">
            <v>13</v>
          </cell>
          <cell r="G15">
            <v>5</v>
          </cell>
          <cell r="I15">
            <v>37012</v>
          </cell>
        </row>
        <row r="16">
          <cell r="A16">
            <v>14</v>
          </cell>
          <cell r="B16" t="str">
            <v>&gt;125 mths</v>
          </cell>
          <cell r="E16">
            <v>37043</v>
          </cell>
          <cell r="F16">
            <v>14</v>
          </cell>
          <cell r="G16">
            <v>5</v>
          </cell>
          <cell r="I16">
            <v>37043</v>
          </cell>
        </row>
        <row r="17">
          <cell r="E17">
            <v>37073</v>
          </cell>
          <cell r="F17">
            <v>15</v>
          </cell>
          <cell r="G17">
            <v>5</v>
          </cell>
          <cell r="I17">
            <v>37073</v>
          </cell>
        </row>
        <row r="18">
          <cell r="E18">
            <v>37104</v>
          </cell>
          <cell r="F18">
            <v>16</v>
          </cell>
          <cell r="G18">
            <v>5</v>
          </cell>
          <cell r="I18">
            <v>37104</v>
          </cell>
        </row>
        <row r="19">
          <cell r="E19">
            <v>37135</v>
          </cell>
          <cell r="F19">
            <v>17</v>
          </cell>
          <cell r="G19">
            <v>5</v>
          </cell>
          <cell r="I19">
            <v>37135</v>
          </cell>
        </row>
        <row r="20">
          <cell r="E20">
            <v>37165</v>
          </cell>
          <cell r="F20">
            <v>18</v>
          </cell>
          <cell r="G20">
            <v>5</v>
          </cell>
          <cell r="I20">
            <v>37165</v>
          </cell>
        </row>
        <row r="21">
          <cell r="E21">
            <v>37196</v>
          </cell>
          <cell r="F21">
            <v>19</v>
          </cell>
          <cell r="G21">
            <v>5</v>
          </cell>
          <cell r="I21">
            <v>37196</v>
          </cell>
        </row>
        <row r="22">
          <cell r="E22">
            <v>37226</v>
          </cell>
          <cell r="F22">
            <v>20</v>
          </cell>
          <cell r="G22">
            <v>6</v>
          </cell>
          <cell r="I22">
            <v>37226</v>
          </cell>
        </row>
        <row r="23">
          <cell r="E23">
            <v>37257</v>
          </cell>
          <cell r="F23">
            <v>21</v>
          </cell>
          <cell r="G23">
            <v>6</v>
          </cell>
          <cell r="I23">
            <v>37257</v>
          </cell>
        </row>
        <row r="24">
          <cell r="E24">
            <v>37288</v>
          </cell>
          <cell r="F24">
            <v>22</v>
          </cell>
          <cell r="G24">
            <v>6</v>
          </cell>
          <cell r="I24">
            <v>37288</v>
          </cell>
        </row>
        <row r="25">
          <cell r="E25">
            <v>37316</v>
          </cell>
          <cell r="F25">
            <v>23</v>
          </cell>
          <cell r="G25">
            <v>6</v>
          </cell>
          <cell r="I25">
            <v>37316</v>
          </cell>
        </row>
        <row r="26">
          <cell r="E26">
            <v>37347</v>
          </cell>
          <cell r="F26">
            <v>24</v>
          </cell>
          <cell r="G26">
            <v>6</v>
          </cell>
          <cell r="I26">
            <v>37347</v>
          </cell>
        </row>
        <row r="27">
          <cell r="E27">
            <v>37377</v>
          </cell>
          <cell r="F27">
            <v>25</v>
          </cell>
          <cell r="G27">
            <v>6</v>
          </cell>
          <cell r="I27">
            <v>37377</v>
          </cell>
        </row>
        <row r="28">
          <cell r="E28">
            <v>37408</v>
          </cell>
          <cell r="F28">
            <v>26</v>
          </cell>
          <cell r="G28">
            <v>6</v>
          </cell>
          <cell r="I28">
            <v>37408</v>
          </cell>
        </row>
        <row r="29">
          <cell r="E29">
            <v>37438</v>
          </cell>
          <cell r="F29">
            <v>27</v>
          </cell>
          <cell r="G29">
            <v>6</v>
          </cell>
          <cell r="I29">
            <v>37438</v>
          </cell>
        </row>
        <row r="30">
          <cell r="E30">
            <v>37469</v>
          </cell>
          <cell r="F30">
            <v>28</v>
          </cell>
          <cell r="G30">
            <v>6</v>
          </cell>
          <cell r="I30">
            <v>37469</v>
          </cell>
        </row>
        <row r="31">
          <cell r="E31">
            <v>37500</v>
          </cell>
          <cell r="F31">
            <v>29</v>
          </cell>
          <cell r="G31">
            <v>6</v>
          </cell>
          <cell r="I31">
            <v>37500</v>
          </cell>
        </row>
        <row r="32">
          <cell r="E32">
            <v>37530</v>
          </cell>
          <cell r="F32">
            <v>30</v>
          </cell>
          <cell r="G32">
            <v>6</v>
          </cell>
          <cell r="I32">
            <v>37530</v>
          </cell>
        </row>
        <row r="33">
          <cell r="E33">
            <v>37561</v>
          </cell>
          <cell r="F33">
            <v>31</v>
          </cell>
          <cell r="G33">
            <v>6</v>
          </cell>
          <cell r="I33">
            <v>37561</v>
          </cell>
        </row>
        <row r="34">
          <cell r="E34">
            <v>37591</v>
          </cell>
          <cell r="F34">
            <v>32</v>
          </cell>
          <cell r="G34">
            <v>6</v>
          </cell>
          <cell r="I34">
            <v>37591</v>
          </cell>
        </row>
        <row r="35">
          <cell r="E35">
            <v>37622</v>
          </cell>
          <cell r="F35">
            <v>33</v>
          </cell>
          <cell r="G35">
            <v>6</v>
          </cell>
          <cell r="I35">
            <v>37622</v>
          </cell>
        </row>
        <row r="36">
          <cell r="E36">
            <v>37653</v>
          </cell>
          <cell r="F36">
            <v>34</v>
          </cell>
          <cell r="G36">
            <v>6</v>
          </cell>
          <cell r="I36">
            <v>37653</v>
          </cell>
        </row>
        <row r="37">
          <cell r="E37">
            <v>37681</v>
          </cell>
          <cell r="F37">
            <v>35</v>
          </cell>
          <cell r="G37">
            <v>6</v>
          </cell>
          <cell r="I37">
            <v>37681</v>
          </cell>
        </row>
        <row r="38">
          <cell r="E38">
            <v>37712</v>
          </cell>
          <cell r="F38">
            <v>36</v>
          </cell>
          <cell r="G38">
            <v>6</v>
          </cell>
          <cell r="I38">
            <v>37712</v>
          </cell>
        </row>
        <row r="39">
          <cell r="E39">
            <v>37742</v>
          </cell>
          <cell r="F39">
            <v>37</v>
          </cell>
          <cell r="G39">
            <v>6</v>
          </cell>
          <cell r="I39">
            <v>37742</v>
          </cell>
        </row>
        <row r="40">
          <cell r="E40">
            <v>37773</v>
          </cell>
          <cell r="F40">
            <v>38</v>
          </cell>
          <cell r="G40">
            <v>6</v>
          </cell>
          <cell r="I40">
            <v>37773</v>
          </cell>
        </row>
        <row r="41">
          <cell r="E41">
            <v>37803</v>
          </cell>
          <cell r="F41">
            <v>39</v>
          </cell>
          <cell r="G41">
            <v>6</v>
          </cell>
          <cell r="I41">
            <v>37803</v>
          </cell>
        </row>
        <row r="42">
          <cell r="E42">
            <v>37834</v>
          </cell>
          <cell r="F42">
            <v>40</v>
          </cell>
          <cell r="G42">
            <v>6</v>
          </cell>
          <cell r="I42">
            <v>37834</v>
          </cell>
        </row>
        <row r="43">
          <cell r="E43">
            <v>37865</v>
          </cell>
          <cell r="F43">
            <v>41</v>
          </cell>
          <cell r="G43">
            <v>6</v>
          </cell>
          <cell r="I43">
            <v>37865</v>
          </cell>
        </row>
        <row r="44">
          <cell r="E44">
            <v>37895</v>
          </cell>
          <cell r="F44">
            <v>42</v>
          </cell>
          <cell r="G44">
            <v>6</v>
          </cell>
          <cell r="I44">
            <v>37895</v>
          </cell>
        </row>
        <row r="45">
          <cell r="E45">
            <v>37926</v>
          </cell>
          <cell r="F45">
            <v>43</v>
          </cell>
          <cell r="G45">
            <v>6</v>
          </cell>
          <cell r="I45">
            <v>37926</v>
          </cell>
        </row>
        <row r="46">
          <cell r="E46">
            <v>37956</v>
          </cell>
          <cell r="F46">
            <v>44</v>
          </cell>
          <cell r="G46">
            <v>6</v>
          </cell>
          <cell r="I46">
            <v>37956</v>
          </cell>
        </row>
        <row r="47">
          <cell r="E47">
            <v>37987</v>
          </cell>
          <cell r="F47">
            <v>45</v>
          </cell>
          <cell r="G47">
            <v>6</v>
          </cell>
          <cell r="I47">
            <v>37987</v>
          </cell>
        </row>
        <row r="48">
          <cell r="E48">
            <v>38018</v>
          </cell>
          <cell r="F48">
            <v>46</v>
          </cell>
          <cell r="G48">
            <v>6</v>
          </cell>
          <cell r="I48">
            <v>38018</v>
          </cell>
        </row>
        <row r="49">
          <cell r="E49">
            <v>38047</v>
          </cell>
          <cell r="F49">
            <v>47</v>
          </cell>
          <cell r="G49">
            <v>6</v>
          </cell>
          <cell r="I49">
            <v>38047</v>
          </cell>
        </row>
        <row r="50">
          <cell r="E50">
            <v>38078</v>
          </cell>
          <cell r="F50">
            <v>48</v>
          </cell>
          <cell r="G50">
            <v>6</v>
          </cell>
          <cell r="I50">
            <v>38078</v>
          </cell>
        </row>
        <row r="51">
          <cell r="E51">
            <v>38108</v>
          </cell>
          <cell r="F51">
            <v>49</v>
          </cell>
          <cell r="G51">
            <v>6</v>
          </cell>
          <cell r="I51">
            <v>38108</v>
          </cell>
        </row>
        <row r="52">
          <cell r="E52">
            <v>38139</v>
          </cell>
          <cell r="F52">
            <v>50</v>
          </cell>
          <cell r="G52">
            <v>6</v>
          </cell>
          <cell r="I52">
            <v>38139</v>
          </cell>
        </row>
        <row r="53">
          <cell r="E53">
            <v>38169</v>
          </cell>
          <cell r="F53">
            <v>51</v>
          </cell>
          <cell r="G53">
            <v>6</v>
          </cell>
          <cell r="I53">
            <v>38169</v>
          </cell>
        </row>
        <row r="54">
          <cell r="E54">
            <v>38200</v>
          </cell>
          <cell r="F54">
            <v>52</v>
          </cell>
          <cell r="G54">
            <v>6</v>
          </cell>
          <cell r="I54">
            <v>38200</v>
          </cell>
        </row>
        <row r="55">
          <cell r="E55">
            <v>38231</v>
          </cell>
          <cell r="F55">
            <v>53</v>
          </cell>
          <cell r="G55">
            <v>6</v>
          </cell>
          <cell r="I55">
            <v>38231</v>
          </cell>
        </row>
        <row r="56">
          <cell r="E56">
            <v>38261</v>
          </cell>
          <cell r="F56">
            <v>54</v>
          </cell>
          <cell r="G56">
            <v>6</v>
          </cell>
          <cell r="I56">
            <v>38261</v>
          </cell>
        </row>
        <row r="57">
          <cell r="E57">
            <v>38292</v>
          </cell>
          <cell r="F57">
            <v>55</v>
          </cell>
          <cell r="G57">
            <v>6</v>
          </cell>
          <cell r="I57">
            <v>38292</v>
          </cell>
        </row>
        <row r="58">
          <cell r="E58">
            <v>38322</v>
          </cell>
          <cell r="F58">
            <v>56</v>
          </cell>
          <cell r="G58">
            <v>6</v>
          </cell>
          <cell r="I58">
            <v>38322</v>
          </cell>
        </row>
        <row r="59">
          <cell r="E59">
            <v>38353</v>
          </cell>
          <cell r="F59">
            <v>57</v>
          </cell>
          <cell r="G59">
            <v>6</v>
          </cell>
          <cell r="I59">
            <v>38353</v>
          </cell>
        </row>
        <row r="60">
          <cell r="E60">
            <v>38384</v>
          </cell>
          <cell r="F60">
            <v>58</v>
          </cell>
          <cell r="G60">
            <v>6</v>
          </cell>
          <cell r="I60">
            <v>38384</v>
          </cell>
        </row>
        <row r="61">
          <cell r="E61">
            <v>38412</v>
          </cell>
          <cell r="F61">
            <v>59</v>
          </cell>
          <cell r="G61">
            <v>6</v>
          </cell>
          <cell r="I61">
            <v>38412</v>
          </cell>
        </row>
        <row r="62">
          <cell r="E62">
            <v>38443</v>
          </cell>
          <cell r="F62">
            <v>60</v>
          </cell>
          <cell r="G62">
            <v>6</v>
          </cell>
          <cell r="I62">
            <v>38443</v>
          </cell>
        </row>
        <row r="63">
          <cell r="E63">
            <v>38473</v>
          </cell>
          <cell r="F63">
            <v>61</v>
          </cell>
          <cell r="G63">
            <v>6</v>
          </cell>
          <cell r="I63">
            <v>38473</v>
          </cell>
        </row>
        <row r="64">
          <cell r="E64">
            <v>38504</v>
          </cell>
          <cell r="F64">
            <v>62</v>
          </cell>
          <cell r="G64">
            <v>6</v>
          </cell>
          <cell r="I64">
            <v>38504</v>
          </cell>
        </row>
        <row r="65">
          <cell r="E65">
            <v>38534</v>
          </cell>
          <cell r="F65">
            <v>63</v>
          </cell>
          <cell r="G65">
            <v>6</v>
          </cell>
          <cell r="I65">
            <v>38534</v>
          </cell>
        </row>
        <row r="66">
          <cell r="E66">
            <v>38565</v>
          </cell>
          <cell r="F66">
            <v>64</v>
          </cell>
          <cell r="G66">
            <v>6</v>
          </cell>
          <cell r="I66">
            <v>38565</v>
          </cell>
        </row>
        <row r="67">
          <cell r="E67">
            <v>38596</v>
          </cell>
          <cell r="F67">
            <v>65</v>
          </cell>
          <cell r="G67">
            <v>6</v>
          </cell>
          <cell r="I67">
            <v>38596</v>
          </cell>
        </row>
        <row r="68">
          <cell r="E68">
            <v>38626</v>
          </cell>
          <cell r="F68">
            <v>66</v>
          </cell>
          <cell r="G68">
            <v>6</v>
          </cell>
          <cell r="I68">
            <v>38626</v>
          </cell>
        </row>
        <row r="69">
          <cell r="E69">
            <v>38657</v>
          </cell>
          <cell r="F69">
            <v>67</v>
          </cell>
          <cell r="G69">
            <v>6</v>
          </cell>
          <cell r="I69">
            <v>38657</v>
          </cell>
        </row>
        <row r="70">
          <cell r="E70">
            <v>38687</v>
          </cell>
          <cell r="F70">
            <v>68</v>
          </cell>
          <cell r="G70">
            <v>6</v>
          </cell>
          <cell r="I70">
            <v>38687</v>
          </cell>
        </row>
        <row r="71">
          <cell r="E71">
            <v>38718</v>
          </cell>
          <cell r="F71">
            <v>69</v>
          </cell>
          <cell r="G71">
            <v>6</v>
          </cell>
          <cell r="I71">
            <v>38718</v>
          </cell>
        </row>
        <row r="72">
          <cell r="E72">
            <v>38749</v>
          </cell>
          <cell r="F72">
            <v>70</v>
          </cell>
          <cell r="G72">
            <v>6</v>
          </cell>
          <cell r="I72">
            <v>38749</v>
          </cell>
        </row>
        <row r="73">
          <cell r="E73">
            <v>38777</v>
          </cell>
          <cell r="F73">
            <v>71</v>
          </cell>
          <cell r="G73">
            <v>6</v>
          </cell>
          <cell r="I73">
            <v>38777</v>
          </cell>
        </row>
        <row r="74">
          <cell r="E74">
            <v>38808</v>
          </cell>
          <cell r="F74">
            <v>72</v>
          </cell>
          <cell r="G74">
            <v>6</v>
          </cell>
          <cell r="I74">
            <v>38808</v>
          </cell>
        </row>
        <row r="75">
          <cell r="E75">
            <v>38838</v>
          </cell>
          <cell r="F75">
            <v>73</v>
          </cell>
          <cell r="G75">
            <v>6</v>
          </cell>
          <cell r="I75">
            <v>38838</v>
          </cell>
        </row>
        <row r="76">
          <cell r="E76">
            <v>38869</v>
          </cell>
          <cell r="F76">
            <v>74</v>
          </cell>
          <cell r="G76">
            <v>6</v>
          </cell>
          <cell r="I76">
            <v>38869</v>
          </cell>
        </row>
        <row r="77">
          <cell r="E77">
            <v>38899</v>
          </cell>
          <cell r="F77">
            <v>75</v>
          </cell>
          <cell r="G77">
            <v>6</v>
          </cell>
          <cell r="I77">
            <v>38899</v>
          </cell>
        </row>
        <row r="78">
          <cell r="E78">
            <v>38930</v>
          </cell>
          <cell r="F78">
            <v>76</v>
          </cell>
          <cell r="G78">
            <v>6</v>
          </cell>
          <cell r="I78">
            <v>38930</v>
          </cell>
        </row>
        <row r="79">
          <cell r="E79">
            <v>38961</v>
          </cell>
          <cell r="F79">
            <v>77</v>
          </cell>
          <cell r="G79">
            <v>6</v>
          </cell>
          <cell r="I79">
            <v>38961</v>
          </cell>
        </row>
        <row r="80">
          <cell r="E80">
            <v>38991</v>
          </cell>
          <cell r="F80">
            <v>78</v>
          </cell>
          <cell r="G80">
            <v>6</v>
          </cell>
          <cell r="I80">
            <v>38991</v>
          </cell>
        </row>
        <row r="81">
          <cell r="E81">
            <v>39022</v>
          </cell>
          <cell r="F81">
            <v>79</v>
          </cell>
          <cell r="G81">
            <v>6</v>
          </cell>
          <cell r="I81">
            <v>39022</v>
          </cell>
        </row>
        <row r="82">
          <cell r="E82">
            <v>39052</v>
          </cell>
          <cell r="F82">
            <v>80</v>
          </cell>
          <cell r="G82">
            <v>6</v>
          </cell>
          <cell r="I82">
            <v>39052</v>
          </cell>
        </row>
        <row r="83">
          <cell r="E83">
            <v>39083</v>
          </cell>
          <cell r="F83">
            <v>81</v>
          </cell>
          <cell r="G83">
            <v>6</v>
          </cell>
          <cell r="I83">
            <v>39083</v>
          </cell>
        </row>
        <row r="84">
          <cell r="E84">
            <v>39114</v>
          </cell>
          <cell r="F84">
            <v>82</v>
          </cell>
          <cell r="G84">
            <v>6</v>
          </cell>
          <cell r="I84">
            <v>39114</v>
          </cell>
        </row>
        <row r="85">
          <cell r="E85">
            <v>39142</v>
          </cell>
          <cell r="F85">
            <v>83</v>
          </cell>
          <cell r="G85">
            <v>6</v>
          </cell>
          <cell r="I85">
            <v>39142</v>
          </cell>
        </row>
        <row r="86">
          <cell r="E86">
            <v>39173</v>
          </cell>
          <cell r="F86">
            <v>84</v>
          </cell>
          <cell r="G86">
            <v>6</v>
          </cell>
          <cell r="I86">
            <v>39173</v>
          </cell>
        </row>
        <row r="87">
          <cell r="E87">
            <v>39203</v>
          </cell>
          <cell r="F87">
            <v>85</v>
          </cell>
          <cell r="G87">
            <v>6</v>
          </cell>
          <cell r="I87">
            <v>39203</v>
          </cell>
        </row>
        <row r="88">
          <cell r="E88">
            <v>39234</v>
          </cell>
          <cell r="F88">
            <v>86</v>
          </cell>
          <cell r="G88">
            <v>6</v>
          </cell>
          <cell r="I88">
            <v>39234</v>
          </cell>
        </row>
        <row r="89">
          <cell r="E89">
            <v>39264</v>
          </cell>
          <cell r="F89">
            <v>87</v>
          </cell>
          <cell r="G89">
            <v>6</v>
          </cell>
          <cell r="I89">
            <v>39264</v>
          </cell>
        </row>
        <row r="90">
          <cell r="E90">
            <v>39295</v>
          </cell>
          <cell r="F90">
            <v>88</v>
          </cell>
          <cell r="G90">
            <v>6</v>
          </cell>
          <cell r="I90">
            <v>39295</v>
          </cell>
        </row>
        <row r="91">
          <cell r="E91">
            <v>39326</v>
          </cell>
          <cell r="F91">
            <v>89</v>
          </cell>
          <cell r="G91">
            <v>6</v>
          </cell>
          <cell r="I91">
            <v>39326</v>
          </cell>
        </row>
        <row r="92">
          <cell r="E92">
            <v>39356</v>
          </cell>
          <cell r="F92">
            <v>90</v>
          </cell>
          <cell r="G92">
            <v>6</v>
          </cell>
          <cell r="I92">
            <v>39356</v>
          </cell>
        </row>
        <row r="93">
          <cell r="E93">
            <v>39387</v>
          </cell>
          <cell r="F93">
            <v>91</v>
          </cell>
          <cell r="G93">
            <v>6</v>
          </cell>
          <cell r="I93">
            <v>39387</v>
          </cell>
        </row>
        <row r="94">
          <cell r="E94">
            <v>39417</v>
          </cell>
          <cell r="F94">
            <v>92</v>
          </cell>
          <cell r="G94">
            <v>6</v>
          </cell>
          <cell r="I94">
            <v>39417</v>
          </cell>
        </row>
        <row r="95">
          <cell r="E95">
            <v>39448</v>
          </cell>
          <cell r="F95">
            <v>93</v>
          </cell>
          <cell r="G95">
            <v>6</v>
          </cell>
          <cell r="I95">
            <v>39448</v>
          </cell>
        </row>
        <row r="96">
          <cell r="E96">
            <v>39479</v>
          </cell>
          <cell r="F96">
            <v>94</v>
          </cell>
          <cell r="G96">
            <v>6</v>
          </cell>
          <cell r="I96">
            <v>39479</v>
          </cell>
        </row>
        <row r="97">
          <cell r="E97">
            <v>39508</v>
          </cell>
          <cell r="F97">
            <v>95</v>
          </cell>
          <cell r="G97">
            <v>6</v>
          </cell>
          <cell r="I97">
            <v>39508</v>
          </cell>
        </row>
        <row r="98">
          <cell r="E98">
            <v>39539</v>
          </cell>
          <cell r="F98">
            <v>96</v>
          </cell>
          <cell r="G98">
            <v>6</v>
          </cell>
          <cell r="I98">
            <v>39539</v>
          </cell>
        </row>
        <row r="99">
          <cell r="E99">
            <v>39569</v>
          </cell>
          <cell r="F99">
            <v>97</v>
          </cell>
          <cell r="G99">
            <v>6</v>
          </cell>
          <cell r="I99">
            <v>39569</v>
          </cell>
        </row>
        <row r="100">
          <cell r="E100">
            <v>39600</v>
          </cell>
          <cell r="F100">
            <v>98</v>
          </cell>
          <cell r="G100">
            <v>6</v>
          </cell>
          <cell r="I100">
            <v>39600</v>
          </cell>
        </row>
        <row r="101">
          <cell r="E101">
            <v>39630</v>
          </cell>
          <cell r="F101">
            <v>99</v>
          </cell>
          <cell r="G101">
            <v>6</v>
          </cell>
          <cell r="I101">
            <v>39630</v>
          </cell>
        </row>
        <row r="102">
          <cell r="E102">
            <v>39661</v>
          </cell>
          <cell r="F102">
            <v>100</v>
          </cell>
          <cell r="G102">
            <v>6</v>
          </cell>
          <cell r="I102">
            <v>39661</v>
          </cell>
        </row>
        <row r="103">
          <cell r="E103">
            <v>39692</v>
          </cell>
          <cell r="F103">
            <v>101</v>
          </cell>
          <cell r="G103">
            <v>6</v>
          </cell>
          <cell r="I103">
            <v>39692</v>
          </cell>
        </row>
        <row r="104">
          <cell r="E104">
            <v>39722</v>
          </cell>
          <cell r="F104">
            <v>102</v>
          </cell>
          <cell r="G104">
            <v>6</v>
          </cell>
          <cell r="I104">
            <v>39722</v>
          </cell>
        </row>
        <row r="105">
          <cell r="E105">
            <v>39753</v>
          </cell>
          <cell r="F105">
            <v>103</v>
          </cell>
          <cell r="G105">
            <v>6</v>
          </cell>
          <cell r="I105">
            <v>39753</v>
          </cell>
        </row>
        <row r="106">
          <cell r="E106">
            <v>39783</v>
          </cell>
          <cell r="F106">
            <v>104</v>
          </cell>
          <cell r="G106">
            <v>6</v>
          </cell>
          <cell r="I106">
            <v>39783</v>
          </cell>
        </row>
        <row r="107">
          <cell r="E107">
            <v>39814</v>
          </cell>
          <cell r="F107">
            <v>105</v>
          </cell>
          <cell r="G107">
            <v>6</v>
          </cell>
          <cell r="I107">
            <v>39814</v>
          </cell>
        </row>
        <row r="108">
          <cell r="E108">
            <v>39845</v>
          </cell>
          <cell r="F108">
            <v>106</v>
          </cell>
          <cell r="G108">
            <v>6</v>
          </cell>
          <cell r="I108">
            <v>39845</v>
          </cell>
        </row>
        <row r="109">
          <cell r="E109">
            <v>39873</v>
          </cell>
          <cell r="F109">
            <v>107</v>
          </cell>
          <cell r="G109">
            <v>6</v>
          </cell>
          <cell r="I109">
            <v>39873</v>
          </cell>
        </row>
        <row r="110">
          <cell r="E110">
            <v>39904</v>
          </cell>
          <cell r="F110">
            <v>108</v>
          </cell>
          <cell r="G110">
            <v>6</v>
          </cell>
          <cell r="I110">
            <v>39904</v>
          </cell>
        </row>
        <row r="111">
          <cell r="E111">
            <v>39934</v>
          </cell>
          <cell r="F111">
            <v>109</v>
          </cell>
          <cell r="G111">
            <v>6</v>
          </cell>
          <cell r="I111">
            <v>39934</v>
          </cell>
        </row>
        <row r="112">
          <cell r="E112">
            <v>39965</v>
          </cell>
          <cell r="F112">
            <v>110</v>
          </cell>
          <cell r="G112">
            <v>6</v>
          </cell>
          <cell r="I112">
            <v>39965</v>
          </cell>
        </row>
        <row r="113">
          <cell r="E113">
            <v>39995</v>
          </cell>
          <cell r="F113">
            <v>111</v>
          </cell>
          <cell r="G113">
            <v>6</v>
          </cell>
          <cell r="I113">
            <v>39995</v>
          </cell>
        </row>
        <row r="114">
          <cell r="E114">
            <v>40026</v>
          </cell>
          <cell r="F114">
            <v>112</v>
          </cell>
          <cell r="G114">
            <v>6</v>
          </cell>
          <cell r="I114">
            <v>40026</v>
          </cell>
        </row>
        <row r="115">
          <cell r="E115">
            <v>40057</v>
          </cell>
          <cell r="F115">
            <v>113</v>
          </cell>
          <cell r="G115">
            <v>6</v>
          </cell>
          <cell r="I115">
            <v>40057</v>
          </cell>
        </row>
        <row r="116">
          <cell r="E116">
            <v>40087</v>
          </cell>
          <cell r="F116">
            <v>114</v>
          </cell>
          <cell r="G116">
            <v>6</v>
          </cell>
          <cell r="I116">
            <v>40087</v>
          </cell>
        </row>
        <row r="117">
          <cell r="E117">
            <v>40118</v>
          </cell>
          <cell r="F117">
            <v>115</v>
          </cell>
          <cell r="G117">
            <v>6</v>
          </cell>
          <cell r="I117">
            <v>40118</v>
          </cell>
        </row>
        <row r="118">
          <cell r="E118">
            <v>40148</v>
          </cell>
          <cell r="F118">
            <v>116</v>
          </cell>
          <cell r="G118">
            <v>6</v>
          </cell>
          <cell r="I118">
            <v>40148</v>
          </cell>
        </row>
        <row r="119">
          <cell r="E119">
            <v>40179</v>
          </cell>
          <cell r="F119">
            <v>117</v>
          </cell>
          <cell r="G119">
            <v>6</v>
          </cell>
          <cell r="I119">
            <v>40179</v>
          </cell>
        </row>
        <row r="120">
          <cell r="E120">
            <v>40210</v>
          </cell>
          <cell r="F120">
            <v>118</v>
          </cell>
          <cell r="G120">
            <v>6</v>
          </cell>
          <cell r="I120">
            <v>40210</v>
          </cell>
        </row>
        <row r="121">
          <cell r="E121">
            <v>40238</v>
          </cell>
          <cell r="F121">
            <v>119</v>
          </cell>
          <cell r="G121">
            <v>6</v>
          </cell>
          <cell r="I121">
            <v>40238</v>
          </cell>
        </row>
        <row r="122">
          <cell r="E122">
            <v>40269</v>
          </cell>
          <cell r="F122">
            <v>120</v>
          </cell>
          <cell r="G122">
            <v>6</v>
          </cell>
          <cell r="I122">
            <v>40269</v>
          </cell>
        </row>
        <row r="123">
          <cell r="E123">
            <v>40299</v>
          </cell>
          <cell r="F123">
            <v>121</v>
          </cell>
          <cell r="G123">
            <v>6</v>
          </cell>
          <cell r="I123">
            <v>40299</v>
          </cell>
        </row>
        <row r="124">
          <cell r="E124">
            <v>40330</v>
          </cell>
          <cell r="F124">
            <v>122</v>
          </cell>
          <cell r="G124">
            <v>6</v>
          </cell>
          <cell r="I124">
            <v>40330</v>
          </cell>
        </row>
        <row r="125">
          <cell r="E125">
            <v>40360</v>
          </cell>
          <cell r="F125">
            <v>123</v>
          </cell>
          <cell r="G125">
            <v>6</v>
          </cell>
          <cell r="I125">
            <v>40360</v>
          </cell>
        </row>
        <row r="126">
          <cell r="E126">
            <v>40391</v>
          </cell>
          <cell r="F126">
            <v>124</v>
          </cell>
          <cell r="G126">
            <v>6</v>
          </cell>
          <cell r="I126">
            <v>40391</v>
          </cell>
        </row>
        <row r="127">
          <cell r="E127">
            <v>40422</v>
          </cell>
          <cell r="F127">
            <v>125</v>
          </cell>
          <cell r="G127">
            <v>6</v>
          </cell>
          <cell r="I127">
            <v>40422</v>
          </cell>
        </row>
        <row r="128">
          <cell r="E128">
            <v>40452</v>
          </cell>
          <cell r="F128">
            <v>126</v>
          </cell>
          <cell r="G128">
            <v>6</v>
          </cell>
          <cell r="I128">
            <v>40452</v>
          </cell>
        </row>
        <row r="129">
          <cell r="E129">
            <v>40483</v>
          </cell>
          <cell r="F129">
            <v>127</v>
          </cell>
          <cell r="G129">
            <v>6</v>
          </cell>
          <cell r="I129">
            <v>40483</v>
          </cell>
        </row>
        <row r="130">
          <cell r="E130">
            <v>40513</v>
          </cell>
          <cell r="F130">
            <v>128</v>
          </cell>
          <cell r="G130">
            <v>6</v>
          </cell>
          <cell r="I130">
            <v>40513</v>
          </cell>
        </row>
        <row r="131">
          <cell r="E131">
            <v>40544</v>
          </cell>
          <cell r="F131">
            <v>129</v>
          </cell>
          <cell r="G131">
            <v>6</v>
          </cell>
          <cell r="I131">
            <v>40544</v>
          </cell>
        </row>
        <row r="132">
          <cell r="E132">
            <v>40575</v>
          </cell>
          <cell r="F132">
            <v>130</v>
          </cell>
          <cell r="G132">
            <v>6</v>
          </cell>
          <cell r="I132">
            <v>40575</v>
          </cell>
        </row>
        <row r="133">
          <cell r="E133">
            <v>40603</v>
          </cell>
          <cell r="F133">
            <v>131</v>
          </cell>
          <cell r="G133">
            <v>6</v>
          </cell>
          <cell r="I133">
            <v>40603</v>
          </cell>
        </row>
        <row r="134">
          <cell r="E134">
            <v>40634</v>
          </cell>
          <cell r="F134">
            <v>132</v>
          </cell>
          <cell r="G134">
            <v>6</v>
          </cell>
          <cell r="I134">
            <v>40634</v>
          </cell>
        </row>
        <row r="135">
          <cell r="E135">
            <v>40664</v>
          </cell>
          <cell r="F135">
            <v>133</v>
          </cell>
          <cell r="G135">
            <v>6</v>
          </cell>
          <cell r="I135">
            <v>40664</v>
          </cell>
        </row>
        <row r="136">
          <cell r="E136">
            <v>40695</v>
          </cell>
          <cell r="F136">
            <v>134</v>
          </cell>
          <cell r="G136">
            <v>6</v>
          </cell>
          <cell r="I136">
            <v>40695</v>
          </cell>
        </row>
        <row r="137">
          <cell r="E137">
            <v>40725</v>
          </cell>
          <cell r="F137">
            <v>135</v>
          </cell>
          <cell r="G137">
            <v>6</v>
          </cell>
          <cell r="I137">
            <v>40725</v>
          </cell>
        </row>
        <row r="138">
          <cell r="E138">
            <v>40756</v>
          </cell>
          <cell r="F138">
            <v>136</v>
          </cell>
          <cell r="G138">
            <v>6</v>
          </cell>
          <cell r="I138">
            <v>40756</v>
          </cell>
        </row>
        <row r="139">
          <cell r="E139">
            <v>40787</v>
          </cell>
          <cell r="F139">
            <v>137</v>
          </cell>
          <cell r="G139">
            <v>6</v>
          </cell>
          <cell r="I139">
            <v>40787</v>
          </cell>
        </row>
        <row r="140">
          <cell r="E140">
            <v>40817</v>
          </cell>
          <cell r="F140">
            <v>138</v>
          </cell>
          <cell r="G140">
            <v>6</v>
          </cell>
          <cell r="I140">
            <v>40817</v>
          </cell>
        </row>
        <row r="141">
          <cell r="E141">
            <v>40848</v>
          </cell>
          <cell r="F141">
            <v>139</v>
          </cell>
          <cell r="G141">
            <v>6</v>
          </cell>
          <cell r="I141">
            <v>40848</v>
          </cell>
        </row>
        <row r="142">
          <cell r="E142">
            <v>40878</v>
          </cell>
          <cell r="F142">
            <v>140</v>
          </cell>
          <cell r="G142">
            <v>6</v>
          </cell>
          <cell r="I142">
            <v>40878</v>
          </cell>
        </row>
        <row r="143">
          <cell r="E143">
            <v>40909</v>
          </cell>
          <cell r="F143">
            <v>141</v>
          </cell>
          <cell r="G143">
            <v>6</v>
          </cell>
          <cell r="I143">
            <v>40909</v>
          </cell>
        </row>
        <row r="144">
          <cell r="E144">
            <v>40940</v>
          </cell>
          <cell r="F144">
            <v>142</v>
          </cell>
          <cell r="G144">
            <v>6</v>
          </cell>
          <cell r="I144">
            <v>40940</v>
          </cell>
        </row>
        <row r="145">
          <cell r="E145">
            <v>40969</v>
          </cell>
          <cell r="F145">
            <v>143</v>
          </cell>
          <cell r="G145">
            <v>6</v>
          </cell>
          <cell r="I145">
            <v>40969</v>
          </cell>
        </row>
        <row r="146">
          <cell r="E146">
            <v>41000</v>
          </cell>
          <cell r="F146">
            <v>144</v>
          </cell>
          <cell r="G146">
            <v>6</v>
          </cell>
          <cell r="I146">
            <v>41000</v>
          </cell>
        </row>
        <row r="147">
          <cell r="E147">
            <v>41030</v>
          </cell>
          <cell r="F147">
            <v>145</v>
          </cell>
          <cell r="G147">
            <v>6</v>
          </cell>
          <cell r="I147">
            <v>41030</v>
          </cell>
        </row>
        <row r="148">
          <cell r="E148">
            <v>41061</v>
          </cell>
          <cell r="F148">
            <v>146</v>
          </cell>
          <cell r="G148">
            <v>6</v>
          </cell>
          <cell r="I148">
            <v>41061</v>
          </cell>
        </row>
        <row r="149">
          <cell r="E149">
            <v>41091</v>
          </cell>
          <cell r="F149">
            <v>147</v>
          </cell>
          <cell r="G149">
            <v>6</v>
          </cell>
          <cell r="I149">
            <v>41091</v>
          </cell>
        </row>
        <row r="150">
          <cell r="E150">
            <v>41122</v>
          </cell>
          <cell r="F150">
            <v>148</v>
          </cell>
          <cell r="G150">
            <v>6</v>
          </cell>
          <cell r="I150">
            <v>41122</v>
          </cell>
        </row>
        <row r="151">
          <cell r="E151">
            <v>41153</v>
          </cell>
          <cell r="F151">
            <v>149</v>
          </cell>
          <cell r="G151">
            <v>6</v>
          </cell>
          <cell r="I151">
            <v>41153</v>
          </cell>
        </row>
        <row r="152">
          <cell r="E152">
            <v>41183</v>
          </cell>
          <cell r="F152">
            <v>150</v>
          </cell>
          <cell r="G152">
            <v>6</v>
          </cell>
          <cell r="I152">
            <v>41183</v>
          </cell>
        </row>
        <row r="153">
          <cell r="E153">
            <v>41214</v>
          </cell>
          <cell r="F153">
            <v>151</v>
          </cell>
          <cell r="G153">
            <v>6</v>
          </cell>
          <cell r="I153">
            <v>41214</v>
          </cell>
        </row>
        <row r="154">
          <cell r="E154">
            <v>41244</v>
          </cell>
          <cell r="F154">
            <v>152</v>
          </cell>
          <cell r="G154">
            <v>6</v>
          </cell>
          <cell r="I154">
            <v>41244</v>
          </cell>
        </row>
        <row r="155">
          <cell r="E155">
            <v>41275</v>
          </cell>
          <cell r="F155">
            <v>153</v>
          </cell>
          <cell r="G155">
            <v>6</v>
          </cell>
          <cell r="I155">
            <v>41275</v>
          </cell>
        </row>
        <row r="156">
          <cell r="E156">
            <v>41306</v>
          </cell>
          <cell r="F156">
            <v>154</v>
          </cell>
          <cell r="G156">
            <v>6</v>
          </cell>
          <cell r="I156">
            <v>41306</v>
          </cell>
        </row>
        <row r="157">
          <cell r="E157">
            <v>41334</v>
          </cell>
          <cell r="F157">
            <v>155</v>
          </cell>
          <cell r="G157">
            <v>6</v>
          </cell>
          <cell r="I157">
            <v>41334</v>
          </cell>
        </row>
        <row r="158">
          <cell r="E158">
            <v>41365</v>
          </cell>
          <cell r="F158">
            <v>156</v>
          </cell>
          <cell r="G158">
            <v>6</v>
          </cell>
          <cell r="I158">
            <v>41365</v>
          </cell>
        </row>
        <row r="159">
          <cell r="E159">
            <v>41395</v>
          </cell>
          <cell r="F159">
            <v>157</v>
          </cell>
          <cell r="G159">
            <v>6</v>
          </cell>
          <cell r="I159">
            <v>41395</v>
          </cell>
        </row>
        <row r="160">
          <cell r="E160">
            <v>41426</v>
          </cell>
          <cell r="F160">
            <v>158</v>
          </cell>
          <cell r="G160">
            <v>6</v>
          </cell>
          <cell r="I160">
            <v>41426</v>
          </cell>
        </row>
        <row r="161">
          <cell r="E161">
            <v>41456</v>
          </cell>
          <cell r="F161">
            <v>159</v>
          </cell>
          <cell r="G161">
            <v>6</v>
          </cell>
          <cell r="I161">
            <v>41456</v>
          </cell>
        </row>
        <row r="162">
          <cell r="E162">
            <v>41487</v>
          </cell>
          <cell r="F162">
            <v>160</v>
          </cell>
          <cell r="G162">
            <v>6</v>
          </cell>
          <cell r="I162">
            <v>41487</v>
          </cell>
        </row>
        <row r="163">
          <cell r="E163">
            <v>41518</v>
          </cell>
          <cell r="F163">
            <v>161</v>
          </cell>
          <cell r="G163">
            <v>6</v>
          </cell>
          <cell r="I163">
            <v>41518</v>
          </cell>
        </row>
        <row r="164">
          <cell r="E164">
            <v>41548</v>
          </cell>
          <cell r="F164">
            <v>162</v>
          </cell>
          <cell r="G164">
            <v>6</v>
          </cell>
          <cell r="I164">
            <v>41548</v>
          </cell>
        </row>
        <row r="165">
          <cell r="E165">
            <v>41579</v>
          </cell>
          <cell r="F165">
            <v>163</v>
          </cell>
          <cell r="G165">
            <v>6</v>
          </cell>
          <cell r="I165">
            <v>41579</v>
          </cell>
        </row>
        <row r="166">
          <cell r="E166">
            <v>41609</v>
          </cell>
          <cell r="F166">
            <v>164</v>
          </cell>
          <cell r="G166">
            <v>6</v>
          </cell>
          <cell r="I166">
            <v>41609</v>
          </cell>
        </row>
        <row r="167">
          <cell r="E167">
            <v>41640</v>
          </cell>
          <cell r="F167">
            <v>165</v>
          </cell>
          <cell r="G167">
            <v>6</v>
          </cell>
          <cell r="I167">
            <v>41640</v>
          </cell>
        </row>
        <row r="168">
          <cell r="E168">
            <v>41671</v>
          </cell>
          <cell r="F168">
            <v>166</v>
          </cell>
          <cell r="G168">
            <v>6</v>
          </cell>
          <cell r="I168">
            <v>41671</v>
          </cell>
        </row>
        <row r="169">
          <cell r="E169">
            <v>41699</v>
          </cell>
          <cell r="F169">
            <v>167</v>
          </cell>
          <cell r="G169">
            <v>6</v>
          </cell>
          <cell r="I169">
            <v>41699</v>
          </cell>
        </row>
        <row r="170">
          <cell r="E170">
            <v>41730</v>
          </cell>
          <cell r="F170">
            <v>168</v>
          </cell>
          <cell r="G170">
            <v>6</v>
          </cell>
          <cell r="I170">
            <v>41730</v>
          </cell>
        </row>
        <row r="171">
          <cell r="E171">
            <v>41760</v>
          </cell>
          <cell r="F171">
            <v>169</v>
          </cell>
          <cell r="G171">
            <v>6</v>
          </cell>
          <cell r="I171">
            <v>41760</v>
          </cell>
        </row>
        <row r="172">
          <cell r="E172">
            <v>41791</v>
          </cell>
          <cell r="F172">
            <v>170</v>
          </cell>
          <cell r="G172">
            <v>6</v>
          </cell>
          <cell r="I172">
            <v>41791</v>
          </cell>
        </row>
        <row r="173">
          <cell r="E173">
            <v>41821</v>
          </cell>
          <cell r="F173">
            <v>171</v>
          </cell>
          <cell r="G173">
            <v>6</v>
          </cell>
          <cell r="I173">
            <v>41821</v>
          </cell>
        </row>
        <row r="174">
          <cell r="E174">
            <v>41852</v>
          </cell>
          <cell r="F174">
            <v>172</v>
          </cell>
          <cell r="G174">
            <v>6</v>
          </cell>
          <cell r="I174">
            <v>41852</v>
          </cell>
        </row>
        <row r="175">
          <cell r="E175">
            <v>41883</v>
          </cell>
          <cell r="F175">
            <v>173</v>
          </cell>
          <cell r="G175">
            <v>6</v>
          </cell>
          <cell r="I175">
            <v>41883</v>
          </cell>
        </row>
        <row r="176">
          <cell r="E176">
            <v>41913</v>
          </cell>
          <cell r="F176">
            <v>174</v>
          </cell>
          <cell r="G176">
            <v>6</v>
          </cell>
          <cell r="I176">
            <v>41913</v>
          </cell>
        </row>
        <row r="177">
          <cell r="E177">
            <v>41944</v>
          </cell>
          <cell r="F177">
            <v>175</v>
          </cell>
          <cell r="G177">
            <v>6</v>
          </cell>
          <cell r="I177">
            <v>41944</v>
          </cell>
        </row>
        <row r="178">
          <cell r="E178">
            <v>41974</v>
          </cell>
          <cell r="F178">
            <v>176</v>
          </cell>
          <cell r="G178">
            <v>6</v>
          </cell>
          <cell r="I178">
            <v>41974</v>
          </cell>
        </row>
        <row r="179">
          <cell r="E179">
            <v>42005</v>
          </cell>
          <cell r="F179">
            <v>177</v>
          </cell>
          <cell r="G179">
            <v>6</v>
          </cell>
          <cell r="I179">
            <v>42005</v>
          </cell>
        </row>
        <row r="180">
          <cell r="E180">
            <v>42036</v>
          </cell>
          <cell r="F180">
            <v>178</v>
          </cell>
          <cell r="G180">
            <v>6</v>
          </cell>
          <cell r="I180">
            <v>42036</v>
          </cell>
        </row>
        <row r="181">
          <cell r="E181">
            <v>42064</v>
          </cell>
          <cell r="F181">
            <v>179</v>
          </cell>
          <cell r="G181">
            <v>6</v>
          </cell>
          <cell r="I181">
            <v>42064</v>
          </cell>
        </row>
        <row r="182">
          <cell r="E182">
            <v>42095</v>
          </cell>
          <cell r="F182">
            <v>180</v>
          </cell>
          <cell r="G182">
            <v>6</v>
          </cell>
          <cell r="I182">
            <v>42095</v>
          </cell>
        </row>
        <row r="183">
          <cell r="E183">
            <v>42125</v>
          </cell>
          <cell r="F183">
            <v>181</v>
          </cell>
          <cell r="G183">
            <v>6</v>
          </cell>
          <cell r="I183">
            <v>42125</v>
          </cell>
        </row>
        <row r="184">
          <cell r="E184">
            <v>42156</v>
          </cell>
          <cell r="F184">
            <v>182</v>
          </cell>
          <cell r="G184">
            <v>6</v>
          </cell>
          <cell r="I184">
            <v>42156</v>
          </cell>
        </row>
        <row r="185">
          <cell r="E185">
            <v>42186</v>
          </cell>
          <cell r="F185">
            <v>183</v>
          </cell>
          <cell r="G185">
            <v>6</v>
          </cell>
          <cell r="I185">
            <v>42186</v>
          </cell>
        </row>
        <row r="186">
          <cell r="E186">
            <v>42217</v>
          </cell>
          <cell r="F186">
            <v>184</v>
          </cell>
          <cell r="G186">
            <v>6</v>
          </cell>
          <cell r="I186">
            <v>42217</v>
          </cell>
        </row>
        <row r="187">
          <cell r="E187">
            <v>42248</v>
          </cell>
          <cell r="F187">
            <v>185</v>
          </cell>
          <cell r="G187">
            <v>6</v>
          </cell>
          <cell r="I187">
            <v>42248</v>
          </cell>
        </row>
        <row r="188">
          <cell r="E188">
            <v>42278</v>
          </cell>
          <cell r="F188">
            <v>186</v>
          </cell>
          <cell r="G188">
            <v>6</v>
          </cell>
          <cell r="I188">
            <v>42278</v>
          </cell>
        </row>
        <row r="189">
          <cell r="E189">
            <v>42309</v>
          </cell>
          <cell r="F189">
            <v>187</v>
          </cell>
          <cell r="G189">
            <v>6</v>
          </cell>
          <cell r="I189">
            <v>42309</v>
          </cell>
        </row>
        <row r="190">
          <cell r="E190">
            <v>42339</v>
          </cell>
          <cell r="F190">
            <v>188</v>
          </cell>
          <cell r="G190">
            <v>6</v>
          </cell>
          <cell r="I190">
            <v>42339</v>
          </cell>
        </row>
        <row r="191">
          <cell r="E191">
            <v>42370</v>
          </cell>
          <cell r="F191">
            <v>189</v>
          </cell>
          <cell r="G191">
            <v>6</v>
          </cell>
          <cell r="I191">
            <v>42370</v>
          </cell>
        </row>
        <row r="192">
          <cell r="E192">
            <v>42401</v>
          </cell>
          <cell r="F192">
            <v>190</v>
          </cell>
          <cell r="G192">
            <v>6</v>
          </cell>
          <cell r="I192">
            <v>42401</v>
          </cell>
        </row>
        <row r="193">
          <cell r="E193">
            <v>42430</v>
          </cell>
          <cell r="F193">
            <v>191</v>
          </cell>
          <cell r="G193">
            <v>6</v>
          </cell>
          <cell r="I193">
            <v>42430</v>
          </cell>
        </row>
        <row r="194">
          <cell r="E194">
            <v>42461</v>
          </cell>
          <cell r="F194">
            <v>192</v>
          </cell>
          <cell r="G194">
            <v>6</v>
          </cell>
          <cell r="I194">
            <v>42461</v>
          </cell>
        </row>
        <row r="195">
          <cell r="E195">
            <v>42491</v>
          </cell>
          <cell r="F195">
            <v>193</v>
          </cell>
          <cell r="G195">
            <v>6</v>
          </cell>
          <cell r="I195">
            <v>42491</v>
          </cell>
        </row>
        <row r="196">
          <cell r="E196">
            <v>42522</v>
          </cell>
          <cell r="F196">
            <v>194</v>
          </cell>
          <cell r="G196">
            <v>6</v>
          </cell>
          <cell r="I196">
            <v>42522</v>
          </cell>
        </row>
        <row r="197">
          <cell r="E197">
            <v>42552</v>
          </cell>
          <cell r="F197">
            <v>195</v>
          </cell>
          <cell r="G197">
            <v>6</v>
          </cell>
          <cell r="I197">
            <v>42552</v>
          </cell>
        </row>
        <row r="198">
          <cell r="E198">
            <v>42583</v>
          </cell>
          <cell r="F198">
            <v>196</v>
          </cell>
          <cell r="G198">
            <v>6</v>
          </cell>
          <cell r="I198">
            <v>42583</v>
          </cell>
        </row>
        <row r="199">
          <cell r="E199">
            <v>42614</v>
          </cell>
          <cell r="F199">
            <v>197</v>
          </cell>
          <cell r="G199">
            <v>6</v>
          </cell>
          <cell r="I199">
            <v>42614</v>
          </cell>
        </row>
        <row r="200">
          <cell r="E200">
            <v>42644</v>
          </cell>
          <cell r="F200">
            <v>198</v>
          </cell>
          <cell r="G200">
            <v>6</v>
          </cell>
          <cell r="I200">
            <v>42644</v>
          </cell>
        </row>
        <row r="201">
          <cell r="E201">
            <v>42675</v>
          </cell>
          <cell r="F201">
            <v>199</v>
          </cell>
          <cell r="G201">
            <v>6</v>
          </cell>
          <cell r="I201">
            <v>42675</v>
          </cell>
        </row>
        <row r="202">
          <cell r="E202">
            <v>42705</v>
          </cell>
          <cell r="F202">
            <v>200</v>
          </cell>
          <cell r="G202">
            <v>6</v>
          </cell>
          <cell r="I202">
            <v>42705</v>
          </cell>
        </row>
        <row r="203">
          <cell r="E203">
            <v>42736</v>
          </cell>
          <cell r="F203">
            <v>201</v>
          </cell>
          <cell r="G203">
            <v>6</v>
          </cell>
          <cell r="I203">
            <v>42736</v>
          </cell>
        </row>
        <row r="204">
          <cell r="E204">
            <v>42767</v>
          </cell>
          <cell r="F204">
            <v>202</v>
          </cell>
          <cell r="G204">
            <v>6</v>
          </cell>
          <cell r="I204">
            <v>42767</v>
          </cell>
        </row>
        <row r="205">
          <cell r="E205">
            <v>42795</v>
          </cell>
          <cell r="F205">
            <v>203</v>
          </cell>
          <cell r="G205">
            <v>6</v>
          </cell>
          <cell r="I205">
            <v>42795</v>
          </cell>
        </row>
        <row r="206">
          <cell r="E206">
            <v>42826</v>
          </cell>
          <cell r="F206">
            <v>204</v>
          </cell>
          <cell r="G206">
            <v>6</v>
          </cell>
          <cell r="I206">
            <v>42826</v>
          </cell>
        </row>
        <row r="207">
          <cell r="E207">
            <v>42856</v>
          </cell>
          <cell r="F207">
            <v>205</v>
          </cell>
          <cell r="G207">
            <v>6</v>
          </cell>
          <cell r="I207">
            <v>42856</v>
          </cell>
        </row>
        <row r="208">
          <cell r="E208">
            <v>42887</v>
          </cell>
          <cell r="F208">
            <v>206</v>
          </cell>
          <cell r="G208">
            <v>6</v>
          </cell>
          <cell r="I208">
            <v>42887</v>
          </cell>
        </row>
        <row r="209">
          <cell r="E209">
            <v>42917</v>
          </cell>
          <cell r="F209">
            <v>207</v>
          </cell>
          <cell r="G209">
            <v>6</v>
          </cell>
          <cell r="I209">
            <v>42917</v>
          </cell>
        </row>
        <row r="210">
          <cell r="E210">
            <v>42948</v>
          </cell>
          <cell r="F210">
            <v>208</v>
          </cell>
          <cell r="G210">
            <v>6</v>
          </cell>
          <cell r="I210">
            <v>42948</v>
          </cell>
        </row>
        <row r="211">
          <cell r="E211">
            <v>42979</v>
          </cell>
          <cell r="F211">
            <v>209</v>
          </cell>
          <cell r="G211">
            <v>6</v>
          </cell>
          <cell r="I211">
            <v>42979</v>
          </cell>
        </row>
        <row r="212">
          <cell r="E212">
            <v>43009</v>
          </cell>
          <cell r="F212">
            <v>210</v>
          </cell>
          <cell r="G212">
            <v>6</v>
          </cell>
          <cell r="I212">
            <v>43009</v>
          </cell>
        </row>
        <row r="213">
          <cell r="E213">
            <v>43040</v>
          </cell>
          <cell r="F213">
            <v>211</v>
          </cell>
          <cell r="G213">
            <v>7</v>
          </cell>
          <cell r="I213">
            <v>43040</v>
          </cell>
        </row>
        <row r="214">
          <cell r="E214">
            <v>43070</v>
          </cell>
          <cell r="F214">
            <v>212</v>
          </cell>
          <cell r="G214">
            <v>7</v>
          </cell>
          <cell r="I214">
            <v>43070</v>
          </cell>
        </row>
        <row r="215">
          <cell r="E215">
            <v>43101</v>
          </cell>
          <cell r="F215">
            <v>213</v>
          </cell>
          <cell r="G215">
            <v>7</v>
          </cell>
          <cell r="I215">
            <v>43101</v>
          </cell>
        </row>
        <row r="216">
          <cell r="E216">
            <v>43132</v>
          </cell>
          <cell r="F216">
            <v>214</v>
          </cell>
          <cell r="G216">
            <v>7</v>
          </cell>
          <cell r="I216">
            <v>43132</v>
          </cell>
        </row>
        <row r="217">
          <cell r="E217">
            <v>43160</v>
          </cell>
          <cell r="F217">
            <v>215</v>
          </cell>
          <cell r="G217">
            <v>7</v>
          </cell>
          <cell r="I217">
            <v>43160</v>
          </cell>
        </row>
        <row r="218">
          <cell r="E218">
            <v>43191</v>
          </cell>
          <cell r="F218">
            <v>216</v>
          </cell>
          <cell r="G218">
            <v>7</v>
          </cell>
          <cell r="I218">
            <v>43191</v>
          </cell>
        </row>
        <row r="219">
          <cell r="E219">
            <v>43221</v>
          </cell>
          <cell r="F219">
            <v>217</v>
          </cell>
          <cell r="G219">
            <v>7</v>
          </cell>
          <cell r="I219">
            <v>43221</v>
          </cell>
        </row>
        <row r="220">
          <cell r="E220">
            <v>43252</v>
          </cell>
          <cell r="F220">
            <v>218</v>
          </cell>
          <cell r="G220">
            <v>7</v>
          </cell>
          <cell r="I220">
            <v>43252</v>
          </cell>
        </row>
        <row r="221">
          <cell r="E221">
            <v>43282</v>
          </cell>
          <cell r="F221">
            <v>219</v>
          </cell>
          <cell r="G221">
            <v>7</v>
          </cell>
          <cell r="I221">
            <v>43282</v>
          </cell>
        </row>
        <row r="222">
          <cell r="E222">
            <v>43313</v>
          </cell>
          <cell r="F222">
            <v>220</v>
          </cell>
          <cell r="G222">
            <v>7</v>
          </cell>
          <cell r="I222">
            <v>43313</v>
          </cell>
        </row>
        <row r="223">
          <cell r="E223">
            <v>43344</v>
          </cell>
          <cell r="F223">
            <v>221</v>
          </cell>
          <cell r="G223">
            <v>7</v>
          </cell>
          <cell r="I223">
            <v>43344</v>
          </cell>
        </row>
        <row r="224">
          <cell r="E224">
            <v>43374</v>
          </cell>
          <cell r="F224">
            <v>222</v>
          </cell>
          <cell r="G224">
            <v>7</v>
          </cell>
          <cell r="I224">
            <v>43374</v>
          </cell>
        </row>
        <row r="225">
          <cell r="E225">
            <v>43405</v>
          </cell>
          <cell r="F225">
            <v>223</v>
          </cell>
          <cell r="G225">
            <v>7</v>
          </cell>
          <cell r="I225">
            <v>43405</v>
          </cell>
        </row>
        <row r="226">
          <cell r="E226">
            <v>43435</v>
          </cell>
          <cell r="F226">
            <v>224</v>
          </cell>
          <cell r="G226">
            <v>7</v>
          </cell>
          <cell r="I226">
            <v>43435</v>
          </cell>
        </row>
        <row r="227">
          <cell r="E227">
            <v>43466</v>
          </cell>
          <cell r="F227">
            <v>225</v>
          </cell>
          <cell r="G227">
            <v>7</v>
          </cell>
          <cell r="I227">
            <v>43466</v>
          </cell>
        </row>
        <row r="228">
          <cell r="E228">
            <v>43497</v>
          </cell>
          <cell r="F228">
            <v>226</v>
          </cell>
          <cell r="G228">
            <v>7</v>
          </cell>
          <cell r="I228">
            <v>43497</v>
          </cell>
        </row>
        <row r="229">
          <cell r="E229">
            <v>43525</v>
          </cell>
          <cell r="F229">
            <v>227</v>
          </cell>
          <cell r="G229">
            <v>7</v>
          </cell>
          <cell r="I229">
            <v>43525</v>
          </cell>
        </row>
        <row r="230">
          <cell r="E230">
            <v>43556</v>
          </cell>
          <cell r="F230">
            <v>228</v>
          </cell>
          <cell r="G230">
            <v>7</v>
          </cell>
          <cell r="I230">
            <v>43556</v>
          </cell>
        </row>
        <row r="231">
          <cell r="E231">
            <v>43586</v>
          </cell>
          <cell r="F231">
            <v>229</v>
          </cell>
          <cell r="G231">
            <v>7</v>
          </cell>
          <cell r="I231">
            <v>43586</v>
          </cell>
        </row>
        <row r="232">
          <cell r="E232">
            <v>43617</v>
          </cell>
          <cell r="F232">
            <v>230</v>
          </cell>
          <cell r="G232">
            <v>7</v>
          </cell>
          <cell r="I232">
            <v>43617</v>
          </cell>
        </row>
        <row r="233">
          <cell r="E233">
            <v>43647</v>
          </cell>
          <cell r="F233">
            <v>231</v>
          </cell>
          <cell r="G233">
            <v>7</v>
          </cell>
          <cell r="I233">
            <v>43647</v>
          </cell>
        </row>
        <row r="234">
          <cell r="E234">
            <v>43678</v>
          </cell>
          <cell r="F234">
            <v>232</v>
          </cell>
          <cell r="G234">
            <v>7</v>
          </cell>
          <cell r="I234">
            <v>43678</v>
          </cell>
        </row>
        <row r="235">
          <cell r="E235">
            <v>43709</v>
          </cell>
          <cell r="F235">
            <v>233</v>
          </cell>
          <cell r="G235">
            <v>7</v>
          </cell>
          <cell r="I235">
            <v>43709</v>
          </cell>
        </row>
        <row r="236">
          <cell r="E236">
            <v>43739</v>
          </cell>
          <cell r="F236">
            <v>234</v>
          </cell>
          <cell r="G236">
            <v>7</v>
          </cell>
          <cell r="I236">
            <v>43739</v>
          </cell>
        </row>
        <row r="237">
          <cell r="E237">
            <v>43770</v>
          </cell>
          <cell r="F237">
            <v>235</v>
          </cell>
          <cell r="G237">
            <v>7</v>
          </cell>
          <cell r="I237">
            <v>43770</v>
          </cell>
        </row>
        <row r="238">
          <cell r="E238">
            <v>43800</v>
          </cell>
          <cell r="F238">
            <v>236</v>
          </cell>
          <cell r="G238">
            <v>7</v>
          </cell>
          <cell r="I238">
            <v>43800</v>
          </cell>
        </row>
        <row r="239">
          <cell r="E239">
            <v>43831</v>
          </cell>
          <cell r="F239">
            <v>237</v>
          </cell>
          <cell r="G239">
            <v>7</v>
          </cell>
          <cell r="I239">
            <v>43831</v>
          </cell>
        </row>
        <row r="240">
          <cell r="E240">
            <v>43862</v>
          </cell>
          <cell r="F240">
            <v>238</v>
          </cell>
          <cell r="G240">
            <v>7</v>
          </cell>
          <cell r="I240">
            <v>43862</v>
          </cell>
        </row>
        <row r="241">
          <cell r="E241">
            <v>43891</v>
          </cell>
          <cell r="F241">
            <v>239</v>
          </cell>
          <cell r="G241">
            <v>7</v>
          </cell>
          <cell r="I241">
            <v>43891</v>
          </cell>
        </row>
        <row r="242">
          <cell r="E242">
            <v>43922</v>
          </cell>
          <cell r="F242">
            <v>240</v>
          </cell>
          <cell r="G242">
            <v>7</v>
          </cell>
          <cell r="I242">
            <v>43922</v>
          </cell>
        </row>
        <row r="243">
          <cell r="E243">
            <v>43952</v>
          </cell>
          <cell r="F243">
            <v>241</v>
          </cell>
          <cell r="G243">
            <v>7</v>
          </cell>
          <cell r="I243">
            <v>43952</v>
          </cell>
        </row>
        <row r="244">
          <cell r="E244">
            <v>43983</v>
          </cell>
          <cell r="F244">
            <v>242</v>
          </cell>
          <cell r="G244">
            <v>7</v>
          </cell>
          <cell r="I244">
            <v>43983</v>
          </cell>
        </row>
        <row r="245">
          <cell r="E245">
            <v>44013</v>
          </cell>
          <cell r="F245">
            <v>243</v>
          </cell>
          <cell r="G245">
            <v>7</v>
          </cell>
          <cell r="I245">
            <v>44013</v>
          </cell>
        </row>
        <row r="246">
          <cell r="E246">
            <v>44044</v>
          </cell>
          <cell r="F246">
            <v>244</v>
          </cell>
          <cell r="G246">
            <v>7</v>
          </cell>
          <cell r="I246">
            <v>44044</v>
          </cell>
        </row>
        <row r="247">
          <cell r="E247">
            <v>44075</v>
          </cell>
          <cell r="F247">
            <v>245</v>
          </cell>
          <cell r="G247">
            <v>7</v>
          </cell>
          <cell r="I247">
            <v>44075</v>
          </cell>
        </row>
        <row r="248">
          <cell r="E248">
            <v>44105</v>
          </cell>
          <cell r="F248">
            <v>246</v>
          </cell>
          <cell r="G248">
            <v>7</v>
          </cell>
          <cell r="I248">
            <v>44105</v>
          </cell>
        </row>
        <row r="249">
          <cell r="E249">
            <v>44136</v>
          </cell>
          <cell r="F249">
            <v>247</v>
          </cell>
          <cell r="G249">
            <v>7</v>
          </cell>
          <cell r="I249">
            <v>44136</v>
          </cell>
        </row>
        <row r="250">
          <cell r="E250">
            <v>44166</v>
          </cell>
          <cell r="F250">
            <v>248</v>
          </cell>
          <cell r="G250">
            <v>7</v>
          </cell>
          <cell r="I250">
            <v>44166</v>
          </cell>
        </row>
        <row r="251">
          <cell r="E251">
            <v>44197</v>
          </cell>
          <cell r="F251">
            <v>249</v>
          </cell>
          <cell r="G251">
            <v>7</v>
          </cell>
          <cell r="I251">
            <v>44197</v>
          </cell>
        </row>
        <row r="252">
          <cell r="E252">
            <v>44228</v>
          </cell>
          <cell r="F252">
            <v>250</v>
          </cell>
          <cell r="G252">
            <v>7</v>
          </cell>
          <cell r="I252">
            <v>44228</v>
          </cell>
        </row>
        <row r="253">
          <cell r="E253">
            <v>44256</v>
          </cell>
          <cell r="F253">
            <v>251</v>
          </cell>
          <cell r="G253">
            <v>7</v>
          </cell>
          <cell r="I253">
            <v>44256</v>
          </cell>
        </row>
        <row r="254">
          <cell r="E254">
            <v>44287</v>
          </cell>
          <cell r="F254">
            <v>252</v>
          </cell>
          <cell r="G254">
            <v>7</v>
          </cell>
          <cell r="I254">
            <v>44287</v>
          </cell>
        </row>
        <row r="255">
          <cell r="E255">
            <v>44317</v>
          </cell>
          <cell r="F255">
            <v>253</v>
          </cell>
          <cell r="G255">
            <v>7</v>
          </cell>
          <cell r="I255">
            <v>44317</v>
          </cell>
        </row>
        <row r="256">
          <cell r="E256">
            <v>44348</v>
          </cell>
          <cell r="F256">
            <v>254</v>
          </cell>
          <cell r="G256">
            <v>7</v>
          </cell>
          <cell r="I256">
            <v>44348</v>
          </cell>
        </row>
        <row r="257">
          <cell r="E257">
            <v>44378</v>
          </cell>
          <cell r="F257">
            <v>255</v>
          </cell>
          <cell r="G257">
            <v>7</v>
          </cell>
          <cell r="I257">
            <v>44378</v>
          </cell>
        </row>
        <row r="258">
          <cell r="E258">
            <v>44409</v>
          </cell>
          <cell r="F258">
            <v>256</v>
          </cell>
          <cell r="G258">
            <v>7</v>
          </cell>
          <cell r="I258">
            <v>44409</v>
          </cell>
        </row>
        <row r="259">
          <cell r="E259">
            <v>44440</v>
          </cell>
          <cell r="F259">
            <v>257</v>
          </cell>
          <cell r="G259">
            <v>7</v>
          </cell>
          <cell r="I259">
            <v>44440</v>
          </cell>
        </row>
        <row r="260">
          <cell r="E260">
            <v>44470</v>
          </cell>
          <cell r="F260">
            <v>258</v>
          </cell>
          <cell r="G260">
            <v>7</v>
          </cell>
          <cell r="I260">
            <v>44470</v>
          </cell>
        </row>
        <row r="261">
          <cell r="E261">
            <v>44501</v>
          </cell>
          <cell r="F261">
            <v>259</v>
          </cell>
          <cell r="G261">
            <v>7</v>
          </cell>
          <cell r="I261">
            <v>44501</v>
          </cell>
        </row>
        <row r="262">
          <cell r="E262">
            <v>44531</v>
          </cell>
          <cell r="F262">
            <v>260</v>
          </cell>
          <cell r="G262">
            <v>7</v>
          </cell>
          <cell r="I262">
            <v>44531</v>
          </cell>
        </row>
        <row r="263">
          <cell r="E263">
            <v>44562</v>
          </cell>
          <cell r="F263">
            <v>261</v>
          </cell>
          <cell r="G263">
            <v>7</v>
          </cell>
          <cell r="I263">
            <v>44562</v>
          </cell>
        </row>
        <row r="264">
          <cell r="E264">
            <v>44593</v>
          </cell>
          <cell r="F264">
            <v>262</v>
          </cell>
          <cell r="G264">
            <v>7</v>
          </cell>
          <cell r="I264">
            <v>44593</v>
          </cell>
        </row>
        <row r="265">
          <cell r="E265">
            <v>44621</v>
          </cell>
          <cell r="F265">
            <v>263</v>
          </cell>
          <cell r="G265">
            <v>7</v>
          </cell>
          <cell r="I265">
            <v>44621</v>
          </cell>
        </row>
        <row r="266">
          <cell r="E266">
            <v>44652</v>
          </cell>
          <cell r="F266">
            <v>264</v>
          </cell>
          <cell r="G266">
            <v>7</v>
          </cell>
          <cell r="I266">
            <v>44652</v>
          </cell>
        </row>
        <row r="267">
          <cell r="E267">
            <v>44682</v>
          </cell>
          <cell r="F267">
            <v>265</v>
          </cell>
          <cell r="G267">
            <v>7</v>
          </cell>
          <cell r="I267">
            <v>44682</v>
          </cell>
        </row>
        <row r="268">
          <cell r="E268">
            <v>44713</v>
          </cell>
          <cell r="F268">
            <v>266</v>
          </cell>
          <cell r="G268">
            <v>7</v>
          </cell>
          <cell r="I268">
            <v>44713</v>
          </cell>
        </row>
        <row r="269">
          <cell r="E269">
            <v>44743</v>
          </cell>
          <cell r="F269">
            <v>267</v>
          </cell>
          <cell r="G269">
            <v>7</v>
          </cell>
          <cell r="I269">
            <v>44743</v>
          </cell>
        </row>
        <row r="270">
          <cell r="E270">
            <v>44774</v>
          </cell>
          <cell r="F270">
            <v>268</v>
          </cell>
          <cell r="G270">
            <v>7</v>
          </cell>
          <cell r="I270">
            <v>44774</v>
          </cell>
        </row>
        <row r="271">
          <cell r="E271">
            <v>44805</v>
          </cell>
          <cell r="F271">
            <v>269</v>
          </cell>
          <cell r="G271">
            <v>7</v>
          </cell>
          <cell r="I271">
            <v>44805</v>
          </cell>
        </row>
        <row r="272">
          <cell r="E272">
            <v>44835</v>
          </cell>
          <cell r="F272">
            <v>270</v>
          </cell>
          <cell r="G272">
            <v>7</v>
          </cell>
          <cell r="I272">
            <v>44835</v>
          </cell>
        </row>
        <row r="273">
          <cell r="E273">
            <v>44866</v>
          </cell>
          <cell r="F273">
            <v>271</v>
          </cell>
          <cell r="G273">
            <v>7</v>
          </cell>
          <cell r="I273">
            <v>44866</v>
          </cell>
        </row>
        <row r="274">
          <cell r="E274">
            <v>44896</v>
          </cell>
          <cell r="F274">
            <v>272</v>
          </cell>
          <cell r="G274">
            <v>7</v>
          </cell>
          <cell r="I274">
            <v>44896</v>
          </cell>
        </row>
        <row r="275">
          <cell r="E275">
            <v>44927</v>
          </cell>
          <cell r="F275">
            <v>273</v>
          </cell>
          <cell r="G275">
            <v>7</v>
          </cell>
          <cell r="I275">
            <v>44927</v>
          </cell>
        </row>
        <row r="276">
          <cell r="E276">
            <v>44958</v>
          </cell>
          <cell r="F276">
            <v>274</v>
          </cell>
          <cell r="G276">
            <v>7</v>
          </cell>
          <cell r="I276">
            <v>44958</v>
          </cell>
        </row>
        <row r="277">
          <cell r="E277">
            <v>44986</v>
          </cell>
          <cell r="F277">
            <v>275</v>
          </cell>
          <cell r="G277">
            <v>7</v>
          </cell>
          <cell r="I277">
            <v>44986</v>
          </cell>
        </row>
        <row r="278">
          <cell r="E278">
            <v>45017</v>
          </cell>
          <cell r="F278">
            <v>276</v>
          </cell>
          <cell r="G278">
            <v>7</v>
          </cell>
          <cell r="I278">
            <v>45017</v>
          </cell>
        </row>
        <row r="279">
          <cell r="E279">
            <v>45047</v>
          </cell>
          <cell r="F279">
            <v>277</v>
          </cell>
          <cell r="G279">
            <v>7</v>
          </cell>
          <cell r="I279">
            <v>45047</v>
          </cell>
        </row>
        <row r="280">
          <cell r="E280">
            <v>45078</v>
          </cell>
          <cell r="F280">
            <v>278</v>
          </cell>
          <cell r="G280">
            <v>7</v>
          </cell>
          <cell r="I280">
            <v>45078</v>
          </cell>
        </row>
        <row r="281">
          <cell r="E281">
            <v>45108</v>
          </cell>
          <cell r="F281">
            <v>279</v>
          </cell>
          <cell r="G281">
            <v>7</v>
          </cell>
          <cell r="I281">
            <v>45108</v>
          </cell>
        </row>
        <row r="301">
          <cell r="E301">
            <v>45717</v>
          </cell>
          <cell r="F301">
            <v>299</v>
          </cell>
          <cell r="G301">
            <v>7</v>
          </cell>
        </row>
        <row r="302">
          <cell r="E302">
            <v>45748</v>
          </cell>
          <cell r="F302">
            <v>300</v>
          </cell>
          <cell r="G302">
            <v>7</v>
          </cell>
        </row>
        <row r="303">
          <cell r="E303">
            <v>45778</v>
          </cell>
          <cell r="F303">
            <v>301</v>
          </cell>
          <cell r="G303">
            <v>7</v>
          </cell>
        </row>
        <row r="304">
          <cell r="E304">
            <v>45809</v>
          </cell>
          <cell r="F304">
            <v>302</v>
          </cell>
          <cell r="G304">
            <v>7</v>
          </cell>
        </row>
        <row r="305">
          <cell r="E305">
            <v>45839</v>
          </cell>
          <cell r="F305">
            <v>303</v>
          </cell>
          <cell r="G305">
            <v>7</v>
          </cell>
        </row>
        <row r="306">
          <cell r="E306">
            <v>45870</v>
          </cell>
          <cell r="F306">
            <v>304</v>
          </cell>
          <cell r="G306">
            <v>7</v>
          </cell>
        </row>
        <row r="307">
          <cell r="E307">
            <v>45901</v>
          </cell>
          <cell r="F307">
            <v>305</v>
          </cell>
          <cell r="G307">
            <v>7</v>
          </cell>
        </row>
        <row r="308">
          <cell r="E308">
            <v>45931</v>
          </cell>
          <cell r="F308">
            <v>306</v>
          </cell>
          <cell r="G308">
            <v>7</v>
          </cell>
        </row>
        <row r="309">
          <cell r="E309">
            <v>45962</v>
          </cell>
          <cell r="F309">
            <v>307</v>
          </cell>
          <cell r="G309">
            <v>7</v>
          </cell>
        </row>
        <row r="310">
          <cell r="E310">
            <v>45992</v>
          </cell>
          <cell r="F310">
            <v>308</v>
          </cell>
          <cell r="G310">
            <v>7</v>
          </cell>
        </row>
        <row r="311">
          <cell r="E311">
            <v>46023</v>
          </cell>
          <cell r="F311">
            <v>309</v>
          </cell>
          <cell r="G311">
            <v>7</v>
          </cell>
        </row>
        <row r="312">
          <cell r="E312">
            <v>46054</v>
          </cell>
          <cell r="F312">
            <v>310</v>
          </cell>
          <cell r="G312">
            <v>7</v>
          </cell>
        </row>
        <row r="313">
          <cell r="E313">
            <v>46082</v>
          </cell>
          <cell r="F313">
            <v>311</v>
          </cell>
          <cell r="G313">
            <v>7</v>
          </cell>
        </row>
        <row r="314">
          <cell r="E314">
            <v>46113</v>
          </cell>
          <cell r="F314">
            <v>312</v>
          </cell>
          <cell r="G314">
            <v>7</v>
          </cell>
        </row>
        <row r="315">
          <cell r="E315">
            <v>46143</v>
          </cell>
          <cell r="F315">
            <v>313</v>
          </cell>
          <cell r="G315">
            <v>7</v>
          </cell>
        </row>
        <row r="316">
          <cell r="E316">
            <v>46174</v>
          </cell>
          <cell r="F316">
            <v>314</v>
          </cell>
          <cell r="G316">
            <v>7</v>
          </cell>
        </row>
        <row r="317">
          <cell r="E317">
            <v>46204</v>
          </cell>
          <cell r="F317">
            <v>315</v>
          </cell>
          <cell r="G317">
            <v>7</v>
          </cell>
        </row>
        <row r="318">
          <cell r="E318">
            <v>46235</v>
          </cell>
          <cell r="F318">
            <v>316</v>
          </cell>
          <cell r="G318">
            <v>7</v>
          </cell>
        </row>
        <row r="319">
          <cell r="E319">
            <v>46266</v>
          </cell>
          <cell r="F319">
            <v>317</v>
          </cell>
          <cell r="G319">
            <v>7</v>
          </cell>
        </row>
        <row r="320">
          <cell r="E320">
            <v>46296</v>
          </cell>
          <cell r="F320">
            <v>318</v>
          </cell>
          <cell r="G320">
            <v>7</v>
          </cell>
        </row>
        <row r="321">
          <cell r="E321">
            <v>46327</v>
          </cell>
          <cell r="F321">
            <v>319</v>
          </cell>
          <cell r="G321">
            <v>7</v>
          </cell>
        </row>
        <row r="322">
          <cell r="E322">
            <v>46357</v>
          </cell>
          <cell r="F322">
            <v>320</v>
          </cell>
          <cell r="G322">
            <v>7</v>
          </cell>
        </row>
        <row r="323">
          <cell r="E323">
            <v>46388</v>
          </cell>
          <cell r="F323">
            <v>321</v>
          </cell>
          <cell r="G323">
            <v>7</v>
          </cell>
        </row>
        <row r="324">
          <cell r="E324">
            <v>46419</v>
          </cell>
          <cell r="F324">
            <v>322</v>
          </cell>
          <cell r="G324">
            <v>7</v>
          </cell>
        </row>
        <row r="325">
          <cell r="E325">
            <v>46447</v>
          </cell>
          <cell r="F325">
            <v>323</v>
          </cell>
          <cell r="G325">
            <v>7</v>
          </cell>
        </row>
        <row r="326">
          <cell r="E326">
            <v>46478</v>
          </cell>
          <cell r="F326">
            <v>324</v>
          </cell>
          <cell r="G326">
            <v>7</v>
          </cell>
        </row>
        <row r="327">
          <cell r="E327">
            <v>46508</v>
          </cell>
          <cell r="F327">
            <v>325</v>
          </cell>
          <cell r="G327">
            <v>7</v>
          </cell>
        </row>
        <row r="328">
          <cell r="E328">
            <v>46539</v>
          </cell>
          <cell r="F328">
            <v>326</v>
          </cell>
          <cell r="G328">
            <v>7</v>
          </cell>
        </row>
        <row r="329">
          <cell r="E329">
            <v>46569</v>
          </cell>
          <cell r="F329">
            <v>327</v>
          </cell>
          <cell r="G329">
            <v>7</v>
          </cell>
        </row>
        <row r="330">
          <cell r="E330">
            <v>46600</v>
          </cell>
          <cell r="F330">
            <v>328</v>
          </cell>
          <cell r="G330">
            <v>7</v>
          </cell>
        </row>
        <row r="331">
          <cell r="E331">
            <v>46631</v>
          </cell>
          <cell r="F331">
            <v>329</v>
          </cell>
          <cell r="G331">
            <v>7</v>
          </cell>
        </row>
        <row r="332">
          <cell r="E332">
            <v>46661</v>
          </cell>
          <cell r="F332">
            <v>330</v>
          </cell>
          <cell r="G332">
            <v>7</v>
          </cell>
        </row>
      </sheetData>
      <sheetData sheetId="2" refreshError="1">
        <row r="7">
          <cell r="A7">
            <v>36708</v>
          </cell>
          <cell r="B7">
            <v>18343.199749082964</v>
          </cell>
          <cell r="C7">
            <v>195.20663956421902</v>
          </cell>
          <cell r="D7">
            <v>24605.206137283956</v>
          </cell>
          <cell r="E7">
            <v>36708</v>
          </cell>
          <cell r="F7">
            <v>37043</v>
          </cell>
          <cell r="H7">
            <v>295.23093956421894</v>
          </cell>
          <cell r="I7">
            <v>22243.678237283952</v>
          </cell>
        </row>
        <row r="8">
          <cell r="A8">
            <v>36739</v>
          </cell>
          <cell r="B8">
            <v>18147.993109518749</v>
          </cell>
          <cell r="C8">
            <v>4505.6661024522509</v>
          </cell>
          <cell r="D8">
            <v>26328.857151165641</v>
          </cell>
          <cell r="E8">
            <v>36739</v>
          </cell>
          <cell r="F8">
            <v>37073</v>
          </cell>
          <cell r="H8">
            <v>4427.8810024522509</v>
          </cell>
          <cell r="I8">
            <v>23791.880651165637</v>
          </cell>
        </row>
        <row r="9">
          <cell r="A9">
            <v>36770</v>
          </cell>
          <cell r="B9">
            <v>13642.32700706648</v>
          </cell>
          <cell r="C9">
            <v>-2722.6756993408931</v>
          </cell>
          <cell r="D9">
            <v>21685.585037132496</v>
          </cell>
          <cell r="E9">
            <v>36770</v>
          </cell>
          <cell r="F9">
            <v>37104</v>
          </cell>
          <cell r="H9">
            <v>-2745.0803993408931</v>
          </cell>
          <cell r="I9">
            <v>19151.566937132495</v>
          </cell>
        </row>
        <row r="10">
          <cell r="A10">
            <v>36800</v>
          </cell>
          <cell r="B10">
            <v>16365.002706407377</v>
          </cell>
          <cell r="C10">
            <v>7224.8892175161518</v>
          </cell>
          <cell r="D10">
            <v>23949.63200224072</v>
          </cell>
          <cell r="E10">
            <v>36800</v>
          </cell>
          <cell r="F10">
            <v>37135</v>
          </cell>
          <cell r="H10">
            <v>6808.0913175161513</v>
          </cell>
          <cell r="I10">
            <v>21365.889702240718</v>
          </cell>
        </row>
        <row r="11">
          <cell r="A11">
            <v>36831</v>
          </cell>
          <cell r="B11">
            <v>9140.1134888912311</v>
          </cell>
          <cell r="C11">
            <v>9799.35923607935</v>
          </cell>
          <cell r="D11">
            <v>16300.176626444963</v>
          </cell>
          <cell r="E11">
            <v>36831</v>
          </cell>
          <cell r="F11">
            <v>37165</v>
          </cell>
          <cell r="H11">
            <v>9488.7156360793524</v>
          </cell>
          <cell r="I11">
            <v>14058.895626444964</v>
          </cell>
        </row>
        <row r="12">
          <cell r="A12">
            <v>36861</v>
          </cell>
          <cell r="B12">
            <v>-659.24574718811368</v>
          </cell>
          <cell r="C12">
            <v>-3248.7862408072251</v>
          </cell>
          <cell r="D12">
            <v>4794.9354235379569</v>
          </cell>
          <cell r="E12">
            <v>36861</v>
          </cell>
          <cell r="F12">
            <v>37196</v>
          </cell>
          <cell r="H12">
            <v>-3568.6423408072255</v>
          </cell>
          <cell r="I12">
            <v>2955.397623537956</v>
          </cell>
        </row>
        <row r="13">
          <cell r="A13">
            <v>36892</v>
          </cell>
          <cell r="B13">
            <v>2589.5404936191135</v>
          </cell>
          <cell r="C13">
            <v>4889.2484064263062</v>
          </cell>
          <cell r="D13">
            <v>8717.4548351538851</v>
          </cell>
          <cell r="E13">
            <v>36892</v>
          </cell>
          <cell r="F13">
            <v>37226</v>
          </cell>
          <cell r="H13">
            <v>4638.5312064263062</v>
          </cell>
          <cell r="I13">
            <v>7291.7740351538851</v>
          </cell>
        </row>
        <row r="14">
          <cell r="A14">
            <v>36923</v>
          </cell>
          <cell r="B14">
            <v>-2299.70791280719</v>
          </cell>
          <cell r="C14">
            <v>1227.8076524579174</v>
          </cell>
          <cell r="D14">
            <v>3623.2502605900845</v>
          </cell>
          <cell r="E14">
            <v>36923</v>
          </cell>
          <cell r="F14">
            <v>37257</v>
          </cell>
          <cell r="H14">
            <v>728.06195245791741</v>
          </cell>
          <cell r="I14">
            <v>2496.9253605900849</v>
          </cell>
        </row>
        <row r="15">
          <cell r="A15">
            <v>36951</v>
          </cell>
          <cell r="B15">
            <v>-3527.5155652651101</v>
          </cell>
          <cell r="C15">
            <v>266.00029519019512</v>
          </cell>
          <cell r="D15">
            <v>1978.3044302668909</v>
          </cell>
          <cell r="E15">
            <v>36951</v>
          </cell>
          <cell r="F15">
            <v>37288</v>
          </cell>
          <cell r="H15">
            <v>-49.660404809804859</v>
          </cell>
          <cell r="I15">
            <v>1394.8205302668914</v>
          </cell>
        </row>
        <row r="16">
          <cell r="A16">
            <v>36982</v>
          </cell>
          <cell r="B16">
            <v>-3793.5158604553048</v>
          </cell>
          <cell r="C16">
            <v>2621.9961546495715</v>
          </cell>
          <cell r="D16">
            <v>1619.6234104307036</v>
          </cell>
          <cell r="E16">
            <v>36982</v>
          </cell>
          <cell r="F16">
            <v>37316</v>
          </cell>
          <cell r="H16">
            <v>2441.9138546495719</v>
          </cell>
          <cell r="I16">
            <v>1399.6771104307038</v>
          </cell>
        </row>
        <row r="17">
          <cell r="A17">
            <v>37012</v>
          </cell>
          <cell r="B17">
            <v>-6415.5120151048795</v>
          </cell>
          <cell r="C17">
            <v>-2508.3064259793905</v>
          </cell>
          <cell r="D17">
            <v>-1081.1769316426708</v>
          </cell>
          <cell r="E17">
            <v>37012</v>
          </cell>
          <cell r="F17">
            <v>37347</v>
          </cell>
          <cell r="H17">
            <v>-2557.3658259793906</v>
          </cell>
          <cell r="I17">
            <v>-1080.119631642671</v>
          </cell>
        </row>
        <row r="18">
          <cell r="A18">
            <v>37043</v>
          </cell>
          <cell r="B18">
            <v>-3907.2055891254836</v>
          </cell>
          <cell r="C18">
            <v>2354.8007990755018</v>
          </cell>
          <cell r="D18">
            <v>1015.9696156193705</v>
          </cell>
          <cell r="E18">
            <v>37043</v>
          </cell>
          <cell r="F18">
            <v>37377</v>
          </cell>
          <cell r="H18">
            <v>2336.0012990755017</v>
          </cell>
          <cell r="I18">
            <v>1108.4056156193694</v>
          </cell>
        </row>
        <row r="19">
          <cell r="A19">
            <v>37073</v>
          </cell>
          <cell r="B19">
            <v>-6262.0063882009872</v>
          </cell>
          <cell r="C19">
            <v>1918.8576534459028</v>
          </cell>
          <cell r="D19">
            <v>531.03674605682863</v>
          </cell>
          <cell r="E19">
            <v>37073</v>
          </cell>
          <cell r="F19">
            <v>37408</v>
          </cell>
          <cell r="H19">
            <v>1843.4333534459029</v>
          </cell>
          <cell r="I19">
            <v>682.45164605682885</v>
          </cell>
        </row>
        <row r="20">
          <cell r="A20">
            <v>37104</v>
          </cell>
          <cell r="B20">
            <v>-8180.8640416468979</v>
          </cell>
          <cell r="C20">
            <v>-137.60601158089449</v>
          </cell>
          <cell r="D20">
            <v>-1675.025869400258</v>
          </cell>
          <cell r="E20">
            <v>37104</v>
          </cell>
          <cell r="F20">
            <v>37438</v>
          </cell>
          <cell r="H20">
            <v>-212.43271158089456</v>
          </cell>
          <cell r="I20">
            <v>-1406.6680694002578</v>
          </cell>
        </row>
        <row r="21">
          <cell r="A21">
            <v>37135</v>
          </cell>
          <cell r="B21">
            <v>-8043.258030066002</v>
          </cell>
          <cell r="C21">
            <v>-458.62873423266439</v>
          </cell>
          <cell r="D21">
            <v>-993.07991193614794</v>
          </cell>
          <cell r="E21">
            <v>37135</v>
          </cell>
          <cell r="F21">
            <v>37469</v>
          </cell>
          <cell r="H21">
            <v>-530.75763423266426</v>
          </cell>
          <cell r="I21">
            <v>-611.73511193614718</v>
          </cell>
        </row>
        <row r="22">
          <cell r="A22">
            <v>37165</v>
          </cell>
          <cell r="B22">
            <v>-7584.6292958333352</v>
          </cell>
          <cell r="C22">
            <v>-424.56615827960752</v>
          </cell>
          <cell r="D22">
            <v>-1257.4849818584312</v>
          </cell>
          <cell r="E22">
            <v>37165</v>
          </cell>
          <cell r="F22">
            <v>37500</v>
          </cell>
          <cell r="H22">
            <v>-498.90275827960755</v>
          </cell>
          <cell r="I22">
            <v>-762.6655818584311</v>
          </cell>
        </row>
        <row r="23">
          <cell r="A23">
            <v>37196</v>
          </cell>
          <cell r="B23">
            <v>-7160.0631375537268</v>
          </cell>
          <cell r="C23">
            <v>-1705.8819668276565</v>
          </cell>
          <cell r="D23">
            <v>-820.19935734068531</v>
          </cell>
          <cell r="E23">
            <v>37196</v>
          </cell>
          <cell r="F23">
            <v>37530</v>
          </cell>
          <cell r="H23">
            <v>-1614.7823668276562</v>
          </cell>
          <cell r="I23">
            <v>-213.30855734068524</v>
          </cell>
        </row>
        <row r="24">
          <cell r="A24">
            <v>37226</v>
          </cell>
          <cell r="B24">
            <v>-5454.1811707260649</v>
          </cell>
          <cell r="C24">
            <v>673.73317080870356</v>
          </cell>
          <cell r="D24">
            <v>200.96849233172156</v>
          </cell>
          <cell r="E24">
            <v>37226</v>
          </cell>
          <cell r="F24">
            <v>37561</v>
          </cell>
          <cell r="H24">
            <v>767.73407080870345</v>
          </cell>
          <cell r="I24">
            <v>757.51929233172177</v>
          </cell>
        </row>
        <row r="25">
          <cell r="A25">
            <v>37257</v>
          </cell>
          <cell r="B25">
            <v>-6127.914341534768</v>
          </cell>
          <cell r="C25">
            <v>-204.9561681374947</v>
          </cell>
          <cell r="D25">
            <v>-135.60841144245262</v>
          </cell>
          <cell r="E25">
            <v>37257</v>
          </cell>
          <cell r="F25">
            <v>37591</v>
          </cell>
          <cell r="H25">
            <v>-156.3174681374947</v>
          </cell>
          <cell r="I25">
            <v>368.70908855754789</v>
          </cell>
        </row>
        <row r="26">
          <cell r="A26">
            <v>37288</v>
          </cell>
          <cell r="B26">
            <v>-5922.95817339727</v>
          </cell>
          <cell r="C26">
            <v>-417.13817786527585</v>
          </cell>
          <cell r="D26">
            <v>-1471.6569183715942</v>
          </cell>
          <cell r="E26">
            <v>37288</v>
          </cell>
          <cell r="F26">
            <v>37622</v>
          </cell>
          <cell r="H26">
            <v>-374.04287786527584</v>
          </cell>
          <cell r="I26">
            <v>-977.07091837159396</v>
          </cell>
        </row>
        <row r="27">
          <cell r="A27">
            <v>37316</v>
          </cell>
          <cell r="B27">
            <v>-5505.8199955320006</v>
          </cell>
          <cell r="C27">
            <v>-92.6807246459922</v>
          </cell>
          <cell r="D27">
            <v>-1030.9969674332242</v>
          </cell>
          <cell r="E27">
            <v>37316</v>
          </cell>
          <cell r="F27">
            <v>37653</v>
          </cell>
          <cell r="H27">
            <v>-44.803824645992229</v>
          </cell>
          <cell r="I27">
            <v>-544.84596743322368</v>
          </cell>
        </row>
        <row r="28">
          <cell r="A28">
            <v>37347</v>
          </cell>
          <cell r="B28">
            <v>-5413.1392708860049</v>
          </cell>
          <cell r="C28">
            <v>-78.804187423802844</v>
          </cell>
          <cell r="D28">
            <v>-40.809386277222757</v>
          </cell>
          <cell r="E28">
            <v>37347</v>
          </cell>
          <cell r="F28">
            <v>37681</v>
          </cell>
          <cell r="H28">
            <v>-37.882887423802842</v>
          </cell>
          <cell r="I28">
            <v>435.89741372277729</v>
          </cell>
        </row>
        <row r="29">
          <cell r="A29">
            <v>37377</v>
          </cell>
          <cell r="B29">
            <v>-5334.3350834622024</v>
          </cell>
          <cell r="C29">
            <v>-411.15987871734967</v>
          </cell>
          <cell r="D29">
            <v>594.65689573946213</v>
          </cell>
          <cell r="E29">
            <v>37377</v>
          </cell>
          <cell r="F29">
            <v>37712</v>
          </cell>
          <cell r="H29">
            <v>-368.84057871734967</v>
          </cell>
          <cell r="I29">
            <v>1067.9641957394624</v>
          </cell>
        </row>
        <row r="30">
          <cell r="A30">
            <v>37408</v>
          </cell>
          <cell r="B30">
            <v>-4923.1752047448545</v>
          </cell>
          <cell r="C30">
            <v>1869.8679295129605</v>
          </cell>
          <cell r="D30">
            <v>567.09916702472674</v>
          </cell>
          <cell r="E30">
            <v>37408</v>
          </cell>
          <cell r="F30">
            <v>37742</v>
          </cell>
          <cell r="H30">
            <v>1910.0473295129605</v>
          </cell>
          <cell r="I30">
            <v>1036.4492670247273</v>
          </cell>
        </row>
        <row r="31">
          <cell r="A31">
            <v>37438</v>
          </cell>
          <cell r="B31">
            <v>-6793.0431342578186</v>
          </cell>
          <cell r="C31">
            <v>-287.20496201118362</v>
          </cell>
          <cell r="D31">
            <v>-1811.7075235472371</v>
          </cell>
          <cell r="E31">
            <v>37438</v>
          </cell>
          <cell r="F31">
            <v>37773</v>
          </cell>
          <cell r="H31">
            <v>-245.68636201118366</v>
          </cell>
          <cell r="I31">
            <v>-1345.4157235472367</v>
          </cell>
        </row>
        <row r="32">
          <cell r="A32">
            <v>37469</v>
          </cell>
          <cell r="B32">
            <v>-6505.8381722466347</v>
          </cell>
          <cell r="C32">
            <v>544.33994588321548</v>
          </cell>
          <cell r="D32">
            <v>-1907.1322422156998</v>
          </cell>
          <cell r="E32">
            <v>37469</v>
          </cell>
          <cell r="F32">
            <v>37803</v>
          </cell>
          <cell r="H32">
            <v>582.50024588321548</v>
          </cell>
          <cell r="I32">
            <v>-1444.4062422156996</v>
          </cell>
        </row>
        <row r="33">
          <cell r="A33">
            <v>37500</v>
          </cell>
          <cell r="B33">
            <v>-7050.1781181298538</v>
          </cell>
          <cell r="C33">
            <v>-723.03380415494792</v>
          </cell>
          <cell r="D33">
            <v>-2807.8307117080103</v>
          </cell>
          <cell r="E33">
            <v>37500</v>
          </cell>
          <cell r="F33">
            <v>37834</v>
          </cell>
          <cell r="H33">
            <v>-681.68810415494784</v>
          </cell>
          <cell r="I33">
            <v>-2345.5245117080103</v>
          </cell>
        </row>
        <row r="34">
          <cell r="A34">
            <v>37530</v>
          </cell>
          <cell r="B34">
            <v>-6327.1443139749008</v>
          </cell>
          <cell r="C34">
            <v>12.719466238138565</v>
          </cell>
          <cell r="D34">
            <v>-2922.7397508125159</v>
          </cell>
          <cell r="E34">
            <v>37530</v>
          </cell>
          <cell r="F34">
            <v>37865</v>
          </cell>
          <cell r="H34">
            <v>50.454266238138587</v>
          </cell>
          <cell r="I34">
            <v>-2465.3501508125155</v>
          </cell>
        </row>
        <row r="35">
          <cell r="A35">
            <v>37561</v>
          </cell>
          <cell r="B35">
            <v>-6339.8637802130379</v>
          </cell>
          <cell r="C35">
            <v>-684.7141171552496</v>
          </cell>
          <cell r="D35">
            <v>-3213.4961004208035</v>
          </cell>
          <cell r="E35">
            <v>37561</v>
          </cell>
          <cell r="F35">
            <v>37895</v>
          </cell>
          <cell r="H35">
            <v>-643.9545171552495</v>
          </cell>
          <cell r="I35">
            <v>-2756.5953004208031</v>
          </cell>
        </row>
        <row r="36">
          <cell r="A36">
            <v>37591</v>
          </cell>
          <cell r="B36">
            <v>-5655.1496630577867</v>
          </cell>
          <cell r="C36">
            <v>337.15626703452938</v>
          </cell>
          <cell r="D36">
            <v>-2196.3848614554026</v>
          </cell>
          <cell r="E36">
            <v>37591</v>
          </cell>
          <cell r="F36">
            <v>37926</v>
          </cell>
          <cell r="H36">
            <v>378.92386703452945</v>
          </cell>
          <cell r="I36">
            <v>-1772.2415614554025</v>
          </cell>
        </row>
        <row r="37">
          <cell r="A37">
            <v>37622</v>
          </cell>
          <cell r="B37">
            <v>-5992.3059300923178</v>
          </cell>
          <cell r="C37">
            <v>-1541.0046750666363</v>
          </cell>
          <cell r="D37">
            <v>-358.59463848648466</v>
          </cell>
          <cell r="E37">
            <v>37622</v>
          </cell>
          <cell r="F37">
            <v>37956</v>
          </cell>
          <cell r="H37">
            <v>-1502.0974750666362</v>
          </cell>
          <cell r="I37">
            <v>31.894061513516135</v>
          </cell>
        </row>
        <row r="38">
          <cell r="A38">
            <v>37653</v>
          </cell>
          <cell r="B38">
            <v>-4451.3012550256817</v>
          </cell>
          <cell r="C38">
            <v>23.521773073094192</v>
          </cell>
          <cell r="D38">
            <v>2095.7779349345396</v>
          </cell>
          <cell r="E38">
            <v>37653</v>
          </cell>
          <cell r="F38">
            <v>37987</v>
          </cell>
          <cell r="H38">
            <v>58.182073073094188</v>
          </cell>
          <cell r="I38">
            <v>2457.9146349345392</v>
          </cell>
        </row>
        <row r="39">
          <cell r="A39">
            <v>37681</v>
          </cell>
          <cell r="B39">
            <v>-4474.8230280987764</v>
          </cell>
          <cell r="C39">
            <v>897.50685651000902</v>
          </cell>
          <cell r="D39">
            <v>1976.1596944041416</v>
          </cell>
          <cell r="E39">
            <v>37681</v>
          </cell>
          <cell r="F39">
            <v>38018</v>
          </cell>
          <cell r="H39">
            <v>935.93955651000908</v>
          </cell>
          <cell r="I39">
            <v>2313.6587944041412</v>
          </cell>
        </row>
        <row r="40">
          <cell r="A40">
            <v>37712</v>
          </cell>
          <cell r="B40">
            <v>-5372.329884608781</v>
          </cell>
          <cell r="C40">
            <v>556.66209459288223</v>
          </cell>
          <cell r="D40">
            <v>1491.1998177201147</v>
          </cell>
          <cell r="E40">
            <v>37712</v>
          </cell>
          <cell r="F40">
            <v>38047</v>
          </cell>
          <cell r="H40">
            <v>594.18389459288221</v>
          </cell>
          <cell r="I40">
            <v>1800.6985177201145</v>
          </cell>
        </row>
        <row r="41">
          <cell r="A41">
            <v>37742</v>
          </cell>
          <cell r="B41">
            <v>-5928.9919792016626</v>
          </cell>
          <cell r="C41">
            <v>-438.71760743208478</v>
          </cell>
          <cell r="D41">
            <v>-66.983584665994613</v>
          </cell>
          <cell r="E41">
            <v>37742</v>
          </cell>
          <cell r="F41">
            <v>38078</v>
          </cell>
          <cell r="H41">
            <v>-400.35550743208472</v>
          </cell>
          <cell r="I41">
            <v>215.13111533400524</v>
          </cell>
        </row>
        <row r="42">
          <cell r="A42">
            <v>37773</v>
          </cell>
          <cell r="B42">
            <v>-5490.2743717695839</v>
          </cell>
          <cell r="C42">
            <v>-508.93876105900381</v>
          </cell>
          <cell r="D42">
            <v>-668.5855069621548</v>
          </cell>
          <cell r="E42">
            <v>37773</v>
          </cell>
          <cell r="F42">
            <v>38108</v>
          </cell>
          <cell r="H42">
            <v>-471.81766105900385</v>
          </cell>
          <cell r="I42">
            <v>-414.52390696215457</v>
          </cell>
        </row>
        <row r="43">
          <cell r="A43">
            <v>37803</v>
          </cell>
          <cell r="B43">
            <v>-4981.3356107105765</v>
          </cell>
          <cell r="C43">
            <v>-382.62968067964653</v>
          </cell>
          <cell r="D43">
            <v>-993.140192018785</v>
          </cell>
          <cell r="E43">
            <v>37803</v>
          </cell>
          <cell r="F43">
            <v>38139</v>
          </cell>
          <cell r="H43">
            <v>-344.6768806796465</v>
          </cell>
          <cell r="I43">
            <v>-766.16079201878574</v>
          </cell>
        </row>
        <row r="44">
          <cell r="A44">
            <v>37834</v>
          </cell>
          <cell r="B44">
            <v>-4598.7059300309329</v>
          </cell>
          <cell r="C44">
            <v>-356.35852360909496</v>
          </cell>
          <cell r="D44">
            <v>-1583.8179314887911</v>
          </cell>
          <cell r="E44">
            <v>37834</v>
          </cell>
          <cell r="F44">
            <v>38169</v>
          </cell>
          <cell r="H44">
            <v>-318.61802360909496</v>
          </cell>
          <cell r="I44">
            <v>-1384.5589314887916</v>
          </cell>
        </row>
        <row r="45">
          <cell r="A45">
            <v>37865</v>
          </cell>
          <cell r="B45">
            <v>-4242.3474064218381</v>
          </cell>
          <cell r="C45">
            <v>-837.94284325945341</v>
          </cell>
          <cell r="D45">
            <v>-2119.63005551479</v>
          </cell>
          <cell r="E45">
            <v>37865</v>
          </cell>
          <cell r="F45">
            <v>38200</v>
          </cell>
          <cell r="H45">
            <v>-801.51374325945346</v>
          </cell>
          <cell r="I45">
            <v>-1947.9413555147903</v>
          </cell>
        </row>
        <row r="46">
          <cell r="A46">
            <v>37895</v>
          </cell>
          <cell r="B46">
            <v>-3404.404563162384</v>
          </cell>
          <cell r="C46">
            <v>-278.03688337014876</v>
          </cell>
          <cell r="D46">
            <v>-1609.3227200673564</v>
          </cell>
          <cell r="E46">
            <v>37895</v>
          </cell>
          <cell r="F46">
            <v>38231</v>
          </cell>
          <cell r="H46">
            <v>-240.79088337014872</v>
          </cell>
          <cell r="I46">
            <v>-1464.1836200673574</v>
          </cell>
        </row>
        <row r="47">
          <cell r="A47">
            <v>37926</v>
          </cell>
          <cell r="B47">
            <v>-3126.3676797922362</v>
          </cell>
          <cell r="C47">
            <v>332.39712181015074</v>
          </cell>
          <cell r="D47">
            <v>-1330.8435797142022</v>
          </cell>
          <cell r="E47">
            <v>37926</v>
          </cell>
          <cell r="F47">
            <v>38261</v>
          </cell>
          <cell r="H47">
            <v>340.39922181015072</v>
          </cell>
          <cell r="I47">
            <v>-1212.9016797142031</v>
          </cell>
        </row>
        <row r="48">
          <cell r="A48">
            <v>37956</v>
          </cell>
          <cell r="B48">
            <v>-3458.764801602385</v>
          </cell>
          <cell r="C48">
            <v>2174.9464900034482</v>
          </cell>
          <cell r="D48">
            <v>-1602.3293789780068</v>
          </cell>
          <cell r="E48">
            <v>37956</v>
          </cell>
          <cell r="F48">
            <v>38292</v>
          </cell>
          <cell r="H48">
            <v>2183.059490003448</v>
          </cell>
          <cell r="I48">
            <v>-1495.0102789780078</v>
          </cell>
        </row>
        <row r="49">
          <cell r="A49">
            <v>37987</v>
          </cell>
          <cell r="B49">
            <v>-5633.7112916058331</v>
          </cell>
          <cell r="C49">
            <v>913.36789835438753</v>
          </cell>
          <cell r="D49">
            <v>-2554.6125910245919</v>
          </cell>
          <cell r="E49">
            <v>37987</v>
          </cell>
          <cell r="F49">
            <v>38322</v>
          </cell>
          <cell r="H49">
            <v>923.92309835438755</v>
          </cell>
          <cell r="I49">
            <v>-2458.1947910245917</v>
          </cell>
        </row>
        <row r="50">
          <cell r="A50">
            <v>38018</v>
          </cell>
          <cell r="B50">
            <v>-6547.0791899602236</v>
          </cell>
          <cell r="C50">
            <v>-96.096467457303788</v>
          </cell>
          <cell r="D50">
            <v>-2731.4514874952192</v>
          </cell>
          <cell r="E50">
            <v>38018</v>
          </cell>
          <cell r="F50">
            <v>38353</v>
          </cell>
          <cell r="H50">
            <v>-86.073767457303774</v>
          </cell>
          <cell r="I50">
            <v>-2648.1379874952177</v>
          </cell>
        </row>
        <row r="51">
          <cell r="A51">
            <v>38047</v>
          </cell>
          <cell r="B51">
            <v>-6450.9827225029203</v>
          </cell>
          <cell r="C51">
            <v>412.54697982598208</v>
          </cell>
          <cell r="D51">
            <v>-2564.9274280013296</v>
          </cell>
          <cell r="E51">
            <v>38047</v>
          </cell>
          <cell r="F51">
            <v>38384</v>
          </cell>
          <cell r="H51">
            <v>422.97927982598202</v>
          </cell>
          <cell r="I51">
            <v>-2493.2381280013296</v>
          </cell>
        </row>
        <row r="52">
          <cell r="A52">
            <v>38078</v>
          </cell>
          <cell r="B52">
            <v>-6863.5297023289058</v>
          </cell>
          <cell r="C52">
            <v>-1001.5213077932274</v>
          </cell>
          <cell r="D52">
            <v>-2326.5420196526193</v>
          </cell>
          <cell r="E52">
            <v>38078</v>
          </cell>
          <cell r="F52">
            <v>38412</v>
          </cell>
          <cell r="H52">
            <v>-991.38350779322741</v>
          </cell>
          <cell r="I52">
            <v>-2267.3520196526188</v>
          </cell>
        </row>
        <row r="53">
          <cell r="A53">
            <v>38108</v>
          </cell>
          <cell r="B53">
            <v>-5862.0083945356682</v>
          </cell>
          <cell r="C53">
            <v>-1040.3195297282446</v>
          </cell>
          <cell r="D53">
            <v>-2001.2793523261992</v>
          </cell>
          <cell r="E53">
            <v>38108</v>
          </cell>
          <cell r="F53">
            <v>38443</v>
          </cell>
          <cell r="H53">
            <v>-1030.0105297282446</v>
          </cell>
          <cell r="I53">
            <v>-1944.1083523261998</v>
          </cell>
        </row>
        <row r="54">
          <cell r="A54">
            <v>38139</v>
          </cell>
          <cell r="B54">
            <v>-4821.6888648074246</v>
          </cell>
          <cell r="C54">
            <v>-833.49344611563447</v>
          </cell>
          <cell r="D54">
            <v>-2034.4864968579395</v>
          </cell>
          <cell r="E54">
            <v>38139</v>
          </cell>
          <cell r="F54">
            <v>38473</v>
          </cell>
          <cell r="H54">
            <v>-823.45454611563446</v>
          </cell>
          <cell r="I54">
            <v>-1979.3780968579395</v>
          </cell>
        </row>
        <row r="55">
          <cell r="A55">
            <v>38169</v>
          </cell>
          <cell r="B55">
            <v>-3988.1954186917919</v>
          </cell>
          <cell r="C55">
            <v>-973.3074201496521</v>
          </cell>
          <cell r="D55">
            <v>-1986.3215581734576</v>
          </cell>
          <cell r="E55">
            <v>38169</v>
          </cell>
          <cell r="F55">
            <v>38504</v>
          </cell>
          <cell r="H55">
            <v>-963.07502014965223</v>
          </cell>
          <cell r="I55">
            <v>-1933.2306581734574</v>
          </cell>
        </row>
        <row r="56">
          <cell r="A56">
            <v>38200</v>
          </cell>
          <cell r="B56">
            <v>-3014.8879985421427</v>
          </cell>
          <cell r="C56">
            <v>-892.1706476350937</v>
          </cell>
          <cell r="D56">
            <v>-1846.0763158867198</v>
          </cell>
          <cell r="E56">
            <v>38200</v>
          </cell>
          <cell r="F56">
            <v>38534</v>
          </cell>
          <cell r="H56">
            <v>-882.00044763509368</v>
          </cell>
          <cell r="I56">
            <v>-1795.07041588672</v>
          </cell>
        </row>
        <row r="57">
          <cell r="A57">
            <v>38231</v>
          </cell>
          <cell r="B57">
            <v>-2122.717350907049</v>
          </cell>
          <cell r="C57">
            <v>-327.63550781202053</v>
          </cell>
          <cell r="D57">
            <v>-1764.7065454304375</v>
          </cell>
          <cell r="E57">
            <v>38231</v>
          </cell>
          <cell r="F57">
            <v>38565</v>
          </cell>
          <cell r="H57">
            <v>-317.75600781202053</v>
          </cell>
          <cell r="I57">
            <v>-1715.773445430438</v>
          </cell>
        </row>
        <row r="58">
          <cell r="A58">
            <v>38261</v>
          </cell>
          <cell r="B58">
            <v>-1795.0818430950303</v>
          </cell>
          <cell r="C58">
            <v>0.44225698300582028</v>
          </cell>
          <cell r="D58">
            <v>-2505.6272033154346</v>
          </cell>
          <cell r="E58">
            <v>38261</v>
          </cell>
          <cell r="F58">
            <v>38596</v>
          </cell>
          <cell r="H58">
            <v>10.491056983005819</v>
          </cell>
          <cell r="I58">
            <v>-2458.6666033154343</v>
          </cell>
        </row>
        <row r="59">
          <cell r="A59">
            <v>38292</v>
          </cell>
          <cell r="B59">
            <v>-1795.5241000780361</v>
          </cell>
          <cell r="C59">
            <v>60.911322546345581</v>
          </cell>
          <cell r="D59">
            <v>-2867.9524412167107</v>
          </cell>
          <cell r="E59">
            <v>38292</v>
          </cell>
          <cell r="F59">
            <v>38626</v>
          </cell>
          <cell r="H59">
            <v>58.290622546345581</v>
          </cell>
          <cell r="I59">
            <v>-2823.0089412167099</v>
          </cell>
        </row>
        <row r="60">
          <cell r="A60">
            <v>38322</v>
          </cell>
          <cell r="B60">
            <v>-1856.4354226243822</v>
          </cell>
          <cell r="C60">
            <v>1222.6632779568638</v>
          </cell>
          <cell r="D60">
            <v>-3265.2782034723828</v>
          </cell>
          <cell r="E60">
            <v>38322</v>
          </cell>
          <cell r="F60">
            <v>38657</v>
          </cell>
          <cell r="H60">
            <v>1219.8749779568639</v>
          </cell>
          <cell r="I60">
            <v>-3228.9626034723833</v>
          </cell>
        </row>
        <row r="61">
          <cell r="A61">
            <v>38353</v>
          </cell>
          <cell r="B61">
            <v>-3079.098700581244</v>
          </cell>
          <cell r="C61">
            <v>736.5290018837602</v>
          </cell>
          <cell r="D61">
            <v>-3910.9967331322082</v>
          </cell>
          <cell r="E61">
            <v>38353</v>
          </cell>
          <cell r="F61">
            <v>38687</v>
          </cell>
          <cell r="H61">
            <v>733.97990188376025</v>
          </cell>
          <cell r="I61">
            <v>-3883.5368331322079</v>
          </cell>
        </row>
        <row r="62">
          <cell r="A62">
            <v>38384</v>
          </cell>
          <cell r="B62">
            <v>-3815.6277024650021</v>
          </cell>
          <cell r="C62">
            <v>70.427592036585253</v>
          </cell>
          <cell r="D62">
            <v>-3599.1161954659437</v>
          </cell>
          <cell r="E62">
            <v>38384</v>
          </cell>
          <cell r="F62">
            <v>38718</v>
          </cell>
          <cell r="H62">
            <v>68.826092036585223</v>
          </cell>
          <cell r="I62">
            <v>-3579.8001954659449</v>
          </cell>
        </row>
        <row r="63">
          <cell r="A63">
            <v>38412</v>
          </cell>
          <cell r="B63">
            <v>-3886.0552945015856</v>
          </cell>
          <cell r="C63">
            <v>650.93238817469319</v>
          </cell>
          <cell r="D63">
            <v>-3323.4969233920251</v>
          </cell>
          <cell r="E63">
            <v>38412</v>
          </cell>
          <cell r="F63">
            <v>38749</v>
          </cell>
          <cell r="H63">
            <v>648.86538817469318</v>
          </cell>
          <cell r="I63">
            <v>-3311.8996233920266</v>
          </cell>
        </row>
        <row r="64">
          <cell r="A64">
            <v>38443</v>
          </cell>
          <cell r="B64">
            <v>-4536.9876826762802</v>
          </cell>
          <cell r="C64">
            <v>-676.25864046680817</v>
          </cell>
          <cell r="D64">
            <v>-3617.7216338885478</v>
          </cell>
          <cell r="E64">
            <v>38443</v>
          </cell>
          <cell r="F64">
            <v>38777</v>
          </cell>
          <cell r="H64">
            <v>-668.13984046680821</v>
          </cell>
          <cell r="I64">
            <v>-3614.2201338885493</v>
          </cell>
        </row>
        <row r="65">
          <cell r="A65">
            <v>38473</v>
          </cell>
          <cell r="B65">
            <v>-3860.7290422094711</v>
          </cell>
          <cell r="C65">
            <v>-1073.5266742599847</v>
          </cell>
          <cell r="D65">
            <v>-3434.9839023241238</v>
          </cell>
          <cell r="E65">
            <v>38473</v>
          </cell>
          <cell r="F65">
            <v>38808</v>
          </cell>
          <cell r="H65">
            <v>-1065.2802742599847</v>
          </cell>
          <cell r="I65">
            <v>-3449.2870023241244</v>
          </cell>
        </row>
        <row r="66">
          <cell r="A66">
            <v>38504</v>
          </cell>
          <cell r="B66">
            <v>-2787.2023679494905</v>
          </cell>
          <cell r="C66">
            <v>-785.3285074311525</v>
          </cell>
          <cell r="D66">
            <v>-3436.9808225783231</v>
          </cell>
          <cell r="E66">
            <v>38504</v>
          </cell>
          <cell r="F66">
            <v>38838</v>
          </cell>
          <cell r="H66">
            <v>-777.30710743115253</v>
          </cell>
          <cell r="I66">
            <v>-3469.573122578322</v>
          </cell>
        </row>
        <row r="67">
          <cell r="A67">
            <v>38534</v>
          </cell>
          <cell r="B67">
            <v>-2001.8738605183382</v>
          </cell>
          <cell r="C67">
            <v>-833.06217786291438</v>
          </cell>
          <cell r="D67">
            <v>-3458.515631588637</v>
          </cell>
          <cell r="E67">
            <v>38534</v>
          </cell>
          <cell r="F67">
            <v>38869</v>
          </cell>
          <cell r="H67">
            <v>-824.91477786291432</v>
          </cell>
          <cell r="I67">
            <v>-3508.7087315886361</v>
          </cell>
        </row>
        <row r="68">
          <cell r="A68">
            <v>38565</v>
          </cell>
          <cell r="B68">
            <v>-1168.8116826554249</v>
          </cell>
          <cell r="C68">
            <v>-810.80087717881111</v>
          </cell>
          <cell r="D68">
            <v>-3675.0535993024459</v>
          </cell>
          <cell r="E68">
            <v>38565</v>
          </cell>
          <cell r="F68">
            <v>38899</v>
          </cell>
          <cell r="H68">
            <v>-802.70347717881123</v>
          </cell>
          <cell r="I68">
            <v>-3743.3789993024457</v>
          </cell>
        </row>
        <row r="69">
          <cell r="A69">
            <v>38596</v>
          </cell>
          <cell r="B69">
            <v>-358.01080547661348</v>
          </cell>
          <cell r="C69">
            <v>-1068.5561656970174</v>
          </cell>
          <cell r="D69">
            <v>-3906.9670881397151</v>
          </cell>
          <cell r="E69">
            <v>38596</v>
          </cell>
          <cell r="F69">
            <v>38930</v>
          </cell>
          <cell r="H69">
            <v>-1060.6491656970172</v>
          </cell>
          <cell r="I69">
            <v>-3993.3468881397152</v>
          </cell>
        </row>
        <row r="70">
          <cell r="A70">
            <v>38626</v>
          </cell>
          <cell r="B70">
            <v>710.54536022040361</v>
          </cell>
          <cell r="C70">
            <v>-361.88298091827011</v>
          </cell>
          <cell r="D70">
            <v>-3852.3724785444729</v>
          </cell>
          <cell r="E70">
            <v>38626</v>
          </cell>
          <cell r="F70">
            <v>38961</v>
          </cell>
          <cell r="H70">
            <v>-353.85128091827016</v>
          </cell>
          <cell r="I70">
            <v>-3956.179878544473</v>
          </cell>
        </row>
        <row r="71">
          <cell r="A71">
            <v>38657</v>
          </cell>
          <cell r="B71">
            <v>1072.4283411386743</v>
          </cell>
          <cell r="C71">
            <v>-336.41443970932698</v>
          </cell>
          <cell r="D71">
            <v>-3521.2191501385983</v>
          </cell>
          <cell r="E71">
            <v>38657</v>
          </cell>
          <cell r="F71">
            <v>38991</v>
          </cell>
          <cell r="H71">
            <v>-347.66303970932699</v>
          </cell>
          <cell r="I71">
            <v>-3642.9484501385978</v>
          </cell>
        </row>
        <row r="72">
          <cell r="A72">
            <v>38687</v>
          </cell>
          <cell r="B72">
            <v>1408.8427808480012</v>
          </cell>
          <cell r="C72">
            <v>576.9447482970387</v>
          </cell>
          <cell r="D72">
            <v>-3324.8736292898025</v>
          </cell>
          <cell r="E72">
            <v>38687</v>
          </cell>
          <cell r="F72">
            <v>39022</v>
          </cell>
          <cell r="H72">
            <v>565.30074829703881</v>
          </cell>
          <cell r="I72">
            <v>-3445.176029289802</v>
          </cell>
        </row>
        <row r="73">
          <cell r="A73">
            <v>38718</v>
          </cell>
          <cell r="B73">
            <v>831.89803255096137</v>
          </cell>
          <cell r="C73">
            <v>1048.4095395500233</v>
          </cell>
          <cell r="D73">
            <v>-2634.0247341117602</v>
          </cell>
          <cell r="E73">
            <v>38718</v>
          </cell>
          <cell r="F73">
            <v>39052</v>
          </cell>
          <cell r="H73">
            <v>1037.7165395500233</v>
          </cell>
          <cell r="I73">
            <v>-2752.8262341117597</v>
          </cell>
        </row>
        <row r="74">
          <cell r="A74">
            <v>38749</v>
          </cell>
          <cell r="B74">
            <v>-216.51150699906123</v>
          </cell>
          <cell r="C74">
            <v>346.0468641105038</v>
          </cell>
          <cell r="D74">
            <v>-2038.2924542669682</v>
          </cell>
          <cell r="E74">
            <v>38749</v>
          </cell>
          <cell r="F74">
            <v>39083</v>
          </cell>
          <cell r="H74">
            <v>336.7266641105038</v>
          </cell>
          <cell r="I74">
            <v>-2156.3522542669698</v>
          </cell>
        </row>
        <row r="75">
          <cell r="A75">
            <v>38777</v>
          </cell>
          <cell r="B75">
            <v>-562.55837110956577</v>
          </cell>
          <cell r="C75">
            <v>356.70767767817057</v>
          </cell>
          <cell r="D75">
            <v>-2340.9198858205277</v>
          </cell>
          <cell r="E75">
            <v>38777</v>
          </cell>
          <cell r="F75">
            <v>39114</v>
          </cell>
          <cell r="H75">
            <v>346.54487767817056</v>
          </cell>
          <cell r="I75">
            <v>-2458.5547858205264</v>
          </cell>
        </row>
        <row r="76">
          <cell r="A76">
            <v>38808</v>
          </cell>
          <cell r="B76">
            <v>-919.26604878773605</v>
          </cell>
          <cell r="C76">
            <v>-493.52090890238418</v>
          </cell>
          <cell r="D76">
            <v>-2677.9791031443729</v>
          </cell>
          <cell r="E76">
            <v>38808</v>
          </cell>
          <cell r="F76">
            <v>39142</v>
          </cell>
          <cell r="H76">
            <v>-503.20670890238415</v>
          </cell>
          <cell r="I76">
            <v>-2794.9040031443733</v>
          </cell>
        </row>
        <row r="77">
          <cell r="A77">
            <v>38838</v>
          </cell>
          <cell r="B77">
            <v>-425.74513988535085</v>
          </cell>
          <cell r="C77">
            <v>-1075.5235945141817</v>
          </cell>
          <cell r="D77">
            <v>-2578.7569274575721</v>
          </cell>
          <cell r="E77">
            <v>38838</v>
          </cell>
          <cell r="F77">
            <v>39173</v>
          </cell>
          <cell r="H77">
            <v>-1085.5663945141819</v>
          </cell>
          <cell r="I77">
            <v>-2695.0837274575738</v>
          </cell>
        </row>
        <row r="78">
          <cell r="A78">
            <v>38869</v>
          </cell>
          <cell r="B78">
            <v>649.77845462882965</v>
          </cell>
          <cell r="C78">
            <v>-806.86331644146708</v>
          </cell>
          <cell r="D78">
            <v>-1605.8231287190549</v>
          </cell>
          <cell r="E78">
            <v>38869</v>
          </cell>
          <cell r="F78">
            <v>39203</v>
          </cell>
          <cell r="H78">
            <v>-816.44271644146704</v>
          </cell>
          <cell r="I78">
            <v>-1721.447928719055</v>
          </cell>
        </row>
        <row r="79">
          <cell r="A79">
            <v>38899</v>
          </cell>
          <cell r="B79">
            <v>1456.6417710702979</v>
          </cell>
          <cell r="C79">
            <v>-1049.6001455767234</v>
          </cell>
          <cell r="D79">
            <v>-897.5932060998324</v>
          </cell>
          <cell r="E79">
            <v>38899</v>
          </cell>
          <cell r="F79">
            <v>39234</v>
          </cell>
          <cell r="H79">
            <v>-1059.5850455767234</v>
          </cell>
          <cell r="I79">
            <v>-1012.6389060998325</v>
          </cell>
        </row>
        <row r="80">
          <cell r="A80">
            <v>38930</v>
          </cell>
          <cell r="B80">
            <v>2506.2419166470222</v>
          </cell>
          <cell r="C80">
            <v>-1042.7143660160807</v>
          </cell>
          <cell r="D80">
            <v>52.409595941942854</v>
          </cell>
          <cell r="E80">
            <v>38930</v>
          </cell>
          <cell r="F80">
            <v>39264</v>
          </cell>
          <cell r="H80">
            <v>-1052.6713660160808</v>
          </cell>
          <cell r="I80">
            <v>-61.957604058057129</v>
          </cell>
        </row>
        <row r="81">
          <cell r="A81">
            <v>38961</v>
          </cell>
          <cell r="B81">
            <v>3548.9562826631027</v>
          </cell>
          <cell r="C81">
            <v>-1013.9615561017752</v>
          </cell>
          <cell r="D81">
            <v>996.35857341919586</v>
          </cell>
          <cell r="E81">
            <v>38961</v>
          </cell>
          <cell r="F81">
            <v>39295</v>
          </cell>
          <cell r="H81">
            <v>-1023.4821561017752</v>
          </cell>
          <cell r="I81">
            <v>882.66517341919587</v>
          </cell>
        </row>
        <row r="82">
          <cell r="A82">
            <v>38991</v>
          </cell>
          <cell r="B82">
            <v>4562.9178387648753</v>
          </cell>
          <cell r="C82">
            <v>-30.72965251239517</v>
          </cell>
          <cell r="D82">
            <v>1925.9001727052851</v>
          </cell>
          <cell r="E82">
            <v>38991</v>
          </cell>
          <cell r="F82">
            <v>39326</v>
          </cell>
          <cell r="H82">
            <v>-40.61985251239517</v>
          </cell>
          <cell r="I82">
            <v>1812.7761727052853</v>
          </cell>
        </row>
        <row r="83">
          <cell r="A83">
            <v>39022</v>
          </cell>
          <cell r="B83">
            <v>4593.6474912772719</v>
          </cell>
          <cell r="C83">
            <v>-140.06891886053108</v>
          </cell>
          <cell r="D83">
            <v>1868.9572234367415</v>
          </cell>
          <cell r="E83">
            <v>39022</v>
          </cell>
          <cell r="F83">
            <v>39356</v>
          </cell>
          <cell r="H83">
            <v>-149.89061886053105</v>
          </cell>
          <cell r="I83">
            <v>1756.5102234367414</v>
          </cell>
        </row>
        <row r="84">
          <cell r="A84">
            <v>39052</v>
          </cell>
          <cell r="B84">
            <v>4733.716410137803</v>
          </cell>
          <cell r="C84">
            <v>1267.7936434750811</v>
          </cell>
          <cell r="D84">
            <v>1936.6481483829632</v>
          </cell>
          <cell r="E84">
            <v>39052</v>
          </cell>
          <cell r="F84">
            <v>39387</v>
          </cell>
          <cell r="H84">
            <v>1257.6505434750811</v>
          </cell>
          <cell r="I84">
            <v>1834.452548382963</v>
          </cell>
        </row>
        <row r="85">
          <cell r="A85">
            <v>39083</v>
          </cell>
          <cell r="B85">
            <v>3465.922766662723</v>
          </cell>
          <cell r="C85">
            <v>1644.1418193948145</v>
          </cell>
          <cell r="D85">
            <v>18.861747477609811</v>
          </cell>
          <cell r="E85">
            <v>39083</v>
          </cell>
          <cell r="F85">
            <v>39417</v>
          </cell>
          <cell r="H85">
            <v>1634.1905193948146</v>
          </cell>
          <cell r="I85">
            <v>-72.803452522389989</v>
          </cell>
        </row>
        <row r="86">
          <cell r="A86">
            <v>39114</v>
          </cell>
          <cell r="B86">
            <v>1821.7809472679078</v>
          </cell>
          <cell r="C86">
            <v>43.419432556944471</v>
          </cell>
          <cell r="D86">
            <v>-1050.6924291769551</v>
          </cell>
          <cell r="E86">
            <v>39114</v>
          </cell>
          <cell r="F86">
            <v>39448</v>
          </cell>
          <cell r="H86">
            <v>34.524132556944458</v>
          </cell>
          <cell r="I86">
            <v>-1132.4181291769553</v>
          </cell>
        </row>
        <row r="87">
          <cell r="A87">
            <v>39142</v>
          </cell>
          <cell r="B87">
            <v>1778.3615147109633</v>
          </cell>
          <cell r="C87">
            <v>19.648460354325586</v>
          </cell>
          <cell r="D87">
            <v>-1096.2977425021852</v>
          </cell>
          <cell r="E87">
            <v>39142</v>
          </cell>
          <cell r="F87">
            <v>39479</v>
          </cell>
          <cell r="H87">
            <v>10.195660354325579</v>
          </cell>
          <cell r="I87">
            <v>-1169.130842502185</v>
          </cell>
        </row>
        <row r="88">
          <cell r="A88">
            <v>39173</v>
          </cell>
          <cell r="B88">
            <v>1758.7130543566379</v>
          </cell>
          <cell r="C88">
            <v>-394.29873321558398</v>
          </cell>
          <cell r="D88">
            <v>-1118.1041091392701</v>
          </cell>
          <cell r="E88">
            <v>39173</v>
          </cell>
          <cell r="F88">
            <v>39508</v>
          </cell>
          <cell r="H88">
            <v>-403.38643321558396</v>
          </cell>
          <cell r="I88">
            <v>-1181.3643091392703</v>
          </cell>
        </row>
        <row r="89">
          <cell r="A89">
            <v>39203</v>
          </cell>
          <cell r="B89">
            <v>2153.0117875722221</v>
          </cell>
          <cell r="C89">
            <v>-102.58979577566375</v>
          </cell>
          <cell r="D89">
            <v>-725.01656050023485</v>
          </cell>
          <cell r="E89">
            <v>39203</v>
          </cell>
          <cell r="F89">
            <v>39539</v>
          </cell>
          <cell r="H89">
            <v>-111.93059577566376</v>
          </cell>
          <cell r="I89">
            <v>-778.73676050023494</v>
          </cell>
        </row>
        <row r="90">
          <cell r="A90">
            <v>39234</v>
          </cell>
          <cell r="B90">
            <v>2255.6015833478864</v>
          </cell>
          <cell r="C90">
            <v>-98.633393822244969</v>
          </cell>
          <cell r="D90">
            <v>-624.31739397713409</v>
          </cell>
          <cell r="E90">
            <v>39234</v>
          </cell>
          <cell r="F90">
            <v>39569</v>
          </cell>
          <cell r="H90">
            <v>-107.63369382224498</v>
          </cell>
          <cell r="I90">
            <v>-668.24079397713422</v>
          </cell>
        </row>
        <row r="91">
          <cell r="A91">
            <v>39264</v>
          </cell>
          <cell r="B91">
            <v>2354.2349771701315</v>
          </cell>
          <cell r="C91">
            <v>-99.597343534948067</v>
          </cell>
          <cell r="D91">
            <v>-527.50432510482312</v>
          </cell>
          <cell r="E91">
            <v>39264</v>
          </cell>
          <cell r="F91">
            <v>39600</v>
          </cell>
          <cell r="H91">
            <v>-108.90374353494806</v>
          </cell>
          <cell r="I91">
            <v>-562.02312510482329</v>
          </cell>
        </row>
        <row r="92">
          <cell r="A92">
            <v>39295</v>
          </cell>
          <cell r="B92">
            <v>2453.8323207050794</v>
          </cell>
          <cell r="C92">
            <v>-98.765388538827622</v>
          </cell>
          <cell r="D92">
            <v>-428.21399212854772</v>
          </cell>
          <cell r="E92">
            <v>39295</v>
          </cell>
          <cell r="F92">
            <v>39630</v>
          </cell>
          <cell r="H92">
            <v>-108.04858853882763</v>
          </cell>
          <cell r="I92">
            <v>-453.0516921285477</v>
          </cell>
        </row>
        <row r="93">
          <cell r="A93">
            <v>39326</v>
          </cell>
          <cell r="B93">
            <v>2552.597709243907</v>
          </cell>
          <cell r="C93">
            <v>-84.419956815685936</v>
          </cell>
          <cell r="D93">
            <v>-329.59606033968572</v>
          </cell>
          <cell r="E93">
            <v>39326</v>
          </cell>
          <cell r="F93">
            <v>39661</v>
          </cell>
          <cell r="H93">
            <v>-93.37115681568595</v>
          </cell>
          <cell r="I93">
            <v>-344.77296033968582</v>
          </cell>
        </row>
        <row r="94">
          <cell r="A94">
            <v>39356</v>
          </cell>
          <cell r="B94">
            <v>2637.0176660595935</v>
          </cell>
          <cell r="C94">
            <v>-87.672601780938834</v>
          </cell>
          <cell r="D94">
            <v>-244.60169659910579</v>
          </cell>
          <cell r="E94">
            <v>39356</v>
          </cell>
          <cell r="F94">
            <v>39692</v>
          </cell>
          <cell r="H94">
            <v>-96.88580178093882</v>
          </cell>
          <cell r="I94">
            <v>-250.47869659910597</v>
          </cell>
        </row>
        <row r="95">
          <cell r="A95">
            <v>39387</v>
          </cell>
          <cell r="B95">
            <v>2724.6902678405313</v>
          </cell>
          <cell r="C95">
            <v>-72.377993914309471</v>
          </cell>
          <cell r="D95">
            <v>-156.85636995208151</v>
          </cell>
          <cell r="E95">
            <v>39387</v>
          </cell>
          <cell r="F95">
            <v>39722</v>
          </cell>
          <cell r="H95">
            <v>-71.948293914309474</v>
          </cell>
          <cell r="I95">
            <v>-153.35386995208165</v>
          </cell>
        </row>
        <row r="96">
          <cell r="A96">
            <v>39417</v>
          </cell>
          <cell r="B96">
            <v>2797.0682617548409</v>
          </cell>
          <cell r="C96">
            <v>-649.99275743027204</v>
          </cell>
          <cell r="D96">
            <v>-84.45050490789464</v>
          </cell>
          <cell r="E96">
            <v>39417</v>
          </cell>
          <cell r="F96">
            <v>39753</v>
          </cell>
          <cell r="H96">
            <v>-649.60545743027205</v>
          </cell>
          <cell r="I96">
            <v>-81.064404907894797</v>
          </cell>
        </row>
        <row r="97">
          <cell r="A97">
            <v>39448</v>
          </cell>
          <cell r="B97">
            <v>3447.0610191851138</v>
          </cell>
          <cell r="C97">
            <v>574.58764274024941</v>
          </cell>
          <cell r="D97">
            <v>29.601002374322093</v>
          </cell>
          <cell r="E97">
            <v>39448</v>
          </cell>
          <cell r="F97">
            <v>39783</v>
          </cell>
          <cell r="H97">
            <v>574.5758427402493</v>
          </cell>
          <cell r="I97">
            <v>31.225202374322066</v>
          </cell>
        </row>
        <row r="98">
          <cell r="A98">
            <v>39479</v>
          </cell>
          <cell r="B98">
            <v>2872.4733764448629</v>
          </cell>
          <cell r="C98">
            <v>-2.1858807682853505</v>
          </cell>
          <cell r="D98">
            <v>66.472068656241618</v>
          </cell>
          <cell r="E98">
            <v>39479</v>
          </cell>
          <cell r="F98">
            <v>39814</v>
          </cell>
          <cell r="H98">
            <v>-2.1885807682853495</v>
          </cell>
          <cell r="I98">
            <v>68.052468656241672</v>
          </cell>
        </row>
        <row r="99">
          <cell r="A99">
            <v>39508</v>
          </cell>
          <cell r="B99">
            <v>2874.6592572131485</v>
          </cell>
          <cell r="C99">
            <v>-2.1579062827594728</v>
          </cell>
          <cell r="D99">
            <v>135.7138891523465</v>
          </cell>
          <cell r="E99">
            <v>39508</v>
          </cell>
          <cell r="F99">
            <v>39845</v>
          </cell>
          <cell r="H99">
            <v>-2.0378062827594738</v>
          </cell>
          <cell r="I99">
            <v>137.24708915234643</v>
          </cell>
        </row>
        <row r="100">
          <cell r="A100">
            <v>39539</v>
          </cell>
          <cell r="B100">
            <v>2876.8171634959081</v>
          </cell>
          <cell r="C100">
            <v>-1.2111845765487739</v>
          </cell>
          <cell r="D100">
            <v>212.45616773303982</v>
          </cell>
          <cell r="E100">
            <v>39539</v>
          </cell>
          <cell r="F100">
            <v>39873</v>
          </cell>
          <cell r="H100">
            <v>-0.75888457654877373</v>
          </cell>
          <cell r="I100">
            <v>213.81426773303977</v>
          </cell>
        </row>
        <row r="101">
          <cell r="A101">
            <v>39569</v>
          </cell>
          <cell r="B101">
            <v>2878.0283480724565</v>
          </cell>
          <cell r="C101">
            <v>-1.890629252563059</v>
          </cell>
          <cell r="D101">
            <v>249.24637553801608</v>
          </cell>
          <cell r="E101">
            <v>39569</v>
          </cell>
          <cell r="F101">
            <v>39904</v>
          </cell>
          <cell r="H101">
            <v>-1.4346292525630591</v>
          </cell>
          <cell r="I101">
            <v>250.099275538016</v>
          </cell>
        </row>
        <row r="102">
          <cell r="A102">
            <v>39600</v>
          </cell>
          <cell r="B102">
            <v>2879.91897732502</v>
          </cell>
          <cell r="C102">
            <v>-1.8203249499339251</v>
          </cell>
          <cell r="D102">
            <v>286.22354362091028</v>
          </cell>
          <cell r="E102">
            <v>39600</v>
          </cell>
          <cell r="F102">
            <v>39934</v>
          </cell>
          <cell r="H102">
            <v>-1.416024949933925</v>
          </cell>
          <cell r="I102">
            <v>286.56614362091028</v>
          </cell>
        </row>
        <row r="103">
          <cell r="A103">
            <v>39630</v>
          </cell>
          <cell r="B103">
            <v>2881.7393022749538</v>
          </cell>
          <cell r="C103">
            <v>-0.30701055867255045</v>
          </cell>
          <cell r="D103">
            <v>321.69522940554668</v>
          </cell>
          <cell r="E103">
            <v>39630</v>
          </cell>
          <cell r="F103">
            <v>39965</v>
          </cell>
          <cell r="H103">
            <v>6.7689441327449806E-2</v>
          </cell>
          <cell r="I103">
            <v>321.58122940554665</v>
          </cell>
        </row>
        <row r="104">
          <cell r="A104">
            <v>39661</v>
          </cell>
          <cell r="B104">
            <v>2882.0463128336269</v>
          </cell>
          <cell r="C104">
            <v>-0.14745674996566116</v>
          </cell>
          <cell r="D104">
            <v>357.6817001660242</v>
          </cell>
          <cell r="E104">
            <v>39661</v>
          </cell>
          <cell r="F104">
            <v>39995</v>
          </cell>
          <cell r="H104">
            <v>0.230143250034339</v>
          </cell>
          <cell r="I104">
            <v>357.1393001660241</v>
          </cell>
        </row>
        <row r="105">
          <cell r="A105">
            <v>39692</v>
          </cell>
          <cell r="B105">
            <v>2882.1937695835923</v>
          </cell>
          <cell r="C105">
            <v>0.574406924893899</v>
          </cell>
          <cell r="D105">
            <v>393.4094916316057</v>
          </cell>
          <cell r="E105">
            <v>39692</v>
          </cell>
          <cell r="F105">
            <v>40026</v>
          </cell>
          <cell r="H105">
            <v>0.92310692489389989</v>
          </cell>
          <cell r="I105">
            <v>392.43609163160568</v>
          </cell>
        </row>
        <row r="106">
          <cell r="A106">
            <v>39722</v>
          </cell>
          <cell r="B106">
            <v>2881.6193626586983</v>
          </cell>
          <cell r="C106">
            <v>7.2724866085531747E-2</v>
          </cell>
          <cell r="D106">
            <v>427.41015451508531</v>
          </cell>
          <cell r="E106">
            <v>39722</v>
          </cell>
          <cell r="F106">
            <v>40057</v>
          </cell>
          <cell r="H106">
            <v>0.23902486608553231</v>
          </cell>
          <cell r="I106">
            <v>426.03675451508525</v>
          </cell>
        </row>
        <row r="107">
          <cell r="A107">
            <v>39753</v>
          </cell>
          <cell r="B107">
            <v>2881.5466377926132</v>
          </cell>
          <cell r="C107">
            <v>2.7871129877324208E-2</v>
          </cell>
          <cell r="D107">
            <v>463.78215389633192</v>
          </cell>
          <cell r="E107">
            <v>39753</v>
          </cell>
          <cell r="F107">
            <v>40087</v>
          </cell>
          <cell r="H107">
            <v>0.34117112987732501</v>
          </cell>
          <cell r="I107">
            <v>462.18975389633187</v>
          </cell>
        </row>
        <row r="108">
          <cell r="A108">
            <v>39783</v>
          </cell>
          <cell r="B108">
            <v>2881.5187666627353</v>
          </cell>
          <cell r="C108">
            <v>-535.94125014805536</v>
          </cell>
          <cell r="D108">
            <v>499.56692772273442</v>
          </cell>
          <cell r="E108">
            <v>39783</v>
          </cell>
          <cell r="F108">
            <v>40118</v>
          </cell>
          <cell r="H108">
            <v>-537.31585014805535</v>
          </cell>
          <cell r="I108">
            <v>497.61052772273433</v>
          </cell>
        </row>
        <row r="109">
          <cell r="A109">
            <v>39814</v>
          </cell>
          <cell r="B109">
            <v>3417.4600168107909</v>
          </cell>
          <cell r="C109">
            <v>611.45870902216905</v>
          </cell>
          <cell r="D109">
            <v>1074.0807168107897</v>
          </cell>
          <cell r="E109">
            <v>39814</v>
          </cell>
          <cell r="F109">
            <v>40148</v>
          </cell>
          <cell r="H109">
            <v>611.40310902216902</v>
          </cell>
          <cell r="I109">
            <v>1073.4468168107899</v>
          </cell>
        </row>
        <row r="110">
          <cell r="A110">
            <v>39845</v>
          </cell>
          <cell r="B110">
            <v>2806.0013077886215</v>
          </cell>
          <cell r="C110">
            <v>67.05593972781945</v>
          </cell>
          <cell r="D110">
            <v>492.02350778862075</v>
          </cell>
          <cell r="E110">
            <v>39845</v>
          </cell>
          <cell r="F110">
            <v>40179</v>
          </cell>
          <cell r="H110">
            <v>67.006039727819456</v>
          </cell>
          <cell r="I110">
            <v>491.39340778862066</v>
          </cell>
        </row>
        <row r="111">
          <cell r="A111">
            <v>39873</v>
          </cell>
          <cell r="B111">
            <v>2738.9453680608021</v>
          </cell>
          <cell r="C111">
            <v>74.584372297933896</v>
          </cell>
          <cell r="D111">
            <v>451.98236806080126</v>
          </cell>
          <cell r="E111">
            <v>39873</v>
          </cell>
          <cell r="F111">
            <v>40210</v>
          </cell>
          <cell r="H111">
            <v>74.52937229793389</v>
          </cell>
          <cell r="I111">
            <v>451.35566806080129</v>
          </cell>
        </row>
        <row r="112">
          <cell r="A112">
            <v>39904</v>
          </cell>
          <cell r="B112">
            <v>2664.3609957628687</v>
          </cell>
          <cell r="C112">
            <v>35.579023228427459</v>
          </cell>
          <cell r="D112">
            <v>406.79759576286739</v>
          </cell>
          <cell r="E112">
            <v>39904</v>
          </cell>
          <cell r="F112">
            <v>40238</v>
          </cell>
          <cell r="H112">
            <v>35.526123228427458</v>
          </cell>
          <cell r="I112">
            <v>406.17469576286749</v>
          </cell>
        </row>
        <row r="113">
          <cell r="A113">
            <v>39934</v>
          </cell>
          <cell r="B113">
            <v>2628.7819725344416</v>
          </cell>
          <cell r="C113">
            <v>35.086538830331143</v>
          </cell>
          <cell r="D113">
            <v>399.39997253443994</v>
          </cell>
          <cell r="E113">
            <v>39934</v>
          </cell>
          <cell r="F113">
            <v>40269</v>
          </cell>
          <cell r="H113">
            <v>35.032238830331146</v>
          </cell>
          <cell r="I113">
            <v>398.78087253443994</v>
          </cell>
        </row>
        <row r="114">
          <cell r="A114">
            <v>39965</v>
          </cell>
          <cell r="B114">
            <v>2593.6954337041097</v>
          </cell>
          <cell r="C114">
            <v>33.65136083470248</v>
          </cell>
          <cell r="D114">
            <v>399.43503370410878</v>
          </cell>
          <cell r="E114">
            <v>39965</v>
          </cell>
          <cell r="F114">
            <v>40299</v>
          </cell>
          <cell r="H114">
            <v>33.599060834702485</v>
          </cell>
          <cell r="I114">
            <v>398.81963370410881</v>
          </cell>
        </row>
        <row r="115">
          <cell r="A115">
            <v>39995</v>
          </cell>
          <cell r="B115">
            <v>2560.0440728694075</v>
          </cell>
          <cell r="C115">
            <v>35.67946020180495</v>
          </cell>
          <cell r="D115">
            <v>399.37397286940632</v>
          </cell>
          <cell r="E115">
            <v>39995</v>
          </cell>
          <cell r="F115">
            <v>40330</v>
          </cell>
          <cell r="H115">
            <v>35.625760201804958</v>
          </cell>
          <cell r="I115">
            <v>398.76227286940627</v>
          </cell>
        </row>
        <row r="116">
          <cell r="A116">
            <v>40026</v>
          </cell>
          <cell r="B116">
            <v>2524.3646126676031</v>
          </cell>
          <cell r="C116">
            <v>35.580334715615898</v>
          </cell>
          <cell r="D116">
            <v>399.02651266760137</v>
          </cell>
          <cell r="E116">
            <v>40026</v>
          </cell>
          <cell r="F116">
            <v>40360</v>
          </cell>
          <cell r="H116">
            <v>35.526934715615901</v>
          </cell>
          <cell r="I116">
            <v>398.41861266760134</v>
          </cell>
        </row>
        <row r="117">
          <cell r="A117">
            <v>40057</v>
          </cell>
          <cell r="B117">
            <v>2488.784277951987</v>
          </cell>
          <cell r="C117">
            <v>34.57506980837347</v>
          </cell>
          <cell r="D117">
            <v>392.89637795198547</v>
          </cell>
          <cell r="E117">
            <v>40057</v>
          </cell>
          <cell r="F117">
            <v>40391</v>
          </cell>
          <cell r="H117">
            <v>34.523769808373473</v>
          </cell>
          <cell r="I117">
            <v>392.29227795198545</v>
          </cell>
        </row>
        <row r="118">
          <cell r="A118">
            <v>40087</v>
          </cell>
          <cell r="B118">
            <v>2454.2092081436135</v>
          </cell>
          <cell r="C118">
            <v>36.444724247332147</v>
          </cell>
          <cell r="D118">
            <v>386.87720814361199</v>
          </cell>
          <cell r="E118">
            <v>40087</v>
          </cell>
          <cell r="F118">
            <v>40422</v>
          </cell>
          <cell r="H118">
            <v>36.392024247332145</v>
          </cell>
          <cell r="I118">
            <v>386.27670814361198</v>
          </cell>
        </row>
        <row r="119">
          <cell r="A119">
            <v>40118</v>
          </cell>
          <cell r="B119">
            <v>2417.7644838962815</v>
          </cell>
          <cell r="C119">
            <v>35.812644956279847</v>
          </cell>
          <cell r="D119">
            <v>379.80108389627986</v>
          </cell>
          <cell r="E119">
            <v>40118</v>
          </cell>
          <cell r="F119">
            <v>40452</v>
          </cell>
          <cell r="H119">
            <v>35.761944956279848</v>
          </cell>
          <cell r="I119">
            <v>379.20428389627983</v>
          </cell>
        </row>
        <row r="120">
          <cell r="A120">
            <v>40148</v>
          </cell>
          <cell r="B120">
            <v>2381.9518389400018</v>
          </cell>
          <cell r="C120">
            <v>38.572538939999994</v>
          </cell>
          <cell r="D120">
            <v>380.68013894000001</v>
          </cell>
          <cell r="E120">
            <v>40148</v>
          </cell>
          <cell r="F120">
            <v>40483</v>
          </cell>
          <cell r="H120">
            <v>38.520438939999998</v>
          </cell>
          <cell r="I120">
            <v>380.08693893999998</v>
          </cell>
        </row>
        <row r="121">
          <cell r="A121">
            <v>40179</v>
          </cell>
          <cell r="B121">
            <v>2343.3793000000014</v>
          </cell>
          <cell r="C121">
            <v>29.401500000000002</v>
          </cell>
          <cell r="D121">
            <v>379.90530000000007</v>
          </cell>
          <cell r="E121">
            <v>40179</v>
          </cell>
          <cell r="F121">
            <v>40513</v>
          </cell>
          <cell r="H121">
            <v>29.349699999999999</v>
          </cell>
          <cell r="I121">
            <v>379.31579999999991</v>
          </cell>
        </row>
        <row r="122">
          <cell r="A122">
            <v>40210</v>
          </cell>
          <cell r="B122">
            <v>2313.9778000000015</v>
          </cell>
          <cell r="C122">
            <v>27.014800000000001</v>
          </cell>
          <cell r="D122">
            <v>388.21469999999999</v>
          </cell>
          <cell r="E122">
            <v>40210</v>
          </cell>
          <cell r="F122">
            <v>40544</v>
          </cell>
          <cell r="H122">
            <v>26.968300000000003</v>
          </cell>
          <cell r="I122">
            <v>387.62889999999993</v>
          </cell>
        </row>
        <row r="123">
          <cell r="A123">
            <v>40238</v>
          </cell>
          <cell r="B123">
            <v>2286.9630000000016</v>
          </cell>
          <cell r="C123">
            <v>29.399600000000003</v>
          </cell>
          <cell r="D123">
            <v>394.98279999999994</v>
          </cell>
          <cell r="E123">
            <v>40238</v>
          </cell>
          <cell r="F123">
            <v>40575</v>
          </cell>
          <cell r="H123">
            <v>29.348400000000002</v>
          </cell>
          <cell r="I123">
            <v>394.40030000000002</v>
          </cell>
        </row>
        <row r="124">
          <cell r="A124">
            <v>40269</v>
          </cell>
          <cell r="B124">
            <v>2257.5634000000014</v>
          </cell>
          <cell r="C124">
            <v>28.1814</v>
          </cell>
          <cell r="D124">
            <v>402.2038</v>
          </cell>
          <cell r="E124">
            <v>40269</v>
          </cell>
          <cell r="F124">
            <v>40603</v>
          </cell>
          <cell r="H124">
            <v>28.132300000000001</v>
          </cell>
          <cell r="I124">
            <v>401.62490000000003</v>
          </cell>
        </row>
        <row r="125">
          <cell r="A125">
            <v>40299</v>
          </cell>
          <cell r="B125">
            <v>2229.3820000000014</v>
          </cell>
          <cell r="C125">
            <v>35.121599999999994</v>
          </cell>
          <cell r="D125">
            <v>409.32470000000001</v>
          </cell>
          <cell r="E125">
            <v>40299</v>
          </cell>
          <cell r="F125">
            <v>40634</v>
          </cell>
          <cell r="H125">
            <v>35.070999999999998</v>
          </cell>
          <cell r="I125">
            <v>408.74910000000006</v>
          </cell>
        </row>
        <row r="126">
          <cell r="A126">
            <v>40330</v>
          </cell>
          <cell r="B126">
            <v>2194.260400000001</v>
          </cell>
          <cell r="C126">
            <v>33.590300000000006</v>
          </cell>
          <cell r="D126">
            <v>409.75360000000001</v>
          </cell>
          <cell r="E126">
            <v>40330</v>
          </cell>
          <cell r="F126">
            <v>40664</v>
          </cell>
          <cell r="H126">
            <v>33.541699999999999</v>
          </cell>
          <cell r="I126">
            <v>409.1816</v>
          </cell>
        </row>
        <row r="127">
          <cell r="A127">
            <v>40360</v>
          </cell>
          <cell r="B127">
            <v>2160.6701000000012</v>
          </cell>
          <cell r="C127">
            <v>35.332000000000001</v>
          </cell>
          <cell r="D127">
            <v>410.35079999999999</v>
          </cell>
          <cell r="E127">
            <v>40360</v>
          </cell>
          <cell r="F127">
            <v>40695</v>
          </cell>
          <cell r="H127">
            <v>35.2821</v>
          </cell>
          <cell r="I127">
            <v>409.78219999999999</v>
          </cell>
        </row>
        <row r="128">
          <cell r="A128">
            <v>40391</v>
          </cell>
          <cell r="B128">
            <v>2125.3381000000008</v>
          </cell>
          <cell r="C128">
            <v>29.450199999999999</v>
          </cell>
          <cell r="D128">
            <v>410.0942</v>
          </cell>
          <cell r="E128">
            <v>40391</v>
          </cell>
          <cell r="F128">
            <v>40725</v>
          </cell>
          <cell r="H128">
            <v>29.400600000000001</v>
          </cell>
          <cell r="I128">
            <v>409.529</v>
          </cell>
        </row>
        <row r="129">
          <cell r="A129">
            <v>40422</v>
          </cell>
          <cell r="B129">
            <v>2095.8879000000006</v>
          </cell>
          <cell r="C129">
            <v>28.555900000000001</v>
          </cell>
          <cell r="D129">
            <v>415.50099999999998</v>
          </cell>
          <cell r="E129">
            <v>40422</v>
          </cell>
          <cell r="F129">
            <v>40756</v>
          </cell>
          <cell r="H129">
            <v>28.508200000000002</v>
          </cell>
          <cell r="I129">
            <v>414.93920000000003</v>
          </cell>
        </row>
        <row r="130">
          <cell r="A130">
            <v>40452</v>
          </cell>
          <cell r="B130">
            <v>2067.3320000000012</v>
          </cell>
          <cell r="C130">
            <v>29.368599999999997</v>
          </cell>
          <cell r="D130">
            <v>421.13740000000001</v>
          </cell>
          <cell r="E130">
            <v>40452</v>
          </cell>
          <cell r="F130">
            <v>40787</v>
          </cell>
          <cell r="H130">
            <v>29.319600000000001</v>
          </cell>
          <cell r="I130">
            <v>420.57890000000003</v>
          </cell>
        </row>
        <row r="131">
          <cell r="A131">
            <v>40483</v>
          </cell>
          <cell r="B131">
            <v>2037.9634000000003</v>
          </cell>
          <cell r="C131">
            <v>36.691699999999997</v>
          </cell>
          <cell r="D131">
            <v>428.20979999999997</v>
          </cell>
          <cell r="E131">
            <v>40483</v>
          </cell>
          <cell r="F131">
            <v>40817</v>
          </cell>
          <cell r="H131">
            <v>36.644599999999997</v>
          </cell>
          <cell r="I131">
            <v>427.69959999999998</v>
          </cell>
        </row>
        <row r="132">
          <cell r="A132">
            <v>40513</v>
          </cell>
          <cell r="B132">
            <v>2001.2717000000002</v>
          </cell>
          <cell r="C132">
            <v>37.797700000000006</v>
          </cell>
          <cell r="D132">
            <v>426.94709999999998</v>
          </cell>
          <cell r="E132">
            <v>40513</v>
          </cell>
          <cell r="F132">
            <v>40848</v>
          </cell>
          <cell r="H132">
            <v>37.749300000000005</v>
          </cell>
          <cell r="I132">
            <v>426.48329999999999</v>
          </cell>
        </row>
        <row r="133">
          <cell r="A133">
            <v>40544</v>
          </cell>
          <cell r="B133">
            <v>1963.4740000000002</v>
          </cell>
          <cell r="C133">
            <v>37.710899999999995</v>
          </cell>
          <cell r="D133">
            <v>425.6853999999999</v>
          </cell>
          <cell r="E133">
            <v>40544</v>
          </cell>
          <cell r="F133">
            <v>40878</v>
          </cell>
          <cell r="H133">
            <v>37.662799999999997</v>
          </cell>
          <cell r="I133">
            <v>425.26929999999999</v>
          </cell>
        </row>
        <row r="134">
          <cell r="A134">
            <v>40575</v>
          </cell>
          <cell r="B134">
            <v>1925.7631000000003</v>
          </cell>
          <cell r="C134">
            <v>33.782899999999998</v>
          </cell>
          <cell r="D134">
            <v>424.39400000000001</v>
          </cell>
          <cell r="E134">
            <v>40575</v>
          </cell>
          <cell r="F134">
            <v>40909</v>
          </cell>
          <cell r="H134">
            <v>33.739699999999999</v>
          </cell>
          <cell r="I134">
            <v>424.02530000000002</v>
          </cell>
        </row>
        <row r="135">
          <cell r="A135">
            <v>40603</v>
          </cell>
          <cell r="B135">
            <v>1891.9802000000002</v>
          </cell>
          <cell r="C135">
            <v>36.620600000000003</v>
          </cell>
          <cell r="D135">
            <v>424.32189999999997</v>
          </cell>
          <cell r="E135">
            <v>40603</v>
          </cell>
          <cell r="F135">
            <v>40940</v>
          </cell>
          <cell r="H135">
            <v>36.573</v>
          </cell>
          <cell r="I135">
            <v>423.99579999999992</v>
          </cell>
        </row>
        <row r="136">
          <cell r="A136">
            <v>40634</v>
          </cell>
          <cell r="B136">
            <v>1855.3596000000005</v>
          </cell>
          <cell r="C136">
            <v>35.302300000000002</v>
          </cell>
          <cell r="D136">
            <v>422.98370000000006</v>
          </cell>
          <cell r="E136">
            <v>40634</v>
          </cell>
          <cell r="F136">
            <v>40969</v>
          </cell>
          <cell r="H136">
            <v>35.256500000000003</v>
          </cell>
          <cell r="I136">
            <v>422.70449999999994</v>
          </cell>
        </row>
        <row r="137">
          <cell r="A137">
            <v>40664</v>
          </cell>
          <cell r="B137">
            <v>1820.0573000000004</v>
          </cell>
          <cell r="C137">
            <v>35.5505</v>
          </cell>
          <cell r="D137">
            <v>421.61910000000006</v>
          </cell>
          <cell r="E137">
            <v>40664</v>
          </cell>
          <cell r="F137">
            <v>41000</v>
          </cell>
          <cell r="H137">
            <v>35.503500000000003</v>
          </cell>
          <cell r="I137">
            <v>421.38509999999997</v>
          </cell>
        </row>
        <row r="138">
          <cell r="A138">
            <v>40695</v>
          </cell>
          <cell r="B138">
            <v>1784.5068000000003</v>
          </cell>
          <cell r="C138">
            <v>34.1875</v>
          </cell>
          <cell r="D138">
            <v>420.27800000000008</v>
          </cell>
          <cell r="E138">
            <v>40695</v>
          </cell>
          <cell r="F138">
            <v>41030</v>
          </cell>
          <cell r="H138">
            <v>34.142299999999999</v>
          </cell>
          <cell r="I138">
            <v>420.09029999999996</v>
          </cell>
        </row>
        <row r="139">
          <cell r="A139">
            <v>40725</v>
          </cell>
          <cell r="B139">
            <v>1750.3193000000003</v>
          </cell>
          <cell r="C139">
            <v>35.075400000000009</v>
          </cell>
          <cell r="D139">
            <v>419.01010000000002</v>
          </cell>
          <cell r="E139">
            <v>40725</v>
          </cell>
          <cell r="F139">
            <v>41061</v>
          </cell>
          <cell r="H139">
            <v>35.0289</v>
          </cell>
          <cell r="I139">
            <v>418.86699999999996</v>
          </cell>
        </row>
        <row r="140">
          <cell r="A140">
            <v>40756</v>
          </cell>
          <cell r="B140">
            <v>1715.2439000000004</v>
          </cell>
          <cell r="C140">
            <v>34.856999999999999</v>
          </cell>
          <cell r="D140">
            <v>433.94710000000009</v>
          </cell>
          <cell r="E140">
            <v>40756</v>
          </cell>
          <cell r="F140">
            <v>41091</v>
          </cell>
          <cell r="H140">
            <v>34.8108</v>
          </cell>
          <cell r="I140">
            <v>433.84989999999993</v>
          </cell>
        </row>
        <row r="141">
          <cell r="A141">
            <v>40787</v>
          </cell>
          <cell r="B141">
            <v>1680.3869000000004</v>
          </cell>
          <cell r="C141">
            <v>34.192300000000003</v>
          </cell>
          <cell r="D141">
            <v>448.79970000000003</v>
          </cell>
          <cell r="E141">
            <v>40787</v>
          </cell>
          <cell r="F141">
            <v>41122</v>
          </cell>
          <cell r="H141">
            <v>34.1479</v>
          </cell>
          <cell r="I141">
            <v>448.74809999999997</v>
          </cell>
        </row>
        <row r="142">
          <cell r="A142">
            <v>40817</v>
          </cell>
          <cell r="B142">
            <v>1646.1946000000003</v>
          </cell>
          <cell r="C142">
            <v>36.441000000000003</v>
          </cell>
          <cell r="D142">
            <v>463.05439999999999</v>
          </cell>
          <cell r="E142">
            <v>40817</v>
          </cell>
          <cell r="F142">
            <v>41153</v>
          </cell>
          <cell r="H142">
            <v>36.440300000000001</v>
          </cell>
          <cell r="I142">
            <v>463.0465999999999</v>
          </cell>
        </row>
        <row r="143">
          <cell r="A143">
            <v>40848</v>
          </cell>
          <cell r="B143">
            <v>1609.7536</v>
          </cell>
          <cell r="C143">
            <v>35.429000000000002</v>
          </cell>
          <cell r="D143">
            <v>476.41019999999997</v>
          </cell>
          <cell r="E143">
            <v>40848</v>
          </cell>
          <cell r="F143">
            <v>41183</v>
          </cell>
          <cell r="H143">
            <v>35.4283</v>
          </cell>
          <cell r="I143">
            <v>476.40249999999997</v>
          </cell>
        </row>
        <row r="144">
          <cell r="A144">
            <v>40878</v>
          </cell>
          <cell r="B144">
            <v>1574.3246000000001</v>
          </cell>
          <cell r="C144">
            <v>36.536000000000001</v>
          </cell>
          <cell r="D144">
            <v>489.28039999999999</v>
          </cell>
          <cell r="E144">
            <v>40878</v>
          </cell>
          <cell r="F144">
            <v>41214</v>
          </cell>
          <cell r="H144">
            <v>36.535299999999999</v>
          </cell>
          <cell r="I144">
            <v>489.27280000000002</v>
          </cell>
        </row>
        <row r="145">
          <cell r="A145">
            <v>40909</v>
          </cell>
          <cell r="B145">
            <v>1537.7886000000003</v>
          </cell>
          <cell r="C145">
            <v>36.419500000000006</v>
          </cell>
          <cell r="D145">
            <v>502.44700000000006</v>
          </cell>
          <cell r="E145">
            <v>40909</v>
          </cell>
          <cell r="F145">
            <v>41244</v>
          </cell>
          <cell r="H145">
            <v>36.418800000000005</v>
          </cell>
          <cell r="I145">
            <v>502.43950000000001</v>
          </cell>
        </row>
        <row r="146">
          <cell r="A146">
            <v>40940</v>
          </cell>
          <cell r="B146">
            <v>1501.3691000000001</v>
          </cell>
          <cell r="C146">
            <v>33.710799999999999</v>
          </cell>
          <cell r="D146">
            <v>515.42020000000002</v>
          </cell>
          <cell r="E146">
            <v>40940</v>
          </cell>
          <cell r="F146">
            <v>41275</v>
          </cell>
          <cell r="H146">
            <v>33.7102</v>
          </cell>
          <cell r="I146">
            <v>515.41279999999995</v>
          </cell>
        </row>
        <row r="147">
          <cell r="A147">
            <v>40969</v>
          </cell>
          <cell r="B147">
            <v>1467.6583000000003</v>
          </cell>
          <cell r="C147">
            <v>35.282400000000003</v>
          </cell>
          <cell r="D147">
            <v>525.97810000000004</v>
          </cell>
          <cell r="E147">
            <v>40969</v>
          </cell>
          <cell r="F147">
            <v>41306</v>
          </cell>
          <cell r="H147">
            <v>35.281700000000001</v>
          </cell>
          <cell r="I147">
            <v>525.97069999999997</v>
          </cell>
        </row>
        <row r="148">
          <cell r="A148">
            <v>41000</v>
          </cell>
          <cell r="B148">
            <v>1432.3759000000002</v>
          </cell>
          <cell r="C148">
            <v>33.9377</v>
          </cell>
          <cell r="D148">
            <v>539.04459999999995</v>
          </cell>
          <cell r="E148">
            <v>41000</v>
          </cell>
          <cell r="F148">
            <v>41334</v>
          </cell>
          <cell r="H148">
            <v>33.937100000000001</v>
          </cell>
          <cell r="I148">
            <v>539.03729999999996</v>
          </cell>
        </row>
        <row r="149">
          <cell r="A149">
            <v>41030</v>
          </cell>
          <cell r="B149">
            <v>1398.4382000000003</v>
          </cell>
          <cell r="C149">
            <v>34.209399999999995</v>
          </cell>
          <cell r="D149">
            <v>551.40380000000005</v>
          </cell>
          <cell r="E149">
            <v>41030</v>
          </cell>
          <cell r="F149">
            <v>41365</v>
          </cell>
          <cell r="H149">
            <v>34.208699999999993</v>
          </cell>
          <cell r="I149">
            <v>551.39649999999995</v>
          </cell>
        </row>
        <row r="150">
          <cell r="A150">
            <v>41061</v>
          </cell>
          <cell r="B150">
            <v>1364.2288000000003</v>
          </cell>
          <cell r="C150">
            <v>32.919599999999996</v>
          </cell>
          <cell r="D150">
            <v>564.09800000000007</v>
          </cell>
          <cell r="E150">
            <v>41061</v>
          </cell>
          <cell r="F150">
            <v>41395</v>
          </cell>
          <cell r="H150">
            <v>32.918999999999997</v>
          </cell>
          <cell r="I150">
            <v>564.09080000000006</v>
          </cell>
        </row>
        <row r="151">
          <cell r="A151">
            <v>41091</v>
          </cell>
          <cell r="B151">
            <v>1331.3092000000004</v>
          </cell>
          <cell r="C151">
            <v>50.0124</v>
          </cell>
          <cell r="D151">
            <v>576.30730000000005</v>
          </cell>
          <cell r="E151">
            <v>41091</v>
          </cell>
          <cell r="F151">
            <v>41426</v>
          </cell>
          <cell r="H151">
            <v>50.011800000000001</v>
          </cell>
          <cell r="I151">
            <v>576.30009999999993</v>
          </cell>
        </row>
        <row r="152">
          <cell r="A152">
            <v>41122</v>
          </cell>
          <cell r="B152">
            <v>1281.2968000000003</v>
          </cell>
          <cell r="C152">
            <v>49.709599999999995</v>
          </cell>
          <cell r="D152">
            <v>572.65459999999996</v>
          </cell>
          <cell r="E152">
            <v>41122</v>
          </cell>
          <cell r="F152">
            <v>41456</v>
          </cell>
          <cell r="H152">
            <v>49.708999999999996</v>
          </cell>
          <cell r="I152">
            <v>572.64739999999995</v>
          </cell>
        </row>
        <row r="153">
          <cell r="A153">
            <v>41153</v>
          </cell>
          <cell r="B153">
            <v>1231.5872000000002</v>
          </cell>
          <cell r="C153">
            <v>48.447000000000003</v>
          </cell>
          <cell r="D153">
            <v>569.02379999999994</v>
          </cell>
          <cell r="E153">
            <v>41153</v>
          </cell>
          <cell r="F153">
            <v>41487</v>
          </cell>
          <cell r="H153">
            <v>48.446400000000004</v>
          </cell>
          <cell r="I153">
            <v>569.01660000000004</v>
          </cell>
        </row>
        <row r="154">
          <cell r="A154">
            <v>41183</v>
          </cell>
          <cell r="B154">
            <v>1183.1402000000003</v>
          </cell>
          <cell r="C154">
            <v>49.796799999999998</v>
          </cell>
          <cell r="D154">
            <v>565.48859999999991</v>
          </cell>
          <cell r="E154">
            <v>41183</v>
          </cell>
          <cell r="F154">
            <v>41518</v>
          </cell>
          <cell r="H154">
            <v>49.796199999999999</v>
          </cell>
          <cell r="I154">
            <v>565.48140000000001</v>
          </cell>
        </row>
        <row r="155">
          <cell r="A155">
            <v>41214</v>
          </cell>
          <cell r="B155">
            <v>1133.3434000000004</v>
          </cell>
          <cell r="C155">
            <v>48.299199999999999</v>
          </cell>
          <cell r="D155">
            <v>561.89649999999995</v>
          </cell>
          <cell r="E155">
            <v>41214</v>
          </cell>
          <cell r="F155">
            <v>41548</v>
          </cell>
          <cell r="H155">
            <v>48.2986</v>
          </cell>
          <cell r="I155">
            <v>561.88930000000005</v>
          </cell>
        </row>
        <row r="156">
          <cell r="A156">
            <v>41244</v>
          </cell>
          <cell r="B156">
            <v>1085.0442000000005</v>
          </cell>
          <cell r="C156">
            <v>49.702599999999997</v>
          </cell>
          <cell r="D156">
            <v>558.41249999999991</v>
          </cell>
          <cell r="E156">
            <v>41244</v>
          </cell>
          <cell r="F156">
            <v>41579</v>
          </cell>
          <cell r="H156">
            <v>49.701999999999998</v>
          </cell>
          <cell r="I156">
            <v>558.40530000000012</v>
          </cell>
        </row>
        <row r="157">
          <cell r="A157">
            <v>41275</v>
          </cell>
          <cell r="B157">
            <v>1035.3416000000002</v>
          </cell>
          <cell r="C157">
            <v>49.392699999999998</v>
          </cell>
          <cell r="D157">
            <v>554.82379999999989</v>
          </cell>
          <cell r="E157">
            <v>41275</v>
          </cell>
          <cell r="F157">
            <v>41609</v>
          </cell>
          <cell r="H157">
            <v>49.392099999999999</v>
          </cell>
          <cell r="I157">
            <v>554.81659999999999</v>
          </cell>
        </row>
        <row r="158">
          <cell r="A158">
            <v>41306</v>
          </cell>
          <cell r="B158">
            <v>985.94889999999964</v>
          </cell>
          <cell r="C158">
            <v>44.268700000000003</v>
          </cell>
          <cell r="D158">
            <v>551.25630000000001</v>
          </cell>
          <cell r="E158">
            <v>41306</v>
          </cell>
          <cell r="F158">
            <v>41640</v>
          </cell>
          <cell r="H158">
            <v>44.268100000000004</v>
          </cell>
          <cell r="I158">
            <v>551.24909999999988</v>
          </cell>
        </row>
        <row r="159">
          <cell r="A159">
            <v>41334</v>
          </cell>
          <cell r="B159">
            <v>941.68019999999956</v>
          </cell>
          <cell r="C159">
            <v>48.3489</v>
          </cell>
          <cell r="D159">
            <v>548.06089999999995</v>
          </cell>
          <cell r="E159">
            <v>41334</v>
          </cell>
          <cell r="F159">
            <v>41671</v>
          </cell>
          <cell r="H159">
            <v>48.348300000000002</v>
          </cell>
          <cell r="I159">
            <v>548.05379999999991</v>
          </cell>
        </row>
        <row r="160">
          <cell r="A160">
            <v>41365</v>
          </cell>
          <cell r="B160">
            <v>893.3312999999996</v>
          </cell>
          <cell r="C160">
            <v>46.296899999999994</v>
          </cell>
          <cell r="D160">
            <v>544.57330000000002</v>
          </cell>
          <cell r="E160">
            <v>41365</v>
          </cell>
          <cell r="F160">
            <v>41699</v>
          </cell>
          <cell r="H160">
            <v>46.296299999999995</v>
          </cell>
          <cell r="I160">
            <v>544.56619999999987</v>
          </cell>
        </row>
        <row r="161">
          <cell r="A161">
            <v>41395</v>
          </cell>
          <cell r="B161">
            <v>847.03439999999955</v>
          </cell>
          <cell r="C161">
            <v>46.903600000000004</v>
          </cell>
          <cell r="D161">
            <v>541.3691</v>
          </cell>
          <cell r="E161">
            <v>41395</v>
          </cell>
          <cell r="F161">
            <v>41730</v>
          </cell>
          <cell r="H161">
            <v>46.903000000000006</v>
          </cell>
          <cell r="I161">
            <v>541.36199999999997</v>
          </cell>
        </row>
        <row r="162">
          <cell r="A162">
            <v>41426</v>
          </cell>
          <cell r="B162">
            <v>800.13079999999945</v>
          </cell>
          <cell r="C162">
            <v>45.128900000000002</v>
          </cell>
          <cell r="D162">
            <v>534.68189999999993</v>
          </cell>
          <cell r="E162">
            <v>41426</v>
          </cell>
          <cell r="F162">
            <v>41760</v>
          </cell>
          <cell r="H162">
            <v>45.128300000000003</v>
          </cell>
          <cell r="I162">
            <v>534.6748</v>
          </cell>
        </row>
        <row r="163">
          <cell r="A163">
            <v>41456</v>
          </cell>
          <cell r="B163">
            <v>755.00189999999964</v>
          </cell>
          <cell r="C163">
            <v>46.359699999999997</v>
          </cell>
          <cell r="D163">
            <v>528.24840000000006</v>
          </cell>
          <cell r="E163">
            <v>41456</v>
          </cell>
          <cell r="F163">
            <v>41791</v>
          </cell>
          <cell r="H163">
            <v>46.359099999999998</v>
          </cell>
          <cell r="I163">
            <v>528.2414</v>
          </cell>
        </row>
        <row r="164">
          <cell r="A164">
            <v>41487</v>
          </cell>
          <cell r="B164">
            <v>708.64219999999966</v>
          </cell>
          <cell r="C164">
            <v>46.078799999999994</v>
          </cell>
          <cell r="D164">
            <v>521.63970000000006</v>
          </cell>
          <cell r="E164">
            <v>41487</v>
          </cell>
          <cell r="F164">
            <v>41821</v>
          </cell>
          <cell r="H164">
            <v>46.078199999999995</v>
          </cell>
          <cell r="I164">
            <v>521.63270000000011</v>
          </cell>
        </row>
        <row r="165">
          <cell r="A165">
            <v>41518</v>
          </cell>
          <cell r="B165">
            <v>662.56339999999955</v>
          </cell>
          <cell r="C165">
            <v>44.911799999999999</v>
          </cell>
          <cell r="D165">
            <v>515.07119999999998</v>
          </cell>
          <cell r="E165">
            <v>41518</v>
          </cell>
          <cell r="F165">
            <v>41852</v>
          </cell>
          <cell r="H165">
            <v>44.911200000000001</v>
          </cell>
          <cell r="I165">
            <v>515.06420000000003</v>
          </cell>
        </row>
        <row r="166">
          <cell r="A166">
            <v>41548</v>
          </cell>
          <cell r="B166">
            <v>617.65159999999958</v>
          </cell>
          <cell r="C166">
            <v>46.204700000000003</v>
          </cell>
          <cell r="D166">
            <v>508.71230000000003</v>
          </cell>
          <cell r="E166">
            <v>41548</v>
          </cell>
          <cell r="F166">
            <v>41883</v>
          </cell>
          <cell r="H166">
            <v>46.204100000000004</v>
          </cell>
          <cell r="I166">
            <v>508.70540000000005</v>
          </cell>
        </row>
        <row r="167">
          <cell r="A167">
            <v>41579</v>
          </cell>
          <cell r="B167">
            <v>571.44689999999957</v>
          </cell>
          <cell r="C167">
            <v>44.815199999999997</v>
          </cell>
          <cell r="D167">
            <v>502.17770000000002</v>
          </cell>
          <cell r="E167">
            <v>41579</v>
          </cell>
          <cell r="F167">
            <v>41913</v>
          </cell>
          <cell r="H167">
            <v>44.814599999999999</v>
          </cell>
          <cell r="I167">
            <v>502.17090000000002</v>
          </cell>
        </row>
        <row r="168">
          <cell r="A168">
            <v>41609</v>
          </cell>
          <cell r="B168">
            <v>526.63169999999991</v>
          </cell>
          <cell r="C168">
            <v>46.113900000000001</v>
          </cell>
          <cell r="D168">
            <v>462.0926</v>
          </cell>
          <cell r="E168">
            <v>41609</v>
          </cell>
          <cell r="F168">
            <v>41944</v>
          </cell>
          <cell r="H168">
            <v>46.113300000000002</v>
          </cell>
          <cell r="I168">
            <v>462.08640000000008</v>
          </cell>
        </row>
        <row r="169">
          <cell r="A169">
            <v>41640</v>
          </cell>
          <cell r="B169">
            <v>480.51780000000025</v>
          </cell>
          <cell r="C169">
            <v>45.825199999999995</v>
          </cell>
          <cell r="D169">
            <v>420.90999999999997</v>
          </cell>
          <cell r="E169">
            <v>41640</v>
          </cell>
          <cell r="F169">
            <v>41974</v>
          </cell>
          <cell r="H169">
            <v>45.824599999999997</v>
          </cell>
          <cell r="I169">
            <v>420.90440000000001</v>
          </cell>
        </row>
        <row r="170">
          <cell r="A170">
            <v>41671</v>
          </cell>
          <cell r="B170">
            <v>434.69260000000031</v>
          </cell>
          <cell r="C170">
            <v>41.073300000000003</v>
          </cell>
          <cell r="D170">
            <v>379.48610000000002</v>
          </cell>
          <cell r="E170">
            <v>41671</v>
          </cell>
          <cell r="F170">
            <v>42005</v>
          </cell>
          <cell r="H170">
            <v>41.072800000000001</v>
          </cell>
          <cell r="I170">
            <v>379.48109999999997</v>
          </cell>
        </row>
        <row r="171">
          <cell r="A171">
            <v>41699</v>
          </cell>
          <cell r="B171">
            <v>393.61930000000029</v>
          </cell>
          <cell r="C171">
            <v>44.8613</v>
          </cell>
          <cell r="D171">
            <v>342.30220000000003</v>
          </cell>
          <cell r="E171">
            <v>41699</v>
          </cell>
          <cell r="F171">
            <v>42036</v>
          </cell>
          <cell r="H171">
            <v>44.860700000000001</v>
          </cell>
          <cell r="I171">
            <v>342.29770000000008</v>
          </cell>
        </row>
        <row r="172">
          <cell r="A172">
            <v>41730</v>
          </cell>
          <cell r="B172">
            <v>348.75800000000032</v>
          </cell>
          <cell r="C172">
            <v>43.092700000000001</v>
          </cell>
          <cell r="D172">
            <v>301.38110000000006</v>
          </cell>
          <cell r="E172">
            <v>41730</v>
          </cell>
          <cell r="F172">
            <v>42064</v>
          </cell>
          <cell r="H172">
            <v>43.092100000000002</v>
          </cell>
          <cell r="I172">
            <v>301.37720000000007</v>
          </cell>
        </row>
        <row r="173">
          <cell r="A173">
            <v>41760</v>
          </cell>
          <cell r="B173">
            <v>305.66530000000023</v>
          </cell>
          <cell r="C173">
            <v>40.2164</v>
          </cell>
          <cell r="D173">
            <v>262.03689999999995</v>
          </cell>
          <cell r="E173">
            <v>41760</v>
          </cell>
          <cell r="F173">
            <v>42095</v>
          </cell>
          <cell r="H173">
            <v>40.215800000000002</v>
          </cell>
          <cell r="I173">
            <v>262.03359999999992</v>
          </cell>
        </row>
        <row r="174">
          <cell r="A174">
            <v>41791</v>
          </cell>
          <cell r="B174">
            <v>265.44890000000015</v>
          </cell>
          <cell r="C174">
            <v>38.695399999999999</v>
          </cell>
          <cell r="D174">
            <v>225.13400000000001</v>
          </cell>
          <cell r="E174">
            <v>41791</v>
          </cell>
          <cell r="F174">
            <v>42125</v>
          </cell>
          <cell r="H174">
            <v>38.694899999999997</v>
          </cell>
          <cell r="I174">
            <v>225.13130000000001</v>
          </cell>
        </row>
        <row r="175">
          <cell r="A175">
            <v>41821</v>
          </cell>
          <cell r="B175">
            <v>226.75349999999992</v>
          </cell>
          <cell r="C175">
            <v>39.750999999999998</v>
          </cell>
          <cell r="D175">
            <v>189.60240000000002</v>
          </cell>
          <cell r="E175">
            <v>41821</v>
          </cell>
          <cell r="F175">
            <v>42156</v>
          </cell>
          <cell r="H175">
            <v>39.750399999999999</v>
          </cell>
          <cell r="I175">
            <v>189.6002</v>
          </cell>
        </row>
        <row r="176">
          <cell r="A176">
            <v>41852</v>
          </cell>
          <cell r="B176">
            <v>187.00249999999991</v>
          </cell>
          <cell r="C176">
            <v>39.510300000000001</v>
          </cell>
          <cell r="D176">
            <v>153.10210000000001</v>
          </cell>
          <cell r="E176">
            <v>41852</v>
          </cell>
          <cell r="F176">
            <v>42186</v>
          </cell>
          <cell r="H176">
            <v>39.509700000000002</v>
          </cell>
          <cell r="I176">
            <v>153.10050000000001</v>
          </cell>
        </row>
        <row r="177">
          <cell r="A177">
            <v>41883</v>
          </cell>
          <cell r="B177">
            <v>147.49219999999991</v>
          </cell>
          <cell r="C177">
            <v>38.552900000000008</v>
          </cell>
          <cell r="D177">
            <v>116.00859999999999</v>
          </cell>
          <cell r="E177">
            <v>41883</v>
          </cell>
          <cell r="F177">
            <v>42217</v>
          </cell>
          <cell r="H177">
            <v>38.552400000000006</v>
          </cell>
          <cell r="I177">
            <v>116.00759999999998</v>
          </cell>
        </row>
        <row r="178">
          <cell r="A178">
            <v>41913</v>
          </cell>
          <cell r="B178">
            <v>108.93929999999996</v>
          </cell>
          <cell r="C178">
            <v>39.670100000000005</v>
          </cell>
          <cell r="D178">
            <v>79.506899999999987</v>
          </cell>
          <cell r="E178">
            <v>41913</v>
          </cell>
          <cell r="F178">
            <v>42248</v>
          </cell>
          <cell r="H178">
            <v>39.669600000000003</v>
          </cell>
          <cell r="I178">
            <v>79.506399999999985</v>
          </cell>
        </row>
        <row r="179">
          <cell r="A179">
            <v>41944</v>
          </cell>
          <cell r="B179">
            <v>69.269199999999984</v>
          </cell>
          <cell r="C179">
            <v>4.7301000000000002</v>
          </cell>
          <cell r="D179">
            <v>41.243400000000008</v>
          </cell>
          <cell r="E179">
            <v>41944</v>
          </cell>
          <cell r="F179">
            <v>42278</v>
          </cell>
          <cell r="H179">
            <v>4.7301000000000002</v>
          </cell>
          <cell r="I179">
            <v>41.243400000000008</v>
          </cell>
        </row>
        <row r="180">
          <cell r="A180">
            <v>41974</v>
          </cell>
          <cell r="B180">
            <v>64.539100000000005</v>
          </cell>
          <cell r="C180">
            <v>4.9313000000000002</v>
          </cell>
          <cell r="D180">
            <v>38.148699999999998</v>
          </cell>
          <cell r="E180">
            <v>41974</v>
          </cell>
          <cell r="F180">
            <v>42309</v>
          </cell>
          <cell r="H180">
            <v>4.9313000000000002</v>
          </cell>
          <cell r="I180">
            <v>38.148699999999998</v>
          </cell>
        </row>
        <row r="181">
          <cell r="A181">
            <v>42005</v>
          </cell>
          <cell r="B181">
            <v>59.607800000000026</v>
          </cell>
          <cell r="C181">
            <v>4.4013</v>
          </cell>
          <cell r="D181">
            <v>34.965300000000013</v>
          </cell>
          <cell r="E181">
            <v>42005</v>
          </cell>
          <cell r="F181">
            <v>42339</v>
          </cell>
          <cell r="H181">
            <v>4.4013</v>
          </cell>
          <cell r="I181">
            <v>34.965300000000013</v>
          </cell>
        </row>
        <row r="182">
          <cell r="A182">
            <v>42036</v>
          </cell>
          <cell r="B182">
            <v>55.20650000000002</v>
          </cell>
          <cell r="C182">
            <v>3.8894000000000002</v>
          </cell>
          <cell r="D182">
            <v>32.293600000000005</v>
          </cell>
          <cell r="E182">
            <v>42036</v>
          </cell>
          <cell r="F182">
            <v>42370</v>
          </cell>
          <cell r="H182">
            <v>3.8894000000000002</v>
          </cell>
          <cell r="I182">
            <v>32.293600000000005</v>
          </cell>
        </row>
        <row r="183">
          <cell r="A183">
            <v>42064</v>
          </cell>
          <cell r="B183">
            <v>51.317100000000018</v>
          </cell>
          <cell r="C183">
            <v>3.9401999999999999</v>
          </cell>
          <cell r="D183">
            <v>29.948300000000007</v>
          </cell>
          <cell r="E183">
            <v>42064</v>
          </cell>
          <cell r="F183">
            <v>42401</v>
          </cell>
          <cell r="H183">
            <v>3.9401999999999999</v>
          </cell>
          <cell r="I183">
            <v>29.948300000000007</v>
          </cell>
        </row>
        <row r="184">
          <cell r="A184">
            <v>42095</v>
          </cell>
          <cell r="B184">
            <v>47.376900000000013</v>
          </cell>
          <cell r="C184">
            <v>3.7484999999999999</v>
          </cell>
          <cell r="D184">
            <v>27.314000000000004</v>
          </cell>
          <cell r="E184">
            <v>42095</v>
          </cell>
          <cell r="F184">
            <v>42430</v>
          </cell>
          <cell r="H184">
            <v>3.7484999999999999</v>
          </cell>
          <cell r="I184">
            <v>27.314000000000004</v>
          </cell>
        </row>
        <row r="185">
          <cell r="A185">
            <v>42125</v>
          </cell>
          <cell r="B185">
            <v>43.628400000000006</v>
          </cell>
          <cell r="C185">
            <v>3.3135000000000003</v>
          </cell>
          <cell r="D185">
            <v>24.763100000000005</v>
          </cell>
          <cell r="E185">
            <v>42125</v>
          </cell>
          <cell r="F185">
            <v>42461</v>
          </cell>
          <cell r="H185">
            <v>3.3135000000000003</v>
          </cell>
          <cell r="I185">
            <v>24.763100000000005</v>
          </cell>
        </row>
        <row r="186">
          <cell r="A186">
            <v>42156</v>
          </cell>
          <cell r="B186">
            <v>40.314900000000009</v>
          </cell>
          <cell r="C186">
            <v>3.1638000000000002</v>
          </cell>
          <cell r="D186">
            <v>22.212500000000002</v>
          </cell>
          <cell r="E186">
            <v>42156</v>
          </cell>
          <cell r="F186">
            <v>42491</v>
          </cell>
          <cell r="H186">
            <v>3.1638000000000002</v>
          </cell>
          <cell r="I186">
            <v>22.212500000000002</v>
          </cell>
        </row>
        <row r="187">
          <cell r="A187">
            <v>42186</v>
          </cell>
          <cell r="B187">
            <v>37.151100000000007</v>
          </cell>
          <cell r="C187">
            <v>3.2507000000000001</v>
          </cell>
          <cell r="D187">
            <v>19.740500000000001</v>
          </cell>
          <cell r="E187">
            <v>42186</v>
          </cell>
          <cell r="F187">
            <v>42522</v>
          </cell>
          <cell r="H187">
            <v>3.2507000000000001</v>
          </cell>
          <cell r="I187">
            <v>19.740500000000001</v>
          </cell>
        </row>
        <row r="188">
          <cell r="A188">
            <v>42217</v>
          </cell>
          <cell r="B188">
            <v>33.900399999999998</v>
          </cell>
          <cell r="C188">
            <v>2.4168000000000003</v>
          </cell>
          <cell r="D188">
            <v>17.2164</v>
          </cell>
          <cell r="E188">
            <v>42217</v>
          </cell>
          <cell r="F188">
            <v>42552</v>
          </cell>
          <cell r="H188">
            <v>2.4168000000000003</v>
          </cell>
          <cell r="I188">
            <v>17.2164</v>
          </cell>
        </row>
        <row r="189">
          <cell r="A189">
            <v>42248</v>
          </cell>
          <cell r="B189">
            <v>31.483599999999992</v>
          </cell>
          <cell r="C189">
            <v>2.0511999999999997</v>
          </cell>
          <cell r="D189">
            <v>15.524399999999998</v>
          </cell>
          <cell r="E189">
            <v>42248</v>
          </cell>
          <cell r="F189">
            <v>42583</v>
          </cell>
          <cell r="H189">
            <v>2.0511999999999997</v>
          </cell>
          <cell r="I189">
            <v>15.524399999999998</v>
          </cell>
        </row>
        <row r="190">
          <cell r="A190">
            <v>42278</v>
          </cell>
          <cell r="B190">
            <v>29.432399999999991</v>
          </cell>
          <cell r="C190">
            <v>1.4065999999999999</v>
          </cell>
          <cell r="D190">
            <v>14.648499999999999</v>
          </cell>
          <cell r="E190">
            <v>42278</v>
          </cell>
          <cell r="F190">
            <v>42614</v>
          </cell>
          <cell r="H190">
            <v>1.4065999999999999</v>
          </cell>
          <cell r="I190">
            <v>14.648499999999999</v>
          </cell>
        </row>
        <row r="191">
          <cell r="A191">
            <v>42309</v>
          </cell>
          <cell r="B191">
            <v>28.025799999999993</v>
          </cell>
          <cell r="C191">
            <v>1.6354</v>
          </cell>
          <cell r="D191">
            <v>14.518500000000001</v>
          </cell>
          <cell r="E191">
            <v>42309</v>
          </cell>
          <cell r="F191">
            <v>42644</v>
          </cell>
          <cell r="H191">
            <v>1.6354</v>
          </cell>
          <cell r="I191">
            <v>14.518500000000001</v>
          </cell>
        </row>
        <row r="192">
          <cell r="A192">
            <v>42339</v>
          </cell>
          <cell r="B192">
            <v>26.390399999999996</v>
          </cell>
          <cell r="C192">
            <v>1.7479</v>
          </cell>
          <cell r="D192">
            <v>14.387600000000001</v>
          </cell>
          <cell r="E192">
            <v>42339</v>
          </cell>
          <cell r="F192">
            <v>42675</v>
          </cell>
          <cell r="H192">
            <v>1.7479</v>
          </cell>
          <cell r="I192">
            <v>14.387600000000001</v>
          </cell>
        </row>
        <row r="193">
          <cell r="A193">
            <v>42370</v>
          </cell>
          <cell r="B193">
            <v>24.642500000000002</v>
          </cell>
          <cell r="C193">
            <v>1.7296</v>
          </cell>
          <cell r="D193">
            <v>14.254000000000001</v>
          </cell>
          <cell r="E193">
            <v>42370</v>
          </cell>
          <cell r="F193">
            <v>42705</v>
          </cell>
          <cell r="H193">
            <v>1.7296</v>
          </cell>
          <cell r="I193">
            <v>14.254000000000001</v>
          </cell>
        </row>
        <row r="194">
          <cell r="A194">
            <v>42401</v>
          </cell>
          <cell r="B194">
            <v>22.9129</v>
          </cell>
          <cell r="C194">
            <v>1.5441</v>
          </cell>
          <cell r="D194">
            <v>14.134600000000002</v>
          </cell>
          <cell r="E194">
            <v>42401</v>
          </cell>
          <cell r="F194">
            <v>42736</v>
          </cell>
          <cell r="H194">
            <v>1.5441</v>
          </cell>
          <cell r="I194">
            <v>14.134600000000002</v>
          </cell>
        </row>
        <row r="195">
          <cell r="A195">
            <v>42430</v>
          </cell>
          <cell r="B195">
            <v>21.3688</v>
          </cell>
          <cell r="C195">
            <v>1.3059000000000001</v>
          </cell>
          <cell r="D195">
            <v>13.979700000000001</v>
          </cell>
          <cell r="E195">
            <v>42430</v>
          </cell>
          <cell r="F195">
            <v>42767</v>
          </cell>
          <cell r="H195">
            <v>1.3059000000000001</v>
          </cell>
          <cell r="I195">
            <v>13.979700000000001</v>
          </cell>
        </row>
        <row r="196">
          <cell r="A196">
            <v>42461</v>
          </cell>
          <cell r="B196">
            <v>20.062899999999999</v>
          </cell>
          <cell r="C196">
            <v>1.1976</v>
          </cell>
          <cell r="D196">
            <v>13.889500000000002</v>
          </cell>
          <cell r="E196">
            <v>42461</v>
          </cell>
          <cell r="F196">
            <v>42795</v>
          </cell>
          <cell r="H196">
            <v>1.1976</v>
          </cell>
          <cell r="I196">
            <v>13.889500000000002</v>
          </cell>
        </row>
        <row r="197">
          <cell r="A197">
            <v>42491</v>
          </cell>
          <cell r="B197">
            <v>18.865300000000001</v>
          </cell>
          <cell r="C197">
            <v>0.76290000000000002</v>
          </cell>
          <cell r="D197">
            <v>13.806600000000003</v>
          </cell>
          <cell r="E197">
            <v>42491</v>
          </cell>
          <cell r="F197">
            <v>42826</v>
          </cell>
          <cell r="H197">
            <v>0.76290000000000002</v>
          </cell>
          <cell r="I197">
            <v>13.806600000000003</v>
          </cell>
        </row>
        <row r="198">
          <cell r="A198">
            <v>42522</v>
          </cell>
          <cell r="B198">
            <v>18.102399999999999</v>
          </cell>
          <cell r="C198">
            <v>0.69179999999999997</v>
          </cell>
          <cell r="D198">
            <v>13.753700000000002</v>
          </cell>
          <cell r="E198">
            <v>42522</v>
          </cell>
          <cell r="F198">
            <v>42856</v>
          </cell>
          <cell r="H198">
            <v>0.69179999999999997</v>
          </cell>
          <cell r="I198">
            <v>13.753700000000002</v>
          </cell>
        </row>
        <row r="199">
          <cell r="A199">
            <v>42552</v>
          </cell>
          <cell r="B199">
            <v>17.410599999999999</v>
          </cell>
          <cell r="C199">
            <v>0.72660000000000002</v>
          </cell>
          <cell r="D199">
            <v>13.7056</v>
          </cell>
          <cell r="E199">
            <v>42552</v>
          </cell>
          <cell r="F199">
            <v>42887</v>
          </cell>
          <cell r="H199">
            <v>0.72660000000000002</v>
          </cell>
          <cell r="I199">
            <v>13.7056</v>
          </cell>
        </row>
        <row r="200">
          <cell r="A200">
            <v>42583</v>
          </cell>
          <cell r="B200">
            <v>16.683999999999997</v>
          </cell>
          <cell r="C200">
            <v>0.7248</v>
          </cell>
          <cell r="D200">
            <v>13.662099999999999</v>
          </cell>
          <cell r="E200">
            <v>42583</v>
          </cell>
          <cell r="F200">
            <v>42917</v>
          </cell>
          <cell r="H200">
            <v>0.7248</v>
          </cell>
          <cell r="I200">
            <v>13.662099999999999</v>
          </cell>
        </row>
        <row r="201">
          <cell r="A201">
            <v>42614</v>
          </cell>
          <cell r="B201">
            <v>15.959200000000001</v>
          </cell>
          <cell r="C201">
            <v>1.1753</v>
          </cell>
          <cell r="D201">
            <v>13.611800000000001</v>
          </cell>
          <cell r="E201">
            <v>42614</v>
          </cell>
          <cell r="F201">
            <v>42948</v>
          </cell>
          <cell r="H201">
            <v>1.1753</v>
          </cell>
          <cell r="I201">
            <v>13.611800000000001</v>
          </cell>
        </row>
        <row r="202">
          <cell r="A202">
            <v>42644</v>
          </cell>
          <cell r="B202">
            <v>14.783899999999997</v>
          </cell>
          <cell r="C202">
            <v>1.2766</v>
          </cell>
          <cell r="D202">
            <v>13.530399999999997</v>
          </cell>
          <cell r="E202">
            <v>42644</v>
          </cell>
          <cell r="F202">
            <v>42979</v>
          </cell>
          <cell r="H202">
            <v>1.2766</v>
          </cell>
          <cell r="I202">
            <v>13.530399999999997</v>
          </cell>
        </row>
        <row r="203">
          <cell r="A203">
            <v>42675</v>
          </cell>
          <cell r="B203">
            <v>13.507299999999999</v>
          </cell>
          <cell r="C203">
            <v>1.5044999999999999</v>
          </cell>
          <cell r="D203">
            <v>13.441999999999998</v>
          </cell>
          <cell r="E203">
            <v>42675</v>
          </cell>
          <cell r="F203">
            <v>43009</v>
          </cell>
          <cell r="H203">
            <v>1.5044999999999999</v>
          </cell>
          <cell r="I203">
            <v>13.441999999999998</v>
          </cell>
        </row>
        <row r="204">
          <cell r="A204">
            <v>42705</v>
          </cell>
          <cell r="B204">
            <v>12.002799999999999</v>
          </cell>
          <cell r="C204">
            <v>1.6142999999999998</v>
          </cell>
          <cell r="D204">
            <v>11.969999999999999</v>
          </cell>
          <cell r="E204">
            <v>42705</v>
          </cell>
          <cell r="F204">
            <v>43040</v>
          </cell>
          <cell r="H204">
            <v>1.6142999999999998</v>
          </cell>
          <cell r="I204">
            <v>11.969999999999999</v>
          </cell>
        </row>
        <row r="205">
          <cell r="A205">
            <v>42736</v>
          </cell>
          <cell r="B205">
            <v>10.388500000000001</v>
          </cell>
          <cell r="C205">
            <v>1.6102000000000001</v>
          </cell>
          <cell r="D205">
            <v>10.388500000000001</v>
          </cell>
          <cell r="E205">
            <v>42736</v>
          </cell>
          <cell r="F205">
            <v>43070</v>
          </cell>
          <cell r="H205">
            <v>1.6102000000000001</v>
          </cell>
          <cell r="I205">
            <v>10.388500000000001</v>
          </cell>
        </row>
        <row r="206">
          <cell r="A206">
            <v>42767</v>
          </cell>
          <cell r="B206">
            <v>8.7782999999999998</v>
          </cell>
          <cell r="C206">
            <v>1.3892</v>
          </cell>
          <cell r="D206">
            <v>8.7782999999999998</v>
          </cell>
          <cell r="E206">
            <v>42767</v>
          </cell>
          <cell r="F206">
            <v>43101</v>
          </cell>
          <cell r="H206">
            <v>1.3892</v>
          </cell>
          <cell r="I206">
            <v>8.7782999999999998</v>
          </cell>
        </row>
        <row r="207">
          <cell r="A207">
            <v>42795</v>
          </cell>
          <cell r="B207">
            <v>7.3891</v>
          </cell>
          <cell r="C207">
            <v>1.2157</v>
          </cell>
          <cell r="D207">
            <v>7.3891</v>
          </cell>
          <cell r="E207">
            <v>42795</v>
          </cell>
          <cell r="F207">
            <v>43132</v>
          </cell>
          <cell r="H207">
            <v>1.2157</v>
          </cell>
          <cell r="I207">
            <v>7.3891</v>
          </cell>
        </row>
        <row r="208">
          <cell r="A208">
            <v>42826</v>
          </cell>
          <cell r="B208">
            <v>6.1734</v>
          </cell>
          <cell r="C208">
            <v>1.1147</v>
          </cell>
          <cell r="D208">
            <v>6.1734</v>
          </cell>
          <cell r="E208">
            <v>42826</v>
          </cell>
          <cell r="F208">
            <v>43160</v>
          </cell>
          <cell r="H208">
            <v>1.1147</v>
          </cell>
          <cell r="I208">
            <v>6.1734</v>
          </cell>
        </row>
        <row r="209">
          <cell r="A209">
            <v>42856</v>
          </cell>
          <cell r="B209">
            <v>5.0587</v>
          </cell>
          <cell r="C209">
            <v>0.71</v>
          </cell>
          <cell r="D209">
            <v>5.0587</v>
          </cell>
          <cell r="E209">
            <v>42856</v>
          </cell>
          <cell r="F209">
            <v>43191</v>
          </cell>
          <cell r="H209">
            <v>0.71</v>
          </cell>
          <cell r="I209">
            <v>5.0587</v>
          </cell>
        </row>
        <row r="210">
          <cell r="A210">
            <v>42887</v>
          </cell>
          <cell r="B210">
            <v>4.3487</v>
          </cell>
          <cell r="C210">
            <v>0.64369999999999994</v>
          </cell>
          <cell r="D210">
            <v>4.3487</v>
          </cell>
          <cell r="E210">
            <v>42887</v>
          </cell>
          <cell r="F210">
            <v>43221</v>
          </cell>
          <cell r="H210">
            <v>0.64369999999999994</v>
          </cell>
          <cell r="I210">
            <v>4.3487</v>
          </cell>
        </row>
        <row r="211">
          <cell r="A211">
            <v>42917</v>
          </cell>
          <cell r="B211">
            <v>3.7050000000000005</v>
          </cell>
          <cell r="C211">
            <v>0.68310000000000004</v>
          </cell>
          <cell r="D211">
            <v>3.7050000000000005</v>
          </cell>
          <cell r="E211">
            <v>42917</v>
          </cell>
          <cell r="F211">
            <v>43252</v>
          </cell>
          <cell r="H211">
            <v>0.68310000000000004</v>
          </cell>
          <cell r="I211">
            <v>3.7050000000000005</v>
          </cell>
        </row>
        <row r="212">
          <cell r="A212">
            <v>42948</v>
          </cell>
          <cell r="B212">
            <v>3.0219</v>
          </cell>
          <cell r="C212">
            <v>0.67449999999999999</v>
          </cell>
          <cell r="D212">
            <v>3.0219</v>
          </cell>
          <cell r="E212">
            <v>42948</v>
          </cell>
          <cell r="F212">
            <v>43282</v>
          </cell>
          <cell r="H212">
            <v>0.67449999999999999</v>
          </cell>
          <cell r="I212">
            <v>3.0219</v>
          </cell>
        </row>
        <row r="213">
          <cell r="A213">
            <v>42979</v>
          </cell>
          <cell r="B213">
            <v>2.3473999999999999</v>
          </cell>
          <cell r="C213">
            <v>1.0938999999999999</v>
          </cell>
          <cell r="D213">
            <v>2.3473999999999999</v>
          </cell>
          <cell r="E213">
            <v>42979</v>
          </cell>
          <cell r="F213">
            <v>43313</v>
          </cell>
          <cell r="H213">
            <v>1.0938999999999999</v>
          </cell>
          <cell r="I213">
            <v>2.3473999999999999</v>
          </cell>
        </row>
        <row r="214">
          <cell r="A214">
            <v>43009</v>
          </cell>
          <cell r="B214">
            <v>1.2534999999999998</v>
          </cell>
          <cell r="C214">
            <v>1.1881999999999999</v>
          </cell>
          <cell r="D214">
            <v>1.2534999999999998</v>
          </cell>
          <cell r="E214">
            <v>43009</v>
          </cell>
          <cell r="F214">
            <v>43344</v>
          </cell>
          <cell r="H214">
            <v>1.1881999999999999</v>
          </cell>
          <cell r="I214">
            <v>1.2534999999999998</v>
          </cell>
        </row>
        <row r="215">
          <cell r="A215">
            <v>43040</v>
          </cell>
          <cell r="B215">
            <v>6.5299999999999997E-2</v>
          </cell>
          <cell r="C215">
            <v>3.2500000000000001E-2</v>
          </cell>
          <cell r="D215">
            <v>6.5299999999999997E-2</v>
          </cell>
          <cell r="E215">
            <v>43040</v>
          </cell>
          <cell r="F215">
            <v>43374</v>
          </cell>
          <cell r="H215">
            <v>3.2500000000000001E-2</v>
          </cell>
          <cell r="I215">
            <v>6.5299999999999997E-2</v>
          </cell>
        </row>
        <row r="216">
          <cell r="A216">
            <v>43070</v>
          </cell>
          <cell r="B216">
            <v>3.2800000000000003E-2</v>
          </cell>
          <cell r="C216">
            <v>3.2800000000000003E-2</v>
          </cell>
          <cell r="D216">
            <v>3.2800000000000003E-2</v>
          </cell>
          <cell r="E216">
            <v>43070</v>
          </cell>
          <cell r="F216">
            <v>43405</v>
          </cell>
          <cell r="H216">
            <v>3.2800000000000003E-2</v>
          </cell>
          <cell r="I216">
            <v>3.2800000000000003E-2</v>
          </cell>
        </row>
        <row r="217">
          <cell r="A217">
            <v>43101</v>
          </cell>
          <cell r="B217">
            <v>0</v>
          </cell>
          <cell r="C217">
            <v>0</v>
          </cell>
          <cell r="D217">
            <v>0</v>
          </cell>
          <cell r="E217" t="str">
            <v>-</v>
          </cell>
          <cell r="F217" t="str">
            <v>-</v>
          </cell>
          <cell r="H217">
            <v>0</v>
          </cell>
          <cell r="I217">
            <v>0</v>
          </cell>
        </row>
        <row r="218">
          <cell r="A218">
            <v>43132</v>
          </cell>
          <cell r="B218">
            <v>0</v>
          </cell>
          <cell r="C218">
            <v>0</v>
          </cell>
          <cell r="D218">
            <v>0</v>
          </cell>
          <cell r="E218" t="str">
            <v>-</v>
          </cell>
          <cell r="F218" t="str">
            <v>-</v>
          </cell>
          <cell r="H218">
            <v>0</v>
          </cell>
          <cell r="I218">
            <v>0</v>
          </cell>
        </row>
        <row r="219">
          <cell r="A219">
            <v>43160</v>
          </cell>
          <cell r="B219">
            <v>0</v>
          </cell>
          <cell r="C219">
            <v>0</v>
          </cell>
          <cell r="D219">
            <v>0</v>
          </cell>
          <cell r="E219" t="str">
            <v>-</v>
          </cell>
          <cell r="F219" t="str">
            <v>-</v>
          </cell>
          <cell r="H219">
            <v>0</v>
          </cell>
          <cell r="I219">
            <v>0</v>
          </cell>
        </row>
        <row r="220">
          <cell r="A220">
            <v>43191</v>
          </cell>
          <cell r="B220">
            <v>0</v>
          </cell>
          <cell r="C220">
            <v>0</v>
          </cell>
          <cell r="D220">
            <v>0</v>
          </cell>
          <cell r="E220" t="str">
            <v>-</v>
          </cell>
          <cell r="F220" t="str">
            <v>-</v>
          </cell>
          <cell r="H220">
            <v>0</v>
          </cell>
          <cell r="I220">
            <v>0</v>
          </cell>
        </row>
        <row r="221">
          <cell r="A221">
            <v>43221</v>
          </cell>
          <cell r="B221">
            <v>0</v>
          </cell>
          <cell r="C221">
            <v>0</v>
          </cell>
          <cell r="D221">
            <v>0</v>
          </cell>
          <cell r="E221" t="str">
            <v>-</v>
          </cell>
          <cell r="F221" t="str">
            <v>-</v>
          </cell>
          <cell r="H221">
            <v>0</v>
          </cell>
          <cell r="I221">
            <v>0</v>
          </cell>
        </row>
        <row r="222">
          <cell r="A222">
            <v>43252</v>
          </cell>
          <cell r="B222">
            <v>0</v>
          </cell>
          <cell r="C222">
            <v>0</v>
          </cell>
          <cell r="D222">
            <v>0</v>
          </cell>
          <cell r="E222" t="str">
            <v>-</v>
          </cell>
          <cell r="F222" t="str">
            <v>-</v>
          </cell>
          <cell r="H222">
            <v>0</v>
          </cell>
          <cell r="I222">
            <v>0</v>
          </cell>
        </row>
        <row r="223">
          <cell r="A223">
            <v>43282</v>
          </cell>
          <cell r="B223">
            <v>0</v>
          </cell>
          <cell r="C223">
            <v>0</v>
          </cell>
          <cell r="D223">
            <v>0</v>
          </cell>
          <cell r="E223" t="str">
            <v>-</v>
          </cell>
          <cell r="F223" t="str">
            <v>-</v>
          </cell>
          <cell r="H223">
            <v>0</v>
          </cell>
          <cell r="I223">
            <v>0</v>
          </cell>
        </row>
        <row r="224">
          <cell r="A224">
            <v>43313</v>
          </cell>
          <cell r="B224">
            <v>0</v>
          </cell>
          <cell r="C224">
            <v>0</v>
          </cell>
          <cell r="D224">
            <v>0</v>
          </cell>
          <cell r="E224" t="str">
            <v>-</v>
          </cell>
          <cell r="F224" t="str">
            <v>-</v>
          </cell>
          <cell r="H224">
            <v>0</v>
          </cell>
          <cell r="I224">
            <v>0</v>
          </cell>
        </row>
        <row r="225">
          <cell r="A225">
            <v>43344</v>
          </cell>
          <cell r="B225">
            <v>0</v>
          </cell>
          <cell r="C225">
            <v>0</v>
          </cell>
          <cell r="D225">
            <v>0</v>
          </cell>
          <cell r="E225" t="str">
            <v>-</v>
          </cell>
          <cell r="F225" t="str">
            <v>-</v>
          </cell>
          <cell r="H225">
            <v>0</v>
          </cell>
          <cell r="I225">
            <v>0</v>
          </cell>
        </row>
        <row r="226">
          <cell r="A226">
            <v>43374</v>
          </cell>
          <cell r="B226">
            <v>0</v>
          </cell>
          <cell r="C226">
            <v>0</v>
          </cell>
          <cell r="D226">
            <v>0</v>
          </cell>
          <cell r="E226" t="str">
            <v>-</v>
          </cell>
          <cell r="F226" t="str">
            <v>-</v>
          </cell>
          <cell r="H226">
            <v>0</v>
          </cell>
          <cell r="I226">
            <v>0</v>
          </cell>
        </row>
        <row r="227">
          <cell r="A227">
            <v>43405</v>
          </cell>
          <cell r="B227">
            <v>0</v>
          </cell>
          <cell r="C227">
            <v>0</v>
          </cell>
          <cell r="D227">
            <v>0</v>
          </cell>
          <cell r="E227" t="str">
            <v>-</v>
          </cell>
          <cell r="F227" t="str">
            <v>-</v>
          </cell>
          <cell r="H227">
            <v>0</v>
          </cell>
          <cell r="I227">
            <v>0</v>
          </cell>
        </row>
        <row r="228">
          <cell r="A228">
            <v>43435</v>
          </cell>
          <cell r="B228">
            <v>0</v>
          </cell>
          <cell r="C228">
            <v>0</v>
          </cell>
          <cell r="D228">
            <v>0</v>
          </cell>
          <cell r="E228" t="str">
            <v>-</v>
          </cell>
          <cell r="F228" t="str">
            <v>-</v>
          </cell>
          <cell r="H228">
            <v>0</v>
          </cell>
          <cell r="I228">
            <v>0</v>
          </cell>
        </row>
        <row r="229">
          <cell r="A229">
            <v>43466</v>
          </cell>
          <cell r="B229">
            <v>0</v>
          </cell>
          <cell r="C229">
            <v>0</v>
          </cell>
          <cell r="D229">
            <v>0</v>
          </cell>
          <cell r="E229" t="str">
            <v>-</v>
          </cell>
          <cell r="F229" t="str">
            <v>-</v>
          </cell>
          <cell r="H229">
            <v>0</v>
          </cell>
          <cell r="I229">
            <v>0</v>
          </cell>
        </row>
        <row r="230">
          <cell r="A230">
            <v>43497</v>
          </cell>
          <cell r="B230">
            <v>0</v>
          </cell>
          <cell r="C230">
            <v>0</v>
          </cell>
          <cell r="D230">
            <v>0</v>
          </cell>
          <cell r="E230" t="str">
            <v>-</v>
          </cell>
          <cell r="F230" t="str">
            <v>-</v>
          </cell>
          <cell r="H230">
            <v>0</v>
          </cell>
          <cell r="I230">
            <v>0</v>
          </cell>
        </row>
        <row r="231">
          <cell r="A231">
            <v>43525</v>
          </cell>
          <cell r="B231">
            <v>0</v>
          </cell>
          <cell r="C231">
            <v>0</v>
          </cell>
          <cell r="D231">
            <v>0</v>
          </cell>
          <cell r="E231" t="str">
            <v>-</v>
          </cell>
          <cell r="F231" t="str">
            <v>-</v>
          </cell>
          <cell r="H231">
            <v>0</v>
          </cell>
          <cell r="I231">
            <v>0</v>
          </cell>
        </row>
        <row r="232">
          <cell r="A232">
            <v>43556</v>
          </cell>
          <cell r="B232">
            <v>0</v>
          </cell>
          <cell r="C232">
            <v>0</v>
          </cell>
          <cell r="D232">
            <v>0</v>
          </cell>
          <cell r="E232" t="str">
            <v>-</v>
          </cell>
          <cell r="F232" t="str">
            <v>-</v>
          </cell>
          <cell r="H232">
            <v>0</v>
          </cell>
          <cell r="I232">
            <v>0</v>
          </cell>
        </row>
        <row r="233">
          <cell r="A233">
            <v>43586</v>
          </cell>
          <cell r="B233">
            <v>0</v>
          </cell>
          <cell r="C233">
            <v>0</v>
          </cell>
          <cell r="D233">
            <v>0</v>
          </cell>
          <cell r="E233" t="str">
            <v>-</v>
          </cell>
          <cell r="F233" t="str">
            <v>-</v>
          </cell>
          <cell r="H233">
            <v>0</v>
          </cell>
          <cell r="I233">
            <v>0</v>
          </cell>
        </row>
        <row r="234">
          <cell r="A234">
            <v>43617</v>
          </cell>
          <cell r="B234">
            <v>0</v>
          </cell>
          <cell r="C234">
            <v>0</v>
          </cell>
          <cell r="D234">
            <v>0</v>
          </cell>
          <cell r="E234" t="str">
            <v>-</v>
          </cell>
          <cell r="F234" t="str">
            <v>-</v>
          </cell>
          <cell r="H234">
            <v>0</v>
          </cell>
          <cell r="I234">
            <v>0</v>
          </cell>
        </row>
        <row r="235">
          <cell r="A235">
            <v>43647</v>
          </cell>
          <cell r="B235">
            <v>0</v>
          </cell>
          <cell r="C235">
            <v>0</v>
          </cell>
          <cell r="D235">
            <v>0</v>
          </cell>
          <cell r="E235" t="str">
            <v>-</v>
          </cell>
          <cell r="F235" t="str">
            <v>-</v>
          </cell>
          <cell r="H235">
            <v>0</v>
          </cell>
          <cell r="I235">
            <v>0</v>
          </cell>
        </row>
        <row r="236">
          <cell r="A236">
            <v>43678</v>
          </cell>
          <cell r="B236">
            <v>0</v>
          </cell>
          <cell r="C236">
            <v>0</v>
          </cell>
          <cell r="D236">
            <v>0</v>
          </cell>
          <cell r="E236" t="str">
            <v>-</v>
          </cell>
          <cell r="F236" t="str">
            <v>-</v>
          </cell>
          <cell r="H236">
            <v>0</v>
          </cell>
          <cell r="I236">
            <v>0</v>
          </cell>
        </row>
        <row r="237">
          <cell r="A237">
            <v>43709</v>
          </cell>
          <cell r="B237">
            <v>0</v>
          </cell>
          <cell r="C237">
            <v>0</v>
          </cell>
          <cell r="D237">
            <v>0</v>
          </cell>
          <cell r="E237" t="str">
            <v>-</v>
          </cell>
          <cell r="F237" t="str">
            <v>-</v>
          </cell>
          <cell r="H237">
            <v>0</v>
          </cell>
          <cell r="I237">
            <v>0</v>
          </cell>
        </row>
        <row r="238">
          <cell r="A238">
            <v>43739</v>
          </cell>
          <cell r="B238">
            <v>0</v>
          </cell>
          <cell r="C238">
            <v>0</v>
          </cell>
          <cell r="D238">
            <v>0</v>
          </cell>
          <cell r="E238" t="str">
            <v>-</v>
          </cell>
          <cell r="F238" t="str">
            <v>-</v>
          </cell>
          <cell r="H238">
            <v>0</v>
          </cell>
          <cell r="I238">
            <v>0</v>
          </cell>
        </row>
        <row r="239">
          <cell r="A239">
            <v>43770</v>
          </cell>
          <cell r="B239">
            <v>0</v>
          </cell>
          <cell r="C239">
            <v>0</v>
          </cell>
          <cell r="D239">
            <v>0</v>
          </cell>
          <cell r="E239" t="str">
            <v>-</v>
          </cell>
          <cell r="F239" t="str">
            <v>-</v>
          </cell>
          <cell r="H239">
            <v>0</v>
          </cell>
          <cell r="I239">
            <v>0</v>
          </cell>
        </row>
        <row r="240">
          <cell r="A240">
            <v>43800</v>
          </cell>
          <cell r="B240">
            <v>0</v>
          </cell>
          <cell r="C240">
            <v>0</v>
          </cell>
          <cell r="D240">
            <v>0</v>
          </cell>
          <cell r="E240" t="str">
            <v>-</v>
          </cell>
          <cell r="F240" t="str">
            <v>-</v>
          </cell>
          <cell r="H240">
            <v>0</v>
          </cell>
          <cell r="I240">
            <v>0</v>
          </cell>
        </row>
        <row r="241">
          <cell r="A241">
            <v>43831</v>
          </cell>
          <cell r="B241">
            <v>0</v>
          </cell>
          <cell r="C241">
            <v>0</v>
          </cell>
          <cell r="D241">
            <v>0</v>
          </cell>
          <cell r="E241" t="str">
            <v>-</v>
          </cell>
          <cell r="F241" t="str">
            <v>-</v>
          </cell>
          <cell r="H241">
            <v>0</v>
          </cell>
          <cell r="I241">
            <v>0</v>
          </cell>
        </row>
        <row r="242">
          <cell r="A242">
            <v>43862</v>
          </cell>
          <cell r="B242">
            <v>0</v>
          </cell>
          <cell r="C242">
            <v>0</v>
          </cell>
          <cell r="D242">
            <v>0</v>
          </cell>
          <cell r="E242" t="str">
            <v>-</v>
          </cell>
          <cell r="F242" t="str">
            <v>-</v>
          </cell>
          <cell r="H242">
            <v>0</v>
          </cell>
          <cell r="I242">
            <v>0</v>
          </cell>
        </row>
        <row r="243">
          <cell r="A243">
            <v>43891</v>
          </cell>
          <cell r="B243">
            <v>0</v>
          </cell>
          <cell r="C243">
            <v>0</v>
          </cell>
          <cell r="D243">
            <v>0</v>
          </cell>
          <cell r="E243" t="str">
            <v>-</v>
          </cell>
          <cell r="F243" t="str">
            <v>-</v>
          </cell>
          <cell r="H243">
            <v>0</v>
          </cell>
          <cell r="I243">
            <v>0</v>
          </cell>
        </row>
        <row r="244">
          <cell r="A244">
            <v>43922</v>
          </cell>
          <cell r="B244">
            <v>0</v>
          </cell>
          <cell r="C244">
            <v>0</v>
          </cell>
          <cell r="D244">
            <v>0</v>
          </cell>
          <cell r="E244" t="str">
            <v>-</v>
          </cell>
          <cell r="F244" t="str">
            <v>-</v>
          </cell>
          <cell r="H244">
            <v>0</v>
          </cell>
          <cell r="I244">
            <v>0</v>
          </cell>
        </row>
        <row r="245">
          <cell r="A245">
            <v>43952</v>
          </cell>
          <cell r="B245">
            <v>0</v>
          </cell>
          <cell r="C245">
            <v>0</v>
          </cell>
          <cell r="D245">
            <v>0</v>
          </cell>
          <cell r="E245" t="str">
            <v>-</v>
          </cell>
          <cell r="F245" t="str">
            <v>-</v>
          </cell>
          <cell r="H245">
            <v>0</v>
          </cell>
          <cell r="I245">
            <v>0</v>
          </cell>
        </row>
        <row r="246">
          <cell r="A246">
            <v>43983</v>
          </cell>
          <cell r="B246">
            <v>0</v>
          </cell>
          <cell r="C246">
            <v>0</v>
          </cell>
          <cell r="D246">
            <v>0</v>
          </cell>
          <cell r="E246" t="str">
            <v>-</v>
          </cell>
          <cell r="F246" t="str">
            <v>-</v>
          </cell>
          <cell r="H246">
            <v>0</v>
          </cell>
          <cell r="I246">
            <v>0</v>
          </cell>
        </row>
        <row r="247">
          <cell r="A247">
            <v>44013</v>
          </cell>
          <cell r="B247">
            <v>0</v>
          </cell>
          <cell r="C247">
            <v>0</v>
          </cell>
          <cell r="D247">
            <v>0</v>
          </cell>
          <cell r="E247" t="str">
            <v>-</v>
          </cell>
          <cell r="F247" t="str">
            <v>-</v>
          </cell>
          <cell r="H247">
            <v>0</v>
          </cell>
          <cell r="I247">
            <v>0</v>
          </cell>
        </row>
        <row r="248">
          <cell r="A248">
            <v>44044</v>
          </cell>
          <cell r="B248">
            <v>0</v>
          </cell>
          <cell r="C248">
            <v>0</v>
          </cell>
          <cell r="D248">
            <v>0</v>
          </cell>
          <cell r="E248" t="str">
            <v>-</v>
          </cell>
          <cell r="F248" t="str">
            <v>-</v>
          </cell>
          <cell r="H248">
            <v>0</v>
          </cell>
          <cell r="I248">
            <v>0</v>
          </cell>
        </row>
        <row r="249">
          <cell r="A249">
            <v>44075</v>
          </cell>
          <cell r="B249">
            <v>0</v>
          </cell>
          <cell r="C249">
            <v>0</v>
          </cell>
          <cell r="D249">
            <v>0</v>
          </cell>
          <cell r="E249" t="str">
            <v>-</v>
          </cell>
          <cell r="F249" t="str">
            <v>-</v>
          </cell>
          <cell r="H249">
            <v>0</v>
          </cell>
          <cell r="I249">
            <v>0</v>
          </cell>
        </row>
        <row r="250">
          <cell r="A250">
            <v>44105</v>
          </cell>
          <cell r="B250">
            <v>0</v>
          </cell>
          <cell r="C250">
            <v>0</v>
          </cell>
          <cell r="D250">
            <v>0</v>
          </cell>
          <cell r="E250" t="str">
            <v>-</v>
          </cell>
          <cell r="F250" t="str">
            <v>-</v>
          </cell>
          <cell r="H250">
            <v>0</v>
          </cell>
          <cell r="I250">
            <v>0</v>
          </cell>
        </row>
        <row r="251">
          <cell r="A251">
            <v>44136</v>
          </cell>
          <cell r="B251">
            <v>0</v>
          </cell>
          <cell r="C251">
            <v>0</v>
          </cell>
          <cell r="D251">
            <v>0</v>
          </cell>
          <cell r="E251" t="str">
            <v>-</v>
          </cell>
          <cell r="F251" t="str">
            <v>-</v>
          </cell>
          <cell r="H251">
            <v>0</v>
          </cell>
          <cell r="I251">
            <v>0</v>
          </cell>
        </row>
        <row r="252">
          <cell r="A252">
            <v>44166</v>
          </cell>
          <cell r="B252">
            <v>0</v>
          </cell>
          <cell r="C252">
            <v>0</v>
          </cell>
          <cell r="D252">
            <v>0</v>
          </cell>
          <cell r="E252" t="str">
            <v>-</v>
          </cell>
          <cell r="F252" t="str">
            <v>-</v>
          </cell>
          <cell r="H252">
            <v>0</v>
          </cell>
          <cell r="I252">
            <v>0</v>
          </cell>
        </row>
        <row r="253">
          <cell r="A253">
            <v>44197</v>
          </cell>
          <cell r="B253">
            <v>0</v>
          </cell>
          <cell r="C253">
            <v>0</v>
          </cell>
          <cell r="D253">
            <v>0</v>
          </cell>
          <cell r="E253" t="str">
            <v>-</v>
          </cell>
          <cell r="F253" t="str">
            <v>-</v>
          </cell>
          <cell r="H253">
            <v>0</v>
          </cell>
          <cell r="I253">
            <v>0</v>
          </cell>
        </row>
        <row r="254">
          <cell r="A254">
            <v>44228</v>
          </cell>
          <cell r="B254">
            <v>0</v>
          </cell>
          <cell r="C254">
            <v>0</v>
          </cell>
          <cell r="D254">
            <v>0</v>
          </cell>
          <cell r="E254" t="str">
            <v>-</v>
          </cell>
          <cell r="F254" t="str">
            <v>-</v>
          </cell>
          <cell r="H254">
            <v>0</v>
          </cell>
          <cell r="I254">
            <v>0</v>
          </cell>
        </row>
        <row r="255">
          <cell r="A255">
            <v>44256</v>
          </cell>
          <cell r="B255">
            <v>0</v>
          </cell>
          <cell r="C255">
            <v>0</v>
          </cell>
          <cell r="D255">
            <v>0</v>
          </cell>
          <cell r="E255" t="str">
            <v>-</v>
          </cell>
          <cell r="F255" t="str">
            <v>-</v>
          </cell>
          <cell r="H255">
            <v>0</v>
          </cell>
          <cell r="I255">
            <v>0</v>
          </cell>
        </row>
        <row r="256">
          <cell r="A256">
            <v>44287</v>
          </cell>
          <cell r="B256">
            <v>0</v>
          </cell>
          <cell r="C256">
            <v>0</v>
          </cell>
          <cell r="D256">
            <v>0</v>
          </cell>
          <cell r="E256" t="str">
            <v>-</v>
          </cell>
          <cell r="F256" t="str">
            <v>-</v>
          </cell>
          <cell r="H256">
            <v>0</v>
          </cell>
          <cell r="I256">
            <v>0</v>
          </cell>
        </row>
        <row r="257">
          <cell r="A257">
            <v>44317</v>
          </cell>
          <cell r="B257">
            <v>0</v>
          </cell>
          <cell r="C257">
            <v>0</v>
          </cell>
          <cell r="D257">
            <v>0</v>
          </cell>
          <cell r="E257" t="str">
            <v>-</v>
          </cell>
          <cell r="F257" t="str">
            <v>-</v>
          </cell>
          <cell r="H257">
            <v>0</v>
          </cell>
          <cell r="I257">
            <v>0</v>
          </cell>
        </row>
        <row r="258">
          <cell r="A258">
            <v>44348</v>
          </cell>
          <cell r="B258">
            <v>0</v>
          </cell>
          <cell r="C258">
            <v>0</v>
          </cell>
          <cell r="D258">
            <v>0</v>
          </cell>
          <cell r="E258" t="str">
            <v>-</v>
          </cell>
          <cell r="F258" t="str">
            <v>-</v>
          </cell>
          <cell r="H258">
            <v>0</v>
          </cell>
          <cell r="I258">
            <v>0</v>
          </cell>
        </row>
        <row r="259">
          <cell r="A259">
            <v>44378</v>
          </cell>
          <cell r="B259">
            <v>0</v>
          </cell>
          <cell r="C259">
            <v>0</v>
          </cell>
          <cell r="D259">
            <v>0</v>
          </cell>
          <cell r="E259" t="str">
            <v>-</v>
          </cell>
          <cell r="F259" t="str">
            <v>-</v>
          </cell>
          <cell r="H259">
            <v>0</v>
          </cell>
          <cell r="I259">
            <v>0</v>
          </cell>
        </row>
        <row r="260">
          <cell r="A260">
            <v>44409</v>
          </cell>
          <cell r="B260">
            <v>0</v>
          </cell>
          <cell r="C260">
            <v>0</v>
          </cell>
          <cell r="D260">
            <v>0</v>
          </cell>
          <cell r="E260" t="str">
            <v>-</v>
          </cell>
          <cell r="F260" t="str">
            <v>-</v>
          </cell>
          <cell r="H260">
            <v>0</v>
          </cell>
          <cell r="I260">
            <v>0</v>
          </cell>
        </row>
        <row r="261">
          <cell r="A261">
            <v>44440</v>
          </cell>
          <cell r="B261">
            <v>0</v>
          </cell>
          <cell r="C261">
            <v>0</v>
          </cell>
          <cell r="D261">
            <v>0</v>
          </cell>
          <cell r="E261" t="str">
            <v>-</v>
          </cell>
          <cell r="F261" t="str">
            <v>-</v>
          </cell>
          <cell r="H261">
            <v>0</v>
          </cell>
          <cell r="I261">
            <v>0</v>
          </cell>
        </row>
        <row r="262">
          <cell r="A262">
            <v>44470</v>
          </cell>
          <cell r="B262">
            <v>0</v>
          </cell>
          <cell r="C262">
            <v>0</v>
          </cell>
          <cell r="D262">
            <v>0</v>
          </cell>
          <cell r="E262" t="str">
            <v>-</v>
          </cell>
          <cell r="F262" t="str">
            <v>-</v>
          </cell>
          <cell r="H262">
            <v>0</v>
          </cell>
          <cell r="I262">
            <v>0</v>
          </cell>
        </row>
        <row r="263">
          <cell r="A263">
            <v>44501</v>
          </cell>
          <cell r="B263">
            <v>0</v>
          </cell>
          <cell r="C263">
            <v>0</v>
          </cell>
          <cell r="D263">
            <v>0</v>
          </cell>
          <cell r="E263" t="str">
            <v>-</v>
          </cell>
          <cell r="F263" t="str">
            <v>-</v>
          </cell>
          <cell r="H263">
            <v>0</v>
          </cell>
          <cell r="I263">
            <v>0</v>
          </cell>
        </row>
        <row r="264">
          <cell r="A264">
            <v>44531</v>
          </cell>
          <cell r="B264">
            <v>0</v>
          </cell>
          <cell r="C264">
            <v>0</v>
          </cell>
          <cell r="D264">
            <v>0</v>
          </cell>
          <cell r="E264" t="str">
            <v>-</v>
          </cell>
          <cell r="F264" t="str">
            <v>-</v>
          </cell>
          <cell r="H264">
            <v>0</v>
          </cell>
          <cell r="I264">
            <v>0</v>
          </cell>
        </row>
        <row r="265">
          <cell r="A265">
            <v>44562</v>
          </cell>
          <cell r="B265">
            <v>0</v>
          </cell>
          <cell r="C265">
            <v>0</v>
          </cell>
          <cell r="D265">
            <v>0</v>
          </cell>
          <cell r="E265" t="str">
            <v>-</v>
          </cell>
          <cell r="F265" t="str">
            <v>-</v>
          </cell>
          <cell r="H265">
            <v>0</v>
          </cell>
          <cell r="I265">
            <v>0</v>
          </cell>
        </row>
        <row r="266">
          <cell r="A266">
            <v>44593</v>
          </cell>
          <cell r="B266">
            <v>0</v>
          </cell>
          <cell r="C266">
            <v>0</v>
          </cell>
          <cell r="D266">
            <v>0</v>
          </cell>
          <cell r="E266" t="str">
            <v>-</v>
          </cell>
          <cell r="F266" t="str">
            <v>-</v>
          </cell>
          <cell r="H266">
            <v>0</v>
          </cell>
          <cell r="I266">
            <v>0</v>
          </cell>
        </row>
        <row r="267">
          <cell r="A267">
            <v>44621</v>
          </cell>
          <cell r="B267">
            <v>0</v>
          </cell>
          <cell r="C267">
            <v>0</v>
          </cell>
          <cell r="D267">
            <v>0</v>
          </cell>
          <cell r="E267" t="str">
            <v>-</v>
          </cell>
          <cell r="F267" t="str">
            <v>-</v>
          </cell>
          <cell r="H267">
            <v>0</v>
          </cell>
          <cell r="I267">
            <v>0</v>
          </cell>
        </row>
        <row r="268">
          <cell r="A268">
            <v>44652</v>
          </cell>
          <cell r="B268">
            <v>0</v>
          </cell>
          <cell r="C268">
            <v>0</v>
          </cell>
          <cell r="D268">
            <v>0</v>
          </cell>
          <cell r="E268" t="str">
            <v>-</v>
          </cell>
          <cell r="F268" t="str">
            <v>-</v>
          </cell>
          <cell r="H268">
            <v>0</v>
          </cell>
          <cell r="I268">
            <v>0</v>
          </cell>
        </row>
        <row r="269">
          <cell r="A269">
            <v>44682</v>
          </cell>
          <cell r="B269">
            <v>0</v>
          </cell>
          <cell r="C269">
            <v>0</v>
          </cell>
          <cell r="D269">
            <v>0</v>
          </cell>
          <cell r="E269" t="str">
            <v>-</v>
          </cell>
          <cell r="F269" t="str">
            <v>-</v>
          </cell>
          <cell r="H269">
            <v>0</v>
          </cell>
          <cell r="I269">
            <v>0</v>
          </cell>
        </row>
        <row r="270">
          <cell r="A270">
            <v>44713</v>
          </cell>
          <cell r="B270">
            <v>0</v>
          </cell>
          <cell r="C270">
            <v>0</v>
          </cell>
          <cell r="D270">
            <v>0</v>
          </cell>
          <cell r="E270" t="str">
            <v>-</v>
          </cell>
          <cell r="F270" t="str">
            <v>-</v>
          </cell>
          <cell r="H270">
            <v>0</v>
          </cell>
          <cell r="I270">
            <v>0</v>
          </cell>
        </row>
        <row r="271">
          <cell r="A271">
            <v>44743</v>
          </cell>
          <cell r="B271">
            <v>0</v>
          </cell>
          <cell r="C271">
            <v>0</v>
          </cell>
          <cell r="D271">
            <v>0</v>
          </cell>
          <cell r="E271" t="str">
            <v>-</v>
          </cell>
          <cell r="F271" t="str">
            <v>-</v>
          </cell>
          <cell r="H271">
            <v>0</v>
          </cell>
          <cell r="I271">
            <v>0</v>
          </cell>
        </row>
        <row r="272">
          <cell r="A272">
            <v>44774</v>
          </cell>
          <cell r="B272">
            <v>0</v>
          </cell>
          <cell r="C272">
            <v>0</v>
          </cell>
          <cell r="D272">
            <v>0</v>
          </cell>
          <cell r="E272" t="str">
            <v>-</v>
          </cell>
          <cell r="F272" t="str">
            <v>-</v>
          </cell>
          <cell r="H272">
            <v>0</v>
          </cell>
          <cell r="I272">
            <v>0</v>
          </cell>
        </row>
        <row r="273">
          <cell r="A273">
            <v>44805</v>
          </cell>
          <cell r="B273">
            <v>0</v>
          </cell>
          <cell r="C273">
            <v>0</v>
          </cell>
          <cell r="D273">
            <v>0</v>
          </cell>
          <cell r="E273" t="str">
            <v>-</v>
          </cell>
          <cell r="F273" t="str">
            <v>-</v>
          </cell>
          <cell r="H273">
            <v>0</v>
          </cell>
          <cell r="I273">
            <v>0</v>
          </cell>
        </row>
        <row r="274">
          <cell r="A274">
            <v>44835</v>
          </cell>
          <cell r="B274">
            <v>0</v>
          </cell>
          <cell r="C274">
            <v>0</v>
          </cell>
          <cell r="D274">
            <v>0</v>
          </cell>
          <cell r="E274" t="str">
            <v>-</v>
          </cell>
          <cell r="F274" t="str">
            <v>-</v>
          </cell>
          <cell r="H274">
            <v>0</v>
          </cell>
          <cell r="I274">
            <v>0</v>
          </cell>
        </row>
        <row r="275">
          <cell r="A275">
            <v>44866</v>
          </cell>
          <cell r="B275">
            <v>0</v>
          </cell>
          <cell r="C275">
            <v>0</v>
          </cell>
          <cell r="D275">
            <v>0</v>
          </cell>
          <cell r="E275" t="str">
            <v>-</v>
          </cell>
          <cell r="F275" t="str">
            <v>-</v>
          </cell>
          <cell r="H275">
            <v>0</v>
          </cell>
          <cell r="I275">
            <v>0</v>
          </cell>
        </row>
        <row r="276">
          <cell r="A276">
            <v>44896</v>
          </cell>
          <cell r="B276">
            <v>0</v>
          </cell>
          <cell r="C276">
            <v>0</v>
          </cell>
          <cell r="D276">
            <v>0</v>
          </cell>
          <cell r="E276" t="str">
            <v>-</v>
          </cell>
          <cell r="F276" t="str">
            <v>-</v>
          </cell>
          <cell r="H276">
            <v>0</v>
          </cell>
          <cell r="I276">
            <v>0</v>
          </cell>
        </row>
        <row r="277">
          <cell r="A277">
            <v>44927</v>
          </cell>
          <cell r="B277">
            <v>0</v>
          </cell>
          <cell r="C277">
            <v>0</v>
          </cell>
          <cell r="D277">
            <v>0</v>
          </cell>
          <cell r="E277" t="str">
            <v>-</v>
          </cell>
          <cell r="F277" t="str">
            <v>-</v>
          </cell>
          <cell r="H277">
            <v>0</v>
          </cell>
          <cell r="I277">
            <v>0</v>
          </cell>
        </row>
        <row r="278">
          <cell r="A278">
            <v>44958</v>
          </cell>
          <cell r="B278">
            <v>0</v>
          </cell>
          <cell r="C278">
            <v>0</v>
          </cell>
          <cell r="D278">
            <v>0</v>
          </cell>
          <cell r="E278" t="str">
            <v>-</v>
          </cell>
          <cell r="F278" t="str">
            <v>-</v>
          </cell>
          <cell r="H278">
            <v>0</v>
          </cell>
          <cell r="I278">
            <v>0</v>
          </cell>
        </row>
        <row r="279">
          <cell r="A279">
            <v>44986</v>
          </cell>
          <cell r="B279">
            <v>0</v>
          </cell>
          <cell r="C279">
            <v>0</v>
          </cell>
          <cell r="D279">
            <v>0</v>
          </cell>
          <cell r="E279" t="str">
            <v>-</v>
          </cell>
          <cell r="F279" t="str">
            <v>-</v>
          </cell>
          <cell r="H279">
            <v>0</v>
          </cell>
          <cell r="I279">
            <v>0</v>
          </cell>
        </row>
        <row r="280">
          <cell r="A280">
            <v>45017</v>
          </cell>
          <cell r="B280">
            <v>0</v>
          </cell>
          <cell r="C280">
            <v>0</v>
          </cell>
          <cell r="D280">
            <v>0</v>
          </cell>
          <cell r="E280" t="str">
            <v>-</v>
          </cell>
          <cell r="F280" t="str">
            <v>-</v>
          </cell>
          <cell r="H280">
            <v>0</v>
          </cell>
          <cell r="I280">
            <v>0</v>
          </cell>
        </row>
        <row r="281">
          <cell r="A281">
            <v>45047</v>
          </cell>
          <cell r="B281">
            <v>0</v>
          </cell>
          <cell r="C281">
            <v>0</v>
          </cell>
          <cell r="D281">
            <v>0</v>
          </cell>
          <cell r="E281" t="str">
            <v>-</v>
          </cell>
          <cell r="F281" t="str">
            <v>-</v>
          </cell>
          <cell r="H281">
            <v>0</v>
          </cell>
          <cell r="I281">
            <v>0</v>
          </cell>
        </row>
      </sheetData>
      <sheetData sheetId="3" refreshError="1"/>
      <sheetData sheetId="4" refreshError="1">
        <row r="7">
          <cell r="A7" t="str">
            <v>EFF_DT</v>
          </cell>
          <cell r="B7" t="str">
            <v>PORTFOLIO_ID</v>
          </cell>
          <cell r="C7" t="str">
            <v>BENCHMARK_ID</v>
          </cell>
          <cell r="D7" t="str">
            <v>BOOK_ID</v>
          </cell>
          <cell r="E7" t="str">
            <v>BOOK_FLAG</v>
          </cell>
          <cell r="F7" t="str">
            <v>BOOK_TYPE_CD</v>
          </cell>
          <cell r="G7" t="str">
            <v>TO_DATE(TO_CHAR(REF_DT,'MM-YYYY'),'MM-YYYY')</v>
          </cell>
          <cell r="H7" t="str">
            <v>ROUND(SUM(PV_POSITION),0)</v>
          </cell>
          <cell r="I7" t="str">
            <v>ROUND(SUM(BENCHMARK_QTY),0)</v>
          </cell>
        </row>
        <row r="8">
          <cell r="A8">
            <v>36641</v>
          </cell>
          <cell r="B8" t="str">
            <v>BURNER-TIP-SVCS</v>
          </cell>
          <cell r="C8" t="str">
            <v>NG-NYMEX</v>
          </cell>
          <cell r="D8" t="str">
            <v>DUB-ERMS-XL-BAS</v>
          </cell>
          <cell r="F8" t="str">
            <v>D</v>
          </cell>
          <cell r="G8">
            <v>36647</v>
          </cell>
          <cell r="H8">
            <v>-193439</v>
          </cell>
          <cell r="I8">
            <v>58831</v>
          </cell>
        </row>
        <row r="9">
          <cell r="A9">
            <v>36641</v>
          </cell>
          <cell r="B9" t="str">
            <v>BURNER-TIP-SVCS</v>
          </cell>
          <cell r="C9" t="str">
            <v>NG-NYMEX</v>
          </cell>
          <cell r="D9" t="str">
            <v>DUB-ERMS-XL-BAS</v>
          </cell>
          <cell r="F9" t="str">
            <v>D</v>
          </cell>
          <cell r="G9">
            <v>36678</v>
          </cell>
          <cell r="H9">
            <v>-131066</v>
          </cell>
          <cell r="I9">
            <v>51476</v>
          </cell>
        </row>
        <row r="10">
          <cell r="A10">
            <v>36641</v>
          </cell>
          <cell r="B10" t="str">
            <v>BURNER-TIP-SVCS</v>
          </cell>
          <cell r="C10" t="str">
            <v>NG-NYMEX</v>
          </cell>
          <cell r="D10" t="str">
            <v>DUB-ERMS-XL-BAS</v>
          </cell>
          <cell r="F10" t="str">
            <v>D</v>
          </cell>
          <cell r="G10">
            <v>36708</v>
          </cell>
          <cell r="H10">
            <v>23222</v>
          </cell>
          <cell r="I10">
            <v>50845</v>
          </cell>
        </row>
        <row r="11">
          <cell r="A11">
            <v>36641</v>
          </cell>
          <cell r="B11" t="str">
            <v>BURNER-TIP-SVCS</v>
          </cell>
          <cell r="C11" t="str">
            <v>NG-NYMEX</v>
          </cell>
          <cell r="D11" t="str">
            <v>DUB-ERMS-XL-BAS</v>
          </cell>
          <cell r="F11" t="str">
            <v>D</v>
          </cell>
          <cell r="G11">
            <v>36739</v>
          </cell>
          <cell r="H11">
            <v>80840</v>
          </cell>
          <cell r="I11">
            <v>48058</v>
          </cell>
        </row>
        <row r="12">
          <cell r="A12">
            <v>36641</v>
          </cell>
          <cell r="B12" t="str">
            <v>BURNER-TIP-SVCS</v>
          </cell>
          <cell r="C12" t="str">
            <v>NG-NYMEX</v>
          </cell>
          <cell r="D12" t="str">
            <v>DUB-ERMS-XL-BAS</v>
          </cell>
          <cell r="F12" t="str">
            <v>D</v>
          </cell>
          <cell r="G12">
            <v>36770</v>
          </cell>
          <cell r="H12">
            <v>-10384</v>
          </cell>
          <cell r="I12">
            <v>46596</v>
          </cell>
        </row>
        <row r="13">
          <cell r="A13">
            <v>36641</v>
          </cell>
          <cell r="B13" t="str">
            <v>BURNER-TIP-SVCS</v>
          </cell>
          <cell r="C13" t="str">
            <v>NG-NYMEX</v>
          </cell>
          <cell r="D13" t="str">
            <v>DUB-ERMS-XL-BAS</v>
          </cell>
          <cell r="F13" t="str">
            <v>D</v>
          </cell>
          <cell r="G13">
            <v>36800</v>
          </cell>
          <cell r="H13">
            <v>-120166</v>
          </cell>
          <cell r="I13">
            <v>45888</v>
          </cell>
        </row>
        <row r="14">
          <cell r="A14">
            <v>36641</v>
          </cell>
          <cell r="B14" t="str">
            <v>BURNER-TIP-SVCS</v>
          </cell>
          <cell r="C14" t="str">
            <v>NG-NYMEX</v>
          </cell>
          <cell r="D14" t="str">
            <v>DUB-ERMS-XL-BAS</v>
          </cell>
          <cell r="F14" t="str">
            <v>D</v>
          </cell>
          <cell r="G14">
            <v>36831</v>
          </cell>
          <cell r="H14">
            <v>-236526</v>
          </cell>
          <cell r="I14">
            <v>11706</v>
          </cell>
        </row>
        <row r="15">
          <cell r="A15">
            <v>36641</v>
          </cell>
          <cell r="B15" t="str">
            <v>BURNER-TIP-SVCS</v>
          </cell>
          <cell r="C15" t="str">
            <v>NG-NYMEX</v>
          </cell>
          <cell r="D15" t="str">
            <v>DUB-ERMS-XL-BAS</v>
          </cell>
          <cell r="F15" t="str">
            <v>D</v>
          </cell>
          <cell r="G15">
            <v>36861</v>
          </cell>
          <cell r="H15">
            <v>-145810</v>
          </cell>
          <cell r="I15">
            <v>6135</v>
          </cell>
        </row>
        <row r="16">
          <cell r="A16">
            <v>36641</v>
          </cell>
          <cell r="B16" t="str">
            <v>BURNER-TIP-SVCS</v>
          </cell>
          <cell r="C16" t="str">
            <v>NG-NYMEX</v>
          </cell>
          <cell r="D16" t="str">
            <v>DUB-ERMS-XL-BAS</v>
          </cell>
          <cell r="F16" t="str">
            <v>D</v>
          </cell>
          <cell r="G16">
            <v>36892</v>
          </cell>
          <cell r="H16">
            <v>-362413</v>
          </cell>
          <cell r="I16">
            <v>11105</v>
          </cell>
        </row>
        <row r="17">
          <cell r="A17">
            <v>36641</v>
          </cell>
          <cell r="B17" t="str">
            <v>BURNER-TIP-SVCS</v>
          </cell>
          <cell r="C17" t="str">
            <v>NG-NYMEX</v>
          </cell>
          <cell r="D17" t="str">
            <v>DUB-ERMS-XL-BAS</v>
          </cell>
          <cell r="F17" t="str">
            <v>D</v>
          </cell>
          <cell r="G17">
            <v>36923</v>
          </cell>
          <cell r="H17">
            <v>-223628</v>
          </cell>
          <cell r="I17">
            <v>7312</v>
          </cell>
        </row>
        <row r="18">
          <cell r="A18">
            <v>36641</v>
          </cell>
          <cell r="B18" t="str">
            <v>BURNER-TIP-SVCS</v>
          </cell>
          <cell r="C18" t="str">
            <v>NG-NYMEX</v>
          </cell>
          <cell r="D18" t="str">
            <v>DUB-ERMS-XL-BAS</v>
          </cell>
          <cell r="F18" t="str">
            <v>D</v>
          </cell>
          <cell r="G18">
            <v>36951</v>
          </cell>
          <cell r="H18">
            <v>-118476</v>
          </cell>
          <cell r="I18">
            <v>1961</v>
          </cell>
        </row>
        <row r="19">
          <cell r="A19">
            <v>36641</v>
          </cell>
          <cell r="B19" t="str">
            <v>BURNER-TIP-SVCS</v>
          </cell>
          <cell r="C19" t="str">
            <v>NG-NYMEX</v>
          </cell>
          <cell r="D19" t="str">
            <v>DUB-ERMS-XL-BAS</v>
          </cell>
          <cell r="F19" t="str">
            <v>D</v>
          </cell>
          <cell r="G19">
            <v>36982</v>
          </cell>
          <cell r="H19">
            <v>-103981</v>
          </cell>
          <cell r="I19">
            <v>2199</v>
          </cell>
        </row>
        <row r="20">
          <cell r="A20">
            <v>36641</v>
          </cell>
          <cell r="B20" t="str">
            <v>BURNER-TIP-SVCS</v>
          </cell>
          <cell r="C20" t="str">
            <v>NG-NYMEX</v>
          </cell>
          <cell r="D20" t="str">
            <v>DUB-ERMS-XL-BAS</v>
          </cell>
          <cell r="F20" t="str">
            <v>D</v>
          </cell>
          <cell r="G20">
            <v>37012</v>
          </cell>
          <cell r="H20">
            <v>-16163</v>
          </cell>
          <cell r="I20">
            <v>-40</v>
          </cell>
        </row>
        <row r="21">
          <cell r="A21">
            <v>36641</v>
          </cell>
          <cell r="B21" t="str">
            <v>BURNER-TIP-SVCS</v>
          </cell>
          <cell r="C21" t="str">
            <v>NG-NYMEX</v>
          </cell>
          <cell r="D21" t="str">
            <v>DUB-ERMS-XL-BAS</v>
          </cell>
          <cell r="F21" t="str">
            <v>D</v>
          </cell>
          <cell r="G21">
            <v>37043</v>
          </cell>
          <cell r="H21">
            <v>7063</v>
          </cell>
          <cell r="I21">
            <v>106</v>
          </cell>
        </row>
        <row r="22">
          <cell r="A22">
            <v>36641</v>
          </cell>
          <cell r="B22" t="str">
            <v>BURNER-TIP-SVCS</v>
          </cell>
          <cell r="C22" t="str">
            <v>NG-NYMEX</v>
          </cell>
          <cell r="D22" t="str">
            <v>DUB-ERMS-XL-BAS</v>
          </cell>
          <cell r="F22" t="str">
            <v>D</v>
          </cell>
          <cell r="G22">
            <v>37073</v>
          </cell>
          <cell r="H22">
            <v>30907</v>
          </cell>
          <cell r="I22">
            <v>492</v>
          </cell>
        </row>
        <row r="23">
          <cell r="A23">
            <v>36641</v>
          </cell>
          <cell r="B23" t="str">
            <v>BURNER-TIP-SVCS</v>
          </cell>
          <cell r="C23" t="str">
            <v>NG-NYMEX</v>
          </cell>
          <cell r="D23" t="str">
            <v>DUB-ERMS-XL-BAS</v>
          </cell>
          <cell r="F23" t="str">
            <v>D</v>
          </cell>
          <cell r="G23">
            <v>37104</v>
          </cell>
          <cell r="H23">
            <v>18219</v>
          </cell>
          <cell r="I23">
            <v>971</v>
          </cell>
        </row>
        <row r="24">
          <cell r="A24">
            <v>36641</v>
          </cell>
          <cell r="B24" t="str">
            <v>BURNER-TIP-SVCS</v>
          </cell>
          <cell r="C24" t="str">
            <v>NG-NYMEX</v>
          </cell>
          <cell r="D24" t="str">
            <v>DUB-ERMS-XL-BAS</v>
          </cell>
          <cell r="F24" t="str">
            <v>D</v>
          </cell>
          <cell r="G24">
            <v>37135</v>
          </cell>
          <cell r="H24">
            <v>-6859</v>
          </cell>
          <cell r="I24">
            <v>571</v>
          </cell>
        </row>
        <row r="25">
          <cell r="A25">
            <v>36641</v>
          </cell>
          <cell r="B25" t="str">
            <v>BURNER-TIP-SVCS</v>
          </cell>
          <cell r="C25" t="str">
            <v>NG-NYMEX</v>
          </cell>
          <cell r="D25" t="str">
            <v>DUB-ERMS-XL-BAS</v>
          </cell>
          <cell r="F25" t="str">
            <v>D</v>
          </cell>
          <cell r="G25">
            <v>37165</v>
          </cell>
          <cell r="H25">
            <v>-69044</v>
          </cell>
          <cell r="I25">
            <v>504</v>
          </cell>
        </row>
        <row r="26">
          <cell r="A26">
            <v>36641</v>
          </cell>
          <cell r="B26" t="str">
            <v>BURNER-TIP-SVCS</v>
          </cell>
          <cell r="C26" t="str">
            <v>NG-NYMEX</v>
          </cell>
          <cell r="D26" t="str">
            <v>DUB-ERMS-XL-BAS</v>
          </cell>
          <cell r="F26" t="str">
            <v>D</v>
          </cell>
          <cell r="G26">
            <v>37196</v>
          </cell>
          <cell r="H26">
            <v>-116345</v>
          </cell>
          <cell r="I26">
            <v>1156</v>
          </cell>
        </row>
        <row r="27">
          <cell r="A27">
            <v>36641</v>
          </cell>
          <cell r="B27" t="str">
            <v>BURNER-TIP-SVCS</v>
          </cell>
          <cell r="C27" t="str">
            <v>NG-NYMEX</v>
          </cell>
          <cell r="D27" t="str">
            <v>DUB-ERMS-XL-BAS</v>
          </cell>
          <cell r="F27" t="str">
            <v>D</v>
          </cell>
          <cell r="G27">
            <v>37226</v>
          </cell>
          <cell r="H27">
            <v>-227304</v>
          </cell>
          <cell r="I27">
            <v>-1914</v>
          </cell>
        </row>
        <row r="28">
          <cell r="A28">
            <v>36641</v>
          </cell>
          <cell r="B28" t="str">
            <v>BURNER-TIP-SVCS</v>
          </cell>
          <cell r="C28" t="str">
            <v>NG-NYMEX</v>
          </cell>
          <cell r="D28" t="str">
            <v>DUB-ERMS-XL-BAS</v>
          </cell>
          <cell r="F28" t="str">
            <v>D</v>
          </cell>
          <cell r="G28">
            <v>37257</v>
          </cell>
          <cell r="H28">
            <v>-249317</v>
          </cell>
          <cell r="I28">
            <v>-159</v>
          </cell>
        </row>
        <row r="29">
          <cell r="A29">
            <v>36641</v>
          </cell>
          <cell r="B29" t="str">
            <v>BURNER-TIP-SVCS</v>
          </cell>
          <cell r="C29" t="str">
            <v>NG-NYMEX</v>
          </cell>
          <cell r="D29" t="str">
            <v>DUB-ERMS-XL-BAS</v>
          </cell>
          <cell r="F29" t="str">
            <v>D</v>
          </cell>
          <cell r="G29">
            <v>37288</v>
          </cell>
          <cell r="H29">
            <v>-213650</v>
          </cell>
          <cell r="I29">
            <v>-309</v>
          </cell>
        </row>
        <row r="30">
          <cell r="A30">
            <v>36641</v>
          </cell>
          <cell r="B30" t="str">
            <v>BURNER-TIP-SVCS</v>
          </cell>
          <cell r="C30" t="str">
            <v>NG-NYMEX</v>
          </cell>
          <cell r="D30" t="str">
            <v>DUB-ERMS-XL-BAS</v>
          </cell>
          <cell r="F30" t="str">
            <v>D</v>
          </cell>
          <cell r="G30">
            <v>37316</v>
          </cell>
          <cell r="H30">
            <v>-156589</v>
          </cell>
          <cell r="I30">
            <v>-2164</v>
          </cell>
        </row>
        <row r="31">
          <cell r="A31">
            <v>36641</v>
          </cell>
          <cell r="B31" t="str">
            <v>BURNER-TIP-SVCS</v>
          </cell>
          <cell r="C31" t="str">
            <v>NG-NYMEX</v>
          </cell>
          <cell r="D31" t="str">
            <v>DUB-ERMS-XL-BAS</v>
          </cell>
          <cell r="F31" t="str">
            <v>D</v>
          </cell>
          <cell r="G31">
            <v>37347</v>
          </cell>
          <cell r="H31">
            <v>-122212</v>
          </cell>
          <cell r="I31">
            <v>511</v>
          </cell>
        </row>
        <row r="32">
          <cell r="A32">
            <v>36641</v>
          </cell>
          <cell r="B32" t="str">
            <v>BURNER-TIP-SVCS</v>
          </cell>
          <cell r="C32" t="str">
            <v>NG-NYMEX</v>
          </cell>
          <cell r="D32" t="str">
            <v>DUB-ERMS-XL-BAS</v>
          </cell>
          <cell r="F32" t="str">
            <v>D</v>
          </cell>
          <cell r="G32">
            <v>37377</v>
          </cell>
          <cell r="H32">
            <v>-72066</v>
          </cell>
          <cell r="I32">
            <v>26</v>
          </cell>
        </row>
        <row r="33">
          <cell r="A33">
            <v>36641</v>
          </cell>
          <cell r="B33" t="str">
            <v>BURNER-TIP-SVCS</v>
          </cell>
          <cell r="C33" t="str">
            <v>NG-NYMEX</v>
          </cell>
          <cell r="D33" t="str">
            <v>DUB-ERMS-XL-BAS</v>
          </cell>
          <cell r="F33" t="str">
            <v>D</v>
          </cell>
          <cell r="G33">
            <v>37408</v>
          </cell>
          <cell r="H33">
            <v>-38196</v>
          </cell>
          <cell r="I33">
            <v>-487</v>
          </cell>
        </row>
        <row r="34">
          <cell r="A34">
            <v>36641</v>
          </cell>
          <cell r="B34" t="str">
            <v>BURNER-TIP-SVCS</v>
          </cell>
          <cell r="C34" t="str">
            <v>NG-NYMEX</v>
          </cell>
          <cell r="D34" t="str">
            <v>DUB-ERMS-XL-BAS</v>
          </cell>
          <cell r="F34" t="str">
            <v>D</v>
          </cell>
          <cell r="G34">
            <v>37438</v>
          </cell>
          <cell r="H34">
            <v>-18125</v>
          </cell>
          <cell r="I34">
            <v>-96</v>
          </cell>
        </row>
        <row r="35">
          <cell r="A35">
            <v>36641</v>
          </cell>
          <cell r="B35" t="str">
            <v>BURNER-TIP-SVCS</v>
          </cell>
          <cell r="C35" t="str">
            <v>NG-NYMEX</v>
          </cell>
          <cell r="D35" t="str">
            <v>DUB-ERMS-XL-BAS</v>
          </cell>
          <cell r="F35" t="str">
            <v>D</v>
          </cell>
          <cell r="G35">
            <v>37469</v>
          </cell>
          <cell r="H35">
            <v>-24009</v>
          </cell>
          <cell r="I35">
            <v>740</v>
          </cell>
        </row>
        <row r="36">
          <cell r="A36">
            <v>36641</v>
          </cell>
          <cell r="B36" t="str">
            <v>BURNER-TIP-SVCS</v>
          </cell>
          <cell r="C36" t="str">
            <v>NG-NYMEX</v>
          </cell>
          <cell r="D36" t="str">
            <v>DUB-ERMS-XL-BAS</v>
          </cell>
          <cell r="F36" t="str">
            <v>D</v>
          </cell>
          <cell r="G36">
            <v>37500</v>
          </cell>
          <cell r="H36">
            <v>-16609</v>
          </cell>
          <cell r="I36">
            <v>496</v>
          </cell>
        </row>
        <row r="37">
          <cell r="A37">
            <v>36641</v>
          </cell>
          <cell r="B37" t="str">
            <v>BURNER-TIP-SVCS</v>
          </cell>
          <cell r="C37" t="str">
            <v>NG-NYMEX</v>
          </cell>
          <cell r="D37" t="str">
            <v>DUB-ERMS-XL-BAS</v>
          </cell>
          <cell r="F37" t="str">
            <v>D</v>
          </cell>
          <cell r="G37">
            <v>37530</v>
          </cell>
          <cell r="H37">
            <v>-49394</v>
          </cell>
          <cell r="I37">
            <v>528</v>
          </cell>
        </row>
        <row r="38">
          <cell r="A38">
            <v>36641</v>
          </cell>
          <cell r="B38" t="str">
            <v>BURNER-TIP-SVCS</v>
          </cell>
          <cell r="C38" t="str">
            <v>NG-NYMEX</v>
          </cell>
          <cell r="D38" t="str">
            <v>DUB-ERMS-XL-BAS</v>
          </cell>
          <cell r="F38" t="str">
            <v>D</v>
          </cell>
          <cell r="G38">
            <v>37561</v>
          </cell>
          <cell r="H38">
            <v>-172222</v>
          </cell>
          <cell r="I38">
            <v>-2474</v>
          </cell>
        </row>
        <row r="39">
          <cell r="A39">
            <v>36641</v>
          </cell>
          <cell r="B39" t="str">
            <v>BURNER-TIP-SVCS</v>
          </cell>
          <cell r="C39" t="str">
            <v>NG-NYMEX</v>
          </cell>
          <cell r="D39" t="str">
            <v>DUB-ERMS-XL-BAS</v>
          </cell>
          <cell r="F39" t="str">
            <v>D</v>
          </cell>
          <cell r="G39">
            <v>37591</v>
          </cell>
          <cell r="H39">
            <v>-204992</v>
          </cell>
          <cell r="I39">
            <v>-436</v>
          </cell>
        </row>
        <row r="40">
          <cell r="A40">
            <v>36641</v>
          </cell>
          <cell r="B40" t="str">
            <v>BURNER-TIP-SVCS</v>
          </cell>
          <cell r="C40" t="str">
            <v>NG-NYMEX</v>
          </cell>
          <cell r="D40" t="str">
            <v>DUB-ERMS-XL-BAS</v>
          </cell>
          <cell r="F40" t="str">
            <v>D</v>
          </cell>
          <cell r="G40">
            <v>37622</v>
          </cell>
          <cell r="H40">
            <v>-226841</v>
          </cell>
          <cell r="I40">
            <v>-1310</v>
          </cell>
        </row>
        <row r="41">
          <cell r="A41">
            <v>36641</v>
          </cell>
          <cell r="B41" t="str">
            <v>BURNER-TIP-SVCS</v>
          </cell>
          <cell r="C41" t="str">
            <v>NG-NYMEX</v>
          </cell>
          <cell r="D41" t="str">
            <v>DUB-ERMS-XL-BAS</v>
          </cell>
          <cell r="F41" t="str">
            <v>D</v>
          </cell>
          <cell r="G41">
            <v>37653</v>
          </cell>
          <cell r="H41">
            <v>-183985</v>
          </cell>
          <cell r="I41">
            <v>-1008</v>
          </cell>
        </row>
        <row r="42">
          <cell r="A42">
            <v>36641</v>
          </cell>
          <cell r="B42" t="str">
            <v>BURNER-TIP-SVCS</v>
          </cell>
          <cell r="C42" t="str">
            <v>NG-NYMEX</v>
          </cell>
          <cell r="D42" t="str">
            <v>DUB-ERMS-XL-BAS</v>
          </cell>
          <cell r="F42" t="str">
            <v>D</v>
          </cell>
          <cell r="G42">
            <v>37681</v>
          </cell>
          <cell r="H42">
            <v>-160963</v>
          </cell>
          <cell r="I42">
            <v>-1080</v>
          </cell>
        </row>
        <row r="43">
          <cell r="A43">
            <v>36641</v>
          </cell>
          <cell r="B43" t="str">
            <v>BURNER-TIP-SVCS</v>
          </cell>
          <cell r="C43" t="str">
            <v>NG-NYMEX</v>
          </cell>
          <cell r="D43" t="str">
            <v>DUB-ERMS-XL-BAS</v>
          </cell>
          <cell r="F43" t="str">
            <v>D</v>
          </cell>
          <cell r="G43">
            <v>37712</v>
          </cell>
          <cell r="H43">
            <v>-97445</v>
          </cell>
          <cell r="I43">
            <v>-124</v>
          </cell>
        </row>
        <row r="44">
          <cell r="A44">
            <v>36641</v>
          </cell>
          <cell r="B44" t="str">
            <v>BURNER-TIP-SVCS</v>
          </cell>
          <cell r="C44" t="str">
            <v>NG-NYMEX</v>
          </cell>
          <cell r="D44" t="str">
            <v>DUB-ERMS-XL-BAS</v>
          </cell>
          <cell r="F44" t="str">
            <v>D</v>
          </cell>
          <cell r="G44">
            <v>37742</v>
          </cell>
          <cell r="H44">
            <v>-78783</v>
          </cell>
          <cell r="I44">
            <v>-417</v>
          </cell>
        </row>
        <row r="45">
          <cell r="A45">
            <v>36641</v>
          </cell>
          <cell r="B45" t="str">
            <v>BURNER-TIP-SVCS</v>
          </cell>
          <cell r="C45" t="str">
            <v>NG-NYMEX</v>
          </cell>
          <cell r="D45" t="str">
            <v>DUB-ERMS-XL-BAS</v>
          </cell>
          <cell r="F45" t="str">
            <v>D</v>
          </cell>
          <cell r="G45">
            <v>37773</v>
          </cell>
          <cell r="H45">
            <v>-67454</v>
          </cell>
          <cell r="I45">
            <v>-394</v>
          </cell>
        </row>
        <row r="46">
          <cell r="A46">
            <v>36641</v>
          </cell>
          <cell r="B46" t="str">
            <v>BURNER-TIP-SVCS</v>
          </cell>
          <cell r="C46" t="str">
            <v>NG-NYMEX</v>
          </cell>
          <cell r="D46" t="str">
            <v>DUB-ERMS-XL-BAS</v>
          </cell>
          <cell r="F46" t="str">
            <v>D</v>
          </cell>
          <cell r="G46">
            <v>37803</v>
          </cell>
          <cell r="H46">
            <v>-56187</v>
          </cell>
          <cell r="I46">
            <v>-214</v>
          </cell>
        </row>
        <row r="47">
          <cell r="A47">
            <v>36641</v>
          </cell>
          <cell r="B47" t="str">
            <v>BURNER-TIP-SVCS</v>
          </cell>
          <cell r="C47" t="str">
            <v>NG-NYMEX</v>
          </cell>
          <cell r="D47" t="str">
            <v>DUB-ERMS-XL-BAS</v>
          </cell>
          <cell r="F47" t="str">
            <v>D</v>
          </cell>
          <cell r="G47">
            <v>37834</v>
          </cell>
          <cell r="H47">
            <v>-61373</v>
          </cell>
          <cell r="I47">
            <v>345</v>
          </cell>
        </row>
        <row r="48">
          <cell r="A48">
            <v>36641</v>
          </cell>
          <cell r="B48" t="str">
            <v>BURNER-TIP-SVCS</v>
          </cell>
          <cell r="C48" t="str">
            <v>NG-NYMEX</v>
          </cell>
          <cell r="D48" t="str">
            <v>DUB-ERMS-XL-BAS</v>
          </cell>
          <cell r="F48" t="str">
            <v>D</v>
          </cell>
          <cell r="G48">
            <v>37865</v>
          </cell>
          <cell r="H48">
            <v>-59676</v>
          </cell>
          <cell r="I48">
            <v>156</v>
          </cell>
        </row>
        <row r="49">
          <cell r="A49">
            <v>36641</v>
          </cell>
          <cell r="B49" t="str">
            <v>BURNER-TIP-SVCS</v>
          </cell>
          <cell r="C49" t="str">
            <v>NG-NYMEX</v>
          </cell>
          <cell r="D49" t="str">
            <v>DUB-ERMS-XL-BAS</v>
          </cell>
          <cell r="F49" t="str">
            <v>D</v>
          </cell>
          <cell r="G49">
            <v>37895</v>
          </cell>
          <cell r="H49">
            <v>-79384</v>
          </cell>
          <cell r="I49">
            <v>5</v>
          </cell>
        </row>
        <row r="50">
          <cell r="A50">
            <v>36641</v>
          </cell>
          <cell r="B50" t="str">
            <v>BURNER-TIP-SVCS</v>
          </cell>
          <cell r="C50" t="str">
            <v>NG-NYMEX</v>
          </cell>
          <cell r="D50" t="str">
            <v>DUB-ERMS-XL-BAS</v>
          </cell>
          <cell r="F50" t="str">
            <v>D</v>
          </cell>
          <cell r="G50">
            <v>37926</v>
          </cell>
          <cell r="H50">
            <v>-111994</v>
          </cell>
          <cell r="I50">
            <v>-2164</v>
          </cell>
        </row>
        <row r="51">
          <cell r="A51">
            <v>36641</v>
          </cell>
          <cell r="B51" t="str">
            <v>BURNER-TIP-SVCS</v>
          </cell>
          <cell r="C51" t="str">
            <v>NG-NYMEX</v>
          </cell>
          <cell r="D51" t="str">
            <v>DUB-ERMS-XL-BAS</v>
          </cell>
          <cell r="F51" t="str">
            <v>D</v>
          </cell>
          <cell r="G51">
            <v>37956</v>
          </cell>
          <cell r="H51">
            <v>-133242</v>
          </cell>
          <cell r="I51">
            <v>2175</v>
          </cell>
        </row>
        <row r="52">
          <cell r="A52">
            <v>36641</v>
          </cell>
          <cell r="B52" t="str">
            <v>BURNER-TIP-SVCS</v>
          </cell>
          <cell r="C52" t="str">
            <v>NG-NYMEX</v>
          </cell>
          <cell r="D52" t="str">
            <v>DUB-ERMS-XL-BAS</v>
          </cell>
          <cell r="F52" t="str">
            <v>D</v>
          </cell>
          <cell r="G52">
            <v>37987</v>
          </cell>
          <cell r="H52">
            <v>-142143</v>
          </cell>
          <cell r="I52">
            <v>-123</v>
          </cell>
        </row>
        <row r="53">
          <cell r="A53">
            <v>36641</v>
          </cell>
          <cell r="B53" t="str">
            <v>BURNER-TIP-SVCS</v>
          </cell>
          <cell r="C53" t="str">
            <v>NG-NYMEX</v>
          </cell>
          <cell r="D53" t="str">
            <v>DUB-ERMS-XL-BAS</v>
          </cell>
          <cell r="F53" t="str">
            <v>D</v>
          </cell>
          <cell r="G53">
            <v>38018</v>
          </cell>
          <cell r="H53">
            <v>-125755</v>
          </cell>
          <cell r="I53">
            <v>505</v>
          </cell>
        </row>
        <row r="54">
          <cell r="A54">
            <v>36641</v>
          </cell>
          <cell r="B54" t="str">
            <v>BURNER-TIP-SVCS</v>
          </cell>
          <cell r="C54" t="str">
            <v>NG-NYMEX</v>
          </cell>
          <cell r="D54" t="str">
            <v>DUB-ERMS-XL-BAS</v>
          </cell>
          <cell r="F54" t="str">
            <v>D</v>
          </cell>
          <cell r="G54">
            <v>38047</v>
          </cell>
          <cell r="H54">
            <v>-108372</v>
          </cell>
          <cell r="I54">
            <v>1305</v>
          </cell>
        </row>
        <row r="55">
          <cell r="A55">
            <v>36641</v>
          </cell>
          <cell r="B55" t="str">
            <v>BURNER-TIP-SVCS</v>
          </cell>
          <cell r="C55" t="str">
            <v>NG-NYMEX</v>
          </cell>
          <cell r="D55" t="str">
            <v>DUB-ERMS-XL-BAS</v>
          </cell>
          <cell r="F55" t="str">
            <v>D</v>
          </cell>
          <cell r="G55">
            <v>38078</v>
          </cell>
          <cell r="H55">
            <v>-52876</v>
          </cell>
          <cell r="I55">
            <v>1469</v>
          </cell>
        </row>
        <row r="56">
          <cell r="A56">
            <v>36641</v>
          </cell>
          <cell r="B56" t="str">
            <v>BURNER-TIP-SVCS</v>
          </cell>
          <cell r="C56" t="str">
            <v>NG-NYMEX</v>
          </cell>
          <cell r="D56" t="str">
            <v>DUB-ERMS-XL-BAS</v>
          </cell>
          <cell r="F56" t="str">
            <v>D</v>
          </cell>
          <cell r="G56">
            <v>38108</v>
          </cell>
          <cell r="H56">
            <v>-40160</v>
          </cell>
          <cell r="I56">
            <v>87</v>
          </cell>
        </row>
        <row r="57">
          <cell r="A57">
            <v>36641</v>
          </cell>
          <cell r="B57" t="str">
            <v>BURNER-TIP-SVCS</v>
          </cell>
          <cell r="C57" t="str">
            <v>NG-NYMEX</v>
          </cell>
          <cell r="D57" t="str">
            <v>DUB-ERMS-XL-BAS</v>
          </cell>
          <cell r="F57" t="str">
            <v>D</v>
          </cell>
          <cell r="G57">
            <v>38139</v>
          </cell>
          <cell r="H57">
            <v>-35728</v>
          </cell>
          <cell r="I57">
            <v>-183</v>
          </cell>
        </row>
        <row r="58">
          <cell r="A58">
            <v>36641</v>
          </cell>
          <cell r="B58" t="str">
            <v>BURNER-TIP-SVCS</v>
          </cell>
          <cell r="C58" t="str">
            <v>NG-NYMEX</v>
          </cell>
          <cell r="D58" t="str">
            <v>DUB-ERMS-XL-BAS</v>
          </cell>
          <cell r="F58" t="str">
            <v>D</v>
          </cell>
          <cell r="G58">
            <v>38169</v>
          </cell>
          <cell r="H58">
            <v>-26920</v>
          </cell>
          <cell r="I58">
            <v>-59</v>
          </cell>
        </row>
        <row r="59">
          <cell r="A59">
            <v>36641</v>
          </cell>
          <cell r="B59" t="str">
            <v>BURNER-TIP-SVCS</v>
          </cell>
          <cell r="C59" t="str">
            <v>NG-NYMEX</v>
          </cell>
          <cell r="D59" t="str">
            <v>DUB-ERMS-XL-BAS</v>
          </cell>
          <cell r="F59" t="str">
            <v>D</v>
          </cell>
          <cell r="G59">
            <v>38200</v>
          </cell>
          <cell r="H59">
            <v>-22293</v>
          </cell>
          <cell r="I59">
            <v>369</v>
          </cell>
        </row>
        <row r="60">
          <cell r="A60">
            <v>36641</v>
          </cell>
          <cell r="B60" t="str">
            <v>BURNER-TIP-SVCS</v>
          </cell>
          <cell r="C60" t="str">
            <v>NG-NYMEX</v>
          </cell>
          <cell r="D60" t="str">
            <v>DUB-ERMS-XL-BAS</v>
          </cell>
          <cell r="F60" t="str">
            <v>D</v>
          </cell>
          <cell r="G60">
            <v>38231</v>
          </cell>
          <cell r="H60">
            <v>-21781</v>
          </cell>
          <cell r="I60">
            <v>170</v>
          </cell>
        </row>
        <row r="61">
          <cell r="A61">
            <v>36641</v>
          </cell>
          <cell r="B61" t="str">
            <v>BURNER-TIP-SVCS</v>
          </cell>
          <cell r="C61" t="str">
            <v>NG-NYMEX</v>
          </cell>
          <cell r="D61" t="str">
            <v>DUB-ERMS-XL-BAS</v>
          </cell>
          <cell r="F61" t="str">
            <v>D</v>
          </cell>
          <cell r="G61">
            <v>38261</v>
          </cell>
          <cell r="H61">
            <v>-31978</v>
          </cell>
          <cell r="I61">
            <v>138</v>
          </cell>
        </row>
        <row r="62">
          <cell r="A62">
            <v>36641</v>
          </cell>
          <cell r="B62" t="str">
            <v>BURNER-TIP-SVCS</v>
          </cell>
          <cell r="C62" t="str">
            <v>NG-NYMEX</v>
          </cell>
          <cell r="D62" t="str">
            <v>DUB-ERMS-XL-BAS</v>
          </cell>
          <cell r="F62" t="str">
            <v>D</v>
          </cell>
          <cell r="G62">
            <v>38292</v>
          </cell>
          <cell r="H62">
            <v>-72656</v>
          </cell>
          <cell r="I62">
            <v>-1928</v>
          </cell>
        </row>
        <row r="63">
          <cell r="A63">
            <v>36641</v>
          </cell>
          <cell r="B63" t="str">
            <v>BURNER-TIP-SVCS</v>
          </cell>
          <cell r="C63" t="str">
            <v>NG-NYMEX</v>
          </cell>
          <cell r="D63" t="str">
            <v>DUB-ERMS-XL-BAS</v>
          </cell>
          <cell r="F63" t="str">
            <v>D</v>
          </cell>
          <cell r="G63">
            <v>38322</v>
          </cell>
          <cell r="H63">
            <v>-81224</v>
          </cell>
          <cell r="I63">
            <v>2132</v>
          </cell>
        </row>
        <row r="64">
          <cell r="A64">
            <v>36641</v>
          </cell>
          <cell r="B64" t="str">
            <v>BURNER-TIP-SVCS</v>
          </cell>
          <cell r="C64" t="str">
            <v>NG-NYMEX</v>
          </cell>
          <cell r="D64" t="str">
            <v>DUB-ERMS-XL-BAS</v>
          </cell>
          <cell r="F64" t="str">
            <v>D</v>
          </cell>
          <cell r="G64">
            <v>38353</v>
          </cell>
          <cell r="H64">
            <v>-97523</v>
          </cell>
          <cell r="I64">
            <v>-59</v>
          </cell>
        </row>
        <row r="65">
          <cell r="A65">
            <v>36641</v>
          </cell>
          <cell r="B65" t="str">
            <v>BURNER-TIP-SVCS</v>
          </cell>
          <cell r="C65" t="str">
            <v>NG-NYMEX</v>
          </cell>
          <cell r="D65" t="str">
            <v>DUB-ERMS-XL-BAS</v>
          </cell>
          <cell r="F65" t="str">
            <v>D</v>
          </cell>
          <cell r="G65">
            <v>38384</v>
          </cell>
          <cell r="H65">
            <v>-92252</v>
          </cell>
          <cell r="I65">
            <v>524</v>
          </cell>
        </row>
        <row r="66">
          <cell r="A66">
            <v>36641</v>
          </cell>
          <cell r="B66" t="str">
            <v>BURNER-TIP-SVCS</v>
          </cell>
          <cell r="C66" t="str">
            <v>NG-NYMEX</v>
          </cell>
          <cell r="D66" t="str">
            <v>DUB-ERMS-XL-BAS</v>
          </cell>
          <cell r="F66" t="str">
            <v>D</v>
          </cell>
          <cell r="G66">
            <v>38412</v>
          </cell>
          <cell r="H66">
            <v>-81049</v>
          </cell>
          <cell r="I66">
            <v>1213</v>
          </cell>
        </row>
        <row r="67">
          <cell r="A67">
            <v>36641</v>
          </cell>
          <cell r="B67" t="str">
            <v>BURNER-TIP-SVCS</v>
          </cell>
          <cell r="C67" t="str">
            <v>NG-NYMEX</v>
          </cell>
          <cell r="D67" t="str">
            <v>DUB-ERMS-XL-BAS</v>
          </cell>
          <cell r="F67" t="str">
            <v>D</v>
          </cell>
          <cell r="G67">
            <v>38443</v>
          </cell>
          <cell r="H67">
            <v>-64499</v>
          </cell>
          <cell r="I67">
            <v>1587</v>
          </cell>
        </row>
        <row r="68">
          <cell r="A68">
            <v>36641</v>
          </cell>
          <cell r="B68" t="str">
            <v>BURNER-TIP-SVCS</v>
          </cell>
          <cell r="C68" t="str">
            <v>NG-NYMEX</v>
          </cell>
          <cell r="D68" t="str">
            <v>DUB-ERMS-XL-BAS</v>
          </cell>
          <cell r="F68" t="str">
            <v>D</v>
          </cell>
          <cell r="G68">
            <v>38473</v>
          </cell>
          <cell r="H68">
            <v>-54954</v>
          </cell>
          <cell r="I68">
            <v>305</v>
          </cell>
        </row>
        <row r="69">
          <cell r="A69">
            <v>36641</v>
          </cell>
          <cell r="B69" t="str">
            <v>BURNER-TIP-SVCS</v>
          </cell>
          <cell r="C69" t="str">
            <v>NG-NYMEX</v>
          </cell>
          <cell r="D69" t="str">
            <v>DUB-ERMS-XL-BAS</v>
          </cell>
          <cell r="F69" t="str">
            <v>D</v>
          </cell>
          <cell r="G69">
            <v>38504</v>
          </cell>
          <cell r="H69">
            <v>-55189</v>
          </cell>
          <cell r="I69">
            <v>-537</v>
          </cell>
        </row>
        <row r="70">
          <cell r="A70">
            <v>36641</v>
          </cell>
          <cell r="B70" t="str">
            <v>BURNER-TIP-SVCS</v>
          </cell>
          <cell r="C70" t="str">
            <v>NG-NYMEX</v>
          </cell>
          <cell r="D70" t="str">
            <v>DUB-ERMS-XL-BAS</v>
          </cell>
          <cell r="F70" t="str">
            <v>D</v>
          </cell>
          <cell r="G70">
            <v>38534</v>
          </cell>
          <cell r="H70">
            <v>-47605</v>
          </cell>
          <cell r="I70">
            <v>-560</v>
          </cell>
        </row>
        <row r="71">
          <cell r="A71">
            <v>36641</v>
          </cell>
          <cell r="B71" t="str">
            <v>BURNER-TIP-SVCS</v>
          </cell>
          <cell r="C71" t="str">
            <v>NG-NYMEX</v>
          </cell>
          <cell r="D71" t="str">
            <v>DUB-ERMS-XL-BAS</v>
          </cell>
          <cell r="F71" t="str">
            <v>D</v>
          </cell>
          <cell r="G71">
            <v>38565</v>
          </cell>
          <cell r="H71">
            <v>-50234</v>
          </cell>
          <cell r="I71">
            <v>328</v>
          </cell>
        </row>
        <row r="72">
          <cell r="A72">
            <v>36641</v>
          </cell>
          <cell r="B72" t="str">
            <v>BURNER-TIP-SVCS</v>
          </cell>
          <cell r="C72" t="str">
            <v>NG-NYMEX</v>
          </cell>
          <cell r="D72" t="str">
            <v>DUB-ERMS-XL-BAS</v>
          </cell>
          <cell r="F72" t="str">
            <v>D</v>
          </cell>
          <cell r="G72">
            <v>38596</v>
          </cell>
          <cell r="H72">
            <v>-51495</v>
          </cell>
          <cell r="I72">
            <v>129</v>
          </cell>
        </row>
        <row r="73">
          <cell r="A73">
            <v>36641</v>
          </cell>
          <cell r="B73" t="str">
            <v>BURNER-TIP-SVCS</v>
          </cell>
          <cell r="C73" t="str">
            <v>NG-NYMEX</v>
          </cell>
          <cell r="D73" t="str">
            <v>DUB-ERMS-XL-BAS</v>
          </cell>
          <cell r="F73" t="str">
            <v>D</v>
          </cell>
          <cell r="G73">
            <v>38626</v>
          </cell>
          <cell r="H73">
            <v>-60261</v>
          </cell>
          <cell r="I73">
            <v>102</v>
          </cell>
        </row>
        <row r="74">
          <cell r="A74">
            <v>36641</v>
          </cell>
          <cell r="B74" t="str">
            <v>BURNER-TIP-SVCS</v>
          </cell>
          <cell r="C74" t="str">
            <v>NG-NYMEX</v>
          </cell>
          <cell r="D74" t="str">
            <v>DUB-ERMS-XL-BAS</v>
          </cell>
          <cell r="F74" t="str">
            <v>D</v>
          </cell>
          <cell r="G74">
            <v>38657</v>
          </cell>
          <cell r="H74">
            <v>-71816</v>
          </cell>
          <cell r="I74">
            <v>-2629</v>
          </cell>
        </row>
        <row r="75">
          <cell r="A75">
            <v>36641</v>
          </cell>
          <cell r="B75" t="str">
            <v>BURNER-TIP-SVCS</v>
          </cell>
          <cell r="C75" t="str">
            <v>NG-NYMEX</v>
          </cell>
          <cell r="D75" t="str">
            <v>DUB-ERMS-XL-BAS</v>
          </cell>
          <cell r="F75" t="str">
            <v>D</v>
          </cell>
          <cell r="G75">
            <v>38687</v>
          </cell>
          <cell r="H75">
            <v>-78432</v>
          </cell>
          <cell r="I75">
            <v>1914</v>
          </cell>
        </row>
        <row r="76">
          <cell r="A76">
            <v>36641</v>
          </cell>
          <cell r="B76" t="str">
            <v>BURNER-TIP-SVCS</v>
          </cell>
          <cell r="C76" t="str">
            <v>NG-NYMEX</v>
          </cell>
          <cell r="D76" t="str">
            <v>DUB-ERMS-XL-BAS</v>
          </cell>
          <cell r="F76" t="str">
            <v>D</v>
          </cell>
          <cell r="G76">
            <v>38718</v>
          </cell>
          <cell r="H76">
            <v>-80170</v>
          </cell>
          <cell r="I76">
            <v>-7</v>
          </cell>
        </row>
        <row r="77">
          <cell r="A77">
            <v>36641</v>
          </cell>
          <cell r="B77" t="str">
            <v>BURNER-TIP-SVCS</v>
          </cell>
          <cell r="C77" t="str">
            <v>NG-NYMEX</v>
          </cell>
          <cell r="D77" t="str">
            <v>DUB-ERMS-XL-BAS</v>
          </cell>
          <cell r="F77" t="str">
            <v>D</v>
          </cell>
          <cell r="G77">
            <v>38749</v>
          </cell>
          <cell r="H77">
            <v>-76798</v>
          </cell>
          <cell r="I77">
            <v>494</v>
          </cell>
        </row>
        <row r="78">
          <cell r="A78">
            <v>36641</v>
          </cell>
          <cell r="B78" t="str">
            <v>BURNER-TIP-SVCS</v>
          </cell>
          <cell r="C78" t="str">
            <v>NG-NYMEX</v>
          </cell>
          <cell r="D78" t="str">
            <v>DUB-ERMS-XL-BAS</v>
          </cell>
          <cell r="F78" t="str">
            <v>D</v>
          </cell>
          <cell r="G78">
            <v>38777</v>
          </cell>
          <cell r="H78">
            <v>-69202</v>
          </cell>
          <cell r="I78">
            <v>1106</v>
          </cell>
        </row>
        <row r="79">
          <cell r="A79">
            <v>36641</v>
          </cell>
          <cell r="B79" t="str">
            <v>BURNER-TIP-SVCS</v>
          </cell>
          <cell r="C79" t="str">
            <v>NG-NYMEX</v>
          </cell>
          <cell r="D79" t="str">
            <v>DUB-ERMS-XL-BAS</v>
          </cell>
          <cell r="F79" t="str">
            <v>D</v>
          </cell>
          <cell r="G79">
            <v>38808</v>
          </cell>
          <cell r="H79">
            <v>-56237</v>
          </cell>
          <cell r="I79">
            <v>1454</v>
          </cell>
        </row>
        <row r="80">
          <cell r="A80">
            <v>36641</v>
          </cell>
          <cell r="B80" t="str">
            <v>BURNER-TIP-SVCS</v>
          </cell>
          <cell r="C80" t="str">
            <v>NG-NYMEX</v>
          </cell>
          <cell r="D80" t="str">
            <v>DUB-ERMS-XL-BAS</v>
          </cell>
          <cell r="F80" t="str">
            <v>D</v>
          </cell>
          <cell r="G80">
            <v>38838</v>
          </cell>
          <cell r="H80">
            <v>-48646</v>
          </cell>
          <cell r="I80">
            <v>285</v>
          </cell>
        </row>
        <row r="81">
          <cell r="A81">
            <v>36641</v>
          </cell>
          <cell r="B81" t="str">
            <v>BURNER-TIP-SVCS</v>
          </cell>
          <cell r="C81" t="str">
            <v>NG-NYMEX</v>
          </cell>
          <cell r="D81" t="str">
            <v>DUB-ERMS-XL-BAS</v>
          </cell>
          <cell r="F81" t="str">
            <v>D</v>
          </cell>
          <cell r="G81">
            <v>38869</v>
          </cell>
          <cell r="H81">
            <v>-50197</v>
          </cell>
          <cell r="I81">
            <v>-485</v>
          </cell>
        </row>
        <row r="82">
          <cell r="A82">
            <v>36641</v>
          </cell>
          <cell r="B82" t="str">
            <v>BURNER-TIP-SVCS</v>
          </cell>
          <cell r="C82" t="str">
            <v>NG-NYMEX</v>
          </cell>
          <cell r="D82" t="str">
            <v>DUB-ERMS-XL-BAS</v>
          </cell>
          <cell r="F82" t="str">
            <v>D</v>
          </cell>
          <cell r="G82">
            <v>38899</v>
          </cell>
          <cell r="H82">
            <v>-43765</v>
          </cell>
          <cell r="I82">
            <v>-498</v>
          </cell>
        </row>
        <row r="83">
          <cell r="A83">
            <v>36641</v>
          </cell>
          <cell r="B83" t="str">
            <v>BURNER-TIP-SVCS</v>
          </cell>
          <cell r="C83" t="str">
            <v>NG-NYMEX</v>
          </cell>
          <cell r="D83" t="str">
            <v>DUB-ERMS-XL-BAS</v>
          </cell>
          <cell r="F83" t="str">
            <v>D</v>
          </cell>
          <cell r="G83">
            <v>38930</v>
          </cell>
          <cell r="H83">
            <v>-46678</v>
          </cell>
          <cell r="I83">
            <v>291</v>
          </cell>
        </row>
        <row r="84">
          <cell r="A84">
            <v>36641</v>
          </cell>
          <cell r="B84" t="str">
            <v>BURNER-TIP-SVCS</v>
          </cell>
          <cell r="C84" t="str">
            <v>NG-NYMEX</v>
          </cell>
          <cell r="D84" t="str">
            <v>DUB-ERMS-XL-BAS</v>
          </cell>
          <cell r="F84" t="str">
            <v>D</v>
          </cell>
          <cell r="G84">
            <v>38961</v>
          </cell>
          <cell r="H84">
            <v>-48008</v>
          </cell>
          <cell r="I84">
            <v>111</v>
          </cell>
        </row>
        <row r="85">
          <cell r="A85">
            <v>36641</v>
          </cell>
          <cell r="B85" t="str">
            <v>BURNER-TIP-SVCS</v>
          </cell>
          <cell r="C85" t="str">
            <v>NG-NYMEX</v>
          </cell>
          <cell r="D85" t="str">
            <v>DUB-ERMS-XL-BAS</v>
          </cell>
          <cell r="F85" t="str">
            <v>D</v>
          </cell>
          <cell r="G85">
            <v>38991</v>
          </cell>
          <cell r="H85">
            <v>-56715</v>
          </cell>
          <cell r="I85">
            <v>84</v>
          </cell>
        </row>
        <row r="86">
          <cell r="A86">
            <v>36641</v>
          </cell>
          <cell r="B86" t="str">
            <v>BURNER-TIP-SVCS</v>
          </cell>
          <cell r="C86" t="str">
            <v>NG-NYMEX</v>
          </cell>
          <cell r="D86" t="str">
            <v>DUB-ERMS-XL-BAS</v>
          </cell>
          <cell r="F86" t="str">
            <v>D</v>
          </cell>
          <cell r="G86">
            <v>39022</v>
          </cell>
          <cell r="H86">
            <v>-68511</v>
          </cell>
          <cell r="I86">
            <v>-2303</v>
          </cell>
        </row>
        <row r="87">
          <cell r="A87">
            <v>36641</v>
          </cell>
          <cell r="B87" t="str">
            <v>BURNER-TIP-SVCS</v>
          </cell>
          <cell r="C87" t="str">
            <v>NG-NYMEX</v>
          </cell>
          <cell r="D87" t="str">
            <v>DUB-ERMS-XL-BAS</v>
          </cell>
          <cell r="F87" t="str">
            <v>D</v>
          </cell>
          <cell r="G87">
            <v>39052</v>
          </cell>
          <cell r="H87">
            <v>-74589</v>
          </cell>
          <cell r="I87">
            <v>1703</v>
          </cell>
        </row>
        <row r="88">
          <cell r="A88">
            <v>36641</v>
          </cell>
          <cell r="B88" t="str">
            <v>BURNER-TIP-SVCS</v>
          </cell>
          <cell r="C88" t="str">
            <v>NG-NYMEX</v>
          </cell>
          <cell r="D88" t="str">
            <v>DUB-ERMS-XL-BAS</v>
          </cell>
          <cell r="F88" t="str">
            <v>D</v>
          </cell>
          <cell r="G88">
            <v>39083</v>
          </cell>
          <cell r="H88">
            <v>-77288</v>
          </cell>
          <cell r="I88">
            <v>24</v>
          </cell>
        </row>
        <row r="89">
          <cell r="A89">
            <v>36641</v>
          </cell>
          <cell r="B89" t="str">
            <v>BURNER-TIP-SVCS</v>
          </cell>
          <cell r="C89" t="str">
            <v>NG-NYMEX</v>
          </cell>
          <cell r="D89" t="str">
            <v>DUB-ERMS-XL-BAS</v>
          </cell>
          <cell r="F89" t="str">
            <v>D</v>
          </cell>
          <cell r="G89">
            <v>39114</v>
          </cell>
          <cell r="H89">
            <v>-74013</v>
          </cell>
          <cell r="I89">
            <v>462</v>
          </cell>
        </row>
        <row r="90">
          <cell r="A90">
            <v>36641</v>
          </cell>
          <cell r="B90" t="str">
            <v>BURNER-TIP-SVCS</v>
          </cell>
          <cell r="C90" t="str">
            <v>NG-NYMEX</v>
          </cell>
          <cell r="D90" t="str">
            <v>DUB-ERMS-XL-BAS</v>
          </cell>
          <cell r="F90" t="str">
            <v>D</v>
          </cell>
          <cell r="G90">
            <v>39142</v>
          </cell>
          <cell r="H90">
            <v>-66737</v>
          </cell>
          <cell r="I90">
            <v>993</v>
          </cell>
        </row>
        <row r="91">
          <cell r="A91">
            <v>36641</v>
          </cell>
          <cell r="B91" t="str">
            <v>BURNER-TIP-SVCS</v>
          </cell>
          <cell r="C91" t="str">
            <v>NG-NYMEX</v>
          </cell>
          <cell r="D91" t="str">
            <v>DUB-ERMS-XL-BAS</v>
          </cell>
          <cell r="F91" t="str">
            <v>D</v>
          </cell>
          <cell r="G91">
            <v>39173</v>
          </cell>
          <cell r="H91">
            <v>-53638</v>
          </cell>
          <cell r="I91">
            <v>1328</v>
          </cell>
        </row>
        <row r="92">
          <cell r="A92">
            <v>36641</v>
          </cell>
          <cell r="B92" t="str">
            <v>BURNER-TIP-SVCS</v>
          </cell>
          <cell r="C92" t="str">
            <v>NG-NYMEX</v>
          </cell>
          <cell r="D92" t="str">
            <v>DUB-ERMS-XL-BAS</v>
          </cell>
          <cell r="F92" t="str">
            <v>D</v>
          </cell>
          <cell r="G92">
            <v>39203</v>
          </cell>
          <cell r="H92">
            <v>-45729</v>
          </cell>
          <cell r="I92">
            <v>263</v>
          </cell>
        </row>
        <row r="93">
          <cell r="A93">
            <v>36641</v>
          </cell>
          <cell r="B93" t="str">
            <v>BURNER-TIP-SVCS</v>
          </cell>
          <cell r="C93" t="str">
            <v>NG-NYMEX</v>
          </cell>
          <cell r="D93" t="str">
            <v>DUB-ERMS-XL-BAS</v>
          </cell>
          <cell r="F93" t="str">
            <v>D</v>
          </cell>
          <cell r="G93">
            <v>39234</v>
          </cell>
          <cell r="H93">
            <v>-46840</v>
          </cell>
          <cell r="I93">
            <v>-426</v>
          </cell>
        </row>
        <row r="94">
          <cell r="A94">
            <v>36641</v>
          </cell>
          <cell r="B94" t="str">
            <v>BURNER-TIP-SVCS</v>
          </cell>
          <cell r="C94" t="str">
            <v>NG-NYMEX</v>
          </cell>
          <cell r="D94" t="str">
            <v>DUB-ERMS-XL-BAS</v>
          </cell>
          <cell r="F94" t="str">
            <v>D</v>
          </cell>
          <cell r="G94">
            <v>39264</v>
          </cell>
          <cell r="H94">
            <v>-40842</v>
          </cell>
          <cell r="I94">
            <v>-432</v>
          </cell>
        </row>
        <row r="95">
          <cell r="A95">
            <v>36641</v>
          </cell>
          <cell r="B95" t="str">
            <v>BURNER-TIP-SVCS</v>
          </cell>
          <cell r="C95" t="str">
            <v>NG-NYMEX</v>
          </cell>
          <cell r="D95" t="str">
            <v>DUB-ERMS-XL-BAS</v>
          </cell>
          <cell r="F95" t="str">
            <v>D</v>
          </cell>
          <cell r="G95">
            <v>39295</v>
          </cell>
          <cell r="H95">
            <v>-43553</v>
          </cell>
          <cell r="I95">
            <v>261</v>
          </cell>
        </row>
        <row r="96">
          <cell r="A96">
            <v>36641</v>
          </cell>
          <cell r="B96" t="str">
            <v>BURNER-TIP-SVCS</v>
          </cell>
          <cell r="C96" t="str">
            <v>NG-NYMEX</v>
          </cell>
          <cell r="D96" t="str">
            <v>DUB-ERMS-XL-BAS</v>
          </cell>
          <cell r="F96" t="str">
            <v>D</v>
          </cell>
          <cell r="G96">
            <v>39326</v>
          </cell>
          <cell r="H96">
            <v>-44665</v>
          </cell>
          <cell r="I96">
            <v>102</v>
          </cell>
        </row>
        <row r="97">
          <cell r="A97">
            <v>36641</v>
          </cell>
          <cell r="B97" t="str">
            <v>BURNER-TIP-SVCS</v>
          </cell>
          <cell r="C97" t="str">
            <v>NG-NYMEX</v>
          </cell>
          <cell r="D97" t="str">
            <v>DUB-ERMS-XL-BAS</v>
          </cell>
          <cell r="F97" t="str">
            <v>D</v>
          </cell>
          <cell r="G97">
            <v>39356</v>
          </cell>
          <cell r="H97">
            <v>-52767</v>
          </cell>
          <cell r="I97">
            <v>82</v>
          </cell>
        </row>
        <row r="98">
          <cell r="A98">
            <v>36641</v>
          </cell>
          <cell r="B98" t="str">
            <v>BURNER-TIP-SVCS</v>
          </cell>
          <cell r="C98" t="str">
            <v>NG-NYMEX</v>
          </cell>
          <cell r="D98" t="str">
            <v>DUB-ERMS-XL-BAS</v>
          </cell>
          <cell r="F98" t="str">
            <v>D</v>
          </cell>
          <cell r="G98">
            <v>39387</v>
          </cell>
          <cell r="H98">
            <v>-63752</v>
          </cell>
          <cell r="I98">
            <v>-1996</v>
          </cell>
        </row>
        <row r="99">
          <cell r="A99">
            <v>36641</v>
          </cell>
          <cell r="B99" t="str">
            <v>BURNER-TIP-SVCS</v>
          </cell>
          <cell r="C99" t="str">
            <v>NG-NYMEX</v>
          </cell>
          <cell r="D99" t="str">
            <v>DUB-ERMS-XL-BAS</v>
          </cell>
          <cell r="F99" t="str">
            <v>D</v>
          </cell>
          <cell r="G99">
            <v>39417</v>
          </cell>
          <cell r="H99">
            <v>-69414</v>
          </cell>
          <cell r="I99">
            <v>1507</v>
          </cell>
        </row>
        <row r="100">
          <cell r="A100">
            <v>36641</v>
          </cell>
          <cell r="B100" t="str">
            <v>BURNER-TIP-SVCS</v>
          </cell>
          <cell r="C100" t="str">
            <v>NG-NYMEX</v>
          </cell>
          <cell r="D100" t="str">
            <v>DUB-ERMS-XL-BAS</v>
          </cell>
          <cell r="F100" t="str">
            <v>D</v>
          </cell>
          <cell r="G100">
            <v>39448</v>
          </cell>
          <cell r="H100">
            <v>-71933</v>
          </cell>
          <cell r="I100">
            <v>-2</v>
          </cell>
        </row>
        <row r="101">
          <cell r="A101">
            <v>36641</v>
          </cell>
          <cell r="B101" t="str">
            <v>BURNER-TIP-SVCS</v>
          </cell>
          <cell r="C101" t="str">
            <v>NG-NYMEX</v>
          </cell>
          <cell r="D101" t="str">
            <v>DUB-ERMS-XL-BAS</v>
          </cell>
          <cell r="F101" t="str">
            <v>D</v>
          </cell>
          <cell r="G101">
            <v>39479</v>
          </cell>
          <cell r="H101">
            <v>-68932</v>
          </cell>
          <cell r="I101">
            <v>372</v>
          </cell>
        </row>
        <row r="102">
          <cell r="A102">
            <v>36641</v>
          </cell>
          <cell r="B102" t="str">
            <v>BURNER-TIP-SVCS</v>
          </cell>
          <cell r="C102" t="str">
            <v>NG-NYMEX</v>
          </cell>
          <cell r="D102" t="str">
            <v>DUB-ERMS-XL-BAS</v>
          </cell>
          <cell r="F102" t="str">
            <v>D</v>
          </cell>
          <cell r="G102">
            <v>39508</v>
          </cell>
          <cell r="H102">
            <v>-62120</v>
          </cell>
          <cell r="I102">
            <v>815</v>
          </cell>
        </row>
        <row r="103">
          <cell r="A103">
            <v>36641</v>
          </cell>
          <cell r="B103" t="str">
            <v>BURNER-TIP-SVCS</v>
          </cell>
          <cell r="C103" t="str">
            <v>NG-NYMEX</v>
          </cell>
          <cell r="D103" t="str">
            <v>DUB-ERMS-XL-BAS</v>
          </cell>
          <cell r="F103" t="str">
            <v>D</v>
          </cell>
          <cell r="G103">
            <v>39539</v>
          </cell>
          <cell r="H103">
            <v>-49943</v>
          </cell>
          <cell r="I103">
            <v>1241</v>
          </cell>
        </row>
        <row r="104">
          <cell r="A104">
            <v>36641</v>
          </cell>
          <cell r="B104" t="str">
            <v>BURNER-TIP-SVCS</v>
          </cell>
          <cell r="C104" t="str">
            <v>NG-NYMEX</v>
          </cell>
          <cell r="D104" t="str">
            <v>DUB-ERMS-XL-BAS</v>
          </cell>
          <cell r="F104" t="str">
            <v>D</v>
          </cell>
          <cell r="G104">
            <v>39569</v>
          </cell>
          <cell r="H104">
            <v>-42581</v>
          </cell>
          <cell r="I104">
            <v>250</v>
          </cell>
        </row>
        <row r="105">
          <cell r="A105">
            <v>36641</v>
          </cell>
          <cell r="B105" t="str">
            <v>BURNER-TIP-SVCS</v>
          </cell>
          <cell r="C105" t="str">
            <v>NG-NYMEX</v>
          </cell>
          <cell r="D105" t="str">
            <v>DUB-ERMS-XL-BAS</v>
          </cell>
          <cell r="F105" t="str">
            <v>D</v>
          </cell>
          <cell r="G105">
            <v>39600</v>
          </cell>
          <cell r="H105">
            <v>-43601</v>
          </cell>
          <cell r="I105">
            <v>-384</v>
          </cell>
        </row>
        <row r="106">
          <cell r="A106">
            <v>36641</v>
          </cell>
          <cell r="B106" t="str">
            <v>BURNER-TIP-SVCS</v>
          </cell>
          <cell r="C106" t="str">
            <v>NG-NYMEX</v>
          </cell>
          <cell r="D106" t="str">
            <v>DUB-ERMS-XL-BAS</v>
          </cell>
          <cell r="F106" t="str">
            <v>D</v>
          </cell>
          <cell r="G106">
            <v>39630</v>
          </cell>
          <cell r="H106">
            <v>-38002</v>
          </cell>
          <cell r="I106">
            <v>-387</v>
          </cell>
        </row>
        <row r="107">
          <cell r="A107">
            <v>36641</v>
          </cell>
          <cell r="B107" t="str">
            <v>BURNER-TIP-SVCS</v>
          </cell>
          <cell r="C107" t="str">
            <v>NG-NYMEX</v>
          </cell>
          <cell r="D107" t="str">
            <v>DUB-ERMS-XL-BAS</v>
          </cell>
          <cell r="F107" t="str">
            <v>D</v>
          </cell>
          <cell r="G107">
            <v>39661</v>
          </cell>
          <cell r="H107">
            <v>-40438</v>
          </cell>
          <cell r="I107">
            <v>240</v>
          </cell>
        </row>
        <row r="108">
          <cell r="A108">
            <v>36641</v>
          </cell>
          <cell r="B108" t="str">
            <v>BURNER-TIP-SVCS</v>
          </cell>
          <cell r="C108" t="str">
            <v>NG-NYMEX</v>
          </cell>
          <cell r="D108" t="str">
            <v>DUB-ERMS-XL-BAS</v>
          </cell>
          <cell r="F108" t="str">
            <v>D</v>
          </cell>
          <cell r="G108">
            <v>39692</v>
          </cell>
          <cell r="H108">
            <v>-41460</v>
          </cell>
          <cell r="I108">
            <v>96</v>
          </cell>
        </row>
        <row r="109">
          <cell r="A109">
            <v>36641</v>
          </cell>
          <cell r="B109" t="str">
            <v>BURNER-TIP-SVCS</v>
          </cell>
          <cell r="C109" t="str">
            <v>NG-NYMEX</v>
          </cell>
          <cell r="D109" t="str">
            <v>DUB-ERMS-XL-BAS</v>
          </cell>
          <cell r="F109" t="str">
            <v>D</v>
          </cell>
          <cell r="G109">
            <v>39722</v>
          </cell>
          <cell r="H109">
            <v>-48991</v>
          </cell>
          <cell r="I109">
            <v>85</v>
          </cell>
        </row>
        <row r="110">
          <cell r="A110">
            <v>36641</v>
          </cell>
          <cell r="B110" t="str">
            <v>BURNER-TIP-SVCS</v>
          </cell>
          <cell r="C110" t="str">
            <v>NG-NYMEX</v>
          </cell>
          <cell r="D110" t="str">
            <v>DUB-ERMS-XL-BAS</v>
          </cell>
          <cell r="F110" t="str">
            <v>D</v>
          </cell>
          <cell r="G110">
            <v>39753</v>
          </cell>
          <cell r="H110">
            <v>-59187</v>
          </cell>
          <cell r="I110">
            <v>-1722</v>
          </cell>
        </row>
        <row r="111">
          <cell r="A111">
            <v>36641</v>
          </cell>
          <cell r="B111" t="str">
            <v>BURNER-TIP-SVCS</v>
          </cell>
          <cell r="C111" t="str">
            <v>NG-NYMEX</v>
          </cell>
          <cell r="D111" t="str">
            <v>DUB-ERMS-XL-BAS</v>
          </cell>
          <cell r="F111" t="str">
            <v>D</v>
          </cell>
          <cell r="G111">
            <v>39783</v>
          </cell>
          <cell r="H111">
            <v>-64441</v>
          </cell>
          <cell r="I111">
            <v>1310</v>
          </cell>
        </row>
        <row r="112">
          <cell r="A112">
            <v>36641</v>
          </cell>
          <cell r="B112" t="str">
            <v>BURNER-TIP-SVCS</v>
          </cell>
          <cell r="C112" t="str">
            <v>NG-NYMEX</v>
          </cell>
          <cell r="D112" t="str">
            <v>DUB-ERMS-XL-BAS</v>
          </cell>
          <cell r="F112" t="str">
            <v>D</v>
          </cell>
          <cell r="G112">
            <v>39814</v>
          </cell>
          <cell r="H112">
            <v>-66788</v>
          </cell>
          <cell r="I112">
            <v>-312</v>
          </cell>
        </row>
        <row r="113">
          <cell r="A113">
            <v>36641</v>
          </cell>
          <cell r="B113" t="str">
            <v>BURNER-TIP-SVCS</v>
          </cell>
          <cell r="C113" t="str">
            <v>NG-NYMEX</v>
          </cell>
          <cell r="D113" t="str">
            <v>DUB-ERMS-XL-BAS</v>
          </cell>
          <cell r="F113" t="str">
            <v>D</v>
          </cell>
          <cell r="G113">
            <v>39845</v>
          </cell>
          <cell r="H113">
            <v>-63956</v>
          </cell>
          <cell r="I113">
            <v>78</v>
          </cell>
        </row>
        <row r="114">
          <cell r="A114">
            <v>36641</v>
          </cell>
          <cell r="B114" t="str">
            <v>BURNER-TIP-SVCS</v>
          </cell>
          <cell r="C114" t="str">
            <v>NG-NYMEX</v>
          </cell>
          <cell r="D114" t="str">
            <v>DUB-ERMS-XL-BAS</v>
          </cell>
          <cell r="F114" t="str">
            <v>D</v>
          </cell>
          <cell r="G114">
            <v>39873</v>
          </cell>
          <cell r="H114">
            <v>-57536</v>
          </cell>
          <cell r="I114">
            <v>542</v>
          </cell>
        </row>
        <row r="115">
          <cell r="A115">
            <v>36641</v>
          </cell>
          <cell r="B115" t="str">
            <v>BURNER-TIP-SVCS</v>
          </cell>
          <cell r="C115" t="str">
            <v>NG-NYMEX</v>
          </cell>
          <cell r="D115" t="str">
            <v>DUB-ERMS-XL-BAS</v>
          </cell>
          <cell r="F115" t="str">
            <v>D</v>
          </cell>
          <cell r="G115">
            <v>39904</v>
          </cell>
          <cell r="H115">
            <v>-46224</v>
          </cell>
          <cell r="I115">
            <v>986</v>
          </cell>
        </row>
        <row r="116">
          <cell r="A116">
            <v>36641</v>
          </cell>
          <cell r="B116" t="str">
            <v>BURNER-TIP-SVCS</v>
          </cell>
          <cell r="C116" t="str">
            <v>NG-NYMEX</v>
          </cell>
          <cell r="D116" t="str">
            <v>DUB-ERMS-XL-BAS</v>
          </cell>
          <cell r="F116" t="str">
            <v>D</v>
          </cell>
          <cell r="G116">
            <v>39934</v>
          </cell>
          <cell r="H116">
            <v>-39363</v>
          </cell>
          <cell r="I116">
            <v>155</v>
          </cell>
        </row>
        <row r="117">
          <cell r="A117">
            <v>36641</v>
          </cell>
          <cell r="B117" t="str">
            <v>BURNER-TIP-SVCS</v>
          </cell>
          <cell r="C117" t="str">
            <v>NG-NYMEX</v>
          </cell>
          <cell r="D117" t="str">
            <v>DUB-ERMS-XL-BAS</v>
          </cell>
          <cell r="F117" t="str">
            <v>D</v>
          </cell>
          <cell r="G117">
            <v>39965</v>
          </cell>
          <cell r="H117">
            <v>-40332</v>
          </cell>
          <cell r="I117">
            <v>-377</v>
          </cell>
        </row>
        <row r="118">
          <cell r="A118">
            <v>36641</v>
          </cell>
          <cell r="B118" t="str">
            <v>BURNER-TIP-SVCS</v>
          </cell>
          <cell r="C118" t="str">
            <v>NG-NYMEX</v>
          </cell>
          <cell r="D118" t="str">
            <v>DUB-ERMS-XL-BAS</v>
          </cell>
          <cell r="F118" t="str">
            <v>D</v>
          </cell>
          <cell r="G118">
            <v>39995</v>
          </cell>
          <cell r="H118">
            <v>-35145</v>
          </cell>
          <cell r="I118">
            <v>-375</v>
          </cell>
        </row>
        <row r="119">
          <cell r="A119">
            <v>36641</v>
          </cell>
          <cell r="B119" t="str">
            <v>BURNER-TIP-SVCS</v>
          </cell>
          <cell r="C119" t="str">
            <v>NG-NYMEX</v>
          </cell>
          <cell r="D119" t="str">
            <v>DUB-ERMS-XL-BAS</v>
          </cell>
          <cell r="F119" t="str">
            <v>D</v>
          </cell>
          <cell r="G119">
            <v>40026</v>
          </cell>
          <cell r="H119">
            <v>-37482</v>
          </cell>
          <cell r="I119">
            <v>188</v>
          </cell>
        </row>
        <row r="120">
          <cell r="A120">
            <v>36641</v>
          </cell>
          <cell r="B120" t="str">
            <v>BURNER-TIP-SVCS</v>
          </cell>
          <cell r="C120" t="str">
            <v>NG-NYMEX</v>
          </cell>
          <cell r="D120" t="str">
            <v>DUB-ERMS-XL-BAS</v>
          </cell>
          <cell r="F120" t="str">
            <v>D</v>
          </cell>
          <cell r="G120">
            <v>40057</v>
          </cell>
          <cell r="H120">
            <v>-38451</v>
          </cell>
          <cell r="I120">
            <v>45</v>
          </cell>
        </row>
        <row r="121">
          <cell r="A121">
            <v>36641</v>
          </cell>
          <cell r="B121" t="str">
            <v>BURNER-TIP-SVCS</v>
          </cell>
          <cell r="C121" t="str">
            <v>NG-NYMEX</v>
          </cell>
          <cell r="D121" t="str">
            <v>DUB-ERMS-XL-BAS</v>
          </cell>
          <cell r="F121" t="str">
            <v>D</v>
          </cell>
          <cell r="G121">
            <v>40087</v>
          </cell>
          <cell r="H121">
            <v>-28938</v>
          </cell>
          <cell r="I121">
            <v>-51</v>
          </cell>
        </row>
        <row r="122">
          <cell r="A122">
            <v>36641</v>
          </cell>
          <cell r="B122" t="str">
            <v>BURNER-TIP-SVCS</v>
          </cell>
          <cell r="C122" t="str">
            <v>NG-NYMEX</v>
          </cell>
          <cell r="D122" t="str">
            <v>DUB-ERMS-XL-BAS</v>
          </cell>
          <cell r="F122" t="str">
            <v>D</v>
          </cell>
          <cell r="G122">
            <v>40118</v>
          </cell>
          <cell r="H122">
            <v>-32794</v>
          </cell>
          <cell r="I122">
            <v>-1841</v>
          </cell>
        </row>
        <row r="123">
          <cell r="A123">
            <v>36641</v>
          </cell>
          <cell r="B123" t="str">
            <v>BURNER-TIP-SVCS</v>
          </cell>
          <cell r="C123" t="str">
            <v>NG-NYMEX</v>
          </cell>
          <cell r="D123" t="str">
            <v>DUB-ERMS-XL-BAS</v>
          </cell>
          <cell r="F123" t="str">
            <v>D</v>
          </cell>
          <cell r="G123">
            <v>40148</v>
          </cell>
          <cell r="H123">
            <v>-35930</v>
          </cell>
          <cell r="I123">
            <v>914</v>
          </cell>
        </row>
        <row r="124">
          <cell r="A124">
            <v>36641</v>
          </cell>
          <cell r="B124" t="str">
            <v>BURNER-TIP-SVCS</v>
          </cell>
          <cell r="C124" t="str">
            <v>NG-NYMEX</v>
          </cell>
          <cell r="D124" t="str">
            <v>DUB-ERMS-XL-BAS</v>
          </cell>
          <cell r="F124" t="str">
            <v>D</v>
          </cell>
          <cell r="G124">
            <v>40179</v>
          </cell>
          <cell r="H124">
            <v>-12123</v>
          </cell>
          <cell r="I124">
            <v>-328</v>
          </cell>
        </row>
        <row r="125">
          <cell r="A125">
            <v>36641</v>
          </cell>
          <cell r="B125" t="str">
            <v>BURNER-TIP-SVCS</v>
          </cell>
          <cell r="C125" t="str">
            <v>NG-NYMEX</v>
          </cell>
          <cell r="D125" t="str">
            <v>DUB-ERMS-XL-BAS</v>
          </cell>
          <cell r="F125" t="str">
            <v>D</v>
          </cell>
          <cell r="G125">
            <v>40210</v>
          </cell>
          <cell r="H125">
            <v>-974</v>
          </cell>
          <cell r="I125">
            <v>-180</v>
          </cell>
        </row>
        <row r="126">
          <cell r="A126">
            <v>36641</v>
          </cell>
          <cell r="B126" t="str">
            <v>BURNER-TIP-SVCS</v>
          </cell>
          <cell r="C126" t="str">
            <v>NG-NYMEX</v>
          </cell>
          <cell r="D126" t="str">
            <v>DUB-ERMS-XL-BAS</v>
          </cell>
          <cell r="F126" t="str">
            <v>D</v>
          </cell>
          <cell r="G126">
            <v>40238</v>
          </cell>
          <cell r="H126">
            <v>-800</v>
          </cell>
          <cell r="I126">
            <v>520</v>
          </cell>
        </row>
        <row r="127">
          <cell r="A127">
            <v>36641</v>
          </cell>
          <cell r="B127" t="str">
            <v>BURNER-TIP-SVCS</v>
          </cell>
          <cell r="C127" t="str">
            <v>NG-NYMEX</v>
          </cell>
          <cell r="D127" t="str">
            <v>DUB-ERMS-XL-BAS</v>
          </cell>
          <cell r="F127" t="str">
            <v>D</v>
          </cell>
          <cell r="G127">
            <v>40269</v>
          </cell>
          <cell r="H127">
            <v>125</v>
          </cell>
          <cell r="I127">
            <v>123</v>
          </cell>
        </row>
        <row r="128">
          <cell r="A128">
            <v>36641</v>
          </cell>
          <cell r="B128" t="str">
            <v>BURNER-TIP-SVCS</v>
          </cell>
          <cell r="C128" t="str">
            <v>NG-NYMEX</v>
          </cell>
          <cell r="D128" t="str">
            <v>DUB-ERMS-XL-BAS</v>
          </cell>
          <cell r="F128" t="str">
            <v>D</v>
          </cell>
          <cell r="G128">
            <v>40299</v>
          </cell>
          <cell r="H128">
            <v>314</v>
          </cell>
          <cell r="I128">
            <v>90</v>
          </cell>
        </row>
        <row r="129">
          <cell r="A129">
            <v>36641</v>
          </cell>
          <cell r="B129" t="str">
            <v>BURNER-TIP-SVCS</v>
          </cell>
          <cell r="C129" t="str">
            <v>NG-NYMEX</v>
          </cell>
          <cell r="D129" t="str">
            <v>DUB-ERMS-XL-BAS</v>
          </cell>
          <cell r="F129" t="str">
            <v>D</v>
          </cell>
          <cell r="G129">
            <v>40330</v>
          </cell>
          <cell r="H129">
            <v>13</v>
          </cell>
          <cell r="I129">
            <v>88</v>
          </cell>
        </row>
        <row r="130">
          <cell r="A130">
            <v>36641</v>
          </cell>
          <cell r="B130" t="str">
            <v>BURNER-TIP-SVCS</v>
          </cell>
          <cell r="C130" t="str">
            <v>NG-NYMEX</v>
          </cell>
          <cell r="D130" t="str">
            <v>DUB-ERMS-XL-BAS</v>
          </cell>
          <cell r="F130" t="str">
            <v>D</v>
          </cell>
          <cell r="G130">
            <v>40360</v>
          </cell>
          <cell r="H130">
            <v>-478</v>
          </cell>
          <cell r="I130">
            <v>10</v>
          </cell>
        </row>
        <row r="131">
          <cell r="A131">
            <v>36641</v>
          </cell>
          <cell r="B131" t="str">
            <v>BURNER-TIP-SVCS</v>
          </cell>
          <cell r="C131" t="str">
            <v>NG-NYMEX</v>
          </cell>
          <cell r="D131" t="str">
            <v>DUB-ERMS-XL-BAS</v>
          </cell>
          <cell r="F131" t="str">
            <v>D</v>
          </cell>
          <cell r="G131">
            <v>40391</v>
          </cell>
          <cell r="H131">
            <v>-563</v>
          </cell>
          <cell r="I131">
            <v>-17</v>
          </cell>
        </row>
        <row r="132">
          <cell r="A132">
            <v>36641</v>
          </cell>
          <cell r="B132" t="str">
            <v>BURNER-TIP-SVCS</v>
          </cell>
          <cell r="C132" t="str">
            <v>NG-NYMEX</v>
          </cell>
          <cell r="D132" t="str">
            <v>DUB-ERMS-XL-BAS</v>
          </cell>
          <cell r="F132" t="str">
            <v>D</v>
          </cell>
          <cell r="G132">
            <v>40422</v>
          </cell>
          <cell r="H132">
            <v>-713</v>
          </cell>
          <cell r="I132">
            <v>7</v>
          </cell>
        </row>
        <row r="133">
          <cell r="A133">
            <v>36641</v>
          </cell>
          <cell r="B133" t="str">
            <v>BURNER-TIP-SVCS</v>
          </cell>
          <cell r="C133" t="str">
            <v>NG-NYMEX</v>
          </cell>
          <cell r="D133" t="str">
            <v>DUB-ERMS-XL-BAS</v>
          </cell>
          <cell r="F133" t="str">
            <v>D</v>
          </cell>
          <cell r="G133">
            <v>40452</v>
          </cell>
          <cell r="H133">
            <v>-1170</v>
          </cell>
          <cell r="I133">
            <v>30</v>
          </cell>
        </row>
        <row r="134">
          <cell r="A134">
            <v>36641</v>
          </cell>
          <cell r="B134" t="str">
            <v>BURNER-TIP-SVCS</v>
          </cell>
          <cell r="C134" t="str">
            <v>NG-NYMEX</v>
          </cell>
          <cell r="D134" t="str">
            <v>DUB-ERMS-XL-BAS</v>
          </cell>
          <cell r="F134" t="str">
            <v>D</v>
          </cell>
          <cell r="G134">
            <v>40483</v>
          </cell>
          <cell r="H134">
            <v>-422</v>
          </cell>
          <cell r="I134">
            <v>0</v>
          </cell>
        </row>
        <row r="135">
          <cell r="A135">
            <v>36641</v>
          </cell>
          <cell r="B135" t="str">
            <v>BURNER-TIP-SVCS</v>
          </cell>
          <cell r="C135" t="str">
            <v>NG-NYMEX</v>
          </cell>
          <cell r="D135" t="str">
            <v>DUB-ERMS-XL-BAS</v>
          </cell>
          <cell r="F135" t="str">
            <v>D</v>
          </cell>
          <cell r="G135">
            <v>40513</v>
          </cell>
          <cell r="H135">
            <v>-938</v>
          </cell>
          <cell r="I135">
            <v>0</v>
          </cell>
        </row>
        <row r="136">
          <cell r="A136">
            <v>36641</v>
          </cell>
          <cell r="B136" t="str">
            <v>BURNER-TIP-SVCS</v>
          </cell>
          <cell r="C136" t="str">
            <v>NG-NYMEX</v>
          </cell>
          <cell r="D136" t="str">
            <v>DUB-ERMS-XL-BAS</v>
          </cell>
          <cell r="F136" t="str">
            <v>D</v>
          </cell>
          <cell r="G136">
            <v>40544</v>
          </cell>
          <cell r="H136">
            <v>-717</v>
          </cell>
          <cell r="I136">
            <v>0</v>
          </cell>
        </row>
        <row r="137">
          <cell r="A137">
            <v>36641</v>
          </cell>
          <cell r="B137" t="str">
            <v>BURNER-TIP-SVCS</v>
          </cell>
          <cell r="C137" t="str">
            <v>NG-NYMEX</v>
          </cell>
          <cell r="D137" t="str">
            <v>DUB-ERMS-XL-BAS</v>
          </cell>
          <cell r="F137" t="str">
            <v>D</v>
          </cell>
          <cell r="G137">
            <v>40575</v>
          </cell>
          <cell r="H137">
            <v>241</v>
          </cell>
          <cell r="I137">
            <v>0</v>
          </cell>
        </row>
        <row r="138">
          <cell r="A138">
            <v>36641</v>
          </cell>
          <cell r="B138" t="str">
            <v>BURNER-TIP-SVCS</v>
          </cell>
          <cell r="C138" t="str">
            <v>NG-NYMEX</v>
          </cell>
          <cell r="D138" t="str">
            <v>DUB-ERMS-XL-BAS</v>
          </cell>
          <cell r="F138" t="str">
            <v>D</v>
          </cell>
          <cell r="G138">
            <v>40603</v>
          </cell>
          <cell r="H138">
            <v>482</v>
          </cell>
          <cell r="I138">
            <v>0</v>
          </cell>
        </row>
        <row r="139">
          <cell r="A139">
            <v>36641</v>
          </cell>
          <cell r="B139" t="str">
            <v>BURNER-TIP-SVCS</v>
          </cell>
          <cell r="C139" t="str">
            <v>NG-NYMEX</v>
          </cell>
          <cell r="D139" t="str">
            <v>DUB-ERMS-XL-BAS</v>
          </cell>
          <cell r="F139" t="str">
            <v>D</v>
          </cell>
          <cell r="G139">
            <v>40634</v>
          </cell>
          <cell r="H139">
            <v>1187</v>
          </cell>
          <cell r="I139">
            <v>0</v>
          </cell>
        </row>
        <row r="140">
          <cell r="A140">
            <v>36641</v>
          </cell>
          <cell r="B140" t="str">
            <v>BURNER-TIP-SVCS</v>
          </cell>
          <cell r="C140" t="str">
            <v>NG-NYMEX</v>
          </cell>
          <cell r="D140" t="str">
            <v>DUB-ERMS-XL-BAS</v>
          </cell>
          <cell r="F140" t="str">
            <v>D</v>
          </cell>
          <cell r="G140">
            <v>40664</v>
          </cell>
          <cell r="H140">
            <v>1135</v>
          </cell>
          <cell r="I140">
            <v>5</v>
          </cell>
        </row>
        <row r="141">
          <cell r="A141">
            <v>36641</v>
          </cell>
          <cell r="B141" t="str">
            <v>BURNER-TIP-SVCS</v>
          </cell>
          <cell r="C141" t="str">
            <v>NG-NYMEX</v>
          </cell>
          <cell r="D141" t="str">
            <v>DUB-ERMS-XL-BAS</v>
          </cell>
          <cell r="F141" t="str">
            <v>D</v>
          </cell>
          <cell r="G141">
            <v>40695</v>
          </cell>
          <cell r="H141">
            <v>822</v>
          </cell>
          <cell r="I141">
            <v>2</v>
          </cell>
        </row>
        <row r="142">
          <cell r="A142">
            <v>36641</v>
          </cell>
          <cell r="B142" t="str">
            <v>BURNER-TIP-SVCS</v>
          </cell>
          <cell r="C142" t="str">
            <v>NG-NYMEX</v>
          </cell>
          <cell r="D142" t="str">
            <v>DUB-ERMS-XL-BAS</v>
          </cell>
          <cell r="F142" t="str">
            <v>D</v>
          </cell>
          <cell r="G142">
            <v>40725</v>
          </cell>
          <cell r="H142">
            <v>388</v>
          </cell>
          <cell r="I142">
            <v>1</v>
          </cell>
        </row>
        <row r="143">
          <cell r="A143">
            <v>36641</v>
          </cell>
          <cell r="B143" t="str">
            <v>BURNER-TIP-SVCS</v>
          </cell>
          <cell r="C143" t="str">
            <v>NG-NYMEX</v>
          </cell>
          <cell r="D143" t="str">
            <v>DUB-ERMS-XL-BAS</v>
          </cell>
          <cell r="F143" t="str">
            <v>D</v>
          </cell>
          <cell r="G143">
            <v>40756</v>
          </cell>
          <cell r="H143">
            <v>303</v>
          </cell>
          <cell r="I143">
            <v>0</v>
          </cell>
        </row>
        <row r="144">
          <cell r="A144">
            <v>36641</v>
          </cell>
          <cell r="B144" t="str">
            <v>BURNER-TIP-SVCS</v>
          </cell>
          <cell r="C144" t="str">
            <v>NG-NYMEX</v>
          </cell>
          <cell r="D144" t="str">
            <v>DUB-ERMS-XL-BAS</v>
          </cell>
          <cell r="F144" t="str">
            <v>D</v>
          </cell>
          <cell r="G144">
            <v>40787</v>
          </cell>
          <cell r="H144">
            <v>132</v>
          </cell>
          <cell r="I144">
            <v>0</v>
          </cell>
        </row>
        <row r="145">
          <cell r="A145">
            <v>36641</v>
          </cell>
          <cell r="B145" t="str">
            <v>BURNER-TIP-SVCS</v>
          </cell>
          <cell r="C145" t="str">
            <v>NG-NYMEX</v>
          </cell>
          <cell r="D145" t="str">
            <v>DUB-ERMS-XL-PRC</v>
          </cell>
          <cell r="F145" t="str">
            <v>P</v>
          </cell>
          <cell r="G145">
            <v>36647</v>
          </cell>
          <cell r="H145">
            <v>861265</v>
          </cell>
          <cell r="I145">
            <v>861265</v>
          </cell>
        </row>
        <row r="146">
          <cell r="A146">
            <v>36641</v>
          </cell>
          <cell r="B146" t="str">
            <v>BURNER-TIP-SVCS</v>
          </cell>
          <cell r="C146" t="str">
            <v>NG-NYMEX</v>
          </cell>
          <cell r="D146" t="str">
            <v>DUB-ERMS-XL-PRC</v>
          </cell>
          <cell r="F146" t="str">
            <v>P</v>
          </cell>
          <cell r="G146">
            <v>36678</v>
          </cell>
          <cell r="H146">
            <v>186375</v>
          </cell>
          <cell r="I146">
            <v>186375</v>
          </cell>
        </row>
        <row r="147">
          <cell r="A147">
            <v>36641</v>
          </cell>
          <cell r="B147" t="str">
            <v>BURNER-TIP-SVCS</v>
          </cell>
          <cell r="C147" t="str">
            <v>NG-NYMEX</v>
          </cell>
          <cell r="D147" t="str">
            <v>DUB-ERMS-XL-PRC</v>
          </cell>
          <cell r="F147" t="str">
            <v>P</v>
          </cell>
          <cell r="G147">
            <v>36708</v>
          </cell>
          <cell r="H147">
            <v>304096</v>
          </cell>
          <cell r="I147">
            <v>304096</v>
          </cell>
        </row>
        <row r="148">
          <cell r="A148">
            <v>36641</v>
          </cell>
          <cell r="B148" t="str">
            <v>BURNER-TIP-SVCS</v>
          </cell>
          <cell r="C148" t="str">
            <v>NG-NYMEX</v>
          </cell>
          <cell r="D148" t="str">
            <v>DUB-ERMS-XL-PRC</v>
          </cell>
          <cell r="F148" t="str">
            <v>P</v>
          </cell>
          <cell r="G148">
            <v>36739</v>
          </cell>
          <cell r="H148">
            <v>341760</v>
          </cell>
          <cell r="I148">
            <v>341760</v>
          </cell>
        </row>
        <row r="149">
          <cell r="A149">
            <v>36641</v>
          </cell>
          <cell r="B149" t="str">
            <v>BURNER-TIP-SVCS</v>
          </cell>
          <cell r="C149" t="str">
            <v>NG-NYMEX</v>
          </cell>
          <cell r="D149" t="str">
            <v>DUB-ERMS-XL-PRC</v>
          </cell>
          <cell r="F149" t="str">
            <v>P</v>
          </cell>
          <cell r="G149">
            <v>36770</v>
          </cell>
          <cell r="H149">
            <v>267061</v>
          </cell>
          <cell r="I149">
            <v>267061</v>
          </cell>
        </row>
        <row r="150">
          <cell r="A150">
            <v>36641</v>
          </cell>
          <cell r="B150" t="str">
            <v>BURNER-TIP-SVCS</v>
          </cell>
          <cell r="C150" t="str">
            <v>NG-NYMEX</v>
          </cell>
          <cell r="D150" t="str">
            <v>DUB-ERMS-XL-PRC</v>
          </cell>
          <cell r="F150" t="str">
            <v>P</v>
          </cell>
          <cell r="G150">
            <v>36800</v>
          </cell>
          <cell r="H150">
            <v>310392</v>
          </cell>
          <cell r="I150">
            <v>310392</v>
          </cell>
        </row>
        <row r="151">
          <cell r="A151">
            <v>36641</v>
          </cell>
          <cell r="B151" t="str">
            <v>BURNER-TIP-SVCS</v>
          </cell>
          <cell r="C151" t="str">
            <v>NG-NYMEX</v>
          </cell>
          <cell r="D151" t="str">
            <v>DUB-ERMS-XL-PRC</v>
          </cell>
          <cell r="F151" t="str">
            <v>P</v>
          </cell>
          <cell r="G151">
            <v>36831</v>
          </cell>
          <cell r="H151">
            <v>477702</v>
          </cell>
          <cell r="I151">
            <v>477702</v>
          </cell>
        </row>
        <row r="152">
          <cell r="A152">
            <v>36641</v>
          </cell>
          <cell r="B152" t="str">
            <v>BURNER-TIP-SVCS</v>
          </cell>
          <cell r="C152" t="str">
            <v>NG-NYMEX</v>
          </cell>
          <cell r="D152" t="str">
            <v>DUB-ERMS-XL-PRC</v>
          </cell>
          <cell r="F152" t="str">
            <v>P</v>
          </cell>
          <cell r="G152">
            <v>36861</v>
          </cell>
          <cell r="H152">
            <v>737251</v>
          </cell>
          <cell r="I152">
            <v>737251</v>
          </cell>
        </row>
        <row r="153">
          <cell r="A153">
            <v>36641</v>
          </cell>
          <cell r="B153" t="str">
            <v>BURNER-TIP-SVCS</v>
          </cell>
          <cell r="C153" t="str">
            <v>NG-NYMEX</v>
          </cell>
          <cell r="D153" t="str">
            <v>DUB-ERMS-XL-PRC</v>
          </cell>
          <cell r="F153" t="str">
            <v>P</v>
          </cell>
          <cell r="G153">
            <v>36892</v>
          </cell>
          <cell r="H153">
            <v>678111</v>
          </cell>
          <cell r="I153">
            <v>678111</v>
          </cell>
        </row>
        <row r="154">
          <cell r="A154">
            <v>36641</v>
          </cell>
          <cell r="B154" t="str">
            <v>BURNER-TIP-SVCS</v>
          </cell>
          <cell r="C154" t="str">
            <v>NG-NYMEX</v>
          </cell>
          <cell r="D154" t="str">
            <v>DUB-ERMS-XL-PRC</v>
          </cell>
          <cell r="F154" t="str">
            <v>P</v>
          </cell>
          <cell r="G154">
            <v>36923</v>
          </cell>
          <cell r="H154">
            <v>308254</v>
          </cell>
          <cell r="I154">
            <v>308254</v>
          </cell>
        </row>
        <row r="155">
          <cell r="A155">
            <v>36641</v>
          </cell>
          <cell r="B155" t="str">
            <v>BURNER-TIP-SVCS</v>
          </cell>
          <cell r="C155" t="str">
            <v>NG-NYMEX</v>
          </cell>
          <cell r="D155" t="str">
            <v>DUB-ERMS-XL-PRC</v>
          </cell>
          <cell r="F155" t="str">
            <v>P</v>
          </cell>
          <cell r="G155">
            <v>36951</v>
          </cell>
          <cell r="H155">
            <v>418781</v>
          </cell>
          <cell r="I155">
            <v>418781</v>
          </cell>
        </row>
        <row r="156">
          <cell r="A156">
            <v>36641</v>
          </cell>
          <cell r="B156" t="str">
            <v>BURNER-TIP-SVCS</v>
          </cell>
          <cell r="C156" t="str">
            <v>NG-NYMEX</v>
          </cell>
          <cell r="D156" t="str">
            <v>DUB-ERMS-XL-PRC</v>
          </cell>
          <cell r="F156" t="str">
            <v>P</v>
          </cell>
          <cell r="G156">
            <v>36982</v>
          </cell>
          <cell r="H156">
            <v>-32117</v>
          </cell>
          <cell r="I156">
            <v>-32117</v>
          </cell>
        </row>
        <row r="157">
          <cell r="A157">
            <v>36641</v>
          </cell>
          <cell r="B157" t="str">
            <v>BURNER-TIP-SVCS</v>
          </cell>
          <cell r="C157" t="str">
            <v>NG-NYMEX</v>
          </cell>
          <cell r="D157" t="str">
            <v>DUB-ERMS-XL-PRC</v>
          </cell>
          <cell r="F157" t="str">
            <v>P</v>
          </cell>
          <cell r="G157">
            <v>37012</v>
          </cell>
          <cell r="H157">
            <v>-6965</v>
          </cell>
          <cell r="I157">
            <v>-6965</v>
          </cell>
        </row>
        <row r="158">
          <cell r="A158">
            <v>36641</v>
          </cell>
          <cell r="B158" t="str">
            <v>BURNER-TIP-SVCS</v>
          </cell>
          <cell r="C158" t="str">
            <v>NG-NYMEX</v>
          </cell>
          <cell r="D158" t="str">
            <v>DUB-ERMS-XL-PRC</v>
          </cell>
          <cell r="F158" t="str">
            <v>P</v>
          </cell>
          <cell r="G158">
            <v>37043</v>
          </cell>
          <cell r="H158">
            <v>5776</v>
          </cell>
          <cell r="I158">
            <v>5776</v>
          </cell>
        </row>
        <row r="159">
          <cell r="A159">
            <v>36641</v>
          </cell>
          <cell r="B159" t="str">
            <v>BURNER-TIP-SVCS</v>
          </cell>
          <cell r="C159" t="str">
            <v>NG-NYMEX</v>
          </cell>
          <cell r="D159" t="str">
            <v>DUB-ERMS-XL-PRC</v>
          </cell>
          <cell r="F159" t="str">
            <v>P</v>
          </cell>
          <cell r="G159">
            <v>37073</v>
          </cell>
          <cell r="H159">
            <v>-3715</v>
          </cell>
          <cell r="I159">
            <v>-3715</v>
          </cell>
        </row>
        <row r="160">
          <cell r="A160">
            <v>36641</v>
          </cell>
          <cell r="B160" t="str">
            <v>BURNER-TIP-SVCS</v>
          </cell>
          <cell r="C160" t="str">
            <v>NG-NYMEX</v>
          </cell>
          <cell r="D160" t="str">
            <v>DUB-ERMS-XL-PRC</v>
          </cell>
          <cell r="F160" t="str">
            <v>P</v>
          </cell>
          <cell r="G160">
            <v>37104</v>
          </cell>
          <cell r="H160">
            <v>82991</v>
          </cell>
          <cell r="I160">
            <v>82991</v>
          </cell>
        </row>
        <row r="161">
          <cell r="A161">
            <v>36641</v>
          </cell>
          <cell r="B161" t="str">
            <v>BURNER-TIP-SVCS</v>
          </cell>
          <cell r="C161" t="str">
            <v>NG-NYMEX</v>
          </cell>
          <cell r="D161" t="str">
            <v>DUB-ERMS-XL-PRC</v>
          </cell>
          <cell r="F161" t="str">
            <v>P</v>
          </cell>
          <cell r="G161">
            <v>37135</v>
          </cell>
          <cell r="H161">
            <v>-41578</v>
          </cell>
          <cell r="I161">
            <v>-41578</v>
          </cell>
        </row>
        <row r="162">
          <cell r="A162">
            <v>36641</v>
          </cell>
          <cell r="B162" t="str">
            <v>BURNER-TIP-SVCS</v>
          </cell>
          <cell r="C162" t="str">
            <v>NG-NYMEX</v>
          </cell>
          <cell r="D162" t="str">
            <v>DUB-ERMS-XL-PRC</v>
          </cell>
          <cell r="F162" t="str">
            <v>P</v>
          </cell>
          <cell r="G162">
            <v>37165</v>
          </cell>
          <cell r="H162">
            <v>-74724</v>
          </cell>
          <cell r="I162">
            <v>-74724</v>
          </cell>
        </row>
        <row r="163">
          <cell r="A163">
            <v>36641</v>
          </cell>
          <cell r="B163" t="str">
            <v>BURNER-TIP-SVCS</v>
          </cell>
          <cell r="C163" t="str">
            <v>NG-NYMEX</v>
          </cell>
          <cell r="D163" t="str">
            <v>DUB-ERMS-XL-PRC</v>
          </cell>
          <cell r="F163" t="str">
            <v>P</v>
          </cell>
          <cell r="G163">
            <v>37196</v>
          </cell>
          <cell r="H163">
            <v>41159</v>
          </cell>
          <cell r="I163">
            <v>41159</v>
          </cell>
        </row>
        <row r="164">
          <cell r="A164">
            <v>36641</v>
          </cell>
          <cell r="B164" t="str">
            <v>BURNER-TIP-SVCS</v>
          </cell>
          <cell r="C164" t="str">
            <v>NG-NYMEX</v>
          </cell>
          <cell r="D164" t="str">
            <v>DUB-ERMS-XL-PRC</v>
          </cell>
          <cell r="F164" t="str">
            <v>P</v>
          </cell>
          <cell r="G164">
            <v>37226</v>
          </cell>
          <cell r="H164">
            <v>70595</v>
          </cell>
          <cell r="I164">
            <v>70595</v>
          </cell>
        </row>
        <row r="165">
          <cell r="A165">
            <v>36641</v>
          </cell>
          <cell r="B165" t="str">
            <v>BURNER-TIP-SVCS</v>
          </cell>
          <cell r="C165" t="str">
            <v>NG-NYMEX</v>
          </cell>
          <cell r="D165" t="str">
            <v>DUB-ERMS-XL-PRC</v>
          </cell>
          <cell r="F165" t="str">
            <v>P</v>
          </cell>
          <cell r="G165">
            <v>37257</v>
          </cell>
          <cell r="H165">
            <v>319425</v>
          </cell>
          <cell r="I165">
            <v>319425</v>
          </cell>
        </row>
        <row r="166">
          <cell r="A166">
            <v>36641</v>
          </cell>
          <cell r="B166" t="str">
            <v>BURNER-TIP-SVCS</v>
          </cell>
          <cell r="C166" t="str">
            <v>NG-NYMEX</v>
          </cell>
          <cell r="D166" t="str">
            <v>DUB-ERMS-XL-PRC</v>
          </cell>
          <cell r="F166" t="str">
            <v>P</v>
          </cell>
          <cell r="G166">
            <v>37288</v>
          </cell>
          <cell r="H166">
            <v>346273</v>
          </cell>
          <cell r="I166">
            <v>346273</v>
          </cell>
        </row>
        <row r="167">
          <cell r="A167">
            <v>36641</v>
          </cell>
          <cell r="B167" t="str">
            <v>BURNER-TIP-SVCS</v>
          </cell>
          <cell r="C167" t="str">
            <v>NG-NYMEX</v>
          </cell>
          <cell r="D167" t="str">
            <v>DUB-ERMS-XL-PRC</v>
          </cell>
          <cell r="F167" t="str">
            <v>P</v>
          </cell>
          <cell r="G167">
            <v>37316</v>
          </cell>
          <cell r="H167">
            <v>244884</v>
          </cell>
          <cell r="I167">
            <v>244884</v>
          </cell>
        </row>
        <row r="168">
          <cell r="A168">
            <v>36641</v>
          </cell>
          <cell r="B168" t="str">
            <v>BURNER-TIP-SVCS</v>
          </cell>
          <cell r="C168" t="str">
            <v>NG-NYMEX</v>
          </cell>
          <cell r="D168" t="str">
            <v>DUB-ERMS-XL-PRC</v>
          </cell>
          <cell r="F168" t="str">
            <v>P</v>
          </cell>
          <cell r="G168">
            <v>37347</v>
          </cell>
          <cell r="H168">
            <v>112071</v>
          </cell>
          <cell r="I168">
            <v>112071</v>
          </cell>
        </row>
        <row r="169">
          <cell r="A169">
            <v>36641</v>
          </cell>
          <cell r="B169" t="str">
            <v>BURNER-TIP-SVCS</v>
          </cell>
          <cell r="C169" t="str">
            <v>NG-NYMEX</v>
          </cell>
          <cell r="D169" t="str">
            <v>DUB-ERMS-XL-PRC</v>
          </cell>
          <cell r="F169" t="str">
            <v>P</v>
          </cell>
          <cell r="G169">
            <v>37377</v>
          </cell>
          <cell r="H169">
            <v>218384</v>
          </cell>
          <cell r="I169">
            <v>218384</v>
          </cell>
        </row>
        <row r="170">
          <cell r="A170">
            <v>36641</v>
          </cell>
          <cell r="B170" t="str">
            <v>BURNER-TIP-SVCS</v>
          </cell>
          <cell r="C170" t="str">
            <v>NG-NYMEX</v>
          </cell>
          <cell r="D170" t="str">
            <v>DUB-ERMS-XL-PRC</v>
          </cell>
          <cell r="F170" t="str">
            <v>P</v>
          </cell>
          <cell r="G170">
            <v>37408</v>
          </cell>
          <cell r="H170">
            <v>130574</v>
          </cell>
          <cell r="I170">
            <v>130574</v>
          </cell>
        </row>
        <row r="171">
          <cell r="A171">
            <v>36641</v>
          </cell>
          <cell r="B171" t="str">
            <v>BURNER-TIP-SVCS</v>
          </cell>
          <cell r="C171" t="str">
            <v>NG-NYMEX</v>
          </cell>
          <cell r="D171" t="str">
            <v>DUB-ERMS-XL-PRC</v>
          </cell>
          <cell r="F171" t="str">
            <v>P</v>
          </cell>
          <cell r="G171">
            <v>37438</v>
          </cell>
          <cell r="H171">
            <v>134137</v>
          </cell>
          <cell r="I171">
            <v>134137</v>
          </cell>
        </row>
        <row r="172">
          <cell r="A172">
            <v>36641</v>
          </cell>
          <cell r="B172" t="str">
            <v>BURNER-TIP-SVCS</v>
          </cell>
          <cell r="C172" t="str">
            <v>NG-NYMEX</v>
          </cell>
          <cell r="D172" t="str">
            <v>DUB-ERMS-XL-PRC</v>
          </cell>
          <cell r="F172" t="str">
            <v>P</v>
          </cell>
          <cell r="G172">
            <v>37469</v>
          </cell>
          <cell r="H172">
            <v>134249</v>
          </cell>
          <cell r="I172">
            <v>134249</v>
          </cell>
        </row>
        <row r="173">
          <cell r="A173">
            <v>36641</v>
          </cell>
          <cell r="B173" t="str">
            <v>BURNER-TIP-SVCS</v>
          </cell>
          <cell r="C173" t="str">
            <v>NG-NYMEX</v>
          </cell>
          <cell r="D173" t="str">
            <v>DUB-ERMS-XL-PRC</v>
          </cell>
          <cell r="F173" t="str">
            <v>P</v>
          </cell>
          <cell r="G173">
            <v>37500</v>
          </cell>
          <cell r="H173">
            <v>123893</v>
          </cell>
          <cell r="I173">
            <v>123893</v>
          </cell>
        </row>
        <row r="174">
          <cell r="A174">
            <v>36641</v>
          </cell>
          <cell r="B174" t="str">
            <v>BURNER-TIP-SVCS</v>
          </cell>
          <cell r="C174" t="str">
            <v>NG-NYMEX</v>
          </cell>
          <cell r="D174" t="str">
            <v>DUB-ERMS-XL-PRC</v>
          </cell>
          <cell r="F174" t="str">
            <v>P</v>
          </cell>
          <cell r="G174">
            <v>37530</v>
          </cell>
          <cell r="H174">
            <v>98804</v>
          </cell>
          <cell r="I174">
            <v>98804</v>
          </cell>
        </row>
        <row r="175">
          <cell r="A175">
            <v>36641</v>
          </cell>
          <cell r="B175" t="str">
            <v>BURNER-TIP-SVCS</v>
          </cell>
          <cell r="C175" t="str">
            <v>NG-NYMEX</v>
          </cell>
          <cell r="D175" t="str">
            <v>DUB-ERMS-XL-PRC</v>
          </cell>
          <cell r="F175" t="str">
            <v>P</v>
          </cell>
          <cell r="G175">
            <v>37561</v>
          </cell>
          <cell r="H175">
            <v>245527</v>
          </cell>
          <cell r="I175">
            <v>245527</v>
          </cell>
        </row>
        <row r="176">
          <cell r="A176">
            <v>36641</v>
          </cell>
          <cell r="B176" t="str">
            <v>BURNER-TIP-SVCS</v>
          </cell>
          <cell r="C176" t="str">
            <v>NG-NYMEX</v>
          </cell>
          <cell r="D176" t="str">
            <v>DUB-ERMS-XL-PRC</v>
          </cell>
          <cell r="F176" t="str">
            <v>P</v>
          </cell>
          <cell r="G176">
            <v>37591</v>
          </cell>
          <cell r="H176">
            <v>216906</v>
          </cell>
          <cell r="I176">
            <v>216906</v>
          </cell>
        </row>
        <row r="177">
          <cell r="A177">
            <v>36641</v>
          </cell>
          <cell r="B177" t="str">
            <v>BURNER-TIP-SVCS</v>
          </cell>
          <cell r="C177" t="str">
            <v>NG-NYMEX</v>
          </cell>
          <cell r="D177" t="str">
            <v>DUB-ERMS-XL-PRC</v>
          </cell>
          <cell r="F177" t="str">
            <v>P</v>
          </cell>
          <cell r="G177">
            <v>37622</v>
          </cell>
          <cell r="H177">
            <v>237679</v>
          </cell>
          <cell r="I177">
            <v>237679</v>
          </cell>
        </row>
        <row r="178">
          <cell r="A178">
            <v>36641</v>
          </cell>
          <cell r="B178" t="str">
            <v>BURNER-TIP-SVCS</v>
          </cell>
          <cell r="C178" t="str">
            <v>NG-NYMEX</v>
          </cell>
          <cell r="D178" t="str">
            <v>DUB-ERMS-XL-PRC</v>
          </cell>
          <cell r="F178" t="str">
            <v>P</v>
          </cell>
          <cell r="G178">
            <v>37653</v>
          </cell>
          <cell r="H178">
            <v>-147330</v>
          </cell>
          <cell r="I178">
            <v>-147330</v>
          </cell>
        </row>
        <row r="179">
          <cell r="A179">
            <v>36641</v>
          </cell>
          <cell r="B179" t="str">
            <v>BURNER-TIP-SVCS</v>
          </cell>
          <cell r="C179" t="str">
            <v>NG-NYMEX</v>
          </cell>
          <cell r="D179" t="str">
            <v>DUB-ERMS-XL-PRC</v>
          </cell>
          <cell r="F179" t="str">
            <v>P</v>
          </cell>
          <cell r="G179">
            <v>37681</v>
          </cell>
          <cell r="H179">
            <v>-126568</v>
          </cell>
          <cell r="I179">
            <v>-126568</v>
          </cell>
        </row>
        <row r="180">
          <cell r="A180">
            <v>36641</v>
          </cell>
          <cell r="B180" t="str">
            <v>BURNER-TIP-SVCS</v>
          </cell>
          <cell r="C180" t="str">
            <v>NG-NYMEX</v>
          </cell>
          <cell r="D180" t="str">
            <v>DUB-ERMS-XL-PRC</v>
          </cell>
          <cell r="F180" t="str">
            <v>P</v>
          </cell>
          <cell r="G180">
            <v>37712</v>
          </cell>
          <cell r="H180">
            <v>-96761</v>
          </cell>
          <cell r="I180">
            <v>-96761</v>
          </cell>
        </row>
        <row r="181">
          <cell r="A181">
            <v>36641</v>
          </cell>
          <cell r="B181" t="str">
            <v>BURNER-TIP-SVCS</v>
          </cell>
          <cell r="C181" t="str">
            <v>NG-NYMEX</v>
          </cell>
          <cell r="D181" t="str">
            <v>DUB-ERMS-XL-PRC</v>
          </cell>
          <cell r="F181" t="str">
            <v>P</v>
          </cell>
          <cell r="G181">
            <v>37742</v>
          </cell>
          <cell r="H181">
            <v>-89046</v>
          </cell>
          <cell r="I181">
            <v>-89046</v>
          </cell>
        </row>
        <row r="182">
          <cell r="A182">
            <v>36641</v>
          </cell>
          <cell r="B182" t="str">
            <v>BURNER-TIP-SVCS</v>
          </cell>
          <cell r="C182" t="str">
            <v>NG-NYMEX</v>
          </cell>
          <cell r="D182" t="str">
            <v>DUB-ERMS-XL-PRC</v>
          </cell>
          <cell r="F182" t="str">
            <v>P</v>
          </cell>
          <cell r="G182">
            <v>37773</v>
          </cell>
          <cell r="H182">
            <v>-72861</v>
          </cell>
          <cell r="I182">
            <v>-72861</v>
          </cell>
        </row>
        <row r="183">
          <cell r="A183">
            <v>36641</v>
          </cell>
          <cell r="B183" t="str">
            <v>BURNER-TIP-SVCS</v>
          </cell>
          <cell r="C183" t="str">
            <v>NG-NYMEX</v>
          </cell>
          <cell r="D183" t="str">
            <v>DUB-ERMS-XL-PRC</v>
          </cell>
          <cell r="F183" t="str">
            <v>P</v>
          </cell>
          <cell r="G183">
            <v>37803</v>
          </cell>
          <cell r="H183">
            <v>-70104</v>
          </cell>
          <cell r="I183">
            <v>-70104</v>
          </cell>
        </row>
        <row r="184">
          <cell r="A184">
            <v>36641</v>
          </cell>
          <cell r="B184" t="str">
            <v>BURNER-TIP-SVCS</v>
          </cell>
          <cell r="C184" t="str">
            <v>NG-NYMEX</v>
          </cell>
          <cell r="D184" t="str">
            <v>DUB-ERMS-XL-PRC</v>
          </cell>
          <cell r="F184" t="str">
            <v>P</v>
          </cell>
          <cell r="G184">
            <v>37834</v>
          </cell>
          <cell r="H184">
            <v>-68317</v>
          </cell>
          <cell r="I184">
            <v>-68317</v>
          </cell>
        </row>
        <row r="185">
          <cell r="A185">
            <v>36641</v>
          </cell>
          <cell r="B185" t="str">
            <v>BURNER-TIP-SVCS</v>
          </cell>
          <cell r="C185" t="str">
            <v>NG-NYMEX</v>
          </cell>
          <cell r="D185" t="str">
            <v>DUB-ERMS-XL-PRC</v>
          </cell>
          <cell r="F185" t="str">
            <v>P</v>
          </cell>
          <cell r="G185">
            <v>37865</v>
          </cell>
          <cell r="H185">
            <v>-72508</v>
          </cell>
          <cell r="I185">
            <v>-72508</v>
          </cell>
        </row>
        <row r="186">
          <cell r="A186">
            <v>36641</v>
          </cell>
          <cell r="B186" t="str">
            <v>BURNER-TIP-SVCS</v>
          </cell>
          <cell r="C186" t="str">
            <v>NG-NYMEX</v>
          </cell>
          <cell r="D186" t="str">
            <v>DUB-ERMS-XL-PRC</v>
          </cell>
          <cell r="F186" t="str">
            <v>P</v>
          </cell>
          <cell r="G186">
            <v>37895</v>
          </cell>
          <cell r="H186">
            <v>-91836</v>
          </cell>
          <cell r="I186">
            <v>-91836</v>
          </cell>
        </row>
        <row r="187">
          <cell r="A187">
            <v>36641</v>
          </cell>
          <cell r="B187" t="str">
            <v>BURNER-TIP-SVCS</v>
          </cell>
          <cell r="C187" t="str">
            <v>NG-NYMEX</v>
          </cell>
          <cell r="D187" t="str">
            <v>DUB-ERMS-XL-PRC</v>
          </cell>
          <cell r="F187" t="str">
            <v>P</v>
          </cell>
          <cell r="G187">
            <v>37926</v>
          </cell>
          <cell r="H187">
            <v>-109945</v>
          </cell>
          <cell r="I187">
            <v>-109945</v>
          </cell>
        </row>
        <row r="188">
          <cell r="A188">
            <v>36641</v>
          </cell>
          <cell r="B188" t="str">
            <v>BURNER-TIP-SVCS</v>
          </cell>
          <cell r="C188" t="str">
            <v>NG-NYMEX</v>
          </cell>
          <cell r="D188" t="str">
            <v>DUB-ERMS-XL-PRC</v>
          </cell>
          <cell r="F188" t="str">
            <v>P</v>
          </cell>
          <cell r="G188">
            <v>37956</v>
          </cell>
          <cell r="H188">
            <v>-116850</v>
          </cell>
          <cell r="I188">
            <v>-116850</v>
          </cell>
        </row>
        <row r="189">
          <cell r="A189">
            <v>36641</v>
          </cell>
          <cell r="B189" t="str">
            <v>BURNER-TIP-SVCS</v>
          </cell>
          <cell r="C189" t="str">
            <v>NG-NYMEX</v>
          </cell>
          <cell r="D189" t="str">
            <v>DUB-ERMS-XL-PRC</v>
          </cell>
          <cell r="F189" t="str">
            <v>P</v>
          </cell>
          <cell r="G189">
            <v>37987</v>
          </cell>
          <cell r="H189">
            <v>-139326</v>
          </cell>
          <cell r="I189">
            <v>-139326</v>
          </cell>
        </row>
        <row r="190">
          <cell r="A190">
            <v>36641</v>
          </cell>
          <cell r="B190" t="str">
            <v>BURNER-TIP-SVCS</v>
          </cell>
          <cell r="C190" t="str">
            <v>NG-NYMEX</v>
          </cell>
          <cell r="D190" t="str">
            <v>DUB-ERMS-XL-PRC</v>
          </cell>
          <cell r="F190" t="str">
            <v>P</v>
          </cell>
          <cell r="G190">
            <v>38018</v>
          </cell>
          <cell r="H190">
            <v>-122550</v>
          </cell>
          <cell r="I190">
            <v>-122550</v>
          </cell>
        </row>
        <row r="191">
          <cell r="A191">
            <v>36641</v>
          </cell>
          <cell r="B191" t="str">
            <v>BURNER-TIP-SVCS</v>
          </cell>
          <cell r="C191" t="str">
            <v>NG-NYMEX</v>
          </cell>
          <cell r="D191" t="str">
            <v>DUB-ERMS-XL-PRC</v>
          </cell>
          <cell r="F191" t="str">
            <v>P</v>
          </cell>
          <cell r="G191">
            <v>38047</v>
          </cell>
          <cell r="H191">
            <v>-109735</v>
          </cell>
          <cell r="I191">
            <v>-109735</v>
          </cell>
        </row>
        <row r="192">
          <cell r="A192">
            <v>36641</v>
          </cell>
          <cell r="B192" t="str">
            <v>BURNER-TIP-SVCS</v>
          </cell>
          <cell r="C192" t="str">
            <v>NG-NYMEX</v>
          </cell>
          <cell r="D192" t="str">
            <v>DUB-ERMS-XL-PRC</v>
          </cell>
          <cell r="F192" t="str">
            <v>P</v>
          </cell>
          <cell r="G192">
            <v>38078</v>
          </cell>
          <cell r="H192">
            <v>-66463</v>
          </cell>
          <cell r="I192">
            <v>-66463</v>
          </cell>
        </row>
        <row r="193">
          <cell r="A193">
            <v>36641</v>
          </cell>
          <cell r="B193" t="str">
            <v>BURNER-TIP-SVCS</v>
          </cell>
          <cell r="C193" t="str">
            <v>NG-NYMEX</v>
          </cell>
          <cell r="D193" t="str">
            <v>DUB-ERMS-XL-PRC</v>
          </cell>
          <cell r="F193" t="str">
            <v>P</v>
          </cell>
          <cell r="G193">
            <v>38108</v>
          </cell>
          <cell r="H193">
            <v>-51443</v>
          </cell>
          <cell r="I193">
            <v>-51443</v>
          </cell>
        </row>
        <row r="194">
          <cell r="A194">
            <v>36641</v>
          </cell>
          <cell r="B194" t="str">
            <v>BURNER-TIP-SVCS</v>
          </cell>
          <cell r="C194" t="str">
            <v>NG-NYMEX</v>
          </cell>
          <cell r="D194" t="str">
            <v>DUB-ERMS-XL-PRC</v>
          </cell>
          <cell r="F194" t="str">
            <v>P</v>
          </cell>
          <cell r="G194">
            <v>38139</v>
          </cell>
          <cell r="H194">
            <v>-41194</v>
          </cell>
          <cell r="I194">
            <v>-41194</v>
          </cell>
        </row>
        <row r="195">
          <cell r="A195">
            <v>36641</v>
          </cell>
          <cell r="B195" t="str">
            <v>BURNER-TIP-SVCS</v>
          </cell>
          <cell r="C195" t="str">
            <v>NG-NYMEX</v>
          </cell>
          <cell r="D195" t="str">
            <v>DUB-ERMS-XL-PRC</v>
          </cell>
          <cell r="F195" t="str">
            <v>P</v>
          </cell>
          <cell r="G195">
            <v>38169</v>
          </cell>
          <cell r="H195">
            <v>-37662</v>
          </cell>
          <cell r="I195">
            <v>-37662</v>
          </cell>
        </row>
        <row r="196">
          <cell r="A196">
            <v>36641</v>
          </cell>
          <cell r="B196" t="str">
            <v>BURNER-TIP-SVCS</v>
          </cell>
          <cell r="C196" t="str">
            <v>NG-NYMEX</v>
          </cell>
          <cell r="D196" t="str">
            <v>DUB-ERMS-XL-PRC</v>
          </cell>
          <cell r="F196" t="str">
            <v>P</v>
          </cell>
          <cell r="G196">
            <v>38200</v>
          </cell>
          <cell r="H196">
            <v>-44813</v>
          </cell>
          <cell r="I196">
            <v>-44813</v>
          </cell>
        </row>
        <row r="197">
          <cell r="A197">
            <v>36641</v>
          </cell>
          <cell r="B197" t="str">
            <v>BURNER-TIP-SVCS</v>
          </cell>
          <cell r="C197" t="str">
            <v>NG-NYMEX</v>
          </cell>
          <cell r="D197" t="str">
            <v>DUB-ERMS-XL-PRC</v>
          </cell>
          <cell r="F197" t="str">
            <v>P</v>
          </cell>
          <cell r="G197">
            <v>38231</v>
          </cell>
          <cell r="H197">
            <v>-39338</v>
          </cell>
          <cell r="I197">
            <v>-39338</v>
          </cell>
        </row>
        <row r="198">
          <cell r="A198">
            <v>36641</v>
          </cell>
          <cell r="B198" t="str">
            <v>BURNER-TIP-SVCS</v>
          </cell>
          <cell r="C198" t="str">
            <v>NG-NYMEX</v>
          </cell>
          <cell r="D198" t="str">
            <v>DUB-ERMS-XL-PRC</v>
          </cell>
          <cell r="F198" t="str">
            <v>P</v>
          </cell>
          <cell r="G198">
            <v>38261</v>
          </cell>
          <cell r="H198">
            <v>-48824</v>
          </cell>
          <cell r="I198">
            <v>-48824</v>
          </cell>
        </row>
        <row r="199">
          <cell r="A199">
            <v>36641</v>
          </cell>
          <cell r="B199" t="str">
            <v>BURNER-TIP-SVCS</v>
          </cell>
          <cell r="C199" t="str">
            <v>NG-NYMEX</v>
          </cell>
          <cell r="D199" t="str">
            <v>DUB-ERMS-XL-PRC</v>
          </cell>
          <cell r="F199" t="str">
            <v>P</v>
          </cell>
          <cell r="G199">
            <v>38292</v>
          </cell>
          <cell r="H199">
            <v>-59563</v>
          </cell>
          <cell r="I199">
            <v>-59563</v>
          </cell>
        </row>
        <row r="200">
          <cell r="A200">
            <v>36641</v>
          </cell>
          <cell r="B200" t="str">
            <v>BURNER-TIP-SVCS</v>
          </cell>
          <cell r="C200" t="str">
            <v>NG-NYMEX</v>
          </cell>
          <cell r="D200" t="str">
            <v>DUB-ERMS-XL-PRC</v>
          </cell>
          <cell r="F200" t="str">
            <v>P</v>
          </cell>
          <cell r="G200">
            <v>38322</v>
          </cell>
          <cell r="H200">
            <v>-64704</v>
          </cell>
          <cell r="I200">
            <v>-64704</v>
          </cell>
        </row>
        <row r="201">
          <cell r="A201">
            <v>36641</v>
          </cell>
          <cell r="B201" t="str">
            <v>BURNER-TIP-SVCS</v>
          </cell>
          <cell r="C201" t="str">
            <v>NG-NYMEX</v>
          </cell>
          <cell r="D201" t="str">
            <v>DUB-ERMS-XL-PRC</v>
          </cell>
          <cell r="F201" t="str">
            <v>P</v>
          </cell>
          <cell r="G201">
            <v>38353</v>
          </cell>
          <cell r="H201">
            <v>-74802</v>
          </cell>
          <cell r="I201">
            <v>-74802</v>
          </cell>
        </row>
        <row r="202">
          <cell r="A202">
            <v>36641</v>
          </cell>
          <cell r="B202" t="str">
            <v>BURNER-TIP-SVCS</v>
          </cell>
          <cell r="C202" t="str">
            <v>NG-NYMEX</v>
          </cell>
          <cell r="D202" t="str">
            <v>DUB-ERMS-XL-PRC</v>
          </cell>
          <cell r="F202" t="str">
            <v>P</v>
          </cell>
          <cell r="G202">
            <v>38384</v>
          </cell>
          <cell r="H202">
            <v>-68027</v>
          </cell>
          <cell r="I202">
            <v>-68027</v>
          </cell>
        </row>
        <row r="203">
          <cell r="A203">
            <v>36641</v>
          </cell>
          <cell r="B203" t="str">
            <v>BURNER-TIP-SVCS</v>
          </cell>
          <cell r="C203" t="str">
            <v>NG-NYMEX</v>
          </cell>
          <cell r="D203" t="str">
            <v>DUB-ERMS-XL-PRC</v>
          </cell>
          <cell r="F203" t="str">
            <v>P</v>
          </cell>
          <cell r="G203">
            <v>38412</v>
          </cell>
          <cell r="H203">
            <v>-58464</v>
          </cell>
          <cell r="I203">
            <v>-58464</v>
          </cell>
        </row>
        <row r="204">
          <cell r="A204">
            <v>36641</v>
          </cell>
          <cell r="B204" t="str">
            <v>BURNER-TIP-SVCS</v>
          </cell>
          <cell r="C204" t="str">
            <v>NG-NYMEX</v>
          </cell>
          <cell r="D204" t="str">
            <v>DUB-ERMS-XL-PRC</v>
          </cell>
          <cell r="F204" t="str">
            <v>P</v>
          </cell>
          <cell r="G204">
            <v>38443</v>
          </cell>
          <cell r="H204">
            <v>-44390</v>
          </cell>
          <cell r="I204">
            <v>-44390</v>
          </cell>
        </row>
        <row r="205">
          <cell r="A205">
            <v>36641</v>
          </cell>
          <cell r="B205" t="str">
            <v>BURNER-TIP-SVCS</v>
          </cell>
          <cell r="C205" t="str">
            <v>NG-NYMEX</v>
          </cell>
          <cell r="D205" t="str">
            <v>DUB-ERMS-XL-PRC</v>
          </cell>
          <cell r="F205" t="str">
            <v>P</v>
          </cell>
          <cell r="G205">
            <v>38473</v>
          </cell>
          <cell r="H205">
            <v>-35347</v>
          </cell>
          <cell r="I205">
            <v>-35347</v>
          </cell>
        </row>
        <row r="206">
          <cell r="A206">
            <v>36641</v>
          </cell>
          <cell r="B206" t="str">
            <v>BURNER-TIP-SVCS</v>
          </cell>
          <cell r="C206" t="str">
            <v>NG-NYMEX</v>
          </cell>
          <cell r="D206" t="str">
            <v>DUB-ERMS-XL-PRC</v>
          </cell>
          <cell r="F206" t="str">
            <v>P</v>
          </cell>
          <cell r="G206">
            <v>38504</v>
          </cell>
          <cell r="H206">
            <v>-32163</v>
          </cell>
          <cell r="I206">
            <v>-32163</v>
          </cell>
        </row>
        <row r="207">
          <cell r="A207">
            <v>36641</v>
          </cell>
          <cell r="B207" t="str">
            <v>BURNER-TIP-SVCS</v>
          </cell>
          <cell r="C207" t="str">
            <v>NG-NYMEX</v>
          </cell>
          <cell r="D207" t="str">
            <v>DUB-ERMS-XL-PRC</v>
          </cell>
          <cell r="F207" t="str">
            <v>P</v>
          </cell>
          <cell r="G207">
            <v>38534</v>
          </cell>
          <cell r="H207">
            <v>-31117</v>
          </cell>
          <cell r="I207">
            <v>-31117</v>
          </cell>
        </row>
        <row r="208">
          <cell r="A208">
            <v>36641</v>
          </cell>
          <cell r="B208" t="str">
            <v>BURNER-TIP-SVCS</v>
          </cell>
          <cell r="C208" t="str">
            <v>NG-NYMEX</v>
          </cell>
          <cell r="D208" t="str">
            <v>DUB-ERMS-XL-PRC</v>
          </cell>
          <cell r="F208" t="str">
            <v>P</v>
          </cell>
          <cell r="G208">
            <v>38565</v>
          </cell>
          <cell r="H208">
            <v>-32686</v>
          </cell>
          <cell r="I208">
            <v>-32686</v>
          </cell>
        </row>
        <row r="209">
          <cell r="A209">
            <v>36641</v>
          </cell>
          <cell r="B209" t="str">
            <v>BURNER-TIP-SVCS</v>
          </cell>
          <cell r="C209" t="str">
            <v>NG-NYMEX</v>
          </cell>
          <cell r="D209" t="str">
            <v>DUB-ERMS-XL-PRC</v>
          </cell>
          <cell r="F209" t="str">
            <v>P</v>
          </cell>
          <cell r="G209">
            <v>38596</v>
          </cell>
          <cell r="H209">
            <v>-33547</v>
          </cell>
          <cell r="I209">
            <v>-33547</v>
          </cell>
        </row>
        <row r="210">
          <cell r="A210">
            <v>36641</v>
          </cell>
          <cell r="B210" t="str">
            <v>BURNER-TIP-SVCS</v>
          </cell>
          <cell r="C210" t="str">
            <v>NG-NYMEX</v>
          </cell>
          <cell r="D210" t="str">
            <v>DUB-ERMS-XL-PRC</v>
          </cell>
          <cell r="F210" t="str">
            <v>P</v>
          </cell>
          <cell r="G210">
            <v>38626</v>
          </cell>
          <cell r="H210">
            <v>-41934</v>
          </cell>
          <cell r="I210">
            <v>-41934</v>
          </cell>
        </row>
        <row r="211">
          <cell r="A211">
            <v>36641</v>
          </cell>
          <cell r="B211" t="str">
            <v>BURNER-TIP-SVCS</v>
          </cell>
          <cell r="C211" t="str">
            <v>NG-NYMEX</v>
          </cell>
          <cell r="D211" t="str">
            <v>DUB-ERMS-XL-PRC</v>
          </cell>
          <cell r="F211" t="str">
            <v>P</v>
          </cell>
          <cell r="G211">
            <v>38657</v>
          </cell>
          <cell r="H211">
            <v>-54280</v>
          </cell>
          <cell r="I211">
            <v>-54280</v>
          </cell>
        </row>
        <row r="212">
          <cell r="A212">
            <v>36641</v>
          </cell>
          <cell r="B212" t="str">
            <v>BURNER-TIP-SVCS</v>
          </cell>
          <cell r="C212" t="str">
            <v>NG-NYMEX</v>
          </cell>
          <cell r="D212" t="str">
            <v>DUB-ERMS-XL-PRC</v>
          </cell>
          <cell r="F212" t="str">
            <v>P</v>
          </cell>
          <cell r="G212">
            <v>38687</v>
          </cell>
          <cell r="H212">
            <v>-58864</v>
          </cell>
          <cell r="I212">
            <v>-58864</v>
          </cell>
        </row>
        <row r="213">
          <cell r="A213">
            <v>36641</v>
          </cell>
          <cell r="B213" t="str">
            <v>BURNER-TIP-SVCS</v>
          </cell>
          <cell r="C213" t="str">
            <v>NG-NYMEX</v>
          </cell>
          <cell r="D213" t="str">
            <v>DUB-ERMS-XL-PRC</v>
          </cell>
          <cell r="F213" t="str">
            <v>P</v>
          </cell>
          <cell r="G213">
            <v>38718</v>
          </cell>
          <cell r="H213">
            <v>-63549</v>
          </cell>
          <cell r="I213">
            <v>-63549</v>
          </cell>
        </row>
        <row r="214">
          <cell r="A214">
            <v>36641</v>
          </cell>
          <cell r="B214" t="str">
            <v>BURNER-TIP-SVCS</v>
          </cell>
          <cell r="C214" t="str">
            <v>NG-NYMEX</v>
          </cell>
          <cell r="D214" t="str">
            <v>DUB-ERMS-XL-PRC</v>
          </cell>
          <cell r="F214" t="str">
            <v>P</v>
          </cell>
          <cell r="G214">
            <v>38749</v>
          </cell>
          <cell r="H214">
            <v>-57988</v>
          </cell>
          <cell r="I214">
            <v>-57988</v>
          </cell>
        </row>
        <row r="215">
          <cell r="A215">
            <v>36641</v>
          </cell>
          <cell r="B215" t="str">
            <v>BURNER-TIP-SVCS</v>
          </cell>
          <cell r="C215" t="str">
            <v>NG-NYMEX</v>
          </cell>
          <cell r="D215" t="str">
            <v>DUB-ERMS-XL-PRC</v>
          </cell>
          <cell r="F215" t="str">
            <v>P</v>
          </cell>
          <cell r="G215">
            <v>38777</v>
          </cell>
          <cell r="H215">
            <v>-51576</v>
          </cell>
          <cell r="I215">
            <v>-51576</v>
          </cell>
        </row>
        <row r="216">
          <cell r="A216">
            <v>36641</v>
          </cell>
          <cell r="B216" t="str">
            <v>BURNER-TIP-SVCS</v>
          </cell>
          <cell r="C216" t="str">
            <v>NG-NYMEX</v>
          </cell>
          <cell r="D216" t="str">
            <v>DUB-ERMS-XL-PRC</v>
          </cell>
          <cell r="F216" t="str">
            <v>P</v>
          </cell>
          <cell r="G216">
            <v>38808</v>
          </cell>
          <cell r="H216">
            <v>-39650</v>
          </cell>
          <cell r="I216">
            <v>-39650</v>
          </cell>
        </row>
        <row r="217">
          <cell r="A217">
            <v>36641</v>
          </cell>
          <cell r="B217" t="str">
            <v>BURNER-TIP-SVCS</v>
          </cell>
          <cell r="C217" t="str">
            <v>NG-NYMEX</v>
          </cell>
          <cell r="D217" t="str">
            <v>DUB-ERMS-XL-PRC</v>
          </cell>
          <cell r="F217" t="str">
            <v>P</v>
          </cell>
          <cell r="G217">
            <v>38838</v>
          </cell>
          <cell r="H217">
            <v>-31930</v>
          </cell>
          <cell r="I217">
            <v>-31930</v>
          </cell>
        </row>
        <row r="218">
          <cell r="A218">
            <v>36641</v>
          </cell>
          <cell r="B218" t="str">
            <v>BURNER-TIP-SVCS</v>
          </cell>
          <cell r="C218" t="str">
            <v>NG-NYMEX</v>
          </cell>
          <cell r="D218" t="str">
            <v>DUB-ERMS-XL-PRC</v>
          </cell>
          <cell r="F218" t="str">
            <v>P</v>
          </cell>
          <cell r="G218">
            <v>38869</v>
          </cell>
          <cell r="H218">
            <v>-29023</v>
          </cell>
          <cell r="I218">
            <v>-29023</v>
          </cell>
        </row>
        <row r="219">
          <cell r="A219">
            <v>36641</v>
          </cell>
          <cell r="B219" t="str">
            <v>BURNER-TIP-SVCS</v>
          </cell>
          <cell r="C219" t="str">
            <v>NG-NYMEX</v>
          </cell>
          <cell r="D219" t="str">
            <v>DUB-ERMS-XL-PRC</v>
          </cell>
          <cell r="F219" t="str">
            <v>P</v>
          </cell>
          <cell r="G219">
            <v>38899</v>
          </cell>
          <cell r="H219">
            <v>-28581</v>
          </cell>
          <cell r="I219">
            <v>-28581</v>
          </cell>
        </row>
        <row r="220">
          <cell r="A220">
            <v>36641</v>
          </cell>
          <cell r="B220" t="str">
            <v>BURNER-TIP-SVCS</v>
          </cell>
          <cell r="C220" t="str">
            <v>NG-NYMEX</v>
          </cell>
          <cell r="D220" t="str">
            <v>DUB-ERMS-XL-PRC</v>
          </cell>
          <cell r="F220" t="str">
            <v>P</v>
          </cell>
          <cell r="G220">
            <v>38930</v>
          </cell>
          <cell r="H220">
            <v>-30479</v>
          </cell>
          <cell r="I220">
            <v>-30479</v>
          </cell>
        </row>
        <row r="221">
          <cell r="A221">
            <v>36641</v>
          </cell>
          <cell r="B221" t="str">
            <v>BURNER-TIP-SVCS</v>
          </cell>
          <cell r="C221" t="str">
            <v>NG-NYMEX</v>
          </cell>
          <cell r="D221" t="str">
            <v>DUB-ERMS-XL-PRC</v>
          </cell>
          <cell r="F221" t="str">
            <v>P</v>
          </cell>
          <cell r="G221">
            <v>38961</v>
          </cell>
          <cell r="H221">
            <v>-31280</v>
          </cell>
          <cell r="I221">
            <v>-31280</v>
          </cell>
        </row>
        <row r="222">
          <cell r="A222">
            <v>36641</v>
          </cell>
          <cell r="B222" t="str">
            <v>BURNER-TIP-SVCS</v>
          </cell>
          <cell r="C222" t="str">
            <v>NG-NYMEX</v>
          </cell>
          <cell r="D222" t="str">
            <v>DUB-ERMS-XL-PRC</v>
          </cell>
          <cell r="F222" t="str">
            <v>P</v>
          </cell>
          <cell r="G222">
            <v>38991</v>
          </cell>
          <cell r="H222">
            <v>-39084</v>
          </cell>
          <cell r="I222">
            <v>-39084</v>
          </cell>
        </row>
        <row r="223">
          <cell r="A223">
            <v>36641</v>
          </cell>
          <cell r="B223" t="str">
            <v>BURNER-TIP-SVCS</v>
          </cell>
          <cell r="C223" t="str">
            <v>NG-NYMEX</v>
          </cell>
          <cell r="D223" t="str">
            <v>DUB-ERMS-XL-PRC</v>
          </cell>
          <cell r="F223" t="str">
            <v>P</v>
          </cell>
          <cell r="G223">
            <v>39022</v>
          </cell>
          <cell r="H223">
            <v>-50551</v>
          </cell>
          <cell r="I223">
            <v>-50551</v>
          </cell>
        </row>
        <row r="224">
          <cell r="A224">
            <v>36641</v>
          </cell>
          <cell r="B224" t="str">
            <v>BURNER-TIP-SVCS</v>
          </cell>
          <cell r="C224" t="str">
            <v>NG-NYMEX</v>
          </cell>
          <cell r="D224" t="str">
            <v>DUB-ERMS-XL-PRC</v>
          </cell>
          <cell r="F224" t="str">
            <v>P</v>
          </cell>
          <cell r="G224">
            <v>39052</v>
          </cell>
          <cell r="H224">
            <v>-54815</v>
          </cell>
          <cell r="I224">
            <v>-54815</v>
          </cell>
        </row>
        <row r="225">
          <cell r="A225">
            <v>36641</v>
          </cell>
          <cell r="B225" t="str">
            <v>BURNER-TIP-SVCS</v>
          </cell>
          <cell r="C225" t="str">
            <v>NG-NYMEX</v>
          </cell>
          <cell r="D225" t="str">
            <v>DUB-ERMS-XL-PRC</v>
          </cell>
          <cell r="F225" t="str">
            <v>P</v>
          </cell>
          <cell r="G225">
            <v>39083</v>
          </cell>
          <cell r="H225">
            <v>-59090</v>
          </cell>
          <cell r="I225">
            <v>-59090</v>
          </cell>
        </row>
        <row r="226">
          <cell r="A226">
            <v>36641</v>
          </cell>
          <cell r="B226" t="str">
            <v>BURNER-TIP-SVCS</v>
          </cell>
          <cell r="C226" t="str">
            <v>NG-NYMEX</v>
          </cell>
          <cell r="D226" t="str">
            <v>DUB-ERMS-XL-PRC</v>
          </cell>
          <cell r="F226" t="str">
            <v>P</v>
          </cell>
          <cell r="G226">
            <v>39114</v>
          </cell>
          <cell r="H226">
            <v>-53915</v>
          </cell>
          <cell r="I226">
            <v>-53915</v>
          </cell>
        </row>
        <row r="227">
          <cell r="A227">
            <v>36641</v>
          </cell>
          <cell r="B227" t="str">
            <v>BURNER-TIP-SVCS</v>
          </cell>
          <cell r="C227" t="str">
            <v>NG-NYMEX</v>
          </cell>
          <cell r="D227" t="str">
            <v>DUB-ERMS-XL-PRC</v>
          </cell>
          <cell r="F227" t="str">
            <v>P</v>
          </cell>
          <cell r="G227">
            <v>39142</v>
          </cell>
          <cell r="H227">
            <v>-47940</v>
          </cell>
          <cell r="I227">
            <v>-47940</v>
          </cell>
        </row>
        <row r="228">
          <cell r="A228">
            <v>36641</v>
          </cell>
          <cell r="B228" t="str">
            <v>BURNER-TIP-SVCS</v>
          </cell>
          <cell r="C228" t="str">
            <v>NG-NYMEX</v>
          </cell>
          <cell r="D228" t="str">
            <v>DUB-ERMS-XL-PRC</v>
          </cell>
          <cell r="F228" t="str">
            <v>P</v>
          </cell>
          <cell r="G228">
            <v>39173</v>
          </cell>
          <cell r="H228">
            <v>-36855</v>
          </cell>
          <cell r="I228">
            <v>-36855</v>
          </cell>
        </row>
        <row r="229">
          <cell r="A229">
            <v>36641</v>
          </cell>
          <cell r="B229" t="str">
            <v>BURNER-TIP-SVCS</v>
          </cell>
          <cell r="C229" t="str">
            <v>NG-NYMEX</v>
          </cell>
          <cell r="D229" t="str">
            <v>DUB-ERMS-XL-PRC</v>
          </cell>
          <cell r="F229" t="str">
            <v>P</v>
          </cell>
          <cell r="G229">
            <v>39203</v>
          </cell>
          <cell r="H229">
            <v>-29673</v>
          </cell>
          <cell r="I229">
            <v>-29673</v>
          </cell>
        </row>
        <row r="230">
          <cell r="A230">
            <v>36641</v>
          </cell>
          <cell r="B230" t="str">
            <v>BURNER-TIP-SVCS</v>
          </cell>
          <cell r="C230" t="str">
            <v>NG-NYMEX</v>
          </cell>
          <cell r="D230" t="str">
            <v>DUB-ERMS-XL-PRC</v>
          </cell>
          <cell r="F230" t="str">
            <v>P</v>
          </cell>
          <cell r="G230">
            <v>39234</v>
          </cell>
          <cell r="H230">
            <v>-26941</v>
          </cell>
          <cell r="I230">
            <v>-26941</v>
          </cell>
        </row>
        <row r="231">
          <cell r="A231">
            <v>36641</v>
          </cell>
          <cell r="B231" t="str">
            <v>BURNER-TIP-SVCS</v>
          </cell>
          <cell r="C231" t="str">
            <v>NG-NYMEX</v>
          </cell>
          <cell r="D231" t="str">
            <v>DUB-ERMS-XL-PRC</v>
          </cell>
          <cell r="F231" t="str">
            <v>P</v>
          </cell>
          <cell r="G231">
            <v>39264</v>
          </cell>
          <cell r="H231">
            <v>-26539</v>
          </cell>
          <cell r="I231">
            <v>-26539</v>
          </cell>
        </row>
        <row r="232">
          <cell r="A232">
            <v>36641</v>
          </cell>
          <cell r="B232" t="str">
            <v>BURNER-TIP-SVCS</v>
          </cell>
          <cell r="C232" t="str">
            <v>NG-NYMEX</v>
          </cell>
          <cell r="D232" t="str">
            <v>DUB-ERMS-XL-PRC</v>
          </cell>
          <cell r="F232" t="str">
            <v>P</v>
          </cell>
          <cell r="G232">
            <v>39295</v>
          </cell>
          <cell r="H232">
            <v>-28299</v>
          </cell>
          <cell r="I232">
            <v>-28299</v>
          </cell>
        </row>
        <row r="233">
          <cell r="A233">
            <v>36641</v>
          </cell>
          <cell r="B233" t="str">
            <v>BURNER-TIP-SVCS</v>
          </cell>
          <cell r="C233" t="str">
            <v>NG-NYMEX</v>
          </cell>
          <cell r="D233" t="str">
            <v>DUB-ERMS-XL-PRC</v>
          </cell>
          <cell r="F233" t="str">
            <v>P</v>
          </cell>
          <cell r="G233">
            <v>39326</v>
          </cell>
          <cell r="H233">
            <v>-29046</v>
          </cell>
          <cell r="I233">
            <v>-29046</v>
          </cell>
        </row>
        <row r="234">
          <cell r="A234">
            <v>36641</v>
          </cell>
          <cell r="B234" t="str">
            <v>BURNER-TIP-SVCS</v>
          </cell>
          <cell r="C234" t="str">
            <v>NG-NYMEX</v>
          </cell>
          <cell r="D234" t="str">
            <v>DUB-ERMS-XL-PRC</v>
          </cell>
          <cell r="F234" t="str">
            <v>P</v>
          </cell>
          <cell r="G234">
            <v>39356</v>
          </cell>
          <cell r="H234">
            <v>-36307</v>
          </cell>
          <cell r="I234">
            <v>-36307</v>
          </cell>
        </row>
        <row r="235">
          <cell r="A235">
            <v>36641</v>
          </cell>
          <cell r="B235" t="str">
            <v>BURNER-TIP-SVCS</v>
          </cell>
          <cell r="C235" t="str">
            <v>NG-NYMEX</v>
          </cell>
          <cell r="D235" t="str">
            <v>DUB-ERMS-XL-PRC</v>
          </cell>
          <cell r="F235" t="str">
            <v>P</v>
          </cell>
          <cell r="G235">
            <v>39387</v>
          </cell>
          <cell r="H235">
            <v>-46994</v>
          </cell>
          <cell r="I235">
            <v>-46994</v>
          </cell>
        </row>
        <row r="236">
          <cell r="A236">
            <v>36641</v>
          </cell>
          <cell r="B236" t="str">
            <v>BURNER-TIP-SVCS</v>
          </cell>
          <cell r="C236" t="str">
            <v>NG-NYMEX</v>
          </cell>
          <cell r="D236" t="str">
            <v>DUB-ERMS-XL-PRC</v>
          </cell>
          <cell r="F236" t="str">
            <v>P</v>
          </cell>
          <cell r="G236">
            <v>39417</v>
          </cell>
          <cell r="H236">
            <v>-50969</v>
          </cell>
          <cell r="I236">
            <v>-50969</v>
          </cell>
        </row>
        <row r="237">
          <cell r="A237">
            <v>36641</v>
          </cell>
          <cell r="B237" t="str">
            <v>BURNER-TIP-SVCS</v>
          </cell>
          <cell r="C237" t="str">
            <v>NG-NYMEX</v>
          </cell>
          <cell r="D237" t="str">
            <v>DUB-ERMS-XL-PRC</v>
          </cell>
          <cell r="F237" t="str">
            <v>P</v>
          </cell>
          <cell r="G237">
            <v>39448</v>
          </cell>
          <cell r="H237">
            <v>-54960</v>
          </cell>
          <cell r="I237">
            <v>-54960</v>
          </cell>
        </row>
        <row r="238">
          <cell r="A238">
            <v>36641</v>
          </cell>
          <cell r="B238" t="str">
            <v>BURNER-TIP-SVCS</v>
          </cell>
          <cell r="C238" t="str">
            <v>NG-NYMEX</v>
          </cell>
          <cell r="D238" t="str">
            <v>DUB-ERMS-XL-PRC</v>
          </cell>
          <cell r="F238" t="str">
            <v>P</v>
          </cell>
          <cell r="G238">
            <v>39479</v>
          </cell>
          <cell r="H238">
            <v>-50183</v>
          </cell>
          <cell r="I238">
            <v>-50183</v>
          </cell>
        </row>
        <row r="239">
          <cell r="A239">
            <v>36641</v>
          </cell>
          <cell r="B239" t="str">
            <v>BURNER-TIP-SVCS</v>
          </cell>
          <cell r="C239" t="str">
            <v>NG-NYMEX</v>
          </cell>
          <cell r="D239" t="str">
            <v>DUB-ERMS-XL-PRC</v>
          </cell>
          <cell r="F239" t="str">
            <v>P</v>
          </cell>
          <cell r="G239">
            <v>39508</v>
          </cell>
          <cell r="H239">
            <v>-44581</v>
          </cell>
          <cell r="I239">
            <v>-44581</v>
          </cell>
        </row>
        <row r="240">
          <cell r="A240">
            <v>36641</v>
          </cell>
          <cell r="B240" t="str">
            <v>BURNER-TIP-SVCS</v>
          </cell>
          <cell r="C240" t="str">
            <v>NG-NYMEX</v>
          </cell>
          <cell r="D240" t="str">
            <v>DUB-ERMS-XL-PRC</v>
          </cell>
          <cell r="F240" t="str">
            <v>P</v>
          </cell>
          <cell r="G240">
            <v>39539</v>
          </cell>
          <cell r="H240">
            <v>-34281</v>
          </cell>
          <cell r="I240">
            <v>-34281</v>
          </cell>
        </row>
        <row r="241">
          <cell r="A241">
            <v>36641</v>
          </cell>
          <cell r="B241" t="str">
            <v>BURNER-TIP-SVCS</v>
          </cell>
          <cell r="C241" t="str">
            <v>NG-NYMEX</v>
          </cell>
          <cell r="D241" t="str">
            <v>DUB-ERMS-XL-PRC</v>
          </cell>
          <cell r="F241" t="str">
            <v>P</v>
          </cell>
          <cell r="G241">
            <v>39569</v>
          </cell>
          <cell r="H241">
            <v>-27598</v>
          </cell>
          <cell r="I241">
            <v>-27598</v>
          </cell>
        </row>
        <row r="242">
          <cell r="A242">
            <v>36641</v>
          </cell>
          <cell r="B242" t="str">
            <v>BURNER-TIP-SVCS</v>
          </cell>
          <cell r="C242" t="str">
            <v>NG-NYMEX</v>
          </cell>
          <cell r="D242" t="str">
            <v>DUB-ERMS-XL-PRC</v>
          </cell>
          <cell r="F242" t="str">
            <v>P</v>
          </cell>
          <cell r="G242">
            <v>39600</v>
          </cell>
          <cell r="H242">
            <v>-25032</v>
          </cell>
          <cell r="I242">
            <v>-25032</v>
          </cell>
        </row>
        <row r="243">
          <cell r="A243">
            <v>36641</v>
          </cell>
          <cell r="B243" t="str">
            <v>BURNER-TIP-SVCS</v>
          </cell>
          <cell r="C243" t="str">
            <v>NG-NYMEX</v>
          </cell>
          <cell r="D243" t="str">
            <v>DUB-ERMS-XL-PRC</v>
          </cell>
          <cell r="F243" t="str">
            <v>P</v>
          </cell>
          <cell r="G243">
            <v>39630</v>
          </cell>
          <cell r="H243">
            <v>-24657</v>
          </cell>
          <cell r="I243">
            <v>-24657</v>
          </cell>
        </row>
        <row r="244">
          <cell r="A244">
            <v>36641</v>
          </cell>
          <cell r="B244" t="str">
            <v>BURNER-TIP-SVCS</v>
          </cell>
          <cell r="C244" t="str">
            <v>NG-NYMEX</v>
          </cell>
          <cell r="D244" t="str">
            <v>DUB-ERMS-XL-PRC</v>
          </cell>
          <cell r="F244" t="str">
            <v>P</v>
          </cell>
          <cell r="G244">
            <v>39661</v>
          </cell>
          <cell r="H244">
            <v>-26205</v>
          </cell>
          <cell r="I244">
            <v>-26205</v>
          </cell>
        </row>
        <row r="245">
          <cell r="A245">
            <v>36641</v>
          </cell>
          <cell r="B245" t="str">
            <v>BURNER-TIP-SVCS</v>
          </cell>
          <cell r="C245" t="str">
            <v>NG-NYMEX</v>
          </cell>
          <cell r="D245" t="str">
            <v>DUB-ERMS-XL-PRC</v>
          </cell>
          <cell r="F245" t="str">
            <v>P</v>
          </cell>
          <cell r="G245">
            <v>39692</v>
          </cell>
          <cell r="H245">
            <v>-26887</v>
          </cell>
          <cell r="I245">
            <v>-26887</v>
          </cell>
        </row>
        <row r="246">
          <cell r="A246">
            <v>36641</v>
          </cell>
          <cell r="B246" t="str">
            <v>BURNER-TIP-SVCS</v>
          </cell>
          <cell r="C246" t="str">
            <v>NG-NYMEX</v>
          </cell>
          <cell r="D246" t="str">
            <v>DUB-ERMS-XL-PRC</v>
          </cell>
          <cell r="F246" t="str">
            <v>P</v>
          </cell>
          <cell r="G246">
            <v>39722</v>
          </cell>
          <cell r="H246">
            <v>-33636</v>
          </cell>
          <cell r="I246">
            <v>-33636</v>
          </cell>
        </row>
        <row r="247">
          <cell r="A247">
            <v>36641</v>
          </cell>
          <cell r="B247" t="str">
            <v>BURNER-TIP-SVCS</v>
          </cell>
          <cell r="C247" t="str">
            <v>NG-NYMEX</v>
          </cell>
          <cell r="D247" t="str">
            <v>DUB-ERMS-XL-PRC</v>
          </cell>
          <cell r="F247" t="str">
            <v>P</v>
          </cell>
          <cell r="G247">
            <v>39753</v>
          </cell>
          <cell r="H247">
            <v>-43560</v>
          </cell>
          <cell r="I247">
            <v>-43560</v>
          </cell>
        </row>
        <row r="248">
          <cell r="A248">
            <v>36641</v>
          </cell>
          <cell r="B248" t="str">
            <v>BURNER-TIP-SVCS</v>
          </cell>
          <cell r="C248" t="str">
            <v>NG-NYMEX</v>
          </cell>
          <cell r="D248" t="str">
            <v>DUB-ERMS-XL-PRC</v>
          </cell>
          <cell r="F248" t="str">
            <v>P</v>
          </cell>
          <cell r="G248">
            <v>39783</v>
          </cell>
          <cell r="H248">
            <v>-47247</v>
          </cell>
          <cell r="I248">
            <v>-47247</v>
          </cell>
        </row>
        <row r="249">
          <cell r="A249">
            <v>36641</v>
          </cell>
          <cell r="B249" t="str">
            <v>BURNER-TIP-SVCS</v>
          </cell>
          <cell r="C249" t="str">
            <v>NG-NYMEX</v>
          </cell>
          <cell r="D249" t="str">
            <v>DUB-ERMS-XL-PRC</v>
          </cell>
          <cell r="F249" t="str">
            <v>P</v>
          </cell>
          <cell r="G249">
            <v>39814</v>
          </cell>
          <cell r="H249">
            <v>-50968</v>
          </cell>
          <cell r="I249">
            <v>-50968</v>
          </cell>
        </row>
        <row r="250">
          <cell r="A250">
            <v>36641</v>
          </cell>
          <cell r="B250" t="str">
            <v>BURNER-TIP-SVCS</v>
          </cell>
          <cell r="C250" t="str">
            <v>NG-NYMEX</v>
          </cell>
          <cell r="D250" t="str">
            <v>DUB-ERMS-XL-PRC</v>
          </cell>
          <cell r="F250" t="str">
            <v>P</v>
          </cell>
          <cell r="G250">
            <v>39845</v>
          </cell>
          <cell r="H250">
            <v>-46479</v>
          </cell>
          <cell r="I250">
            <v>-46479</v>
          </cell>
        </row>
        <row r="251">
          <cell r="A251">
            <v>36641</v>
          </cell>
          <cell r="B251" t="str">
            <v>BURNER-TIP-SVCS</v>
          </cell>
          <cell r="C251" t="str">
            <v>NG-NYMEX</v>
          </cell>
          <cell r="D251" t="str">
            <v>DUB-ERMS-XL-PRC</v>
          </cell>
          <cell r="F251" t="str">
            <v>P</v>
          </cell>
          <cell r="G251">
            <v>39873</v>
          </cell>
          <cell r="H251">
            <v>-41180</v>
          </cell>
          <cell r="I251">
            <v>-41180</v>
          </cell>
        </row>
        <row r="252">
          <cell r="A252">
            <v>36641</v>
          </cell>
          <cell r="B252" t="str">
            <v>BURNER-TIP-SVCS</v>
          </cell>
          <cell r="C252" t="str">
            <v>NG-NYMEX</v>
          </cell>
          <cell r="D252" t="str">
            <v>DUB-ERMS-XL-PRC</v>
          </cell>
          <cell r="F252" t="str">
            <v>P</v>
          </cell>
          <cell r="G252">
            <v>39904</v>
          </cell>
          <cell r="H252">
            <v>-31619</v>
          </cell>
          <cell r="I252">
            <v>-31619</v>
          </cell>
        </row>
        <row r="253">
          <cell r="A253">
            <v>36641</v>
          </cell>
          <cell r="B253" t="str">
            <v>BURNER-TIP-SVCS</v>
          </cell>
          <cell r="C253" t="str">
            <v>NG-NYMEX</v>
          </cell>
          <cell r="D253" t="str">
            <v>DUB-ERMS-XL-PRC</v>
          </cell>
          <cell r="F253" t="str">
            <v>P</v>
          </cell>
          <cell r="G253">
            <v>39934</v>
          </cell>
          <cell r="H253">
            <v>-25394</v>
          </cell>
          <cell r="I253">
            <v>-25394</v>
          </cell>
        </row>
        <row r="254">
          <cell r="A254">
            <v>36641</v>
          </cell>
          <cell r="B254" t="str">
            <v>BURNER-TIP-SVCS</v>
          </cell>
          <cell r="C254" t="str">
            <v>NG-NYMEX</v>
          </cell>
          <cell r="D254" t="str">
            <v>DUB-ERMS-XL-PRC</v>
          </cell>
          <cell r="F254" t="str">
            <v>P</v>
          </cell>
          <cell r="G254">
            <v>39965</v>
          </cell>
          <cell r="H254">
            <v>-23017</v>
          </cell>
          <cell r="I254">
            <v>-23017</v>
          </cell>
        </row>
        <row r="255">
          <cell r="A255">
            <v>36641</v>
          </cell>
          <cell r="B255" t="str">
            <v>BURNER-TIP-SVCS</v>
          </cell>
          <cell r="C255" t="str">
            <v>NG-NYMEX</v>
          </cell>
          <cell r="D255" t="str">
            <v>DUB-ERMS-XL-PRC</v>
          </cell>
          <cell r="F255" t="str">
            <v>P</v>
          </cell>
          <cell r="G255">
            <v>39995</v>
          </cell>
          <cell r="H255">
            <v>-22702</v>
          </cell>
          <cell r="I255">
            <v>-22702</v>
          </cell>
        </row>
        <row r="256">
          <cell r="A256">
            <v>36641</v>
          </cell>
          <cell r="B256" t="str">
            <v>BURNER-TIP-SVCS</v>
          </cell>
          <cell r="C256" t="str">
            <v>NG-NYMEX</v>
          </cell>
          <cell r="D256" t="str">
            <v>DUB-ERMS-XL-PRC</v>
          </cell>
          <cell r="F256" t="str">
            <v>P</v>
          </cell>
          <cell r="G256">
            <v>40026</v>
          </cell>
          <cell r="H256">
            <v>-24210</v>
          </cell>
          <cell r="I256">
            <v>-24210</v>
          </cell>
        </row>
        <row r="257">
          <cell r="A257">
            <v>36641</v>
          </cell>
          <cell r="B257" t="str">
            <v>BURNER-TIP-SVCS</v>
          </cell>
          <cell r="C257" t="str">
            <v>NG-NYMEX</v>
          </cell>
          <cell r="D257" t="str">
            <v>DUB-ERMS-XL-PRC</v>
          </cell>
          <cell r="F257" t="str">
            <v>P</v>
          </cell>
          <cell r="G257">
            <v>40057</v>
          </cell>
          <cell r="H257">
            <v>-24864</v>
          </cell>
          <cell r="I257">
            <v>-24864</v>
          </cell>
        </row>
        <row r="258">
          <cell r="A258">
            <v>36641</v>
          </cell>
          <cell r="B258" t="str">
            <v>BURNER-TIP-SVCS</v>
          </cell>
          <cell r="C258" t="str">
            <v>NG-NYMEX</v>
          </cell>
          <cell r="D258" t="str">
            <v>DUB-ERMS-XL-PRC</v>
          </cell>
          <cell r="F258" t="str">
            <v>P</v>
          </cell>
          <cell r="G258">
            <v>40087</v>
          </cell>
          <cell r="H258">
            <v>-14624</v>
          </cell>
          <cell r="I258">
            <v>-14624</v>
          </cell>
        </row>
        <row r="259">
          <cell r="A259">
            <v>36641</v>
          </cell>
          <cell r="B259" t="str">
            <v>BURNER-TIP-SVCS</v>
          </cell>
          <cell r="C259" t="str">
            <v>NG-NYMEX</v>
          </cell>
          <cell r="D259" t="str">
            <v>DUB-ERMS-XL-PRC</v>
          </cell>
          <cell r="F259" t="str">
            <v>P</v>
          </cell>
          <cell r="G259">
            <v>40118</v>
          </cell>
          <cell r="H259">
            <v>-18230</v>
          </cell>
          <cell r="I259">
            <v>-18230</v>
          </cell>
        </row>
        <row r="260">
          <cell r="A260">
            <v>36641</v>
          </cell>
          <cell r="B260" t="str">
            <v>BURNER-TIP-SVCS</v>
          </cell>
          <cell r="C260" t="str">
            <v>NG-NYMEX</v>
          </cell>
          <cell r="D260" t="str">
            <v>DUB-ERMS-XL-PRC</v>
          </cell>
          <cell r="F260" t="str">
            <v>P</v>
          </cell>
          <cell r="G260">
            <v>40148</v>
          </cell>
          <cell r="H260">
            <v>-18215</v>
          </cell>
          <cell r="I260">
            <v>-18215</v>
          </cell>
        </row>
        <row r="261">
          <cell r="A261">
            <v>36641</v>
          </cell>
          <cell r="B261" t="str">
            <v>BURNER-TIP-SVCS</v>
          </cell>
          <cell r="C261" t="str">
            <v>NG-NYMEX</v>
          </cell>
          <cell r="D261" t="str">
            <v>DUB-ERMS-XL-PRC</v>
          </cell>
          <cell r="F261" t="str">
            <v>P</v>
          </cell>
          <cell r="G261">
            <v>40179</v>
          </cell>
          <cell r="H261">
            <v>-11832</v>
          </cell>
          <cell r="I261">
            <v>-11832</v>
          </cell>
        </row>
        <row r="262">
          <cell r="A262">
            <v>36641</v>
          </cell>
          <cell r="B262" t="str">
            <v>BURNER-TIP-SVCS</v>
          </cell>
          <cell r="C262" t="str">
            <v>NG-NYMEX</v>
          </cell>
          <cell r="D262" t="str">
            <v>DUB-ERMS-XL-PRC</v>
          </cell>
          <cell r="F262" t="str">
            <v>P</v>
          </cell>
          <cell r="G262">
            <v>40210</v>
          </cell>
          <cell r="H262">
            <v>-694</v>
          </cell>
          <cell r="I262">
            <v>-694</v>
          </cell>
        </row>
        <row r="263">
          <cell r="A263">
            <v>36641</v>
          </cell>
          <cell r="B263" t="str">
            <v>BURNER-TIP-SVCS</v>
          </cell>
          <cell r="C263" t="str">
            <v>NG-NYMEX</v>
          </cell>
          <cell r="D263" t="str">
            <v>DUB-ERMS-XL-PRC</v>
          </cell>
          <cell r="F263" t="str">
            <v>P</v>
          </cell>
          <cell r="G263">
            <v>40238</v>
          </cell>
          <cell r="H263">
            <v>-511</v>
          </cell>
          <cell r="I263">
            <v>-511</v>
          </cell>
        </row>
        <row r="264">
          <cell r="A264">
            <v>36641</v>
          </cell>
          <cell r="B264" t="str">
            <v>BURNER-TIP-SVCS</v>
          </cell>
          <cell r="C264" t="str">
            <v>NG-NYMEX</v>
          </cell>
          <cell r="D264" t="str">
            <v>DUB-ERMS-XL-PRC</v>
          </cell>
          <cell r="F264" t="str">
            <v>P</v>
          </cell>
          <cell r="G264">
            <v>40269</v>
          </cell>
          <cell r="H264">
            <v>406</v>
          </cell>
          <cell r="I264">
            <v>406</v>
          </cell>
        </row>
        <row r="265">
          <cell r="A265">
            <v>36641</v>
          </cell>
          <cell r="B265" t="str">
            <v>BURNER-TIP-SVCS</v>
          </cell>
          <cell r="C265" t="str">
            <v>NG-NYMEX</v>
          </cell>
          <cell r="D265" t="str">
            <v>DUB-ERMS-XL-PRC</v>
          </cell>
          <cell r="F265" t="str">
            <v>P</v>
          </cell>
          <cell r="G265">
            <v>40299</v>
          </cell>
          <cell r="H265">
            <v>599</v>
          </cell>
          <cell r="I265">
            <v>599</v>
          </cell>
        </row>
        <row r="266">
          <cell r="A266">
            <v>36641</v>
          </cell>
          <cell r="B266" t="str">
            <v>BURNER-TIP-SVCS</v>
          </cell>
          <cell r="C266" t="str">
            <v>NG-NYMEX</v>
          </cell>
          <cell r="D266" t="str">
            <v>DUB-ERMS-XL-PRC</v>
          </cell>
          <cell r="F266" t="str">
            <v>P</v>
          </cell>
          <cell r="G266">
            <v>40330</v>
          </cell>
          <cell r="H266">
            <v>291</v>
          </cell>
          <cell r="I266">
            <v>291</v>
          </cell>
        </row>
        <row r="267">
          <cell r="A267">
            <v>36641</v>
          </cell>
          <cell r="B267" t="str">
            <v>BURNER-TIP-SVCS</v>
          </cell>
          <cell r="C267" t="str">
            <v>NG-NYMEX</v>
          </cell>
          <cell r="D267" t="str">
            <v>DUB-ERMS-XL-PRC</v>
          </cell>
          <cell r="F267" t="str">
            <v>P</v>
          </cell>
          <cell r="G267">
            <v>40360</v>
          </cell>
          <cell r="H267">
            <v>-196</v>
          </cell>
          <cell r="I267">
            <v>-196</v>
          </cell>
        </row>
        <row r="268">
          <cell r="A268">
            <v>36641</v>
          </cell>
          <cell r="B268" t="str">
            <v>BURNER-TIP-SVCS</v>
          </cell>
          <cell r="C268" t="str">
            <v>NG-NYMEX</v>
          </cell>
          <cell r="D268" t="str">
            <v>DUB-ERMS-XL-PRC</v>
          </cell>
          <cell r="F268" t="str">
            <v>P</v>
          </cell>
          <cell r="G268">
            <v>40391</v>
          </cell>
          <cell r="H268">
            <v>-284</v>
          </cell>
          <cell r="I268">
            <v>-284</v>
          </cell>
        </row>
        <row r="269">
          <cell r="A269">
            <v>36641</v>
          </cell>
          <cell r="B269" t="str">
            <v>BURNER-TIP-SVCS</v>
          </cell>
          <cell r="C269" t="str">
            <v>NG-NYMEX</v>
          </cell>
          <cell r="D269" t="str">
            <v>DUB-ERMS-XL-PRC</v>
          </cell>
          <cell r="F269" t="str">
            <v>P</v>
          </cell>
          <cell r="G269">
            <v>40422</v>
          </cell>
          <cell r="H269">
            <v>-560</v>
          </cell>
          <cell r="I269">
            <v>-560</v>
          </cell>
        </row>
        <row r="270">
          <cell r="A270">
            <v>36641</v>
          </cell>
          <cell r="B270" t="str">
            <v>BURNER-TIP-SVCS</v>
          </cell>
          <cell r="C270" t="str">
            <v>NG-NYMEX</v>
          </cell>
          <cell r="D270" t="str">
            <v>DUB-ERMS-XL-PRC</v>
          </cell>
          <cell r="F270" t="str">
            <v>P</v>
          </cell>
          <cell r="G270">
            <v>40452</v>
          </cell>
          <cell r="H270">
            <v>-1013</v>
          </cell>
          <cell r="I270">
            <v>-1013</v>
          </cell>
        </row>
        <row r="271">
          <cell r="A271">
            <v>36641</v>
          </cell>
          <cell r="B271" t="str">
            <v>BURNER-TIP-SVCS</v>
          </cell>
          <cell r="C271" t="str">
            <v>NG-NYMEX</v>
          </cell>
          <cell r="D271" t="str">
            <v>DUB-ERMS-XL-PRC</v>
          </cell>
          <cell r="F271" t="str">
            <v>P</v>
          </cell>
          <cell r="G271">
            <v>40483</v>
          </cell>
          <cell r="H271">
            <v>-270</v>
          </cell>
          <cell r="I271">
            <v>-270</v>
          </cell>
        </row>
        <row r="272">
          <cell r="A272">
            <v>36641</v>
          </cell>
          <cell r="B272" t="str">
            <v>BURNER-TIP-SVCS</v>
          </cell>
          <cell r="C272" t="str">
            <v>NG-NYMEX</v>
          </cell>
          <cell r="D272" t="str">
            <v>DUB-ERMS-XL-PRC</v>
          </cell>
          <cell r="F272" t="str">
            <v>P</v>
          </cell>
          <cell r="G272">
            <v>40513</v>
          </cell>
          <cell r="H272">
            <v>-783</v>
          </cell>
          <cell r="I272">
            <v>-783</v>
          </cell>
        </row>
        <row r="273">
          <cell r="A273">
            <v>36641</v>
          </cell>
          <cell r="B273" t="str">
            <v>BURNER-TIP-SVCS</v>
          </cell>
          <cell r="C273" t="str">
            <v>NG-NYMEX</v>
          </cell>
          <cell r="D273" t="str">
            <v>DUB-ERMS-XL-PRC</v>
          </cell>
          <cell r="F273" t="str">
            <v>P</v>
          </cell>
          <cell r="G273">
            <v>40544</v>
          </cell>
          <cell r="H273">
            <v>-563</v>
          </cell>
          <cell r="I273">
            <v>-563</v>
          </cell>
        </row>
        <row r="274">
          <cell r="A274">
            <v>36641</v>
          </cell>
          <cell r="B274" t="str">
            <v>BURNER-TIP-SVCS</v>
          </cell>
          <cell r="C274" t="str">
            <v>NG-NYMEX</v>
          </cell>
          <cell r="D274" t="str">
            <v>DUB-ERMS-XL-PRC</v>
          </cell>
          <cell r="F274" t="str">
            <v>P</v>
          </cell>
          <cell r="G274">
            <v>40575</v>
          </cell>
          <cell r="H274">
            <v>385</v>
          </cell>
          <cell r="I274">
            <v>385</v>
          </cell>
        </row>
        <row r="275">
          <cell r="A275">
            <v>36641</v>
          </cell>
          <cell r="B275" t="str">
            <v>BURNER-TIP-SVCS</v>
          </cell>
          <cell r="C275" t="str">
            <v>NG-NYMEX</v>
          </cell>
          <cell r="D275" t="str">
            <v>DUB-ERMS-XL-PRC</v>
          </cell>
          <cell r="F275" t="str">
            <v>P</v>
          </cell>
          <cell r="G275">
            <v>40603</v>
          </cell>
          <cell r="H275">
            <v>635</v>
          </cell>
          <cell r="I275">
            <v>635</v>
          </cell>
        </row>
        <row r="276">
          <cell r="A276">
            <v>36641</v>
          </cell>
          <cell r="B276" t="str">
            <v>BURNER-TIP-SVCS</v>
          </cell>
          <cell r="C276" t="str">
            <v>NG-NYMEX</v>
          </cell>
          <cell r="D276" t="str">
            <v>DUB-ERMS-XL-PRC</v>
          </cell>
          <cell r="F276" t="str">
            <v>P</v>
          </cell>
          <cell r="G276">
            <v>40634</v>
          </cell>
          <cell r="H276">
            <v>1334</v>
          </cell>
          <cell r="I276">
            <v>1334</v>
          </cell>
        </row>
        <row r="277">
          <cell r="A277">
            <v>36641</v>
          </cell>
          <cell r="B277" t="str">
            <v>BURNER-TIP-SVCS</v>
          </cell>
          <cell r="C277" t="str">
            <v>NG-NYMEX</v>
          </cell>
          <cell r="D277" t="str">
            <v>DUB-ERMS-XL-PRC</v>
          </cell>
          <cell r="F277" t="str">
            <v>P</v>
          </cell>
          <cell r="G277">
            <v>40664</v>
          </cell>
          <cell r="H277">
            <v>1286</v>
          </cell>
          <cell r="I277">
            <v>1286</v>
          </cell>
        </row>
        <row r="278">
          <cell r="A278">
            <v>36641</v>
          </cell>
          <cell r="B278" t="str">
            <v>BURNER-TIP-SVCS</v>
          </cell>
          <cell r="C278" t="str">
            <v>NG-NYMEX</v>
          </cell>
          <cell r="D278" t="str">
            <v>DUB-ERMS-XL-PRC</v>
          </cell>
          <cell r="F278" t="str">
            <v>P</v>
          </cell>
          <cell r="G278">
            <v>40695</v>
          </cell>
          <cell r="H278">
            <v>967</v>
          </cell>
          <cell r="I278">
            <v>967</v>
          </cell>
        </row>
        <row r="279">
          <cell r="A279">
            <v>36641</v>
          </cell>
          <cell r="B279" t="str">
            <v>BURNER-TIP-SVCS</v>
          </cell>
          <cell r="C279" t="str">
            <v>NG-NYMEX</v>
          </cell>
          <cell r="D279" t="str">
            <v>DUB-ERMS-XL-PRC</v>
          </cell>
          <cell r="F279" t="str">
            <v>P</v>
          </cell>
          <cell r="G279">
            <v>40725</v>
          </cell>
          <cell r="H279">
            <v>537</v>
          </cell>
          <cell r="I279">
            <v>537</v>
          </cell>
        </row>
        <row r="280">
          <cell r="A280">
            <v>36641</v>
          </cell>
          <cell r="B280" t="str">
            <v>BURNER-TIP-SVCS</v>
          </cell>
          <cell r="C280" t="str">
            <v>NG-NYMEX</v>
          </cell>
          <cell r="D280" t="str">
            <v>DUB-ERMS-XL-PRC</v>
          </cell>
          <cell r="F280" t="str">
            <v>P</v>
          </cell>
          <cell r="G280">
            <v>40756</v>
          </cell>
          <cell r="H280">
            <v>451</v>
          </cell>
          <cell r="I280">
            <v>451</v>
          </cell>
        </row>
        <row r="281">
          <cell r="A281">
            <v>36641</v>
          </cell>
          <cell r="B281" t="str">
            <v>BURNER-TIP-SVCS</v>
          </cell>
          <cell r="C281" t="str">
            <v>NG-NYMEX</v>
          </cell>
          <cell r="D281" t="str">
            <v>DUB-ERMS-XL-PRC</v>
          </cell>
          <cell r="F281" t="str">
            <v>P</v>
          </cell>
          <cell r="G281">
            <v>40787</v>
          </cell>
          <cell r="H281">
            <v>275</v>
          </cell>
          <cell r="I281">
            <v>275</v>
          </cell>
        </row>
        <row r="301">
          <cell r="A301" t="str">
            <v>EFF_DT</v>
          </cell>
          <cell r="B301" t="str">
            <v>PORTFOLIO_ID</v>
          </cell>
          <cell r="C301" t="str">
            <v>BOOK_ID</v>
          </cell>
          <cell r="D301" t="str">
            <v>BOOK_TYPE_CD</v>
          </cell>
          <cell r="E301" t="str">
            <v>REF_DT</v>
          </cell>
          <cell r="F301" t="str">
            <v>PV_POSITION</v>
          </cell>
          <cell r="G301" t="str">
            <v>BENCHMARK_QTY</v>
          </cell>
        </row>
        <row r="302">
          <cell r="A302">
            <v>36641</v>
          </cell>
          <cell r="B302" t="str">
            <v>PWR-GAS-TRD</v>
          </cell>
          <cell r="C302" t="str">
            <v>PWR-NG-HEDGE-PRC</v>
          </cell>
          <cell r="D302" t="str">
            <v>P</v>
          </cell>
          <cell r="E302">
            <v>36617</v>
          </cell>
          <cell r="F302">
            <v>0</v>
          </cell>
          <cell r="G302">
            <v>0</v>
          </cell>
        </row>
        <row r="303">
          <cell r="A303">
            <v>36641</v>
          </cell>
          <cell r="B303" t="str">
            <v>PWR-GAS-TRD</v>
          </cell>
          <cell r="C303" t="str">
            <v>PWR-NG-HEDGE-PRC</v>
          </cell>
          <cell r="D303" t="str">
            <v>P</v>
          </cell>
          <cell r="E303">
            <v>36617</v>
          </cell>
          <cell r="F303">
            <v>0</v>
          </cell>
          <cell r="G303">
            <v>0</v>
          </cell>
        </row>
        <row r="304">
          <cell r="A304">
            <v>36641</v>
          </cell>
          <cell r="B304" t="str">
            <v>PWR-GAS-TRD</v>
          </cell>
          <cell r="C304" t="str">
            <v>PWR-NG-HEDGE-PRC</v>
          </cell>
          <cell r="D304" t="str">
            <v>P</v>
          </cell>
          <cell r="E304">
            <v>36617</v>
          </cell>
          <cell r="F304">
            <v>0</v>
          </cell>
          <cell r="G304">
            <v>0</v>
          </cell>
        </row>
        <row r="305">
          <cell r="A305">
            <v>36641</v>
          </cell>
          <cell r="B305" t="str">
            <v>PWR-GAS-TRD</v>
          </cell>
          <cell r="C305" t="str">
            <v>PWR-NG-HEDGE-PRC</v>
          </cell>
          <cell r="D305" t="str">
            <v>P</v>
          </cell>
          <cell r="E305">
            <v>36617</v>
          </cell>
          <cell r="F305">
            <v>0</v>
          </cell>
          <cell r="G305">
            <v>0</v>
          </cell>
        </row>
        <row r="306">
          <cell r="A306">
            <v>36641</v>
          </cell>
          <cell r="B306" t="str">
            <v>PWR-GAS-TRD</v>
          </cell>
          <cell r="C306" t="str">
            <v>PWR-NG-HEDGE-PRC</v>
          </cell>
          <cell r="D306" t="str">
            <v>P</v>
          </cell>
          <cell r="E306">
            <v>36647</v>
          </cell>
          <cell r="F306">
            <v>2074907.2075999998</v>
          </cell>
          <cell r="G306">
            <v>0</v>
          </cell>
        </row>
        <row r="307">
          <cell r="A307">
            <v>36641</v>
          </cell>
          <cell r="B307" t="str">
            <v>PWR-GAS-TRD</v>
          </cell>
          <cell r="C307" t="str">
            <v>PWR-NG-HEDGE-PRC</v>
          </cell>
          <cell r="D307" t="str">
            <v>P</v>
          </cell>
          <cell r="E307">
            <v>36647</v>
          </cell>
          <cell r="F307">
            <v>-2074907.2075999998</v>
          </cell>
          <cell r="G307">
            <v>0</v>
          </cell>
        </row>
        <row r="308">
          <cell r="A308">
            <v>36641</v>
          </cell>
          <cell r="B308" t="str">
            <v>PWR-GAS-TRD</v>
          </cell>
          <cell r="C308" t="str">
            <v>PWR-NG-HEDGE-PRC</v>
          </cell>
          <cell r="D308" t="str">
            <v>P</v>
          </cell>
          <cell r="E308">
            <v>36647</v>
          </cell>
          <cell r="F308">
            <v>0</v>
          </cell>
          <cell r="G308">
            <v>0</v>
          </cell>
        </row>
        <row r="309">
          <cell r="A309">
            <v>36641</v>
          </cell>
          <cell r="B309" t="str">
            <v>PWR-GAS-TRD</v>
          </cell>
          <cell r="C309" t="str">
            <v>PWR-NG-HEDGE-PRC</v>
          </cell>
          <cell r="D309" t="str">
            <v>P</v>
          </cell>
          <cell r="E309">
            <v>36647</v>
          </cell>
          <cell r="F309">
            <v>0</v>
          </cell>
          <cell r="G309">
            <v>0</v>
          </cell>
        </row>
        <row r="310">
          <cell r="A310">
            <v>36641</v>
          </cell>
          <cell r="B310" t="str">
            <v>PWR-GAS-TRD</v>
          </cell>
          <cell r="C310" t="str">
            <v>PWR-NG-HEDGE-PRC</v>
          </cell>
          <cell r="D310" t="str">
            <v>P</v>
          </cell>
          <cell r="E310">
            <v>36678</v>
          </cell>
          <cell r="F310">
            <v>1997356.1557</v>
          </cell>
          <cell r="G310">
            <v>0</v>
          </cell>
        </row>
        <row r="311">
          <cell r="A311">
            <v>36641</v>
          </cell>
          <cell r="B311" t="str">
            <v>PWR-GAS-TRD</v>
          </cell>
          <cell r="C311" t="str">
            <v>PWR-NG-HEDGE-PRC</v>
          </cell>
          <cell r="D311" t="str">
            <v>P</v>
          </cell>
          <cell r="E311">
            <v>36678</v>
          </cell>
          <cell r="F311">
            <v>-1997356.1557</v>
          </cell>
          <cell r="G311">
            <v>0</v>
          </cell>
        </row>
        <row r="312">
          <cell r="A312">
            <v>36641</v>
          </cell>
          <cell r="B312" t="str">
            <v>PWR-GAS-TRD</v>
          </cell>
          <cell r="C312" t="str">
            <v>PWR-NG-HEDGE-PRC</v>
          </cell>
          <cell r="D312" t="str">
            <v>P</v>
          </cell>
          <cell r="E312">
            <v>36678</v>
          </cell>
          <cell r="F312">
            <v>0</v>
          </cell>
          <cell r="G312">
            <v>0</v>
          </cell>
        </row>
        <row r="313">
          <cell r="A313">
            <v>36641</v>
          </cell>
          <cell r="B313" t="str">
            <v>PWR-GAS-TRD</v>
          </cell>
          <cell r="C313" t="str">
            <v>PWR-NG-HEDGE-PRC</v>
          </cell>
          <cell r="D313" t="str">
            <v>P</v>
          </cell>
          <cell r="E313">
            <v>36678</v>
          </cell>
          <cell r="F313">
            <v>0</v>
          </cell>
          <cell r="G313">
            <v>0</v>
          </cell>
        </row>
        <row r="314">
          <cell r="A314">
            <v>36641</v>
          </cell>
          <cell r="B314" t="str">
            <v>PWR-GAS-TRD</v>
          </cell>
          <cell r="C314" t="str">
            <v>PWR-NG-HEDGE-PRC</v>
          </cell>
          <cell r="D314" t="str">
            <v>P</v>
          </cell>
          <cell r="E314">
            <v>36708</v>
          </cell>
          <cell r="F314">
            <v>2053204.9650000001</v>
          </cell>
          <cell r="G314">
            <v>0</v>
          </cell>
        </row>
        <row r="315">
          <cell r="A315">
            <v>36641</v>
          </cell>
          <cell r="B315" t="str">
            <v>PWR-GAS-TRD</v>
          </cell>
          <cell r="C315" t="str">
            <v>PWR-NG-HEDGE-PRC</v>
          </cell>
          <cell r="D315" t="str">
            <v>P</v>
          </cell>
          <cell r="E315">
            <v>36708</v>
          </cell>
          <cell r="F315">
            <v>-2053204.9649000003</v>
          </cell>
          <cell r="G315">
            <v>0</v>
          </cell>
        </row>
        <row r="316">
          <cell r="A316">
            <v>36641</v>
          </cell>
          <cell r="B316" t="str">
            <v>PWR-GAS-TRD</v>
          </cell>
          <cell r="C316" t="str">
            <v>PWR-NG-HEDGE-PRC</v>
          </cell>
          <cell r="D316" t="str">
            <v>P</v>
          </cell>
          <cell r="E316">
            <v>36708</v>
          </cell>
          <cell r="F316">
            <v>0</v>
          </cell>
          <cell r="G316">
            <v>0</v>
          </cell>
        </row>
        <row r="317">
          <cell r="A317">
            <v>36641</v>
          </cell>
          <cell r="B317" t="str">
            <v>PWR-GAS-TRD</v>
          </cell>
          <cell r="C317" t="str">
            <v>PWR-NG-HEDGE-PRC</v>
          </cell>
          <cell r="D317" t="str">
            <v>P</v>
          </cell>
          <cell r="E317">
            <v>36708</v>
          </cell>
          <cell r="F317">
            <v>0</v>
          </cell>
          <cell r="G317">
            <v>0</v>
          </cell>
        </row>
        <row r="318">
          <cell r="A318">
            <v>36641</v>
          </cell>
          <cell r="B318" t="str">
            <v>PWR-GAS-TRD</v>
          </cell>
          <cell r="C318" t="str">
            <v>PWR-NG-HEDGE-PRC</v>
          </cell>
          <cell r="D318" t="str">
            <v>P</v>
          </cell>
          <cell r="E318">
            <v>36739</v>
          </cell>
          <cell r="F318">
            <v>2041848.8397000001</v>
          </cell>
          <cell r="G318">
            <v>0</v>
          </cell>
        </row>
        <row r="319">
          <cell r="A319">
            <v>36641</v>
          </cell>
          <cell r="B319" t="str">
            <v>PWR-GAS-TRD</v>
          </cell>
          <cell r="C319" t="str">
            <v>PWR-NG-HEDGE-PRC</v>
          </cell>
          <cell r="D319" t="str">
            <v>P</v>
          </cell>
          <cell r="E319">
            <v>36739</v>
          </cell>
          <cell r="F319">
            <v>-2041848.8397000001</v>
          </cell>
          <cell r="G319">
            <v>0</v>
          </cell>
        </row>
        <row r="320">
          <cell r="A320">
            <v>36641</v>
          </cell>
          <cell r="B320" t="str">
            <v>PWR-GAS-TRD</v>
          </cell>
          <cell r="C320" t="str">
            <v>PWR-NG-HEDGE-PRC</v>
          </cell>
          <cell r="D320" t="str">
            <v>P</v>
          </cell>
          <cell r="E320">
            <v>36739</v>
          </cell>
          <cell r="F320">
            <v>0</v>
          </cell>
          <cell r="G320">
            <v>0</v>
          </cell>
        </row>
        <row r="321">
          <cell r="A321">
            <v>36641</v>
          </cell>
          <cell r="B321" t="str">
            <v>PWR-GAS-TRD</v>
          </cell>
          <cell r="C321" t="str">
            <v>PWR-NG-HEDGE-PRC</v>
          </cell>
          <cell r="D321" t="str">
            <v>P</v>
          </cell>
          <cell r="E321">
            <v>36739</v>
          </cell>
          <cell r="F321">
            <v>0</v>
          </cell>
          <cell r="G321">
            <v>0</v>
          </cell>
        </row>
        <row r="322">
          <cell r="A322">
            <v>36641</v>
          </cell>
          <cell r="B322" t="str">
            <v>PWR-GAS-TRD</v>
          </cell>
          <cell r="C322" t="str">
            <v>PWR-NG-HEDGE-PRC</v>
          </cell>
          <cell r="D322" t="str">
            <v>P</v>
          </cell>
          <cell r="E322">
            <v>36770</v>
          </cell>
          <cell r="F322">
            <v>1964662.0268999999</v>
          </cell>
          <cell r="G322">
            <v>0</v>
          </cell>
        </row>
        <row r="323">
          <cell r="A323">
            <v>36641</v>
          </cell>
          <cell r="B323" t="str">
            <v>PWR-GAS-TRD</v>
          </cell>
          <cell r="C323" t="str">
            <v>PWR-NG-HEDGE-PRC</v>
          </cell>
          <cell r="D323" t="str">
            <v>P</v>
          </cell>
          <cell r="E323">
            <v>36770</v>
          </cell>
          <cell r="F323">
            <v>-1964662.0268000001</v>
          </cell>
          <cell r="G323">
            <v>0</v>
          </cell>
        </row>
        <row r="324">
          <cell r="A324">
            <v>36641</v>
          </cell>
          <cell r="B324" t="str">
            <v>PWR-GAS-TRD</v>
          </cell>
          <cell r="C324" t="str">
            <v>PWR-NG-HEDGE-PRC</v>
          </cell>
          <cell r="D324" t="str">
            <v>P</v>
          </cell>
          <cell r="E324">
            <v>36770</v>
          </cell>
          <cell r="F324">
            <v>0</v>
          </cell>
          <cell r="G324">
            <v>0</v>
          </cell>
        </row>
        <row r="325">
          <cell r="A325">
            <v>36641</v>
          </cell>
          <cell r="B325" t="str">
            <v>PWR-GAS-TRD</v>
          </cell>
          <cell r="C325" t="str">
            <v>PWR-NG-HEDGE-PRC</v>
          </cell>
          <cell r="D325" t="str">
            <v>P</v>
          </cell>
          <cell r="E325">
            <v>36770</v>
          </cell>
          <cell r="F325">
            <v>0</v>
          </cell>
          <cell r="G325">
            <v>0</v>
          </cell>
        </row>
        <row r="326">
          <cell r="A326">
            <v>36641</v>
          </cell>
          <cell r="B326" t="str">
            <v>PWR-GAS-TRD</v>
          </cell>
          <cell r="C326" t="str">
            <v>PWR-NG-HEDGE-PRC</v>
          </cell>
          <cell r="D326" t="str">
            <v>P</v>
          </cell>
          <cell r="E326">
            <v>36800</v>
          </cell>
          <cell r="F326">
            <v>2018712.6887000001</v>
          </cell>
          <cell r="G326">
            <v>0</v>
          </cell>
        </row>
        <row r="327">
          <cell r="A327">
            <v>36641</v>
          </cell>
          <cell r="B327" t="str">
            <v>PWR-GAS-TRD</v>
          </cell>
          <cell r="C327" t="str">
            <v>PWR-NG-HEDGE-PRC</v>
          </cell>
          <cell r="D327" t="str">
            <v>P</v>
          </cell>
          <cell r="E327">
            <v>36800</v>
          </cell>
          <cell r="F327">
            <v>145790.51680000001</v>
          </cell>
          <cell r="G327">
            <v>0</v>
          </cell>
        </row>
        <row r="328">
          <cell r="A328">
            <v>36641</v>
          </cell>
          <cell r="B328" t="str">
            <v>PWR-GAS-TRD</v>
          </cell>
          <cell r="C328" t="str">
            <v>PWR-NG-HEDGE-PRC</v>
          </cell>
          <cell r="D328" t="str">
            <v>P</v>
          </cell>
          <cell r="E328">
            <v>36800</v>
          </cell>
          <cell r="F328">
            <v>-2018712.6887999999</v>
          </cell>
          <cell r="G328">
            <v>0</v>
          </cell>
        </row>
        <row r="329">
          <cell r="A329">
            <v>36641</v>
          </cell>
          <cell r="B329" t="str">
            <v>PWR-GAS-TRD</v>
          </cell>
          <cell r="C329" t="str">
            <v>PWR-NG-HEDGE-PRC</v>
          </cell>
          <cell r="D329" t="str">
            <v>P</v>
          </cell>
          <cell r="E329">
            <v>36800</v>
          </cell>
          <cell r="F329">
            <v>0</v>
          </cell>
          <cell r="G329">
            <v>0</v>
          </cell>
        </row>
        <row r="330">
          <cell r="A330">
            <v>36641</v>
          </cell>
          <cell r="B330" t="str">
            <v>PWR-GAS-TRD</v>
          </cell>
          <cell r="C330" t="str">
            <v>PWR-NG-HEDGE-PRC</v>
          </cell>
          <cell r="D330" t="str">
            <v>P</v>
          </cell>
          <cell r="E330">
            <v>36800</v>
          </cell>
          <cell r="F330">
            <v>0</v>
          </cell>
          <cell r="G330">
            <v>0</v>
          </cell>
        </row>
        <row r="331">
          <cell r="A331">
            <v>36641</v>
          </cell>
          <cell r="B331" t="str">
            <v>PWR-GAS-TRD</v>
          </cell>
          <cell r="C331" t="str">
            <v>PWR-NG-HEDGE-PRC</v>
          </cell>
          <cell r="D331" t="str">
            <v>P</v>
          </cell>
          <cell r="E331">
            <v>36831</v>
          </cell>
          <cell r="F331">
            <v>927645.76150000002</v>
          </cell>
          <cell r="G331">
            <v>0</v>
          </cell>
        </row>
        <row r="332">
          <cell r="A332">
            <v>36641</v>
          </cell>
          <cell r="B332" t="str">
            <v>PWR-GAS-TRD</v>
          </cell>
          <cell r="C332" t="str">
            <v>PWR-NG-HEDGE-PRC</v>
          </cell>
          <cell r="D332" t="str">
            <v>P</v>
          </cell>
          <cell r="E332">
            <v>36831</v>
          </cell>
          <cell r="F332">
            <v>144944.6502</v>
          </cell>
          <cell r="G332">
            <v>0</v>
          </cell>
        </row>
        <row r="333">
          <cell r="A333">
            <v>36641</v>
          </cell>
          <cell r="B333" t="str">
            <v>PWR-GAS-TRD</v>
          </cell>
          <cell r="C333" t="str">
            <v>PWR-NG-HEDGE-PRC</v>
          </cell>
          <cell r="D333" t="str">
            <v>P</v>
          </cell>
          <cell r="E333">
            <v>36831</v>
          </cell>
          <cell r="F333">
            <v>-927645.76130000001</v>
          </cell>
          <cell r="G333">
            <v>0</v>
          </cell>
        </row>
        <row r="334">
          <cell r="A334">
            <v>36641</v>
          </cell>
          <cell r="B334" t="str">
            <v>PWR-GAS-TRD</v>
          </cell>
          <cell r="C334" t="str">
            <v>PWR-NG-HEDGE-PRC</v>
          </cell>
          <cell r="D334" t="str">
            <v>P</v>
          </cell>
          <cell r="E334">
            <v>36831</v>
          </cell>
          <cell r="F334">
            <v>0</v>
          </cell>
          <cell r="G334">
            <v>0</v>
          </cell>
        </row>
        <row r="335">
          <cell r="A335">
            <v>36641</v>
          </cell>
          <cell r="B335" t="str">
            <v>PWR-GAS-TRD</v>
          </cell>
          <cell r="C335" t="str">
            <v>PWR-NG-HEDGE-PRC</v>
          </cell>
          <cell r="D335" t="str">
            <v>P</v>
          </cell>
          <cell r="E335">
            <v>36831</v>
          </cell>
          <cell r="F335">
            <v>0</v>
          </cell>
          <cell r="G335">
            <v>0</v>
          </cell>
        </row>
        <row r="336">
          <cell r="A336">
            <v>36641</v>
          </cell>
          <cell r="B336" t="str">
            <v>PWR-GAS-TRD</v>
          </cell>
          <cell r="C336" t="str">
            <v>PWR-NG-HEDGE-PRC</v>
          </cell>
          <cell r="D336" t="str">
            <v>P</v>
          </cell>
          <cell r="E336">
            <v>36861</v>
          </cell>
          <cell r="F336">
            <v>953105.01520000002</v>
          </cell>
          <cell r="G336">
            <v>0</v>
          </cell>
        </row>
        <row r="337">
          <cell r="A337">
            <v>36641</v>
          </cell>
          <cell r="B337" t="str">
            <v>PWR-GAS-TRD</v>
          </cell>
          <cell r="C337" t="str">
            <v>PWR-NG-HEDGE-PRC</v>
          </cell>
          <cell r="D337" t="str">
            <v>P</v>
          </cell>
          <cell r="E337">
            <v>36861</v>
          </cell>
          <cell r="F337">
            <v>144118.70189999999</v>
          </cell>
          <cell r="G337">
            <v>0</v>
          </cell>
        </row>
        <row r="338">
          <cell r="A338">
            <v>36641</v>
          </cell>
          <cell r="B338" t="str">
            <v>PWR-GAS-TRD</v>
          </cell>
          <cell r="C338" t="str">
            <v>PWR-NG-HEDGE-PRC</v>
          </cell>
          <cell r="D338" t="str">
            <v>P</v>
          </cell>
          <cell r="E338">
            <v>36861</v>
          </cell>
          <cell r="F338">
            <v>-953105.01510000008</v>
          </cell>
          <cell r="G338">
            <v>0</v>
          </cell>
        </row>
        <row r="339">
          <cell r="A339">
            <v>36641</v>
          </cell>
          <cell r="B339" t="str">
            <v>PWR-GAS-TRD</v>
          </cell>
          <cell r="C339" t="str">
            <v>PWR-NG-HEDGE-PRC</v>
          </cell>
          <cell r="D339" t="str">
            <v>P</v>
          </cell>
          <cell r="E339">
            <v>36861</v>
          </cell>
          <cell r="F339">
            <v>0</v>
          </cell>
          <cell r="G339">
            <v>0</v>
          </cell>
        </row>
        <row r="340">
          <cell r="A340">
            <v>36641</v>
          </cell>
          <cell r="B340" t="str">
            <v>PWR-GAS-TRD</v>
          </cell>
          <cell r="C340" t="str">
            <v>PWR-NG-HEDGE-PRC</v>
          </cell>
          <cell r="D340" t="str">
            <v>P</v>
          </cell>
          <cell r="E340">
            <v>36861</v>
          </cell>
          <cell r="F340">
            <v>0</v>
          </cell>
          <cell r="G340">
            <v>0</v>
          </cell>
        </row>
        <row r="341">
          <cell r="A341">
            <v>36641</v>
          </cell>
          <cell r="B341" t="str">
            <v>PWR-GAS-TRD</v>
          </cell>
          <cell r="C341" t="str">
            <v>PWR-NG-HEDGE-PRC</v>
          </cell>
          <cell r="D341" t="str">
            <v>P</v>
          </cell>
          <cell r="E341">
            <v>36892</v>
          </cell>
          <cell r="F341">
            <v>0</v>
          </cell>
          <cell r="G341">
            <v>0</v>
          </cell>
        </row>
        <row r="342">
          <cell r="A342">
            <v>36641</v>
          </cell>
          <cell r="B342" t="str">
            <v>PWR-GAS-TRD</v>
          </cell>
          <cell r="C342" t="str">
            <v>PWR-NG-HEDGE-PRC</v>
          </cell>
          <cell r="D342" t="str">
            <v>P</v>
          </cell>
          <cell r="E342">
            <v>36892</v>
          </cell>
          <cell r="F342">
            <v>0</v>
          </cell>
          <cell r="G342">
            <v>0</v>
          </cell>
        </row>
        <row r="343">
          <cell r="A343">
            <v>36641</v>
          </cell>
          <cell r="B343" t="str">
            <v>PWR-GAS-TRD</v>
          </cell>
          <cell r="C343" t="str">
            <v>PWR-NG-HEDGE-PRC</v>
          </cell>
          <cell r="D343" t="str">
            <v>P</v>
          </cell>
          <cell r="E343">
            <v>36923</v>
          </cell>
          <cell r="F343">
            <v>0</v>
          </cell>
          <cell r="G343">
            <v>0</v>
          </cell>
        </row>
        <row r="344">
          <cell r="A344">
            <v>36641</v>
          </cell>
          <cell r="B344" t="str">
            <v>PWR-GAS-TRD</v>
          </cell>
          <cell r="C344" t="str">
            <v>PWR-NG-HEDGE-PRC</v>
          </cell>
          <cell r="D344" t="str">
            <v>P</v>
          </cell>
          <cell r="E344">
            <v>36923</v>
          </cell>
          <cell r="F344">
            <v>0</v>
          </cell>
          <cell r="G344">
            <v>0</v>
          </cell>
        </row>
        <row r="345">
          <cell r="A345">
            <v>36641</v>
          </cell>
          <cell r="B345" t="str">
            <v>PWR-GAS-TRD</v>
          </cell>
          <cell r="C345" t="str">
            <v>PWR-NG-HEDGE-PRC</v>
          </cell>
          <cell r="D345" t="str">
            <v>P</v>
          </cell>
          <cell r="E345">
            <v>36951</v>
          </cell>
          <cell r="F345">
            <v>0</v>
          </cell>
          <cell r="G345">
            <v>0</v>
          </cell>
        </row>
        <row r="346">
          <cell r="A346">
            <v>36641</v>
          </cell>
          <cell r="B346" t="str">
            <v>PWR-GAS-TRD</v>
          </cell>
          <cell r="C346" t="str">
            <v>PWR-NG-HEDGE-PRC</v>
          </cell>
          <cell r="D346" t="str">
            <v>P</v>
          </cell>
          <cell r="E346">
            <v>36951</v>
          </cell>
          <cell r="F346">
            <v>0</v>
          </cell>
          <cell r="G346">
            <v>0</v>
          </cell>
        </row>
        <row r="347">
          <cell r="A347">
            <v>36641</v>
          </cell>
          <cell r="B347" t="str">
            <v>PWR-GAS-TRD</v>
          </cell>
          <cell r="C347" t="str">
            <v>PWR-NG-HEDGE-PRC</v>
          </cell>
          <cell r="D347" t="str">
            <v>P</v>
          </cell>
          <cell r="E347">
            <v>36982</v>
          </cell>
          <cell r="F347">
            <v>0</v>
          </cell>
          <cell r="G347">
            <v>0</v>
          </cell>
        </row>
        <row r="348">
          <cell r="A348">
            <v>36641</v>
          </cell>
          <cell r="B348" t="str">
            <v>PWR-GAS-TRD</v>
          </cell>
          <cell r="C348" t="str">
            <v>PWR-NG-HEDGE-PRC</v>
          </cell>
          <cell r="D348" t="str">
            <v>P</v>
          </cell>
          <cell r="E348">
            <v>36982</v>
          </cell>
          <cell r="F348">
            <v>0</v>
          </cell>
          <cell r="G348">
            <v>0</v>
          </cell>
        </row>
        <row r="349">
          <cell r="A349">
            <v>36641</v>
          </cell>
          <cell r="B349" t="str">
            <v>PWR-GAS-TRD</v>
          </cell>
          <cell r="C349" t="str">
            <v>PWR-NG-HEDGE-PRC</v>
          </cell>
          <cell r="D349" t="str">
            <v>P</v>
          </cell>
          <cell r="E349">
            <v>37012</v>
          </cell>
          <cell r="F349">
            <v>0</v>
          </cell>
          <cell r="G349">
            <v>0</v>
          </cell>
        </row>
        <row r="350">
          <cell r="A350">
            <v>36641</v>
          </cell>
          <cell r="B350" t="str">
            <v>PWR-GAS-TRD</v>
          </cell>
          <cell r="C350" t="str">
            <v>PWR-NG-HEDGE-PRC</v>
          </cell>
          <cell r="D350" t="str">
            <v>P</v>
          </cell>
          <cell r="E350">
            <v>37012</v>
          </cell>
          <cell r="F350">
            <v>0</v>
          </cell>
          <cell r="G350">
            <v>0</v>
          </cell>
        </row>
        <row r="351">
          <cell r="A351">
            <v>36641</v>
          </cell>
          <cell r="B351" t="str">
            <v>PWR-GAS-TRD</v>
          </cell>
          <cell r="C351" t="str">
            <v>PWR-NG-HEDGE-PRC</v>
          </cell>
          <cell r="D351" t="str">
            <v>P</v>
          </cell>
          <cell r="E351">
            <v>37043</v>
          </cell>
          <cell r="F351">
            <v>0</v>
          </cell>
          <cell r="G351">
            <v>0</v>
          </cell>
        </row>
        <row r="352">
          <cell r="A352">
            <v>36641</v>
          </cell>
          <cell r="B352" t="str">
            <v>PWR-GAS-TRD</v>
          </cell>
          <cell r="C352" t="str">
            <v>PWR-NG-HEDGE-PRC</v>
          </cell>
          <cell r="D352" t="str">
            <v>P</v>
          </cell>
          <cell r="E352">
            <v>37043</v>
          </cell>
          <cell r="F352">
            <v>0</v>
          </cell>
          <cell r="G352">
            <v>0</v>
          </cell>
        </row>
        <row r="353">
          <cell r="A353">
            <v>36641</v>
          </cell>
          <cell r="B353" t="str">
            <v>PWR-GAS-TRD</v>
          </cell>
          <cell r="C353" t="str">
            <v>PWR-NG-HEDGE-PRC</v>
          </cell>
          <cell r="D353" t="str">
            <v>P</v>
          </cell>
          <cell r="E353">
            <v>37073</v>
          </cell>
          <cell r="F353">
            <v>0</v>
          </cell>
          <cell r="G353">
            <v>0</v>
          </cell>
        </row>
        <row r="354">
          <cell r="A354">
            <v>36641</v>
          </cell>
          <cell r="B354" t="str">
            <v>PWR-GAS-TRD</v>
          </cell>
          <cell r="C354" t="str">
            <v>PWR-NG-HEDGE-PRC</v>
          </cell>
          <cell r="D354" t="str">
            <v>P</v>
          </cell>
          <cell r="E354">
            <v>37073</v>
          </cell>
          <cell r="F354">
            <v>0</v>
          </cell>
          <cell r="G354">
            <v>0</v>
          </cell>
        </row>
        <row r="355">
          <cell r="A355">
            <v>36641</v>
          </cell>
          <cell r="B355" t="str">
            <v>PWR-GAS-TRD</v>
          </cell>
          <cell r="C355" t="str">
            <v>PWR-NG-HEDGE-PRC</v>
          </cell>
          <cell r="D355" t="str">
            <v>P</v>
          </cell>
          <cell r="E355">
            <v>37104</v>
          </cell>
          <cell r="F355">
            <v>0</v>
          </cell>
          <cell r="G355">
            <v>0</v>
          </cell>
        </row>
        <row r="356">
          <cell r="A356">
            <v>36641</v>
          </cell>
          <cell r="B356" t="str">
            <v>PWR-GAS-TRD</v>
          </cell>
          <cell r="C356" t="str">
            <v>PWR-NG-HEDGE-PRC</v>
          </cell>
          <cell r="D356" t="str">
            <v>P</v>
          </cell>
          <cell r="E356">
            <v>37104</v>
          </cell>
          <cell r="F356">
            <v>0</v>
          </cell>
          <cell r="G356">
            <v>0</v>
          </cell>
        </row>
        <row r="357">
          <cell r="A357">
            <v>36641</v>
          </cell>
          <cell r="B357" t="str">
            <v>PWR-GAS-TRD</v>
          </cell>
          <cell r="C357" t="str">
            <v>PWR-NG-HEDGE-PRC</v>
          </cell>
          <cell r="D357" t="str">
            <v>P</v>
          </cell>
          <cell r="E357">
            <v>37135</v>
          </cell>
          <cell r="F357">
            <v>0</v>
          </cell>
          <cell r="G357">
            <v>0</v>
          </cell>
        </row>
        <row r="358">
          <cell r="A358">
            <v>36641</v>
          </cell>
          <cell r="B358" t="str">
            <v>PWR-GAS-TRD</v>
          </cell>
          <cell r="C358" t="str">
            <v>PWR-NG-HEDGE-PRC</v>
          </cell>
          <cell r="D358" t="str">
            <v>P</v>
          </cell>
          <cell r="E358">
            <v>37135</v>
          </cell>
          <cell r="F358">
            <v>0</v>
          </cell>
          <cell r="G358">
            <v>0</v>
          </cell>
        </row>
        <row r="359">
          <cell r="A359">
            <v>36641</v>
          </cell>
          <cell r="B359" t="str">
            <v>PWR-GAS-TRD</v>
          </cell>
          <cell r="C359" t="str">
            <v>PWR-NG-HEDGE-PRC</v>
          </cell>
          <cell r="D359" t="str">
            <v>P</v>
          </cell>
          <cell r="E359">
            <v>37165</v>
          </cell>
          <cell r="F359">
            <v>0</v>
          </cell>
          <cell r="G359">
            <v>0</v>
          </cell>
        </row>
        <row r="360">
          <cell r="A360">
            <v>36641</v>
          </cell>
          <cell r="B360" t="str">
            <v>PWR-GAS-TRD</v>
          </cell>
          <cell r="C360" t="str">
            <v>PWR-NG-HEDGE-PRC</v>
          </cell>
          <cell r="D360" t="str">
            <v>P</v>
          </cell>
          <cell r="E360">
            <v>37165</v>
          </cell>
          <cell r="F360">
            <v>0</v>
          </cell>
          <cell r="G360">
            <v>0</v>
          </cell>
        </row>
        <row r="361">
          <cell r="A361">
            <v>36641</v>
          </cell>
          <cell r="B361" t="str">
            <v>PWR-GAS-TRD</v>
          </cell>
          <cell r="C361" t="str">
            <v>PWR-NG-HEDGE-PRC</v>
          </cell>
          <cell r="D361" t="str">
            <v>P</v>
          </cell>
          <cell r="E361">
            <v>37196</v>
          </cell>
          <cell r="F361">
            <v>0</v>
          </cell>
          <cell r="G361">
            <v>0</v>
          </cell>
        </row>
        <row r="362">
          <cell r="A362">
            <v>36641</v>
          </cell>
          <cell r="B362" t="str">
            <v>PWR-GAS-TRD</v>
          </cell>
          <cell r="C362" t="str">
            <v>PWR-NG-HEDGE-PRC</v>
          </cell>
          <cell r="D362" t="str">
            <v>P</v>
          </cell>
          <cell r="E362">
            <v>37196</v>
          </cell>
          <cell r="F362">
            <v>0</v>
          </cell>
          <cell r="G362">
            <v>0</v>
          </cell>
        </row>
        <row r="363">
          <cell r="A363">
            <v>36641</v>
          </cell>
          <cell r="B363" t="str">
            <v>PWR-GAS-TRD</v>
          </cell>
          <cell r="C363" t="str">
            <v>PWR-NG-HEDGE-PRC</v>
          </cell>
          <cell r="D363" t="str">
            <v>P</v>
          </cell>
          <cell r="E363">
            <v>37226</v>
          </cell>
          <cell r="F363">
            <v>0</v>
          </cell>
          <cell r="G363">
            <v>0</v>
          </cell>
        </row>
        <row r="364">
          <cell r="A364">
            <v>36641</v>
          </cell>
          <cell r="B364" t="str">
            <v>PWR-GAS-TRD</v>
          </cell>
          <cell r="C364" t="str">
            <v>PWR-NG-HEDGE-PRC</v>
          </cell>
          <cell r="D364" t="str">
            <v>P</v>
          </cell>
          <cell r="E364">
            <v>37226</v>
          </cell>
          <cell r="F364">
            <v>0</v>
          </cell>
          <cell r="G364">
            <v>0</v>
          </cell>
        </row>
        <row r="365">
          <cell r="A365">
            <v>36641</v>
          </cell>
          <cell r="B365" t="str">
            <v>PWR-GAS-TRD</v>
          </cell>
          <cell r="C365" t="str">
            <v>PWR-NG-HEDGE-PRC</v>
          </cell>
          <cell r="D365" t="str">
            <v>P</v>
          </cell>
          <cell r="E365">
            <v>37257</v>
          </cell>
          <cell r="F365">
            <v>0</v>
          </cell>
          <cell r="G365">
            <v>0</v>
          </cell>
        </row>
        <row r="366">
          <cell r="A366">
            <v>36641</v>
          </cell>
          <cell r="B366" t="str">
            <v>PWR-GAS-TRD</v>
          </cell>
          <cell r="C366" t="str">
            <v>PWR-NG-HEDGE-PRC</v>
          </cell>
          <cell r="D366" t="str">
            <v>P</v>
          </cell>
          <cell r="E366">
            <v>37257</v>
          </cell>
          <cell r="F366">
            <v>0</v>
          </cell>
          <cell r="G366">
            <v>0</v>
          </cell>
        </row>
        <row r="367">
          <cell r="A367">
            <v>36641</v>
          </cell>
          <cell r="B367" t="str">
            <v>PWR-GAS-TRD</v>
          </cell>
          <cell r="C367" t="str">
            <v>PWR-NG-HEDGE-PRC</v>
          </cell>
          <cell r="D367" t="str">
            <v>P</v>
          </cell>
          <cell r="E367">
            <v>37288</v>
          </cell>
          <cell r="F367">
            <v>0</v>
          </cell>
          <cell r="G367">
            <v>0</v>
          </cell>
        </row>
        <row r="368">
          <cell r="A368">
            <v>36641</v>
          </cell>
          <cell r="B368" t="str">
            <v>PWR-GAS-TRD</v>
          </cell>
          <cell r="C368" t="str">
            <v>PWR-NG-HEDGE-PRC</v>
          </cell>
          <cell r="D368" t="str">
            <v>P</v>
          </cell>
          <cell r="E368">
            <v>37288</v>
          </cell>
          <cell r="F368">
            <v>0</v>
          </cell>
          <cell r="G368">
            <v>0</v>
          </cell>
        </row>
        <row r="369">
          <cell r="A369">
            <v>36641</v>
          </cell>
          <cell r="B369" t="str">
            <v>PWR-GAS-TRD</v>
          </cell>
          <cell r="C369" t="str">
            <v>PWR-NG-HEDGE-PRC</v>
          </cell>
          <cell r="D369" t="str">
            <v>P</v>
          </cell>
          <cell r="E369">
            <v>37316</v>
          </cell>
          <cell r="F369">
            <v>0</v>
          </cell>
          <cell r="G369">
            <v>0</v>
          </cell>
        </row>
        <row r="370">
          <cell r="A370">
            <v>36641</v>
          </cell>
          <cell r="B370" t="str">
            <v>PWR-GAS-TRD</v>
          </cell>
          <cell r="C370" t="str">
            <v>PWR-NG-HEDGE-PRC</v>
          </cell>
          <cell r="D370" t="str">
            <v>P</v>
          </cell>
          <cell r="E370">
            <v>37316</v>
          </cell>
          <cell r="F370">
            <v>0</v>
          </cell>
          <cell r="G370">
            <v>0</v>
          </cell>
        </row>
        <row r="371">
          <cell r="A371">
            <v>36641</v>
          </cell>
          <cell r="B371" t="str">
            <v>PWR-GAS-TRD</v>
          </cell>
          <cell r="C371" t="str">
            <v>PWR-NG-HEDGE-PRC</v>
          </cell>
          <cell r="D371" t="str">
            <v>P</v>
          </cell>
          <cell r="E371">
            <v>37347</v>
          </cell>
          <cell r="F371">
            <v>0</v>
          </cell>
          <cell r="G371">
            <v>0</v>
          </cell>
        </row>
        <row r="372">
          <cell r="A372">
            <v>36641</v>
          </cell>
          <cell r="B372" t="str">
            <v>PWR-GAS-TRD</v>
          </cell>
          <cell r="C372" t="str">
            <v>PWR-NG-HEDGE-PRC</v>
          </cell>
          <cell r="D372" t="str">
            <v>P</v>
          </cell>
          <cell r="E372">
            <v>37347</v>
          </cell>
          <cell r="F372">
            <v>0</v>
          </cell>
          <cell r="G372">
            <v>0</v>
          </cell>
        </row>
        <row r="373">
          <cell r="A373">
            <v>36641</v>
          </cell>
          <cell r="B373" t="str">
            <v>PWR-GAS-TRD</v>
          </cell>
          <cell r="C373" t="str">
            <v>PWR-NG-HEDGE-PRC</v>
          </cell>
          <cell r="D373" t="str">
            <v>P</v>
          </cell>
          <cell r="E373">
            <v>37377</v>
          </cell>
          <cell r="F373">
            <v>0</v>
          </cell>
          <cell r="G373">
            <v>0</v>
          </cell>
        </row>
        <row r="374">
          <cell r="A374">
            <v>36641</v>
          </cell>
          <cell r="B374" t="str">
            <v>PWR-GAS-TRD</v>
          </cell>
          <cell r="C374" t="str">
            <v>PWR-NG-HEDGE-PRC</v>
          </cell>
          <cell r="D374" t="str">
            <v>P</v>
          </cell>
          <cell r="E374">
            <v>37377</v>
          </cell>
          <cell r="F374">
            <v>0</v>
          </cell>
          <cell r="G374">
            <v>0</v>
          </cell>
        </row>
        <row r="375">
          <cell r="A375">
            <v>36641</v>
          </cell>
          <cell r="B375" t="str">
            <v>PWR-GAS-TRD</v>
          </cell>
          <cell r="C375" t="str">
            <v>PWR-NG-HEDGE-PRC</v>
          </cell>
          <cell r="D375" t="str">
            <v>P</v>
          </cell>
          <cell r="E375">
            <v>37408</v>
          </cell>
          <cell r="F375">
            <v>0</v>
          </cell>
          <cell r="G375">
            <v>0</v>
          </cell>
        </row>
        <row r="376">
          <cell r="A376">
            <v>36641</v>
          </cell>
          <cell r="B376" t="str">
            <v>PWR-GAS-TRD</v>
          </cell>
          <cell r="C376" t="str">
            <v>PWR-NG-HEDGE-PRC</v>
          </cell>
          <cell r="D376" t="str">
            <v>P</v>
          </cell>
          <cell r="E376">
            <v>37408</v>
          </cell>
          <cell r="F376">
            <v>0</v>
          </cell>
          <cell r="G376">
            <v>0</v>
          </cell>
        </row>
        <row r="377">
          <cell r="A377">
            <v>36641</v>
          </cell>
          <cell r="B377" t="str">
            <v>PWR-GAS-TRD</v>
          </cell>
          <cell r="C377" t="str">
            <v>PWR-NG-HEDGE-PRC</v>
          </cell>
          <cell r="D377" t="str">
            <v>P</v>
          </cell>
          <cell r="E377">
            <v>37438</v>
          </cell>
          <cell r="F377">
            <v>0</v>
          </cell>
          <cell r="G377">
            <v>0</v>
          </cell>
        </row>
        <row r="378">
          <cell r="A378">
            <v>36641</v>
          </cell>
          <cell r="B378" t="str">
            <v>PWR-GAS-TRD</v>
          </cell>
          <cell r="C378" t="str">
            <v>PWR-NG-HEDGE-PRC</v>
          </cell>
          <cell r="D378" t="str">
            <v>P</v>
          </cell>
          <cell r="E378">
            <v>37438</v>
          </cell>
          <cell r="F378">
            <v>0</v>
          </cell>
          <cell r="G378">
            <v>0</v>
          </cell>
        </row>
        <row r="379">
          <cell r="A379">
            <v>36641</v>
          </cell>
          <cell r="B379" t="str">
            <v>PWR-GAS-TRD</v>
          </cell>
          <cell r="C379" t="str">
            <v>PWR-NG-HEDGE-PRC</v>
          </cell>
          <cell r="D379" t="str">
            <v>P</v>
          </cell>
          <cell r="E379">
            <v>37469</v>
          </cell>
          <cell r="F379">
            <v>0</v>
          </cell>
          <cell r="G379">
            <v>0</v>
          </cell>
        </row>
        <row r="380">
          <cell r="A380">
            <v>36641</v>
          </cell>
          <cell r="B380" t="str">
            <v>PWR-GAS-TRD</v>
          </cell>
          <cell r="C380" t="str">
            <v>PWR-NG-HEDGE-PRC</v>
          </cell>
          <cell r="D380" t="str">
            <v>P</v>
          </cell>
          <cell r="E380">
            <v>37469</v>
          </cell>
          <cell r="F380">
            <v>0</v>
          </cell>
          <cell r="G380">
            <v>0</v>
          </cell>
        </row>
        <row r="381">
          <cell r="A381">
            <v>36641</v>
          </cell>
          <cell r="B381" t="str">
            <v>PWR-GAS-TRD</v>
          </cell>
          <cell r="C381" t="str">
            <v>PWR-NG-HEDGE-PRC</v>
          </cell>
          <cell r="D381" t="str">
            <v>P</v>
          </cell>
          <cell r="E381">
            <v>37500</v>
          </cell>
          <cell r="F381">
            <v>0</v>
          </cell>
          <cell r="G381">
            <v>0</v>
          </cell>
        </row>
        <row r="382">
          <cell r="A382">
            <v>36641</v>
          </cell>
          <cell r="B382" t="str">
            <v>PWR-GAS-TRD</v>
          </cell>
          <cell r="C382" t="str">
            <v>PWR-NG-HEDGE-PRC</v>
          </cell>
          <cell r="D382" t="str">
            <v>P</v>
          </cell>
          <cell r="E382">
            <v>37500</v>
          </cell>
          <cell r="F382">
            <v>0</v>
          </cell>
          <cell r="G382">
            <v>0</v>
          </cell>
        </row>
        <row r="383">
          <cell r="A383">
            <v>36641</v>
          </cell>
          <cell r="B383" t="str">
            <v>PWR-GAS-TRD</v>
          </cell>
          <cell r="C383" t="str">
            <v>PWR-NG-HEDGE-PRC</v>
          </cell>
          <cell r="D383" t="str">
            <v>P</v>
          </cell>
          <cell r="E383">
            <v>37530</v>
          </cell>
          <cell r="F383">
            <v>0</v>
          </cell>
          <cell r="G383">
            <v>0</v>
          </cell>
        </row>
        <row r="384">
          <cell r="A384">
            <v>36641</v>
          </cell>
          <cell r="B384" t="str">
            <v>PWR-GAS-TRD</v>
          </cell>
          <cell r="C384" t="str">
            <v>PWR-NG-HEDGE-PRC</v>
          </cell>
          <cell r="D384" t="str">
            <v>P</v>
          </cell>
          <cell r="E384">
            <v>37530</v>
          </cell>
          <cell r="F384">
            <v>0</v>
          </cell>
          <cell r="G384">
            <v>0</v>
          </cell>
        </row>
        <row r="385">
          <cell r="A385">
            <v>36641</v>
          </cell>
          <cell r="B385" t="str">
            <v>PWR-GAS-TRD</v>
          </cell>
          <cell r="C385" t="str">
            <v>PWR-NG-HEDGE-PRC</v>
          </cell>
          <cell r="D385" t="str">
            <v>P</v>
          </cell>
          <cell r="E385">
            <v>37561</v>
          </cell>
          <cell r="F385">
            <v>0</v>
          </cell>
          <cell r="G385">
            <v>0</v>
          </cell>
        </row>
        <row r="386">
          <cell r="A386">
            <v>36641</v>
          </cell>
          <cell r="B386" t="str">
            <v>PWR-GAS-TRD</v>
          </cell>
          <cell r="C386" t="str">
            <v>PWR-NG-HEDGE-PRC</v>
          </cell>
          <cell r="D386" t="str">
            <v>P</v>
          </cell>
          <cell r="E386">
            <v>37561</v>
          </cell>
          <cell r="F386">
            <v>0</v>
          </cell>
          <cell r="G386">
            <v>0</v>
          </cell>
        </row>
        <row r="387">
          <cell r="A387">
            <v>36641</v>
          </cell>
          <cell r="B387" t="str">
            <v>PWR-GAS-TRD</v>
          </cell>
          <cell r="C387" t="str">
            <v>PWR-NG-HEDGE-PRC</v>
          </cell>
          <cell r="D387" t="str">
            <v>P</v>
          </cell>
          <cell r="E387">
            <v>37591</v>
          </cell>
          <cell r="F387">
            <v>0</v>
          </cell>
          <cell r="G387">
            <v>0</v>
          </cell>
        </row>
        <row r="388">
          <cell r="A388">
            <v>36641</v>
          </cell>
          <cell r="B388" t="str">
            <v>PWR-GAS-TRD</v>
          </cell>
          <cell r="C388" t="str">
            <v>PWR-NG-HEDGE-PRC</v>
          </cell>
          <cell r="D388" t="str">
            <v>P</v>
          </cell>
          <cell r="E388">
            <v>37591</v>
          </cell>
          <cell r="F388">
            <v>0</v>
          </cell>
          <cell r="G388">
            <v>0</v>
          </cell>
        </row>
        <row r="389">
          <cell r="A389">
            <v>36641</v>
          </cell>
          <cell r="B389" t="str">
            <v>PWR-GAS-TRD</v>
          </cell>
          <cell r="C389" t="str">
            <v>PWR-NG-HEDGE-PRC</v>
          </cell>
          <cell r="D389" t="str">
            <v>P</v>
          </cell>
          <cell r="E389">
            <v>37622</v>
          </cell>
          <cell r="F389">
            <v>0</v>
          </cell>
          <cell r="G389">
            <v>0</v>
          </cell>
        </row>
        <row r="390">
          <cell r="A390">
            <v>36641</v>
          </cell>
          <cell r="B390" t="str">
            <v>PWR-GAS-TRD</v>
          </cell>
          <cell r="C390" t="str">
            <v>PWR-NG-HEDGE-PRC</v>
          </cell>
          <cell r="D390" t="str">
            <v>P</v>
          </cell>
          <cell r="E390">
            <v>37622</v>
          </cell>
          <cell r="F390">
            <v>0</v>
          </cell>
          <cell r="G390">
            <v>0</v>
          </cell>
        </row>
        <row r="391">
          <cell r="A391">
            <v>36641</v>
          </cell>
          <cell r="B391" t="str">
            <v>PWR-GAS-TRD</v>
          </cell>
          <cell r="C391" t="str">
            <v>PWR-NG-HEDGE-PRC</v>
          </cell>
          <cell r="D391" t="str">
            <v>P</v>
          </cell>
          <cell r="E391">
            <v>37653</v>
          </cell>
          <cell r="F391">
            <v>0</v>
          </cell>
          <cell r="G391">
            <v>0</v>
          </cell>
        </row>
        <row r="392">
          <cell r="A392">
            <v>36641</v>
          </cell>
          <cell r="B392" t="str">
            <v>PWR-GAS-TRD</v>
          </cell>
          <cell r="C392" t="str">
            <v>PWR-NG-HEDGE-PRC</v>
          </cell>
          <cell r="D392" t="str">
            <v>P</v>
          </cell>
          <cell r="E392">
            <v>37653</v>
          </cell>
          <cell r="F392">
            <v>0</v>
          </cell>
          <cell r="G392">
            <v>0</v>
          </cell>
        </row>
        <row r="393">
          <cell r="A393">
            <v>36641</v>
          </cell>
          <cell r="B393" t="str">
            <v>PWR-GAS-TRD</v>
          </cell>
          <cell r="C393" t="str">
            <v>PWR-NG-HEDGE-PRC</v>
          </cell>
          <cell r="D393" t="str">
            <v>P</v>
          </cell>
          <cell r="E393">
            <v>37681</v>
          </cell>
          <cell r="F393">
            <v>0</v>
          </cell>
          <cell r="G393">
            <v>0</v>
          </cell>
        </row>
        <row r="394">
          <cell r="A394">
            <v>36641</v>
          </cell>
          <cell r="B394" t="str">
            <v>PWR-GAS-TRD</v>
          </cell>
          <cell r="C394" t="str">
            <v>PWR-NG-HEDGE-PRC</v>
          </cell>
          <cell r="D394" t="str">
            <v>P</v>
          </cell>
          <cell r="E394">
            <v>37681</v>
          </cell>
          <cell r="F394">
            <v>0</v>
          </cell>
          <cell r="G394">
            <v>0</v>
          </cell>
        </row>
        <row r="395">
          <cell r="A395">
            <v>36641</v>
          </cell>
          <cell r="B395" t="str">
            <v>PWR-GAS-TRD</v>
          </cell>
          <cell r="C395" t="str">
            <v>PWR-NG-HEDGE-PRC</v>
          </cell>
          <cell r="D395" t="str">
            <v>P</v>
          </cell>
          <cell r="E395">
            <v>37712</v>
          </cell>
          <cell r="F395">
            <v>0</v>
          </cell>
          <cell r="G395">
            <v>0</v>
          </cell>
        </row>
        <row r="396">
          <cell r="A396">
            <v>36641</v>
          </cell>
          <cell r="B396" t="str">
            <v>PWR-GAS-TRD</v>
          </cell>
          <cell r="C396" t="str">
            <v>PWR-NG-HEDGE-PRC</v>
          </cell>
          <cell r="D396" t="str">
            <v>P</v>
          </cell>
          <cell r="E396">
            <v>37712</v>
          </cell>
          <cell r="F396">
            <v>0</v>
          </cell>
          <cell r="G396">
            <v>0</v>
          </cell>
        </row>
        <row r="397">
          <cell r="A397">
            <v>36641</v>
          </cell>
          <cell r="B397" t="str">
            <v>PWR-GAS-TRD</v>
          </cell>
          <cell r="C397" t="str">
            <v>PWR-NG-HEDGE-PRC</v>
          </cell>
          <cell r="D397" t="str">
            <v>P</v>
          </cell>
          <cell r="E397">
            <v>37742</v>
          </cell>
          <cell r="F397">
            <v>0</v>
          </cell>
          <cell r="G397">
            <v>0</v>
          </cell>
        </row>
        <row r="398">
          <cell r="A398">
            <v>36641</v>
          </cell>
          <cell r="B398" t="str">
            <v>PWR-GAS-TRD</v>
          </cell>
          <cell r="C398" t="str">
            <v>PWR-NG-HEDGE-PRC</v>
          </cell>
          <cell r="D398" t="str">
            <v>P</v>
          </cell>
          <cell r="E398">
            <v>37742</v>
          </cell>
          <cell r="F398">
            <v>0</v>
          </cell>
          <cell r="G398">
            <v>0</v>
          </cell>
        </row>
        <row r="399">
          <cell r="A399">
            <v>36641</v>
          </cell>
          <cell r="B399" t="str">
            <v>PWR-GAS-TRD</v>
          </cell>
          <cell r="C399" t="str">
            <v>PWR-NG-HEDGE-PRC</v>
          </cell>
          <cell r="D399" t="str">
            <v>P</v>
          </cell>
          <cell r="E399">
            <v>37773</v>
          </cell>
          <cell r="F399">
            <v>0</v>
          </cell>
          <cell r="G399">
            <v>0</v>
          </cell>
        </row>
        <row r="400">
          <cell r="A400">
            <v>36641</v>
          </cell>
          <cell r="B400" t="str">
            <v>PWR-GAS-TRD</v>
          </cell>
          <cell r="C400" t="str">
            <v>PWR-NG-HEDGE-PRC</v>
          </cell>
          <cell r="D400" t="str">
            <v>P</v>
          </cell>
          <cell r="E400">
            <v>37773</v>
          </cell>
          <cell r="F400">
            <v>0</v>
          </cell>
          <cell r="G400">
            <v>0</v>
          </cell>
        </row>
        <row r="401">
          <cell r="A401">
            <v>36641</v>
          </cell>
          <cell r="B401" t="str">
            <v>PWR-GAS-TRD</v>
          </cell>
          <cell r="C401" t="str">
            <v>PWR-NG-HEDGE-PRC</v>
          </cell>
          <cell r="D401" t="str">
            <v>P</v>
          </cell>
          <cell r="E401">
            <v>37803</v>
          </cell>
          <cell r="F401">
            <v>0</v>
          </cell>
          <cell r="G401">
            <v>0</v>
          </cell>
        </row>
        <row r="402">
          <cell r="A402">
            <v>36641</v>
          </cell>
          <cell r="B402" t="str">
            <v>PWR-GAS-TRD</v>
          </cell>
          <cell r="C402" t="str">
            <v>PWR-NG-HEDGE-PRC</v>
          </cell>
          <cell r="D402" t="str">
            <v>P</v>
          </cell>
          <cell r="E402">
            <v>37803</v>
          </cell>
          <cell r="F402">
            <v>0</v>
          </cell>
          <cell r="G402">
            <v>0</v>
          </cell>
        </row>
        <row r="403">
          <cell r="A403">
            <v>36641</v>
          </cell>
          <cell r="B403" t="str">
            <v>PWR-GAS-TRD</v>
          </cell>
          <cell r="C403" t="str">
            <v>PWR-NG-HEDGE-PRC</v>
          </cell>
          <cell r="D403" t="str">
            <v>P</v>
          </cell>
          <cell r="E403">
            <v>37834</v>
          </cell>
          <cell r="F403">
            <v>0</v>
          </cell>
          <cell r="G403">
            <v>0</v>
          </cell>
        </row>
        <row r="404">
          <cell r="A404">
            <v>36641</v>
          </cell>
          <cell r="B404" t="str">
            <v>PWR-GAS-TRD</v>
          </cell>
          <cell r="C404" t="str">
            <v>PWR-NG-HEDGE-PRC</v>
          </cell>
          <cell r="D404" t="str">
            <v>P</v>
          </cell>
          <cell r="E404">
            <v>37834</v>
          </cell>
          <cell r="F404">
            <v>0</v>
          </cell>
          <cell r="G404">
            <v>0</v>
          </cell>
        </row>
        <row r="405">
          <cell r="A405">
            <v>36641</v>
          </cell>
          <cell r="B405" t="str">
            <v>PWR-GAS-TRD</v>
          </cell>
          <cell r="C405" t="str">
            <v>PWR-NG-HEDGE-PRC</v>
          </cell>
          <cell r="D405" t="str">
            <v>P</v>
          </cell>
          <cell r="E405">
            <v>37865</v>
          </cell>
          <cell r="F405">
            <v>0</v>
          </cell>
          <cell r="G405">
            <v>0</v>
          </cell>
        </row>
        <row r="406">
          <cell r="A406">
            <v>36641</v>
          </cell>
          <cell r="B406" t="str">
            <v>PWR-GAS-TRD</v>
          </cell>
          <cell r="C406" t="str">
            <v>PWR-NG-HEDGE-PRC</v>
          </cell>
          <cell r="D406" t="str">
            <v>P</v>
          </cell>
          <cell r="E406">
            <v>37865</v>
          </cell>
          <cell r="F406">
            <v>0</v>
          </cell>
          <cell r="G406">
            <v>0</v>
          </cell>
        </row>
        <row r="407">
          <cell r="A407">
            <v>36641</v>
          </cell>
          <cell r="B407" t="str">
            <v>PWR-GAS-TRD</v>
          </cell>
          <cell r="C407" t="str">
            <v>PWR-NG-HEDGE-PRC</v>
          </cell>
          <cell r="D407" t="str">
            <v>P</v>
          </cell>
          <cell r="E407">
            <v>37895</v>
          </cell>
          <cell r="F407">
            <v>0</v>
          </cell>
          <cell r="G407">
            <v>0</v>
          </cell>
        </row>
        <row r="408">
          <cell r="A408">
            <v>36641</v>
          </cell>
          <cell r="B408" t="str">
            <v>PWR-GAS-TRD</v>
          </cell>
          <cell r="C408" t="str">
            <v>PWR-NG-HEDGE-PRC</v>
          </cell>
          <cell r="D408" t="str">
            <v>P</v>
          </cell>
          <cell r="E408">
            <v>37895</v>
          </cell>
          <cell r="F408">
            <v>0</v>
          </cell>
          <cell r="G408">
            <v>0</v>
          </cell>
        </row>
        <row r="409">
          <cell r="A409">
            <v>36641</v>
          </cell>
          <cell r="B409" t="str">
            <v>PWR-GAS-TRD</v>
          </cell>
          <cell r="C409" t="str">
            <v>PWR-NG-HEDGE-PRC</v>
          </cell>
          <cell r="D409" t="str">
            <v>P</v>
          </cell>
          <cell r="E409">
            <v>37926</v>
          </cell>
          <cell r="F409">
            <v>0</v>
          </cell>
          <cell r="G409">
            <v>0</v>
          </cell>
        </row>
        <row r="410">
          <cell r="A410">
            <v>36641</v>
          </cell>
          <cell r="B410" t="str">
            <v>PWR-GAS-TRD</v>
          </cell>
          <cell r="C410" t="str">
            <v>PWR-NG-HEDGE-PRC</v>
          </cell>
          <cell r="D410" t="str">
            <v>P</v>
          </cell>
          <cell r="E410">
            <v>37926</v>
          </cell>
          <cell r="F410">
            <v>0</v>
          </cell>
          <cell r="G410">
            <v>0</v>
          </cell>
        </row>
        <row r="411">
          <cell r="A411">
            <v>36641</v>
          </cell>
          <cell r="B411" t="str">
            <v>PWR-GAS-TRD</v>
          </cell>
          <cell r="C411" t="str">
            <v>PWR-NG-HEDGE-PRC</v>
          </cell>
          <cell r="D411" t="str">
            <v>P</v>
          </cell>
          <cell r="E411">
            <v>37956</v>
          </cell>
          <cell r="F411">
            <v>0</v>
          </cell>
          <cell r="G411">
            <v>0</v>
          </cell>
        </row>
        <row r="412">
          <cell r="A412">
            <v>36641</v>
          </cell>
          <cell r="B412" t="str">
            <v>PWR-GAS-TRD</v>
          </cell>
          <cell r="C412" t="str">
            <v>PWR-NG-HEDGE-PRC</v>
          </cell>
          <cell r="D412" t="str">
            <v>P</v>
          </cell>
          <cell r="E412">
            <v>37956</v>
          </cell>
          <cell r="F412">
            <v>0</v>
          </cell>
          <cell r="G412">
            <v>0</v>
          </cell>
        </row>
        <row r="413">
          <cell r="A413">
            <v>36641</v>
          </cell>
          <cell r="B413" t="str">
            <v>PWR-GAS-TRD</v>
          </cell>
          <cell r="C413" t="str">
            <v>PWR-NG-HEDGE-PRC</v>
          </cell>
          <cell r="D413" t="str">
            <v>P</v>
          </cell>
          <cell r="E413">
            <v>37987</v>
          </cell>
          <cell r="F413">
            <v>0</v>
          </cell>
          <cell r="G413">
            <v>0</v>
          </cell>
        </row>
        <row r="414">
          <cell r="A414">
            <v>36641</v>
          </cell>
          <cell r="B414" t="str">
            <v>PWR-GAS-TRD</v>
          </cell>
          <cell r="C414" t="str">
            <v>PWR-NG-HEDGE-PRC</v>
          </cell>
          <cell r="D414" t="str">
            <v>P</v>
          </cell>
          <cell r="E414">
            <v>37987</v>
          </cell>
          <cell r="F414">
            <v>0</v>
          </cell>
          <cell r="G414">
            <v>0</v>
          </cell>
        </row>
        <row r="415">
          <cell r="A415">
            <v>36641</v>
          </cell>
          <cell r="B415" t="str">
            <v>PWR-GAS-TRD</v>
          </cell>
          <cell r="C415" t="str">
            <v>PWR-NG-HEDGE-PRC</v>
          </cell>
          <cell r="D415" t="str">
            <v>P</v>
          </cell>
          <cell r="E415">
            <v>38018</v>
          </cell>
          <cell r="F415">
            <v>0</v>
          </cell>
          <cell r="G415">
            <v>0</v>
          </cell>
        </row>
        <row r="416">
          <cell r="A416">
            <v>36641</v>
          </cell>
          <cell r="B416" t="str">
            <v>PWR-GAS-TRD</v>
          </cell>
          <cell r="C416" t="str">
            <v>PWR-NG-HEDGE-PRC</v>
          </cell>
          <cell r="D416" t="str">
            <v>P</v>
          </cell>
          <cell r="E416">
            <v>38018</v>
          </cell>
          <cell r="F416">
            <v>0</v>
          </cell>
          <cell r="G416">
            <v>0</v>
          </cell>
        </row>
        <row r="417">
          <cell r="A417">
            <v>36641</v>
          </cell>
          <cell r="B417" t="str">
            <v>PWR-GAS-TRD</v>
          </cell>
          <cell r="C417" t="str">
            <v>PWR-NG-HEDGE-PRC</v>
          </cell>
          <cell r="D417" t="str">
            <v>P</v>
          </cell>
          <cell r="E417">
            <v>38047</v>
          </cell>
          <cell r="F417">
            <v>0</v>
          </cell>
          <cell r="G417">
            <v>0</v>
          </cell>
        </row>
        <row r="418">
          <cell r="A418">
            <v>36641</v>
          </cell>
          <cell r="B418" t="str">
            <v>PWR-GAS-TRD</v>
          </cell>
          <cell r="C418" t="str">
            <v>PWR-NG-HEDGE-PRC</v>
          </cell>
          <cell r="D418" t="str">
            <v>P</v>
          </cell>
          <cell r="E418">
            <v>38047</v>
          </cell>
          <cell r="F418">
            <v>0</v>
          </cell>
          <cell r="G418">
            <v>0</v>
          </cell>
        </row>
        <row r="419">
          <cell r="A419">
            <v>36641</v>
          </cell>
          <cell r="B419" t="str">
            <v>PWR-GAS-TRD</v>
          </cell>
          <cell r="C419" t="str">
            <v>PWR-NG-HEDGE-PRC</v>
          </cell>
          <cell r="D419" t="str">
            <v>P</v>
          </cell>
          <cell r="E419">
            <v>38078</v>
          </cell>
          <cell r="F419">
            <v>0</v>
          </cell>
          <cell r="G419">
            <v>0</v>
          </cell>
        </row>
        <row r="420">
          <cell r="A420">
            <v>36641</v>
          </cell>
          <cell r="B420" t="str">
            <v>PWR-GAS-TRD</v>
          </cell>
          <cell r="C420" t="str">
            <v>PWR-NG-HEDGE-PRC</v>
          </cell>
          <cell r="D420" t="str">
            <v>P</v>
          </cell>
          <cell r="E420">
            <v>38078</v>
          </cell>
          <cell r="F420">
            <v>0</v>
          </cell>
          <cell r="G420">
            <v>0</v>
          </cell>
        </row>
        <row r="421">
          <cell r="A421">
            <v>36641</v>
          </cell>
          <cell r="B421" t="str">
            <v>POS-POWGAS-EAST</v>
          </cell>
          <cell r="C421" t="str">
            <v>EPMI-LT-ECAR-EXT</v>
          </cell>
          <cell r="D421" t="str">
            <v>P</v>
          </cell>
          <cell r="E421">
            <v>36642</v>
          </cell>
          <cell r="F421">
            <v>0</v>
          </cell>
          <cell r="G421">
            <v>0</v>
          </cell>
        </row>
        <row r="422">
          <cell r="A422">
            <v>36641</v>
          </cell>
          <cell r="B422" t="str">
            <v>POS-POWGAS-EAST</v>
          </cell>
          <cell r="C422" t="str">
            <v>EPMI-LT-ECAR-EXT</v>
          </cell>
          <cell r="D422" t="str">
            <v>P</v>
          </cell>
          <cell r="E422">
            <v>36642</v>
          </cell>
          <cell r="F422">
            <v>0</v>
          </cell>
          <cell r="G422">
            <v>0</v>
          </cell>
        </row>
        <row r="423">
          <cell r="A423">
            <v>36641</v>
          </cell>
          <cell r="B423" t="str">
            <v>POS-POWGAS-EAST</v>
          </cell>
          <cell r="C423" t="str">
            <v>EPMI-LT-ECAR-EXT</v>
          </cell>
          <cell r="D423" t="str">
            <v>P</v>
          </cell>
          <cell r="E423">
            <v>36643</v>
          </cell>
          <cell r="F423">
            <v>0</v>
          </cell>
          <cell r="G423">
            <v>0</v>
          </cell>
        </row>
        <row r="424">
          <cell r="A424">
            <v>36641</v>
          </cell>
          <cell r="B424" t="str">
            <v>POS-POWGAS-EAST</v>
          </cell>
          <cell r="C424" t="str">
            <v>EPMI-LT-ECAR-EXT</v>
          </cell>
          <cell r="D424" t="str">
            <v>P</v>
          </cell>
          <cell r="E424">
            <v>36643</v>
          </cell>
          <cell r="F424">
            <v>0</v>
          </cell>
          <cell r="G424">
            <v>0</v>
          </cell>
        </row>
        <row r="425">
          <cell r="A425">
            <v>36641</v>
          </cell>
          <cell r="B425" t="str">
            <v>POS-POWGAS-EAST</v>
          </cell>
          <cell r="C425" t="str">
            <v>EPMI-LT-ECAR-EXT</v>
          </cell>
          <cell r="D425" t="str">
            <v>P</v>
          </cell>
          <cell r="E425">
            <v>36643</v>
          </cell>
          <cell r="F425">
            <v>0</v>
          </cell>
          <cell r="G425">
            <v>0</v>
          </cell>
        </row>
        <row r="426">
          <cell r="A426">
            <v>36641</v>
          </cell>
          <cell r="B426" t="str">
            <v>POS-POWGAS-EAST</v>
          </cell>
          <cell r="C426" t="str">
            <v>EPMI-LT-ECAR-EXT</v>
          </cell>
          <cell r="D426" t="str">
            <v>P</v>
          </cell>
          <cell r="E426">
            <v>36643</v>
          </cell>
          <cell r="F426">
            <v>0</v>
          </cell>
          <cell r="G426">
            <v>0</v>
          </cell>
        </row>
        <row r="427">
          <cell r="A427">
            <v>36641</v>
          </cell>
          <cell r="B427" t="str">
            <v>POS-POWGAS-EAST</v>
          </cell>
          <cell r="C427" t="str">
            <v>EPMI-LT-ECAR-EXT</v>
          </cell>
          <cell r="D427" t="str">
            <v>P</v>
          </cell>
          <cell r="E427">
            <v>36644</v>
          </cell>
          <cell r="F427">
            <v>0</v>
          </cell>
          <cell r="G427">
            <v>0</v>
          </cell>
        </row>
        <row r="428">
          <cell r="A428">
            <v>36641</v>
          </cell>
          <cell r="B428" t="str">
            <v>POS-POWGAS-EAST</v>
          </cell>
          <cell r="C428" t="str">
            <v>EPMI-LT-ECAR-EXT</v>
          </cell>
          <cell r="D428" t="str">
            <v>P</v>
          </cell>
          <cell r="E428">
            <v>36644</v>
          </cell>
          <cell r="F428">
            <v>0</v>
          </cell>
          <cell r="G428">
            <v>0</v>
          </cell>
        </row>
        <row r="429">
          <cell r="A429">
            <v>36641</v>
          </cell>
          <cell r="B429" t="str">
            <v>POS-POWGAS-EAST</v>
          </cell>
          <cell r="C429" t="str">
            <v>EPMI-LT-ECAR-EXT</v>
          </cell>
          <cell r="D429" t="str">
            <v>P</v>
          </cell>
          <cell r="E429">
            <v>36644</v>
          </cell>
          <cell r="F429">
            <v>0</v>
          </cell>
          <cell r="G429">
            <v>0</v>
          </cell>
        </row>
        <row r="430">
          <cell r="A430">
            <v>36641</v>
          </cell>
          <cell r="B430" t="str">
            <v>POS-POWGAS-EAST</v>
          </cell>
          <cell r="C430" t="str">
            <v>EPMI-LT-ECAR-EXT</v>
          </cell>
          <cell r="D430" t="str">
            <v>P</v>
          </cell>
          <cell r="E430">
            <v>36644</v>
          </cell>
          <cell r="F430">
            <v>0</v>
          </cell>
          <cell r="G430">
            <v>0</v>
          </cell>
        </row>
        <row r="431">
          <cell r="A431">
            <v>36641</v>
          </cell>
          <cell r="B431" t="str">
            <v>POS-POWGAS-EAST</v>
          </cell>
          <cell r="C431" t="str">
            <v>EPMI-LT-ECAR-EXT</v>
          </cell>
          <cell r="D431" t="str">
            <v>P</v>
          </cell>
          <cell r="E431">
            <v>36645</v>
          </cell>
          <cell r="F431">
            <v>0</v>
          </cell>
          <cell r="G431">
            <v>0</v>
          </cell>
        </row>
        <row r="432">
          <cell r="A432">
            <v>36641</v>
          </cell>
          <cell r="B432" t="str">
            <v>POS-POWGAS-EAST</v>
          </cell>
          <cell r="C432" t="str">
            <v>EPMI-LT-ECAR-EXT</v>
          </cell>
          <cell r="D432" t="str">
            <v>P</v>
          </cell>
          <cell r="E432">
            <v>36645</v>
          </cell>
          <cell r="F432">
            <v>0</v>
          </cell>
          <cell r="G432">
            <v>0</v>
          </cell>
        </row>
        <row r="433">
          <cell r="A433">
            <v>36641</v>
          </cell>
          <cell r="B433" t="str">
            <v>POS-POWGAS-EAST</v>
          </cell>
          <cell r="C433" t="str">
            <v>EPMI-LT-ECAR-EXT</v>
          </cell>
          <cell r="D433" t="str">
            <v>P</v>
          </cell>
          <cell r="E433">
            <v>36645</v>
          </cell>
          <cell r="F433">
            <v>0</v>
          </cell>
          <cell r="G433">
            <v>0</v>
          </cell>
        </row>
        <row r="434">
          <cell r="A434">
            <v>36641</v>
          </cell>
          <cell r="B434" t="str">
            <v>POS-POWGAS-EAST</v>
          </cell>
          <cell r="C434" t="str">
            <v>EPMI-LT-ECAR-EXT</v>
          </cell>
          <cell r="D434" t="str">
            <v>P</v>
          </cell>
          <cell r="E434">
            <v>36645</v>
          </cell>
          <cell r="F434">
            <v>0</v>
          </cell>
          <cell r="G434">
            <v>0</v>
          </cell>
        </row>
        <row r="435">
          <cell r="A435">
            <v>36641</v>
          </cell>
          <cell r="B435" t="str">
            <v>POS-POWGAS-EAST</v>
          </cell>
          <cell r="C435" t="str">
            <v>EPMI-LT-ECAR-EXT</v>
          </cell>
          <cell r="D435" t="str">
            <v>P</v>
          </cell>
          <cell r="E435">
            <v>36646</v>
          </cell>
          <cell r="F435">
            <v>0</v>
          </cell>
          <cell r="G435">
            <v>0</v>
          </cell>
        </row>
        <row r="436">
          <cell r="A436">
            <v>36641</v>
          </cell>
          <cell r="B436" t="str">
            <v>POS-POWGAS-EAST</v>
          </cell>
          <cell r="C436" t="str">
            <v>EPMI-LT-ECAR-EXT</v>
          </cell>
          <cell r="D436" t="str">
            <v>P</v>
          </cell>
          <cell r="E436">
            <v>36646</v>
          </cell>
          <cell r="F436">
            <v>0</v>
          </cell>
          <cell r="G436">
            <v>0</v>
          </cell>
        </row>
        <row r="437">
          <cell r="A437">
            <v>36641</v>
          </cell>
          <cell r="B437" t="str">
            <v>POS-POWGAS-EAST</v>
          </cell>
          <cell r="C437" t="str">
            <v>EPMI-LT-ECAR-EXT</v>
          </cell>
          <cell r="D437" t="str">
            <v>P</v>
          </cell>
          <cell r="E437">
            <v>36646</v>
          </cell>
          <cell r="F437">
            <v>0</v>
          </cell>
          <cell r="G437">
            <v>0</v>
          </cell>
        </row>
        <row r="438">
          <cell r="A438">
            <v>36641</v>
          </cell>
          <cell r="B438" t="str">
            <v>POS-POWGAS-EAST</v>
          </cell>
          <cell r="C438" t="str">
            <v>EPMI-LT-ECAR-EXT</v>
          </cell>
          <cell r="D438" t="str">
            <v>P</v>
          </cell>
          <cell r="E438">
            <v>36646</v>
          </cell>
          <cell r="F438">
            <v>0</v>
          </cell>
          <cell r="G438">
            <v>0</v>
          </cell>
        </row>
        <row r="439">
          <cell r="A439">
            <v>36641</v>
          </cell>
          <cell r="B439" t="str">
            <v>POS-POWGAS-EAST</v>
          </cell>
          <cell r="C439" t="str">
            <v>EPMI-LT-ECAR-EXT</v>
          </cell>
          <cell r="D439" t="str">
            <v>P</v>
          </cell>
          <cell r="E439">
            <v>36647</v>
          </cell>
          <cell r="F439">
            <v>0</v>
          </cell>
          <cell r="G439">
            <v>0</v>
          </cell>
        </row>
        <row r="440">
          <cell r="A440">
            <v>36641</v>
          </cell>
          <cell r="B440" t="str">
            <v>POS-POWGAS-EAST</v>
          </cell>
          <cell r="C440" t="str">
            <v>EPMI-LT-ECAR-EXT</v>
          </cell>
          <cell r="D440" t="str">
            <v>P</v>
          </cell>
          <cell r="E440">
            <v>36647</v>
          </cell>
          <cell r="F440">
            <v>0</v>
          </cell>
          <cell r="G440">
            <v>0</v>
          </cell>
        </row>
        <row r="441">
          <cell r="A441">
            <v>36641</v>
          </cell>
          <cell r="B441" t="str">
            <v>POS-POWGAS-EAST</v>
          </cell>
          <cell r="C441" t="str">
            <v>EPMI-LT-ECAR-EXT</v>
          </cell>
          <cell r="D441" t="str">
            <v>P</v>
          </cell>
          <cell r="E441">
            <v>36647</v>
          </cell>
          <cell r="F441">
            <v>-4.0587568924955009E-8</v>
          </cell>
          <cell r="G441">
            <v>-4.0587568924955009E-8</v>
          </cell>
        </row>
        <row r="442">
          <cell r="A442">
            <v>36641</v>
          </cell>
          <cell r="B442" t="str">
            <v>POS-POWGAS-EAST</v>
          </cell>
          <cell r="C442" t="str">
            <v>EPMI-LT-ECAR-EXT</v>
          </cell>
          <cell r="D442" t="str">
            <v>P</v>
          </cell>
          <cell r="E442">
            <v>36647</v>
          </cell>
          <cell r="F442">
            <v>-184.28548426390003</v>
          </cell>
          <cell r="G442">
            <v>-184.28548426390003</v>
          </cell>
        </row>
        <row r="443">
          <cell r="A443">
            <v>36641</v>
          </cell>
          <cell r="B443" t="str">
            <v>POS-POWGAS-EAST</v>
          </cell>
          <cell r="C443" t="str">
            <v>EPMI-LT-ECAR-EXT</v>
          </cell>
          <cell r="D443" t="str">
            <v>P</v>
          </cell>
          <cell r="E443">
            <v>36648</v>
          </cell>
          <cell r="F443">
            <v>0</v>
          </cell>
          <cell r="G443">
            <v>0</v>
          </cell>
        </row>
        <row r="444">
          <cell r="A444">
            <v>36641</v>
          </cell>
          <cell r="B444" t="str">
            <v>POS-POWGAS-EAST</v>
          </cell>
          <cell r="C444" t="str">
            <v>EPMI-LT-ECAR-EXT</v>
          </cell>
          <cell r="D444" t="str">
            <v>P</v>
          </cell>
          <cell r="E444">
            <v>36648</v>
          </cell>
          <cell r="F444">
            <v>0</v>
          </cell>
          <cell r="G444">
            <v>0</v>
          </cell>
        </row>
        <row r="445">
          <cell r="A445">
            <v>36641</v>
          </cell>
          <cell r="B445" t="str">
            <v>POS-POWGAS-EAST</v>
          </cell>
          <cell r="C445" t="str">
            <v>EPMI-LT-ECAR-EXT</v>
          </cell>
          <cell r="D445" t="str">
            <v>P</v>
          </cell>
          <cell r="E445">
            <v>36648</v>
          </cell>
          <cell r="F445">
            <v>-1.3683954023235005E-6</v>
          </cell>
          <cell r="G445">
            <v>-1.3683954023235005E-6</v>
          </cell>
        </row>
        <row r="446">
          <cell r="A446">
            <v>36641</v>
          </cell>
          <cell r="B446" t="str">
            <v>POS-POWGAS-EAST</v>
          </cell>
          <cell r="C446" t="str">
            <v>EPMI-LT-ECAR-EXT</v>
          </cell>
          <cell r="D446" t="str">
            <v>P</v>
          </cell>
          <cell r="E446">
            <v>36648</v>
          </cell>
          <cell r="F446">
            <v>-231.31121218330006</v>
          </cell>
          <cell r="G446">
            <v>-231.31121218330006</v>
          </cell>
        </row>
        <row r="447">
          <cell r="A447">
            <v>36641</v>
          </cell>
          <cell r="B447" t="str">
            <v>POS-POWGAS-EAST</v>
          </cell>
          <cell r="C447" t="str">
            <v>EPMI-LT-ECAR-EXT</v>
          </cell>
          <cell r="D447" t="str">
            <v>P</v>
          </cell>
          <cell r="E447">
            <v>36649</v>
          </cell>
          <cell r="F447">
            <v>0</v>
          </cell>
          <cell r="G447">
            <v>0</v>
          </cell>
        </row>
        <row r="448">
          <cell r="A448">
            <v>36641</v>
          </cell>
          <cell r="B448" t="str">
            <v>POS-POWGAS-EAST</v>
          </cell>
          <cell r="C448" t="str">
            <v>EPMI-LT-ECAR-EXT</v>
          </cell>
          <cell r="D448" t="str">
            <v>P</v>
          </cell>
          <cell r="E448">
            <v>36649</v>
          </cell>
          <cell r="F448">
            <v>0</v>
          </cell>
          <cell r="G448">
            <v>0</v>
          </cell>
        </row>
        <row r="449">
          <cell r="A449">
            <v>36641</v>
          </cell>
          <cell r="B449" t="str">
            <v>POS-POWGAS-EAST</v>
          </cell>
          <cell r="C449" t="str">
            <v>EPMI-LT-ECAR-EXT</v>
          </cell>
          <cell r="D449" t="str">
            <v>P</v>
          </cell>
          <cell r="E449">
            <v>36649</v>
          </cell>
          <cell r="F449">
            <v>-1.7477045787472005E-5</v>
          </cell>
          <cell r="G449">
            <v>-1.7477045787472005E-5</v>
          </cell>
        </row>
        <row r="450">
          <cell r="A450">
            <v>36641</v>
          </cell>
          <cell r="B450" t="str">
            <v>POS-POWGAS-EAST</v>
          </cell>
          <cell r="C450" t="str">
            <v>EPMI-LT-ECAR-EXT</v>
          </cell>
          <cell r="D450" t="str">
            <v>P</v>
          </cell>
          <cell r="E450">
            <v>36649</v>
          </cell>
          <cell r="F450">
            <v>-274.32152523320002</v>
          </cell>
          <cell r="G450">
            <v>-274.32152523320002</v>
          </cell>
        </row>
        <row r="451">
          <cell r="A451">
            <v>36641</v>
          </cell>
          <cell r="B451" t="str">
            <v>POS-POWGAS-EAST</v>
          </cell>
          <cell r="C451" t="str">
            <v>EPMI-LT-ECAR-EXT</v>
          </cell>
          <cell r="D451" t="str">
            <v>P</v>
          </cell>
          <cell r="E451">
            <v>36650</v>
          </cell>
          <cell r="F451">
            <v>0</v>
          </cell>
          <cell r="G451">
            <v>0</v>
          </cell>
        </row>
        <row r="452">
          <cell r="A452">
            <v>36641</v>
          </cell>
          <cell r="B452" t="str">
            <v>POS-POWGAS-EAST</v>
          </cell>
          <cell r="C452" t="str">
            <v>EPMI-LT-ECAR-EXT</v>
          </cell>
          <cell r="D452" t="str">
            <v>P</v>
          </cell>
          <cell r="E452">
            <v>36650</v>
          </cell>
          <cell r="F452">
            <v>0</v>
          </cell>
          <cell r="G452">
            <v>0</v>
          </cell>
        </row>
        <row r="453">
          <cell r="A453">
            <v>36641</v>
          </cell>
          <cell r="B453" t="str">
            <v>POS-POWGAS-EAST</v>
          </cell>
          <cell r="C453" t="str">
            <v>EPMI-LT-ECAR-EXT</v>
          </cell>
          <cell r="D453" t="str">
            <v>P</v>
          </cell>
          <cell r="E453">
            <v>36650</v>
          </cell>
          <cell r="F453">
            <v>-1.2098871411581002E-4</v>
          </cell>
          <cell r="G453">
            <v>-1.2098871411581002E-4</v>
          </cell>
        </row>
        <row r="454">
          <cell r="A454">
            <v>36641</v>
          </cell>
          <cell r="B454" t="str">
            <v>POS-POWGAS-EAST</v>
          </cell>
          <cell r="C454" t="str">
            <v>EPMI-LT-ECAR-EXT</v>
          </cell>
          <cell r="D454" t="str">
            <v>P</v>
          </cell>
          <cell r="E454">
            <v>36650</v>
          </cell>
          <cell r="F454">
            <v>-313.57934061220004</v>
          </cell>
          <cell r="G454">
            <v>-313.57934061220004</v>
          </cell>
        </row>
        <row r="455">
          <cell r="A455">
            <v>36641</v>
          </cell>
          <cell r="B455" t="str">
            <v>POS-POWGAS-EAST</v>
          </cell>
          <cell r="C455" t="str">
            <v>EPMI-LT-ECAR-EXT</v>
          </cell>
          <cell r="D455" t="str">
            <v>P</v>
          </cell>
          <cell r="E455">
            <v>36651</v>
          </cell>
          <cell r="F455">
            <v>0</v>
          </cell>
          <cell r="G455">
            <v>0</v>
          </cell>
        </row>
        <row r="456">
          <cell r="A456">
            <v>36641</v>
          </cell>
          <cell r="B456" t="str">
            <v>POS-POWGAS-EAST</v>
          </cell>
          <cell r="C456" t="str">
            <v>EPMI-LT-ECAR-EXT</v>
          </cell>
          <cell r="D456" t="str">
            <v>P</v>
          </cell>
          <cell r="E456">
            <v>36651</v>
          </cell>
          <cell r="F456">
            <v>0</v>
          </cell>
          <cell r="G456">
            <v>0</v>
          </cell>
        </row>
        <row r="457">
          <cell r="A457">
            <v>36641</v>
          </cell>
          <cell r="B457" t="str">
            <v>POS-POWGAS-EAST</v>
          </cell>
          <cell r="C457" t="str">
            <v>EPMI-LT-ECAR-EXT</v>
          </cell>
          <cell r="D457" t="str">
            <v>P</v>
          </cell>
          <cell r="E457">
            <v>36651</v>
          </cell>
          <cell r="F457">
            <v>-5.5441174470161015E-4</v>
          </cell>
          <cell r="G457">
            <v>-5.5441174470161015E-4</v>
          </cell>
        </row>
        <row r="458">
          <cell r="A458">
            <v>36641</v>
          </cell>
          <cell r="B458" t="str">
            <v>POS-POWGAS-EAST</v>
          </cell>
          <cell r="C458" t="str">
            <v>EPMI-LT-ECAR-EXT</v>
          </cell>
          <cell r="D458" t="str">
            <v>P</v>
          </cell>
          <cell r="E458">
            <v>36651</v>
          </cell>
          <cell r="F458">
            <v>-349.48542436949998</v>
          </cell>
          <cell r="G458">
            <v>-349.48542436949998</v>
          </cell>
        </row>
        <row r="459">
          <cell r="A459">
            <v>36641</v>
          </cell>
          <cell r="B459" t="str">
            <v>POS-POWGAS-EAST</v>
          </cell>
          <cell r="C459" t="str">
            <v>EPMI-LT-ECAR-EXT</v>
          </cell>
          <cell r="D459" t="str">
            <v>P</v>
          </cell>
          <cell r="E459">
            <v>36652</v>
          </cell>
          <cell r="F459">
            <v>0</v>
          </cell>
          <cell r="G459">
            <v>0</v>
          </cell>
        </row>
        <row r="460">
          <cell r="A460">
            <v>36641</v>
          </cell>
          <cell r="B460" t="str">
            <v>POS-POWGAS-EAST</v>
          </cell>
          <cell r="C460" t="str">
            <v>EPMI-LT-ECAR-EXT</v>
          </cell>
          <cell r="D460" t="str">
            <v>P</v>
          </cell>
          <cell r="E460">
            <v>36652</v>
          </cell>
          <cell r="F460">
            <v>0</v>
          </cell>
          <cell r="G460">
            <v>0</v>
          </cell>
        </row>
        <row r="461">
          <cell r="A461">
            <v>36641</v>
          </cell>
          <cell r="B461" t="str">
            <v>POS-POWGAS-EAST</v>
          </cell>
          <cell r="C461" t="str">
            <v>EPMI-LT-ECAR-EXT</v>
          </cell>
          <cell r="D461" t="str">
            <v>P</v>
          </cell>
          <cell r="E461">
            <v>36652</v>
          </cell>
          <cell r="F461">
            <v>-1.0200413723889998</v>
          </cell>
          <cell r="G461">
            <v>-1.0200413723889998</v>
          </cell>
        </row>
        <row r="462">
          <cell r="A462">
            <v>36641</v>
          </cell>
          <cell r="B462" t="str">
            <v>POS-POWGAS-EAST</v>
          </cell>
          <cell r="C462" t="str">
            <v>EPMI-LT-ECAR-EXT</v>
          </cell>
          <cell r="D462" t="str">
            <v>P</v>
          </cell>
          <cell r="E462">
            <v>36652</v>
          </cell>
          <cell r="F462">
            <v>0</v>
          </cell>
          <cell r="G462">
            <v>0</v>
          </cell>
        </row>
        <row r="463">
          <cell r="A463">
            <v>36641</v>
          </cell>
          <cell r="B463" t="str">
            <v>POS-POWGAS-EAST</v>
          </cell>
          <cell r="C463" t="str">
            <v>EPMI-LT-ECAR-EXT</v>
          </cell>
          <cell r="D463" t="str">
            <v>P</v>
          </cell>
          <cell r="E463">
            <v>36653</v>
          </cell>
          <cell r="F463">
            <v>0</v>
          </cell>
          <cell r="G463">
            <v>0</v>
          </cell>
        </row>
        <row r="464">
          <cell r="A464">
            <v>36641</v>
          </cell>
          <cell r="B464" t="str">
            <v>POS-POWGAS-EAST</v>
          </cell>
          <cell r="C464" t="str">
            <v>EPMI-LT-ECAR-EXT</v>
          </cell>
          <cell r="D464" t="str">
            <v>P</v>
          </cell>
          <cell r="E464">
            <v>36653</v>
          </cell>
          <cell r="F464">
            <v>0</v>
          </cell>
          <cell r="G464">
            <v>0</v>
          </cell>
        </row>
        <row r="465">
          <cell r="A465">
            <v>36641</v>
          </cell>
          <cell r="B465" t="str">
            <v>POS-POWGAS-EAST</v>
          </cell>
          <cell r="C465" t="str">
            <v>EPMI-LT-ECAR-EXT</v>
          </cell>
          <cell r="D465" t="str">
            <v>P</v>
          </cell>
          <cell r="E465">
            <v>36653</v>
          </cell>
          <cell r="F465">
            <v>-1.702178468159</v>
          </cell>
          <cell r="G465">
            <v>-1.702178468159</v>
          </cell>
        </row>
        <row r="466">
          <cell r="A466">
            <v>36641</v>
          </cell>
          <cell r="B466" t="str">
            <v>POS-POWGAS-EAST</v>
          </cell>
          <cell r="C466" t="str">
            <v>EPMI-LT-ECAR-EXT</v>
          </cell>
          <cell r="D466" t="str">
            <v>P</v>
          </cell>
          <cell r="E466">
            <v>36653</v>
          </cell>
          <cell r="F466">
            <v>0</v>
          </cell>
          <cell r="G466">
            <v>0</v>
          </cell>
        </row>
        <row r="467">
          <cell r="A467">
            <v>36641</v>
          </cell>
          <cell r="B467" t="str">
            <v>POS-POWGAS-EAST</v>
          </cell>
          <cell r="C467" t="str">
            <v>EPMI-LT-ECAR-EXT</v>
          </cell>
          <cell r="D467" t="str">
            <v>P</v>
          </cell>
          <cell r="E467">
            <v>36654</v>
          </cell>
          <cell r="F467">
            <v>0</v>
          </cell>
          <cell r="G467">
            <v>0</v>
          </cell>
        </row>
        <row r="468">
          <cell r="A468">
            <v>36641</v>
          </cell>
          <cell r="B468" t="str">
            <v>POS-POWGAS-EAST</v>
          </cell>
          <cell r="C468" t="str">
            <v>EPMI-LT-ECAR-EXT</v>
          </cell>
          <cell r="D468" t="str">
            <v>P</v>
          </cell>
          <cell r="E468">
            <v>36654</v>
          </cell>
          <cell r="F468">
            <v>0</v>
          </cell>
          <cell r="G468">
            <v>0</v>
          </cell>
        </row>
        <row r="469">
          <cell r="A469">
            <v>36641</v>
          </cell>
          <cell r="B469" t="str">
            <v>POS-POWGAS-EAST</v>
          </cell>
          <cell r="C469" t="str">
            <v>EPMI-LT-ECAR-EXT</v>
          </cell>
          <cell r="D469" t="str">
            <v>P</v>
          </cell>
          <cell r="E469">
            <v>36654</v>
          </cell>
          <cell r="F469">
            <v>-1.2309769882222E-2</v>
          </cell>
          <cell r="G469">
            <v>-1.2309769882222E-2</v>
          </cell>
        </row>
        <row r="470">
          <cell r="A470">
            <v>36641</v>
          </cell>
          <cell r="B470" t="str">
            <v>POS-POWGAS-EAST</v>
          </cell>
          <cell r="C470" t="str">
            <v>EPMI-LT-ECAR-EXT</v>
          </cell>
          <cell r="D470" t="str">
            <v>P</v>
          </cell>
          <cell r="E470">
            <v>36654</v>
          </cell>
          <cell r="F470">
            <v>-440.96972327330013</v>
          </cell>
          <cell r="G470">
            <v>-440.96972327330013</v>
          </cell>
        </row>
        <row r="471">
          <cell r="A471">
            <v>36641</v>
          </cell>
          <cell r="B471" t="str">
            <v>POS-POWGAS-EAST</v>
          </cell>
          <cell r="C471" t="str">
            <v>EPMI-LT-ECAR-EXT</v>
          </cell>
          <cell r="D471" t="str">
            <v>P</v>
          </cell>
          <cell r="E471">
            <v>36655</v>
          </cell>
          <cell r="F471">
            <v>0</v>
          </cell>
          <cell r="G471">
            <v>0</v>
          </cell>
        </row>
        <row r="472">
          <cell r="A472">
            <v>36641</v>
          </cell>
          <cell r="B472" t="str">
            <v>POS-POWGAS-EAST</v>
          </cell>
          <cell r="C472" t="str">
            <v>EPMI-LT-ECAR-EXT</v>
          </cell>
          <cell r="D472" t="str">
            <v>P</v>
          </cell>
          <cell r="E472">
            <v>36655</v>
          </cell>
          <cell r="F472">
            <v>0</v>
          </cell>
          <cell r="G472">
            <v>0</v>
          </cell>
        </row>
        <row r="473">
          <cell r="A473">
            <v>36641</v>
          </cell>
          <cell r="B473" t="str">
            <v>POS-POWGAS-EAST</v>
          </cell>
          <cell r="C473" t="str">
            <v>EPMI-LT-ECAR-EXT</v>
          </cell>
          <cell r="D473" t="str">
            <v>P</v>
          </cell>
          <cell r="E473">
            <v>36655</v>
          </cell>
          <cell r="F473">
            <v>-2.5493781241721004E-2</v>
          </cell>
          <cell r="G473">
            <v>-2.5493781241721004E-2</v>
          </cell>
        </row>
        <row r="474">
          <cell r="A474">
            <v>36641</v>
          </cell>
          <cell r="B474" t="str">
            <v>POS-POWGAS-EAST</v>
          </cell>
          <cell r="C474" t="str">
            <v>EPMI-LT-ECAR-EXT</v>
          </cell>
          <cell r="D474" t="str">
            <v>P</v>
          </cell>
          <cell r="E474">
            <v>36655</v>
          </cell>
          <cell r="F474">
            <v>-467.12861039760014</v>
          </cell>
          <cell r="G474">
            <v>-467.12861039760014</v>
          </cell>
        </row>
        <row r="475">
          <cell r="A475">
            <v>36641</v>
          </cell>
          <cell r="B475" t="str">
            <v>POS-POWGAS-EAST</v>
          </cell>
          <cell r="C475" t="str">
            <v>EPMI-LT-ECAR-EXT</v>
          </cell>
          <cell r="D475" t="str">
            <v>P</v>
          </cell>
          <cell r="E475">
            <v>36656</v>
          </cell>
          <cell r="F475">
            <v>0</v>
          </cell>
          <cell r="G475">
            <v>0</v>
          </cell>
        </row>
        <row r="476">
          <cell r="A476">
            <v>36641</v>
          </cell>
          <cell r="B476" t="str">
            <v>POS-POWGAS-EAST</v>
          </cell>
          <cell r="C476" t="str">
            <v>EPMI-LT-ECAR-EXT</v>
          </cell>
          <cell r="D476" t="str">
            <v>P</v>
          </cell>
          <cell r="E476">
            <v>36656</v>
          </cell>
          <cell r="F476">
            <v>0</v>
          </cell>
          <cell r="G476">
            <v>0</v>
          </cell>
        </row>
        <row r="477">
          <cell r="A477">
            <v>36641</v>
          </cell>
          <cell r="B477" t="str">
            <v>POS-POWGAS-EAST</v>
          </cell>
          <cell r="C477" t="str">
            <v>EPMI-LT-ECAR-EXT</v>
          </cell>
          <cell r="D477" t="str">
            <v>P</v>
          </cell>
          <cell r="E477">
            <v>36656</v>
          </cell>
          <cell r="F477">
            <v>-4.7794146234081999E-2</v>
          </cell>
          <cell r="G477">
            <v>-4.7794146234081999E-2</v>
          </cell>
        </row>
        <row r="478">
          <cell r="A478">
            <v>36641</v>
          </cell>
          <cell r="B478" t="str">
            <v>POS-POWGAS-EAST</v>
          </cell>
          <cell r="C478" t="str">
            <v>EPMI-LT-ECAR-EXT</v>
          </cell>
          <cell r="D478" t="str">
            <v>P</v>
          </cell>
          <cell r="E478">
            <v>36656</v>
          </cell>
          <cell r="F478">
            <v>-491.54561707809995</v>
          </cell>
          <cell r="G478">
            <v>-491.54561707809995</v>
          </cell>
        </row>
        <row r="479">
          <cell r="A479">
            <v>36641</v>
          </cell>
          <cell r="B479" t="str">
            <v>POS-POWGAS-EAST</v>
          </cell>
          <cell r="C479" t="str">
            <v>EPMI-LT-ECAR-EXT</v>
          </cell>
          <cell r="D479" t="str">
            <v>P</v>
          </cell>
          <cell r="E479">
            <v>36657</v>
          </cell>
          <cell r="F479">
            <v>0</v>
          </cell>
          <cell r="G479">
            <v>0</v>
          </cell>
        </row>
        <row r="480">
          <cell r="A480">
            <v>36641</v>
          </cell>
          <cell r="B480" t="str">
            <v>POS-POWGAS-EAST</v>
          </cell>
          <cell r="C480" t="str">
            <v>EPMI-LT-ECAR-EXT</v>
          </cell>
          <cell r="D480" t="str">
            <v>P</v>
          </cell>
          <cell r="E480">
            <v>36657</v>
          </cell>
          <cell r="F480">
            <v>0</v>
          </cell>
          <cell r="G480">
            <v>0</v>
          </cell>
        </row>
        <row r="481">
          <cell r="A481">
            <v>36641</v>
          </cell>
          <cell r="B481" t="str">
            <v>POS-POWGAS-EAST</v>
          </cell>
          <cell r="C481" t="str">
            <v>EPMI-LT-ECAR-EXT</v>
          </cell>
          <cell r="D481" t="str">
            <v>P</v>
          </cell>
          <cell r="E481">
            <v>36657</v>
          </cell>
          <cell r="F481">
            <v>-8.2696284746361023E-2</v>
          </cell>
          <cell r="G481">
            <v>-8.2696284746361023E-2</v>
          </cell>
        </row>
        <row r="482">
          <cell r="A482">
            <v>36641</v>
          </cell>
          <cell r="B482" t="str">
            <v>POS-POWGAS-EAST</v>
          </cell>
          <cell r="C482" t="str">
            <v>EPMI-LT-ECAR-EXT</v>
          </cell>
          <cell r="D482" t="str">
            <v>P</v>
          </cell>
          <cell r="E482">
            <v>36657</v>
          </cell>
          <cell r="F482">
            <v>-514.41990330290002</v>
          </cell>
          <cell r="G482">
            <v>-514.41990330290002</v>
          </cell>
        </row>
        <row r="483">
          <cell r="A483">
            <v>36641</v>
          </cell>
          <cell r="B483" t="str">
            <v>POS-POWGAS-EAST</v>
          </cell>
          <cell r="C483" t="str">
            <v>EPMI-LT-ECAR-EXT</v>
          </cell>
          <cell r="D483" t="str">
            <v>P</v>
          </cell>
          <cell r="E483">
            <v>36658</v>
          </cell>
          <cell r="F483">
            <v>0</v>
          </cell>
          <cell r="G483">
            <v>0</v>
          </cell>
        </row>
        <row r="484">
          <cell r="A484">
            <v>36641</v>
          </cell>
          <cell r="B484" t="str">
            <v>POS-POWGAS-EAST</v>
          </cell>
          <cell r="C484" t="str">
            <v>EPMI-LT-ECAR-EXT</v>
          </cell>
          <cell r="D484" t="str">
            <v>P</v>
          </cell>
          <cell r="E484">
            <v>36658</v>
          </cell>
          <cell r="F484">
            <v>0</v>
          </cell>
          <cell r="G484">
            <v>0</v>
          </cell>
        </row>
        <row r="485">
          <cell r="A485">
            <v>36641</v>
          </cell>
          <cell r="B485" t="str">
            <v>POS-POWGAS-EAST</v>
          </cell>
          <cell r="C485" t="str">
            <v>EPMI-LT-ECAR-EXT</v>
          </cell>
          <cell r="D485" t="str">
            <v>P</v>
          </cell>
          <cell r="E485">
            <v>36658</v>
          </cell>
          <cell r="F485">
            <v>-0.13400579853941</v>
          </cell>
          <cell r="G485">
            <v>-0.13400579853941</v>
          </cell>
        </row>
        <row r="486">
          <cell r="A486">
            <v>36641</v>
          </cell>
          <cell r="B486" t="str">
            <v>POS-POWGAS-EAST</v>
          </cell>
          <cell r="C486" t="str">
            <v>EPMI-LT-ECAR-EXT</v>
          </cell>
          <cell r="D486" t="str">
            <v>P</v>
          </cell>
          <cell r="E486">
            <v>36658</v>
          </cell>
          <cell r="F486">
            <v>-331.4692240448</v>
          </cell>
          <cell r="G486">
            <v>-331.4692240448</v>
          </cell>
        </row>
        <row r="487">
          <cell r="A487">
            <v>36641</v>
          </cell>
          <cell r="B487" t="str">
            <v>POS-POWGAS-EAST</v>
          </cell>
          <cell r="C487" t="str">
            <v>EPMI-LT-ECAR-EXT</v>
          </cell>
          <cell r="D487" t="str">
            <v>P</v>
          </cell>
          <cell r="E487">
            <v>36659</v>
          </cell>
          <cell r="F487">
            <v>0</v>
          </cell>
          <cell r="G487">
            <v>0</v>
          </cell>
        </row>
        <row r="488">
          <cell r="A488">
            <v>36641</v>
          </cell>
          <cell r="B488" t="str">
            <v>POS-POWGAS-EAST</v>
          </cell>
          <cell r="C488" t="str">
            <v>EPMI-LT-ECAR-EXT</v>
          </cell>
          <cell r="D488" t="str">
            <v>P</v>
          </cell>
          <cell r="E488">
            <v>36659</v>
          </cell>
          <cell r="F488">
            <v>0</v>
          </cell>
          <cell r="G488">
            <v>0</v>
          </cell>
        </row>
        <row r="489">
          <cell r="A489">
            <v>36641</v>
          </cell>
          <cell r="B489" t="str">
            <v>POS-POWGAS-EAST</v>
          </cell>
          <cell r="C489" t="str">
            <v>EPMI-LT-ECAR-EXT</v>
          </cell>
          <cell r="D489" t="str">
            <v>P</v>
          </cell>
          <cell r="E489">
            <v>36659</v>
          </cell>
          <cell r="F489">
            <v>-11.452237872920703</v>
          </cell>
          <cell r="G489">
            <v>-11.452237872920703</v>
          </cell>
        </row>
        <row r="490">
          <cell r="A490">
            <v>36641</v>
          </cell>
          <cell r="B490" t="str">
            <v>POS-POWGAS-EAST</v>
          </cell>
          <cell r="C490" t="str">
            <v>EPMI-LT-ECAR-EXT</v>
          </cell>
          <cell r="D490" t="str">
            <v>P</v>
          </cell>
          <cell r="E490">
            <v>36659</v>
          </cell>
          <cell r="F490">
            <v>0</v>
          </cell>
          <cell r="G490">
            <v>0</v>
          </cell>
        </row>
        <row r="491">
          <cell r="A491">
            <v>36641</v>
          </cell>
          <cell r="B491" t="str">
            <v>POS-POWGAS-EAST</v>
          </cell>
          <cell r="C491" t="str">
            <v>EPMI-LT-ECAR-EXT</v>
          </cell>
          <cell r="D491" t="str">
            <v>P</v>
          </cell>
          <cell r="E491">
            <v>36660</v>
          </cell>
          <cell r="F491">
            <v>0</v>
          </cell>
          <cell r="G491">
            <v>0</v>
          </cell>
        </row>
        <row r="492">
          <cell r="A492">
            <v>36641</v>
          </cell>
          <cell r="B492" t="str">
            <v>POS-POWGAS-EAST</v>
          </cell>
          <cell r="C492" t="str">
            <v>EPMI-LT-ECAR-EXT</v>
          </cell>
          <cell r="D492" t="str">
            <v>P</v>
          </cell>
          <cell r="E492">
            <v>36660</v>
          </cell>
          <cell r="F492">
            <v>-14.071407179827903</v>
          </cell>
          <cell r="G492">
            <v>-14.071407179827903</v>
          </cell>
        </row>
        <row r="493">
          <cell r="A493">
            <v>36641</v>
          </cell>
          <cell r="B493" t="str">
            <v>POS-POWGAS-EAST</v>
          </cell>
          <cell r="C493" t="str">
            <v>EPMI-LT-ECAR-EXT</v>
          </cell>
          <cell r="D493" t="str">
            <v>P</v>
          </cell>
          <cell r="E493">
            <v>36660</v>
          </cell>
          <cell r="F493">
            <v>0</v>
          </cell>
          <cell r="G493">
            <v>0</v>
          </cell>
        </row>
        <row r="494">
          <cell r="A494">
            <v>36641</v>
          </cell>
          <cell r="B494" t="str">
            <v>POS-POWGAS-EAST</v>
          </cell>
          <cell r="C494" t="str">
            <v>EPMI-LT-ECAR-EXT</v>
          </cell>
          <cell r="D494" t="str">
            <v>P</v>
          </cell>
          <cell r="E494">
            <v>36660</v>
          </cell>
          <cell r="F494">
            <v>0</v>
          </cell>
          <cell r="G494">
            <v>0</v>
          </cell>
        </row>
        <row r="495">
          <cell r="A495">
            <v>36641</v>
          </cell>
          <cell r="B495" t="str">
            <v>POS-POWGAS-EAST</v>
          </cell>
          <cell r="C495" t="str">
            <v>EPMI-LT-ECAR-EXT</v>
          </cell>
          <cell r="D495" t="str">
            <v>P</v>
          </cell>
          <cell r="E495">
            <v>36661</v>
          </cell>
          <cell r="F495">
            <v>0</v>
          </cell>
          <cell r="G495">
            <v>0</v>
          </cell>
        </row>
        <row r="496">
          <cell r="A496">
            <v>36641</v>
          </cell>
          <cell r="B496" t="str">
            <v>POS-POWGAS-EAST</v>
          </cell>
          <cell r="C496" t="str">
            <v>EPMI-LT-ECAR-EXT</v>
          </cell>
          <cell r="D496" t="str">
            <v>P</v>
          </cell>
          <cell r="E496">
            <v>36661</v>
          </cell>
          <cell r="F496">
            <v>0</v>
          </cell>
          <cell r="G496">
            <v>0</v>
          </cell>
        </row>
        <row r="497">
          <cell r="A497">
            <v>36641</v>
          </cell>
          <cell r="B497" t="str">
            <v>POS-POWGAS-EAST</v>
          </cell>
          <cell r="C497" t="str">
            <v>EPMI-LT-ECAR-EXT</v>
          </cell>
          <cell r="D497" t="str">
            <v>P</v>
          </cell>
          <cell r="E497">
            <v>36661</v>
          </cell>
          <cell r="F497">
            <v>-0.4256590940271901</v>
          </cell>
          <cell r="G497">
            <v>-0.4256590940271901</v>
          </cell>
        </row>
        <row r="498">
          <cell r="A498">
            <v>36641</v>
          </cell>
          <cell r="B498" t="str">
            <v>POS-POWGAS-EAST</v>
          </cell>
          <cell r="C498" t="str">
            <v>EPMI-LT-ECAR-EXT</v>
          </cell>
          <cell r="D498" t="str">
            <v>P</v>
          </cell>
          <cell r="E498">
            <v>36661</v>
          </cell>
          <cell r="F498">
            <v>-593.53865421210014</v>
          </cell>
          <cell r="G498">
            <v>-593.53865421210014</v>
          </cell>
        </row>
        <row r="499">
          <cell r="A499">
            <v>36641</v>
          </cell>
          <cell r="B499" t="str">
            <v>POS-POWGAS-EAST</v>
          </cell>
          <cell r="C499" t="str">
            <v>EPMI-LT-ECAR-EXT</v>
          </cell>
          <cell r="D499" t="str">
            <v>P</v>
          </cell>
          <cell r="E499">
            <v>36662</v>
          </cell>
          <cell r="F499">
            <v>0</v>
          </cell>
          <cell r="G499">
            <v>0</v>
          </cell>
        </row>
        <row r="500">
          <cell r="A500">
            <v>36641</v>
          </cell>
          <cell r="B500" t="str">
            <v>POS-POWGAS-EAST</v>
          </cell>
          <cell r="C500" t="str">
            <v>EPMI-LT-ECAR-EXT</v>
          </cell>
          <cell r="D500" t="str">
            <v>P</v>
          </cell>
          <cell r="E500">
            <v>36662</v>
          </cell>
          <cell r="F500">
            <v>0</v>
          </cell>
          <cell r="G500">
            <v>0</v>
          </cell>
        </row>
        <row r="501">
          <cell r="A501">
            <v>36641</v>
          </cell>
          <cell r="B501" t="str">
            <v>POS-POWGAS-EAST</v>
          </cell>
          <cell r="C501" t="str">
            <v>EPMI-LT-ECAR-EXT</v>
          </cell>
          <cell r="D501" t="str">
            <v>P</v>
          </cell>
          <cell r="E501">
            <v>36662</v>
          </cell>
          <cell r="F501">
            <v>-0.58125930822006011</v>
          </cell>
          <cell r="G501">
            <v>-0.58125930822006011</v>
          </cell>
        </row>
        <row r="502">
          <cell r="A502">
            <v>36641</v>
          </cell>
          <cell r="B502" t="str">
            <v>POS-POWGAS-EAST</v>
          </cell>
          <cell r="C502" t="str">
            <v>EPMI-LT-ECAR-EXT</v>
          </cell>
          <cell r="D502" t="str">
            <v>P</v>
          </cell>
          <cell r="E502">
            <v>36662</v>
          </cell>
          <cell r="F502">
            <v>-610.81029776999992</v>
          </cell>
          <cell r="G502">
            <v>-610.81029776999992</v>
          </cell>
        </row>
        <row r="503">
          <cell r="A503">
            <v>36641</v>
          </cell>
          <cell r="B503" t="str">
            <v>POS-POWGAS-EAST</v>
          </cell>
          <cell r="C503" t="str">
            <v>EPMI-LT-ECAR-EXT</v>
          </cell>
          <cell r="D503" t="str">
            <v>P</v>
          </cell>
          <cell r="E503">
            <v>36663</v>
          </cell>
          <cell r="F503">
            <v>0</v>
          </cell>
          <cell r="G503">
            <v>0</v>
          </cell>
        </row>
        <row r="504">
          <cell r="A504">
            <v>36641</v>
          </cell>
          <cell r="B504" t="str">
            <v>POS-POWGAS-EAST</v>
          </cell>
          <cell r="C504" t="str">
            <v>EPMI-LT-ECAR-EXT</v>
          </cell>
          <cell r="D504" t="str">
            <v>P</v>
          </cell>
          <cell r="E504">
            <v>36663</v>
          </cell>
          <cell r="F504">
            <v>0</v>
          </cell>
          <cell r="G504">
            <v>0</v>
          </cell>
        </row>
        <row r="505">
          <cell r="A505">
            <v>36641</v>
          </cell>
          <cell r="B505" t="str">
            <v>POS-POWGAS-EAST</v>
          </cell>
          <cell r="C505" t="str">
            <v>EPMI-LT-ECAR-EXT</v>
          </cell>
          <cell r="D505" t="str">
            <v>P</v>
          </cell>
          <cell r="E505">
            <v>36663</v>
          </cell>
          <cell r="F505">
            <v>-0.77159546380244015</v>
          </cell>
          <cell r="G505">
            <v>-0.77159546380244015</v>
          </cell>
        </row>
        <row r="506">
          <cell r="A506">
            <v>36641</v>
          </cell>
          <cell r="B506" t="str">
            <v>POS-POWGAS-EAST</v>
          </cell>
          <cell r="C506" t="str">
            <v>EPMI-LT-ECAR-EXT</v>
          </cell>
          <cell r="D506" t="str">
            <v>P</v>
          </cell>
          <cell r="E506">
            <v>36663</v>
          </cell>
          <cell r="F506">
            <v>-627.26077945780014</v>
          </cell>
          <cell r="G506">
            <v>-627.26077945780014</v>
          </cell>
        </row>
        <row r="507">
          <cell r="A507">
            <v>36641</v>
          </cell>
          <cell r="B507" t="str">
            <v>POS-POWGAS-EAST</v>
          </cell>
          <cell r="C507" t="str">
            <v>EPMI-LT-ECAR-EXT</v>
          </cell>
          <cell r="D507" t="str">
            <v>P</v>
          </cell>
          <cell r="E507">
            <v>36664</v>
          </cell>
          <cell r="F507">
            <v>0</v>
          </cell>
          <cell r="G507">
            <v>0</v>
          </cell>
        </row>
        <row r="508">
          <cell r="A508">
            <v>36641</v>
          </cell>
          <cell r="B508" t="str">
            <v>POS-POWGAS-EAST</v>
          </cell>
          <cell r="C508" t="str">
            <v>EPMI-LT-ECAR-EXT</v>
          </cell>
          <cell r="D508" t="str">
            <v>P</v>
          </cell>
          <cell r="E508">
            <v>36664</v>
          </cell>
          <cell r="F508">
            <v>0</v>
          </cell>
          <cell r="G508">
            <v>0</v>
          </cell>
        </row>
        <row r="509">
          <cell r="A509">
            <v>36641</v>
          </cell>
          <cell r="B509" t="str">
            <v>POS-POWGAS-EAST</v>
          </cell>
          <cell r="C509" t="str">
            <v>EPMI-LT-ECAR-EXT</v>
          </cell>
          <cell r="D509" t="str">
            <v>P</v>
          </cell>
          <cell r="E509">
            <v>36664</v>
          </cell>
          <cell r="F509">
            <v>-0.99943278832870019</v>
          </cell>
          <cell r="G509">
            <v>-0.99943278832870019</v>
          </cell>
        </row>
        <row r="510">
          <cell r="A510">
            <v>36641</v>
          </cell>
          <cell r="B510" t="str">
            <v>POS-POWGAS-EAST</v>
          </cell>
          <cell r="C510" t="str">
            <v>EPMI-LT-ECAR-EXT</v>
          </cell>
          <cell r="D510" t="str">
            <v>P</v>
          </cell>
          <cell r="E510">
            <v>36664</v>
          </cell>
          <cell r="F510">
            <v>-642.96123363499999</v>
          </cell>
          <cell r="G510">
            <v>-642.96123363499999</v>
          </cell>
        </row>
        <row r="511">
          <cell r="A511">
            <v>36641</v>
          </cell>
          <cell r="B511" t="str">
            <v>POS-POWGAS-EAST</v>
          </cell>
          <cell r="C511" t="str">
            <v>EPMI-LT-ECAR-EXT</v>
          </cell>
          <cell r="D511" t="str">
            <v>P</v>
          </cell>
          <cell r="E511">
            <v>36665</v>
          </cell>
          <cell r="F511">
            <v>0</v>
          </cell>
          <cell r="G511">
            <v>0</v>
          </cell>
        </row>
        <row r="512">
          <cell r="A512">
            <v>36641</v>
          </cell>
          <cell r="B512" t="str">
            <v>POS-POWGAS-EAST</v>
          </cell>
          <cell r="C512" t="str">
            <v>EPMI-LT-ECAR-EXT</v>
          </cell>
          <cell r="D512" t="str">
            <v>P</v>
          </cell>
          <cell r="E512">
            <v>36665</v>
          </cell>
          <cell r="F512">
            <v>0</v>
          </cell>
          <cell r="G512">
            <v>0</v>
          </cell>
        </row>
        <row r="513">
          <cell r="A513">
            <v>36641</v>
          </cell>
          <cell r="B513" t="str">
            <v>POS-POWGAS-EAST</v>
          </cell>
          <cell r="C513" t="str">
            <v>EPMI-LT-ECAR-EXT</v>
          </cell>
          <cell r="D513" t="str">
            <v>P</v>
          </cell>
          <cell r="E513">
            <v>36665</v>
          </cell>
          <cell r="F513">
            <v>-1.267114147622</v>
          </cell>
          <cell r="G513">
            <v>-1.267114147622</v>
          </cell>
        </row>
        <row r="514">
          <cell r="A514">
            <v>36641</v>
          </cell>
          <cell r="B514" t="str">
            <v>POS-POWGAS-EAST</v>
          </cell>
          <cell r="C514" t="str">
            <v>EPMI-LT-ECAR-EXT</v>
          </cell>
          <cell r="D514" t="str">
            <v>P</v>
          </cell>
          <cell r="E514">
            <v>36665</v>
          </cell>
          <cell r="F514">
            <v>-657.97427878010001</v>
          </cell>
          <cell r="G514">
            <v>-657.97427878010001</v>
          </cell>
        </row>
        <row r="515">
          <cell r="A515">
            <v>36641</v>
          </cell>
          <cell r="B515" t="str">
            <v>POS-POWGAS-EAST</v>
          </cell>
          <cell r="C515" t="str">
            <v>EPMI-LT-ECAR-EXT</v>
          </cell>
          <cell r="D515" t="str">
            <v>P</v>
          </cell>
          <cell r="E515">
            <v>36666</v>
          </cell>
          <cell r="F515">
            <v>0</v>
          </cell>
          <cell r="G515">
            <v>0</v>
          </cell>
        </row>
        <row r="516">
          <cell r="A516">
            <v>36641</v>
          </cell>
          <cell r="B516" t="str">
            <v>POS-POWGAS-EAST</v>
          </cell>
          <cell r="C516" t="str">
            <v>EPMI-LT-ECAR-EXT</v>
          </cell>
          <cell r="D516" t="str">
            <v>P</v>
          </cell>
          <cell r="E516">
            <v>36666</v>
          </cell>
          <cell r="F516">
            <v>0</v>
          </cell>
          <cell r="G516">
            <v>0</v>
          </cell>
        </row>
        <row r="517">
          <cell r="A517">
            <v>36641</v>
          </cell>
          <cell r="B517" t="str">
            <v>POS-POWGAS-EAST</v>
          </cell>
          <cell r="C517" t="str">
            <v>EPMI-LT-ECAR-EXT</v>
          </cell>
          <cell r="D517" t="str">
            <v>P</v>
          </cell>
          <cell r="E517">
            <v>36666</v>
          </cell>
          <cell r="F517">
            <v>-35.045319686954812</v>
          </cell>
          <cell r="G517">
            <v>-35.045319686954812</v>
          </cell>
        </row>
        <row r="518">
          <cell r="A518">
            <v>36641</v>
          </cell>
          <cell r="B518" t="str">
            <v>POS-POWGAS-EAST</v>
          </cell>
          <cell r="C518" t="str">
            <v>EPMI-LT-ECAR-EXT</v>
          </cell>
          <cell r="D518" t="str">
            <v>P</v>
          </cell>
          <cell r="E518">
            <v>36666</v>
          </cell>
          <cell r="F518">
            <v>0</v>
          </cell>
          <cell r="G518">
            <v>0</v>
          </cell>
        </row>
        <row r="519">
          <cell r="A519">
            <v>36641</v>
          </cell>
          <cell r="B519" t="str">
            <v>POS-POWGAS-EAST</v>
          </cell>
          <cell r="C519" t="str">
            <v>EPMI-LT-ECAR-EXT</v>
          </cell>
          <cell r="D519" t="str">
            <v>P</v>
          </cell>
          <cell r="E519">
            <v>36667</v>
          </cell>
          <cell r="F519">
            <v>0</v>
          </cell>
          <cell r="G519">
            <v>0</v>
          </cell>
        </row>
        <row r="520">
          <cell r="A520">
            <v>36641</v>
          </cell>
          <cell r="B520" t="str">
            <v>POS-POWGAS-EAST</v>
          </cell>
          <cell r="C520" t="str">
            <v>EPMI-LT-ECAR-EXT</v>
          </cell>
          <cell r="D520" t="str">
            <v>P</v>
          </cell>
          <cell r="E520">
            <v>36667</v>
          </cell>
          <cell r="F520">
            <v>0</v>
          </cell>
          <cell r="G520">
            <v>0</v>
          </cell>
        </row>
        <row r="521">
          <cell r="A521">
            <v>36641</v>
          </cell>
          <cell r="B521" t="str">
            <v>POS-POWGAS-EAST</v>
          </cell>
          <cell r="C521" t="str">
            <v>EPMI-LT-ECAR-EXT</v>
          </cell>
          <cell r="D521" t="str">
            <v>P</v>
          </cell>
          <cell r="E521">
            <v>36667</v>
          </cell>
          <cell r="F521">
            <v>-39.295318800215604</v>
          </cell>
          <cell r="G521">
            <v>-39.295318800215604</v>
          </cell>
        </row>
        <row r="522">
          <cell r="A522">
            <v>36641</v>
          </cell>
          <cell r="B522" t="str">
            <v>POS-POWGAS-EAST</v>
          </cell>
          <cell r="C522" t="str">
            <v>EPMI-LT-ECAR-EXT</v>
          </cell>
          <cell r="D522" t="str">
            <v>P</v>
          </cell>
          <cell r="E522">
            <v>36667</v>
          </cell>
          <cell r="F522">
            <v>0</v>
          </cell>
          <cell r="G522">
            <v>0</v>
          </cell>
        </row>
        <row r="523">
          <cell r="A523">
            <v>36641</v>
          </cell>
          <cell r="B523" t="str">
            <v>POS-POWGAS-EAST</v>
          </cell>
          <cell r="C523" t="str">
            <v>EPMI-LT-ECAR-EXT</v>
          </cell>
          <cell r="D523" t="str">
            <v>P</v>
          </cell>
          <cell r="E523">
            <v>36668</v>
          </cell>
          <cell r="F523">
            <v>0</v>
          </cell>
          <cell r="G523">
            <v>0</v>
          </cell>
        </row>
        <row r="524">
          <cell r="A524">
            <v>36641</v>
          </cell>
          <cell r="B524" t="str">
            <v>POS-POWGAS-EAST</v>
          </cell>
          <cell r="C524" t="str">
            <v>EPMI-LT-ECAR-EXT</v>
          </cell>
          <cell r="D524" t="str">
            <v>P</v>
          </cell>
          <cell r="E524">
            <v>36668</v>
          </cell>
          <cell r="F524">
            <v>0</v>
          </cell>
          <cell r="G524">
            <v>0</v>
          </cell>
        </row>
        <row r="525">
          <cell r="A525">
            <v>36641</v>
          </cell>
          <cell r="B525" t="str">
            <v>POS-POWGAS-EAST</v>
          </cell>
          <cell r="C525" t="str">
            <v>EPMI-LT-ECAR-EXT</v>
          </cell>
          <cell r="D525" t="str">
            <v>P</v>
          </cell>
          <cell r="E525">
            <v>36668</v>
          </cell>
          <cell r="F525">
            <v>-2.3262855850279998</v>
          </cell>
          <cell r="G525">
            <v>-2.3262855850279998</v>
          </cell>
        </row>
        <row r="526">
          <cell r="A526">
            <v>36641</v>
          </cell>
          <cell r="B526" t="str">
            <v>POS-POWGAS-EAST</v>
          </cell>
          <cell r="C526" t="str">
            <v>EPMI-LT-ECAR-EXT</v>
          </cell>
          <cell r="D526" t="str">
            <v>P</v>
          </cell>
          <cell r="E526">
            <v>36668</v>
          </cell>
          <cell r="F526">
            <v>-699.4118515519001</v>
          </cell>
          <cell r="G526">
            <v>-699.4118515519001</v>
          </cell>
        </row>
        <row r="527">
          <cell r="A527">
            <v>36641</v>
          </cell>
          <cell r="B527" t="str">
            <v>POS-POWGAS-EAST</v>
          </cell>
          <cell r="C527" t="str">
            <v>EPMI-LT-ECAR-EXT</v>
          </cell>
          <cell r="D527" t="str">
            <v>P</v>
          </cell>
          <cell r="E527">
            <v>36669</v>
          </cell>
          <cell r="F527">
            <v>0</v>
          </cell>
          <cell r="G527">
            <v>0</v>
          </cell>
        </row>
        <row r="528">
          <cell r="A528">
            <v>36641</v>
          </cell>
          <cell r="B528" t="str">
            <v>POS-POWGAS-EAST</v>
          </cell>
          <cell r="C528" t="str">
            <v>EPMI-LT-ECAR-EXT</v>
          </cell>
          <cell r="D528" t="str">
            <v>P</v>
          </cell>
          <cell r="E528">
            <v>36669</v>
          </cell>
          <cell r="F528">
            <v>0</v>
          </cell>
          <cell r="G528">
            <v>0</v>
          </cell>
        </row>
        <row r="529">
          <cell r="A529">
            <v>36641</v>
          </cell>
          <cell r="B529" t="str">
            <v>POS-POWGAS-EAST</v>
          </cell>
          <cell r="C529" t="str">
            <v>EPMI-LT-ECAR-EXT</v>
          </cell>
          <cell r="D529" t="str">
            <v>P</v>
          </cell>
          <cell r="E529">
            <v>36669</v>
          </cell>
          <cell r="F529">
            <v>-2.7683936435650005</v>
          </cell>
          <cell r="G529">
            <v>-2.7683936435650005</v>
          </cell>
        </row>
        <row r="530">
          <cell r="A530">
            <v>36641</v>
          </cell>
          <cell r="B530" t="str">
            <v>POS-POWGAS-EAST</v>
          </cell>
          <cell r="C530" t="str">
            <v>EPMI-LT-ECAR-EXT</v>
          </cell>
          <cell r="D530" t="str">
            <v>P</v>
          </cell>
          <cell r="E530">
            <v>36669</v>
          </cell>
          <cell r="F530">
            <v>-712.17030088470017</v>
          </cell>
          <cell r="G530">
            <v>-712.17030088470017</v>
          </cell>
        </row>
        <row r="531">
          <cell r="A531">
            <v>36641</v>
          </cell>
          <cell r="B531" t="str">
            <v>POS-POWGAS-EAST</v>
          </cell>
          <cell r="C531" t="str">
            <v>EPMI-LT-ECAR-EXT</v>
          </cell>
          <cell r="D531" t="str">
            <v>P</v>
          </cell>
          <cell r="E531">
            <v>36670</v>
          </cell>
          <cell r="F531">
            <v>0</v>
          </cell>
          <cell r="G531">
            <v>0</v>
          </cell>
        </row>
        <row r="532">
          <cell r="A532">
            <v>36641</v>
          </cell>
          <cell r="B532" t="str">
            <v>POS-POWGAS-EAST</v>
          </cell>
          <cell r="C532" t="str">
            <v>EPMI-LT-ECAR-EXT</v>
          </cell>
          <cell r="D532" t="str">
            <v>P</v>
          </cell>
          <cell r="E532">
            <v>36670</v>
          </cell>
          <cell r="F532">
            <v>0</v>
          </cell>
          <cell r="G532">
            <v>0</v>
          </cell>
        </row>
        <row r="533">
          <cell r="A533">
            <v>36641</v>
          </cell>
          <cell r="B533" t="str">
            <v>POS-POWGAS-EAST</v>
          </cell>
          <cell r="C533" t="str">
            <v>EPMI-LT-ECAR-EXT</v>
          </cell>
          <cell r="D533" t="str">
            <v>P</v>
          </cell>
          <cell r="E533">
            <v>36670</v>
          </cell>
          <cell r="F533">
            <v>-3.2559506593639997</v>
          </cell>
          <cell r="G533">
            <v>-3.2559506593639997</v>
          </cell>
        </row>
        <row r="534">
          <cell r="A534">
            <v>36641</v>
          </cell>
          <cell r="B534" t="str">
            <v>POS-POWGAS-EAST</v>
          </cell>
          <cell r="C534" t="str">
            <v>EPMI-LT-ECAR-EXT</v>
          </cell>
          <cell r="D534" t="str">
            <v>P</v>
          </cell>
          <cell r="E534">
            <v>36670</v>
          </cell>
          <cell r="F534">
            <v>-724.46360077850011</v>
          </cell>
          <cell r="G534">
            <v>-724.46360077850011</v>
          </cell>
        </row>
        <row r="535">
          <cell r="A535">
            <v>36641</v>
          </cell>
          <cell r="B535" t="str">
            <v>POS-POWGAS-EAST</v>
          </cell>
          <cell r="C535" t="str">
            <v>EPMI-LT-ECAR-EXT</v>
          </cell>
          <cell r="D535" t="str">
            <v>P</v>
          </cell>
          <cell r="E535">
            <v>36671</v>
          </cell>
          <cell r="F535">
            <v>0</v>
          </cell>
          <cell r="G535">
            <v>0</v>
          </cell>
        </row>
        <row r="536">
          <cell r="A536">
            <v>36641</v>
          </cell>
          <cell r="B536" t="str">
            <v>POS-POWGAS-EAST</v>
          </cell>
          <cell r="C536" t="str">
            <v>EPMI-LT-ECAR-EXT</v>
          </cell>
          <cell r="D536" t="str">
            <v>P</v>
          </cell>
          <cell r="E536">
            <v>36671</v>
          </cell>
          <cell r="F536">
            <v>0</v>
          </cell>
          <cell r="G536">
            <v>0</v>
          </cell>
        </row>
        <row r="537">
          <cell r="A537">
            <v>36641</v>
          </cell>
          <cell r="B537" t="str">
            <v>POS-POWGAS-EAST</v>
          </cell>
          <cell r="C537" t="str">
            <v>EPMI-LT-ECAR-EXT</v>
          </cell>
          <cell r="D537" t="str">
            <v>P</v>
          </cell>
          <cell r="E537">
            <v>36671</v>
          </cell>
          <cell r="F537">
            <v>-3.7890298664930011</v>
          </cell>
          <cell r="G537">
            <v>-3.7890298664930011</v>
          </cell>
        </row>
        <row r="538">
          <cell r="A538">
            <v>36641</v>
          </cell>
          <cell r="B538" t="str">
            <v>POS-POWGAS-EAST</v>
          </cell>
          <cell r="C538" t="str">
            <v>EPMI-LT-ECAR-EXT</v>
          </cell>
          <cell r="D538" t="str">
            <v>P</v>
          </cell>
          <cell r="E538">
            <v>36671</v>
          </cell>
          <cell r="F538">
            <v>-736.3233143348001</v>
          </cell>
          <cell r="G538">
            <v>-736.3233143348001</v>
          </cell>
        </row>
        <row r="539">
          <cell r="A539">
            <v>36641</v>
          </cell>
          <cell r="B539" t="str">
            <v>POS-POWGAS-EAST</v>
          </cell>
          <cell r="C539" t="str">
            <v>EPMI-LT-ECAR-EXT</v>
          </cell>
          <cell r="D539" t="str">
            <v>P</v>
          </cell>
          <cell r="E539">
            <v>36672</v>
          </cell>
          <cell r="F539">
            <v>0</v>
          </cell>
          <cell r="G539">
            <v>0</v>
          </cell>
        </row>
        <row r="540">
          <cell r="A540">
            <v>36641</v>
          </cell>
          <cell r="B540" t="str">
            <v>POS-POWGAS-EAST</v>
          </cell>
          <cell r="C540" t="str">
            <v>EPMI-LT-ECAR-EXT</v>
          </cell>
          <cell r="D540" t="str">
            <v>P</v>
          </cell>
          <cell r="E540">
            <v>36672</v>
          </cell>
          <cell r="F540">
            <v>0</v>
          </cell>
          <cell r="G540">
            <v>0</v>
          </cell>
        </row>
        <row r="541">
          <cell r="A541">
            <v>36641</v>
          </cell>
          <cell r="B541" t="str">
            <v>POS-POWGAS-EAST</v>
          </cell>
          <cell r="C541" t="str">
            <v>EPMI-LT-ECAR-EXT</v>
          </cell>
          <cell r="D541" t="str">
            <v>P</v>
          </cell>
          <cell r="E541">
            <v>36672</v>
          </cell>
          <cell r="F541">
            <v>-4.3674320531590007</v>
          </cell>
          <cell r="G541">
            <v>-4.3674320531590007</v>
          </cell>
        </row>
        <row r="542">
          <cell r="A542">
            <v>36641</v>
          </cell>
          <cell r="B542" t="str">
            <v>POS-POWGAS-EAST</v>
          </cell>
          <cell r="C542" t="str">
            <v>EPMI-LT-ECAR-EXT</v>
          </cell>
          <cell r="D542" t="str">
            <v>P</v>
          </cell>
          <cell r="E542">
            <v>36672</v>
          </cell>
          <cell r="F542">
            <v>-747.77772268800004</v>
          </cell>
          <cell r="G542">
            <v>-747.77772268800004</v>
          </cell>
        </row>
        <row r="543">
          <cell r="A543">
            <v>36641</v>
          </cell>
          <cell r="B543" t="str">
            <v>POS-POWGAS-EAST</v>
          </cell>
          <cell r="C543" t="str">
            <v>EPMI-LT-ECAR-EXT</v>
          </cell>
          <cell r="D543" t="str">
            <v>P</v>
          </cell>
          <cell r="E543">
            <v>36677</v>
          </cell>
          <cell r="F543">
            <v>0</v>
          </cell>
          <cell r="G543">
            <v>0</v>
          </cell>
        </row>
        <row r="544">
          <cell r="A544">
            <v>36641</v>
          </cell>
          <cell r="B544" t="str">
            <v>POS-POWGAS-EAST</v>
          </cell>
          <cell r="C544" t="str">
            <v>EPMI-LT-ECAR-EXT</v>
          </cell>
          <cell r="D544" t="str">
            <v>P</v>
          </cell>
          <cell r="E544">
            <v>36677</v>
          </cell>
          <cell r="F544">
            <v>0</v>
          </cell>
          <cell r="G544">
            <v>0</v>
          </cell>
        </row>
        <row r="545">
          <cell r="A545">
            <v>36641</v>
          </cell>
          <cell r="B545" t="str">
            <v>POS-POWGAS-EAST</v>
          </cell>
          <cell r="C545" t="str">
            <v>EPMI-LT-ECAR-EXT</v>
          </cell>
          <cell r="D545" t="str">
            <v>P</v>
          </cell>
          <cell r="E545">
            <v>36677</v>
          </cell>
          <cell r="F545">
            <v>-107.28066994389999</v>
          </cell>
          <cell r="G545">
            <v>-107.28066994389999</v>
          </cell>
        </row>
        <row r="546">
          <cell r="A546">
            <v>36641</v>
          </cell>
          <cell r="B546" t="str">
            <v>POS-POWGAS-EAST</v>
          </cell>
          <cell r="C546" t="str">
            <v>EPMI-LT-ECAR-EXT</v>
          </cell>
          <cell r="D546" t="str">
            <v>P</v>
          </cell>
          <cell r="E546">
            <v>36677</v>
          </cell>
          <cell r="F546">
            <v>-1589.8108547136503</v>
          </cell>
          <cell r="G546">
            <v>-1589.8108547136503</v>
          </cell>
        </row>
        <row r="547">
          <cell r="A547">
            <v>36641</v>
          </cell>
          <cell r="B547" t="str">
            <v>POS-POWGAS-EAST</v>
          </cell>
          <cell r="C547" t="str">
            <v>EPMI-LT-ECAR-EXT</v>
          </cell>
          <cell r="D547" t="str">
            <v>P</v>
          </cell>
          <cell r="E547">
            <v>36678</v>
          </cell>
          <cell r="F547">
            <v>0</v>
          </cell>
          <cell r="G547">
            <v>0</v>
          </cell>
        </row>
        <row r="548">
          <cell r="A548">
            <v>36641</v>
          </cell>
          <cell r="B548" t="str">
            <v>POS-POWGAS-EAST</v>
          </cell>
          <cell r="C548" t="str">
            <v>EPMI-LT-ECAR-EXT</v>
          </cell>
          <cell r="D548" t="str">
            <v>P</v>
          </cell>
          <cell r="E548">
            <v>36678</v>
          </cell>
          <cell r="F548">
            <v>0</v>
          </cell>
          <cell r="G548">
            <v>0</v>
          </cell>
        </row>
        <row r="549">
          <cell r="A549">
            <v>36641</v>
          </cell>
          <cell r="B549" t="str">
            <v>POS-POWGAS-EAST</v>
          </cell>
          <cell r="C549" t="str">
            <v>EPMI-LT-ECAR-EXT</v>
          </cell>
          <cell r="D549" t="str">
            <v>P</v>
          </cell>
          <cell r="E549">
            <v>36678</v>
          </cell>
          <cell r="F549">
            <v>-1341.8678360266003</v>
          </cell>
          <cell r="G549">
            <v>-1341.8678360266003</v>
          </cell>
        </row>
        <row r="550">
          <cell r="A550">
            <v>36641</v>
          </cell>
          <cell r="B550" t="str">
            <v>POS-POWGAS-EAST</v>
          </cell>
          <cell r="C550" t="str">
            <v>EPMI-LT-ECAR-EXT</v>
          </cell>
          <cell r="D550" t="str">
            <v>P</v>
          </cell>
          <cell r="E550">
            <v>36678</v>
          </cell>
          <cell r="F550">
            <v>-27309.235696440006</v>
          </cell>
          <cell r="G550">
            <v>-27309.235696440006</v>
          </cell>
        </row>
        <row r="551">
          <cell r="A551">
            <v>36641</v>
          </cell>
          <cell r="B551" t="str">
            <v>POS-POWGAS-EAST</v>
          </cell>
          <cell r="C551" t="str">
            <v>EPMI-LT-ECAR-EXT</v>
          </cell>
          <cell r="D551" t="str">
            <v>P</v>
          </cell>
          <cell r="E551">
            <v>36708</v>
          </cell>
          <cell r="F551">
            <v>0</v>
          </cell>
          <cell r="G551">
            <v>0</v>
          </cell>
        </row>
        <row r="552">
          <cell r="A552">
            <v>36641</v>
          </cell>
          <cell r="B552" t="str">
            <v>POS-POWGAS-EAST</v>
          </cell>
          <cell r="C552" t="str">
            <v>EPMI-LT-ECAR-EXT</v>
          </cell>
          <cell r="D552" t="str">
            <v>P</v>
          </cell>
          <cell r="E552">
            <v>36708</v>
          </cell>
          <cell r="F552">
            <v>0</v>
          </cell>
          <cell r="G552">
            <v>0</v>
          </cell>
        </row>
        <row r="553">
          <cell r="A553">
            <v>36641</v>
          </cell>
          <cell r="B553" t="str">
            <v>POS-POWGAS-EAST</v>
          </cell>
          <cell r="C553" t="str">
            <v>EPMI-LT-ECAR-EXT</v>
          </cell>
          <cell r="D553" t="str">
            <v>P</v>
          </cell>
          <cell r="E553">
            <v>36708</v>
          </cell>
          <cell r="F553">
            <v>-4766.2987176285606</v>
          </cell>
          <cell r="G553">
            <v>-4766.2987176285606</v>
          </cell>
        </row>
        <row r="554">
          <cell r="A554">
            <v>36641</v>
          </cell>
          <cell r="B554" t="str">
            <v>POS-POWGAS-EAST</v>
          </cell>
          <cell r="C554" t="str">
            <v>EPMI-LT-ECAR-EXT</v>
          </cell>
          <cell r="D554" t="str">
            <v>P</v>
          </cell>
          <cell r="E554">
            <v>36708</v>
          </cell>
          <cell r="F554">
            <v>-28540.211679240001</v>
          </cell>
          <cell r="G554">
            <v>-28540.211679240001</v>
          </cell>
        </row>
        <row r="555">
          <cell r="A555">
            <v>36641</v>
          </cell>
          <cell r="B555" t="str">
            <v>POS-POWGAS-EAST</v>
          </cell>
          <cell r="C555" t="str">
            <v>EPMI-LT-ECAR-EXT</v>
          </cell>
          <cell r="D555" t="str">
            <v>P</v>
          </cell>
          <cell r="E555">
            <v>36739</v>
          </cell>
          <cell r="F555">
            <v>0</v>
          </cell>
          <cell r="G555">
            <v>0</v>
          </cell>
        </row>
        <row r="556">
          <cell r="A556">
            <v>36641</v>
          </cell>
          <cell r="B556" t="str">
            <v>POS-POWGAS-EAST</v>
          </cell>
          <cell r="C556" t="str">
            <v>EPMI-LT-ECAR-EXT</v>
          </cell>
          <cell r="D556" t="str">
            <v>P</v>
          </cell>
          <cell r="E556">
            <v>36739</v>
          </cell>
          <cell r="F556">
            <v>0</v>
          </cell>
          <cell r="G556">
            <v>0</v>
          </cell>
        </row>
        <row r="557">
          <cell r="A557">
            <v>36641</v>
          </cell>
          <cell r="B557" t="str">
            <v>POS-POWGAS-EAST</v>
          </cell>
          <cell r="C557" t="str">
            <v>EPMI-LT-ECAR-EXT</v>
          </cell>
          <cell r="D557" t="str">
            <v>P</v>
          </cell>
          <cell r="E557">
            <v>36739</v>
          </cell>
          <cell r="F557">
            <v>-3661.6851916588203</v>
          </cell>
          <cell r="G557">
            <v>-3661.6851916588203</v>
          </cell>
        </row>
        <row r="558">
          <cell r="A558">
            <v>36641</v>
          </cell>
          <cell r="B558" t="str">
            <v>POS-POWGAS-EAST</v>
          </cell>
          <cell r="C558" t="str">
            <v>EPMI-LT-ECAR-EXT</v>
          </cell>
          <cell r="D558" t="str">
            <v>P</v>
          </cell>
          <cell r="E558">
            <v>36739</v>
          </cell>
          <cell r="F558">
            <v>-32661.305965350006</v>
          </cell>
          <cell r="G558">
            <v>-32661.305965350006</v>
          </cell>
        </row>
        <row r="559">
          <cell r="A559">
            <v>36641</v>
          </cell>
          <cell r="B559" t="str">
            <v>POS-POWGAS-EAST</v>
          </cell>
          <cell r="C559" t="str">
            <v>EPMI-LT-ECAR-EXT</v>
          </cell>
          <cell r="D559" t="str">
            <v>P</v>
          </cell>
          <cell r="E559">
            <v>36770</v>
          </cell>
          <cell r="F559">
            <v>0</v>
          </cell>
          <cell r="G559">
            <v>0</v>
          </cell>
        </row>
        <row r="560">
          <cell r="A560">
            <v>36641</v>
          </cell>
          <cell r="B560" t="str">
            <v>POS-POWGAS-EAST</v>
          </cell>
          <cell r="C560" t="str">
            <v>EPMI-LT-ECAR-EXT</v>
          </cell>
          <cell r="D560" t="str">
            <v>P</v>
          </cell>
          <cell r="E560">
            <v>36770</v>
          </cell>
          <cell r="F560">
            <v>0</v>
          </cell>
          <cell r="G560">
            <v>0</v>
          </cell>
        </row>
        <row r="561">
          <cell r="A561">
            <v>36641</v>
          </cell>
          <cell r="B561" t="str">
            <v>POS-POWGAS-EAST</v>
          </cell>
          <cell r="C561" t="str">
            <v>EPMI-LT-ECAR-EXT</v>
          </cell>
          <cell r="D561" t="str">
            <v>P</v>
          </cell>
          <cell r="E561">
            <v>36770</v>
          </cell>
          <cell r="F561">
            <v>-1250.9026543712403</v>
          </cell>
          <cell r="G561">
            <v>-1250.9026543712403</v>
          </cell>
        </row>
        <row r="562">
          <cell r="A562">
            <v>36641</v>
          </cell>
          <cell r="B562" t="str">
            <v>POS-POWGAS-EAST</v>
          </cell>
          <cell r="C562" t="str">
            <v>EPMI-LT-ECAR-EXT</v>
          </cell>
          <cell r="D562" t="str">
            <v>P</v>
          </cell>
          <cell r="E562">
            <v>36770</v>
          </cell>
          <cell r="F562">
            <v>-15126.876036290003</v>
          </cell>
          <cell r="G562">
            <v>-15126.876036290003</v>
          </cell>
        </row>
        <row r="563">
          <cell r="A563">
            <v>36641</v>
          </cell>
          <cell r="B563" t="str">
            <v>POS-POWGAS-EAST</v>
          </cell>
          <cell r="C563" t="str">
            <v>EPMI-LT-ECAR-EXT</v>
          </cell>
          <cell r="D563" t="str">
            <v>P</v>
          </cell>
          <cell r="E563">
            <v>36800</v>
          </cell>
          <cell r="F563">
            <v>0</v>
          </cell>
          <cell r="G563">
            <v>0</v>
          </cell>
        </row>
        <row r="564">
          <cell r="A564">
            <v>36641</v>
          </cell>
          <cell r="B564" t="str">
            <v>POS-POWGAS-EAST</v>
          </cell>
          <cell r="C564" t="str">
            <v>EPMI-LT-ECAR-EXT</v>
          </cell>
          <cell r="D564" t="str">
            <v>P</v>
          </cell>
          <cell r="E564">
            <v>36800</v>
          </cell>
          <cell r="F564">
            <v>0</v>
          </cell>
          <cell r="G564">
            <v>0</v>
          </cell>
        </row>
        <row r="565">
          <cell r="A565">
            <v>36641</v>
          </cell>
          <cell r="B565" t="str">
            <v>POS-POWGAS-EAST</v>
          </cell>
          <cell r="C565" t="str">
            <v>EPMI-LT-ECAR-EXT</v>
          </cell>
          <cell r="D565" t="str">
            <v>P</v>
          </cell>
          <cell r="E565">
            <v>36800</v>
          </cell>
          <cell r="F565">
            <v>-168.54722069000005</v>
          </cell>
          <cell r="G565">
            <v>-168.54722069000005</v>
          </cell>
        </row>
        <row r="566">
          <cell r="A566">
            <v>36641</v>
          </cell>
          <cell r="B566" t="str">
            <v>POS-POWGAS-EAST</v>
          </cell>
          <cell r="C566" t="str">
            <v>EPMI-LT-ECAR-EXT</v>
          </cell>
          <cell r="D566" t="str">
            <v>P</v>
          </cell>
          <cell r="E566">
            <v>36800</v>
          </cell>
          <cell r="F566">
            <v>-9179.8378803704527</v>
          </cell>
          <cell r="G566">
            <v>-9179.8378803704527</v>
          </cell>
        </row>
        <row r="567">
          <cell r="A567">
            <v>36641</v>
          </cell>
          <cell r="B567" t="str">
            <v>POS-POWGAS-EAST</v>
          </cell>
          <cell r="C567" t="str">
            <v>EPMI-LT-ECAR-EXT</v>
          </cell>
          <cell r="D567" t="str">
            <v>P</v>
          </cell>
          <cell r="E567">
            <v>36831</v>
          </cell>
          <cell r="F567">
            <v>0</v>
          </cell>
          <cell r="G567">
            <v>0</v>
          </cell>
        </row>
        <row r="568">
          <cell r="A568">
            <v>36641</v>
          </cell>
          <cell r="B568" t="str">
            <v>POS-POWGAS-EAST</v>
          </cell>
          <cell r="C568" t="str">
            <v>EPMI-LT-ECAR-EXT</v>
          </cell>
          <cell r="D568" t="str">
            <v>P</v>
          </cell>
          <cell r="E568">
            <v>36831</v>
          </cell>
          <cell r="F568">
            <v>0</v>
          </cell>
          <cell r="G568">
            <v>0</v>
          </cell>
        </row>
        <row r="569">
          <cell r="A569">
            <v>36641</v>
          </cell>
          <cell r="B569" t="str">
            <v>POS-POWGAS-EAST</v>
          </cell>
          <cell r="C569" t="str">
            <v>EPMI-LT-ECAR-EXT</v>
          </cell>
          <cell r="D569" t="str">
            <v>P</v>
          </cell>
          <cell r="E569">
            <v>36831</v>
          </cell>
          <cell r="F569">
            <v>-202.02184530410003</v>
          </cell>
          <cell r="G569">
            <v>-202.02184530410003</v>
          </cell>
        </row>
        <row r="570">
          <cell r="A570">
            <v>36641</v>
          </cell>
          <cell r="B570" t="str">
            <v>POS-POWGAS-EAST</v>
          </cell>
          <cell r="C570" t="str">
            <v>EPMI-LT-ECAR-EXT</v>
          </cell>
          <cell r="D570" t="str">
            <v>P</v>
          </cell>
          <cell r="E570">
            <v>36831</v>
          </cell>
          <cell r="F570">
            <v>-8866.22209011005</v>
          </cell>
          <cell r="G570">
            <v>-8866.22209011005</v>
          </cell>
        </row>
        <row r="571">
          <cell r="A571">
            <v>36641</v>
          </cell>
          <cell r="B571" t="str">
            <v>POS-POWGAS-EAST</v>
          </cell>
          <cell r="C571" t="str">
            <v>EPMI-LT-ECAR-EXT</v>
          </cell>
          <cell r="D571" t="str">
            <v>P</v>
          </cell>
          <cell r="E571">
            <v>36861</v>
          </cell>
          <cell r="F571">
            <v>0</v>
          </cell>
          <cell r="G571">
            <v>0</v>
          </cell>
        </row>
        <row r="572">
          <cell r="A572">
            <v>36641</v>
          </cell>
          <cell r="B572" t="str">
            <v>POS-POWGAS-EAST</v>
          </cell>
          <cell r="C572" t="str">
            <v>EPMI-LT-ECAR-EXT</v>
          </cell>
          <cell r="D572" t="str">
            <v>P</v>
          </cell>
          <cell r="E572">
            <v>36861</v>
          </cell>
          <cell r="F572">
            <v>0</v>
          </cell>
          <cell r="G572">
            <v>0</v>
          </cell>
        </row>
        <row r="573">
          <cell r="A573">
            <v>36641</v>
          </cell>
          <cell r="B573" t="str">
            <v>POS-POWGAS-EAST</v>
          </cell>
          <cell r="C573" t="str">
            <v>EPMI-LT-ECAR-EXT</v>
          </cell>
          <cell r="D573" t="str">
            <v>P</v>
          </cell>
          <cell r="E573">
            <v>36861</v>
          </cell>
          <cell r="F573">
            <v>-240.78392383290003</v>
          </cell>
          <cell r="G573">
            <v>-240.78392383290003</v>
          </cell>
        </row>
        <row r="574">
          <cell r="A574">
            <v>36641</v>
          </cell>
          <cell r="B574" t="str">
            <v>POS-POWGAS-EAST</v>
          </cell>
          <cell r="C574" t="str">
            <v>EPMI-LT-ECAR-EXT</v>
          </cell>
          <cell r="D574" t="str">
            <v>P</v>
          </cell>
          <cell r="E574">
            <v>36861</v>
          </cell>
          <cell r="F574">
            <v>-7492.1088946220916</v>
          </cell>
          <cell r="G574">
            <v>-7492.1088946220916</v>
          </cell>
        </row>
        <row r="575">
          <cell r="A575">
            <v>36641</v>
          </cell>
          <cell r="B575" t="str">
            <v>POS-POWGAS-EAST</v>
          </cell>
          <cell r="C575" t="str">
            <v>EPMI-LT-ECAR-EXT</v>
          </cell>
          <cell r="D575" t="str">
            <v>P</v>
          </cell>
          <cell r="E575">
            <v>36892</v>
          </cell>
          <cell r="F575">
            <v>0</v>
          </cell>
          <cell r="G575">
            <v>0</v>
          </cell>
        </row>
        <row r="576">
          <cell r="A576">
            <v>36641</v>
          </cell>
          <cell r="B576" t="str">
            <v>POS-POWGAS-EAST</v>
          </cell>
          <cell r="C576" t="str">
            <v>EPMI-LT-ECAR-EXT</v>
          </cell>
          <cell r="D576" t="str">
            <v>P</v>
          </cell>
          <cell r="E576">
            <v>36892</v>
          </cell>
          <cell r="F576">
            <v>0</v>
          </cell>
          <cell r="G576">
            <v>0</v>
          </cell>
        </row>
        <row r="577">
          <cell r="A577">
            <v>36641</v>
          </cell>
          <cell r="B577" t="str">
            <v>POS-POWGAS-EAST</v>
          </cell>
          <cell r="C577" t="str">
            <v>EPMI-LT-ECAR-EXT</v>
          </cell>
          <cell r="D577" t="str">
            <v>P</v>
          </cell>
          <cell r="E577">
            <v>36892</v>
          </cell>
          <cell r="F577">
            <v>-482.24935757040004</v>
          </cell>
          <cell r="G577">
            <v>-482.24935757040004</v>
          </cell>
        </row>
        <row r="578">
          <cell r="A578">
            <v>36641</v>
          </cell>
          <cell r="B578" t="str">
            <v>POS-POWGAS-EAST</v>
          </cell>
          <cell r="C578" t="str">
            <v>EPMI-LT-ECAR-EXT</v>
          </cell>
          <cell r="D578" t="str">
            <v>P</v>
          </cell>
          <cell r="E578">
            <v>36892</v>
          </cell>
          <cell r="F578">
            <v>-15175.770564780001</v>
          </cell>
          <cell r="G578">
            <v>-15175.770564780001</v>
          </cell>
        </row>
        <row r="579">
          <cell r="A579">
            <v>36641</v>
          </cell>
          <cell r="B579" t="str">
            <v>POS-POWGAS-EAST</v>
          </cell>
          <cell r="C579" t="str">
            <v>EPMI-LT-ECAR-EXT</v>
          </cell>
          <cell r="D579" t="str">
            <v>P</v>
          </cell>
          <cell r="E579">
            <v>36923</v>
          </cell>
          <cell r="F579">
            <v>0</v>
          </cell>
          <cell r="G579">
            <v>0</v>
          </cell>
        </row>
        <row r="580">
          <cell r="A580">
            <v>36641</v>
          </cell>
          <cell r="B580" t="str">
            <v>POS-POWGAS-EAST</v>
          </cell>
          <cell r="C580" t="str">
            <v>EPMI-LT-ECAR-EXT</v>
          </cell>
          <cell r="D580" t="str">
            <v>P</v>
          </cell>
          <cell r="E580">
            <v>36923</v>
          </cell>
          <cell r="F580">
            <v>0</v>
          </cell>
          <cell r="G580">
            <v>0</v>
          </cell>
        </row>
        <row r="581">
          <cell r="A581">
            <v>36641</v>
          </cell>
          <cell r="B581" t="str">
            <v>POS-POWGAS-EAST</v>
          </cell>
          <cell r="C581" t="str">
            <v>EPMI-LT-ECAR-EXT</v>
          </cell>
          <cell r="D581" t="str">
            <v>P</v>
          </cell>
          <cell r="E581">
            <v>36923</v>
          </cell>
          <cell r="F581">
            <v>-479.04928001720003</v>
          </cell>
          <cell r="G581">
            <v>-479.04928001720003</v>
          </cell>
        </row>
        <row r="582">
          <cell r="A582">
            <v>36641</v>
          </cell>
          <cell r="B582" t="str">
            <v>POS-POWGAS-EAST</v>
          </cell>
          <cell r="C582" t="str">
            <v>EPMI-LT-ECAR-EXT</v>
          </cell>
          <cell r="D582" t="str">
            <v>P</v>
          </cell>
          <cell r="E582">
            <v>36923</v>
          </cell>
          <cell r="F582">
            <v>-13985.340339170001</v>
          </cell>
          <cell r="G582">
            <v>-13985.340339170001</v>
          </cell>
        </row>
        <row r="583">
          <cell r="A583">
            <v>36641</v>
          </cell>
          <cell r="B583" t="str">
            <v>POS-POWGAS-EAST</v>
          </cell>
          <cell r="C583" t="str">
            <v>EPMI-LT-ECAR-EXT</v>
          </cell>
          <cell r="D583" t="str">
            <v>P</v>
          </cell>
          <cell r="E583">
            <v>36951</v>
          </cell>
          <cell r="F583">
            <v>0</v>
          </cell>
          <cell r="G583">
            <v>0</v>
          </cell>
        </row>
        <row r="584">
          <cell r="A584">
            <v>36641</v>
          </cell>
          <cell r="B584" t="str">
            <v>POS-POWGAS-EAST</v>
          </cell>
          <cell r="C584" t="str">
            <v>EPMI-LT-ECAR-EXT</v>
          </cell>
          <cell r="D584" t="str">
            <v>P</v>
          </cell>
          <cell r="E584">
            <v>36951</v>
          </cell>
          <cell r="F584">
            <v>0</v>
          </cell>
          <cell r="G584">
            <v>0</v>
          </cell>
        </row>
        <row r="585">
          <cell r="A585">
            <v>36641</v>
          </cell>
          <cell r="B585" t="str">
            <v>POS-POWGAS-EAST</v>
          </cell>
          <cell r="C585" t="str">
            <v>EPMI-LT-ECAR-EXT</v>
          </cell>
          <cell r="D585" t="str">
            <v>P</v>
          </cell>
          <cell r="E585">
            <v>36951</v>
          </cell>
          <cell r="F585">
            <v>-391.92921593260007</v>
          </cell>
          <cell r="G585">
            <v>-391.92921593260007</v>
          </cell>
        </row>
        <row r="586">
          <cell r="A586">
            <v>36641</v>
          </cell>
          <cell r="B586" t="str">
            <v>POS-POWGAS-EAST</v>
          </cell>
          <cell r="C586" t="str">
            <v>EPMI-LT-ECAR-EXT</v>
          </cell>
          <cell r="D586" t="str">
            <v>P</v>
          </cell>
          <cell r="E586">
            <v>36951</v>
          </cell>
          <cell r="F586">
            <v>-7999.1511240669215</v>
          </cell>
          <cell r="G586">
            <v>-7999.1511240669215</v>
          </cell>
        </row>
        <row r="587">
          <cell r="A587">
            <v>36641</v>
          </cell>
          <cell r="B587" t="str">
            <v>POS-POWGAS-EAST</v>
          </cell>
          <cell r="C587" t="str">
            <v>EPMI-LT-ECAR-EXT</v>
          </cell>
          <cell r="D587" t="str">
            <v>P</v>
          </cell>
          <cell r="E587">
            <v>36982</v>
          </cell>
          <cell r="F587">
            <v>0</v>
          </cell>
          <cell r="G587">
            <v>0</v>
          </cell>
        </row>
        <row r="588">
          <cell r="A588">
            <v>36641</v>
          </cell>
          <cell r="B588" t="str">
            <v>POS-POWGAS-EAST</v>
          </cell>
          <cell r="C588" t="str">
            <v>EPMI-LT-ECAR-EXT</v>
          </cell>
          <cell r="D588" t="str">
            <v>P</v>
          </cell>
          <cell r="E588">
            <v>36982</v>
          </cell>
          <cell r="F588">
            <v>0</v>
          </cell>
          <cell r="G588">
            <v>0</v>
          </cell>
        </row>
        <row r="589">
          <cell r="A589">
            <v>36641</v>
          </cell>
          <cell r="B589" t="str">
            <v>POS-POWGAS-EAST</v>
          </cell>
          <cell r="C589" t="str">
            <v>EPMI-LT-ECAR-EXT</v>
          </cell>
          <cell r="D589" t="str">
            <v>P</v>
          </cell>
          <cell r="E589">
            <v>36982</v>
          </cell>
          <cell r="F589">
            <v>-385.07216042830004</v>
          </cell>
          <cell r="G589">
            <v>-385.07216042830004</v>
          </cell>
        </row>
        <row r="590">
          <cell r="A590">
            <v>36641</v>
          </cell>
          <cell r="B590" t="str">
            <v>POS-POWGAS-EAST</v>
          </cell>
          <cell r="C590" t="str">
            <v>EPMI-LT-ECAR-EXT</v>
          </cell>
          <cell r="D590" t="str">
            <v>P</v>
          </cell>
          <cell r="E590">
            <v>36982</v>
          </cell>
          <cell r="F590">
            <v>-8983.2708488561311</v>
          </cell>
          <cell r="G590">
            <v>-8983.2708488561311</v>
          </cell>
        </row>
        <row r="591">
          <cell r="A591">
            <v>36641</v>
          </cell>
          <cell r="B591" t="str">
            <v>POS-POWGAS-EAST</v>
          </cell>
          <cell r="C591" t="str">
            <v>EPMI-LT-ECAR-EXT</v>
          </cell>
          <cell r="D591" t="str">
            <v>P</v>
          </cell>
          <cell r="E591">
            <v>37012</v>
          </cell>
          <cell r="F591">
            <v>0</v>
          </cell>
          <cell r="G591">
            <v>0</v>
          </cell>
        </row>
        <row r="592">
          <cell r="A592">
            <v>36641</v>
          </cell>
          <cell r="B592" t="str">
            <v>POS-POWGAS-EAST</v>
          </cell>
          <cell r="C592" t="str">
            <v>EPMI-LT-ECAR-EXT</v>
          </cell>
          <cell r="D592" t="str">
            <v>P</v>
          </cell>
          <cell r="E592">
            <v>37012</v>
          </cell>
          <cell r="F592">
            <v>0</v>
          </cell>
          <cell r="G592">
            <v>0</v>
          </cell>
        </row>
        <row r="593">
          <cell r="A593">
            <v>36641</v>
          </cell>
          <cell r="B593" t="str">
            <v>POS-POWGAS-EAST</v>
          </cell>
          <cell r="C593" t="str">
            <v>EPMI-LT-ECAR-EXT</v>
          </cell>
          <cell r="D593" t="str">
            <v>P</v>
          </cell>
          <cell r="E593">
            <v>37012</v>
          </cell>
          <cell r="F593">
            <v>-603.91756794310004</v>
          </cell>
          <cell r="G593">
            <v>-603.91756794310004</v>
          </cell>
        </row>
        <row r="594">
          <cell r="A594">
            <v>36641</v>
          </cell>
          <cell r="B594" t="str">
            <v>POS-POWGAS-EAST</v>
          </cell>
          <cell r="C594" t="str">
            <v>EPMI-LT-ECAR-EXT</v>
          </cell>
          <cell r="D594" t="str">
            <v>P</v>
          </cell>
          <cell r="E594">
            <v>37012</v>
          </cell>
          <cell r="F594">
            <v>-14880.540074620003</v>
          </cell>
          <cell r="G594">
            <v>-14880.540074620003</v>
          </cell>
        </row>
        <row r="595">
          <cell r="A595">
            <v>36641</v>
          </cell>
          <cell r="B595" t="str">
            <v>POS-POWGAS-EAST</v>
          </cell>
          <cell r="C595" t="str">
            <v>EPMI-LT-ECAR-EXT</v>
          </cell>
          <cell r="D595" t="str">
            <v>P</v>
          </cell>
          <cell r="E595">
            <v>37043</v>
          </cell>
          <cell r="F595">
            <v>0</v>
          </cell>
          <cell r="G595">
            <v>0</v>
          </cell>
        </row>
        <row r="596">
          <cell r="A596">
            <v>36641</v>
          </cell>
          <cell r="B596" t="str">
            <v>POS-POWGAS-EAST</v>
          </cell>
          <cell r="C596" t="str">
            <v>EPMI-LT-ECAR-EXT</v>
          </cell>
          <cell r="D596" t="str">
            <v>P</v>
          </cell>
          <cell r="E596">
            <v>37043</v>
          </cell>
          <cell r="F596">
            <v>0</v>
          </cell>
          <cell r="G596">
            <v>0</v>
          </cell>
        </row>
        <row r="597">
          <cell r="A597">
            <v>36641</v>
          </cell>
          <cell r="B597" t="str">
            <v>POS-POWGAS-EAST</v>
          </cell>
          <cell r="C597" t="str">
            <v>EPMI-LT-ECAR-EXT</v>
          </cell>
          <cell r="D597" t="str">
            <v>P</v>
          </cell>
          <cell r="E597">
            <v>37043</v>
          </cell>
          <cell r="F597">
            <v>-2307.0532206617004</v>
          </cell>
          <cell r="G597">
            <v>-2307.0532206617004</v>
          </cell>
        </row>
        <row r="598">
          <cell r="A598">
            <v>36641</v>
          </cell>
          <cell r="B598" t="str">
            <v>POS-POWGAS-EAST</v>
          </cell>
          <cell r="C598" t="str">
            <v>EPMI-LT-ECAR-EXT</v>
          </cell>
          <cell r="D598" t="str">
            <v>P</v>
          </cell>
          <cell r="E598">
            <v>37043</v>
          </cell>
          <cell r="F598">
            <v>-24507.274129720005</v>
          </cell>
          <cell r="G598">
            <v>-24507.274129720005</v>
          </cell>
        </row>
        <row r="599">
          <cell r="A599">
            <v>36641</v>
          </cell>
          <cell r="B599" t="str">
            <v>POS-POWGAS-EAST</v>
          </cell>
          <cell r="C599" t="str">
            <v>EPMI-LT-ECAR-EXT</v>
          </cell>
          <cell r="D599" t="str">
            <v>P</v>
          </cell>
          <cell r="E599">
            <v>37073</v>
          </cell>
          <cell r="F599">
            <v>0</v>
          </cell>
          <cell r="G599">
            <v>0</v>
          </cell>
        </row>
        <row r="600">
          <cell r="A600">
            <v>36641</v>
          </cell>
          <cell r="B600" t="str">
            <v>POS-POWGAS-EAST</v>
          </cell>
          <cell r="C600" t="str">
            <v>EPMI-LT-ECAR-EXT</v>
          </cell>
          <cell r="D600" t="str">
            <v>P</v>
          </cell>
          <cell r="E600">
            <v>37073</v>
          </cell>
          <cell r="F600">
            <v>0</v>
          </cell>
          <cell r="G600">
            <v>0</v>
          </cell>
        </row>
        <row r="601">
          <cell r="A601">
            <v>36641</v>
          </cell>
          <cell r="B601" t="str">
            <v>POS-POWGAS-EAST</v>
          </cell>
          <cell r="C601" t="str">
            <v>EPMI-LT-ECAR-EXT</v>
          </cell>
          <cell r="D601" t="str">
            <v>P</v>
          </cell>
          <cell r="E601">
            <v>37073</v>
          </cell>
          <cell r="F601">
            <v>-5018.2158469804799</v>
          </cell>
          <cell r="G601">
            <v>-5018.2158469804799</v>
          </cell>
        </row>
        <row r="602">
          <cell r="A602">
            <v>36641</v>
          </cell>
          <cell r="B602" t="str">
            <v>POS-POWGAS-EAST</v>
          </cell>
          <cell r="C602" t="str">
            <v>EPMI-LT-ECAR-EXT</v>
          </cell>
          <cell r="D602" t="str">
            <v>P</v>
          </cell>
          <cell r="E602">
            <v>37073</v>
          </cell>
          <cell r="F602">
            <v>-27202.089687330001</v>
          </cell>
          <cell r="G602">
            <v>-27202.089687330001</v>
          </cell>
        </row>
        <row r="603">
          <cell r="A603">
            <v>36641</v>
          </cell>
          <cell r="B603" t="str">
            <v>POS-POWGAS-EAST</v>
          </cell>
          <cell r="C603" t="str">
            <v>EPMI-LT-ECAR-EXT</v>
          </cell>
          <cell r="D603" t="str">
            <v>P</v>
          </cell>
          <cell r="E603">
            <v>37104</v>
          </cell>
          <cell r="F603">
            <v>0</v>
          </cell>
          <cell r="G603">
            <v>0</v>
          </cell>
        </row>
        <row r="604">
          <cell r="A604">
            <v>36641</v>
          </cell>
          <cell r="B604" t="str">
            <v>POS-POWGAS-EAST</v>
          </cell>
          <cell r="C604" t="str">
            <v>EPMI-LT-ECAR-EXT</v>
          </cell>
          <cell r="D604" t="str">
            <v>P</v>
          </cell>
          <cell r="E604">
            <v>37104</v>
          </cell>
          <cell r="F604">
            <v>0</v>
          </cell>
          <cell r="G604">
            <v>0</v>
          </cell>
        </row>
        <row r="605">
          <cell r="A605">
            <v>36641</v>
          </cell>
          <cell r="B605" t="str">
            <v>POS-POWGAS-EAST</v>
          </cell>
          <cell r="C605" t="str">
            <v>EPMI-LT-ECAR-EXT</v>
          </cell>
          <cell r="D605" t="str">
            <v>P</v>
          </cell>
          <cell r="E605">
            <v>37104</v>
          </cell>
          <cell r="F605">
            <v>-4285.7539996549904</v>
          </cell>
          <cell r="G605">
            <v>-4285.7539996549904</v>
          </cell>
        </row>
        <row r="606">
          <cell r="A606">
            <v>36641</v>
          </cell>
          <cell r="B606" t="str">
            <v>POS-POWGAS-EAST</v>
          </cell>
          <cell r="C606" t="str">
            <v>EPMI-LT-ECAR-EXT</v>
          </cell>
          <cell r="D606" t="str">
            <v>P</v>
          </cell>
          <cell r="E606">
            <v>37104</v>
          </cell>
          <cell r="F606">
            <v>-29630.504207700003</v>
          </cell>
          <cell r="G606">
            <v>-29630.504207700003</v>
          </cell>
        </row>
        <row r="607">
          <cell r="A607">
            <v>36641</v>
          </cell>
          <cell r="B607" t="str">
            <v>POS-POWGAS-EAST</v>
          </cell>
          <cell r="C607" t="str">
            <v>EPMI-LT-ECAR-EXT</v>
          </cell>
          <cell r="D607" t="str">
            <v>P</v>
          </cell>
          <cell r="E607">
            <v>37135</v>
          </cell>
          <cell r="F607">
            <v>0</v>
          </cell>
          <cell r="G607">
            <v>0</v>
          </cell>
        </row>
        <row r="608">
          <cell r="A608">
            <v>36641</v>
          </cell>
          <cell r="B608" t="str">
            <v>POS-POWGAS-EAST</v>
          </cell>
          <cell r="C608" t="str">
            <v>EPMI-LT-ECAR-EXT</v>
          </cell>
          <cell r="D608" t="str">
            <v>P</v>
          </cell>
          <cell r="E608">
            <v>37135</v>
          </cell>
          <cell r="F608">
            <v>0</v>
          </cell>
          <cell r="G608">
            <v>0</v>
          </cell>
        </row>
        <row r="609">
          <cell r="A609">
            <v>36641</v>
          </cell>
          <cell r="B609" t="str">
            <v>POS-POWGAS-EAST</v>
          </cell>
          <cell r="C609" t="str">
            <v>EPMI-LT-ECAR-EXT</v>
          </cell>
          <cell r="D609" t="str">
            <v>P</v>
          </cell>
          <cell r="E609">
            <v>37135</v>
          </cell>
          <cell r="F609">
            <v>-1987.4373894479202</v>
          </cell>
          <cell r="G609">
            <v>-1987.4373894479202</v>
          </cell>
        </row>
        <row r="610">
          <cell r="A610">
            <v>36641</v>
          </cell>
          <cell r="B610" t="str">
            <v>POS-POWGAS-EAST</v>
          </cell>
          <cell r="C610" t="str">
            <v>EPMI-LT-ECAR-EXT</v>
          </cell>
          <cell r="D610" t="str">
            <v>P</v>
          </cell>
          <cell r="E610">
            <v>37135</v>
          </cell>
          <cell r="F610">
            <v>-13596.506171530003</v>
          </cell>
          <cell r="G610">
            <v>-13596.506171530003</v>
          </cell>
        </row>
        <row r="611">
          <cell r="A611">
            <v>36641</v>
          </cell>
          <cell r="B611" t="str">
            <v>POS-POWGAS-EAST</v>
          </cell>
          <cell r="C611" t="str">
            <v>EPMI-LT-ECAR-EXT</v>
          </cell>
          <cell r="D611" t="str">
            <v>P</v>
          </cell>
          <cell r="E611">
            <v>37165</v>
          </cell>
          <cell r="F611">
            <v>0</v>
          </cell>
          <cell r="G611">
            <v>0</v>
          </cell>
        </row>
        <row r="612">
          <cell r="A612">
            <v>36641</v>
          </cell>
          <cell r="B612" t="str">
            <v>POS-POWGAS-EAST</v>
          </cell>
          <cell r="C612" t="str">
            <v>EPMI-LT-ECAR-EXT</v>
          </cell>
          <cell r="D612" t="str">
            <v>P</v>
          </cell>
          <cell r="E612">
            <v>37165</v>
          </cell>
          <cell r="F612">
            <v>0</v>
          </cell>
          <cell r="G612">
            <v>0</v>
          </cell>
        </row>
        <row r="613">
          <cell r="A613">
            <v>36641</v>
          </cell>
          <cell r="B613" t="str">
            <v>POS-POWGAS-EAST</v>
          </cell>
          <cell r="C613" t="str">
            <v>EPMI-LT-ECAR-EXT</v>
          </cell>
          <cell r="D613" t="str">
            <v>P</v>
          </cell>
          <cell r="E613">
            <v>37165</v>
          </cell>
          <cell r="F613">
            <v>-448.18925319170006</v>
          </cell>
          <cell r="G613">
            <v>-448.18925319170006</v>
          </cell>
        </row>
        <row r="614">
          <cell r="A614">
            <v>36641</v>
          </cell>
          <cell r="B614" t="str">
            <v>POS-POWGAS-EAST</v>
          </cell>
          <cell r="C614" t="str">
            <v>EPMI-LT-ECAR-EXT</v>
          </cell>
          <cell r="D614" t="str">
            <v>P</v>
          </cell>
          <cell r="E614">
            <v>37165</v>
          </cell>
          <cell r="F614">
            <v>-10553.987722770002</v>
          </cell>
          <cell r="G614">
            <v>-10553.987722770002</v>
          </cell>
        </row>
        <row r="615">
          <cell r="A615">
            <v>36641</v>
          </cell>
          <cell r="B615" t="str">
            <v>POS-POWGAS-EAST</v>
          </cell>
          <cell r="C615" t="str">
            <v>EPMI-LT-ECAR-EXT</v>
          </cell>
          <cell r="D615" t="str">
            <v>P</v>
          </cell>
          <cell r="E615">
            <v>37196</v>
          </cell>
          <cell r="F615">
            <v>0</v>
          </cell>
          <cell r="G615">
            <v>0</v>
          </cell>
        </row>
        <row r="616">
          <cell r="A616">
            <v>36641</v>
          </cell>
          <cell r="B616" t="str">
            <v>POS-POWGAS-EAST</v>
          </cell>
          <cell r="C616" t="str">
            <v>EPMI-LT-ECAR-EXT</v>
          </cell>
          <cell r="D616" t="str">
            <v>P</v>
          </cell>
          <cell r="E616">
            <v>37196</v>
          </cell>
          <cell r="F616">
            <v>0</v>
          </cell>
          <cell r="G616">
            <v>0</v>
          </cell>
        </row>
        <row r="617">
          <cell r="A617">
            <v>36641</v>
          </cell>
          <cell r="B617" t="str">
            <v>POS-POWGAS-EAST</v>
          </cell>
          <cell r="C617" t="str">
            <v>EPMI-LT-ECAR-EXT</v>
          </cell>
          <cell r="D617" t="str">
            <v>P</v>
          </cell>
          <cell r="E617">
            <v>37196</v>
          </cell>
          <cell r="F617">
            <v>-495.08680359030006</v>
          </cell>
          <cell r="G617">
            <v>-495.08680359030006</v>
          </cell>
        </row>
        <row r="618">
          <cell r="A618">
            <v>36641</v>
          </cell>
          <cell r="B618" t="str">
            <v>POS-POWGAS-EAST</v>
          </cell>
          <cell r="C618" t="str">
            <v>EPMI-LT-ECAR-EXT</v>
          </cell>
          <cell r="D618" t="str">
            <v>P</v>
          </cell>
          <cell r="E618">
            <v>37196</v>
          </cell>
          <cell r="F618">
            <v>-9450.4432844800522</v>
          </cell>
          <cell r="G618">
            <v>-9450.4432844800522</v>
          </cell>
        </row>
        <row r="619">
          <cell r="A619">
            <v>36641</v>
          </cell>
          <cell r="B619" t="str">
            <v>POS-POWGAS-EAST</v>
          </cell>
          <cell r="C619" t="str">
            <v>EPMI-LT-ECAR-EXT</v>
          </cell>
          <cell r="D619" t="str">
            <v>P</v>
          </cell>
          <cell r="E619">
            <v>37226</v>
          </cell>
          <cell r="F619">
            <v>0</v>
          </cell>
          <cell r="G619">
            <v>0</v>
          </cell>
        </row>
        <row r="620">
          <cell r="A620">
            <v>36641</v>
          </cell>
          <cell r="B620" t="str">
            <v>POS-POWGAS-EAST</v>
          </cell>
          <cell r="C620" t="str">
            <v>EPMI-LT-ECAR-EXT</v>
          </cell>
          <cell r="D620" t="str">
            <v>P</v>
          </cell>
          <cell r="E620">
            <v>37226</v>
          </cell>
          <cell r="F620">
            <v>0</v>
          </cell>
          <cell r="G620">
            <v>0</v>
          </cell>
        </row>
        <row r="621">
          <cell r="A621">
            <v>36641</v>
          </cell>
          <cell r="B621" t="str">
            <v>POS-POWGAS-EAST</v>
          </cell>
          <cell r="C621" t="str">
            <v>EPMI-LT-ECAR-EXT</v>
          </cell>
          <cell r="D621" t="str">
            <v>P</v>
          </cell>
          <cell r="E621">
            <v>37226</v>
          </cell>
          <cell r="F621">
            <v>-596.88276000680014</v>
          </cell>
          <cell r="G621">
            <v>-596.88276000680014</v>
          </cell>
        </row>
        <row r="622">
          <cell r="A622">
            <v>36641</v>
          </cell>
          <cell r="B622" t="str">
            <v>POS-POWGAS-EAST</v>
          </cell>
          <cell r="C622" t="str">
            <v>EPMI-LT-ECAR-EXT</v>
          </cell>
          <cell r="D622" t="str">
            <v>P</v>
          </cell>
          <cell r="E622">
            <v>37226</v>
          </cell>
          <cell r="F622">
            <v>-8258.8633621512708</v>
          </cell>
          <cell r="G622">
            <v>-8258.8633621512708</v>
          </cell>
        </row>
        <row r="623">
          <cell r="A623">
            <v>36641</v>
          </cell>
          <cell r="B623" t="str">
            <v>POS-POWGAS-EAST</v>
          </cell>
          <cell r="C623" t="str">
            <v>EPMI-LT-ECAR-EXT</v>
          </cell>
          <cell r="D623" t="str">
            <v>P</v>
          </cell>
          <cell r="E623">
            <v>37257</v>
          </cell>
          <cell r="F623">
            <v>0</v>
          </cell>
          <cell r="G623">
            <v>0</v>
          </cell>
        </row>
        <row r="624">
          <cell r="A624">
            <v>36641</v>
          </cell>
          <cell r="B624" t="str">
            <v>POS-POWGAS-EAST</v>
          </cell>
          <cell r="C624" t="str">
            <v>EPMI-LT-ECAR-EXT</v>
          </cell>
          <cell r="D624" t="str">
            <v>P</v>
          </cell>
          <cell r="E624">
            <v>37257</v>
          </cell>
          <cell r="F624">
            <v>0</v>
          </cell>
          <cell r="G624">
            <v>0</v>
          </cell>
        </row>
        <row r="625">
          <cell r="A625">
            <v>36641</v>
          </cell>
          <cell r="B625" t="str">
            <v>POS-POWGAS-EAST</v>
          </cell>
          <cell r="C625" t="str">
            <v>EPMI-LT-ECAR-EXT</v>
          </cell>
          <cell r="D625" t="str">
            <v>P</v>
          </cell>
          <cell r="E625">
            <v>37257</v>
          </cell>
          <cell r="F625">
            <v>-1009.1266163434502</v>
          </cell>
          <cell r="G625">
            <v>-1009.1266163434502</v>
          </cell>
        </row>
        <row r="626">
          <cell r="A626">
            <v>36641</v>
          </cell>
          <cell r="B626" t="str">
            <v>POS-POWGAS-EAST</v>
          </cell>
          <cell r="C626" t="str">
            <v>EPMI-LT-ECAR-EXT</v>
          </cell>
          <cell r="D626" t="str">
            <v>P</v>
          </cell>
          <cell r="E626">
            <v>37257</v>
          </cell>
          <cell r="F626">
            <v>-15321.62504789</v>
          </cell>
          <cell r="G626">
            <v>-15321.62504789</v>
          </cell>
        </row>
        <row r="627">
          <cell r="A627">
            <v>36641</v>
          </cell>
          <cell r="B627" t="str">
            <v>POS-POWGAS-EAST</v>
          </cell>
          <cell r="C627" t="str">
            <v>EPMI-LT-ECAR-EXT</v>
          </cell>
          <cell r="D627" t="str">
            <v>P</v>
          </cell>
          <cell r="E627">
            <v>37288</v>
          </cell>
          <cell r="F627">
            <v>0</v>
          </cell>
          <cell r="G627">
            <v>0</v>
          </cell>
        </row>
        <row r="628">
          <cell r="A628">
            <v>36641</v>
          </cell>
          <cell r="B628" t="str">
            <v>POS-POWGAS-EAST</v>
          </cell>
          <cell r="C628" t="str">
            <v>EPMI-LT-ECAR-EXT</v>
          </cell>
          <cell r="D628" t="str">
            <v>P</v>
          </cell>
          <cell r="E628">
            <v>37288</v>
          </cell>
          <cell r="F628">
            <v>0</v>
          </cell>
          <cell r="G628">
            <v>0</v>
          </cell>
        </row>
        <row r="629">
          <cell r="A629">
            <v>36641</v>
          </cell>
          <cell r="B629" t="str">
            <v>POS-POWGAS-EAST</v>
          </cell>
          <cell r="C629" t="str">
            <v>EPMI-LT-ECAR-EXT</v>
          </cell>
          <cell r="D629" t="str">
            <v>P</v>
          </cell>
          <cell r="E629">
            <v>37288</v>
          </cell>
          <cell r="F629">
            <v>-957.43937957080016</v>
          </cell>
          <cell r="G629">
            <v>-957.43937957080016</v>
          </cell>
        </row>
        <row r="630">
          <cell r="A630">
            <v>36641</v>
          </cell>
          <cell r="B630" t="str">
            <v>POS-POWGAS-EAST</v>
          </cell>
          <cell r="C630" t="str">
            <v>EPMI-LT-ECAR-EXT</v>
          </cell>
          <cell r="D630" t="str">
            <v>P</v>
          </cell>
          <cell r="E630">
            <v>37288</v>
          </cell>
          <cell r="F630">
            <v>-14031.8077589</v>
          </cell>
          <cell r="G630">
            <v>-14031.8077589</v>
          </cell>
        </row>
        <row r="631">
          <cell r="A631">
            <v>36641</v>
          </cell>
          <cell r="B631" t="str">
            <v>POS-POWGAS-EAST</v>
          </cell>
          <cell r="C631" t="str">
            <v>EPMI-LT-ECAR-EXT</v>
          </cell>
          <cell r="D631" t="str">
            <v>P</v>
          </cell>
          <cell r="E631">
            <v>37316</v>
          </cell>
          <cell r="F631">
            <v>0</v>
          </cell>
          <cell r="G631">
            <v>0</v>
          </cell>
        </row>
        <row r="632">
          <cell r="A632">
            <v>36641</v>
          </cell>
          <cell r="B632" t="str">
            <v>POS-POWGAS-EAST</v>
          </cell>
          <cell r="C632" t="str">
            <v>EPMI-LT-ECAR-EXT</v>
          </cell>
          <cell r="D632" t="str">
            <v>P</v>
          </cell>
          <cell r="E632">
            <v>37316</v>
          </cell>
          <cell r="F632">
            <v>0</v>
          </cell>
          <cell r="G632">
            <v>0</v>
          </cell>
        </row>
        <row r="633">
          <cell r="A633">
            <v>36641</v>
          </cell>
          <cell r="B633" t="str">
            <v>POS-POWGAS-EAST</v>
          </cell>
          <cell r="C633" t="str">
            <v>EPMI-LT-ECAR-EXT</v>
          </cell>
          <cell r="D633" t="str">
            <v>P</v>
          </cell>
          <cell r="E633">
            <v>37316</v>
          </cell>
          <cell r="F633">
            <v>-855.70823936970021</v>
          </cell>
          <cell r="G633">
            <v>-855.70823936970021</v>
          </cell>
        </row>
        <row r="634">
          <cell r="A634">
            <v>36641</v>
          </cell>
          <cell r="B634" t="str">
            <v>POS-POWGAS-EAST</v>
          </cell>
          <cell r="C634" t="str">
            <v>EPMI-LT-ECAR-EXT</v>
          </cell>
          <cell r="D634" t="str">
            <v>P</v>
          </cell>
          <cell r="E634">
            <v>37316</v>
          </cell>
          <cell r="F634">
            <v>-8673.3690137540398</v>
          </cell>
          <cell r="G634">
            <v>-8673.3690137540398</v>
          </cell>
        </row>
        <row r="635">
          <cell r="A635">
            <v>36641</v>
          </cell>
          <cell r="B635" t="str">
            <v>POS-POWGAS-EAST</v>
          </cell>
          <cell r="C635" t="str">
            <v>EPMI-LT-ECAR-EXT</v>
          </cell>
          <cell r="D635" t="str">
            <v>P</v>
          </cell>
          <cell r="E635">
            <v>37347</v>
          </cell>
          <cell r="F635">
            <v>0</v>
          </cell>
          <cell r="G635">
            <v>0</v>
          </cell>
        </row>
        <row r="636">
          <cell r="A636">
            <v>36641</v>
          </cell>
          <cell r="B636" t="str">
            <v>POS-POWGAS-EAST</v>
          </cell>
          <cell r="C636" t="str">
            <v>EPMI-LT-ECAR-EXT</v>
          </cell>
          <cell r="D636" t="str">
            <v>P</v>
          </cell>
          <cell r="E636">
            <v>37347</v>
          </cell>
          <cell r="F636">
            <v>0</v>
          </cell>
          <cell r="G636">
            <v>0</v>
          </cell>
        </row>
        <row r="637">
          <cell r="A637">
            <v>36641</v>
          </cell>
          <cell r="B637" t="str">
            <v>POS-POWGAS-EAST</v>
          </cell>
          <cell r="C637" t="str">
            <v>EPMI-LT-ECAR-EXT</v>
          </cell>
          <cell r="D637" t="str">
            <v>P</v>
          </cell>
          <cell r="E637">
            <v>37347</v>
          </cell>
          <cell r="F637">
            <v>-746.0100588191001</v>
          </cell>
          <cell r="G637">
            <v>-746.0100588191001</v>
          </cell>
        </row>
        <row r="638">
          <cell r="A638">
            <v>36641</v>
          </cell>
          <cell r="B638" t="str">
            <v>POS-POWGAS-EAST</v>
          </cell>
          <cell r="C638" t="str">
            <v>EPMI-LT-ECAR-EXT</v>
          </cell>
          <cell r="D638" t="str">
            <v>P</v>
          </cell>
          <cell r="E638">
            <v>37347</v>
          </cell>
          <cell r="F638">
            <v>-9949.73605688508</v>
          </cell>
          <cell r="G638">
            <v>-9949.73605688508</v>
          </cell>
        </row>
        <row r="639">
          <cell r="A639">
            <v>36641</v>
          </cell>
          <cell r="B639" t="str">
            <v>POS-POWGAS-EAST</v>
          </cell>
          <cell r="C639" t="str">
            <v>EPMI-LT-ECAR-EXT</v>
          </cell>
          <cell r="D639" t="str">
            <v>P</v>
          </cell>
          <cell r="E639">
            <v>37377</v>
          </cell>
          <cell r="F639">
            <v>0</v>
          </cell>
          <cell r="G639">
            <v>0</v>
          </cell>
        </row>
        <row r="640">
          <cell r="A640">
            <v>36641</v>
          </cell>
          <cell r="B640" t="str">
            <v>POS-POWGAS-EAST</v>
          </cell>
          <cell r="C640" t="str">
            <v>EPMI-LT-ECAR-EXT</v>
          </cell>
          <cell r="D640" t="str">
            <v>P</v>
          </cell>
          <cell r="E640">
            <v>37377</v>
          </cell>
          <cell r="F640">
            <v>0</v>
          </cell>
          <cell r="G640">
            <v>0</v>
          </cell>
        </row>
        <row r="641">
          <cell r="A641">
            <v>36641</v>
          </cell>
          <cell r="B641" t="str">
            <v>POS-POWGAS-EAST</v>
          </cell>
          <cell r="C641" t="str">
            <v>EPMI-LT-ECAR-EXT</v>
          </cell>
          <cell r="D641" t="str">
            <v>P</v>
          </cell>
          <cell r="E641">
            <v>37377</v>
          </cell>
          <cell r="F641">
            <v>-1248.5128093641501</v>
          </cell>
          <cell r="G641">
            <v>-1248.5128093641501</v>
          </cell>
        </row>
        <row r="642">
          <cell r="A642">
            <v>36641</v>
          </cell>
          <cell r="B642" t="str">
            <v>POS-POWGAS-EAST</v>
          </cell>
          <cell r="C642" t="str">
            <v>EPMI-LT-ECAR-EXT</v>
          </cell>
          <cell r="D642" t="str">
            <v>P</v>
          </cell>
          <cell r="E642">
            <v>37377</v>
          </cell>
          <cell r="F642">
            <v>-15509.98839167</v>
          </cell>
          <cell r="G642">
            <v>-15509.98839167</v>
          </cell>
        </row>
        <row r="643">
          <cell r="A643">
            <v>36641</v>
          </cell>
          <cell r="B643" t="str">
            <v>POS-POWGAS-EAST</v>
          </cell>
          <cell r="C643" t="str">
            <v>EPMI-LT-ECAR-PRC</v>
          </cell>
          <cell r="D643" t="str">
            <v>P</v>
          </cell>
          <cell r="E643">
            <v>36770</v>
          </cell>
          <cell r="F643">
            <v>-329318.05810129107</v>
          </cell>
          <cell r="G643">
            <v>-329318.05810129107</v>
          </cell>
        </row>
        <row r="644">
          <cell r="A644">
            <v>36641</v>
          </cell>
          <cell r="B644" t="str">
            <v>POS-POWGAS-EAST</v>
          </cell>
          <cell r="C644" t="str">
            <v>EPMI-LT-ECAR-PRC</v>
          </cell>
          <cell r="D644" t="str">
            <v>P</v>
          </cell>
          <cell r="E644">
            <v>36800</v>
          </cell>
          <cell r="F644">
            <v>-64094.553916613506</v>
          </cell>
          <cell r="G644">
            <v>-64094.553916613506</v>
          </cell>
        </row>
        <row r="645">
          <cell r="A645">
            <v>36641</v>
          </cell>
          <cell r="B645" t="str">
            <v>POS-POWGAS-EAST</v>
          </cell>
          <cell r="C645" t="str">
            <v>EPMI-LT-ECAR-PRC</v>
          </cell>
          <cell r="D645" t="str">
            <v>P</v>
          </cell>
          <cell r="E645">
            <v>36831</v>
          </cell>
          <cell r="F645">
            <v>-53660.249606202509</v>
          </cell>
          <cell r="G645">
            <v>-53660.249606202509</v>
          </cell>
        </row>
        <row r="646">
          <cell r="A646">
            <v>36641</v>
          </cell>
          <cell r="B646" t="str">
            <v>POS-POWGAS-EAST</v>
          </cell>
          <cell r="C646" t="str">
            <v>EPMI-LT-ECAR-PRC</v>
          </cell>
          <cell r="D646" t="str">
            <v>P</v>
          </cell>
          <cell r="E646">
            <v>36861</v>
          </cell>
          <cell r="F646">
            <v>-31660.841177456306</v>
          </cell>
          <cell r="G646">
            <v>-31660.841177456306</v>
          </cell>
        </row>
        <row r="647">
          <cell r="A647">
            <v>36641</v>
          </cell>
          <cell r="B647" t="str">
            <v>POS-POWGAS-EAST</v>
          </cell>
          <cell r="C647" t="str">
            <v>EPMI-LT-ECAR-PRC</v>
          </cell>
          <cell r="D647" t="str">
            <v>P</v>
          </cell>
          <cell r="E647">
            <v>36892</v>
          </cell>
          <cell r="F647">
            <v>-72149.871819047505</v>
          </cell>
          <cell r="G647">
            <v>-72149.871819047505</v>
          </cell>
        </row>
        <row r="648">
          <cell r="A648">
            <v>36641</v>
          </cell>
          <cell r="B648" t="str">
            <v>POS-POWGAS-EAST</v>
          </cell>
          <cell r="C648" t="str">
            <v>EPMI-LT-ECAR-PRC</v>
          </cell>
          <cell r="D648" t="str">
            <v>P</v>
          </cell>
          <cell r="E648">
            <v>36923</v>
          </cell>
          <cell r="F648">
            <v>-77466.778072403118</v>
          </cell>
          <cell r="G648">
            <v>-77466.778072403118</v>
          </cell>
        </row>
        <row r="649">
          <cell r="A649">
            <v>36641</v>
          </cell>
          <cell r="B649" t="str">
            <v>POS-POWGAS-EAST</v>
          </cell>
          <cell r="C649" t="str">
            <v>EPMI-LT-ECAR-PRC</v>
          </cell>
          <cell r="D649" t="str">
            <v>P</v>
          </cell>
          <cell r="E649">
            <v>36951</v>
          </cell>
          <cell r="F649">
            <v>-35160.3412810589</v>
          </cell>
          <cell r="G649">
            <v>-35160.3412810589</v>
          </cell>
        </row>
        <row r="650">
          <cell r="A650">
            <v>36641</v>
          </cell>
          <cell r="B650" t="str">
            <v>POS-POWGAS-EAST</v>
          </cell>
          <cell r="C650" t="str">
            <v>EPMI-LT-ECAR-PRC</v>
          </cell>
          <cell r="D650" t="str">
            <v>P</v>
          </cell>
          <cell r="E650">
            <v>36982</v>
          </cell>
          <cell r="F650">
            <v>-101599.76457310702</v>
          </cell>
          <cell r="G650">
            <v>-101599.76457310702</v>
          </cell>
        </row>
        <row r="651">
          <cell r="A651">
            <v>36641</v>
          </cell>
          <cell r="B651" t="str">
            <v>POS-POWGAS-EAST</v>
          </cell>
          <cell r="C651" t="str">
            <v>EPMI-LT-ECAR-PRC</v>
          </cell>
          <cell r="D651" t="str">
            <v>P</v>
          </cell>
          <cell r="E651">
            <v>37012</v>
          </cell>
          <cell r="F651">
            <v>-211808.03896899705</v>
          </cell>
          <cell r="G651">
            <v>-211808.03896899705</v>
          </cell>
        </row>
        <row r="652">
          <cell r="A652">
            <v>36641</v>
          </cell>
          <cell r="B652" t="str">
            <v>POS-POWGAS-EAST</v>
          </cell>
          <cell r="C652" t="str">
            <v>EPMI-LT-ECAR-PRC</v>
          </cell>
          <cell r="D652" t="str">
            <v>P</v>
          </cell>
          <cell r="E652">
            <v>37043</v>
          </cell>
          <cell r="F652">
            <v>-423615.63934843405</v>
          </cell>
          <cell r="G652">
            <v>-423615.63934843405</v>
          </cell>
        </row>
        <row r="653">
          <cell r="A653">
            <v>36641</v>
          </cell>
          <cell r="B653" t="str">
            <v>POS-POWGAS-EAST</v>
          </cell>
          <cell r="C653" t="str">
            <v>EPMI-LT-ECAR-PRC</v>
          </cell>
          <cell r="D653" t="str">
            <v>P</v>
          </cell>
          <cell r="E653">
            <v>37135</v>
          </cell>
          <cell r="F653">
            <v>-224432.58388385907</v>
          </cell>
          <cell r="G653">
            <v>-224432.58388385907</v>
          </cell>
        </row>
        <row r="654">
          <cell r="A654">
            <v>36641</v>
          </cell>
          <cell r="B654" t="str">
            <v>POS-POWGAS-EAST</v>
          </cell>
          <cell r="C654" t="str">
            <v>EPMI-LT-ECAR-PRC</v>
          </cell>
          <cell r="D654" t="str">
            <v>P</v>
          </cell>
          <cell r="E654">
            <v>37165</v>
          </cell>
          <cell r="F654">
            <v>-86021.211873731707</v>
          </cell>
          <cell r="G654">
            <v>-86021.211873731707</v>
          </cell>
        </row>
        <row r="655">
          <cell r="A655">
            <v>36641</v>
          </cell>
          <cell r="B655" t="str">
            <v>POS-POWGAS-EAST</v>
          </cell>
          <cell r="C655" t="str">
            <v>EPMI-LT-ECAR-PRC</v>
          </cell>
          <cell r="D655" t="str">
            <v>P</v>
          </cell>
          <cell r="E655">
            <v>37196</v>
          </cell>
          <cell r="F655">
            <v>-61602.392671589914</v>
          </cell>
          <cell r="G655">
            <v>-61602.392671589914</v>
          </cell>
        </row>
        <row r="656">
          <cell r="A656">
            <v>36641</v>
          </cell>
          <cell r="B656" t="str">
            <v>POS-POWGAS-EAST</v>
          </cell>
          <cell r="C656" t="str">
            <v>EPMI-LT-ECAR-PRC</v>
          </cell>
          <cell r="D656" t="str">
            <v>P</v>
          </cell>
          <cell r="E656">
            <v>37226</v>
          </cell>
          <cell r="F656">
            <v>-43996.74201065411</v>
          </cell>
          <cell r="G656">
            <v>-43996.74201065411</v>
          </cell>
        </row>
        <row r="657">
          <cell r="A657">
            <v>36641</v>
          </cell>
          <cell r="B657" t="str">
            <v>POS-POWGAS-EAST</v>
          </cell>
          <cell r="C657" t="str">
            <v>EPMI-LT-ECAR-PRC</v>
          </cell>
          <cell r="D657" t="str">
            <v>P</v>
          </cell>
          <cell r="E657">
            <v>37257</v>
          </cell>
          <cell r="F657">
            <v>-130513.47404566304</v>
          </cell>
          <cell r="G657">
            <v>-130513.47404566304</v>
          </cell>
        </row>
        <row r="658">
          <cell r="A658">
            <v>36641</v>
          </cell>
          <cell r="B658" t="str">
            <v>POS-POWGAS-EAST</v>
          </cell>
          <cell r="C658" t="str">
            <v>EPMI-LT-ECAR-PRC</v>
          </cell>
          <cell r="D658" t="str">
            <v>P</v>
          </cell>
          <cell r="E658">
            <v>37288</v>
          </cell>
          <cell r="F658">
            <v>-130208.97363540402</v>
          </cell>
          <cell r="G658">
            <v>-130208.97363540402</v>
          </cell>
        </row>
        <row r="659">
          <cell r="A659">
            <v>36641</v>
          </cell>
          <cell r="B659" t="str">
            <v>POS-POWGAS-EAST</v>
          </cell>
          <cell r="C659" t="str">
            <v>EPMI-LT-ECAR-PRC</v>
          </cell>
          <cell r="D659" t="str">
            <v>P</v>
          </cell>
          <cell r="E659">
            <v>37316</v>
          </cell>
          <cell r="F659">
            <v>-84971.115734801904</v>
          </cell>
          <cell r="G659">
            <v>-84971.115734801904</v>
          </cell>
        </row>
        <row r="660">
          <cell r="A660">
            <v>36641</v>
          </cell>
          <cell r="B660" t="str">
            <v>POS-POWGAS-EAST</v>
          </cell>
          <cell r="C660" t="str">
            <v>EPMI-LT-ECAR-PRC</v>
          </cell>
          <cell r="D660" t="str">
            <v>P</v>
          </cell>
          <cell r="E660">
            <v>37347</v>
          </cell>
          <cell r="F660">
            <v>-161385.00803670503</v>
          </cell>
          <cell r="G660">
            <v>-161385.00803670503</v>
          </cell>
        </row>
        <row r="661">
          <cell r="A661">
            <v>36641</v>
          </cell>
          <cell r="B661" t="str">
            <v>POS-POWGAS-EAST</v>
          </cell>
          <cell r="C661" t="str">
            <v>EPMI-LT-ECAR-PRC</v>
          </cell>
          <cell r="D661" t="str">
            <v>P</v>
          </cell>
          <cell r="E661">
            <v>37377</v>
          </cell>
          <cell r="F661">
            <v>-273368.74324687803</v>
          </cell>
          <cell r="G661">
            <v>-273368.74324687803</v>
          </cell>
        </row>
        <row r="662">
          <cell r="A662">
            <v>36641</v>
          </cell>
          <cell r="B662" t="str">
            <v>POS-POWGAS-EAST</v>
          </cell>
          <cell r="C662" t="str">
            <v>EPMI-LT-ECAR-PRC</v>
          </cell>
          <cell r="D662" t="str">
            <v>P</v>
          </cell>
          <cell r="E662">
            <v>37408</v>
          </cell>
          <cell r="F662">
            <v>-460681.87194710999</v>
          </cell>
          <cell r="G662">
            <v>-460681.87194710999</v>
          </cell>
        </row>
        <row r="663">
          <cell r="A663">
            <v>36641</v>
          </cell>
          <cell r="B663" t="str">
            <v>POS-POWGAS-EAST</v>
          </cell>
          <cell r="C663" t="str">
            <v>EPMI-LT-ECAR-PRC</v>
          </cell>
          <cell r="D663" t="str">
            <v>P</v>
          </cell>
          <cell r="E663">
            <v>37500</v>
          </cell>
          <cell r="F663">
            <v>-284462.14890801604</v>
          </cell>
          <cell r="G663">
            <v>-284462.14890801604</v>
          </cell>
        </row>
        <row r="664">
          <cell r="A664">
            <v>36641</v>
          </cell>
          <cell r="B664" t="str">
            <v>POS-POWGAS-EAST</v>
          </cell>
          <cell r="C664" t="str">
            <v>EPMI-LT-ECAR-PRC</v>
          </cell>
          <cell r="D664" t="str">
            <v>P</v>
          </cell>
          <cell r="E664">
            <v>37530</v>
          </cell>
          <cell r="F664">
            <v>-107910.935530143</v>
          </cell>
          <cell r="G664">
            <v>-107910.935530143</v>
          </cell>
        </row>
        <row r="665">
          <cell r="A665">
            <v>36641</v>
          </cell>
          <cell r="B665" t="str">
            <v>POS-POWGAS-EAST</v>
          </cell>
          <cell r="C665" t="str">
            <v>EPMI-LT-ECAR-PRC</v>
          </cell>
          <cell r="D665" t="str">
            <v>P</v>
          </cell>
          <cell r="E665">
            <v>37561</v>
          </cell>
          <cell r="F665">
            <v>-68211.468177722214</v>
          </cell>
          <cell r="G665">
            <v>-68211.468177722214</v>
          </cell>
        </row>
        <row r="666">
          <cell r="A666">
            <v>36641</v>
          </cell>
          <cell r="B666" t="str">
            <v>POS-POWGAS-EAST</v>
          </cell>
          <cell r="C666" t="str">
            <v>EPMI-LT-ECAR-PRC</v>
          </cell>
          <cell r="D666" t="str">
            <v>P</v>
          </cell>
          <cell r="E666">
            <v>37591</v>
          </cell>
          <cell r="F666">
            <v>-56836.510787820502</v>
          </cell>
          <cell r="G666">
            <v>-56836.510787820502</v>
          </cell>
        </row>
        <row r="667">
          <cell r="A667">
            <v>36641</v>
          </cell>
          <cell r="B667" t="str">
            <v>POS-POWGAS-EAST</v>
          </cell>
          <cell r="C667" t="str">
            <v>EPMI-LT-ECAR-PRC</v>
          </cell>
          <cell r="D667" t="str">
            <v>P</v>
          </cell>
          <cell r="E667">
            <v>37622</v>
          </cell>
          <cell r="F667">
            <v>-161904.18985840201</v>
          </cell>
          <cell r="G667">
            <v>-161904.18985840201</v>
          </cell>
        </row>
        <row r="668">
          <cell r="A668">
            <v>36641</v>
          </cell>
          <cell r="B668" t="str">
            <v>POS-POWGAS-EAST</v>
          </cell>
          <cell r="C668" t="str">
            <v>EPMI-LT-ECAR-PRC</v>
          </cell>
          <cell r="D668" t="str">
            <v>P</v>
          </cell>
          <cell r="E668">
            <v>37653</v>
          </cell>
          <cell r="F668">
            <v>-160241.69946819602</v>
          </cell>
          <cell r="G668">
            <v>-160241.69946819602</v>
          </cell>
        </row>
        <row r="669">
          <cell r="A669">
            <v>36641</v>
          </cell>
          <cell r="B669" t="str">
            <v>POS-POWGAS-EAST</v>
          </cell>
          <cell r="C669" t="str">
            <v>EPMI-LT-ECAR-PRC</v>
          </cell>
          <cell r="D669" t="str">
            <v>P</v>
          </cell>
          <cell r="E669">
            <v>37681</v>
          </cell>
          <cell r="F669">
            <v>-130055.06206071001</v>
          </cell>
          <cell r="G669">
            <v>-130055.06206071001</v>
          </cell>
        </row>
        <row r="670">
          <cell r="A670">
            <v>36641</v>
          </cell>
          <cell r="B670" t="str">
            <v>POS-POWGAS-EAST</v>
          </cell>
          <cell r="C670" t="str">
            <v>EPMI-LT-ECAR-PRC</v>
          </cell>
          <cell r="D670" t="str">
            <v>P</v>
          </cell>
          <cell r="E670">
            <v>37712</v>
          </cell>
          <cell r="F670">
            <v>-234842.32216375807</v>
          </cell>
          <cell r="G670">
            <v>-234842.32216375807</v>
          </cell>
        </row>
        <row r="671">
          <cell r="A671">
            <v>36641</v>
          </cell>
          <cell r="B671" t="str">
            <v>POS-POWGAS-EAST</v>
          </cell>
          <cell r="C671" t="str">
            <v>EPMI-LT-ECAR-PRC</v>
          </cell>
          <cell r="D671" t="str">
            <v>P</v>
          </cell>
          <cell r="E671">
            <v>37742</v>
          </cell>
          <cell r="F671">
            <v>-357289.44849024102</v>
          </cell>
          <cell r="G671">
            <v>-357289.44849024102</v>
          </cell>
        </row>
        <row r="672">
          <cell r="A672">
            <v>36641</v>
          </cell>
          <cell r="B672" t="str">
            <v>POS-POWGAS-EAST</v>
          </cell>
          <cell r="C672" t="str">
            <v>EPMI-LT-ECAR-PRC</v>
          </cell>
          <cell r="D672" t="str">
            <v>P</v>
          </cell>
          <cell r="E672">
            <v>37773</v>
          </cell>
          <cell r="F672">
            <v>-644504.66686014808</v>
          </cell>
          <cell r="G672">
            <v>-644504.66686014808</v>
          </cell>
        </row>
        <row r="673">
          <cell r="A673">
            <v>36641</v>
          </cell>
          <cell r="B673" t="str">
            <v>POS-POWGAS-EAST</v>
          </cell>
          <cell r="C673" t="str">
            <v>EPMI-LT-ECAR-PRC</v>
          </cell>
          <cell r="D673" t="str">
            <v>P</v>
          </cell>
          <cell r="E673">
            <v>37803</v>
          </cell>
          <cell r="F673">
            <v>-911412.43752504501</v>
          </cell>
          <cell r="G673">
            <v>-911412.43752504501</v>
          </cell>
        </row>
        <row r="674">
          <cell r="A674">
            <v>36641</v>
          </cell>
          <cell r="B674" t="str">
            <v>POS-POWGAS-EAST</v>
          </cell>
          <cell r="C674" t="str">
            <v>EPMI-LT-ECAR-PRC</v>
          </cell>
          <cell r="D674" t="str">
            <v>P</v>
          </cell>
          <cell r="E674">
            <v>37834</v>
          </cell>
          <cell r="F674">
            <v>-863167.72691529291</v>
          </cell>
          <cell r="G674">
            <v>-863167.72691529291</v>
          </cell>
        </row>
        <row r="675">
          <cell r="A675">
            <v>36641</v>
          </cell>
          <cell r="B675" t="str">
            <v>POS-POWGAS-EAST</v>
          </cell>
          <cell r="C675" t="str">
            <v>EPMI-LT-ECAR-PRC</v>
          </cell>
          <cell r="D675" t="str">
            <v>P</v>
          </cell>
          <cell r="E675">
            <v>37865</v>
          </cell>
          <cell r="F675">
            <v>-413212.07435242611</v>
          </cell>
          <cell r="G675">
            <v>-413212.07435242611</v>
          </cell>
        </row>
        <row r="676">
          <cell r="A676">
            <v>36641</v>
          </cell>
          <cell r="B676" t="str">
            <v>POS-POWGAS-EAST</v>
          </cell>
          <cell r="C676" t="str">
            <v>EPMI-LT-ECAR-PRC</v>
          </cell>
          <cell r="D676" t="str">
            <v>P</v>
          </cell>
          <cell r="E676">
            <v>37895</v>
          </cell>
          <cell r="F676">
            <v>-146995.34275470997</v>
          </cell>
          <cell r="G676">
            <v>-146995.34275470997</v>
          </cell>
        </row>
        <row r="677">
          <cell r="A677">
            <v>36641</v>
          </cell>
          <cell r="B677" t="str">
            <v>POS-POWGAS-EAST</v>
          </cell>
          <cell r="C677" t="str">
            <v>EPMI-LT-ECAR-PRC</v>
          </cell>
          <cell r="D677" t="str">
            <v>P</v>
          </cell>
          <cell r="E677">
            <v>37926</v>
          </cell>
          <cell r="F677">
            <v>-92133.145108818091</v>
          </cell>
          <cell r="G677">
            <v>-92133.145108818091</v>
          </cell>
        </row>
        <row r="678">
          <cell r="A678">
            <v>36641</v>
          </cell>
          <cell r="B678" t="str">
            <v>POS-POWGAS-EAST</v>
          </cell>
          <cell r="C678" t="str">
            <v>EPMI-LT-ECAR-PRC</v>
          </cell>
          <cell r="D678" t="str">
            <v>P</v>
          </cell>
          <cell r="E678">
            <v>37956</v>
          </cell>
          <cell r="F678">
            <v>-88449.190391875003</v>
          </cell>
          <cell r="G678">
            <v>-88449.190391875003</v>
          </cell>
        </row>
        <row r="679">
          <cell r="A679">
            <v>36641</v>
          </cell>
          <cell r="B679" t="str">
            <v>POS-POWGAS-EAST</v>
          </cell>
          <cell r="C679" t="str">
            <v>EPMI-LT-ECAR-PRC</v>
          </cell>
          <cell r="D679" t="str">
            <v>P</v>
          </cell>
          <cell r="E679">
            <v>37987</v>
          </cell>
          <cell r="F679">
            <v>-242522.52128877703</v>
          </cell>
          <cell r="G679">
            <v>-242522.52128877703</v>
          </cell>
        </row>
        <row r="680">
          <cell r="A680">
            <v>36641</v>
          </cell>
          <cell r="B680" t="str">
            <v>POS-POWGAS-EAST</v>
          </cell>
          <cell r="C680" t="str">
            <v>EPMI-LT-ECAR-PRC</v>
          </cell>
          <cell r="D680" t="str">
            <v>P</v>
          </cell>
          <cell r="E680">
            <v>38018</v>
          </cell>
          <cell r="F680">
            <v>-253292.33911620703</v>
          </cell>
          <cell r="G680">
            <v>-253292.33911620703</v>
          </cell>
        </row>
        <row r="681">
          <cell r="A681">
            <v>36641</v>
          </cell>
          <cell r="B681" t="str">
            <v>POS-POWGAS-EAST</v>
          </cell>
          <cell r="C681" t="str">
            <v>EPMI-LT-ECAR-PRC</v>
          </cell>
          <cell r="D681" t="str">
            <v>P</v>
          </cell>
          <cell r="E681">
            <v>38047</v>
          </cell>
          <cell r="F681">
            <v>-131959.84929126</v>
          </cell>
          <cell r="G681">
            <v>-131959.84929126</v>
          </cell>
        </row>
        <row r="682">
          <cell r="A682">
            <v>36641</v>
          </cell>
          <cell r="B682" t="str">
            <v>POS-POWGAS-EAST</v>
          </cell>
          <cell r="C682" t="str">
            <v>EPMI-LT-ECAR-PRC</v>
          </cell>
          <cell r="D682" t="str">
            <v>P</v>
          </cell>
          <cell r="E682">
            <v>38078</v>
          </cell>
          <cell r="F682">
            <v>-216554.41318459803</v>
          </cell>
          <cell r="G682">
            <v>-216554.41318459803</v>
          </cell>
        </row>
        <row r="683">
          <cell r="A683">
            <v>36641</v>
          </cell>
          <cell r="B683" t="str">
            <v>POS-POWGAS-EAST</v>
          </cell>
          <cell r="C683" t="str">
            <v>EPMI-LT-ECAR-PRC</v>
          </cell>
          <cell r="D683" t="str">
            <v>P</v>
          </cell>
          <cell r="E683">
            <v>38108</v>
          </cell>
          <cell r="F683">
            <v>-301998.17166405101</v>
          </cell>
          <cell r="G683">
            <v>-301998.17166405101</v>
          </cell>
        </row>
        <row r="684">
          <cell r="A684">
            <v>36641</v>
          </cell>
          <cell r="B684" t="str">
            <v>POS-POWGAS-EAST</v>
          </cell>
          <cell r="C684" t="str">
            <v>EPMI-LT-ECAR-PRC</v>
          </cell>
          <cell r="D684" t="str">
            <v>P</v>
          </cell>
          <cell r="E684">
            <v>38139</v>
          </cell>
          <cell r="F684">
            <v>-656511.57747401414</v>
          </cell>
          <cell r="G684">
            <v>-656511.57747401414</v>
          </cell>
        </row>
        <row r="685">
          <cell r="A685">
            <v>36641</v>
          </cell>
          <cell r="B685" t="str">
            <v>POS-POWGAS-EAST</v>
          </cell>
          <cell r="C685" t="str">
            <v>EPMI-LT-ECAR-PRC</v>
          </cell>
          <cell r="D685" t="str">
            <v>P</v>
          </cell>
          <cell r="E685">
            <v>38169</v>
          </cell>
          <cell r="F685">
            <v>-867783.26860237506</v>
          </cell>
          <cell r="G685">
            <v>-867783.26860237506</v>
          </cell>
        </row>
        <row r="686">
          <cell r="A686">
            <v>36641</v>
          </cell>
          <cell r="B686" t="str">
            <v>POS-POWGAS-EAST</v>
          </cell>
          <cell r="C686" t="str">
            <v>EPMI-LT-ECAR-PRC</v>
          </cell>
          <cell r="D686" t="str">
            <v>P</v>
          </cell>
          <cell r="E686">
            <v>38200</v>
          </cell>
          <cell r="F686">
            <v>-903313.28055864305</v>
          </cell>
          <cell r="G686">
            <v>-903313.28055864305</v>
          </cell>
        </row>
        <row r="687">
          <cell r="A687">
            <v>36641</v>
          </cell>
          <cell r="B687" t="str">
            <v>POS-POWGAS-EAST</v>
          </cell>
          <cell r="C687" t="str">
            <v>EPMI-LT-ECAR-PRC</v>
          </cell>
          <cell r="D687" t="str">
            <v>P</v>
          </cell>
          <cell r="E687">
            <v>36642</v>
          </cell>
          <cell r="F687">
            <v>215.08625996781007</v>
          </cell>
          <cell r="G687">
            <v>215.08625996781007</v>
          </cell>
        </row>
        <row r="688">
          <cell r="A688">
            <v>36641</v>
          </cell>
          <cell r="B688" t="str">
            <v>POS-POWGAS-EAST</v>
          </cell>
          <cell r="C688" t="str">
            <v>EPMI-LT-ECAR-PRC</v>
          </cell>
          <cell r="D688" t="str">
            <v>P</v>
          </cell>
          <cell r="E688">
            <v>36642</v>
          </cell>
          <cell r="F688">
            <v>430.17251993562104</v>
          </cell>
          <cell r="G688">
            <v>430.17251993562104</v>
          </cell>
        </row>
        <row r="689">
          <cell r="A689">
            <v>36641</v>
          </cell>
          <cell r="B689" t="str">
            <v>POS-POWGAS-EAST</v>
          </cell>
          <cell r="C689" t="str">
            <v>EPMI-LT-ECAR-PRC</v>
          </cell>
          <cell r="D689" t="str">
            <v>P</v>
          </cell>
          <cell r="E689">
            <v>36642</v>
          </cell>
          <cell r="F689">
            <v>-215.08625996781075</v>
          </cell>
          <cell r="G689">
            <v>-215.08625996781075</v>
          </cell>
        </row>
        <row r="690">
          <cell r="A690">
            <v>36641</v>
          </cell>
          <cell r="B690" t="str">
            <v>POS-POWGAS-EAST</v>
          </cell>
          <cell r="C690" t="str">
            <v>EPMI-LT-ECAR-PRC</v>
          </cell>
          <cell r="D690" t="str">
            <v>P</v>
          </cell>
          <cell r="E690">
            <v>36642</v>
          </cell>
          <cell r="F690">
            <v>-430.17251993562013</v>
          </cell>
          <cell r="G690">
            <v>-430.17251993562013</v>
          </cell>
        </row>
        <row r="691">
          <cell r="A691">
            <v>36641</v>
          </cell>
          <cell r="B691" t="str">
            <v>POS-POWGAS-EAST</v>
          </cell>
          <cell r="C691" t="str">
            <v>EPMI-LT-ECAR-PRC</v>
          </cell>
          <cell r="D691" t="str">
            <v>P</v>
          </cell>
          <cell r="E691">
            <v>36643</v>
          </cell>
          <cell r="F691">
            <v>215.08625996781007</v>
          </cell>
          <cell r="G691">
            <v>215.08625996781007</v>
          </cell>
        </row>
        <row r="692">
          <cell r="A692">
            <v>36641</v>
          </cell>
          <cell r="B692" t="str">
            <v>POS-POWGAS-EAST</v>
          </cell>
          <cell r="C692" t="str">
            <v>EPMI-LT-ECAR-PRC</v>
          </cell>
          <cell r="D692" t="str">
            <v>P</v>
          </cell>
          <cell r="E692">
            <v>36643</v>
          </cell>
          <cell r="F692">
            <v>430.17251993562104</v>
          </cell>
          <cell r="G692">
            <v>430.17251993562104</v>
          </cell>
        </row>
        <row r="693">
          <cell r="A693">
            <v>36641</v>
          </cell>
          <cell r="B693" t="str">
            <v>POS-POWGAS-EAST</v>
          </cell>
          <cell r="C693" t="str">
            <v>EPMI-LT-ECAR-PRC</v>
          </cell>
          <cell r="D693" t="str">
            <v>P</v>
          </cell>
          <cell r="E693">
            <v>36643</v>
          </cell>
          <cell r="F693">
            <v>-215.08625996781075</v>
          </cell>
          <cell r="G693">
            <v>-215.08625996781075</v>
          </cell>
        </row>
        <row r="694">
          <cell r="A694">
            <v>36641</v>
          </cell>
          <cell r="B694" t="str">
            <v>POS-POWGAS-EAST</v>
          </cell>
          <cell r="C694" t="str">
            <v>EPMI-LT-ECAR-PRC</v>
          </cell>
          <cell r="D694" t="str">
            <v>P</v>
          </cell>
          <cell r="E694">
            <v>36643</v>
          </cell>
          <cell r="F694">
            <v>-430.17251993562013</v>
          </cell>
          <cell r="G694">
            <v>-430.17251993562013</v>
          </cell>
        </row>
        <row r="695">
          <cell r="A695">
            <v>36641</v>
          </cell>
          <cell r="B695" t="str">
            <v>POS-POWGAS-EAST</v>
          </cell>
          <cell r="C695" t="str">
            <v>EPMI-LT-ECAR-PRC</v>
          </cell>
          <cell r="D695" t="str">
            <v>P</v>
          </cell>
          <cell r="E695">
            <v>36644</v>
          </cell>
          <cell r="F695">
            <v>215.08625996781007</v>
          </cell>
          <cell r="G695">
            <v>215.08625996781007</v>
          </cell>
        </row>
        <row r="696">
          <cell r="A696">
            <v>36641</v>
          </cell>
          <cell r="B696" t="str">
            <v>POS-POWGAS-EAST</v>
          </cell>
          <cell r="C696" t="str">
            <v>EPMI-LT-ECAR-PRC</v>
          </cell>
          <cell r="D696" t="str">
            <v>P</v>
          </cell>
          <cell r="E696">
            <v>36644</v>
          </cell>
          <cell r="F696">
            <v>430.17251993562104</v>
          </cell>
          <cell r="G696">
            <v>430.17251993562104</v>
          </cell>
        </row>
        <row r="697">
          <cell r="A697">
            <v>36641</v>
          </cell>
          <cell r="B697" t="str">
            <v>POS-POWGAS-EAST</v>
          </cell>
          <cell r="C697" t="str">
            <v>EPMI-LT-ECAR-PRC</v>
          </cell>
          <cell r="D697" t="str">
            <v>P</v>
          </cell>
          <cell r="E697">
            <v>36644</v>
          </cell>
          <cell r="F697">
            <v>-215.08625996781075</v>
          </cell>
          <cell r="G697">
            <v>-215.08625996781075</v>
          </cell>
        </row>
        <row r="698">
          <cell r="A698">
            <v>36641</v>
          </cell>
          <cell r="B698" t="str">
            <v>POS-POWGAS-EAST</v>
          </cell>
          <cell r="C698" t="str">
            <v>EPMI-LT-ECAR-PRC</v>
          </cell>
          <cell r="D698" t="str">
            <v>P</v>
          </cell>
          <cell r="E698">
            <v>36644</v>
          </cell>
          <cell r="F698">
            <v>-430.17251993562013</v>
          </cell>
          <cell r="G698">
            <v>-430.17251993562013</v>
          </cell>
        </row>
        <row r="699">
          <cell r="A699">
            <v>36641</v>
          </cell>
          <cell r="B699" t="str">
            <v>POS-POWGAS-EAST</v>
          </cell>
          <cell r="C699" t="str">
            <v>EPMI-LT-ECAR-PRC</v>
          </cell>
          <cell r="D699" t="str">
            <v>P</v>
          </cell>
          <cell r="E699">
            <v>36645</v>
          </cell>
          <cell r="F699">
            <v>645.2587799034311</v>
          </cell>
          <cell r="G699">
            <v>645.2587799034311</v>
          </cell>
        </row>
        <row r="700">
          <cell r="A700">
            <v>36641</v>
          </cell>
          <cell r="B700" t="str">
            <v>POS-POWGAS-EAST</v>
          </cell>
          <cell r="C700" t="str">
            <v>EPMI-LT-ECAR-PRC</v>
          </cell>
          <cell r="D700" t="str">
            <v>P</v>
          </cell>
          <cell r="E700">
            <v>36645</v>
          </cell>
          <cell r="F700">
            <v>0</v>
          </cell>
          <cell r="G700">
            <v>0</v>
          </cell>
        </row>
        <row r="701">
          <cell r="A701">
            <v>36641</v>
          </cell>
          <cell r="B701" t="str">
            <v>POS-POWGAS-EAST</v>
          </cell>
          <cell r="C701" t="str">
            <v>EPMI-LT-ECAR-PRC</v>
          </cell>
          <cell r="D701" t="str">
            <v>P</v>
          </cell>
          <cell r="E701">
            <v>36645</v>
          </cell>
          <cell r="F701">
            <v>-645.2587799034311</v>
          </cell>
          <cell r="G701">
            <v>-645.2587799034311</v>
          </cell>
        </row>
        <row r="702">
          <cell r="A702">
            <v>36641</v>
          </cell>
          <cell r="B702" t="str">
            <v>POS-POWGAS-EAST</v>
          </cell>
          <cell r="C702" t="str">
            <v>EPMI-LT-ECAR-PRC</v>
          </cell>
          <cell r="D702" t="str">
            <v>P</v>
          </cell>
          <cell r="E702">
            <v>36645</v>
          </cell>
          <cell r="F702">
            <v>0</v>
          </cell>
          <cell r="G702">
            <v>0</v>
          </cell>
        </row>
        <row r="703">
          <cell r="A703">
            <v>36641</v>
          </cell>
          <cell r="B703" t="str">
            <v>POS-POWGAS-EAST</v>
          </cell>
          <cell r="C703" t="str">
            <v>EPMI-LT-ECAR-PRC</v>
          </cell>
          <cell r="D703" t="str">
            <v>P</v>
          </cell>
          <cell r="E703">
            <v>36646</v>
          </cell>
          <cell r="F703">
            <v>645.2587799034311</v>
          </cell>
          <cell r="G703">
            <v>645.2587799034311</v>
          </cell>
        </row>
        <row r="704">
          <cell r="A704">
            <v>36641</v>
          </cell>
          <cell r="B704" t="str">
            <v>POS-POWGAS-EAST</v>
          </cell>
          <cell r="C704" t="str">
            <v>EPMI-LT-ECAR-PRC</v>
          </cell>
          <cell r="D704" t="str">
            <v>P</v>
          </cell>
          <cell r="E704">
            <v>36646</v>
          </cell>
          <cell r="F704">
            <v>0</v>
          </cell>
          <cell r="G704">
            <v>0</v>
          </cell>
        </row>
        <row r="705">
          <cell r="A705">
            <v>36641</v>
          </cell>
          <cell r="B705" t="str">
            <v>POS-POWGAS-EAST</v>
          </cell>
          <cell r="C705" t="str">
            <v>EPMI-LT-ECAR-PRC</v>
          </cell>
          <cell r="D705" t="str">
            <v>P</v>
          </cell>
          <cell r="E705">
            <v>36646</v>
          </cell>
          <cell r="F705">
            <v>-645.2587799034311</v>
          </cell>
          <cell r="G705">
            <v>-645.2587799034311</v>
          </cell>
        </row>
        <row r="706">
          <cell r="A706">
            <v>36641</v>
          </cell>
          <cell r="B706" t="str">
            <v>POS-POWGAS-EAST</v>
          </cell>
          <cell r="C706" t="str">
            <v>EPMI-LT-ECAR-PRC</v>
          </cell>
          <cell r="D706" t="str">
            <v>P</v>
          </cell>
          <cell r="E706">
            <v>36646</v>
          </cell>
          <cell r="F706">
            <v>0</v>
          </cell>
          <cell r="G706">
            <v>0</v>
          </cell>
        </row>
        <row r="707">
          <cell r="A707">
            <v>36641</v>
          </cell>
          <cell r="B707" t="str">
            <v>POS-POWGAS-EAST</v>
          </cell>
          <cell r="C707" t="str">
            <v>EPMI-LT-ECAR-PRC</v>
          </cell>
          <cell r="D707" t="str">
            <v>P</v>
          </cell>
          <cell r="E707">
            <v>36647</v>
          </cell>
          <cell r="F707">
            <v>213.93600740110401</v>
          </cell>
          <cell r="G707">
            <v>213.93600740110401</v>
          </cell>
        </row>
        <row r="708">
          <cell r="A708">
            <v>36641</v>
          </cell>
          <cell r="B708" t="str">
            <v>POS-POWGAS-EAST</v>
          </cell>
          <cell r="C708" t="str">
            <v>EPMI-LT-ECAR-PRC</v>
          </cell>
          <cell r="D708" t="str">
            <v>P</v>
          </cell>
          <cell r="E708">
            <v>36647</v>
          </cell>
          <cell r="F708">
            <v>427.87201480220801</v>
          </cell>
          <cell r="G708">
            <v>427.87201480220801</v>
          </cell>
        </row>
        <row r="709">
          <cell r="A709">
            <v>36641</v>
          </cell>
          <cell r="B709" t="str">
            <v>POS-POWGAS-EAST</v>
          </cell>
          <cell r="C709" t="str">
            <v>EPMI-LT-ECAR-PRC</v>
          </cell>
          <cell r="D709" t="str">
            <v>P</v>
          </cell>
          <cell r="E709">
            <v>36647</v>
          </cell>
          <cell r="F709">
            <v>-213.93600740110423</v>
          </cell>
          <cell r="G709">
            <v>-213.93600740110423</v>
          </cell>
        </row>
        <row r="710">
          <cell r="A710">
            <v>36641</v>
          </cell>
          <cell r="B710" t="str">
            <v>POS-POWGAS-EAST</v>
          </cell>
          <cell r="C710" t="str">
            <v>EPMI-LT-ECAR-PRC</v>
          </cell>
          <cell r="D710" t="str">
            <v>P</v>
          </cell>
          <cell r="E710">
            <v>36647</v>
          </cell>
          <cell r="F710">
            <v>-427.87201480220801</v>
          </cell>
          <cell r="G710">
            <v>-427.87201480220801</v>
          </cell>
        </row>
        <row r="711">
          <cell r="A711">
            <v>36641</v>
          </cell>
          <cell r="B711" t="str">
            <v>POS-POWGAS-EAST</v>
          </cell>
          <cell r="C711" t="str">
            <v>EPMI-LT-ECAR-PRC</v>
          </cell>
          <cell r="D711" t="str">
            <v>P</v>
          </cell>
          <cell r="E711">
            <v>36648</v>
          </cell>
          <cell r="F711">
            <v>213.93600740110401</v>
          </cell>
          <cell r="G711">
            <v>213.93600740110401</v>
          </cell>
        </row>
        <row r="712">
          <cell r="A712">
            <v>36641</v>
          </cell>
          <cell r="B712" t="str">
            <v>POS-POWGAS-EAST</v>
          </cell>
          <cell r="C712" t="str">
            <v>EPMI-LT-ECAR-PRC</v>
          </cell>
          <cell r="D712" t="str">
            <v>P</v>
          </cell>
          <cell r="E712">
            <v>36648</v>
          </cell>
          <cell r="F712">
            <v>427.87201480220801</v>
          </cell>
          <cell r="G712">
            <v>427.87201480220801</v>
          </cell>
        </row>
        <row r="713">
          <cell r="A713">
            <v>36641</v>
          </cell>
          <cell r="B713" t="str">
            <v>POS-POWGAS-EAST</v>
          </cell>
          <cell r="C713" t="str">
            <v>EPMI-LT-ECAR-PRC</v>
          </cell>
          <cell r="D713" t="str">
            <v>P</v>
          </cell>
          <cell r="E713">
            <v>36648</v>
          </cell>
          <cell r="F713">
            <v>-213.93600740110423</v>
          </cell>
          <cell r="G713">
            <v>-213.93600740110423</v>
          </cell>
        </row>
        <row r="714">
          <cell r="A714">
            <v>36641</v>
          </cell>
          <cell r="B714" t="str">
            <v>POS-POWGAS-EAST</v>
          </cell>
          <cell r="C714" t="str">
            <v>EPMI-LT-ECAR-PRC</v>
          </cell>
          <cell r="D714" t="str">
            <v>P</v>
          </cell>
          <cell r="E714">
            <v>36648</v>
          </cell>
          <cell r="F714">
            <v>-427.87201480220801</v>
          </cell>
          <cell r="G714">
            <v>-427.87201480220801</v>
          </cell>
        </row>
        <row r="715">
          <cell r="A715">
            <v>36641</v>
          </cell>
          <cell r="B715" t="str">
            <v>POS-POWGAS-EAST</v>
          </cell>
          <cell r="C715" t="str">
            <v>EPMI-LT-ECAR-PRC</v>
          </cell>
          <cell r="D715" t="str">
            <v>P</v>
          </cell>
          <cell r="E715">
            <v>36649</v>
          </cell>
          <cell r="F715">
            <v>213.93600740110401</v>
          </cell>
          <cell r="G715">
            <v>213.93600740110401</v>
          </cell>
        </row>
        <row r="716">
          <cell r="A716">
            <v>36641</v>
          </cell>
          <cell r="B716" t="str">
            <v>POS-POWGAS-EAST</v>
          </cell>
          <cell r="C716" t="str">
            <v>EPMI-LT-ECAR-PRC</v>
          </cell>
          <cell r="D716" t="str">
            <v>P</v>
          </cell>
          <cell r="E716">
            <v>36649</v>
          </cell>
          <cell r="F716">
            <v>427.87201480220801</v>
          </cell>
          <cell r="G716">
            <v>427.87201480220801</v>
          </cell>
        </row>
        <row r="717">
          <cell r="A717">
            <v>36641</v>
          </cell>
          <cell r="B717" t="str">
            <v>POS-POWGAS-EAST</v>
          </cell>
          <cell r="C717" t="str">
            <v>EPMI-LT-ECAR-PRC</v>
          </cell>
          <cell r="D717" t="str">
            <v>P</v>
          </cell>
          <cell r="E717">
            <v>36649</v>
          </cell>
          <cell r="F717">
            <v>-213.93600740110423</v>
          </cell>
          <cell r="G717">
            <v>-213.93600740110423</v>
          </cell>
        </row>
        <row r="718">
          <cell r="A718">
            <v>36641</v>
          </cell>
          <cell r="B718" t="str">
            <v>POS-POWGAS-EAST</v>
          </cell>
          <cell r="C718" t="str">
            <v>EPMI-LT-ECAR-PRC</v>
          </cell>
          <cell r="D718" t="str">
            <v>P</v>
          </cell>
          <cell r="E718">
            <v>36649</v>
          </cell>
          <cell r="F718">
            <v>-427.87201480220801</v>
          </cell>
          <cell r="G718">
            <v>-427.87201480220801</v>
          </cell>
        </row>
        <row r="719">
          <cell r="A719">
            <v>36641</v>
          </cell>
          <cell r="B719" t="str">
            <v>POS-POWGAS-EAST</v>
          </cell>
          <cell r="C719" t="str">
            <v>EPMI-LT-ECAR-PRC</v>
          </cell>
          <cell r="D719" t="str">
            <v>P</v>
          </cell>
          <cell r="E719">
            <v>36650</v>
          </cell>
          <cell r="F719">
            <v>213.93600740110401</v>
          </cell>
          <cell r="G719">
            <v>213.93600740110401</v>
          </cell>
        </row>
        <row r="720">
          <cell r="A720">
            <v>36641</v>
          </cell>
          <cell r="B720" t="str">
            <v>POS-POWGAS-EAST</v>
          </cell>
          <cell r="C720" t="str">
            <v>EPMI-LT-ECAR-PRC</v>
          </cell>
          <cell r="D720" t="str">
            <v>P</v>
          </cell>
          <cell r="E720">
            <v>36650</v>
          </cell>
          <cell r="F720">
            <v>427.87201480220801</v>
          </cell>
          <cell r="G720">
            <v>427.87201480220801</v>
          </cell>
        </row>
        <row r="721">
          <cell r="A721">
            <v>36641</v>
          </cell>
          <cell r="B721" t="str">
            <v>POS-POWGAS-EAST</v>
          </cell>
          <cell r="C721" t="str">
            <v>EPMI-LT-ECAR-PRC</v>
          </cell>
          <cell r="D721" t="str">
            <v>P</v>
          </cell>
          <cell r="E721">
            <v>36650</v>
          </cell>
          <cell r="F721">
            <v>-213.93600740110423</v>
          </cell>
          <cell r="G721">
            <v>-213.93600740110423</v>
          </cell>
        </row>
        <row r="722">
          <cell r="A722">
            <v>36641</v>
          </cell>
          <cell r="B722" t="str">
            <v>POS-POWGAS-EAST</v>
          </cell>
          <cell r="C722" t="str">
            <v>EPMI-LT-ECAR-PRC</v>
          </cell>
          <cell r="D722" t="str">
            <v>P</v>
          </cell>
          <cell r="E722">
            <v>36650</v>
          </cell>
          <cell r="F722">
            <v>-427.87201480220801</v>
          </cell>
          <cell r="G722">
            <v>-427.87201480220801</v>
          </cell>
        </row>
        <row r="723">
          <cell r="A723">
            <v>36641</v>
          </cell>
          <cell r="B723" t="str">
            <v>POS-POWGAS-EAST</v>
          </cell>
          <cell r="C723" t="str">
            <v>EPMI-LT-ECAR-PRC</v>
          </cell>
          <cell r="D723" t="str">
            <v>P</v>
          </cell>
          <cell r="E723">
            <v>36651</v>
          </cell>
          <cell r="F723">
            <v>213.93600740110401</v>
          </cell>
          <cell r="G723">
            <v>213.93600740110401</v>
          </cell>
        </row>
        <row r="724">
          <cell r="A724">
            <v>36641</v>
          </cell>
          <cell r="B724" t="str">
            <v>POS-POWGAS-EAST</v>
          </cell>
          <cell r="C724" t="str">
            <v>EPMI-LT-ECAR-PRC</v>
          </cell>
          <cell r="D724" t="str">
            <v>P</v>
          </cell>
          <cell r="E724">
            <v>36651</v>
          </cell>
          <cell r="F724">
            <v>427.87201480220801</v>
          </cell>
          <cell r="G724">
            <v>427.87201480220801</v>
          </cell>
        </row>
        <row r="725">
          <cell r="A725">
            <v>36641</v>
          </cell>
          <cell r="B725" t="str">
            <v>POS-POWGAS-EAST</v>
          </cell>
          <cell r="C725" t="str">
            <v>EPMI-LT-ECAR-PRC</v>
          </cell>
          <cell r="D725" t="str">
            <v>P</v>
          </cell>
          <cell r="E725">
            <v>36651</v>
          </cell>
          <cell r="F725">
            <v>-213.93600740110423</v>
          </cell>
          <cell r="G725">
            <v>-213.93600740110423</v>
          </cell>
        </row>
        <row r="726">
          <cell r="A726">
            <v>36641</v>
          </cell>
          <cell r="B726" t="str">
            <v>POS-POWGAS-EAST</v>
          </cell>
          <cell r="C726" t="str">
            <v>EPMI-LT-ECAR-PRC</v>
          </cell>
          <cell r="D726" t="str">
            <v>P</v>
          </cell>
          <cell r="E726">
            <v>36651</v>
          </cell>
          <cell r="F726">
            <v>-427.87201480220801</v>
          </cell>
          <cell r="G726">
            <v>-427.87201480220801</v>
          </cell>
        </row>
        <row r="727">
          <cell r="A727">
            <v>36641</v>
          </cell>
          <cell r="B727" t="str">
            <v>POS-POWGAS-EAST</v>
          </cell>
          <cell r="C727" t="str">
            <v>EPMI-LT-ECAR-PRC</v>
          </cell>
          <cell r="D727" t="str">
            <v>P</v>
          </cell>
          <cell r="E727">
            <v>36652</v>
          </cell>
          <cell r="F727">
            <v>641.80802220331213</v>
          </cell>
          <cell r="G727">
            <v>641.80802220331213</v>
          </cell>
        </row>
        <row r="728">
          <cell r="A728">
            <v>36641</v>
          </cell>
          <cell r="B728" t="str">
            <v>POS-POWGAS-EAST</v>
          </cell>
          <cell r="C728" t="str">
            <v>EPMI-LT-ECAR-PRC</v>
          </cell>
          <cell r="D728" t="str">
            <v>P</v>
          </cell>
          <cell r="E728">
            <v>36652</v>
          </cell>
          <cell r="F728">
            <v>0</v>
          </cell>
          <cell r="G728">
            <v>0</v>
          </cell>
        </row>
        <row r="729">
          <cell r="A729">
            <v>36641</v>
          </cell>
          <cell r="B729" t="str">
            <v>POS-POWGAS-EAST</v>
          </cell>
          <cell r="C729" t="str">
            <v>EPMI-LT-ECAR-PRC</v>
          </cell>
          <cell r="D729" t="str">
            <v>P</v>
          </cell>
          <cell r="E729">
            <v>36652</v>
          </cell>
          <cell r="F729">
            <v>-641.80802220331213</v>
          </cell>
          <cell r="G729">
            <v>-641.80802220331213</v>
          </cell>
        </row>
        <row r="730">
          <cell r="A730">
            <v>36641</v>
          </cell>
          <cell r="B730" t="str">
            <v>POS-POWGAS-EAST</v>
          </cell>
          <cell r="C730" t="str">
            <v>EPMI-LT-ECAR-PRC</v>
          </cell>
          <cell r="D730" t="str">
            <v>P</v>
          </cell>
          <cell r="E730">
            <v>36652</v>
          </cell>
          <cell r="F730">
            <v>0</v>
          </cell>
          <cell r="G730">
            <v>0</v>
          </cell>
        </row>
        <row r="731">
          <cell r="A731">
            <v>36641</v>
          </cell>
          <cell r="B731" t="str">
            <v>POS-POWGAS-EAST</v>
          </cell>
          <cell r="C731" t="str">
            <v>EPMI-LT-ECAR-PRC</v>
          </cell>
          <cell r="D731" t="str">
            <v>P</v>
          </cell>
          <cell r="E731">
            <v>36653</v>
          </cell>
          <cell r="F731">
            <v>641.80802220331213</v>
          </cell>
          <cell r="G731">
            <v>641.80802220331213</v>
          </cell>
        </row>
        <row r="732">
          <cell r="A732">
            <v>36641</v>
          </cell>
          <cell r="B732" t="str">
            <v>POS-POWGAS-EAST</v>
          </cell>
          <cell r="C732" t="str">
            <v>EPMI-LT-ECAR-PRC</v>
          </cell>
          <cell r="D732" t="str">
            <v>P</v>
          </cell>
          <cell r="E732">
            <v>36653</v>
          </cell>
          <cell r="F732">
            <v>0</v>
          </cell>
          <cell r="G732">
            <v>0</v>
          </cell>
        </row>
        <row r="733">
          <cell r="A733">
            <v>36641</v>
          </cell>
          <cell r="B733" t="str">
            <v>POS-POWGAS-EAST</v>
          </cell>
          <cell r="C733" t="str">
            <v>EPMI-LT-ECAR-PRC</v>
          </cell>
          <cell r="D733" t="str">
            <v>P</v>
          </cell>
          <cell r="E733">
            <v>36653</v>
          </cell>
          <cell r="F733">
            <v>-641.80802220331213</v>
          </cell>
          <cell r="G733">
            <v>-641.80802220331213</v>
          </cell>
        </row>
        <row r="734">
          <cell r="A734">
            <v>36641</v>
          </cell>
          <cell r="B734" t="str">
            <v>POS-POWGAS-EAST</v>
          </cell>
          <cell r="C734" t="str">
            <v>EPMI-LT-ECAR-PRC</v>
          </cell>
          <cell r="D734" t="str">
            <v>P</v>
          </cell>
          <cell r="E734">
            <v>36653</v>
          </cell>
          <cell r="F734">
            <v>0</v>
          </cell>
          <cell r="G734">
            <v>0</v>
          </cell>
        </row>
        <row r="735">
          <cell r="A735">
            <v>36641</v>
          </cell>
          <cell r="B735" t="str">
            <v>POS-POWGAS-EAST</v>
          </cell>
          <cell r="C735" t="str">
            <v>EPMI-LT-ECAR-PRC</v>
          </cell>
          <cell r="D735" t="str">
            <v>P</v>
          </cell>
          <cell r="E735">
            <v>36654</v>
          </cell>
          <cell r="F735">
            <v>213.93600740110401</v>
          </cell>
          <cell r="G735">
            <v>213.93600740110401</v>
          </cell>
        </row>
        <row r="736">
          <cell r="A736">
            <v>36641</v>
          </cell>
          <cell r="B736" t="str">
            <v>POS-POWGAS-EAST</v>
          </cell>
          <cell r="C736" t="str">
            <v>EPMI-LT-ECAR-PRC</v>
          </cell>
          <cell r="D736" t="str">
            <v>P</v>
          </cell>
          <cell r="E736">
            <v>36654</v>
          </cell>
          <cell r="F736">
            <v>427.87201480220801</v>
          </cell>
          <cell r="G736">
            <v>427.87201480220801</v>
          </cell>
        </row>
        <row r="737">
          <cell r="A737">
            <v>36641</v>
          </cell>
          <cell r="B737" t="str">
            <v>POS-POWGAS-EAST</v>
          </cell>
          <cell r="C737" t="str">
            <v>EPMI-LT-ECAR-PRC</v>
          </cell>
          <cell r="D737" t="str">
            <v>P</v>
          </cell>
          <cell r="E737">
            <v>36654</v>
          </cell>
          <cell r="F737">
            <v>-213.93600740110412</v>
          </cell>
          <cell r="G737">
            <v>-213.93600740110412</v>
          </cell>
        </row>
        <row r="738">
          <cell r="A738">
            <v>36641</v>
          </cell>
          <cell r="B738" t="str">
            <v>POS-POWGAS-EAST</v>
          </cell>
          <cell r="C738" t="str">
            <v>EPMI-LT-ECAR-PRC</v>
          </cell>
          <cell r="D738" t="str">
            <v>P</v>
          </cell>
          <cell r="E738">
            <v>36654</v>
          </cell>
          <cell r="F738">
            <v>-427.87201480220801</v>
          </cell>
          <cell r="G738">
            <v>-427.87201480220801</v>
          </cell>
        </row>
        <row r="739">
          <cell r="A739">
            <v>36641</v>
          </cell>
          <cell r="B739" t="str">
            <v>POS-POWGAS-EAST</v>
          </cell>
          <cell r="C739" t="str">
            <v>EPMI-LT-ECAR-PRC</v>
          </cell>
          <cell r="D739" t="str">
            <v>P</v>
          </cell>
          <cell r="E739">
            <v>36655</v>
          </cell>
          <cell r="F739">
            <v>213.93600740110401</v>
          </cell>
          <cell r="G739">
            <v>213.93600740110401</v>
          </cell>
        </row>
        <row r="740">
          <cell r="A740">
            <v>36641</v>
          </cell>
          <cell r="B740" t="str">
            <v>POS-POWGAS-EAST</v>
          </cell>
          <cell r="C740" t="str">
            <v>EPMI-LT-ECAR-PRC</v>
          </cell>
          <cell r="D740" t="str">
            <v>P</v>
          </cell>
          <cell r="E740">
            <v>36655</v>
          </cell>
          <cell r="F740">
            <v>427.87201480220801</v>
          </cell>
          <cell r="G740">
            <v>427.87201480220801</v>
          </cell>
        </row>
        <row r="741">
          <cell r="A741">
            <v>36641</v>
          </cell>
          <cell r="B741" t="str">
            <v>POS-POWGAS-EAST</v>
          </cell>
          <cell r="C741" t="str">
            <v>EPMI-LT-ECAR-PRC</v>
          </cell>
          <cell r="D741" t="str">
            <v>P</v>
          </cell>
          <cell r="E741">
            <v>36655</v>
          </cell>
          <cell r="F741">
            <v>-213.93600740110423</v>
          </cell>
          <cell r="G741">
            <v>-213.93600740110423</v>
          </cell>
        </row>
        <row r="742">
          <cell r="A742">
            <v>36641</v>
          </cell>
          <cell r="B742" t="str">
            <v>POS-POWGAS-EAST</v>
          </cell>
          <cell r="C742" t="str">
            <v>EPMI-LT-ECAR-PRC</v>
          </cell>
          <cell r="D742" t="str">
            <v>P</v>
          </cell>
          <cell r="E742">
            <v>36655</v>
          </cell>
          <cell r="F742">
            <v>-427.87201480220801</v>
          </cell>
          <cell r="G742">
            <v>-427.87201480220801</v>
          </cell>
        </row>
        <row r="743">
          <cell r="A743">
            <v>36641</v>
          </cell>
          <cell r="B743" t="str">
            <v>POS-POWGAS-EAST</v>
          </cell>
          <cell r="C743" t="str">
            <v>EPMI-LT-ECAR-PRC</v>
          </cell>
          <cell r="D743" t="str">
            <v>P</v>
          </cell>
          <cell r="E743">
            <v>36656</v>
          </cell>
          <cell r="F743">
            <v>213.93600740110401</v>
          </cell>
          <cell r="G743">
            <v>213.93600740110401</v>
          </cell>
        </row>
        <row r="744">
          <cell r="A744">
            <v>36641</v>
          </cell>
          <cell r="B744" t="str">
            <v>POS-POWGAS-EAST</v>
          </cell>
          <cell r="C744" t="str">
            <v>EPMI-LT-ECAR-PRC</v>
          </cell>
          <cell r="D744" t="str">
            <v>P</v>
          </cell>
          <cell r="E744">
            <v>36656</v>
          </cell>
          <cell r="F744">
            <v>427.87201480220801</v>
          </cell>
          <cell r="G744">
            <v>427.87201480220801</v>
          </cell>
        </row>
        <row r="745">
          <cell r="A745">
            <v>36641</v>
          </cell>
          <cell r="B745" t="str">
            <v>POS-POWGAS-EAST</v>
          </cell>
          <cell r="C745" t="str">
            <v>EPMI-LT-ECAR-PRC</v>
          </cell>
          <cell r="D745" t="str">
            <v>P</v>
          </cell>
          <cell r="E745">
            <v>36656</v>
          </cell>
          <cell r="F745">
            <v>-213.93600740110423</v>
          </cell>
          <cell r="G745">
            <v>-213.93600740110423</v>
          </cell>
        </row>
        <row r="746">
          <cell r="A746">
            <v>36641</v>
          </cell>
          <cell r="B746" t="str">
            <v>POS-POWGAS-EAST</v>
          </cell>
          <cell r="C746" t="str">
            <v>EPMI-LT-ECAR-PRC</v>
          </cell>
          <cell r="D746" t="str">
            <v>P</v>
          </cell>
          <cell r="E746">
            <v>36656</v>
          </cell>
          <cell r="F746">
            <v>-427.87201480220801</v>
          </cell>
          <cell r="G746">
            <v>-427.87201480220801</v>
          </cell>
        </row>
        <row r="747">
          <cell r="A747">
            <v>36641</v>
          </cell>
          <cell r="B747" t="str">
            <v>POS-POWGAS-EAST</v>
          </cell>
          <cell r="C747" t="str">
            <v>EPMI-LT-ECAR-PRC</v>
          </cell>
          <cell r="D747" t="str">
            <v>P</v>
          </cell>
          <cell r="E747">
            <v>36657</v>
          </cell>
          <cell r="F747">
            <v>213.93600740110401</v>
          </cell>
          <cell r="G747">
            <v>213.93600740110401</v>
          </cell>
        </row>
        <row r="748">
          <cell r="A748">
            <v>36641</v>
          </cell>
          <cell r="B748" t="str">
            <v>POS-POWGAS-EAST</v>
          </cell>
          <cell r="C748" t="str">
            <v>EPMI-LT-ECAR-PRC</v>
          </cell>
          <cell r="D748" t="str">
            <v>P</v>
          </cell>
          <cell r="E748">
            <v>36657</v>
          </cell>
          <cell r="F748">
            <v>427.87201480220801</v>
          </cell>
          <cell r="G748">
            <v>427.87201480220801</v>
          </cell>
        </row>
        <row r="749">
          <cell r="A749">
            <v>36641</v>
          </cell>
          <cell r="B749" t="str">
            <v>POS-POWGAS-EAST</v>
          </cell>
          <cell r="C749" t="str">
            <v>EPMI-LT-ECAR-PRC</v>
          </cell>
          <cell r="D749" t="str">
            <v>P</v>
          </cell>
          <cell r="E749">
            <v>36657</v>
          </cell>
          <cell r="F749">
            <v>-213.93600740110423</v>
          </cell>
          <cell r="G749">
            <v>-213.93600740110423</v>
          </cell>
        </row>
        <row r="750">
          <cell r="A750">
            <v>36641</v>
          </cell>
          <cell r="B750" t="str">
            <v>POS-POWGAS-EAST</v>
          </cell>
          <cell r="C750" t="str">
            <v>EPMI-LT-ECAR-PRC</v>
          </cell>
          <cell r="D750" t="str">
            <v>P</v>
          </cell>
          <cell r="E750">
            <v>36657</v>
          </cell>
          <cell r="F750">
            <v>-427.87201480220705</v>
          </cell>
          <cell r="G750">
            <v>-427.87201480220705</v>
          </cell>
        </row>
        <row r="751">
          <cell r="A751">
            <v>36641</v>
          </cell>
          <cell r="B751" t="str">
            <v>POS-POWGAS-EAST</v>
          </cell>
          <cell r="C751" t="str">
            <v>EPMI-LT-ECAR-PRC</v>
          </cell>
          <cell r="D751" t="str">
            <v>P</v>
          </cell>
          <cell r="E751">
            <v>36658</v>
          </cell>
          <cell r="F751">
            <v>213.93600740110401</v>
          </cell>
          <cell r="G751">
            <v>213.93600740110401</v>
          </cell>
        </row>
        <row r="752">
          <cell r="A752">
            <v>36641</v>
          </cell>
          <cell r="B752" t="str">
            <v>POS-POWGAS-EAST</v>
          </cell>
          <cell r="C752" t="str">
            <v>EPMI-LT-ECAR-PRC</v>
          </cell>
          <cell r="D752" t="str">
            <v>P</v>
          </cell>
          <cell r="E752">
            <v>36658</v>
          </cell>
          <cell r="F752">
            <v>427.87201480220801</v>
          </cell>
          <cell r="G752">
            <v>427.87201480220801</v>
          </cell>
        </row>
        <row r="753">
          <cell r="A753">
            <v>36641</v>
          </cell>
          <cell r="B753" t="str">
            <v>POS-POWGAS-EAST</v>
          </cell>
          <cell r="C753" t="str">
            <v>EPMI-LT-ECAR-PRC</v>
          </cell>
          <cell r="D753" t="str">
            <v>P</v>
          </cell>
          <cell r="E753">
            <v>36658</v>
          </cell>
          <cell r="F753">
            <v>-213.93600740110423</v>
          </cell>
          <cell r="G753">
            <v>-213.93600740110423</v>
          </cell>
        </row>
        <row r="754">
          <cell r="A754">
            <v>36641</v>
          </cell>
          <cell r="B754" t="str">
            <v>POS-POWGAS-EAST</v>
          </cell>
          <cell r="C754" t="str">
            <v>EPMI-LT-ECAR-PRC</v>
          </cell>
          <cell r="D754" t="str">
            <v>P</v>
          </cell>
          <cell r="E754">
            <v>36658</v>
          </cell>
          <cell r="F754">
            <v>-427.87201480220705</v>
          </cell>
          <cell r="G754">
            <v>-427.87201480220705</v>
          </cell>
        </row>
        <row r="755">
          <cell r="A755">
            <v>36641</v>
          </cell>
          <cell r="B755" t="str">
            <v>POS-POWGAS-EAST</v>
          </cell>
          <cell r="C755" t="str">
            <v>EPMI-LT-ECAR-PRC</v>
          </cell>
          <cell r="D755" t="str">
            <v>P</v>
          </cell>
          <cell r="E755">
            <v>36659</v>
          </cell>
          <cell r="F755">
            <v>641.80802220331213</v>
          </cell>
          <cell r="G755">
            <v>641.80802220331213</v>
          </cell>
        </row>
        <row r="756">
          <cell r="A756">
            <v>36641</v>
          </cell>
          <cell r="B756" t="str">
            <v>POS-POWGAS-EAST</v>
          </cell>
          <cell r="C756" t="str">
            <v>EPMI-LT-ECAR-PRC</v>
          </cell>
          <cell r="D756" t="str">
            <v>P</v>
          </cell>
          <cell r="E756">
            <v>36659</v>
          </cell>
          <cell r="F756">
            <v>0</v>
          </cell>
          <cell r="G756">
            <v>0</v>
          </cell>
        </row>
        <row r="757">
          <cell r="A757">
            <v>36641</v>
          </cell>
          <cell r="B757" t="str">
            <v>POS-POWGAS-EAST</v>
          </cell>
          <cell r="C757" t="str">
            <v>EPMI-LT-ECAR-PRC</v>
          </cell>
          <cell r="D757" t="str">
            <v>P</v>
          </cell>
          <cell r="E757">
            <v>36659</v>
          </cell>
          <cell r="F757">
            <v>-641.80802220331213</v>
          </cell>
          <cell r="G757">
            <v>-641.80802220331213</v>
          </cell>
        </row>
        <row r="758">
          <cell r="A758">
            <v>36641</v>
          </cell>
          <cell r="B758" t="str">
            <v>POS-POWGAS-EAST</v>
          </cell>
          <cell r="C758" t="str">
            <v>EPMI-LT-ECAR-PRC</v>
          </cell>
          <cell r="D758" t="str">
            <v>P</v>
          </cell>
          <cell r="E758">
            <v>36659</v>
          </cell>
          <cell r="F758">
            <v>0</v>
          </cell>
          <cell r="G758">
            <v>0</v>
          </cell>
        </row>
        <row r="759">
          <cell r="A759">
            <v>36641</v>
          </cell>
          <cell r="B759" t="str">
            <v>POS-POWGAS-EAST</v>
          </cell>
          <cell r="C759" t="str">
            <v>EPMI-LT-ECAR-PRC</v>
          </cell>
          <cell r="D759" t="str">
            <v>P</v>
          </cell>
          <cell r="E759">
            <v>36660</v>
          </cell>
          <cell r="F759">
            <v>641.80802220331111</v>
          </cell>
          <cell r="G759">
            <v>641.80802220331111</v>
          </cell>
        </row>
        <row r="760">
          <cell r="A760">
            <v>36641</v>
          </cell>
          <cell r="B760" t="str">
            <v>POS-POWGAS-EAST</v>
          </cell>
          <cell r="C760" t="str">
            <v>EPMI-LT-ECAR-PRC</v>
          </cell>
          <cell r="D760" t="str">
            <v>P</v>
          </cell>
          <cell r="E760">
            <v>36660</v>
          </cell>
          <cell r="F760">
            <v>0</v>
          </cell>
          <cell r="G760">
            <v>0</v>
          </cell>
        </row>
        <row r="761">
          <cell r="A761">
            <v>36641</v>
          </cell>
          <cell r="B761" t="str">
            <v>POS-POWGAS-EAST</v>
          </cell>
          <cell r="C761" t="str">
            <v>EPMI-LT-ECAR-PRC</v>
          </cell>
          <cell r="D761" t="str">
            <v>P</v>
          </cell>
          <cell r="E761">
            <v>36660</v>
          </cell>
          <cell r="F761">
            <v>-641.80802220331213</v>
          </cell>
          <cell r="G761">
            <v>-641.80802220331213</v>
          </cell>
        </row>
        <row r="762">
          <cell r="A762">
            <v>36641</v>
          </cell>
          <cell r="B762" t="str">
            <v>POS-POWGAS-EAST</v>
          </cell>
          <cell r="C762" t="str">
            <v>EPMI-LT-ECAR-PRC</v>
          </cell>
          <cell r="D762" t="str">
            <v>P</v>
          </cell>
          <cell r="E762">
            <v>36660</v>
          </cell>
          <cell r="F762">
            <v>0</v>
          </cell>
          <cell r="G762">
            <v>0</v>
          </cell>
        </row>
        <row r="763">
          <cell r="A763">
            <v>36641</v>
          </cell>
          <cell r="B763" t="str">
            <v>POS-POWGAS-EAST</v>
          </cell>
          <cell r="C763" t="str">
            <v>EPMI-LT-ECAR-PRC</v>
          </cell>
          <cell r="D763" t="str">
            <v>P</v>
          </cell>
          <cell r="E763">
            <v>36661</v>
          </cell>
          <cell r="F763">
            <v>213.93600740110401</v>
          </cell>
          <cell r="G763">
            <v>213.93600740110401</v>
          </cell>
        </row>
        <row r="764">
          <cell r="A764">
            <v>36641</v>
          </cell>
          <cell r="B764" t="str">
            <v>POS-POWGAS-EAST</v>
          </cell>
          <cell r="C764" t="str">
            <v>EPMI-LT-ECAR-PRC</v>
          </cell>
          <cell r="D764" t="str">
            <v>P</v>
          </cell>
          <cell r="E764">
            <v>36661</v>
          </cell>
          <cell r="F764">
            <v>427.87201480220801</v>
          </cell>
          <cell r="G764">
            <v>427.87201480220801</v>
          </cell>
        </row>
        <row r="765">
          <cell r="A765">
            <v>36641</v>
          </cell>
          <cell r="B765" t="str">
            <v>POS-POWGAS-EAST</v>
          </cell>
          <cell r="C765" t="str">
            <v>EPMI-LT-ECAR-PRC</v>
          </cell>
          <cell r="D765" t="str">
            <v>P</v>
          </cell>
          <cell r="E765">
            <v>36661</v>
          </cell>
          <cell r="F765">
            <v>-213.93600740110423</v>
          </cell>
          <cell r="G765">
            <v>-213.93600740110423</v>
          </cell>
        </row>
        <row r="766">
          <cell r="A766">
            <v>36641</v>
          </cell>
          <cell r="B766" t="str">
            <v>POS-POWGAS-EAST</v>
          </cell>
          <cell r="C766" t="str">
            <v>EPMI-LT-ECAR-PRC</v>
          </cell>
          <cell r="D766" t="str">
            <v>P</v>
          </cell>
          <cell r="E766">
            <v>36661</v>
          </cell>
          <cell r="F766">
            <v>-427.87201480220705</v>
          </cell>
          <cell r="G766">
            <v>-427.87201480220705</v>
          </cell>
        </row>
        <row r="767">
          <cell r="A767">
            <v>36641</v>
          </cell>
          <cell r="B767" t="str">
            <v>POS-POWGAS-EAST</v>
          </cell>
          <cell r="C767" t="str">
            <v>EPMI-LT-ECAR-PRC</v>
          </cell>
          <cell r="D767" t="str">
            <v>P</v>
          </cell>
          <cell r="E767">
            <v>36662</v>
          </cell>
          <cell r="F767">
            <v>213.93600740110401</v>
          </cell>
          <cell r="G767">
            <v>213.93600740110401</v>
          </cell>
        </row>
        <row r="768">
          <cell r="A768">
            <v>36641</v>
          </cell>
          <cell r="B768" t="str">
            <v>POS-POWGAS-EAST</v>
          </cell>
          <cell r="C768" t="str">
            <v>EPMI-LT-ECAR-PRC</v>
          </cell>
          <cell r="D768" t="str">
            <v>P</v>
          </cell>
          <cell r="E768">
            <v>36662</v>
          </cell>
          <cell r="F768">
            <v>427.87201480220801</v>
          </cell>
          <cell r="G768">
            <v>427.87201480220801</v>
          </cell>
        </row>
        <row r="769">
          <cell r="A769">
            <v>36641</v>
          </cell>
          <cell r="B769" t="str">
            <v>POS-POWGAS-EAST</v>
          </cell>
          <cell r="C769" t="str">
            <v>EPMI-LT-ECAR-PRC</v>
          </cell>
          <cell r="D769" t="str">
            <v>P</v>
          </cell>
          <cell r="E769">
            <v>36662</v>
          </cell>
          <cell r="F769">
            <v>-213.93600740110423</v>
          </cell>
          <cell r="G769">
            <v>-213.93600740110423</v>
          </cell>
        </row>
        <row r="770">
          <cell r="A770">
            <v>36641</v>
          </cell>
          <cell r="B770" t="str">
            <v>POS-POWGAS-EAST</v>
          </cell>
          <cell r="C770" t="str">
            <v>EPMI-LT-ECAR-PRC</v>
          </cell>
          <cell r="D770" t="str">
            <v>P</v>
          </cell>
          <cell r="E770">
            <v>36662</v>
          </cell>
          <cell r="F770">
            <v>-427.87201480220705</v>
          </cell>
          <cell r="G770">
            <v>-427.87201480220705</v>
          </cell>
        </row>
        <row r="771">
          <cell r="A771">
            <v>36641</v>
          </cell>
          <cell r="B771" t="str">
            <v>POS-POWGAS-EAST</v>
          </cell>
          <cell r="C771" t="str">
            <v>EPMI-LT-ECAR-PRC</v>
          </cell>
          <cell r="D771" t="str">
            <v>P</v>
          </cell>
          <cell r="E771">
            <v>36663</v>
          </cell>
          <cell r="F771">
            <v>213.93600740110401</v>
          </cell>
          <cell r="G771">
            <v>213.93600740110401</v>
          </cell>
        </row>
        <row r="772">
          <cell r="A772">
            <v>36641</v>
          </cell>
          <cell r="B772" t="str">
            <v>POS-POWGAS-EAST</v>
          </cell>
          <cell r="C772" t="str">
            <v>EPMI-LT-ECAR-PRC</v>
          </cell>
          <cell r="D772" t="str">
            <v>P</v>
          </cell>
          <cell r="E772">
            <v>36663</v>
          </cell>
          <cell r="F772">
            <v>427.87201480220801</v>
          </cell>
          <cell r="G772">
            <v>427.87201480220801</v>
          </cell>
        </row>
        <row r="773">
          <cell r="A773">
            <v>36641</v>
          </cell>
          <cell r="B773" t="str">
            <v>POS-POWGAS-EAST</v>
          </cell>
          <cell r="C773" t="str">
            <v>EPMI-LT-ECAR-PRC</v>
          </cell>
          <cell r="D773" t="str">
            <v>P</v>
          </cell>
          <cell r="E773">
            <v>36663</v>
          </cell>
          <cell r="F773">
            <v>-213.93600740110423</v>
          </cell>
          <cell r="G773">
            <v>-213.93600740110423</v>
          </cell>
        </row>
        <row r="774">
          <cell r="A774">
            <v>36641</v>
          </cell>
          <cell r="B774" t="str">
            <v>POS-POWGAS-EAST</v>
          </cell>
          <cell r="C774" t="str">
            <v>EPMI-LT-ECAR-PRC</v>
          </cell>
          <cell r="D774" t="str">
            <v>P</v>
          </cell>
          <cell r="E774">
            <v>36663</v>
          </cell>
          <cell r="F774">
            <v>-427.87201480220705</v>
          </cell>
          <cell r="G774">
            <v>-427.87201480220705</v>
          </cell>
        </row>
        <row r="775">
          <cell r="A775">
            <v>36641</v>
          </cell>
          <cell r="B775" t="str">
            <v>POS-POWGAS-EAST</v>
          </cell>
          <cell r="C775" t="str">
            <v>EPMI-LT-ECAR-PRC</v>
          </cell>
          <cell r="D775" t="str">
            <v>P</v>
          </cell>
          <cell r="E775">
            <v>36664</v>
          </cell>
          <cell r="F775">
            <v>213.93600740110401</v>
          </cell>
          <cell r="G775">
            <v>213.93600740110401</v>
          </cell>
        </row>
        <row r="776">
          <cell r="A776">
            <v>36641</v>
          </cell>
          <cell r="B776" t="str">
            <v>POS-POWGAS-EAST</v>
          </cell>
          <cell r="C776" t="str">
            <v>EPMI-LT-ECAR-PRC</v>
          </cell>
          <cell r="D776" t="str">
            <v>P</v>
          </cell>
          <cell r="E776">
            <v>36664</v>
          </cell>
          <cell r="F776">
            <v>427.87201480220801</v>
          </cell>
          <cell r="G776">
            <v>427.87201480220801</v>
          </cell>
        </row>
        <row r="777">
          <cell r="A777">
            <v>36641</v>
          </cell>
          <cell r="B777" t="str">
            <v>POS-POWGAS-EAST</v>
          </cell>
          <cell r="C777" t="str">
            <v>EPMI-LT-ECAR-PRC</v>
          </cell>
          <cell r="D777" t="str">
            <v>P</v>
          </cell>
          <cell r="E777">
            <v>36664</v>
          </cell>
          <cell r="F777">
            <v>-213.93600740110412</v>
          </cell>
          <cell r="G777">
            <v>-213.93600740110412</v>
          </cell>
        </row>
        <row r="778">
          <cell r="A778">
            <v>36641</v>
          </cell>
          <cell r="B778" t="str">
            <v>POS-POWGAS-EAST</v>
          </cell>
          <cell r="C778" t="str">
            <v>EPMI-LT-ECAR-PRC</v>
          </cell>
          <cell r="D778" t="str">
            <v>P</v>
          </cell>
          <cell r="E778">
            <v>36664</v>
          </cell>
          <cell r="F778">
            <v>-427.87201480220705</v>
          </cell>
          <cell r="G778">
            <v>-427.87201480220705</v>
          </cell>
        </row>
        <row r="779">
          <cell r="A779">
            <v>36641</v>
          </cell>
          <cell r="B779" t="str">
            <v>POS-POWGAS-EAST</v>
          </cell>
          <cell r="C779" t="str">
            <v>EPMI-LT-ECAR-PRC</v>
          </cell>
          <cell r="D779" t="str">
            <v>P</v>
          </cell>
          <cell r="E779">
            <v>36665</v>
          </cell>
          <cell r="F779">
            <v>213.93600740110401</v>
          </cell>
          <cell r="G779">
            <v>213.93600740110401</v>
          </cell>
        </row>
        <row r="780">
          <cell r="A780">
            <v>36641</v>
          </cell>
          <cell r="B780" t="str">
            <v>POS-POWGAS-EAST</v>
          </cell>
          <cell r="C780" t="str">
            <v>EPMI-LT-ECAR-PRC</v>
          </cell>
          <cell r="D780" t="str">
            <v>P</v>
          </cell>
          <cell r="E780">
            <v>36665</v>
          </cell>
          <cell r="F780">
            <v>427.87201480220801</v>
          </cell>
          <cell r="G780">
            <v>427.87201480220801</v>
          </cell>
        </row>
        <row r="781">
          <cell r="A781">
            <v>36641</v>
          </cell>
          <cell r="B781" t="str">
            <v>POS-POWGAS-EAST</v>
          </cell>
          <cell r="C781" t="str">
            <v>EPMI-LT-ECAR-PRC</v>
          </cell>
          <cell r="D781" t="str">
            <v>P</v>
          </cell>
          <cell r="E781">
            <v>36665</v>
          </cell>
          <cell r="F781">
            <v>-213.93600740110412</v>
          </cell>
          <cell r="G781">
            <v>-213.93600740110412</v>
          </cell>
        </row>
        <row r="782">
          <cell r="A782">
            <v>36641</v>
          </cell>
          <cell r="B782" t="str">
            <v>POS-POWGAS-EAST</v>
          </cell>
          <cell r="C782" t="str">
            <v>EPMI-LT-ECAR-PRC</v>
          </cell>
          <cell r="D782" t="str">
            <v>P</v>
          </cell>
          <cell r="E782">
            <v>36665</v>
          </cell>
          <cell r="F782">
            <v>-427.87201480220705</v>
          </cell>
          <cell r="G782">
            <v>-427.87201480220705</v>
          </cell>
        </row>
        <row r="783">
          <cell r="A783">
            <v>36641</v>
          </cell>
          <cell r="B783" t="str">
            <v>POS-POWGAS-EAST</v>
          </cell>
          <cell r="C783" t="str">
            <v>EPMI-LT-ECAR-PRC</v>
          </cell>
          <cell r="D783" t="str">
            <v>P</v>
          </cell>
          <cell r="E783">
            <v>36666</v>
          </cell>
          <cell r="F783">
            <v>641.80802220331111</v>
          </cell>
          <cell r="G783">
            <v>641.80802220331111</v>
          </cell>
        </row>
        <row r="784">
          <cell r="A784">
            <v>36641</v>
          </cell>
          <cell r="B784" t="str">
            <v>POS-POWGAS-EAST</v>
          </cell>
          <cell r="C784" t="str">
            <v>EPMI-LT-ECAR-PRC</v>
          </cell>
          <cell r="D784" t="str">
            <v>P</v>
          </cell>
          <cell r="E784">
            <v>36666</v>
          </cell>
          <cell r="F784">
            <v>0</v>
          </cell>
          <cell r="G784">
            <v>0</v>
          </cell>
        </row>
        <row r="785">
          <cell r="A785">
            <v>36641</v>
          </cell>
          <cell r="B785" t="str">
            <v>POS-POWGAS-EAST</v>
          </cell>
          <cell r="C785" t="str">
            <v>EPMI-LT-ECAR-PRC</v>
          </cell>
          <cell r="D785" t="str">
            <v>P</v>
          </cell>
          <cell r="E785">
            <v>36666</v>
          </cell>
          <cell r="F785">
            <v>-641.80802220331111</v>
          </cell>
          <cell r="G785">
            <v>-641.80802220331111</v>
          </cell>
        </row>
        <row r="786">
          <cell r="A786">
            <v>36641</v>
          </cell>
          <cell r="B786" t="str">
            <v>POS-POWGAS-EAST</v>
          </cell>
          <cell r="C786" t="str">
            <v>EPMI-LT-ECAR-PRC</v>
          </cell>
          <cell r="D786" t="str">
            <v>P</v>
          </cell>
          <cell r="E786">
            <v>36666</v>
          </cell>
          <cell r="F786">
            <v>0</v>
          </cell>
          <cell r="G786">
            <v>0</v>
          </cell>
        </row>
        <row r="787">
          <cell r="A787">
            <v>36641</v>
          </cell>
          <cell r="B787" t="str">
            <v>POS-POWGAS-EAST</v>
          </cell>
          <cell r="C787" t="str">
            <v>EPMI-LT-ECAR-PRC</v>
          </cell>
          <cell r="D787" t="str">
            <v>P</v>
          </cell>
          <cell r="E787">
            <v>36667</v>
          </cell>
          <cell r="F787">
            <v>641.80802220331111</v>
          </cell>
          <cell r="G787">
            <v>641.80802220331111</v>
          </cell>
        </row>
        <row r="788">
          <cell r="A788">
            <v>36641</v>
          </cell>
          <cell r="B788" t="str">
            <v>POS-POWGAS-EAST</v>
          </cell>
          <cell r="C788" t="str">
            <v>EPMI-LT-ECAR-PRC</v>
          </cell>
          <cell r="D788" t="str">
            <v>P</v>
          </cell>
          <cell r="E788">
            <v>36667</v>
          </cell>
          <cell r="F788">
            <v>0</v>
          </cell>
          <cell r="G788">
            <v>0</v>
          </cell>
        </row>
        <row r="789">
          <cell r="A789">
            <v>36641</v>
          </cell>
          <cell r="B789" t="str">
            <v>POS-POWGAS-EAST</v>
          </cell>
          <cell r="C789" t="str">
            <v>EPMI-LT-ECAR-PRC</v>
          </cell>
          <cell r="D789" t="str">
            <v>P</v>
          </cell>
          <cell r="E789">
            <v>36667</v>
          </cell>
          <cell r="F789">
            <v>-641.80802220331213</v>
          </cell>
          <cell r="G789">
            <v>-641.80802220331213</v>
          </cell>
        </row>
        <row r="790">
          <cell r="A790">
            <v>36641</v>
          </cell>
          <cell r="B790" t="str">
            <v>POS-POWGAS-EAST</v>
          </cell>
          <cell r="C790" t="str">
            <v>EPMI-LT-ECAR-PRC</v>
          </cell>
          <cell r="D790" t="str">
            <v>P</v>
          </cell>
          <cell r="E790">
            <v>36667</v>
          </cell>
          <cell r="F790">
            <v>0</v>
          </cell>
          <cell r="G790">
            <v>0</v>
          </cell>
        </row>
        <row r="791">
          <cell r="A791">
            <v>36641</v>
          </cell>
          <cell r="B791" t="str">
            <v>POS-POWGAS-EAST</v>
          </cell>
          <cell r="C791" t="str">
            <v>EPMI-LT-ECAR-PRC</v>
          </cell>
          <cell r="D791" t="str">
            <v>P</v>
          </cell>
          <cell r="E791">
            <v>36668</v>
          </cell>
          <cell r="F791">
            <v>213.93600740110401</v>
          </cell>
          <cell r="G791">
            <v>213.93600740110401</v>
          </cell>
        </row>
        <row r="792">
          <cell r="A792">
            <v>36641</v>
          </cell>
          <cell r="B792" t="str">
            <v>POS-POWGAS-EAST</v>
          </cell>
          <cell r="C792" t="str">
            <v>EPMI-LT-ECAR-PRC</v>
          </cell>
          <cell r="D792" t="str">
            <v>P</v>
          </cell>
          <cell r="E792">
            <v>36668</v>
          </cell>
          <cell r="F792">
            <v>427.87201480220801</v>
          </cell>
          <cell r="G792">
            <v>427.87201480220801</v>
          </cell>
        </row>
        <row r="793">
          <cell r="A793">
            <v>36641</v>
          </cell>
          <cell r="B793" t="str">
            <v>POS-POWGAS-EAST</v>
          </cell>
          <cell r="C793" t="str">
            <v>EPMI-LT-ECAR-PRC</v>
          </cell>
          <cell r="D793" t="str">
            <v>P</v>
          </cell>
          <cell r="E793">
            <v>36668</v>
          </cell>
          <cell r="F793">
            <v>-213.93600740110412</v>
          </cell>
          <cell r="G793">
            <v>-213.93600740110412</v>
          </cell>
        </row>
        <row r="794">
          <cell r="A794">
            <v>36641</v>
          </cell>
          <cell r="B794" t="str">
            <v>POS-POWGAS-EAST</v>
          </cell>
          <cell r="C794" t="str">
            <v>EPMI-LT-ECAR-PRC</v>
          </cell>
          <cell r="D794" t="str">
            <v>P</v>
          </cell>
          <cell r="E794">
            <v>36668</v>
          </cell>
          <cell r="F794">
            <v>-427.87201480220801</v>
          </cell>
          <cell r="G794">
            <v>-427.87201480220801</v>
          </cell>
        </row>
        <row r="795">
          <cell r="A795">
            <v>36641</v>
          </cell>
          <cell r="B795" t="str">
            <v>POS-POWGAS-EAST</v>
          </cell>
          <cell r="C795" t="str">
            <v>EPMI-LT-ECAR-PRC</v>
          </cell>
          <cell r="D795" t="str">
            <v>P</v>
          </cell>
          <cell r="E795">
            <v>36669</v>
          </cell>
          <cell r="F795">
            <v>213.93600740110401</v>
          </cell>
          <cell r="G795">
            <v>213.93600740110401</v>
          </cell>
        </row>
        <row r="796">
          <cell r="A796">
            <v>36641</v>
          </cell>
          <cell r="B796" t="str">
            <v>POS-POWGAS-EAST</v>
          </cell>
          <cell r="C796" t="str">
            <v>EPMI-LT-ECAR-PRC</v>
          </cell>
          <cell r="D796" t="str">
            <v>P</v>
          </cell>
          <cell r="E796">
            <v>36669</v>
          </cell>
          <cell r="F796">
            <v>427.87201480220801</v>
          </cell>
          <cell r="G796">
            <v>427.87201480220801</v>
          </cell>
        </row>
        <row r="797">
          <cell r="A797">
            <v>36641</v>
          </cell>
          <cell r="B797" t="str">
            <v>POS-POWGAS-EAST</v>
          </cell>
          <cell r="C797" t="str">
            <v>EPMI-LT-ECAR-PRC</v>
          </cell>
          <cell r="D797" t="str">
            <v>P</v>
          </cell>
          <cell r="E797">
            <v>36669</v>
          </cell>
          <cell r="F797">
            <v>-213.93600740110412</v>
          </cell>
          <cell r="G797">
            <v>-213.93600740110412</v>
          </cell>
        </row>
        <row r="798">
          <cell r="A798">
            <v>36641</v>
          </cell>
          <cell r="B798" t="str">
            <v>POS-POWGAS-EAST</v>
          </cell>
          <cell r="C798" t="str">
            <v>EPMI-LT-ECAR-PRC</v>
          </cell>
          <cell r="D798" t="str">
            <v>P</v>
          </cell>
          <cell r="E798">
            <v>36669</v>
          </cell>
          <cell r="F798">
            <v>-427.87201480220801</v>
          </cell>
          <cell r="G798">
            <v>-427.87201480220801</v>
          </cell>
        </row>
        <row r="799">
          <cell r="A799">
            <v>36641</v>
          </cell>
          <cell r="B799" t="str">
            <v>POS-POWGAS-EAST</v>
          </cell>
          <cell r="C799" t="str">
            <v>EPMI-LT-ECAR-PRC</v>
          </cell>
          <cell r="D799" t="str">
            <v>P</v>
          </cell>
          <cell r="E799">
            <v>36670</v>
          </cell>
          <cell r="F799">
            <v>213.93600740110401</v>
          </cell>
          <cell r="G799">
            <v>213.93600740110401</v>
          </cell>
        </row>
        <row r="800">
          <cell r="A800">
            <v>36641</v>
          </cell>
          <cell r="B800" t="str">
            <v>POS-POWGAS-EAST</v>
          </cell>
          <cell r="C800" t="str">
            <v>EPMI-LT-ECAR-PRC</v>
          </cell>
          <cell r="D800" t="str">
            <v>P</v>
          </cell>
          <cell r="E800">
            <v>36670</v>
          </cell>
          <cell r="F800">
            <v>427.87201480220801</v>
          </cell>
          <cell r="G800">
            <v>427.87201480220801</v>
          </cell>
        </row>
        <row r="801">
          <cell r="A801">
            <v>36641</v>
          </cell>
          <cell r="B801" t="str">
            <v>POS-POWGAS-EAST</v>
          </cell>
          <cell r="C801" t="str">
            <v>EPMI-LT-ECAR-PRC</v>
          </cell>
          <cell r="D801" t="str">
            <v>P</v>
          </cell>
          <cell r="E801">
            <v>36670</v>
          </cell>
          <cell r="F801">
            <v>-213.93600740110412</v>
          </cell>
          <cell r="G801">
            <v>-213.93600740110412</v>
          </cell>
        </row>
        <row r="802">
          <cell r="A802">
            <v>36641</v>
          </cell>
          <cell r="B802" t="str">
            <v>POS-POWGAS-EAST</v>
          </cell>
          <cell r="C802" t="str">
            <v>EPMI-LT-ECAR-PRC</v>
          </cell>
          <cell r="D802" t="str">
            <v>P</v>
          </cell>
          <cell r="E802">
            <v>36670</v>
          </cell>
          <cell r="F802">
            <v>-427.87201480220801</v>
          </cell>
          <cell r="G802">
            <v>-427.87201480220801</v>
          </cell>
        </row>
        <row r="803">
          <cell r="A803">
            <v>36641</v>
          </cell>
          <cell r="B803" t="str">
            <v>POS-POWGAS-EAST</v>
          </cell>
          <cell r="C803" t="str">
            <v>EPMI-LT-ECAR-PRC</v>
          </cell>
          <cell r="D803" t="str">
            <v>P</v>
          </cell>
          <cell r="E803">
            <v>36671</v>
          </cell>
          <cell r="F803">
            <v>213.93600740110401</v>
          </cell>
          <cell r="G803">
            <v>213.93600740110401</v>
          </cell>
        </row>
        <row r="804">
          <cell r="A804">
            <v>36641</v>
          </cell>
          <cell r="B804" t="str">
            <v>POS-POWGAS-EAST</v>
          </cell>
          <cell r="C804" t="str">
            <v>EPMI-LT-ECAR-PRC</v>
          </cell>
          <cell r="D804" t="str">
            <v>P</v>
          </cell>
          <cell r="E804">
            <v>36671</v>
          </cell>
          <cell r="F804">
            <v>427.87201480220801</v>
          </cell>
          <cell r="G804">
            <v>427.87201480220801</v>
          </cell>
        </row>
        <row r="805">
          <cell r="A805">
            <v>36641</v>
          </cell>
          <cell r="B805" t="str">
            <v>POS-POWGAS-EAST</v>
          </cell>
          <cell r="C805" t="str">
            <v>EPMI-LT-ECAR-PRC</v>
          </cell>
          <cell r="D805" t="str">
            <v>P</v>
          </cell>
          <cell r="E805">
            <v>36671</v>
          </cell>
          <cell r="F805">
            <v>-213.93600740110412</v>
          </cell>
          <cell r="G805">
            <v>-213.93600740110412</v>
          </cell>
        </row>
        <row r="806">
          <cell r="A806">
            <v>36641</v>
          </cell>
          <cell r="B806" t="str">
            <v>POS-POWGAS-EAST</v>
          </cell>
          <cell r="C806" t="str">
            <v>EPMI-LT-ECAR-PRC</v>
          </cell>
          <cell r="D806" t="str">
            <v>P</v>
          </cell>
          <cell r="E806">
            <v>36671</v>
          </cell>
          <cell r="F806">
            <v>-427.87201480220801</v>
          </cell>
          <cell r="G806">
            <v>-427.87201480220801</v>
          </cell>
        </row>
        <row r="807">
          <cell r="A807">
            <v>36641</v>
          </cell>
          <cell r="B807" t="str">
            <v>POS-POWGAS-EAST</v>
          </cell>
          <cell r="C807" t="str">
            <v>EPMI-LT-ECAR-PRC</v>
          </cell>
          <cell r="D807" t="str">
            <v>P</v>
          </cell>
          <cell r="E807">
            <v>36672</v>
          </cell>
          <cell r="F807">
            <v>213.93600740110401</v>
          </cell>
          <cell r="G807">
            <v>213.93600740110401</v>
          </cell>
        </row>
        <row r="808">
          <cell r="A808">
            <v>36641</v>
          </cell>
          <cell r="B808" t="str">
            <v>POS-POWGAS-EAST</v>
          </cell>
          <cell r="C808" t="str">
            <v>EPMI-LT-ECAR-PRC</v>
          </cell>
          <cell r="D808" t="str">
            <v>P</v>
          </cell>
          <cell r="E808">
            <v>36672</v>
          </cell>
          <cell r="F808">
            <v>427.87201480220904</v>
          </cell>
          <cell r="G808">
            <v>427.87201480220904</v>
          </cell>
        </row>
        <row r="809">
          <cell r="A809">
            <v>36641</v>
          </cell>
          <cell r="B809" t="str">
            <v>POS-POWGAS-EAST</v>
          </cell>
          <cell r="C809" t="str">
            <v>EPMI-LT-ECAR-PRC</v>
          </cell>
          <cell r="D809" t="str">
            <v>P</v>
          </cell>
          <cell r="E809">
            <v>36672</v>
          </cell>
          <cell r="F809">
            <v>-213.93600740110412</v>
          </cell>
          <cell r="G809">
            <v>-213.93600740110412</v>
          </cell>
        </row>
        <row r="810">
          <cell r="A810">
            <v>36641</v>
          </cell>
          <cell r="B810" t="str">
            <v>POS-POWGAS-EAST</v>
          </cell>
          <cell r="C810" t="str">
            <v>EPMI-LT-ECAR-PRC</v>
          </cell>
          <cell r="D810" t="str">
            <v>P</v>
          </cell>
          <cell r="E810">
            <v>36672</v>
          </cell>
          <cell r="F810">
            <v>-427.87201480220801</v>
          </cell>
          <cell r="G810">
            <v>-427.87201480220801</v>
          </cell>
        </row>
        <row r="811">
          <cell r="A811">
            <v>36641</v>
          </cell>
          <cell r="B811" t="str">
            <v>POS-POWGAS-EAST</v>
          </cell>
          <cell r="C811" t="str">
            <v>EPMI-LT-ECAR-PRC</v>
          </cell>
          <cell r="D811" t="str">
            <v>P</v>
          </cell>
          <cell r="E811">
            <v>36677</v>
          </cell>
          <cell r="F811">
            <v>2353.2960814121502</v>
          </cell>
          <cell r="G811">
            <v>2353.2960814121502</v>
          </cell>
        </row>
        <row r="812">
          <cell r="A812">
            <v>36641</v>
          </cell>
          <cell r="B812" t="str">
            <v>POS-POWGAS-EAST</v>
          </cell>
          <cell r="C812" t="str">
            <v>EPMI-LT-ECAR-PRC</v>
          </cell>
          <cell r="D812" t="str">
            <v>P</v>
          </cell>
          <cell r="E812">
            <v>36677</v>
          </cell>
          <cell r="F812">
            <v>855.74402960441807</v>
          </cell>
          <cell r="G812">
            <v>855.74402960441807</v>
          </cell>
        </row>
        <row r="813">
          <cell r="A813">
            <v>36641</v>
          </cell>
          <cell r="B813" t="str">
            <v>POS-POWGAS-EAST</v>
          </cell>
          <cell r="C813" t="str">
            <v>EPMI-LT-ECAR-PRC</v>
          </cell>
          <cell r="D813" t="str">
            <v>P</v>
          </cell>
          <cell r="E813">
            <v>36677</v>
          </cell>
          <cell r="F813">
            <v>-2353.2960814121461</v>
          </cell>
          <cell r="G813">
            <v>-2353.2960814121461</v>
          </cell>
        </row>
        <row r="814">
          <cell r="A814">
            <v>36641</v>
          </cell>
          <cell r="B814" t="str">
            <v>POS-POWGAS-EAST</v>
          </cell>
          <cell r="C814" t="str">
            <v>EPMI-LT-ECAR-PRC</v>
          </cell>
          <cell r="D814" t="str">
            <v>P</v>
          </cell>
          <cell r="E814">
            <v>36677</v>
          </cell>
          <cell r="F814">
            <v>-855.74402960441603</v>
          </cell>
          <cell r="G814">
            <v>-855.74402960441603</v>
          </cell>
        </row>
        <row r="815">
          <cell r="A815">
            <v>36641</v>
          </cell>
          <cell r="B815" t="str">
            <v>POS-POWGAS-EAST</v>
          </cell>
          <cell r="C815" t="str">
            <v>EPMI-LT-ECAR-PRC</v>
          </cell>
          <cell r="D815" t="str">
            <v>P</v>
          </cell>
          <cell r="E815">
            <v>36678</v>
          </cell>
          <cell r="F815">
            <v>9788.9944583719607</v>
          </cell>
          <cell r="G815">
            <v>9788.9944583719607</v>
          </cell>
        </row>
        <row r="816">
          <cell r="A816">
            <v>36641</v>
          </cell>
          <cell r="B816" t="str">
            <v>POS-POWGAS-EAST</v>
          </cell>
          <cell r="C816" t="str">
            <v>EPMI-LT-ECAR-PRC</v>
          </cell>
          <cell r="D816" t="str">
            <v>P</v>
          </cell>
          <cell r="E816">
            <v>36678</v>
          </cell>
          <cell r="F816">
            <v>9363.3860036601291</v>
          </cell>
          <cell r="G816">
            <v>9363.3860036601291</v>
          </cell>
        </row>
        <row r="817">
          <cell r="A817">
            <v>36641</v>
          </cell>
          <cell r="B817" t="str">
            <v>POS-POWGAS-EAST</v>
          </cell>
          <cell r="C817" t="str">
            <v>EPMI-LT-ECAR-PRC</v>
          </cell>
          <cell r="D817" t="str">
            <v>P</v>
          </cell>
          <cell r="E817">
            <v>36678</v>
          </cell>
          <cell r="F817">
            <v>-9788.9944583719407</v>
          </cell>
          <cell r="G817">
            <v>-9788.9944583719407</v>
          </cell>
        </row>
        <row r="818">
          <cell r="A818">
            <v>36641</v>
          </cell>
          <cell r="B818" t="str">
            <v>POS-POWGAS-EAST</v>
          </cell>
          <cell r="C818" t="str">
            <v>EPMI-LT-ECAR-PRC</v>
          </cell>
          <cell r="D818" t="str">
            <v>P</v>
          </cell>
          <cell r="E818">
            <v>36678</v>
          </cell>
          <cell r="F818">
            <v>-9363.3860036601218</v>
          </cell>
          <cell r="G818">
            <v>-9363.3860036601218</v>
          </cell>
        </row>
        <row r="819">
          <cell r="A819">
            <v>36641</v>
          </cell>
          <cell r="B819" t="str">
            <v>POS-POWGAS-EAST</v>
          </cell>
          <cell r="C819" t="str">
            <v>EPMI-LT-ECAR-PRC</v>
          </cell>
          <cell r="D819" t="str">
            <v>P</v>
          </cell>
          <cell r="E819">
            <v>36708</v>
          </cell>
          <cell r="F819">
            <v>11214.912846404701</v>
          </cell>
          <cell r="G819">
            <v>11214.912846404701</v>
          </cell>
        </row>
        <row r="820">
          <cell r="A820">
            <v>36641</v>
          </cell>
          <cell r="B820" t="str">
            <v>POS-POWGAS-EAST</v>
          </cell>
          <cell r="C820" t="str">
            <v>EPMI-LT-ECAR-PRC</v>
          </cell>
          <cell r="D820" t="str">
            <v>P</v>
          </cell>
          <cell r="E820">
            <v>36708</v>
          </cell>
          <cell r="F820">
            <v>8464.08516709789</v>
          </cell>
          <cell r="G820">
            <v>8464.08516709789</v>
          </cell>
        </row>
        <row r="821">
          <cell r="A821">
            <v>36641</v>
          </cell>
          <cell r="B821" t="str">
            <v>POS-POWGAS-EAST</v>
          </cell>
          <cell r="C821" t="str">
            <v>EPMI-LT-ECAR-PRC</v>
          </cell>
          <cell r="D821" t="str">
            <v>P</v>
          </cell>
          <cell r="E821">
            <v>36708</v>
          </cell>
          <cell r="F821">
            <v>-11214.912846404715</v>
          </cell>
          <cell r="G821">
            <v>-11214.912846404715</v>
          </cell>
        </row>
        <row r="822">
          <cell r="A822">
            <v>36641</v>
          </cell>
          <cell r="B822" t="str">
            <v>POS-POWGAS-EAST</v>
          </cell>
          <cell r="C822" t="str">
            <v>EPMI-LT-ECAR-PRC</v>
          </cell>
          <cell r="D822" t="str">
            <v>P</v>
          </cell>
          <cell r="E822">
            <v>36708</v>
          </cell>
          <cell r="F822">
            <v>-8464.08516709789</v>
          </cell>
          <cell r="G822">
            <v>-8464.08516709789</v>
          </cell>
        </row>
        <row r="823">
          <cell r="A823">
            <v>36641</v>
          </cell>
          <cell r="B823" t="str">
            <v>POS-POWGAS-EAST</v>
          </cell>
          <cell r="C823" t="str">
            <v>EPMI-LT-ECAR-PRC</v>
          </cell>
          <cell r="D823" t="str">
            <v>P</v>
          </cell>
          <cell r="E823">
            <v>36739</v>
          </cell>
          <cell r="F823">
            <v>9887.7138554589019</v>
          </cell>
          <cell r="G823">
            <v>9887.7138554589019</v>
          </cell>
        </row>
        <row r="824">
          <cell r="A824">
            <v>36641</v>
          </cell>
          <cell r="B824" t="str">
            <v>POS-POWGAS-EAST</v>
          </cell>
          <cell r="C824" t="str">
            <v>EPMI-LT-ECAR-PRC</v>
          </cell>
          <cell r="D824" t="str">
            <v>P</v>
          </cell>
          <cell r="E824">
            <v>36739</v>
          </cell>
          <cell r="F824">
            <v>9677.3369649172218</v>
          </cell>
          <cell r="G824">
            <v>9677.3369649172218</v>
          </cell>
        </row>
        <row r="825">
          <cell r="A825">
            <v>36641</v>
          </cell>
          <cell r="B825" t="str">
            <v>POS-POWGAS-EAST</v>
          </cell>
          <cell r="C825" t="str">
            <v>EPMI-LT-ECAR-PRC</v>
          </cell>
          <cell r="D825" t="str">
            <v>P</v>
          </cell>
          <cell r="E825">
            <v>36739</v>
          </cell>
          <cell r="F825">
            <v>-9887.7138554589019</v>
          </cell>
          <cell r="G825">
            <v>-9887.7138554589019</v>
          </cell>
        </row>
        <row r="826">
          <cell r="A826">
            <v>36641</v>
          </cell>
          <cell r="B826" t="str">
            <v>POS-POWGAS-EAST</v>
          </cell>
          <cell r="C826" t="str">
            <v>EPMI-LT-ECAR-PRC</v>
          </cell>
          <cell r="D826" t="str">
            <v>P</v>
          </cell>
          <cell r="E826">
            <v>36739</v>
          </cell>
          <cell r="F826">
            <v>-9677.3369649172109</v>
          </cell>
          <cell r="G826">
            <v>-9677.3369649172109</v>
          </cell>
        </row>
        <row r="827">
          <cell r="A827">
            <v>36641</v>
          </cell>
          <cell r="B827" t="str">
            <v>POS-POWGAS-EAST</v>
          </cell>
          <cell r="C827" t="str">
            <v>EPMI-LT-ECAR-PRC</v>
          </cell>
          <cell r="D827" t="str">
            <v>P</v>
          </cell>
          <cell r="E827">
            <v>36770</v>
          </cell>
          <cell r="F827">
            <v>10459.656796216903</v>
          </cell>
          <cell r="G827">
            <v>10459.656796216903</v>
          </cell>
        </row>
        <row r="828">
          <cell r="A828">
            <v>36641</v>
          </cell>
          <cell r="B828" t="str">
            <v>POS-POWGAS-EAST</v>
          </cell>
          <cell r="C828" t="str">
            <v>EPMI-LT-ECAR-PRC</v>
          </cell>
          <cell r="D828" t="str">
            <v>P</v>
          </cell>
          <cell r="E828">
            <v>36770</v>
          </cell>
          <cell r="F828">
            <v>8367.7254369735492</v>
          </cell>
          <cell r="G828">
            <v>8367.7254369735492</v>
          </cell>
        </row>
        <row r="829">
          <cell r="A829">
            <v>36641</v>
          </cell>
          <cell r="B829" t="str">
            <v>POS-POWGAS-EAST</v>
          </cell>
          <cell r="C829" t="str">
            <v>EPMI-LT-ECAR-PRC</v>
          </cell>
          <cell r="D829" t="str">
            <v>P</v>
          </cell>
          <cell r="E829">
            <v>36770</v>
          </cell>
          <cell r="F829">
            <v>-10459.656796216943</v>
          </cell>
          <cell r="G829">
            <v>-10459.656796216943</v>
          </cell>
        </row>
        <row r="830">
          <cell r="A830">
            <v>36641</v>
          </cell>
          <cell r="B830" t="str">
            <v>POS-POWGAS-EAST</v>
          </cell>
          <cell r="C830" t="str">
            <v>EPMI-LT-ECAR-PRC</v>
          </cell>
          <cell r="D830" t="str">
            <v>P</v>
          </cell>
          <cell r="E830">
            <v>36770</v>
          </cell>
          <cell r="F830">
            <v>-8367.7254369735419</v>
          </cell>
          <cell r="G830">
            <v>-8367.7254369735419</v>
          </cell>
        </row>
        <row r="831">
          <cell r="A831">
            <v>36641</v>
          </cell>
          <cell r="B831" t="str">
            <v>POS-POWGAS-EAST</v>
          </cell>
          <cell r="C831" t="str">
            <v>EPMI-LT-ECAR-PRC</v>
          </cell>
          <cell r="D831" t="str">
            <v>P</v>
          </cell>
          <cell r="E831">
            <v>36800</v>
          </cell>
          <cell r="F831">
            <v>10216.439118443503</v>
          </cell>
          <cell r="G831">
            <v>10216.439118443503</v>
          </cell>
        </row>
        <row r="832">
          <cell r="A832">
            <v>36641</v>
          </cell>
          <cell r="B832" t="str">
            <v>POS-POWGAS-EAST</v>
          </cell>
          <cell r="C832" t="str">
            <v>EPMI-LT-ECAR-PRC</v>
          </cell>
          <cell r="D832" t="str">
            <v>P</v>
          </cell>
          <cell r="E832">
            <v>36800</v>
          </cell>
          <cell r="F832">
            <v>9150.6019585041013</v>
          </cell>
          <cell r="G832">
            <v>9150.6019585041013</v>
          </cell>
        </row>
        <row r="833">
          <cell r="A833">
            <v>36641</v>
          </cell>
          <cell r="B833" t="str">
            <v>POS-POWGAS-EAST</v>
          </cell>
          <cell r="C833" t="str">
            <v>EPMI-LT-ECAR-PRC</v>
          </cell>
          <cell r="D833" t="str">
            <v>P</v>
          </cell>
          <cell r="E833">
            <v>36800</v>
          </cell>
          <cell r="F833">
            <v>-10200.071248778671</v>
          </cell>
          <cell r="G833">
            <v>-10200.071248778671</v>
          </cell>
        </row>
        <row r="834">
          <cell r="A834">
            <v>36641</v>
          </cell>
          <cell r="B834" t="str">
            <v>POS-POWGAS-EAST</v>
          </cell>
          <cell r="C834" t="str">
            <v>EPMI-LT-ECAR-PRC</v>
          </cell>
          <cell r="D834" t="str">
            <v>P</v>
          </cell>
          <cell r="E834">
            <v>36800</v>
          </cell>
          <cell r="F834">
            <v>-9150.6019585041013</v>
          </cell>
          <cell r="G834">
            <v>-9150.6019585041013</v>
          </cell>
        </row>
        <row r="835">
          <cell r="A835">
            <v>36641</v>
          </cell>
          <cell r="B835" t="str">
            <v>POS-POWGAS-EAST</v>
          </cell>
          <cell r="C835" t="str">
            <v>EPMI-LT-ECAR-PRC</v>
          </cell>
          <cell r="D835" t="str">
            <v>P</v>
          </cell>
          <cell r="E835">
            <v>36831</v>
          </cell>
          <cell r="F835">
            <v>9925.2408525919436</v>
          </cell>
          <cell r="G835">
            <v>9925.2408525919436</v>
          </cell>
        </row>
        <row r="836">
          <cell r="A836">
            <v>36641</v>
          </cell>
          <cell r="B836" t="str">
            <v>POS-POWGAS-EAST</v>
          </cell>
          <cell r="C836" t="str">
            <v>EPMI-LT-ECAR-PRC</v>
          </cell>
          <cell r="D836" t="str">
            <v>P</v>
          </cell>
          <cell r="E836">
            <v>36831</v>
          </cell>
          <cell r="F836">
            <v>8684.5857460179395</v>
          </cell>
          <cell r="G836">
            <v>8684.5857460179395</v>
          </cell>
        </row>
        <row r="837">
          <cell r="A837">
            <v>36641</v>
          </cell>
          <cell r="B837" t="str">
            <v>POS-POWGAS-EAST</v>
          </cell>
          <cell r="C837" t="str">
            <v>EPMI-LT-ECAR-PRC</v>
          </cell>
          <cell r="D837" t="str">
            <v>P</v>
          </cell>
          <cell r="E837">
            <v>36831</v>
          </cell>
          <cell r="F837">
            <v>-9925.2408525919436</v>
          </cell>
          <cell r="G837">
            <v>-9925.2408525919436</v>
          </cell>
        </row>
        <row r="838">
          <cell r="A838">
            <v>36641</v>
          </cell>
          <cell r="B838" t="str">
            <v>POS-POWGAS-EAST</v>
          </cell>
          <cell r="C838" t="str">
            <v>EPMI-LT-ECAR-PRC</v>
          </cell>
          <cell r="D838" t="str">
            <v>P</v>
          </cell>
          <cell r="E838">
            <v>36831</v>
          </cell>
          <cell r="F838">
            <v>-8684.5857460179504</v>
          </cell>
          <cell r="G838">
            <v>-8684.5857460179504</v>
          </cell>
        </row>
        <row r="839">
          <cell r="A839">
            <v>36641</v>
          </cell>
          <cell r="B839" t="str">
            <v>POS-POWGAS-EAST</v>
          </cell>
          <cell r="C839" t="str">
            <v>EPMI-LT-ECAR-PRC</v>
          </cell>
          <cell r="D839" t="str">
            <v>P</v>
          </cell>
          <cell r="E839">
            <v>36861</v>
          </cell>
          <cell r="F839">
            <v>10893.755999521201</v>
          </cell>
          <cell r="G839">
            <v>10893.755999521201</v>
          </cell>
        </row>
        <row r="840">
          <cell r="A840">
            <v>36641</v>
          </cell>
          <cell r="B840" t="str">
            <v>POS-POWGAS-EAST</v>
          </cell>
          <cell r="C840" t="str">
            <v>EPMI-LT-ECAR-PRC</v>
          </cell>
          <cell r="D840" t="str">
            <v>P</v>
          </cell>
          <cell r="E840">
            <v>36861</v>
          </cell>
          <cell r="F840">
            <v>8221.702641148102</v>
          </cell>
          <cell r="G840">
            <v>8221.702641148102</v>
          </cell>
        </row>
        <row r="841">
          <cell r="A841">
            <v>36641</v>
          </cell>
          <cell r="B841" t="str">
            <v>POS-POWGAS-EAST</v>
          </cell>
          <cell r="C841" t="str">
            <v>EPMI-LT-ECAR-PRC</v>
          </cell>
          <cell r="D841" t="str">
            <v>P</v>
          </cell>
          <cell r="E841">
            <v>36861</v>
          </cell>
          <cell r="F841">
            <v>-10893.755999521243</v>
          </cell>
          <cell r="G841">
            <v>-10893.755999521243</v>
          </cell>
        </row>
        <row r="842">
          <cell r="A842">
            <v>36641</v>
          </cell>
          <cell r="B842" t="str">
            <v>POS-POWGAS-EAST</v>
          </cell>
          <cell r="C842" t="str">
            <v>EPMI-LT-ECAR-PRC</v>
          </cell>
          <cell r="D842" t="str">
            <v>P</v>
          </cell>
          <cell r="E842">
            <v>36861</v>
          </cell>
          <cell r="F842">
            <v>-8221.7026411481111</v>
          </cell>
          <cell r="G842">
            <v>-8221.7026411481111</v>
          </cell>
        </row>
        <row r="843">
          <cell r="A843">
            <v>36641</v>
          </cell>
          <cell r="B843" t="str">
            <v>POS-POWGAS-EAST</v>
          </cell>
          <cell r="C843" t="str">
            <v>EPMI-LT-ECAR-PRC</v>
          </cell>
          <cell r="D843" t="str">
            <v>P</v>
          </cell>
          <cell r="E843">
            <v>36892</v>
          </cell>
          <cell r="F843">
            <v>-10010.988187578001</v>
          </cell>
          <cell r="G843">
            <v>-10010.988187578001</v>
          </cell>
        </row>
        <row r="844">
          <cell r="A844">
            <v>36641</v>
          </cell>
          <cell r="B844" t="str">
            <v>POS-POWGAS-EAST</v>
          </cell>
          <cell r="C844" t="str">
            <v>EPMI-LT-ECAR-PRC</v>
          </cell>
          <cell r="D844" t="str">
            <v>P</v>
          </cell>
          <cell r="E844">
            <v>36892</v>
          </cell>
          <cell r="F844">
            <v>-8989.4587806822929</v>
          </cell>
          <cell r="G844">
            <v>-8989.4587806822929</v>
          </cell>
        </row>
        <row r="845">
          <cell r="A845">
            <v>36641</v>
          </cell>
          <cell r="B845" t="str">
            <v>POS-POWGAS-EAST</v>
          </cell>
          <cell r="C845" t="str">
            <v>EPMI-LT-ECAR-PRC</v>
          </cell>
          <cell r="D845" t="str">
            <v>P</v>
          </cell>
          <cell r="E845">
            <v>36923</v>
          </cell>
          <cell r="F845">
            <v>-8940.3378993628503</v>
          </cell>
          <cell r="G845">
            <v>-8940.3378993628503</v>
          </cell>
        </row>
        <row r="846">
          <cell r="A846">
            <v>36641</v>
          </cell>
          <cell r="B846" t="str">
            <v>POS-POWGAS-EAST</v>
          </cell>
          <cell r="C846" t="str">
            <v>EPMI-LT-ECAR-PRC</v>
          </cell>
          <cell r="D846" t="str">
            <v>P</v>
          </cell>
          <cell r="E846">
            <v>36923</v>
          </cell>
          <cell r="F846">
            <v>-8127.5799085116805</v>
          </cell>
          <cell r="G846">
            <v>-8127.5799085116805</v>
          </cell>
        </row>
        <row r="847">
          <cell r="A847">
            <v>36641</v>
          </cell>
          <cell r="B847" t="str">
            <v>POS-POWGAS-EAST</v>
          </cell>
          <cell r="C847" t="str">
            <v>EPMI-LT-ECAR-PRC</v>
          </cell>
          <cell r="D847" t="str">
            <v>P</v>
          </cell>
          <cell r="E847">
            <v>36951</v>
          </cell>
          <cell r="F847">
            <v>-9896.2550482818133</v>
          </cell>
          <cell r="G847">
            <v>-9896.2550482818133</v>
          </cell>
        </row>
        <row r="848">
          <cell r="A848">
            <v>36641</v>
          </cell>
          <cell r="B848" t="str">
            <v>POS-POWGAS-EAST</v>
          </cell>
          <cell r="C848" t="str">
            <v>EPMI-LT-ECAR-PRC</v>
          </cell>
          <cell r="D848" t="str">
            <v>P</v>
          </cell>
          <cell r="E848">
            <v>36951</v>
          </cell>
          <cell r="F848">
            <v>-8886.4331045795916</v>
          </cell>
          <cell r="G848">
            <v>-8886.4331045795916</v>
          </cell>
        </row>
        <row r="849">
          <cell r="A849">
            <v>36641</v>
          </cell>
          <cell r="B849" t="str">
            <v>POS-POWGAS-EAST</v>
          </cell>
          <cell r="C849" t="str">
            <v>EPMI-LT-ECAR-PRC</v>
          </cell>
          <cell r="D849" t="str">
            <v>P</v>
          </cell>
          <cell r="E849">
            <v>36982</v>
          </cell>
          <cell r="F849">
            <v>-9628.3581987873004</v>
          </cell>
          <cell r="G849">
            <v>-9628.3581987873004</v>
          </cell>
        </row>
        <row r="850">
          <cell r="A850">
            <v>36641</v>
          </cell>
          <cell r="B850" t="str">
            <v>POS-POWGAS-EAST</v>
          </cell>
          <cell r="C850" t="str">
            <v>EPMI-LT-ECAR-PRC</v>
          </cell>
          <cell r="D850" t="str">
            <v>P</v>
          </cell>
          <cell r="E850">
            <v>36982</v>
          </cell>
          <cell r="F850">
            <v>-8432.9470534271495</v>
          </cell>
          <cell r="G850">
            <v>-8432.9470534271495</v>
          </cell>
        </row>
        <row r="851">
          <cell r="A851">
            <v>36641</v>
          </cell>
          <cell r="B851" t="str">
            <v>POS-POWGAS-EAST</v>
          </cell>
          <cell r="C851" t="str">
            <v>EPMI-LT-ECAR-PRC</v>
          </cell>
          <cell r="D851" t="str">
            <v>P</v>
          </cell>
          <cell r="E851">
            <v>37012</v>
          </cell>
          <cell r="F851">
            <v>-9778.7697062516127</v>
          </cell>
          <cell r="G851">
            <v>-9778.7697062516127</v>
          </cell>
        </row>
        <row r="852">
          <cell r="A852">
            <v>36641</v>
          </cell>
          <cell r="B852" t="str">
            <v>POS-POWGAS-EAST</v>
          </cell>
          <cell r="C852" t="str">
            <v>EPMI-LT-ECAR-PRC</v>
          </cell>
          <cell r="D852" t="str">
            <v>P</v>
          </cell>
          <cell r="E852">
            <v>37012</v>
          </cell>
          <cell r="F852">
            <v>-8780.9360627565511</v>
          </cell>
          <cell r="G852">
            <v>-8780.9360627565511</v>
          </cell>
        </row>
        <row r="853">
          <cell r="A853">
            <v>36641</v>
          </cell>
          <cell r="B853" t="str">
            <v>POS-POWGAS-EAST</v>
          </cell>
          <cell r="C853" t="str">
            <v>EPMI-LT-ECAR-PRC</v>
          </cell>
          <cell r="D853" t="str">
            <v>P</v>
          </cell>
          <cell r="E853">
            <v>37043</v>
          </cell>
          <cell r="F853">
            <v>-9522.9415039258329</v>
          </cell>
          <cell r="G853">
            <v>-9522.9415039258329</v>
          </cell>
        </row>
        <row r="854">
          <cell r="A854">
            <v>36641</v>
          </cell>
          <cell r="B854" t="str">
            <v>POS-POWGAS-EAST</v>
          </cell>
          <cell r="C854" t="str">
            <v>EPMI-LT-ECAR-PRC</v>
          </cell>
          <cell r="D854" t="str">
            <v>P</v>
          </cell>
          <cell r="E854">
            <v>37043</v>
          </cell>
          <cell r="F854">
            <v>-8332.5738159351004</v>
          </cell>
          <cell r="G854">
            <v>-8332.5738159351004</v>
          </cell>
        </row>
        <row r="855">
          <cell r="A855">
            <v>36641</v>
          </cell>
          <cell r="B855" t="str">
            <v>POS-POWGAS-EAST</v>
          </cell>
          <cell r="C855" t="str">
            <v>EPMI-LT-ECAR-PRC</v>
          </cell>
          <cell r="D855" t="str">
            <v>P</v>
          </cell>
          <cell r="E855">
            <v>37073</v>
          </cell>
          <cell r="F855">
            <v>-10056.539894003739</v>
          </cell>
          <cell r="G855">
            <v>-10056.539894003739</v>
          </cell>
        </row>
        <row r="856">
          <cell r="A856">
            <v>36641</v>
          </cell>
          <cell r="B856" t="str">
            <v>POS-POWGAS-EAST</v>
          </cell>
          <cell r="C856" t="str">
            <v>EPMI-LT-ECAR-PRC</v>
          </cell>
          <cell r="D856" t="str">
            <v>P</v>
          </cell>
          <cell r="E856">
            <v>37073</v>
          </cell>
          <cell r="F856">
            <v>-8281.8563832972013</v>
          </cell>
          <cell r="G856">
            <v>-8281.8563832972013</v>
          </cell>
        </row>
        <row r="857">
          <cell r="A857">
            <v>36641</v>
          </cell>
          <cell r="B857" t="str">
            <v>POS-POWGAS-EAST</v>
          </cell>
          <cell r="C857" t="str">
            <v>EPMI-LT-ECAR-PRC</v>
          </cell>
          <cell r="D857" t="str">
            <v>P</v>
          </cell>
          <cell r="E857">
            <v>37104</v>
          </cell>
          <cell r="F857">
            <v>-9211.2261546839236</v>
          </cell>
          <cell r="G857">
            <v>-9211.2261546839236</v>
          </cell>
        </row>
        <row r="858">
          <cell r="A858">
            <v>36641</v>
          </cell>
          <cell r="B858" t="str">
            <v>POS-POWGAS-EAST</v>
          </cell>
          <cell r="C858" t="str">
            <v>EPMI-LT-ECAR-PRC</v>
          </cell>
          <cell r="D858" t="str">
            <v>P</v>
          </cell>
          <cell r="E858">
            <v>37104</v>
          </cell>
          <cell r="F858">
            <v>-9015.2426194778709</v>
          </cell>
          <cell r="G858">
            <v>-9015.2426194778709</v>
          </cell>
        </row>
        <row r="859">
          <cell r="A859">
            <v>36641</v>
          </cell>
          <cell r="B859" t="str">
            <v>POS-POWGAS-EAST</v>
          </cell>
          <cell r="C859" t="str">
            <v>EPMI-LT-ECAR-PRC</v>
          </cell>
          <cell r="D859" t="str">
            <v>P</v>
          </cell>
          <cell r="E859">
            <v>37135</v>
          </cell>
          <cell r="F859">
            <v>-10131.032085684463</v>
          </cell>
          <cell r="G859">
            <v>-10131.032085684463</v>
          </cell>
        </row>
        <row r="860">
          <cell r="A860">
            <v>36641</v>
          </cell>
          <cell r="B860" t="str">
            <v>POS-POWGAS-EAST</v>
          </cell>
          <cell r="C860" t="str">
            <v>EPMI-LT-ECAR-PRC</v>
          </cell>
          <cell r="D860" t="str">
            <v>P</v>
          </cell>
          <cell r="E860">
            <v>37135</v>
          </cell>
          <cell r="F860">
            <v>-7403.4465241540311</v>
          </cell>
          <cell r="G860">
            <v>-7403.4465241540311</v>
          </cell>
        </row>
        <row r="861">
          <cell r="A861">
            <v>36641</v>
          </cell>
          <cell r="B861" t="str">
            <v>POS-POWGAS-EAST</v>
          </cell>
          <cell r="C861" t="str">
            <v>EPMI-LT-ECAR-PRC</v>
          </cell>
          <cell r="D861" t="str">
            <v>P</v>
          </cell>
          <cell r="E861">
            <v>37165</v>
          </cell>
          <cell r="F861">
            <v>-9109.9726696973721</v>
          </cell>
          <cell r="G861">
            <v>-9109.9726696973721</v>
          </cell>
        </row>
        <row r="862">
          <cell r="A862">
            <v>36641</v>
          </cell>
          <cell r="B862" t="str">
            <v>POS-POWGAS-EAST</v>
          </cell>
          <cell r="C862" t="str">
            <v>EPMI-LT-ECAR-PRC</v>
          </cell>
          <cell r="D862" t="str">
            <v>P</v>
          </cell>
          <cell r="E862">
            <v>37165</v>
          </cell>
          <cell r="F862">
            <v>-8907.3694593695291</v>
          </cell>
          <cell r="G862">
            <v>-8907.3694593695291</v>
          </cell>
        </row>
        <row r="863">
          <cell r="A863">
            <v>36641</v>
          </cell>
          <cell r="B863" t="str">
            <v>POS-POWGAS-EAST</v>
          </cell>
          <cell r="C863" t="str">
            <v>EPMI-LT-ECAR-PRC</v>
          </cell>
          <cell r="D863" t="str">
            <v>P</v>
          </cell>
          <cell r="E863">
            <v>37196</v>
          </cell>
          <cell r="F863">
            <v>-9239.5816820244418</v>
          </cell>
          <cell r="G863">
            <v>-9239.5816820244418</v>
          </cell>
        </row>
        <row r="864">
          <cell r="A864">
            <v>36641</v>
          </cell>
          <cell r="B864" t="str">
            <v>POS-POWGAS-EAST</v>
          </cell>
          <cell r="C864" t="str">
            <v>EPMI-LT-ECAR-PRC</v>
          </cell>
          <cell r="D864" t="str">
            <v>P</v>
          </cell>
          <cell r="E864">
            <v>37196</v>
          </cell>
          <cell r="F864">
            <v>-8084.6339717713909</v>
          </cell>
          <cell r="G864">
            <v>-8084.6339717713909</v>
          </cell>
        </row>
        <row r="865">
          <cell r="A865">
            <v>36641</v>
          </cell>
          <cell r="B865" t="str">
            <v>POS-POWGAS-EAST</v>
          </cell>
          <cell r="C865" t="str">
            <v>EPMI-LT-ECAR-PRC</v>
          </cell>
          <cell r="D865" t="str">
            <v>P</v>
          </cell>
          <cell r="E865">
            <v>37226</v>
          </cell>
          <cell r="F865">
            <v>-10139.479722658123</v>
          </cell>
          <cell r="G865">
            <v>-10139.479722658123</v>
          </cell>
        </row>
        <row r="866">
          <cell r="A866">
            <v>36641</v>
          </cell>
          <cell r="B866" t="str">
            <v>POS-POWGAS-EAST</v>
          </cell>
          <cell r="C866" t="str">
            <v>EPMI-LT-ECAR-PRC</v>
          </cell>
          <cell r="D866" t="str">
            <v>P</v>
          </cell>
          <cell r="E866">
            <v>37226</v>
          </cell>
          <cell r="F866">
            <v>-7652.4375265344315</v>
          </cell>
          <cell r="G866">
            <v>-7652.4375265344315</v>
          </cell>
        </row>
        <row r="867">
          <cell r="A867">
            <v>36641</v>
          </cell>
          <cell r="B867" t="str">
            <v>POS-POWGAS-EAST</v>
          </cell>
          <cell r="C867" t="str">
            <v>EPMI-LT-ECAR-PRC</v>
          </cell>
          <cell r="D867" t="str">
            <v>P</v>
          </cell>
          <cell r="E867">
            <v>37257</v>
          </cell>
          <cell r="F867">
            <v>-9316.5952606295214</v>
          </cell>
          <cell r="G867">
            <v>-9316.5952606295214</v>
          </cell>
        </row>
        <row r="868">
          <cell r="A868">
            <v>36641</v>
          </cell>
          <cell r="B868" t="str">
            <v>POS-POWGAS-EAST</v>
          </cell>
          <cell r="C868" t="str">
            <v>EPMI-LT-ECAR-PRC</v>
          </cell>
          <cell r="D868" t="str">
            <v>P</v>
          </cell>
          <cell r="E868">
            <v>37257</v>
          </cell>
          <cell r="F868">
            <v>-8365.9222748510001</v>
          </cell>
          <cell r="G868">
            <v>-8365.9222748510001</v>
          </cell>
        </row>
        <row r="869">
          <cell r="A869">
            <v>36641</v>
          </cell>
          <cell r="B869" t="str">
            <v>POS-POWGAS-EAST</v>
          </cell>
          <cell r="C869" t="str">
            <v>EPMI-LT-ECAR-PRC</v>
          </cell>
          <cell r="D869" t="str">
            <v>P</v>
          </cell>
          <cell r="E869">
            <v>37288</v>
          </cell>
          <cell r="F869">
            <v>-8319.5349420178518</v>
          </cell>
          <cell r="G869">
            <v>-8319.5349420178518</v>
          </cell>
        </row>
        <row r="870">
          <cell r="A870">
            <v>36641</v>
          </cell>
          <cell r="B870" t="str">
            <v>POS-POWGAS-EAST</v>
          </cell>
          <cell r="C870" t="str">
            <v>EPMI-LT-ECAR-PRC</v>
          </cell>
          <cell r="D870" t="str">
            <v>P</v>
          </cell>
          <cell r="E870">
            <v>37288</v>
          </cell>
          <cell r="F870">
            <v>-7563.2135836526004</v>
          </cell>
          <cell r="G870">
            <v>-7563.2135836526004</v>
          </cell>
        </row>
        <row r="871">
          <cell r="A871">
            <v>36641</v>
          </cell>
          <cell r="B871" t="str">
            <v>POS-POWGAS-EAST</v>
          </cell>
          <cell r="C871" t="str">
            <v>EPMI-LT-ECAR-PRC</v>
          </cell>
          <cell r="D871" t="str">
            <v>P</v>
          </cell>
          <cell r="E871">
            <v>37316</v>
          </cell>
          <cell r="F871">
            <v>-9584.3474469492921</v>
          </cell>
          <cell r="G871">
            <v>-9584.3474469492921</v>
          </cell>
        </row>
        <row r="872">
          <cell r="A872">
            <v>36641</v>
          </cell>
          <cell r="B872" t="str">
            <v>POS-POWGAS-EAST</v>
          </cell>
          <cell r="C872" t="str">
            <v>EPMI-LT-ECAR-PRC</v>
          </cell>
          <cell r="D872" t="str">
            <v>P</v>
          </cell>
          <cell r="E872">
            <v>37316</v>
          </cell>
          <cell r="F872">
            <v>-7892.9920151347123</v>
          </cell>
          <cell r="G872">
            <v>-7892.9920151347123</v>
          </cell>
        </row>
        <row r="873">
          <cell r="A873">
            <v>36641</v>
          </cell>
          <cell r="B873" t="str">
            <v>POS-POWGAS-EAST</v>
          </cell>
          <cell r="C873" t="str">
            <v>EPMI-LT-ECAR-PRC</v>
          </cell>
          <cell r="D873" t="str">
            <v>P</v>
          </cell>
          <cell r="E873">
            <v>37347</v>
          </cell>
          <cell r="F873">
            <v>-8585.2246060850903</v>
          </cell>
          <cell r="G873">
            <v>-8585.2246060850903</v>
          </cell>
        </row>
        <row r="874">
          <cell r="A874">
            <v>36641</v>
          </cell>
          <cell r="B874" t="str">
            <v>POS-POWGAS-EAST</v>
          </cell>
          <cell r="C874" t="str">
            <v>EPMI-LT-ECAR-PRC</v>
          </cell>
          <cell r="D874" t="str">
            <v>P</v>
          </cell>
          <cell r="E874">
            <v>37347</v>
          </cell>
          <cell r="F874">
            <v>-8220.2271465074318</v>
          </cell>
          <cell r="G874">
            <v>-8220.2271465074318</v>
          </cell>
        </row>
        <row r="875">
          <cell r="A875">
            <v>36641</v>
          </cell>
          <cell r="B875" t="str">
            <v>POS-POWGAS-EAST</v>
          </cell>
          <cell r="C875" t="str">
            <v>EPMI-LT-ECAR-PRC</v>
          </cell>
          <cell r="D875" t="str">
            <v>P</v>
          </cell>
          <cell r="E875">
            <v>37377</v>
          </cell>
          <cell r="F875">
            <v>-9098.7199401911312</v>
          </cell>
          <cell r="G875">
            <v>-9098.7199401911312</v>
          </cell>
        </row>
        <row r="876">
          <cell r="A876">
            <v>36641</v>
          </cell>
          <cell r="B876" t="str">
            <v>POS-POWGAS-EAST</v>
          </cell>
          <cell r="C876" t="str">
            <v>EPMI-LT-ECAR-PRC</v>
          </cell>
          <cell r="D876" t="str">
            <v>P</v>
          </cell>
          <cell r="E876">
            <v>37377</v>
          </cell>
          <cell r="F876">
            <v>-8170.2791299675509</v>
          </cell>
          <cell r="G876">
            <v>-8170.2791299675509</v>
          </cell>
        </row>
        <row r="877">
          <cell r="A877">
            <v>36641</v>
          </cell>
          <cell r="B877" t="str">
            <v>POS-POWGAS-EAST</v>
          </cell>
          <cell r="C877" t="str">
            <v>EPMI-LT-ECAR-PRC</v>
          </cell>
          <cell r="D877" t="str">
            <v>P</v>
          </cell>
          <cell r="E877">
            <v>37408</v>
          </cell>
          <cell r="F877">
            <v>-9229.9395046610207</v>
          </cell>
          <cell r="G877">
            <v>-9229.9395046610207</v>
          </cell>
        </row>
        <row r="878">
          <cell r="A878">
            <v>36641</v>
          </cell>
          <cell r="B878" t="str">
            <v>POS-POWGAS-EAST</v>
          </cell>
          <cell r="C878" t="str">
            <v>EPMI-LT-ECAR-PRC</v>
          </cell>
          <cell r="D878" t="str">
            <v>P</v>
          </cell>
          <cell r="E878">
            <v>37408</v>
          </cell>
          <cell r="F878">
            <v>-7383.9516037288104</v>
          </cell>
          <cell r="G878">
            <v>-7383.9516037288104</v>
          </cell>
        </row>
        <row r="879">
          <cell r="A879">
            <v>36641</v>
          </cell>
          <cell r="B879" t="str">
            <v>POS-POWGAS-EAST</v>
          </cell>
          <cell r="C879" t="str">
            <v>EPMI-LT-ECAR-PRC</v>
          </cell>
          <cell r="D879" t="str">
            <v>P</v>
          </cell>
          <cell r="E879">
            <v>37438</v>
          </cell>
          <cell r="F879">
            <v>-8990.5316826352409</v>
          </cell>
          <cell r="G879">
            <v>-8990.5316826352409</v>
          </cell>
        </row>
        <row r="880">
          <cell r="A880">
            <v>36641</v>
          </cell>
          <cell r="B880" t="str">
            <v>POS-POWGAS-EAST</v>
          </cell>
          <cell r="C880" t="str">
            <v>EPMI-LT-ECAR-PRC</v>
          </cell>
          <cell r="D880" t="str">
            <v>P</v>
          </cell>
          <cell r="E880">
            <v>37438</v>
          </cell>
          <cell r="F880">
            <v>-8073.1304905296001</v>
          </cell>
          <cell r="G880">
            <v>-8073.1304905296001</v>
          </cell>
        </row>
        <row r="881">
          <cell r="A881">
            <v>36641</v>
          </cell>
          <cell r="B881" t="str">
            <v>POS-POWGAS-EAST</v>
          </cell>
          <cell r="C881" t="str">
            <v>EPMI-LT-ECAR-PRC</v>
          </cell>
          <cell r="D881" t="str">
            <v>P</v>
          </cell>
          <cell r="E881">
            <v>37469</v>
          </cell>
          <cell r="F881">
            <v>-8936.0572577200419</v>
          </cell>
          <cell r="G881">
            <v>-8936.0572577200419</v>
          </cell>
        </row>
        <row r="882">
          <cell r="A882">
            <v>36641</v>
          </cell>
          <cell r="B882" t="str">
            <v>POS-POWGAS-EAST</v>
          </cell>
          <cell r="C882" t="str">
            <v>EPMI-LT-ECAR-PRC</v>
          </cell>
          <cell r="D882" t="str">
            <v>P</v>
          </cell>
          <cell r="E882">
            <v>37469</v>
          </cell>
          <cell r="F882">
            <v>-8024.2146804016711</v>
          </cell>
          <cell r="G882">
            <v>-8024.2146804016711</v>
          </cell>
        </row>
        <row r="883">
          <cell r="A883">
            <v>36641</v>
          </cell>
          <cell r="B883" t="str">
            <v>POS-POWGAS-EAST</v>
          </cell>
          <cell r="C883" t="str">
            <v>EPMI-LT-ECAR-PRC</v>
          </cell>
          <cell r="D883" t="str">
            <v>P</v>
          </cell>
          <cell r="E883">
            <v>37500</v>
          </cell>
          <cell r="F883">
            <v>-9065.0451208251707</v>
          </cell>
          <cell r="G883">
            <v>-9065.0451208251707</v>
          </cell>
        </row>
        <row r="884">
          <cell r="A884">
            <v>36641</v>
          </cell>
          <cell r="B884" t="str">
            <v>POS-POWGAS-EAST</v>
          </cell>
          <cell r="C884" t="str">
            <v>EPMI-LT-ECAR-PRC</v>
          </cell>
          <cell r="D884" t="str">
            <v>P</v>
          </cell>
          <cell r="E884">
            <v>37500</v>
          </cell>
          <cell r="F884">
            <v>-7252.0360966601302</v>
          </cell>
          <cell r="G884">
            <v>-7252.0360966601302</v>
          </cell>
        </row>
        <row r="885">
          <cell r="A885">
            <v>36641</v>
          </cell>
          <cell r="B885" t="str">
            <v>POS-POWGAS-EAST</v>
          </cell>
          <cell r="C885" t="str">
            <v>EPMI-LT-ECAR-PRC</v>
          </cell>
          <cell r="D885" t="str">
            <v>P</v>
          </cell>
          <cell r="E885">
            <v>37530</v>
          </cell>
          <cell r="F885">
            <v>-8477.9540669035523</v>
          </cell>
          <cell r="G885">
            <v>-8477.9540669035523</v>
          </cell>
        </row>
        <row r="886">
          <cell r="A886">
            <v>36641</v>
          </cell>
          <cell r="B886" t="str">
            <v>POS-POWGAS-EAST</v>
          </cell>
          <cell r="C886" t="str">
            <v>EPMI-LT-ECAR-PRC</v>
          </cell>
          <cell r="D886" t="str">
            <v>P</v>
          </cell>
          <cell r="E886">
            <v>37530</v>
          </cell>
          <cell r="F886">
            <v>-8289.4067711822208</v>
          </cell>
          <cell r="G886">
            <v>-8289.4067711822208</v>
          </cell>
        </row>
        <row r="887">
          <cell r="A887">
            <v>36641</v>
          </cell>
          <cell r="B887" t="str">
            <v>POS-POWGAS-EAST</v>
          </cell>
          <cell r="C887" t="str">
            <v>EPMI-LT-ECAR-PRC</v>
          </cell>
          <cell r="D887" t="str">
            <v>P</v>
          </cell>
          <cell r="E887">
            <v>37561</v>
          </cell>
          <cell r="F887">
            <v>-8957.4104917837012</v>
          </cell>
          <cell r="G887">
            <v>-8957.4104917837012</v>
          </cell>
        </row>
        <row r="888">
          <cell r="A888">
            <v>36641</v>
          </cell>
          <cell r="B888" t="str">
            <v>POS-POWGAS-EAST</v>
          </cell>
          <cell r="C888" t="str">
            <v>EPMI-LT-ECAR-PRC</v>
          </cell>
          <cell r="D888" t="str">
            <v>P</v>
          </cell>
          <cell r="E888">
            <v>37561</v>
          </cell>
          <cell r="F888">
            <v>-7165.9283934269588</v>
          </cell>
          <cell r="G888">
            <v>-7165.9283934269588</v>
          </cell>
        </row>
        <row r="889">
          <cell r="A889">
            <v>36641</v>
          </cell>
          <cell r="B889" t="str">
            <v>POS-POWGAS-EAST</v>
          </cell>
          <cell r="C889" t="str">
            <v>EPMI-LT-ECAR-PRC</v>
          </cell>
          <cell r="D889" t="str">
            <v>P</v>
          </cell>
          <cell r="E889">
            <v>37591</v>
          </cell>
          <cell r="F889">
            <v>-9081.1160121357007</v>
          </cell>
          <cell r="G889">
            <v>-9081.1160121357007</v>
          </cell>
        </row>
        <row r="890">
          <cell r="A890">
            <v>36641</v>
          </cell>
          <cell r="B890" t="str">
            <v>POS-POWGAS-EAST</v>
          </cell>
          <cell r="C890" t="str">
            <v>EPMI-LT-ECAR-PRC</v>
          </cell>
          <cell r="D890" t="str">
            <v>P</v>
          </cell>
          <cell r="E890">
            <v>37591</v>
          </cell>
          <cell r="F890">
            <v>-7478.566127641162</v>
          </cell>
          <cell r="G890">
            <v>-7478.566127641162</v>
          </cell>
        </row>
        <row r="891">
          <cell r="A891">
            <v>36641</v>
          </cell>
          <cell r="B891" t="str">
            <v>POS-POWGAS-EAST</v>
          </cell>
          <cell r="C891" t="str">
            <v>EPMI-LT-ECAR-PRC</v>
          </cell>
          <cell r="D891" t="str">
            <v>P</v>
          </cell>
          <cell r="E891">
            <v>37622</v>
          </cell>
          <cell r="F891">
            <v>-8671.9707906554213</v>
          </cell>
          <cell r="G891">
            <v>-8671.9707906554213</v>
          </cell>
        </row>
        <row r="892">
          <cell r="A892">
            <v>36641</v>
          </cell>
          <cell r="B892" t="str">
            <v>POS-POWGAS-EAST</v>
          </cell>
          <cell r="C892" t="str">
            <v>EPMI-LT-ECAR-PRC</v>
          </cell>
          <cell r="D892" t="str">
            <v>P</v>
          </cell>
          <cell r="E892">
            <v>37622</v>
          </cell>
          <cell r="F892">
            <v>-7787.0758120171295</v>
          </cell>
          <cell r="G892">
            <v>-7787.0758120171295</v>
          </cell>
        </row>
        <row r="893">
          <cell r="A893">
            <v>36641</v>
          </cell>
          <cell r="B893" t="str">
            <v>POS-POWGAS-EAST</v>
          </cell>
          <cell r="C893" t="str">
            <v>EPMI-LT-ECAR-PRC</v>
          </cell>
          <cell r="D893" t="str">
            <v>P</v>
          </cell>
          <cell r="E893">
            <v>37653</v>
          </cell>
          <cell r="F893">
            <v>-7744.40828188875</v>
          </cell>
          <cell r="G893">
            <v>-7744.40828188875</v>
          </cell>
        </row>
        <row r="894">
          <cell r="A894">
            <v>36641</v>
          </cell>
          <cell r="B894" t="str">
            <v>POS-POWGAS-EAST</v>
          </cell>
          <cell r="C894" t="str">
            <v>EPMI-LT-ECAR-PRC</v>
          </cell>
          <cell r="D894" t="str">
            <v>P</v>
          </cell>
          <cell r="E894">
            <v>37653</v>
          </cell>
          <cell r="F894">
            <v>-7040.371165353421</v>
          </cell>
          <cell r="G894">
            <v>-7040.371165353421</v>
          </cell>
        </row>
        <row r="895">
          <cell r="A895">
            <v>36641</v>
          </cell>
          <cell r="B895" t="str">
            <v>POS-POWGAS-EAST</v>
          </cell>
          <cell r="C895" t="str">
            <v>EPMI-LT-ECAR-PRC</v>
          </cell>
          <cell r="D895" t="str">
            <v>P</v>
          </cell>
          <cell r="E895">
            <v>37681</v>
          </cell>
          <cell r="F895">
            <v>-8922.2839119505516</v>
          </cell>
          <cell r="G895">
            <v>-8922.2839119505516</v>
          </cell>
        </row>
        <row r="896">
          <cell r="A896">
            <v>36641</v>
          </cell>
          <cell r="B896" t="str">
            <v>POS-POWGAS-EAST</v>
          </cell>
          <cell r="C896" t="str">
            <v>EPMI-LT-ECAR-PRC</v>
          </cell>
          <cell r="D896" t="str">
            <v>P</v>
          </cell>
          <cell r="E896">
            <v>37681</v>
          </cell>
          <cell r="F896">
            <v>-7347.7632216063303</v>
          </cell>
          <cell r="G896">
            <v>-7347.7632216063303</v>
          </cell>
        </row>
        <row r="897">
          <cell r="A897">
            <v>36641</v>
          </cell>
          <cell r="B897" t="str">
            <v>POS-POWGAS-EAST</v>
          </cell>
          <cell r="C897" t="str">
            <v>EPMI-LT-ECAR-PRC</v>
          </cell>
          <cell r="D897" t="str">
            <v>P</v>
          </cell>
          <cell r="E897">
            <v>37712</v>
          </cell>
          <cell r="F897">
            <v>-7992.5721152816805</v>
          </cell>
          <cell r="G897">
            <v>-7992.5721152816805</v>
          </cell>
        </row>
        <row r="898">
          <cell r="A898">
            <v>36641</v>
          </cell>
          <cell r="B898" t="str">
            <v>POS-POWGAS-EAST</v>
          </cell>
          <cell r="C898" t="str">
            <v>EPMI-LT-ECAR-PRC</v>
          </cell>
          <cell r="D898" t="str">
            <v>P</v>
          </cell>
          <cell r="E898">
            <v>37712</v>
          </cell>
          <cell r="F898">
            <v>-7652.7710440899791</v>
          </cell>
          <cell r="G898">
            <v>-7652.7710440899791</v>
          </cell>
        </row>
        <row r="899">
          <cell r="A899">
            <v>36641</v>
          </cell>
          <cell r="B899" t="str">
            <v>POS-POWGAS-EAST</v>
          </cell>
          <cell r="C899" t="str">
            <v>EPMI-LT-ECAR-PRC</v>
          </cell>
          <cell r="D899" t="str">
            <v>P</v>
          </cell>
          <cell r="E899">
            <v>37742</v>
          </cell>
          <cell r="F899">
            <v>-8816.7871311856707</v>
          </cell>
          <cell r="G899">
            <v>-8816.7871311856707</v>
          </cell>
        </row>
        <row r="900">
          <cell r="A900">
            <v>36641</v>
          </cell>
          <cell r="B900" t="str">
            <v>POS-POWGAS-EAST</v>
          </cell>
          <cell r="C900" t="str">
            <v>EPMI-LT-ECAR-PRC</v>
          </cell>
          <cell r="D900" t="str">
            <v>P</v>
          </cell>
          <cell r="E900">
            <v>37742</v>
          </cell>
          <cell r="F900">
            <v>-7260.8835197999706</v>
          </cell>
          <cell r="G900">
            <v>-7260.8835197999706</v>
          </cell>
        </row>
        <row r="901">
          <cell r="A901">
            <v>36641</v>
          </cell>
          <cell r="B901" t="str">
            <v>POS-POWGAS-EAST</v>
          </cell>
          <cell r="C901" t="str">
            <v>EPMI-LT-ECAR-PRC</v>
          </cell>
          <cell r="D901" t="str">
            <v>P</v>
          </cell>
          <cell r="E901">
            <v>37773</v>
          </cell>
          <cell r="F901">
            <v>-8249.7090221531198</v>
          </cell>
          <cell r="G901">
            <v>-8249.7090221531198</v>
          </cell>
        </row>
        <row r="902">
          <cell r="A902">
            <v>36641</v>
          </cell>
          <cell r="B902" t="str">
            <v>POS-POWGAS-EAST</v>
          </cell>
          <cell r="C902" t="str">
            <v>EPMI-LT-ECAR-PRC</v>
          </cell>
          <cell r="D902" t="str">
            <v>P</v>
          </cell>
          <cell r="E902">
            <v>37773</v>
          </cell>
          <cell r="F902">
            <v>-7218.495394383981</v>
          </cell>
          <cell r="G902">
            <v>-7218.495394383981</v>
          </cell>
        </row>
        <row r="903">
          <cell r="A903">
            <v>36641</v>
          </cell>
          <cell r="B903" t="str">
            <v>POS-POWGAS-EAST</v>
          </cell>
          <cell r="C903" t="str">
            <v>EPMI-LT-ECAR-PRC</v>
          </cell>
          <cell r="D903" t="str">
            <v>P</v>
          </cell>
          <cell r="E903">
            <v>37803</v>
          </cell>
          <cell r="F903">
            <v>-8370.7530995450124</v>
          </cell>
          <cell r="G903">
            <v>-8370.7530995450124</v>
          </cell>
        </row>
        <row r="904">
          <cell r="A904">
            <v>36641</v>
          </cell>
          <cell r="B904" t="str">
            <v>POS-POWGAS-EAST</v>
          </cell>
          <cell r="C904" t="str">
            <v>EPMI-LT-ECAR-PRC</v>
          </cell>
          <cell r="D904" t="str">
            <v>P</v>
          </cell>
          <cell r="E904">
            <v>37803</v>
          </cell>
          <cell r="F904">
            <v>-7516.5946199995906</v>
          </cell>
          <cell r="G904">
            <v>-7516.5946199995906</v>
          </cell>
        </row>
        <row r="905">
          <cell r="A905">
            <v>36641</v>
          </cell>
          <cell r="B905" t="str">
            <v>POS-POWGAS-EAST</v>
          </cell>
          <cell r="C905" t="str">
            <v>EPMI-LT-ECAR-PRC</v>
          </cell>
          <cell r="D905" t="str">
            <v>P</v>
          </cell>
          <cell r="E905">
            <v>37834</v>
          </cell>
          <cell r="F905">
            <v>-8659.8332005015636</v>
          </cell>
          <cell r="G905">
            <v>-8659.8332005015636</v>
          </cell>
        </row>
        <row r="906">
          <cell r="A906">
            <v>36641</v>
          </cell>
          <cell r="B906" t="str">
            <v>POS-POWGAS-EAST</v>
          </cell>
          <cell r="C906" t="str">
            <v>EPMI-LT-ECAR-PRC</v>
          </cell>
          <cell r="D906" t="str">
            <v>P</v>
          </cell>
          <cell r="E906">
            <v>37834</v>
          </cell>
          <cell r="F906">
            <v>-7131.6273415895212</v>
          </cell>
          <cell r="G906">
            <v>-7131.6273415895212</v>
          </cell>
        </row>
        <row r="907">
          <cell r="A907">
            <v>36641</v>
          </cell>
          <cell r="B907" t="str">
            <v>POS-POWGAS-EAST</v>
          </cell>
          <cell r="C907" t="str">
            <v>EPMI-LT-ECAR-PRC</v>
          </cell>
          <cell r="D907" t="str">
            <v>P</v>
          </cell>
          <cell r="E907">
            <v>37865</v>
          </cell>
          <cell r="F907">
            <v>-8102.8379664531922</v>
          </cell>
          <cell r="G907">
            <v>-8102.8379664531922</v>
          </cell>
        </row>
        <row r="908">
          <cell r="A908">
            <v>36641</v>
          </cell>
          <cell r="B908" t="str">
            <v>POS-POWGAS-EAST</v>
          </cell>
          <cell r="C908" t="str">
            <v>EPMI-LT-ECAR-PRC</v>
          </cell>
          <cell r="D908" t="str">
            <v>P</v>
          </cell>
          <cell r="E908">
            <v>37865</v>
          </cell>
          <cell r="F908">
            <v>-7089.9832206465408</v>
          </cell>
          <cell r="G908">
            <v>-7089.9832206465408</v>
          </cell>
        </row>
        <row r="909">
          <cell r="A909">
            <v>36641</v>
          </cell>
          <cell r="B909" t="str">
            <v>POS-POWGAS-EAST</v>
          </cell>
          <cell r="C909" t="str">
            <v>EPMI-LT-ECAR-PRC</v>
          </cell>
          <cell r="D909" t="str">
            <v>P</v>
          </cell>
          <cell r="E909">
            <v>37895</v>
          </cell>
          <cell r="F909">
            <v>-7893.9232783159996</v>
          </cell>
          <cell r="G909">
            <v>-7893.9232783159996</v>
          </cell>
        </row>
        <row r="910">
          <cell r="A910">
            <v>36641</v>
          </cell>
          <cell r="B910" t="str">
            <v>POS-POWGAS-EAST</v>
          </cell>
          <cell r="C910" t="str">
            <v>EPMI-LT-ECAR-PRC</v>
          </cell>
          <cell r="D910" t="str">
            <v>P</v>
          </cell>
          <cell r="E910">
            <v>37895</v>
          </cell>
          <cell r="F910">
            <v>-7718.3646618134007</v>
          </cell>
          <cell r="G910">
            <v>-7718.3646618134007</v>
          </cell>
        </row>
        <row r="911">
          <cell r="A911">
            <v>36641</v>
          </cell>
          <cell r="B911" t="str">
            <v>POS-POWGAS-EAST</v>
          </cell>
          <cell r="C911" t="str">
            <v>EPMI-LT-ECAR-PRC</v>
          </cell>
          <cell r="D911" t="str">
            <v>P</v>
          </cell>
          <cell r="E911">
            <v>37926</v>
          </cell>
          <cell r="F911">
            <v>-8674.0554091784816</v>
          </cell>
          <cell r="G911">
            <v>-8674.0554091784816</v>
          </cell>
        </row>
        <row r="912">
          <cell r="A912">
            <v>36641</v>
          </cell>
          <cell r="B912" t="str">
            <v>POS-POWGAS-EAST</v>
          </cell>
          <cell r="C912" t="str">
            <v>EPMI-LT-ECAR-PRC</v>
          </cell>
          <cell r="D912" t="str">
            <v>P</v>
          </cell>
          <cell r="E912">
            <v>37926</v>
          </cell>
          <cell r="F912">
            <v>-6338.7327990150516</v>
          </cell>
          <cell r="G912">
            <v>-6338.7327990150516</v>
          </cell>
        </row>
        <row r="913">
          <cell r="A913">
            <v>36641</v>
          </cell>
          <cell r="B913" t="str">
            <v>POS-POWGAS-EAST</v>
          </cell>
          <cell r="C913" t="str">
            <v>EPMI-LT-ECAR-PRC</v>
          </cell>
          <cell r="D913" t="str">
            <v>P</v>
          </cell>
          <cell r="E913">
            <v>37956</v>
          </cell>
          <cell r="F913">
            <v>-8124.0651017661112</v>
          </cell>
          <cell r="G913">
            <v>-8124.0651017661112</v>
          </cell>
        </row>
        <row r="914">
          <cell r="A914">
            <v>36641</v>
          </cell>
          <cell r="B914" t="str">
            <v>POS-POWGAS-EAST</v>
          </cell>
          <cell r="C914" t="str">
            <v>EPMI-LT-ECAR-PRC</v>
          </cell>
          <cell r="D914" t="str">
            <v>P</v>
          </cell>
          <cell r="E914">
            <v>37956</v>
          </cell>
          <cell r="F914">
            <v>-7295.0788668920204</v>
          </cell>
          <cell r="G914">
            <v>-7295.0788668920204</v>
          </cell>
        </row>
        <row r="915">
          <cell r="A915">
            <v>36641</v>
          </cell>
          <cell r="B915" t="str">
            <v>POS-POWGAS-EAST</v>
          </cell>
          <cell r="C915" t="str">
            <v>EPMI-LT-ECAR-PRC</v>
          </cell>
          <cell r="D915" t="str">
            <v>P</v>
          </cell>
          <cell r="E915">
            <v>37987</v>
          </cell>
          <cell r="F915">
            <v>-8404.3017491377232</v>
          </cell>
          <cell r="G915">
            <v>-8404.3017491377232</v>
          </cell>
        </row>
        <row r="916">
          <cell r="A916">
            <v>36641</v>
          </cell>
          <cell r="B916" t="str">
            <v>POS-POWGAS-EAST</v>
          </cell>
          <cell r="C916" t="str">
            <v>EPMI-LT-ECAR-PRC</v>
          </cell>
          <cell r="D916" t="str">
            <v>P</v>
          </cell>
          <cell r="E916">
            <v>37987</v>
          </cell>
          <cell r="F916">
            <v>-6921.1896757604809</v>
          </cell>
          <cell r="G916">
            <v>-6921.1896757604809</v>
          </cell>
        </row>
        <row r="917">
          <cell r="A917">
            <v>36641</v>
          </cell>
          <cell r="B917" t="str">
            <v>POS-POWGAS-EAST</v>
          </cell>
          <cell r="C917" t="str">
            <v>EPMI-LT-ECAR-PRC</v>
          </cell>
          <cell r="D917" t="str">
            <v>P</v>
          </cell>
          <cell r="E917">
            <v>38018</v>
          </cell>
          <cell r="F917">
            <v>-7701.1072256710495</v>
          </cell>
          <cell r="G917">
            <v>-7701.1072256710495</v>
          </cell>
        </row>
        <row r="918">
          <cell r="A918">
            <v>36641</v>
          </cell>
          <cell r="B918" t="str">
            <v>POS-POWGAS-EAST</v>
          </cell>
          <cell r="C918" t="str">
            <v>EPMI-LT-ECAR-PRC</v>
          </cell>
          <cell r="D918" t="str">
            <v>P</v>
          </cell>
          <cell r="E918">
            <v>38018</v>
          </cell>
          <cell r="F918">
            <v>-6554.1338090817399</v>
          </cell>
          <cell r="G918">
            <v>-6554.1338090817399</v>
          </cell>
        </row>
        <row r="919">
          <cell r="A919">
            <v>36641</v>
          </cell>
          <cell r="B919" t="str">
            <v>POS-POWGAS-EAST</v>
          </cell>
          <cell r="C919" t="str">
            <v>EPMI-LT-ECAR-PRC</v>
          </cell>
          <cell r="D919" t="str">
            <v>P</v>
          </cell>
          <cell r="E919">
            <v>38047</v>
          </cell>
          <cell r="F919">
            <v>-7654.3004188089117</v>
          </cell>
          <cell r="G919">
            <v>-7654.3004188089117</v>
          </cell>
        </row>
        <row r="920">
          <cell r="A920">
            <v>36641</v>
          </cell>
          <cell r="B920" t="str">
            <v>POS-POWGAS-EAST</v>
          </cell>
          <cell r="C920" t="str">
            <v>EPMI-LT-ECAR-PRC</v>
          </cell>
          <cell r="D920" t="str">
            <v>P</v>
          </cell>
          <cell r="E920">
            <v>38047</v>
          </cell>
          <cell r="F920">
            <v>-7491.4429630895702</v>
          </cell>
          <cell r="G920">
            <v>-7491.4429630895702</v>
          </cell>
        </row>
        <row r="921">
          <cell r="A921">
            <v>36641</v>
          </cell>
          <cell r="B921" t="str">
            <v>POS-POWGAS-EAST</v>
          </cell>
          <cell r="C921" t="str">
            <v>EPMI-LT-ECAR-PRC</v>
          </cell>
          <cell r="D921" t="str">
            <v>P</v>
          </cell>
          <cell r="E921">
            <v>38078</v>
          </cell>
          <cell r="F921">
            <v>-7439.8594916051807</v>
          </cell>
          <cell r="G921">
            <v>-7439.8594916051807</v>
          </cell>
        </row>
        <row r="922">
          <cell r="A922">
            <v>36641</v>
          </cell>
          <cell r="B922" t="str">
            <v>POS-POWGAS-EAST</v>
          </cell>
          <cell r="C922" t="str">
            <v>EPMI-LT-ECAR-PRC</v>
          </cell>
          <cell r="D922" t="str">
            <v>P</v>
          </cell>
          <cell r="E922">
            <v>38078</v>
          </cell>
          <cell r="F922">
            <v>-7123.5567810009697</v>
          </cell>
          <cell r="G922">
            <v>-7123.5567810009697</v>
          </cell>
        </row>
        <row r="923">
          <cell r="A923">
            <v>36641</v>
          </cell>
          <cell r="B923" t="str">
            <v>POS-POWGAS-EAST</v>
          </cell>
          <cell r="C923" t="str">
            <v>EPMI-LT-ECAR-PRC</v>
          </cell>
          <cell r="D923" t="str">
            <v>P</v>
          </cell>
          <cell r="E923">
            <v>38108</v>
          </cell>
          <cell r="F923">
            <v>-8528.4412307662715</v>
          </cell>
          <cell r="G923">
            <v>-8528.4412307662715</v>
          </cell>
        </row>
        <row r="924">
          <cell r="A924">
            <v>36641</v>
          </cell>
          <cell r="B924" t="str">
            <v>POS-POWGAS-EAST</v>
          </cell>
          <cell r="C924" t="str">
            <v>EPMI-LT-ECAR-PRC</v>
          </cell>
          <cell r="D924" t="str">
            <v>P</v>
          </cell>
          <cell r="E924">
            <v>38108</v>
          </cell>
          <cell r="F924">
            <v>-6436.559419446241</v>
          </cell>
          <cell r="G924">
            <v>-6436.559419446241</v>
          </cell>
        </row>
        <row r="925">
          <cell r="A925">
            <v>36641</v>
          </cell>
          <cell r="B925" t="str">
            <v>POS-POWGAS-EAST</v>
          </cell>
          <cell r="C925" t="str">
            <v>EPMI-LT-ECAR-PRC</v>
          </cell>
          <cell r="D925" t="str">
            <v>P</v>
          </cell>
          <cell r="E925">
            <v>38139</v>
          </cell>
          <cell r="F925">
            <v>-7358.4307176595021</v>
          </cell>
          <cell r="G925">
            <v>-7358.4307176595021</v>
          </cell>
        </row>
        <row r="926">
          <cell r="A926">
            <v>36641</v>
          </cell>
          <cell r="B926" t="str">
            <v>POS-POWGAS-EAST</v>
          </cell>
          <cell r="C926" t="str">
            <v>EPMI-LT-ECAR-PRC</v>
          </cell>
          <cell r="D926" t="str">
            <v>P</v>
          </cell>
          <cell r="E926">
            <v>38139</v>
          </cell>
          <cell r="F926">
            <v>-7038.4989473264804</v>
          </cell>
          <cell r="G926">
            <v>-7038.4989473264804</v>
          </cell>
        </row>
        <row r="927">
          <cell r="A927">
            <v>36641</v>
          </cell>
          <cell r="B927" t="str">
            <v>POS-POWGAS-EAST</v>
          </cell>
          <cell r="C927" t="str">
            <v>EPMI-LT-ECAR-PRC</v>
          </cell>
          <cell r="D927" t="str">
            <v>P</v>
          </cell>
          <cell r="E927">
            <v>38169</v>
          </cell>
          <cell r="F927">
            <v>-8108.565729178621</v>
          </cell>
          <cell r="G927">
            <v>-8108.565729178621</v>
          </cell>
        </row>
        <row r="928">
          <cell r="A928">
            <v>36641</v>
          </cell>
          <cell r="B928" t="str">
            <v>POS-POWGAS-EAST</v>
          </cell>
          <cell r="C928" t="str">
            <v>EPMI-LT-ECAR-PRC</v>
          </cell>
          <cell r="D928" t="str">
            <v>P</v>
          </cell>
          <cell r="E928">
            <v>38169</v>
          </cell>
          <cell r="F928">
            <v>-6677.6423652059202</v>
          </cell>
          <cell r="G928">
            <v>-6677.6423652059202</v>
          </cell>
        </row>
        <row r="929">
          <cell r="A929">
            <v>36641</v>
          </cell>
          <cell r="B929" t="str">
            <v>POS-POWGAS-EAST</v>
          </cell>
          <cell r="C929" t="str">
            <v>EPMI-LT-ECAR-PRC</v>
          </cell>
          <cell r="D929" t="str">
            <v>P</v>
          </cell>
          <cell r="E929">
            <v>38200</v>
          </cell>
          <cell r="F929">
            <v>-7743.1000203923113</v>
          </cell>
          <cell r="G929">
            <v>-7743.1000203923113</v>
          </cell>
        </row>
        <row r="930">
          <cell r="A930">
            <v>36641</v>
          </cell>
          <cell r="B930" t="str">
            <v>POS-POWGAS-EAST</v>
          </cell>
          <cell r="C930" t="str">
            <v>EPMI-LT-ECAR-PRC</v>
          </cell>
          <cell r="D930" t="str">
            <v>P</v>
          </cell>
          <cell r="E930">
            <v>38200</v>
          </cell>
          <cell r="F930">
            <v>-6952.9877734135125</v>
          </cell>
          <cell r="G930">
            <v>-6952.9877734135125</v>
          </cell>
        </row>
        <row r="931">
          <cell r="A931">
            <v>36641</v>
          </cell>
          <cell r="B931" t="str">
            <v>POS-POWGAS-EAST</v>
          </cell>
          <cell r="C931" t="str">
            <v>EPMI-LT-ECAR-PRC</v>
          </cell>
          <cell r="D931" t="str">
            <v>P</v>
          </cell>
          <cell r="E931">
            <v>38231</v>
          </cell>
          <cell r="F931">
            <v>-7540.3083307760617</v>
          </cell>
          <cell r="G931">
            <v>-7540.3083307760617</v>
          </cell>
        </row>
        <row r="932">
          <cell r="A932">
            <v>36641</v>
          </cell>
          <cell r="B932" t="str">
            <v>POS-POWGAS-EAST</v>
          </cell>
          <cell r="C932" t="str">
            <v>EPMI-LT-ECAR-PRC</v>
          </cell>
          <cell r="D932" t="str">
            <v>P</v>
          </cell>
          <cell r="E932">
            <v>38231</v>
          </cell>
          <cell r="F932">
            <v>-6597.7697894290513</v>
          </cell>
          <cell r="G932">
            <v>-6597.7697894290513</v>
          </cell>
        </row>
        <row r="933">
          <cell r="A933">
            <v>36641</v>
          </cell>
          <cell r="B933" t="str">
            <v>POS-POWGAS-EAST</v>
          </cell>
          <cell r="C933" t="str">
            <v>EPMI-LT-ECAR-PRC</v>
          </cell>
          <cell r="D933" t="str">
            <v>P</v>
          </cell>
          <cell r="E933">
            <v>38261</v>
          </cell>
          <cell r="F933">
            <v>-7969.919646421441</v>
          </cell>
          <cell r="G933">
            <v>-7969.919646421441</v>
          </cell>
        </row>
        <row r="934">
          <cell r="A934">
            <v>36641</v>
          </cell>
          <cell r="B934" t="str">
            <v>POS-POWGAS-EAST</v>
          </cell>
          <cell r="C934" t="str">
            <v>EPMI-LT-ECAR-PRC</v>
          </cell>
          <cell r="D934" t="str">
            <v>P</v>
          </cell>
          <cell r="E934">
            <v>38261</v>
          </cell>
          <cell r="F934">
            <v>-6557.5105235203418</v>
          </cell>
          <cell r="G934">
            <v>-6557.5105235203418</v>
          </cell>
        </row>
        <row r="935">
          <cell r="A935">
            <v>36641</v>
          </cell>
          <cell r="B935" t="str">
            <v>POS-POWGAS-EAST</v>
          </cell>
          <cell r="C935" t="str">
            <v>EPMI-LT-ECAR-PRC</v>
          </cell>
          <cell r="D935" t="str">
            <v>P</v>
          </cell>
          <cell r="E935">
            <v>38292</v>
          </cell>
          <cell r="F935">
            <v>-7450.0130861569514</v>
          </cell>
          <cell r="G935">
            <v>-7450.0130861569514</v>
          </cell>
        </row>
        <row r="936">
          <cell r="A936">
            <v>36641</v>
          </cell>
          <cell r="B936" t="str">
            <v>POS-POWGAS-EAST</v>
          </cell>
          <cell r="C936" t="str">
            <v>EPMI-LT-ECAR-PRC</v>
          </cell>
          <cell r="D936" t="str">
            <v>P</v>
          </cell>
          <cell r="E936">
            <v>38292</v>
          </cell>
          <cell r="F936">
            <v>-6518.761450387341</v>
          </cell>
          <cell r="G936">
            <v>-6518.761450387341</v>
          </cell>
        </row>
        <row r="937">
          <cell r="A937">
            <v>36641</v>
          </cell>
          <cell r="B937" t="str">
            <v>POS-POWGAS-EAST</v>
          </cell>
          <cell r="C937" t="str">
            <v>EPMI-LT-ECAR-PRC</v>
          </cell>
          <cell r="D937" t="str">
            <v>P</v>
          </cell>
          <cell r="E937">
            <v>38322</v>
          </cell>
          <cell r="F937">
            <v>-7250.2404330541103</v>
          </cell>
          <cell r="G937">
            <v>-7250.2404330541103</v>
          </cell>
        </row>
        <row r="938">
          <cell r="A938">
            <v>36641</v>
          </cell>
          <cell r="B938" t="str">
            <v>POS-POWGAS-EAST</v>
          </cell>
          <cell r="C938" t="str">
            <v>EPMI-LT-ECAR-PRC</v>
          </cell>
          <cell r="D938" t="str">
            <v>P</v>
          </cell>
          <cell r="E938">
            <v>38322</v>
          </cell>
          <cell r="F938">
            <v>-7095.9799983082803</v>
          </cell>
          <cell r="G938">
            <v>-7095.9799983082803</v>
          </cell>
        </row>
        <row r="939">
          <cell r="A939">
            <v>36641</v>
          </cell>
          <cell r="B939" t="str">
            <v>POS-POWGAS-EAST</v>
          </cell>
          <cell r="C939" t="str">
            <v>EPMI-LT-ECAR-PRC</v>
          </cell>
          <cell r="D939" t="str">
            <v>P</v>
          </cell>
          <cell r="E939">
            <v>38353</v>
          </cell>
          <cell r="F939">
            <v>-7819.1926212111421</v>
          </cell>
          <cell r="G939">
            <v>-7819.1926212111421</v>
          </cell>
        </row>
        <row r="940">
          <cell r="A940">
            <v>36641</v>
          </cell>
          <cell r="B940" t="str">
            <v>POS-POWGAS-EAST</v>
          </cell>
          <cell r="C940" t="str">
            <v>EPMI-LT-ECAR-PRC</v>
          </cell>
          <cell r="D940" t="str">
            <v>P</v>
          </cell>
          <cell r="E940">
            <v>38353</v>
          </cell>
          <cell r="F940">
            <v>-6439.3350998209407</v>
          </cell>
          <cell r="G940">
            <v>-6439.3350998209407</v>
          </cell>
        </row>
        <row r="941">
          <cell r="A941">
            <v>36641</v>
          </cell>
          <cell r="B941" t="str">
            <v>POS-POWGAS-EAST</v>
          </cell>
          <cell r="C941" t="str">
            <v>EPMI-LT-ECAR-PRC</v>
          </cell>
          <cell r="D941" t="str">
            <v>P</v>
          </cell>
          <cell r="E941">
            <v>38384</v>
          </cell>
          <cell r="F941">
            <v>-6708.6933514712</v>
          </cell>
          <cell r="G941">
            <v>-6708.6933514712</v>
          </cell>
        </row>
        <row r="942">
          <cell r="A942">
            <v>36641</v>
          </cell>
          <cell r="B942" t="str">
            <v>POS-POWGAS-EAST</v>
          </cell>
          <cell r="C942" t="str">
            <v>EPMI-LT-ECAR-PRC</v>
          </cell>
          <cell r="D942" t="str">
            <v>P</v>
          </cell>
          <cell r="E942">
            <v>38384</v>
          </cell>
          <cell r="F942">
            <v>-6098.8121377010903</v>
          </cell>
          <cell r="G942">
            <v>-6098.8121377010903</v>
          </cell>
        </row>
        <row r="943">
          <cell r="A943">
            <v>36641</v>
          </cell>
          <cell r="B943" t="str">
            <v>POS-POWGAS-EAST</v>
          </cell>
          <cell r="C943" t="str">
            <v>EPMI-LT-ECAR-PRC</v>
          </cell>
          <cell r="D943" t="str">
            <v>P</v>
          </cell>
          <cell r="E943">
            <v>38412</v>
          </cell>
          <cell r="F943">
            <v>-7122.2540458844514</v>
          </cell>
          <cell r="G943">
            <v>-7122.2540458844514</v>
          </cell>
        </row>
        <row r="944">
          <cell r="A944">
            <v>36641</v>
          </cell>
          <cell r="B944" t="str">
            <v>POS-POWGAS-EAST</v>
          </cell>
          <cell r="C944" t="str">
            <v>EPMI-LT-ECAR-PRC</v>
          </cell>
          <cell r="D944" t="str">
            <v>P</v>
          </cell>
          <cell r="E944">
            <v>38412</v>
          </cell>
          <cell r="F944">
            <v>-6970.7167257592519</v>
          </cell>
          <cell r="G944">
            <v>-6970.7167257592519</v>
          </cell>
        </row>
        <row r="945">
          <cell r="A945">
            <v>36641</v>
          </cell>
          <cell r="B945" t="str">
            <v>POS-POWGAS-EAST</v>
          </cell>
          <cell r="C945" t="str">
            <v>EPMI-LT-ECAR-PRC</v>
          </cell>
          <cell r="D945" t="str">
            <v>P</v>
          </cell>
          <cell r="E945">
            <v>38443</v>
          </cell>
          <cell r="F945">
            <v>-7223.7314188146711</v>
          </cell>
          <cell r="G945">
            <v>-7223.7314188146711</v>
          </cell>
        </row>
        <row r="946">
          <cell r="A946">
            <v>36641</v>
          </cell>
          <cell r="B946" t="str">
            <v>POS-POWGAS-EAST</v>
          </cell>
          <cell r="C946" t="str">
            <v>EPMI-LT-ECAR-PRC</v>
          </cell>
          <cell r="D946" t="str">
            <v>P</v>
          </cell>
          <cell r="E946">
            <v>38443</v>
          </cell>
          <cell r="F946">
            <v>-6326.8672940226515</v>
          </cell>
          <cell r="G946">
            <v>-6326.8672940226515</v>
          </cell>
        </row>
        <row r="947">
          <cell r="A947">
            <v>36641</v>
          </cell>
          <cell r="B947" t="str">
            <v>POS-POWGAS-EAST</v>
          </cell>
          <cell r="C947" t="str">
            <v>EPMI-LT-ECAR-PRC</v>
          </cell>
          <cell r="D947" t="str">
            <v>P</v>
          </cell>
          <cell r="E947">
            <v>38473</v>
          </cell>
          <cell r="F947">
            <v>-7635.5879806485509</v>
          </cell>
          <cell r="G947">
            <v>-7635.5879806485509</v>
          </cell>
        </row>
        <row r="948">
          <cell r="A948">
            <v>36641</v>
          </cell>
          <cell r="B948" t="str">
            <v>POS-POWGAS-EAST</v>
          </cell>
          <cell r="C948" t="str">
            <v>EPMI-LT-ECAR-PRC</v>
          </cell>
          <cell r="D948" t="str">
            <v>P</v>
          </cell>
          <cell r="E948">
            <v>38473</v>
          </cell>
          <cell r="F948">
            <v>-6288.1312781811612</v>
          </cell>
          <cell r="G948">
            <v>-6288.1312781811612</v>
          </cell>
        </row>
        <row r="949">
          <cell r="A949">
            <v>36641</v>
          </cell>
          <cell r="B949" t="str">
            <v>POS-POWGAS-EAST</v>
          </cell>
          <cell r="C949" t="str">
            <v>EPMI-LT-ECAR-PRC</v>
          </cell>
          <cell r="D949" t="str">
            <v>P</v>
          </cell>
          <cell r="E949">
            <v>38504</v>
          </cell>
          <cell r="F949">
            <v>-6846.1689728692709</v>
          </cell>
          <cell r="G949">
            <v>-6846.1689728692709</v>
          </cell>
        </row>
        <row r="950">
          <cell r="A950">
            <v>36641</v>
          </cell>
          <cell r="B950" t="str">
            <v>POS-POWGAS-EAST</v>
          </cell>
          <cell r="C950" t="str">
            <v>EPMI-LT-ECAR-PRC</v>
          </cell>
          <cell r="D950" t="str">
            <v>P</v>
          </cell>
          <cell r="E950">
            <v>38504</v>
          </cell>
          <cell r="F950">
            <v>-6548.5094523097405</v>
          </cell>
          <cell r="G950">
            <v>-6548.5094523097405</v>
          </cell>
        </row>
        <row r="951">
          <cell r="A951">
            <v>36641</v>
          </cell>
          <cell r="B951" t="str">
            <v>POS-POWGAS-EAST</v>
          </cell>
          <cell r="C951" t="str">
            <v>EPMI-LT-ECAR-PRC</v>
          </cell>
          <cell r="D951" t="str">
            <v>P</v>
          </cell>
          <cell r="E951">
            <v>38534</v>
          </cell>
          <cell r="F951">
            <v>-7839.6297809003117</v>
          </cell>
          <cell r="G951">
            <v>-7839.6297809003117</v>
          </cell>
        </row>
        <row r="952">
          <cell r="A952">
            <v>36641</v>
          </cell>
          <cell r="B952" t="str">
            <v>POS-POWGAS-EAST</v>
          </cell>
          <cell r="C952" t="str">
            <v>EPMI-LT-ECAR-PRC</v>
          </cell>
          <cell r="D952" t="str">
            <v>P</v>
          </cell>
          <cell r="E952">
            <v>38534</v>
          </cell>
          <cell r="F952">
            <v>-5916.7017214342013</v>
          </cell>
          <cell r="G952">
            <v>-5916.7017214342013</v>
          </cell>
        </row>
        <row r="953">
          <cell r="A953">
            <v>36641</v>
          </cell>
          <cell r="B953" t="str">
            <v>POS-POWGAS-EAST</v>
          </cell>
          <cell r="C953" t="str">
            <v>EPMI-LT-ECAR-PRC</v>
          </cell>
          <cell r="D953" t="str">
            <v>P</v>
          </cell>
          <cell r="E953">
            <v>38565</v>
          </cell>
          <cell r="F953">
            <v>-6909.4890664909017</v>
          </cell>
          <cell r="G953">
            <v>-6909.4890664909017</v>
          </cell>
        </row>
        <row r="954">
          <cell r="A954">
            <v>36641</v>
          </cell>
          <cell r="B954" t="str">
            <v>POS-POWGAS-EAST</v>
          </cell>
          <cell r="C954" t="str">
            <v>EPMI-LT-ECAR-PRC</v>
          </cell>
          <cell r="D954" t="str">
            <v>P</v>
          </cell>
          <cell r="E954">
            <v>38565</v>
          </cell>
          <cell r="F954">
            <v>-6762.4786608208915</v>
          </cell>
          <cell r="G954">
            <v>-6762.4786608208915</v>
          </cell>
        </row>
        <row r="955">
          <cell r="A955">
            <v>36641</v>
          </cell>
          <cell r="B955" t="str">
            <v>POS-POWGAS-EAST</v>
          </cell>
          <cell r="C955" t="str">
            <v>EPMI-LT-ECAR-PRC</v>
          </cell>
          <cell r="D955" t="str">
            <v>P</v>
          </cell>
          <cell r="E955">
            <v>38596</v>
          </cell>
          <cell r="F955">
            <v>-7014.5925172472207</v>
          </cell>
          <cell r="G955">
            <v>-7014.5925172472207</v>
          </cell>
        </row>
        <row r="956">
          <cell r="A956">
            <v>36641</v>
          </cell>
          <cell r="B956" t="str">
            <v>POS-POWGAS-EAST</v>
          </cell>
          <cell r="C956" t="str">
            <v>EPMI-LT-ECAR-PRC</v>
          </cell>
          <cell r="D956" t="str">
            <v>P</v>
          </cell>
          <cell r="E956">
            <v>38596</v>
          </cell>
          <cell r="F956">
            <v>-6137.7684525913091</v>
          </cell>
          <cell r="G956">
            <v>-6137.7684525913091</v>
          </cell>
        </row>
        <row r="957">
          <cell r="A957">
            <v>36641</v>
          </cell>
          <cell r="B957" t="str">
            <v>POS-POWGAS-EAST</v>
          </cell>
          <cell r="C957" t="str">
            <v>EPMI-LT-ECAR-PRC</v>
          </cell>
          <cell r="D957" t="str">
            <v>P</v>
          </cell>
          <cell r="E957">
            <v>38626</v>
          </cell>
          <cell r="F957">
            <v>-7413.9707179819598</v>
          </cell>
          <cell r="G957">
            <v>-7413.9707179819598</v>
          </cell>
        </row>
        <row r="958">
          <cell r="A958">
            <v>36641</v>
          </cell>
          <cell r="B958" t="str">
            <v>POS-POWGAS-EAST</v>
          </cell>
          <cell r="C958" t="str">
            <v>EPMI-LT-ECAR-PRC</v>
          </cell>
          <cell r="D958" t="str">
            <v>P</v>
          </cell>
          <cell r="E958">
            <v>38626</v>
          </cell>
          <cell r="F958">
            <v>-6100.0854664912322</v>
          </cell>
          <cell r="G958">
            <v>-6100.0854664912322</v>
          </cell>
        </row>
        <row r="959">
          <cell r="A959">
            <v>36641</v>
          </cell>
          <cell r="B959" t="str">
            <v>POS-POWGAS-EAST</v>
          </cell>
          <cell r="C959" t="str">
            <v>EPMI-LT-ECAR-PRC</v>
          </cell>
          <cell r="D959" t="str">
            <v>P</v>
          </cell>
          <cell r="E959">
            <v>38657</v>
          </cell>
          <cell r="F959">
            <v>-6930.0780289799304</v>
          </cell>
          <cell r="G959">
            <v>-6930.0780289799304</v>
          </cell>
        </row>
        <row r="960">
          <cell r="A960">
            <v>36641</v>
          </cell>
          <cell r="B960" t="str">
            <v>POS-POWGAS-EAST</v>
          </cell>
          <cell r="C960" t="str">
            <v>EPMI-LT-ECAR-PRC</v>
          </cell>
          <cell r="D960" t="str">
            <v>P</v>
          </cell>
          <cell r="E960">
            <v>38657</v>
          </cell>
          <cell r="F960">
            <v>-6063.8182753574411</v>
          </cell>
          <cell r="G960">
            <v>-6063.8182753574411</v>
          </cell>
        </row>
        <row r="961">
          <cell r="A961">
            <v>36641</v>
          </cell>
          <cell r="B961" t="str">
            <v>POS-POWGAS-EAST</v>
          </cell>
          <cell r="C961" t="str">
            <v>EPMI-LT-ECAR-PRC</v>
          </cell>
          <cell r="D961" t="str">
            <v>P</v>
          </cell>
          <cell r="E961">
            <v>38687</v>
          </cell>
          <cell r="F961">
            <v>-7317.9512186804504</v>
          </cell>
          <cell r="G961">
            <v>-7317.9512186804504</v>
          </cell>
        </row>
        <row r="962">
          <cell r="A962">
            <v>36641</v>
          </cell>
          <cell r="B962" t="str">
            <v>POS-POWGAS-EAST</v>
          </cell>
          <cell r="C962" t="str">
            <v>EPMI-LT-ECAR-PRC</v>
          </cell>
          <cell r="D962" t="str">
            <v>P</v>
          </cell>
          <cell r="E962">
            <v>38687</v>
          </cell>
          <cell r="F962">
            <v>-6026.548062442731</v>
          </cell>
          <cell r="G962">
            <v>-6026.548062442731</v>
          </cell>
        </row>
        <row r="963">
          <cell r="A963">
            <v>36641</v>
          </cell>
          <cell r="B963" t="str">
            <v>POS-POWGAS-EAST</v>
          </cell>
          <cell r="C963" t="str">
            <v>EPMI-LT-ECAR-PRC</v>
          </cell>
          <cell r="D963" t="str">
            <v>P</v>
          </cell>
          <cell r="E963">
            <v>38718</v>
          </cell>
          <cell r="F963">
            <v>-7272.9473985084105</v>
          </cell>
          <cell r="G963">
            <v>-7272.9473985084105</v>
          </cell>
        </row>
        <row r="964">
          <cell r="A964">
            <v>36641</v>
          </cell>
          <cell r="B964" t="str">
            <v>POS-POWGAS-EAST</v>
          </cell>
          <cell r="C964" t="str">
            <v>EPMI-LT-ECAR-PRC</v>
          </cell>
          <cell r="D964" t="str">
            <v>P</v>
          </cell>
          <cell r="E964">
            <v>38718</v>
          </cell>
          <cell r="F964">
            <v>-5989.4860928892704</v>
          </cell>
          <cell r="G964">
            <v>-5989.4860928892704</v>
          </cell>
        </row>
        <row r="965">
          <cell r="A965">
            <v>36641</v>
          </cell>
          <cell r="B965" t="str">
            <v>POS-POWGAS-EAST</v>
          </cell>
          <cell r="C965" t="str">
            <v>EPMI-LT-ECAR-PRC</v>
          </cell>
          <cell r="D965" t="str">
            <v>P</v>
          </cell>
          <cell r="E965">
            <v>38749</v>
          </cell>
          <cell r="F965">
            <v>-6239.816946925961</v>
          </cell>
          <cell r="G965">
            <v>-6239.816946925961</v>
          </cell>
        </row>
        <row r="966">
          <cell r="A966">
            <v>36641</v>
          </cell>
          <cell r="B966" t="str">
            <v>POS-POWGAS-EAST</v>
          </cell>
          <cell r="C966" t="str">
            <v>EPMI-LT-ECAR-PRC</v>
          </cell>
          <cell r="D966" t="str">
            <v>P</v>
          </cell>
          <cell r="E966">
            <v>38749</v>
          </cell>
          <cell r="F966">
            <v>-5672.5608608417888</v>
          </cell>
          <cell r="G966">
            <v>-5672.5608608417888</v>
          </cell>
        </row>
        <row r="967">
          <cell r="A967">
            <v>36641</v>
          </cell>
          <cell r="B967" t="str">
            <v>POS-POWGAS-EAST</v>
          </cell>
          <cell r="C967" t="str">
            <v>EPMI-LT-ECAR-PRC</v>
          </cell>
          <cell r="D967" t="str">
            <v>P</v>
          </cell>
          <cell r="E967">
            <v>38777</v>
          </cell>
          <cell r="F967">
            <v>-6624.2252595747505</v>
          </cell>
          <cell r="G967">
            <v>-6624.2252595747505</v>
          </cell>
        </row>
        <row r="968">
          <cell r="A968">
            <v>36641</v>
          </cell>
          <cell r="B968" t="str">
            <v>POS-POWGAS-EAST</v>
          </cell>
          <cell r="C968" t="str">
            <v>EPMI-LT-ECAR-PRC</v>
          </cell>
          <cell r="D968" t="str">
            <v>P</v>
          </cell>
          <cell r="E968">
            <v>38777</v>
          </cell>
          <cell r="F968">
            <v>-6483.2842966050594</v>
          </cell>
          <cell r="G968">
            <v>-6483.2842966050594</v>
          </cell>
        </row>
        <row r="969">
          <cell r="A969">
            <v>36641</v>
          </cell>
          <cell r="B969" t="str">
            <v>POS-POWGAS-EAST</v>
          </cell>
          <cell r="C969" t="str">
            <v>EPMI-LT-ECAR-PRC</v>
          </cell>
          <cell r="D969" t="str">
            <v>P</v>
          </cell>
          <cell r="E969">
            <v>38808</v>
          </cell>
          <cell r="F969">
            <v>-6998.5499352544603</v>
          </cell>
          <cell r="G969">
            <v>-6998.5499352544603</v>
          </cell>
        </row>
        <row r="970">
          <cell r="A970">
            <v>36641</v>
          </cell>
          <cell r="B970" t="str">
            <v>POS-POWGAS-EAST</v>
          </cell>
          <cell r="C970" t="str">
            <v>EPMI-LT-ECAR-PRC</v>
          </cell>
          <cell r="D970" t="str">
            <v>P</v>
          </cell>
          <cell r="E970">
            <v>38808</v>
          </cell>
          <cell r="F970">
            <v>-5604.028863818221</v>
          </cell>
          <cell r="G970">
            <v>-5604.028863818221</v>
          </cell>
        </row>
        <row r="971">
          <cell r="A971">
            <v>36641</v>
          </cell>
          <cell r="B971" t="str">
            <v>POS-POWGAS-EAST</v>
          </cell>
          <cell r="C971" t="str">
            <v>EPMI-LT-ECAR-PRC</v>
          </cell>
          <cell r="D971" t="str">
            <v>P</v>
          </cell>
          <cell r="E971">
            <v>38838</v>
          </cell>
          <cell r="F971">
            <v>-6822.6256355587011</v>
          </cell>
          <cell r="G971">
            <v>-6822.6256355587011</v>
          </cell>
        </row>
        <row r="972">
          <cell r="A972">
            <v>36641</v>
          </cell>
          <cell r="B972" t="str">
            <v>POS-POWGAS-EAST</v>
          </cell>
          <cell r="C972" t="str">
            <v>EPMI-LT-ECAR-PRC</v>
          </cell>
          <cell r="D972" t="str">
            <v>P</v>
          </cell>
          <cell r="E972">
            <v>38838</v>
          </cell>
          <cell r="F972">
            <v>-6126.4393462159815</v>
          </cell>
          <cell r="G972">
            <v>-6126.4393462159815</v>
          </cell>
        </row>
        <row r="973">
          <cell r="A973">
            <v>36641</v>
          </cell>
          <cell r="B973" t="str">
            <v>POS-POWGAS-EAST</v>
          </cell>
          <cell r="C973" t="str">
            <v>EPMI-LT-ECAR-PRC</v>
          </cell>
          <cell r="D973" t="str">
            <v>P</v>
          </cell>
          <cell r="E973">
            <v>38869</v>
          </cell>
          <cell r="F973">
            <v>-6366.6878118824807</v>
          </cell>
          <cell r="G973">
            <v>-6366.6878118824807</v>
          </cell>
        </row>
        <row r="974">
          <cell r="A974">
            <v>36641</v>
          </cell>
          <cell r="B974" t="str">
            <v>POS-POWGAS-EAST</v>
          </cell>
          <cell r="C974" t="str">
            <v>EPMI-LT-ECAR-PRC</v>
          </cell>
          <cell r="D974" t="str">
            <v>P</v>
          </cell>
          <cell r="E974">
            <v>38869</v>
          </cell>
          <cell r="F974">
            <v>-6089.8752983223703</v>
          </cell>
          <cell r="G974">
            <v>-6089.8752983223703</v>
          </cell>
        </row>
        <row r="975">
          <cell r="A975">
            <v>36641</v>
          </cell>
          <cell r="B975" t="str">
            <v>POS-POWGAS-EAST</v>
          </cell>
          <cell r="C975" t="str">
            <v>EPMI-LT-ECAR-PRC</v>
          </cell>
          <cell r="D975" t="str">
            <v>P</v>
          </cell>
          <cell r="E975">
            <v>38899</v>
          </cell>
          <cell r="F975">
            <v>-7290.271635315481</v>
          </cell>
          <cell r="G975">
            <v>-7290.271635315481</v>
          </cell>
        </row>
        <row r="976">
          <cell r="A976">
            <v>36641</v>
          </cell>
          <cell r="B976" t="str">
            <v>POS-POWGAS-EAST</v>
          </cell>
          <cell r="C976" t="str">
            <v>EPMI-LT-ECAR-PRC</v>
          </cell>
          <cell r="D976" t="str">
            <v>P</v>
          </cell>
          <cell r="E976">
            <v>38899</v>
          </cell>
          <cell r="F976">
            <v>-5502.0918002381013</v>
          </cell>
          <cell r="G976">
            <v>-5502.0918002381013</v>
          </cell>
        </row>
        <row r="977">
          <cell r="A977">
            <v>36641</v>
          </cell>
          <cell r="B977" t="str">
            <v>POS-POWGAS-EAST</v>
          </cell>
          <cell r="C977" t="str">
            <v>EPMI-LT-ECAR-PRC</v>
          </cell>
          <cell r="D977" t="str">
            <v>P</v>
          </cell>
          <cell r="E977">
            <v>38930</v>
          </cell>
          <cell r="F977">
            <v>-6425.0469567547007</v>
          </cell>
          <cell r="G977">
            <v>-6425.0469567547007</v>
          </cell>
        </row>
        <row r="978">
          <cell r="A978">
            <v>36641</v>
          </cell>
          <cell r="B978" t="str">
            <v>POS-POWGAS-EAST</v>
          </cell>
          <cell r="C978" t="str">
            <v>EPMI-LT-ECAR-PRC</v>
          </cell>
          <cell r="D978" t="str">
            <v>P</v>
          </cell>
          <cell r="E978">
            <v>38930</v>
          </cell>
          <cell r="F978">
            <v>-6288.3438300152402</v>
          </cell>
          <cell r="G978">
            <v>-6288.3438300152402</v>
          </cell>
        </row>
        <row r="979">
          <cell r="A979">
            <v>36641</v>
          </cell>
          <cell r="B979" t="str">
            <v>POS-POWGAS-EAST</v>
          </cell>
          <cell r="C979" t="str">
            <v>EPMI-LT-ECAR-PRC</v>
          </cell>
          <cell r="D979" t="str">
            <v>P</v>
          </cell>
          <cell r="E979">
            <v>38961</v>
          </cell>
          <cell r="F979">
            <v>-6794.2946367242703</v>
          </cell>
          <cell r="G979">
            <v>-6794.2946367242703</v>
          </cell>
        </row>
        <row r="980">
          <cell r="A980">
            <v>36641</v>
          </cell>
          <cell r="B980" t="str">
            <v>POS-POWGAS-EAST</v>
          </cell>
          <cell r="C980" t="str">
            <v>EPMI-LT-ECAR-PRC</v>
          </cell>
          <cell r="D980" t="str">
            <v>P</v>
          </cell>
          <cell r="E980">
            <v>38961</v>
          </cell>
          <cell r="F980">
            <v>-5435.4357093794106</v>
          </cell>
          <cell r="G980">
            <v>-5435.4357093794106</v>
          </cell>
        </row>
        <row r="981">
          <cell r="A981">
            <v>36641</v>
          </cell>
          <cell r="B981" t="str">
            <v>POS-POWGAS-EAST</v>
          </cell>
          <cell r="C981" t="str">
            <v>EPMI-LT-ECAR-PRC</v>
          </cell>
          <cell r="D981" t="str">
            <v>P</v>
          </cell>
          <cell r="E981">
            <v>38991</v>
          </cell>
          <cell r="F981">
            <v>-6623.5104335565211</v>
          </cell>
          <cell r="G981">
            <v>-6623.5104335565211</v>
          </cell>
        </row>
        <row r="982">
          <cell r="A982">
            <v>36641</v>
          </cell>
          <cell r="B982" t="str">
            <v>POS-POWGAS-EAST</v>
          </cell>
          <cell r="C982" t="str">
            <v>EPMI-LT-ECAR-PRC</v>
          </cell>
          <cell r="D982" t="str">
            <v>P</v>
          </cell>
          <cell r="E982">
            <v>38991</v>
          </cell>
          <cell r="F982">
            <v>-5942.0278611026306</v>
          </cell>
          <cell r="G982">
            <v>-5942.0278611026306</v>
          </cell>
        </row>
        <row r="983">
          <cell r="A983">
            <v>36641</v>
          </cell>
          <cell r="B983" t="str">
            <v>POS-POWGAS-EAST</v>
          </cell>
          <cell r="C983" t="str">
            <v>EPMI-LT-ECAR-PRC</v>
          </cell>
          <cell r="D983" t="str">
            <v>P</v>
          </cell>
          <cell r="E983">
            <v>39022</v>
          </cell>
          <cell r="F983">
            <v>-6443.4178012246803</v>
          </cell>
          <cell r="G983">
            <v>-6443.4178012246803</v>
          </cell>
        </row>
        <row r="984">
          <cell r="A984">
            <v>36641</v>
          </cell>
          <cell r="B984" t="str">
            <v>POS-POWGAS-EAST</v>
          </cell>
          <cell r="C984" t="str">
            <v>EPMI-LT-ECAR-PRC</v>
          </cell>
          <cell r="D984" t="str">
            <v>P</v>
          </cell>
          <cell r="E984">
            <v>39022</v>
          </cell>
          <cell r="F984">
            <v>-5637.9905760716019</v>
          </cell>
          <cell r="G984">
            <v>-5637.9905760716019</v>
          </cell>
        </row>
        <row r="985">
          <cell r="A985">
            <v>36641</v>
          </cell>
          <cell r="B985" t="str">
            <v>POS-POWGAS-EAST</v>
          </cell>
          <cell r="C985" t="str">
            <v>EPMI-LT-ECAR-PRC</v>
          </cell>
          <cell r="D985" t="str">
            <v>P</v>
          </cell>
          <cell r="E985">
            <v>39052</v>
          </cell>
          <cell r="F985">
            <v>-7070.5889214378913</v>
          </cell>
          <cell r="G985">
            <v>-7070.5889214378913</v>
          </cell>
        </row>
        <row r="986">
          <cell r="A986">
            <v>36641</v>
          </cell>
          <cell r="B986" t="str">
            <v>POS-POWGAS-EAST</v>
          </cell>
          <cell r="C986" t="str">
            <v>EPMI-LT-ECAR-PRC</v>
          </cell>
          <cell r="D986" t="str">
            <v>P</v>
          </cell>
          <cell r="E986">
            <v>39052</v>
          </cell>
          <cell r="F986">
            <v>-5336.2935256135015</v>
          </cell>
          <cell r="G986">
            <v>-5336.2935256135015</v>
          </cell>
        </row>
        <row r="987">
          <cell r="A987">
            <v>36641</v>
          </cell>
          <cell r="B987" t="str">
            <v>POS-POWGAS-EAST</v>
          </cell>
          <cell r="C987" t="str">
            <v>EPMI-LT-ECAR-PRC</v>
          </cell>
          <cell r="D987" t="str">
            <v>P</v>
          </cell>
          <cell r="E987">
            <v>39083</v>
          </cell>
          <cell r="F987">
            <v>-6496.4926625054704</v>
          </cell>
          <cell r="G987">
            <v>-6496.4926625054704</v>
          </cell>
        </row>
        <row r="988">
          <cell r="A988">
            <v>36641</v>
          </cell>
          <cell r="B988" t="str">
            <v>POS-POWGAS-EAST</v>
          </cell>
          <cell r="C988" t="str">
            <v>EPMI-LT-ECAR-PRC</v>
          </cell>
          <cell r="D988" t="str">
            <v>P</v>
          </cell>
          <cell r="E988">
            <v>39083</v>
          </cell>
          <cell r="F988">
            <v>-5833.5852479640898</v>
          </cell>
          <cell r="G988">
            <v>-5833.5852479640898</v>
          </cell>
        </row>
        <row r="989">
          <cell r="A989">
            <v>36641</v>
          </cell>
          <cell r="B989" t="str">
            <v>POS-POWGAS-EAST</v>
          </cell>
          <cell r="C989" t="str">
            <v>EPMI-LT-ECAR-PRC</v>
          </cell>
          <cell r="D989" t="str">
            <v>P</v>
          </cell>
          <cell r="E989">
            <v>39114</v>
          </cell>
          <cell r="F989">
            <v>-5800.9402101627111</v>
          </cell>
          <cell r="G989">
            <v>-5800.9402101627111</v>
          </cell>
        </row>
        <row r="990">
          <cell r="A990">
            <v>36641</v>
          </cell>
          <cell r="B990" t="str">
            <v>POS-POWGAS-EAST</v>
          </cell>
          <cell r="C990" t="str">
            <v>EPMI-LT-ECAR-PRC</v>
          </cell>
          <cell r="D990" t="str">
            <v>P</v>
          </cell>
          <cell r="E990">
            <v>39114</v>
          </cell>
          <cell r="F990">
            <v>-5273.5820092388312</v>
          </cell>
          <cell r="G990">
            <v>-5273.5820092388312</v>
          </cell>
        </row>
        <row r="991">
          <cell r="A991">
            <v>36641</v>
          </cell>
          <cell r="B991" t="str">
            <v>POS-POWGAS-EAST</v>
          </cell>
          <cell r="C991" t="str">
            <v>EPMI-LT-ECAR-PRC</v>
          </cell>
          <cell r="D991" t="str">
            <v>P</v>
          </cell>
          <cell r="E991">
            <v>39142</v>
          </cell>
          <cell r="F991">
            <v>-6420.1403066573212</v>
          </cell>
          <cell r="G991">
            <v>-6420.1403066573212</v>
          </cell>
        </row>
        <row r="992">
          <cell r="A992">
            <v>36641</v>
          </cell>
          <cell r="B992" t="str">
            <v>POS-POWGAS-EAST</v>
          </cell>
          <cell r="C992" t="str">
            <v>EPMI-LT-ECAR-PRC</v>
          </cell>
          <cell r="D992" t="str">
            <v>P</v>
          </cell>
          <cell r="E992">
            <v>39142</v>
          </cell>
          <cell r="F992">
            <v>-5765.0239488351508</v>
          </cell>
          <cell r="G992">
            <v>-5765.0239488351508</v>
          </cell>
        </row>
        <row r="993">
          <cell r="A993">
            <v>36641</v>
          </cell>
          <cell r="B993" t="str">
            <v>POS-POWGAS-EAST</v>
          </cell>
          <cell r="C993" t="str">
            <v>EPMI-LT-ECAR-PRC</v>
          </cell>
          <cell r="D993" t="str">
            <v>P</v>
          </cell>
          <cell r="E993">
            <v>39173</v>
          </cell>
          <cell r="F993">
            <v>-6245.6343760752916</v>
          </cell>
          <cell r="G993">
            <v>-6245.6343760752916</v>
          </cell>
        </row>
        <row r="994">
          <cell r="A994">
            <v>36641</v>
          </cell>
          <cell r="B994" t="str">
            <v>POS-POWGAS-EAST</v>
          </cell>
          <cell r="C994" t="str">
            <v>EPMI-LT-ECAR-PRC</v>
          </cell>
          <cell r="D994" t="str">
            <v>P</v>
          </cell>
          <cell r="E994">
            <v>39173</v>
          </cell>
          <cell r="F994">
            <v>-5470.2061266417304</v>
          </cell>
          <cell r="G994">
            <v>-5470.2061266417304</v>
          </cell>
        </row>
        <row r="995">
          <cell r="A995">
            <v>36641</v>
          </cell>
          <cell r="B995" t="str">
            <v>POS-POWGAS-EAST</v>
          </cell>
          <cell r="C995" t="str">
            <v>EPMI-LT-ECAR-PRC</v>
          </cell>
          <cell r="D995" t="str">
            <v>P</v>
          </cell>
          <cell r="E995">
            <v>39203</v>
          </cell>
          <cell r="F995">
            <v>-6342.7664696754509</v>
          </cell>
          <cell r="G995">
            <v>-6342.7664696754509</v>
          </cell>
        </row>
        <row r="996">
          <cell r="A996">
            <v>36641</v>
          </cell>
          <cell r="B996" t="str">
            <v>POS-POWGAS-EAST</v>
          </cell>
          <cell r="C996" t="str">
            <v>EPMI-LT-ECAR-PRC</v>
          </cell>
          <cell r="D996" t="str">
            <v>P</v>
          </cell>
          <cell r="E996">
            <v>39203</v>
          </cell>
          <cell r="F996">
            <v>-5695.5454013412309</v>
          </cell>
          <cell r="G996">
            <v>-5695.5454013412309</v>
          </cell>
        </row>
        <row r="997">
          <cell r="A997">
            <v>36641</v>
          </cell>
          <cell r="B997" t="str">
            <v>POS-POWGAS-EAST</v>
          </cell>
          <cell r="C997" t="str">
            <v>EPMI-LT-ECAR-PRC</v>
          </cell>
          <cell r="D997" t="str">
            <v>P</v>
          </cell>
          <cell r="E997">
            <v>39234</v>
          </cell>
          <cell r="F997">
            <v>-6176.4305153784708</v>
          </cell>
          <cell r="G997">
            <v>-6176.4305153784708</v>
          </cell>
        </row>
        <row r="998">
          <cell r="A998">
            <v>36641</v>
          </cell>
          <cell r="B998" t="str">
            <v>POS-POWGAS-EAST</v>
          </cell>
          <cell r="C998" t="str">
            <v>EPMI-LT-ECAR-PRC</v>
          </cell>
          <cell r="D998" t="str">
            <v>P</v>
          </cell>
          <cell r="E998">
            <v>39234</v>
          </cell>
          <cell r="F998">
            <v>-5404.3767009561607</v>
          </cell>
          <cell r="G998">
            <v>-5404.3767009561607</v>
          </cell>
        </row>
        <row r="999">
          <cell r="A999">
            <v>36641</v>
          </cell>
          <cell r="B999" t="str">
            <v>POS-POWGAS-EAST</v>
          </cell>
          <cell r="C999" t="str">
            <v>EPMI-LT-ECAR-PRC</v>
          </cell>
          <cell r="D999" t="str">
            <v>P</v>
          </cell>
          <cell r="E999">
            <v>39264</v>
          </cell>
          <cell r="F999">
            <v>-6522.1862859499215</v>
          </cell>
          <cell r="G999">
            <v>-6522.1862859499215</v>
          </cell>
        </row>
        <row r="1000">
          <cell r="A1000">
            <v>36641</v>
          </cell>
          <cell r="B1000" t="str">
            <v>POS-POWGAS-EAST</v>
          </cell>
          <cell r="C1000" t="str">
            <v>EPMI-LT-ECAR-PRC</v>
          </cell>
          <cell r="D1000" t="str">
            <v>P</v>
          </cell>
          <cell r="E1000">
            <v>39264</v>
          </cell>
          <cell r="F1000">
            <v>-5371.2122354881712</v>
          </cell>
          <cell r="G1000">
            <v>-5371.2122354881712</v>
          </cell>
        </row>
        <row r="1001">
          <cell r="A1001">
            <v>36641</v>
          </cell>
          <cell r="B1001" t="str">
            <v>POS-POWGAS-EAST</v>
          </cell>
          <cell r="C1001" t="str">
            <v>EPMI-LT-ECAR-PRC</v>
          </cell>
          <cell r="D1001" t="str">
            <v>P</v>
          </cell>
          <cell r="E1001">
            <v>39295</v>
          </cell>
          <cell r="F1001">
            <v>-5973.7466258530403</v>
          </cell>
          <cell r="G1001">
            <v>-5973.7466258530403</v>
          </cell>
        </row>
        <row r="1002">
          <cell r="A1002">
            <v>36641</v>
          </cell>
          <cell r="B1002" t="str">
            <v>POS-POWGAS-EAST</v>
          </cell>
          <cell r="C1002" t="str">
            <v>EPMI-LT-ECAR-PRC</v>
          </cell>
          <cell r="D1002" t="str">
            <v>P</v>
          </cell>
          <cell r="E1002">
            <v>39295</v>
          </cell>
          <cell r="F1002">
            <v>-5846.6456338136204</v>
          </cell>
          <cell r="G1002">
            <v>-5846.6456338136204</v>
          </cell>
        </row>
        <row r="1003">
          <cell r="A1003">
            <v>36641</v>
          </cell>
          <cell r="B1003" t="str">
            <v>POS-POWGAS-EAST</v>
          </cell>
          <cell r="C1003" t="str">
            <v>EPMI-LT-ECAR-PRC</v>
          </cell>
          <cell r="D1003" t="str">
            <v>P</v>
          </cell>
          <cell r="E1003">
            <v>39326</v>
          </cell>
          <cell r="F1003">
            <v>-6569.9749980321003</v>
          </cell>
          <cell r="G1003">
            <v>-6569.9749980321003</v>
          </cell>
        </row>
        <row r="1004">
          <cell r="A1004">
            <v>36641</v>
          </cell>
          <cell r="B1004" t="str">
            <v>POS-POWGAS-EAST</v>
          </cell>
          <cell r="C1004" t="str">
            <v>EPMI-LT-ECAR-PRC</v>
          </cell>
          <cell r="D1004" t="str">
            <v>P</v>
          </cell>
          <cell r="E1004">
            <v>39326</v>
          </cell>
          <cell r="F1004">
            <v>-4801.1355754850001</v>
          </cell>
          <cell r="G1004">
            <v>-4801.1355754850001</v>
          </cell>
        </row>
        <row r="1005">
          <cell r="A1005">
            <v>36641</v>
          </cell>
          <cell r="B1005" t="str">
            <v>POS-POWGAS-EAST</v>
          </cell>
          <cell r="C1005" t="str">
            <v>EPMI-LT-ECAR-PRC</v>
          </cell>
          <cell r="D1005" t="str">
            <v>P</v>
          </cell>
          <cell r="E1005">
            <v>39356</v>
          </cell>
          <cell r="F1005">
            <v>-5907.5878676275106</v>
          </cell>
          <cell r="G1005">
            <v>-5907.5878676275106</v>
          </cell>
        </row>
        <row r="1006">
          <cell r="A1006">
            <v>36641</v>
          </cell>
          <cell r="B1006" t="str">
            <v>POS-POWGAS-EAST</v>
          </cell>
          <cell r="C1006" t="str">
            <v>EPMI-LT-ECAR-PRC</v>
          </cell>
          <cell r="D1006" t="str">
            <v>P</v>
          </cell>
          <cell r="E1006">
            <v>39356</v>
          </cell>
          <cell r="F1006">
            <v>-5776.204787713732</v>
          </cell>
          <cell r="G1006">
            <v>-5776.204787713732</v>
          </cell>
        </row>
        <row r="1007">
          <cell r="A1007">
            <v>36641</v>
          </cell>
          <cell r="B1007" t="str">
            <v>POS-POWGAS-EAST</v>
          </cell>
          <cell r="C1007" t="str">
            <v>EPMI-LT-ECAR-PRC</v>
          </cell>
          <cell r="D1007" t="str">
            <v>P</v>
          </cell>
          <cell r="E1007">
            <v>39387</v>
          </cell>
          <cell r="F1007">
            <v>-5991.505058092931</v>
          </cell>
          <cell r="G1007">
            <v>-5991.505058092931</v>
          </cell>
        </row>
        <row r="1008">
          <cell r="A1008">
            <v>36641</v>
          </cell>
          <cell r="B1008" t="str">
            <v>POS-POWGAS-EAST</v>
          </cell>
          <cell r="C1008" t="str">
            <v>EPMI-LT-ECAR-PRC</v>
          </cell>
          <cell r="D1008" t="str">
            <v>P</v>
          </cell>
          <cell r="E1008">
            <v>39387</v>
          </cell>
          <cell r="F1008">
            <v>-5242.566925831311</v>
          </cell>
          <cell r="G1008">
            <v>-5242.566925831311</v>
          </cell>
        </row>
        <row r="1009">
          <cell r="A1009">
            <v>36641</v>
          </cell>
          <cell r="B1009" t="str">
            <v>POS-POWGAS-EAST</v>
          </cell>
          <cell r="C1009" t="str">
            <v>EPMI-LT-ECAR-PRC</v>
          </cell>
          <cell r="D1009" t="str">
            <v>P</v>
          </cell>
          <cell r="E1009">
            <v>39417</v>
          </cell>
          <cell r="F1009">
            <v>-6574.9643077547116</v>
          </cell>
          <cell r="G1009">
            <v>-6574.9643077547116</v>
          </cell>
        </row>
        <row r="1010">
          <cell r="A1010">
            <v>36641</v>
          </cell>
          <cell r="B1010" t="str">
            <v>POS-POWGAS-EAST</v>
          </cell>
          <cell r="C1010" t="str">
            <v>EPMI-LT-ECAR-PRC</v>
          </cell>
          <cell r="D1010" t="str">
            <v>P</v>
          </cell>
          <cell r="E1010">
            <v>39417</v>
          </cell>
          <cell r="F1010">
            <v>-4962.2372133997806</v>
          </cell>
          <cell r="G1010">
            <v>-4962.2372133997806</v>
          </cell>
        </row>
        <row r="1011">
          <cell r="A1011">
            <v>36641</v>
          </cell>
          <cell r="B1011" t="str">
            <v>POS-POWGAS-EAST</v>
          </cell>
          <cell r="C1011" t="str">
            <v>EPMI-LT-ECAR-PRC</v>
          </cell>
          <cell r="D1011" t="str">
            <v>P</v>
          </cell>
          <cell r="E1011">
            <v>39448</v>
          </cell>
          <cell r="F1011">
            <v>-6041.3731961105905</v>
          </cell>
          <cell r="G1011">
            <v>-6041.3731961105905</v>
          </cell>
        </row>
        <row r="1012">
          <cell r="A1012">
            <v>36641</v>
          </cell>
          <cell r="B1012" t="str">
            <v>POS-POWGAS-EAST</v>
          </cell>
          <cell r="C1012" t="str">
            <v>EPMI-LT-ECAR-PRC</v>
          </cell>
          <cell r="D1012" t="str">
            <v>P</v>
          </cell>
          <cell r="E1012">
            <v>39448</v>
          </cell>
          <cell r="F1012">
            <v>-5424.90654344624</v>
          </cell>
          <cell r="G1012">
            <v>-5424.90654344624</v>
          </cell>
        </row>
        <row r="1013">
          <cell r="A1013">
            <v>36641</v>
          </cell>
          <cell r="B1013" t="str">
            <v>POS-POWGAS-EAST</v>
          </cell>
          <cell r="C1013" t="str">
            <v>EPMI-LT-ECAR-PRC</v>
          </cell>
          <cell r="D1013" t="str">
            <v>P</v>
          </cell>
          <cell r="E1013">
            <v>39479</v>
          </cell>
          <cell r="F1013">
            <v>-5516.2788857552914</v>
          </cell>
          <cell r="G1013">
            <v>-5516.2788857552914</v>
          </cell>
        </row>
        <row r="1014">
          <cell r="A1014">
            <v>36641</v>
          </cell>
          <cell r="B1014" t="str">
            <v>POS-POWGAS-EAST</v>
          </cell>
          <cell r="C1014" t="str">
            <v>EPMI-LT-ECAR-PRC</v>
          </cell>
          <cell r="D1014" t="str">
            <v>P</v>
          </cell>
          <cell r="E1014">
            <v>39479</v>
          </cell>
          <cell r="F1014">
            <v>-5148.5269600382708</v>
          </cell>
          <cell r="G1014">
            <v>-5148.5269600382708</v>
          </cell>
        </row>
        <row r="1015">
          <cell r="A1015">
            <v>36641</v>
          </cell>
          <cell r="B1015" t="str">
            <v>POS-POWGAS-EAST</v>
          </cell>
          <cell r="C1015" t="str">
            <v>EPMI-LT-ECAR-PRC</v>
          </cell>
          <cell r="D1015" t="str">
            <v>P</v>
          </cell>
          <cell r="E1015">
            <v>39508</v>
          </cell>
          <cell r="F1015">
            <v>-6213.3299444693212</v>
          </cell>
          <cell r="G1015">
            <v>-6213.3299444693212</v>
          </cell>
        </row>
        <row r="1016">
          <cell r="A1016">
            <v>36641</v>
          </cell>
          <cell r="B1016" t="str">
            <v>POS-POWGAS-EAST</v>
          </cell>
          <cell r="C1016" t="str">
            <v>EPMI-LT-ECAR-PRC</v>
          </cell>
          <cell r="D1016" t="str">
            <v>P</v>
          </cell>
          <cell r="E1016">
            <v>39508</v>
          </cell>
          <cell r="F1016">
            <v>-5116.8599542688507</v>
          </cell>
          <cell r="G1016">
            <v>-5116.8599542688507</v>
          </cell>
        </row>
        <row r="1017">
          <cell r="A1017">
            <v>36641</v>
          </cell>
          <cell r="B1017" t="str">
            <v>POS-POWGAS-EAST</v>
          </cell>
          <cell r="C1017" t="str">
            <v>EPMI-LT-ECAR-PRC</v>
          </cell>
          <cell r="D1017" t="str">
            <v>P</v>
          </cell>
          <cell r="E1017">
            <v>39539</v>
          </cell>
          <cell r="F1017">
            <v>-5565.2027172295402</v>
          </cell>
          <cell r="G1017">
            <v>-5565.2027172295402</v>
          </cell>
        </row>
        <row r="1018">
          <cell r="A1018">
            <v>36641</v>
          </cell>
          <cell r="B1018" t="str">
            <v>POS-POWGAS-EAST</v>
          </cell>
          <cell r="C1018" t="str">
            <v>EPMI-LT-ECAR-PRC</v>
          </cell>
          <cell r="D1018" t="str">
            <v>P</v>
          </cell>
          <cell r="E1018">
            <v>39539</v>
          </cell>
          <cell r="F1018">
            <v>-5328.6003047098102</v>
          </cell>
          <cell r="G1018">
            <v>-5328.6003047098102</v>
          </cell>
        </row>
        <row r="1019">
          <cell r="A1019">
            <v>36641</v>
          </cell>
          <cell r="B1019" t="str">
            <v>POS-POWGAS-EAST</v>
          </cell>
          <cell r="C1019" t="str">
            <v>EPMI-LT-ECAR-PRC</v>
          </cell>
          <cell r="D1019" t="str">
            <v>P</v>
          </cell>
          <cell r="E1019">
            <v>39569</v>
          </cell>
          <cell r="F1019">
            <v>-6138.3216837309501</v>
          </cell>
          <cell r="G1019">
            <v>-6138.3216837309501</v>
          </cell>
        </row>
        <row r="1020">
          <cell r="A1020">
            <v>36641</v>
          </cell>
          <cell r="B1020" t="str">
            <v>POS-POWGAS-EAST</v>
          </cell>
          <cell r="C1020" t="str">
            <v>EPMI-LT-ECAR-PRC</v>
          </cell>
          <cell r="D1020" t="str">
            <v>P</v>
          </cell>
          <cell r="E1020">
            <v>39569</v>
          </cell>
          <cell r="F1020">
            <v>-5055.088445425491</v>
          </cell>
          <cell r="G1020">
            <v>-5055.088445425491</v>
          </cell>
        </row>
        <row r="1021">
          <cell r="A1021">
            <v>36641</v>
          </cell>
          <cell r="B1021" t="str">
            <v>POS-POWGAS-EAST</v>
          </cell>
          <cell r="C1021" t="str">
            <v>EPMI-LT-ECAR-PRC</v>
          </cell>
          <cell r="D1021" t="str">
            <v>P</v>
          </cell>
          <cell r="E1021">
            <v>39600</v>
          </cell>
          <cell r="F1021">
            <v>-5742.8231652582308</v>
          </cell>
          <cell r="G1021">
            <v>-5742.8231652582308</v>
          </cell>
        </row>
        <row r="1022">
          <cell r="A1022">
            <v>36641</v>
          </cell>
          <cell r="B1022" t="str">
            <v>POS-POWGAS-EAST</v>
          </cell>
          <cell r="C1022" t="str">
            <v>EPMI-LT-ECAR-PRC</v>
          </cell>
          <cell r="D1022" t="str">
            <v>P</v>
          </cell>
          <cell r="E1022">
            <v>39600</v>
          </cell>
          <cell r="F1022">
            <v>-5024.9702696009508</v>
          </cell>
          <cell r="G1022">
            <v>-5024.9702696009508</v>
          </cell>
        </row>
        <row r="1023">
          <cell r="A1023">
            <v>36641</v>
          </cell>
          <cell r="B1023" t="str">
            <v>POS-POWGAS-EAST</v>
          </cell>
          <cell r="C1023" t="str">
            <v>EPMI-LT-ECAR-PRC</v>
          </cell>
          <cell r="D1023" t="str">
            <v>P</v>
          </cell>
          <cell r="E1023">
            <v>39630</v>
          </cell>
          <cell r="F1023">
            <v>-5826.3657700644799</v>
          </cell>
          <cell r="G1023">
            <v>-5826.3657700644799</v>
          </cell>
        </row>
        <row r="1024">
          <cell r="A1024">
            <v>36641</v>
          </cell>
          <cell r="B1024" t="str">
            <v>POS-POWGAS-EAST</v>
          </cell>
          <cell r="C1024" t="str">
            <v>EPMI-LT-ECAR-PRC</v>
          </cell>
          <cell r="D1024" t="str">
            <v>P</v>
          </cell>
          <cell r="E1024">
            <v>39630</v>
          </cell>
          <cell r="F1024">
            <v>-5231.8386506701499</v>
          </cell>
          <cell r="G1024">
            <v>-5231.8386506701499</v>
          </cell>
        </row>
        <row r="1025">
          <cell r="A1025">
            <v>36641</v>
          </cell>
          <cell r="B1025" t="str">
            <v>POS-POWGAS-EAST</v>
          </cell>
          <cell r="C1025" t="str">
            <v>EPMI-LT-ECAR-PRC</v>
          </cell>
          <cell r="D1025" t="str">
            <v>P</v>
          </cell>
          <cell r="E1025">
            <v>39661</v>
          </cell>
          <cell r="F1025">
            <v>-6026.8241260914501</v>
          </cell>
          <cell r="G1025">
            <v>-6026.8241260914501</v>
          </cell>
        </row>
        <row r="1026">
          <cell r="A1026">
            <v>36641</v>
          </cell>
          <cell r="B1026" t="str">
            <v>POS-POWGAS-EAST</v>
          </cell>
          <cell r="C1026" t="str">
            <v>EPMI-LT-ECAR-PRC</v>
          </cell>
          <cell r="D1026" t="str">
            <v>P</v>
          </cell>
          <cell r="E1026">
            <v>39661</v>
          </cell>
          <cell r="F1026">
            <v>-4963.26692736942</v>
          </cell>
          <cell r="G1026">
            <v>-4963.26692736942</v>
          </cell>
        </row>
        <row r="1027">
          <cell r="A1027">
            <v>36641</v>
          </cell>
          <cell r="B1027" t="str">
            <v>POS-POWGAS-EAST</v>
          </cell>
          <cell r="C1027" t="str">
            <v>EPMI-LT-ECAR-PRC</v>
          </cell>
          <cell r="D1027" t="str">
            <v>P</v>
          </cell>
          <cell r="E1027">
            <v>39692</v>
          </cell>
          <cell r="F1027">
            <v>-5638.4803288008807</v>
          </cell>
          <cell r="G1027">
            <v>-5638.4803288008807</v>
          </cell>
        </row>
        <row r="1028">
          <cell r="A1028">
            <v>36641</v>
          </cell>
          <cell r="B1028" t="str">
            <v>POS-POWGAS-EAST</v>
          </cell>
          <cell r="C1028" t="str">
            <v>EPMI-LT-ECAR-PRC</v>
          </cell>
          <cell r="D1028" t="str">
            <v>P</v>
          </cell>
          <cell r="E1028">
            <v>39692</v>
          </cell>
          <cell r="F1028">
            <v>-4933.670287700782</v>
          </cell>
          <cell r="G1028">
            <v>-4933.670287700782</v>
          </cell>
        </row>
        <row r="1029">
          <cell r="A1029">
            <v>36641</v>
          </cell>
          <cell r="B1029" t="str">
            <v>POS-POWGAS-EAST</v>
          </cell>
          <cell r="C1029" t="str">
            <v>EPMI-LT-ECAR-PRC</v>
          </cell>
          <cell r="D1029" t="str">
            <v>P</v>
          </cell>
          <cell r="E1029">
            <v>39722</v>
          </cell>
          <cell r="F1029">
            <v>-5492.3905116285505</v>
          </cell>
          <cell r="G1029">
            <v>-5492.3905116285505</v>
          </cell>
        </row>
        <row r="1030">
          <cell r="A1030">
            <v>36641</v>
          </cell>
          <cell r="B1030" t="str">
            <v>POS-POWGAS-EAST</v>
          </cell>
          <cell r="C1030" t="str">
            <v>EPMI-LT-ECAR-PRC</v>
          </cell>
          <cell r="D1030" t="str">
            <v>P</v>
          </cell>
          <cell r="E1030">
            <v>39722</v>
          </cell>
          <cell r="F1030">
            <v>-5370.2413032416107</v>
          </cell>
          <cell r="G1030">
            <v>-5370.2413032416107</v>
          </cell>
        </row>
        <row r="1031">
          <cell r="A1031">
            <v>36641</v>
          </cell>
          <cell r="B1031" t="str">
            <v>POS-POWGAS-EAST</v>
          </cell>
          <cell r="C1031" t="str">
            <v>EPMI-LT-ECAR-PRC</v>
          </cell>
          <cell r="D1031" t="str">
            <v>P</v>
          </cell>
          <cell r="E1031">
            <v>39753</v>
          </cell>
          <cell r="F1031">
            <v>-6034.486391908411</v>
          </cell>
          <cell r="G1031">
            <v>-6034.486391908411</v>
          </cell>
        </row>
        <row r="1032">
          <cell r="A1032">
            <v>36641</v>
          </cell>
          <cell r="B1032" t="str">
            <v>POS-POWGAS-EAST</v>
          </cell>
          <cell r="C1032" t="str">
            <v>EPMI-LT-ECAR-PRC</v>
          </cell>
          <cell r="D1032" t="str">
            <v>P</v>
          </cell>
          <cell r="E1032">
            <v>39753</v>
          </cell>
          <cell r="F1032">
            <v>-4409.8169787022998</v>
          </cell>
          <cell r="G1032">
            <v>-4409.8169787022998</v>
          </cell>
        </row>
        <row r="1033">
          <cell r="A1033">
            <v>36641</v>
          </cell>
          <cell r="B1033" t="str">
            <v>POS-POWGAS-EAST</v>
          </cell>
          <cell r="C1033" t="str">
            <v>EPMI-LT-ECAR-PRC</v>
          </cell>
          <cell r="D1033" t="str">
            <v>P</v>
          </cell>
          <cell r="E1033">
            <v>39783</v>
          </cell>
          <cell r="F1033">
            <v>-5651.2776531074906</v>
          </cell>
          <cell r="G1033">
            <v>-5651.2776531074906</v>
          </cell>
        </row>
        <row r="1034">
          <cell r="A1034">
            <v>36641</v>
          </cell>
          <cell r="B1034" t="str">
            <v>POS-POWGAS-EAST</v>
          </cell>
          <cell r="C1034" t="str">
            <v>EPMI-LT-ECAR-PRC</v>
          </cell>
          <cell r="D1034" t="str">
            <v>P</v>
          </cell>
          <cell r="E1034">
            <v>39783</v>
          </cell>
          <cell r="F1034">
            <v>-5074.6166680965207</v>
          </cell>
          <cell r="G1034">
            <v>-5074.6166680965207</v>
          </cell>
        </row>
        <row r="1035">
          <cell r="A1035">
            <v>36641</v>
          </cell>
          <cell r="B1035" t="str">
            <v>POS-POWGAS-EAST</v>
          </cell>
          <cell r="C1035" t="str">
            <v>EPMI-LT-ECAR-PRC</v>
          </cell>
          <cell r="D1035" t="str">
            <v>P</v>
          </cell>
          <cell r="E1035">
            <v>37438</v>
          </cell>
          <cell r="F1035">
            <v>-299.76818803232698</v>
          </cell>
          <cell r="G1035">
            <v>-299.76818803232698</v>
          </cell>
        </row>
        <row r="1036">
          <cell r="A1036">
            <v>36641</v>
          </cell>
          <cell r="B1036" t="str">
            <v>POS-POWGAS-EAST</v>
          </cell>
          <cell r="C1036" t="str">
            <v>EPMI-LT-ECAR-PRC</v>
          </cell>
          <cell r="D1036" t="str">
            <v>P</v>
          </cell>
          <cell r="E1036">
            <v>37469</v>
          </cell>
          <cell r="F1036">
            <v>-297.83444241578911</v>
          </cell>
          <cell r="G1036">
            <v>-297.83444241578911</v>
          </cell>
        </row>
        <row r="1037">
          <cell r="A1037">
            <v>36641</v>
          </cell>
          <cell r="B1037" t="str">
            <v>POS-POWGAS-EAST</v>
          </cell>
          <cell r="C1037" t="str">
            <v>EPMI-LT-ECAR-PRC</v>
          </cell>
          <cell r="D1037" t="str">
            <v>P</v>
          </cell>
          <cell r="E1037">
            <v>37803</v>
          </cell>
          <cell r="F1037">
            <v>-279.10008613602406</v>
          </cell>
          <cell r="G1037">
            <v>-279.10008613602406</v>
          </cell>
        </row>
        <row r="1038">
          <cell r="A1038">
            <v>36641</v>
          </cell>
          <cell r="B1038" t="str">
            <v>POS-POWGAS-EAST</v>
          </cell>
          <cell r="C1038" t="str">
            <v>EPMI-LT-ECAR-PRC</v>
          </cell>
          <cell r="D1038" t="str">
            <v>P</v>
          </cell>
          <cell r="E1038">
            <v>37834</v>
          </cell>
          <cell r="F1038">
            <v>-264.753967881157</v>
          </cell>
          <cell r="G1038">
            <v>-264.753967881157</v>
          </cell>
        </row>
        <row r="1039">
          <cell r="A1039">
            <v>36641</v>
          </cell>
          <cell r="B1039" t="str">
            <v>POS-POWGAS-EAST</v>
          </cell>
          <cell r="C1039" t="str">
            <v>EPMI-LT-ECAR-PRC</v>
          </cell>
          <cell r="D1039" t="str">
            <v>P</v>
          </cell>
          <cell r="E1039">
            <v>38169</v>
          </cell>
          <cell r="F1039">
            <v>-248.00357674207103</v>
          </cell>
          <cell r="G1039">
            <v>-248.00357674207103</v>
          </cell>
        </row>
        <row r="1040">
          <cell r="A1040">
            <v>36641</v>
          </cell>
          <cell r="B1040" t="str">
            <v>POS-POWGAS-EAST</v>
          </cell>
          <cell r="C1040" t="str">
            <v>EPMI-LT-ECAR-PRC</v>
          </cell>
          <cell r="D1040" t="str">
            <v>P</v>
          </cell>
          <cell r="E1040">
            <v>38200</v>
          </cell>
          <cell r="F1040">
            <v>-258.12832245715401</v>
          </cell>
          <cell r="G1040">
            <v>-258.12832245715401</v>
          </cell>
        </row>
        <row r="1041">
          <cell r="A1041">
            <v>36641</v>
          </cell>
          <cell r="B1041" t="str">
            <v>POS-POWGAS-EAST</v>
          </cell>
          <cell r="C1041" t="str">
            <v>EPMI-LT-ECAR-PRC</v>
          </cell>
          <cell r="D1041" t="str">
            <v>P</v>
          </cell>
          <cell r="E1041">
            <v>38534</v>
          </cell>
          <cell r="F1041">
            <v>-219.79007794596103</v>
          </cell>
          <cell r="G1041">
            <v>-219.79007794596103</v>
          </cell>
        </row>
        <row r="1042">
          <cell r="A1042">
            <v>36641</v>
          </cell>
          <cell r="B1042" t="str">
            <v>POS-POWGAS-EAST</v>
          </cell>
          <cell r="C1042" t="str">
            <v>EPMI-LT-ECAR-PRC</v>
          </cell>
          <cell r="D1042" t="str">
            <v>P</v>
          </cell>
          <cell r="E1042">
            <v>38565</v>
          </cell>
          <cell r="F1042">
            <v>-251.05940412933302</v>
          </cell>
          <cell r="G1042">
            <v>-251.05940412933302</v>
          </cell>
        </row>
        <row r="1043">
          <cell r="A1043">
            <v>36641</v>
          </cell>
          <cell r="B1043" t="str">
            <v>POS-POWGAS-EAST</v>
          </cell>
          <cell r="C1043" t="str">
            <v>EPMI-LT-ECAR-PRC</v>
          </cell>
          <cell r="D1043" t="str">
            <v>P</v>
          </cell>
          <cell r="E1043">
            <v>38899</v>
          </cell>
          <cell r="F1043">
            <v>-204.31084894640401</v>
          </cell>
          <cell r="G1043">
            <v>-204.31084894640401</v>
          </cell>
        </row>
        <row r="1044">
          <cell r="A1044">
            <v>36641</v>
          </cell>
          <cell r="B1044" t="str">
            <v>POS-POWGAS-EAST</v>
          </cell>
          <cell r="C1044" t="str">
            <v>EPMI-LT-ECAR-PRC</v>
          </cell>
          <cell r="D1044" t="str">
            <v>P</v>
          </cell>
          <cell r="E1044">
            <v>38930</v>
          </cell>
          <cell r="F1044">
            <v>-233.46068207392804</v>
          </cell>
          <cell r="G1044">
            <v>-233.46068207392804</v>
          </cell>
        </row>
        <row r="1045">
          <cell r="A1045">
            <v>36641</v>
          </cell>
          <cell r="B1045" t="str">
            <v>POS-POWGAS-EAST</v>
          </cell>
          <cell r="C1045" t="str">
            <v>EPMI-LT-ECAR-PRC</v>
          </cell>
          <cell r="D1045" t="str">
            <v>P</v>
          </cell>
          <cell r="E1045">
            <v>39264</v>
          </cell>
          <cell r="F1045">
            <v>-199.44800911826002</v>
          </cell>
          <cell r="G1045">
            <v>-199.44800911826002</v>
          </cell>
        </row>
        <row r="1046">
          <cell r="A1046">
            <v>36641</v>
          </cell>
          <cell r="B1046" t="str">
            <v>POS-POWGAS-EAST</v>
          </cell>
          <cell r="C1046" t="str">
            <v>EPMI-LT-ECAR-PRC</v>
          </cell>
          <cell r="D1046" t="str">
            <v>P</v>
          </cell>
          <cell r="E1046">
            <v>39295</v>
          </cell>
          <cell r="F1046">
            <v>-216.97300337590204</v>
          </cell>
          <cell r="G1046">
            <v>-216.97300337590204</v>
          </cell>
        </row>
        <row r="1047">
          <cell r="A1047">
            <v>36641</v>
          </cell>
          <cell r="B1047" t="str">
            <v>POS-POWGAS-EAST</v>
          </cell>
          <cell r="C1047" t="str">
            <v>EPMI-LT-ECAR-PRC</v>
          </cell>
          <cell r="D1047" t="str">
            <v>P</v>
          </cell>
          <cell r="E1047">
            <v>39630</v>
          </cell>
          <cell r="F1047">
            <v>-194.27441482713502</v>
          </cell>
          <cell r="G1047">
            <v>-194.27441482713502</v>
          </cell>
        </row>
        <row r="1048">
          <cell r="A1048">
            <v>36641</v>
          </cell>
          <cell r="B1048" t="str">
            <v>POS-POWGAS-EAST</v>
          </cell>
          <cell r="C1048" t="str">
            <v>EPMI-LT-ECAR-PRC</v>
          </cell>
          <cell r="D1048" t="str">
            <v>P</v>
          </cell>
          <cell r="E1048">
            <v>39661</v>
          </cell>
          <cell r="F1048">
            <v>-184.26492170194899</v>
          </cell>
          <cell r="G1048">
            <v>-184.26492170194899</v>
          </cell>
        </row>
        <row r="1049">
          <cell r="A1049">
            <v>36641</v>
          </cell>
          <cell r="B1049" t="str">
            <v>POS-POWGAS-EAST</v>
          </cell>
          <cell r="C1049" t="str">
            <v>EPMI-LT-ECAR-PRC</v>
          </cell>
          <cell r="D1049" t="str">
            <v>P</v>
          </cell>
          <cell r="E1049">
            <v>36678</v>
          </cell>
          <cell r="F1049">
            <v>-34679.207420963401</v>
          </cell>
          <cell r="G1049">
            <v>-34679.207420963401</v>
          </cell>
        </row>
        <row r="1050">
          <cell r="A1050">
            <v>36641</v>
          </cell>
          <cell r="B1050" t="str">
            <v>POS-POWGAS-EAST</v>
          </cell>
          <cell r="C1050" t="str">
            <v>EPMI-LT-ECAR-PRC</v>
          </cell>
          <cell r="D1050" t="str">
            <v>P</v>
          </cell>
          <cell r="E1050">
            <v>36678</v>
          </cell>
          <cell r="F1050">
            <v>34679.207420963401</v>
          </cell>
          <cell r="G1050">
            <v>34679.207420963401</v>
          </cell>
        </row>
        <row r="1051">
          <cell r="A1051">
            <v>36641</v>
          </cell>
          <cell r="B1051" t="str">
            <v>POS-POWGAS-EAST</v>
          </cell>
          <cell r="C1051" t="str">
            <v>EPMI-LT-ECAR-PRC</v>
          </cell>
          <cell r="D1051" t="str">
            <v>P</v>
          </cell>
          <cell r="E1051">
            <v>36678</v>
          </cell>
          <cell r="F1051">
            <v>0</v>
          </cell>
          <cell r="G1051">
            <v>0</v>
          </cell>
        </row>
        <row r="1052">
          <cell r="A1052">
            <v>36641</v>
          </cell>
          <cell r="B1052" t="str">
            <v>POS-POWGAS-EAST</v>
          </cell>
          <cell r="C1052" t="str">
            <v>EPMI-LT-ECAR-PRC</v>
          </cell>
          <cell r="D1052" t="str">
            <v>P</v>
          </cell>
          <cell r="E1052">
            <v>36708</v>
          </cell>
          <cell r="F1052">
            <v>15674.231790921998</v>
          </cell>
          <cell r="G1052">
            <v>15674.231790921998</v>
          </cell>
        </row>
        <row r="1053">
          <cell r="A1053">
            <v>36641</v>
          </cell>
          <cell r="B1053" t="str">
            <v>POS-POWGAS-EAST</v>
          </cell>
          <cell r="C1053" t="str">
            <v>EPMI-LT-ECAR-PRC</v>
          </cell>
          <cell r="D1053" t="str">
            <v>P</v>
          </cell>
          <cell r="E1053">
            <v>36708</v>
          </cell>
          <cell r="F1053">
            <v>-31348.463581844102</v>
          </cell>
          <cell r="G1053">
            <v>-31348.463581844102</v>
          </cell>
        </row>
        <row r="1054">
          <cell r="A1054">
            <v>36641</v>
          </cell>
          <cell r="B1054" t="str">
            <v>POS-POWGAS-EAST</v>
          </cell>
          <cell r="C1054" t="str">
            <v>EPMI-LT-ECAR-PRC</v>
          </cell>
          <cell r="D1054" t="str">
            <v>P</v>
          </cell>
          <cell r="E1054">
            <v>36708</v>
          </cell>
          <cell r="F1054">
            <v>-15674.231790921998</v>
          </cell>
          <cell r="G1054">
            <v>-15674.231790921998</v>
          </cell>
        </row>
        <row r="1055">
          <cell r="A1055">
            <v>36641</v>
          </cell>
          <cell r="B1055" t="str">
            <v>POS-POWGAS-EAST</v>
          </cell>
          <cell r="C1055" t="str">
            <v>EPMI-LT-ECAR-PRC</v>
          </cell>
          <cell r="D1055" t="str">
            <v>P</v>
          </cell>
          <cell r="E1055">
            <v>36708</v>
          </cell>
          <cell r="F1055">
            <v>31348.463581843997</v>
          </cell>
          <cell r="G1055">
            <v>31348.463581843997</v>
          </cell>
        </row>
        <row r="1056">
          <cell r="A1056">
            <v>36641</v>
          </cell>
          <cell r="B1056" t="str">
            <v>POS-POWGAS-EAST</v>
          </cell>
          <cell r="C1056" t="str">
            <v>EPMI-LT-ECAR-PRC</v>
          </cell>
          <cell r="D1056" t="str">
            <v>P</v>
          </cell>
          <cell r="E1056">
            <v>36739</v>
          </cell>
          <cell r="F1056">
            <v>17920.994379476306</v>
          </cell>
          <cell r="G1056">
            <v>17920.994379476306</v>
          </cell>
        </row>
        <row r="1057">
          <cell r="A1057">
            <v>36641</v>
          </cell>
          <cell r="B1057" t="str">
            <v>POS-POWGAS-EAST</v>
          </cell>
          <cell r="C1057" t="str">
            <v>EPMI-LT-ECAR-PRC</v>
          </cell>
          <cell r="D1057" t="str">
            <v>P</v>
          </cell>
          <cell r="E1057">
            <v>36739</v>
          </cell>
          <cell r="F1057">
            <v>-35841.988758952612</v>
          </cell>
          <cell r="G1057">
            <v>-35841.988758952612</v>
          </cell>
        </row>
        <row r="1058">
          <cell r="A1058">
            <v>36641</v>
          </cell>
          <cell r="B1058" t="str">
            <v>POS-POWGAS-EAST</v>
          </cell>
          <cell r="C1058" t="str">
            <v>EPMI-LT-ECAR-PRC</v>
          </cell>
          <cell r="D1058" t="str">
            <v>P</v>
          </cell>
          <cell r="E1058">
            <v>36739</v>
          </cell>
          <cell r="F1058">
            <v>-17920.994379476306</v>
          </cell>
          <cell r="G1058">
            <v>-17920.994379476306</v>
          </cell>
        </row>
        <row r="1059">
          <cell r="A1059">
            <v>36641</v>
          </cell>
          <cell r="B1059" t="str">
            <v>POS-POWGAS-EAST</v>
          </cell>
          <cell r="C1059" t="str">
            <v>EPMI-LT-ECAR-PRC</v>
          </cell>
          <cell r="D1059" t="str">
            <v>P</v>
          </cell>
          <cell r="E1059">
            <v>36739</v>
          </cell>
          <cell r="F1059">
            <v>35841.988758952612</v>
          </cell>
          <cell r="G1059">
            <v>35841.988758952612</v>
          </cell>
        </row>
        <row r="1060">
          <cell r="A1060">
            <v>36641</v>
          </cell>
          <cell r="B1060" t="str">
            <v>POS-POWGAS-EAST</v>
          </cell>
          <cell r="C1060" t="str">
            <v>EPMI-LT-ECAR-PRC</v>
          </cell>
          <cell r="D1060" t="str">
            <v>P</v>
          </cell>
          <cell r="E1060">
            <v>36642</v>
          </cell>
          <cell r="F1060">
            <v>0</v>
          </cell>
          <cell r="G1060">
            <v>0</v>
          </cell>
        </row>
        <row r="1061">
          <cell r="A1061">
            <v>36641</v>
          </cell>
          <cell r="B1061" t="str">
            <v>POS-POWGAS-EAST</v>
          </cell>
          <cell r="C1061" t="str">
            <v>EPMI-LT-ECAR-PRC</v>
          </cell>
          <cell r="D1061" t="str">
            <v>P</v>
          </cell>
          <cell r="E1061">
            <v>36708</v>
          </cell>
          <cell r="F1061">
            <v>-15674.231790921998</v>
          </cell>
          <cell r="G1061">
            <v>-15674.231790921998</v>
          </cell>
        </row>
        <row r="1062">
          <cell r="A1062">
            <v>36641</v>
          </cell>
          <cell r="B1062" t="str">
            <v>POS-POWGAS-EAST</v>
          </cell>
          <cell r="C1062" t="str">
            <v>EPMI-LT-ECAR-PRC</v>
          </cell>
          <cell r="D1062" t="str">
            <v>P</v>
          </cell>
          <cell r="E1062">
            <v>36708</v>
          </cell>
          <cell r="F1062">
            <v>-15674.231790921998</v>
          </cell>
          <cell r="G1062">
            <v>-15674.231790921998</v>
          </cell>
        </row>
        <row r="1063">
          <cell r="A1063">
            <v>36641</v>
          </cell>
          <cell r="B1063" t="str">
            <v>POS-POWGAS-EAST</v>
          </cell>
          <cell r="C1063" t="str">
            <v>EPMI-LT-ECAR-PRC</v>
          </cell>
          <cell r="D1063" t="str">
            <v>P</v>
          </cell>
          <cell r="E1063">
            <v>36708</v>
          </cell>
          <cell r="F1063">
            <v>-15674.231790921998</v>
          </cell>
          <cell r="G1063">
            <v>-15674.231790921998</v>
          </cell>
        </row>
        <row r="1064">
          <cell r="A1064">
            <v>36641</v>
          </cell>
          <cell r="B1064" t="str">
            <v>POS-POWGAS-EAST</v>
          </cell>
          <cell r="C1064" t="str">
            <v>EPMI-LT-ECAR-PRC</v>
          </cell>
          <cell r="D1064" t="str">
            <v>P</v>
          </cell>
          <cell r="E1064">
            <v>36708</v>
          </cell>
          <cell r="F1064">
            <v>15674.231790921998</v>
          </cell>
          <cell r="G1064">
            <v>15674.231790921998</v>
          </cell>
        </row>
        <row r="1065">
          <cell r="A1065">
            <v>36641</v>
          </cell>
          <cell r="B1065" t="str">
            <v>POS-POWGAS-EAST</v>
          </cell>
          <cell r="C1065" t="str">
            <v>EPMI-LT-ECAR-PRC</v>
          </cell>
          <cell r="D1065" t="str">
            <v>P</v>
          </cell>
          <cell r="E1065">
            <v>36708</v>
          </cell>
          <cell r="F1065">
            <v>-31348.463581843997</v>
          </cell>
          <cell r="G1065">
            <v>-31348.463581843997</v>
          </cell>
        </row>
        <row r="1066">
          <cell r="A1066">
            <v>36641</v>
          </cell>
          <cell r="B1066" t="str">
            <v>POS-POWGAS-EAST</v>
          </cell>
          <cell r="C1066" t="str">
            <v>EPMI-LT-ECAR-PRC</v>
          </cell>
          <cell r="D1066" t="str">
            <v>P</v>
          </cell>
          <cell r="E1066">
            <v>36708</v>
          </cell>
          <cell r="F1066">
            <v>15674.231790921998</v>
          </cell>
          <cell r="G1066">
            <v>15674.231790921998</v>
          </cell>
        </row>
        <row r="1067">
          <cell r="A1067">
            <v>36641</v>
          </cell>
          <cell r="B1067" t="str">
            <v>POS-POWGAS-EAST</v>
          </cell>
          <cell r="C1067" t="str">
            <v>EPMI-LT-ECAR-PRC</v>
          </cell>
          <cell r="D1067" t="str">
            <v>P</v>
          </cell>
          <cell r="E1067">
            <v>36708</v>
          </cell>
          <cell r="F1067">
            <v>31348.463581843997</v>
          </cell>
          <cell r="G1067">
            <v>31348.463581843997</v>
          </cell>
        </row>
        <row r="1068">
          <cell r="A1068">
            <v>36641</v>
          </cell>
          <cell r="B1068" t="str">
            <v>POS-POWGAS-EAST</v>
          </cell>
          <cell r="C1068" t="str">
            <v>EPMI-LT-ECAR-PRC</v>
          </cell>
          <cell r="D1068" t="str">
            <v>P</v>
          </cell>
          <cell r="E1068">
            <v>36708</v>
          </cell>
          <cell r="F1068">
            <v>15674.231790921998</v>
          </cell>
          <cell r="G1068">
            <v>15674.231790921998</v>
          </cell>
        </row>
        <row r="1069">
          <cell r="A1069">
            <v>36641</v>
          </cell>
          <cell r="B1069" t="str">
            <v>POS-POWGAS-EAST</v>
          </cell>
          <cell r="C1069" t="str">
            <v>EPMI-LT-ECAR-PRC</v>
          </cell>
          <cell r="D1069" t="str">
            <v>P</v>
          </cell>
          <cell r="E1069">
            <v>36739</v>
          </cell>
          <cell r="F1069">
            <v>-12466.778698766102</v>
          </cell>
          <cell r="G1069">
            <v>-12466.778698766102</v>
          </cell>
        </row>
        <row r="1070">
          <cell r="A1070">
            <v>36641</v>
          </cell>
          <cell r="B1070" t="str">
            <v>POS-POWGAS-EAST</v>
          </cell>
          <cell r="C1070" t="str">
            <v>EPMI-LT-ECAR-PRC</v>
          </cell>
          <cell r="D1070" t="str">
            <v>P</v>
          </cell>
          <cell r="E1070">
            <v>36739</v>
          </cell>
          <cell r="F1070">
            <v>-17920.994379476306</v>
          </cell>
          <cell r="G1070">
            <v>-17920.994379476306</v>
          </cell>
        </row>
        <row r="1071">
          <cell r="A1071">
            <v>36641</v>
          </cell>
          <cell r="B1071" t="str">
            <v>POS-POWGAS-EAST</v>
          </cell>
          <cell r="C1071" t="str">
            <v>EPMI-LT-ECAR-PRC</v>
          </cell>
          <cell r="D1071" t="str">
            <v>P</v>
          </cell>
          <cell r="E1071">
            <v>36739</v>
          </cell>
          <cell r="F1071">
            <v>-17920.994379476306</v>
          </cell>
          <cell r="G1071">
            <v>-17920.994379476306</v>
          </cell>
        </row>
        <row r="1072">
          <cell r="A1072">
            <v>36641</v>
          </cell>
          <cell r="B1072" t="str">
            <v>POS-POWGAS-EAST</v>
          </cell>
          <cell r="C1072" t="str">
            <v>EPMI-LT-ECAR-PRC</v>
          </cell>
          <cell r="D1072" t="str">
            <v>P</v>
          </cell>
          <cell r="E1072">
            <v>36739</v>
          </cell>
          <cell r="F1072">
            <v>12466.778698766102</v>
          </cell>
          <cell r="G1072">
            <v>12466.778698766102</v>
          </cell>
        </row>
        <row r="1073">
          <cell r="A1073">
            <v>36641</v>
          </cell>
          <cell r="B1073" t="str">
            <v>POS-POWGAS-EAST</v>
          </cell>
          <cell r="C1073" t="str">
            <v>EPMI-LT-ECAR-PRC</v>
          </cell>
          <cell r="D1073" t="str">
            <v>P</v>
          </cell>
          <cell r="E1073">
            <v>36739</v>
          </cell>
          <cell r="F1073">
            <v>-35841.988758952612</v>
          </cell>
          <cell r="G1073">
            <v>-35841.988758952612</v>
          </cell>
        </row>
        <row r="1074">
          <cell r="A1074">
            <v>36641</v>
          </cell>
          <cell r="B1074" t="str">
            <v>POS-POWGAS-EAST</v>
          </cell>
          <cell r="C1074" t="str">
            <v>EPMI-LT-ECAR-PRC</v>
          </cell>
          <cell r="D1074" t="str">
            <v>P</v>
          </cell>
          <cell r="E1074">
            <v>36739</v>
          </cell>
          <cell r="F1074">
            <v>17920.994379476306</v>
          </cell>
          <cell r="G1074">
            <v>17920.994379476306</v>
          </cell>
        </row>
        <row r="1075">
          <cell r="A1075">
            <v>36641</v>
          </cell>
          <cell r="B1075" t="str">
            <v>POS-POWGAS-EAST</v>
          </cell>
          <cell r="C1075" t="str">
            <v>EPMI-LT-ECAR-PRC</v>
          </cell>
          <cell r="D1075" t="str">
            <v>P</v>
          </cell>
          <cell r="E1075">
            <v>36739</v>
          </cell>
          <cell r="F1075">
            <v>35841.988758952612</v>
          </cell>
          <cell r="G1075">
            <v>35841.988758952612</v>
          </cell>
        </row>
        <row r="1076">
          <cell r="A1076">
            <v>36641</v>
          </cell>
          <cell r="B1076" t="str">
            <v>POS-POWGAS-EAST</v>
          </cell>
          <cell r="C1076" t="str">
            <v>EPMI-LT-ECAR-PRC</v>
          </cell>
          <cell r="D1076" t="str">
            <v>P</v>
          </cell>
          <cell r="E1076">
            <v>36739</v>
          </cell>
          <cell r="F1076">
            <v>17920.994379476306</v>
          </cell>
          <cell r="G1076">
            <v>17920.994379476306</v>
          </cell>
        </row>
        <row r="1077">
          <cell r="A1077">
            <v>36641</v>
          </cell>
          <cell r="B1077" t="str">
            <v>POS-POWGAS-EAST</v>
          </cell>
          <cell r="C1077" t="str">
            <v>EPMI-LT-ECAR-PRC</v>
          </cell>
          <cell r="D1077" t="str">
            <v>P</v>
          </cell>
          <cell r="E1077">
            <v>36642</v>
          </cell>
          <cell r="F1077">
            <v>0</v>
          </cell>
          <cell r="G1077">
            <v>0</v>
          </cell>
        </row>
        <row r="1078">
          <cell r="A1078">
            <v>36641</v>
          </cell>
          <cell r="B1078" t="str">
            <v>POS-POWGAS-EAST</v>
          </cell>
          <cell r="C1078" t="str">
            <v>EPMI-LT-ECAR-PRC</v>
          </cell>
          <cell r="D1078" t="str">
            <v>P</v>
          </cell>
          <cell r="E1078">
            <v>36642</v>
          </cell>
          <cell r="F1078">
            <v>-9559.3893319027284</v>
          </cell>
          <cell r="G1078">
            <v>-9559.3893319027284</v>
          </cell>
        </row>
        <row r="1079">
          <cell r="A1079">
            <v>36641</v>
          </cell>
          <cell r="B1079" t="str">
            <v>POS-POWGAS-EAST</v>
          </cell>
          <cell r="C1079" t="str">
            <v>EPMI-LT-ECAR-PRC</v>
          </cell>
          <cell r="D1079" t="str">
            <v>P</v>
          </cell>
          <cell r="E1079">
            <v>36642</v>
          </cell>
          <cell r="F1079">
            <v>0</v>
          </cell>
          <cell r="G1079">
            <v>0</v>
          </cell>
        </row>
        <row r="1080">
          <cell r="A1080">
            <v>36641</v>
          </cell>
          <cell r="B1080" t="str">
            <v>POS-POWGAS-EAST</v>
          </cell>
          <cell r="C1080" t="str">
            <v>EPMI-LT-ECAR-PRC</v>
          </cell>
          <cell r="D1080" t="str">
            <v>P</v>
          </cell>
          <cell r="E1080">
            <v>36642</v>
          </cell>
          <cell r="F1080">
            <v>0</v>
          </cell>
          <cell r="G1080">
            <v>0</v>
          </cell>
        </row>
        <row r="1081">
          <cell r="A1081">
            <v>36641</v>
          </cell>
          <cell r="B1081" t="str">
            <v>POS-POWGAS-EAST</v>
          </cell>
          <cell r="C1081" t="str">
            <v>EPMI-LT-ECAR-PRC</v>
          </cell>
          <cell r="D1081" t="str">
            <v>P</v>
          </cell>
          <cell r="E1081">
            <v>36642</v>
          </cell>
          <cell r="F1081">
            <v>-1593.2315553171138</v>
          </cell>
          <cell r="G1081">
            <v>-1593.2315553171138</v>
          </cell>
        </row>
        <row r="1082">
          <cell r="A1082">
            <v>36641</v>
          </cell>
          <cell r="B1082" t="str">
            <v>POS-POWGAS-EAST</v>
          </cell>
          <cell r="C1082" t="str">
            <v>EPMI-LT-ECAR-PRC</v>
          </cell>
          <cell r="D1082" t="str">
            <v>P</v>
          </cell>
          <cell r="E1082">
            <v>36642</v>
          </cell>
          <cell r="F1082">
            <v>796.61577765855691</v>
          </cell>
          <cell r="G1082">
            <v>796.61577765855691</v>
          </cell>
        </row>
        <row r="1083">
          <cell r="A1083">
            <v>36641</v>
          </cell>
          <cell r="B1083" t="str">
            <v>POS-POWGAS-EAST</v>
          </cell>
          <cell r="C1083" t="str">
            <v>EPMI-LT-ECAR-PRC</v>
          </cell>
          <cell r="D1083" t="str">
            <v>P</v>
          </cell>
          <cell r="E1083">
            <v>36642</v>
          </cell>
          <cell r="F1083">
            <v>-796.61577765855316</v>
          </cell>
          <cell r="G1083">
            <v>-796.61577765855316</v>
          </cell>
        </row>
        <row r="1084">
          <cell r="A1084">
            <v>36641</v>
          </cell>
          <cell r="B1084" t="str">
            <v>POS-POWGAS-EAST</v>
          </cell>
          <cell r="C1084" t="str">
            <v>EPMI-LT-ECAR-PRC</v>
          </cell>
          <cell r="D1084" t="str">
            <v>P</v>
          </cell>
          <cell r="E1084">
            <v>36642</v>
          </cell>
          <cell r="F1084">
            <v>796.61577765855418</v>
          </cell>
          <cell r="G1084">
            <v>796.61577765855418</v>
          </cell>
        </row>
        <row r="1085">
          <cell r="A1085">
            <v>36641</v>
          </cell>
          <cell r="B1085" t="str">
            <v>POS-POWGAS-EAST</v>
          </cell>
          <cell r="C1085" t="str">
            <v>EPMI-LT-ECAR-PRC</v>
          </cell>
          <cell r="D1085" t="str">
            <v>P</v>
          </cell>
          <cell r="E1085">
            <v>36642</v>
          </cell>
          <cell r="F1085">
            <v>3983.0788882927855</v>
          </cell>
          <cell r="G1085">
            <v>3983.0788882927855</v>
          </cell>
        </row>
        <row r="1086">
          <cell r="A1086">
            <v>36641</v>
          </cell>
          <cell r="B1086" t="str">
            <v>POS-POWGAS-EAST</v>
          </cell>
          <cell r="C1086" t="str">
            <v>EPMI-LT-ECAR-PRC</v>
          </cell>
          <cell r="D1086" t="str">
            <v>P</v>
          </cell>
          <cell r="E1086">
            <v>36642</v>
          </cell>
          <cell r="F1086">
            <v>0</v>
          </cell>
          <cell r="G1086">
            <v>0</v>
          </cell>
        </row>
        <row r="1087">
          <cell r="A1087">
            <v>36641</v>
          </cell>
          <cell r="B1087" t="str">
            <v>POS-POWGAS-EAST</v>
          </cell>
          <cell r="C1087" t="str">
            <v>EPMI-LT-ECAR-PRC</v>
          </cell>
          <cell r="D1087" t="str">
            <v>P</v>
          </cell>
          <cell r="E1087">
            <v>36642</v>
          </cell>
          <cell r="F1087">
            <v>8762.7735542441278</v>
          </cell>
          <cell r="G1087">
            <v>8762.7735542441278</v>
          </cell>
        </row>
        <row r="1088">
          <cell r="A1088">
            <v>36641</v>
          </cell>
          <cell r="B1088" t="str">
            <v>POS-POWGAS-EAST</v>
          </cell>
          <cell r="C1088" t="str">
            <v>EPMI-LT-ECAR-PRC</v>
          </cell>
          <cell r="D1088" t="str">
            <v>P</v>
          </cell>
          <cell r="E1088">
            <v>36642</v>
          </cell>
          <cell r="F1088">
            <v>1593.2315553171243</v>
          </cell>
          <cell r="G1088">
            <v>1593.2315553171243</v>
          </cell>
        </row>
        <row r="1089">
          <cell r="A1089">
            <v>36641</v>
          </cell>
          <cell r="B1089" t="str">
            <v>POS-POWGAS-EAST</v>
          </cell>
          <cell r="C1089" t="str">
            <v>EPMI-LT-ECAR-PRC</v>
          </cell>
          <cell r="D1089" t="str">
            <v>P</v>
          </cell>
          <cell r="E1089">
            <v>36642</v>
          </cell>
          <cell r="F1089">
            <v>0</v>
          </cell>
          <cell r="G1089">
            <v>0</v>
          </cell>
        </row>
        <row r="1090">
          <cell r="A1090">
            <v>36641</v>
          </cell>
          <cell r="B1090" t="str">
            <v>POS-POWGAS-EAST</v>
          </cell>
          <cell r="C1090" t="str">
            <v>EPMI-LT-ECAR-PRC</v>
          </cell>
          <cell r="D1090" t="str">
            <v>P</v>
          </cell>
          <cell r="E1090">
            <v>36642</v>
          </cell>
          <cell r="F1090">
            <v>3186.4631106342249</v>
          </cell>
          <cell r="G1090">
            <v>3186.4631106342249</v>
          </cell>
        </row>
        <row r="1091">
          <cell r="A1091">
            <v>36641</v>
          </cell>
          <cell r="B1091" t="str">
            <v>POS-POWGAS-EAST</v>
          </cell>
          <cell r="C1091" t="str">
            <v>EPMI-LT-ECAR-PRC</v>
          </cell>
          <cell r="D1091" t="str">
            <v>P</v>
          </cell>
          <cell r="E1091">
            <v>36642</v>
          </cell>
          <cell r="F1091">
            <v>-8.0000000000000015E-12</v>
          </cell>
          <cell r="G1091">
            <v>-8.0000000000000015E-12</v>
          </cell>
        </row>
        <row r="1092">
          <cell r="A1092">
            <v>36641</v>
          </cell>
          <cell r="B1092" t="str">
            <v>POS-POWGAS-EAST</v>
          </cell>
          <cell r="C1092" t="str">
            <v>EPMI-LT-ECAR-PRC</v>
          </cell>
          <cell r="D1092" t="str">
            <v>P</v>
          </cell>
          <cell r="E1092">
            <v>36642</v>
          </cell>
          <cell r="F1092">
            <v>-796.61577765855691</v>
          </cell>
          <cell r="G1092">
            <v>-796.61577765855691</v>
          </cell>
        </row>
        <row r="1093">
          <cell r="A1093">
            <v>36641</v>
          </cell>
          <cell r="B1093" t="str">
            <v>POS-POWGAS-EAST</v>
          </cell>
          <cell r="C1093" t="str">
            <v>EPMI-LT-ECAR-PRC</v>
          </cell>
          <cell r="D1093" t="str">
            <v>P</v>
          </cell>
          <cell r="E1093">
            <v>36642</v>
          </cell>
          <cell r="F1093">
            <v>-4779.6946659513433</v>
          </cell>
          <cell r="G1093">
            <v>-4779.6946659513433</v>
          </cell>
        </row>
        <row r="1094">
          <cell r="A1094">
            <v>36641</v>
          </cell>
          <cell r="B1094" t="str">
            <v>POS-POWGAS-EAST</v>
          </cell>
          <cell r="C1094" t="str">
            <v>EPMI-LT-ECAR-PRC</v>
          </cell>
          <cell r="D1094" t="str">
            <v>P</v>
          </cell>
          <cell r="E1094">
            <v>36642</v>
          </cell>
          <cell r="F1094">
            <v>3983.0788882927814</v>
          </cell>
          <cell r="G1094">
            <v>3983.0788882927814</v>
          </cell>
        </row>
        <row r="1095">
          <cell r="A1095">
            <v>36641</v>
          </cell>
          <cell r="B1095" t="str">
            <v>POS-POWGAS-EAST</v>
          </cell>
          <cell r="C1095" t="str">
            <v>EPMI-LT-ECAR-PRC</v>
          </cell>
          <cell r="D1095" t="str">
            <v>P</v>
          </cell>
          <cell r="E1095">
            <v>36642</v>
          </cell>
          <cell r="F1095">
            <v>-3983.0788882927814</v>
          </cell>
          <cell r="G1095">
            <v>-3983.0788882927814</v>
          </cell>
        </row>
        <row r="1096">
          <cell r="A1096">
            <v>36641</v>
          </cell>
          <cell r="B1096" t="str">
            <v>POS-POWGAS-EAST</v>
          </cell>
          <cell r="C1096" t="str">
            <v>EPMI-LT-ECAR-PRC</v>
          </cell>
          <cell r="D1096" t="str">
            <v>P</v>
          </cell>
          <cell r="E1096">
            <v>36642</v>
          </cell>
          <cell r="F1096">
            <v>-3983.0788882927814</v>
          </cell>
          <cell r="G1096">
            <v>-3983.0788882927814</v>
          </cell>
        </row>
        <row r="1097">
          <cell r="A1097">
            <v>36641</v>
          </cell>
          <cell r="B1097" t="str">
            <v>POS-POWGAS-EAST</v>
          </cell>
          <cell r="C1097" t="str">
            <v>EPMI-LT-ECAR-PRC</v>
          </cell>
          <cell r="D1097" t="str">
            <v>P</v>
          </cell>
          <cell r="E1097">
            <v>36642</v>
          </cell>
          <cell r="F1097">
            <v>3983.0788882927782</v>
          </cell>
          <cell r="G1097">
            <v>3983.0788882927782</v>
          </cell>
        </row>
        <row r="1098">
          <cell r="A1098">
            <v>36641</v>
          </cell>
          <cell r="B1098" t="str">
            <v>POS-POWGAS-EAST</v>
          </cell>
          <cell r="C1098" t="str">
            <v>EPMI-LT-ECAR-PRC</v>
          </cell>
          <cell r="D1098" t="str">
            <v>P</v>
          </cell>
          <cell r="E1098">
            <v>36642</v>
          </cell>
          <cell r="F1098">
            <v>-1593.2315553171102</v>
          </cell>
          <cell r="G1098">
            <v>-1593.2315553171102</v>
          </cell>
        </row>
        <row r="1099">
          <cell r="A1099">
            <v>36641</v>
          </cell>
          <cell r="B1099" t="str">
            <v>POS-POWGAS-EAST</v>
          </cell>
          <cell r="C1099" t="str">
            <v>EPMI-LT-ECAR-PRC</v>
          </cell>
          <cell r="D1099" t="str">
            <v>P</v>
          </cell>
          <cell r="E1099">
            <v>36642</v>
          </cell>
          <cell r="F1099">
            <v>1593.2315553171102</v>
          </cell>
          <cell r="G1099">
            <v>1593.2315553171102</v>
          </cell>
        </row>
        <row r="1100">
          <cell r="A1100">
            <v>36641</v>
          </cell>
          <cell r="B1100" t="str">
            <v>POS-POWGAS-EAST</v>
          </cell>
          <cell r="C1100" t="str">
            <v>EPMI-LT-ECAR-PRC</v>
          </cell>
          <cell r="D1100" t="str">
            <v>P</v>
          </cell>
          <cell r="E1100">
            <v>36642</v>
          </cell>
          <cell r="F1100">
            <v>796.61577765855691</v>
          </cell>
          <cell r="G1100">
            <v>796.61577765855691</v>
          </cell>
        </row>
        <row r="1101">
          <cell r="A1101">
            <v>36641</v>
          </cell>
          <cell r="B1101" t="str">
            <v>POS-POWGAS-EAST</v>
          </cell>
          <cell r="C1101" t="str">
            <v>EPMI-LT-ECAR-PRC</v>
          </cell>
          <cell r="D1101" t="str">
            <v>P</v>
          </cell>
          <cell r="E1101">
            <v>36642</v>
          </cell>
          <cell r="F1101">
            <v>-1593.2315553171138</v>
          </cell>
          <cell r="G1101">
            <v>-1593.2315553171138</v>
          </cell>
        </row>
        <row r="1102">
          <cell r="A1102">
            <v>36641</v>
          </cell>
          <cell r="B1102" t="str">
            <v>POS-POWGAS-EAST</v>
          </cell>
          <cell r="C1102" t="str">
            <v>EPMI-LT-ECAR-PRC</v>
          </cell>
          <cell r="D1102" t="str">
            <v>P</v>
          </cell>
          <cell r="E1102">
            <v>36642</v>
          </cell>
          <cell r="F1102">
            <v>1.0000000000000002E-12</v>
          </cell>
          <cell r="G1102">
            <v>1.0000000000000002E-12</v>
          </cell>
        </row>
        <row r="1103">
          <cell r="A1103">
            <v>36641</v>
          </cell>
          <cell r="B1103" t="str">
            <v>POS-POWGAS-EAST</v>
          </cell>
          <cell r="C1103" t="str">
            <v>EPMI-LT-ECAR-PRC</v>
          </cell>
          <cell r="D1103" t="str">
            <v>P</v>
          </cell>
          <cell r="E1103">
            <v>36642</v>
          </cell>
          <cell r="F1103">
            <v>-2389.8473329756716</v>
          </cell>
          <cell r="G1103">
            <v>-2389.8473329756716</v>
          </cell>
        </row>
        <row r="1104">
          <cell r="A1104">
            <v>36641</v>
          </cell>
          <cell r="B1104" t="str">
            <v>POS-POWGAS-EAST</v>
          </cell>
          <cell r="C1104" t="str">
            <v>EPMI-LT-ECAR-PRC</v>
          </cell>
          <cell r="D1104" t="str">
            <v>P</v>
          </cell>
          <cell r="E1104">
            <v>36642</v>
          </cell>
          <cell r="F1104">
            <v>796.61577765855691</v>
          </cell>
          <cell r="G1104">
            <v>796.61577765855691</v>
          </cell>
        </row>
        <row r="1105">
          <cell r="A1105">
            <v>36641</v>
          </cell>
          <cell r="B1105" t="str">
            <v>POS-POWGAS-EAST</v>
          </cell>
          <cell r="C1105" t="str">
            <v>EPMI-LT-ECAR-PRC</v>
          </cell>
          <cell r="D1105" t="str">
            <v>P</v>
          </cell>
          <cell r="E1105">
            <v>36642</v>
          </cell>
          <cell r="F1105">
            <v>7169.5419989270085</v>
          </cell>
          <cell r="G1105">
            <v>7169.5419989270085</v>
          </cell>
        </row>
        <row r="1106">
          <cell r="A1106">
            <v>36641</v>
          </cell>
          <cell r="B1106" t="str">
            <v>POS-POWGAS-EAST</v>
          </cell>
          <cell r="C1106" t="str">
            <v>EPMI-LT-ECAR-PRC</v>
          </cell>
          <cell r="D1106" t="str">
            <v>P</v>
          </cell>
          <cell r="E1106">
            <v>36642</v>
          </cell>
          <cell r="F1106">
            <v>-15932.315553171125</v>
          </cell>
          <cell r="G1106">
            <v>-15932.315553171125</v>
          </cell>
        </row>
        <row r="1107">
          <cell r="A1107">
            <v>36641</v>
          </cell>
          <cell r="B1107" t="str">
            <v>POS-POWGAS-EAST</v>
          </cell>
          <cell r="C1107" t="str">
            <v>EPMI-LT-ECAR-PRC</v>
          </cell>
          <cell r="D1107" t="str">
            <v>P</v>
          </cell>
          <cell r="E1107">
            <v>36642</v>
          </cell>
          <cell r="F1107">
            <v>1593.2315553171102</v>
          </cell>
          <cell r="G1107">
            <v>1593.2315553171102</v>
          </cell>
        </row>
        <row r="1108">
          <cell r="A1108">
            <v>36641</v>
          </cell>
          <cell r="B1108" t="str">
            <v>POS-POWGAS-EAST</v>
          </cell>
          <cell r="C1108" t="str">
            <v>EPMI-LT-ECAR-PRC</v>
          </cell>
          <cell r="D1108" t="str">
            <v>P</v>
          </cell>
          <cell r="E1108">
            <v>36642</v>
          </cell>
          <cell r="F1108">
            <v>0</v>
          </cell>
          <cell r="G1108">
            <v>0</v>
          </cell>
        </row>
        <row r="1109">
          <cell r="A1109">
            <v>36641</v>
          </cell>
          <cell r="B1109" t="str">
            <v>POS-POWGAS-EAST</v>
          </cell>
          <cell r="C1109" t="str">
            <v>EPMI-LT-ECAR-PRC</v>
          </cell>
          <cell r="D1109" t="str">
            <v>P</v>
          </cell>
          <cell r="E1109">
            <v>36642</v>
          </cell>
          <cell r="F1109">
            <v>-2389.8473329756716</v>
          </cell>
          <cell r="G1109">
            <v>-2389.8473329756716</v>
          </cell>
        </row>
        <row r="1110">
          <cell r="A1110">
            <v>36641</v>
          </cell>
          <cell r="B1110" t="str">
            <v>POS-POWGAS-EAST</v>
          </cell>
          <cell r="C1110" t="str">
            <v>EPMI-LT-ECAR-PRC</v>
          </cell>
          <cell r="D1110" t="str">
            <v>P</v>
          </cell>
          <cell r="E1110">
            <v>36642</v>
          </cell>
          <cell r="F1110">
            <v>4779.6946659513396</v>
          </cell>
          <cell r="G1110">
            <v>4779.6946659513396</v>
          </cell>
        </row>
        <row r="1111">
          <cell r="A1111">
            <v>36641</v>
          </cell>
          <cell r="B1111" t="str">
            <v>POS-POWGAS-EAST</v>
          </cell>
          <cell r="C1111" t="str">
            <v>EPMI-LT-ECAR-PRC</v>
          </cell>
          <cell r="D1111" t="str">
            <v>P</v>
          </cell>
          <cell r="E1111">
            <v>36642</v>
          </cell>
          <cell r="F1111">
            <v>-796.61577765855691</v>
          </cell>
          <cell r="G1111">
            <v>-796.61577765855691</v>
          </cell>
        </row>
        <row r="1112">
          <cell r="A1112">
            <v>36641</v>
          </cell>
          <cell r="B1112" t="str">
            <v>POS-POWGAS-EAST</v>
          </cell>
          <cell r="C1112" t="str">
            <v>EPMI-LT-ECAR-PRC</v>
          </cell>
          <cell r="D1112" t="str">
            <v>P</v>
          </cell>
          <cell r="E1112">
            <v>36642</v>
          </cell>
          <cell r="F1112">
            <v>6372.9262212684534</v>
          </cell>
          <cell r="G1112">
            <v>6372.9262212684534</v>
          </cell>
        </row>
        <row r="1113">
          <cell r="A1113">
            <v>36641</v>
          </cell>
          <cell r="B1113" t="str">
            <v>POS-POWGAS-EAST</v>
          </cell>
          <cell r="C1113" t="str">
            <v>EPMI-LT-ECAR-PRC</v>
          </cell>
          <cell r="D1113" t="str">
            <v>P</v>
          </cell>
          <cell r="E1113">
            <v>36643</v>
          </cell>
          <cell r="F1113">
            <v>796.61577765855418</v>
          </cell>
          <cell r="G1113">
            <v>796.61577765855418</v>
          </cell>
        </row>
        <row r="1114">
          <cell r="A1114">
            <v>36641</v>
          </cell>
          <cell r="B1114" t="str">
            <v>POS-POWGAS-EAST</v>
          </cell>
          <cell r="C1114" t="str">
            <v>EPMI-LT-ECAR-PRC</v>
          </cell>
          <cell r="D1114" t="str">
            <v>P</v>
          </cell>
          <cell r="E1114">
            <v>36643</v>
          </cell>
          <cell r="F1114">
            <v>3983.0788882927855</v>
          </cell>
          <cell r="G1114">
            <v>3983.0788882927855</v>
          </cell>
        </row>
        <row r="1115">
          <cell r="A1115">
            <v>36641</v>
          </cell>
          <cell r="B1115" t="str">
            <v>POS-POWGAS-EAST</v>
          </cell>
          <cell r="C1115" t="str">
            <v>EPMI-LT-ECAR-PRC</v>
          </cell>
          <cell r="D1115" t="str">
            <v>P</v>
          </cell>
          <cell r="E1115">
            <v>36643</v>
          </cell>
          <cell r="F1115">
            <v>0</v>
          </cell>
          <cell r="G1115">
            <v>0</v>
          </cell>
        </row>
        <row r="1116">
          <cell r="A1116">
            <v>36641</v>
          </cell>
          <cell r="B1116" t="str">
            <v>POS-POWGAS-EAST</v>
          </cell>
          <cell r="C1116" t="str">
            <v>EPMI-LT-ECAR-PRC</v>
          </cell>
          <cell r="D1116" t="str">
            <v>P</v>
          </cell>
          <cell r="E1116">
            <v>36643</v>
          </cell>
          <cell r="F1116">
            <v>8762.7735542441278</v>
          </cell>
          <cell r="G1116">
            <v>8762.7735542441278</v>
          </cell>
        </row>
        <row r="1117">
          <cell r="A1117">
            <v>36641</v>
          </cell>
          <cell r="B1117" t="str">
            <v>POS-POWGAS-EAST</v>
          </cell>
          <cell r="C1117" t="str">
            <v>EPMI-LT-ECAR-PRC</v>
          </cell>
          <cell r="D1117" t="str">
            <v>P</v>
          </cell>
          <cell r="E1117">
            <v>36643</v>
          </cell>
          <cell r="F1117">
            <v>1593.2315553171243</v>
          </cell>
          <cell r="G1117">
            <v>1593.2315553171243</v>
          </cell>
        </row>
        <row r="1118">
          <cell r="A1118">
            <v>36641</v>
          </cell>
          <cell r="B1118" t="str">
            <v>POS-POWGAS-EAST</v>
          </cell>
          <cell r="C1118" t="str">
            <v>EPMI-LT-ECAR-PRC</v>
          </cell>
          <cell r="D1118" t="str">
            <v>P</v>
          </cell>
          <cell r="E1118">
            <v>36643</v>
          </cell>
          <cell r="F1118">
            <v>0</v>
          </cell>
          <cell r="G1118">
            <v>0</v>
          </cell>
        </row>
        <row r="1119">
          <cell r="A1119">
            <v>36641</v>
          </cell>
          <cell r="B1119" t="str">
            <v>POS-POWGAS-EAST</v>
          </cell>
          <cell r="C1119" t="str">
            <v>EPMI-LT-ECAR-PRC</v>
          </cell>
          <cell r="D1119" t="str">
            <v>P</v>
          </cell>
          <cell r="E1119">
            <v>36643</v>
          </cell>
          <cell r="F1119">
            <v>3186.4631106342249</v>
          </cell>
          <cell r="G1119">
            <v>3186.4631106342249</v>
          </cell>
        </row>
        <row r="1120">
          <cell r="A1120">
            <v>36641</v>
          </cell>
          <cell r="B1120" t="str">
            <v>POS-POWGAS-EAST</v>
          </cell>
          <cell r="C1120" t="str">
            <v>EPMI-LT-ECAR-PRC</v>
          </cell>
          <cell r="D1120" t="str">
            <v>P</v>
          </cell>
          <cell r="E1120">
            <v>36643</v>
          </cell>
          <cell r="F1120">
            <v>-8.0000000000000015E-12</v>
          </cell>
          <cell r="G1120">
            <v>-8.0000000000000015E-12</v>
          </cell>
        </row>
        <row r="1121">
          <cell r="A1121">
            <v>36641</v>
          </cell>
          <cell r="B1121" t="str">
            <v>POS-POWGAS-EAST</v>
          </cell>
          <cell r="C1121" t="str">
            <v>EPMI-LT-ECAR-PRC</v>
          </cell>
          <cell r="D1121" t="str">
            <v>P</v>
          </cell>
          <cell r="E1121">
            <v>36643</v>
          </cell>
          <cell r="F1121">
            <v>-796.61577765855691</v>
          </cell>
          <cell r="G1121">
            <v>-796.61577765855691</v>
          </cell>
        </row>
        <row r="1122">
          <cell r="A1122">
            <v>36641</v>
          </cell>
          <cell r="B1122" t="str">
            <v>POS-POWGAS-EAST</v>
          </cell>
          <cell r="C1122" t="str">
            <v>EPMI-LT-ECAR-PRC</v>
          </cell>
          <cell r="D1122" t="str">
            <v>P</v>
          </cell>
          <cell r="E1122">
            <v>36643</v>
          </cell>
          <cell r="F1122">
            <v>-4779.6946659513433</v>
          </cell>
          <cell r="G1122">
            <v>-4779.6946659513433</v>
          </cell>
        </row>
        <row r="1123">
          <cell r="A1123">
            <v>36641</v>
          </cell>
          <cell r="B1123" t="str">
            <v>POS-POWGAS-EAST</v>
          </cell>
          <cell r="C1123" t="str">
            <v>EPMI-LT-ECAR-PRC</v>
          </cell>
          <cell r="D1123" t="str">
            <v>P</v>
          </cell>
          <cell r="E1123">
            <v>36643</v>
          </cell>
          <cell r="F1123">
            <v>3983.0788882927814</v>
          </cell>
          <cell r="G1123">
            <v>3983.0788882927814</v>
          </cell>
        </row>
        <row r="1124">
          <cell r="A1124">
            <v>36641</v>
          </cell>
          <cell r="B1124" t="str">
            <v>POS-POWGAS-EAST</v>
          </cell>
          <cell r="C1124" t="str">
            <v>EPMI-LT-ECAR-PRC</v>
          </cell>
          <cell r="D1124" t="str">
            <v>P</v>
          </cell>
          <cell r="E1124">
            <v>36643</v>
          </cell>
          <cell r="F1124">
            <v>-3983.0788882927814</v>
          </cell>
          <cell r="G1124">
            <v>-3983.0788882927814</v>
          </cell>
        </row>
        <row r="1125">
          <cell r="A1125">
            <v>36641</v>
          </cell>
          <cell r="B1125" t="str">
            <v>POS-POWGAS-EAST</v>
          </cell>
          <cell r="C1125" t="str">
            <v>EPMI-LT-ECAR-PRC</v>
          </cell>
          <cell r="D1125" t="str">
            <v>P</v>
          </cell>
          <cell r="E1125">
            <v>36643</v>
          </cell>
          <cell r="F1125">
            <v>-3983.0788882927814</v>
          </cell>
          <cell r="G1125">
            <v>-3983.0788882927814</v>
          </cell>
        </row>
        <row r="1126">
          <cell r="A1126">
            <v>36641</v>
          </cell>
          <cell r="B1126" t="str">
            <v>POS-POWGAS-EAST</v>
          </cell>
          <cell r="C1126" t="str">
            <v>EPMI-LT-ECAR-PRC</v>
          </cell>
          <cell r="D1126" t="str">
            <v>P</v>
          </cell>
          <cell r="E1126">
            <v>36643</v>
          </cell>
          <cell r="F1126">
            <v>3983.0788882927782</v>
          </cell>
          <cell r="G1126">
            <v>3983.0788882927782</v>
          </cell>
        </row>
        <row r="1127">
          <cell r="A1127">
            <v>36641</v>
          </cell>
          <cell r="B1127" t="str">
            <v>POS-POWGAS-EAST</v>
          </cell>
          <cell r="C1127" t="str">
            <v>EPMI-LT-ECAR-PRC</v>
          </cell>
          <cell r="D1127" t="str">
            <v>P</v>
          </cell>
          <cell r="E1127">
            <v>36643</v>
          </cell>
          <cell r="F1127">
            <v>-1593.2315553171102</v>
          </cell>
          <cell r="G1127">
            <v>-1593.2315553171102</v>
          </cell>
        </row>
        <row r="1128">
          <cell r="A1128">
            <v>36641</v>
          </cell>
          <cell r="B1128" t="str">
            <v>POS-POWGAS-EAST</v>
          </cell>
          <cell r="C1128" t="str">
            <v>EPMI-LT-ECAR-PRC</v>
          </cell>
          <cell r="D1128" t="str">
            <v>P</v>
          </cell>
          <cell r="E1128">
            <v>36643</v>
          </cell>
          <cell r="F1128">
            <v>1593.2315553171102</v>
          </cell>
          <cell r="G1128">
            <v>1593.2315553171102</v>
          </cell>
        </row>
        <row r="1129">
          <cell r="A1129">
            <v>36641</v>
          </cell>
          <cell r="B1129" t="str">
            <v>POS-POWGAS-EAST</v>
          </cell>
          <cell r="C1129" t="str">
            <v>EPMI-LT-ECAR-PRC</v>
          </cell>
          <cell r="D1129" t="str">
            <v>P</v>
          </cell>
          <cell r="E1129">
            <v>36643</v>
          </cell>
          <cell r="F1129">
            <v>796.61577765855691</v>
          </cell>
          <cell r="G1129">
            <v>796.61577765855691</v>
          </cell>
        </row>
        <row r="1130">
          <cell r="A1130">
            <v>36641</v>
          </cell>
          <cell r="B1130" t="str">
            <v>POS-POWGAS-EAST</v>
          </cell>
          <cell r="C1130" t="str">
            <v>EPMI-LT-ECAR-PRC</v>
          </cell>
          <cell r="D1130" t="str">
            <v>P</v>
          </cell>
          <cell r="E1130">
            <v>36643</v>
          </cell>
          <cell r="F1130">
            <v>-1593.2315553171138</v>
          </cell>
          <cell r="G1130">
            <v>-1593.2315553171138</v>
          </cell>
        </row>
        <row r="1131">
          <cell r="A1131">
            <v>36641</v>
          </cell>
          <cell r="B1131" t="str">
            <v>POS-POWGAS-EAST</v>
          </cell>
          <cell r="C1131" t="str">
            <v>EPMI-LT-ECAR-PRC</v>
          </cell>
          <cell r="D1131" t="str">
            <v>P</v>
          </cell>
          <cell r="E1131">
            <v>36643</v>
          </cell>
          <cell r="F1131">
            <v>1.0000000000000002E-12</v>
          </cell>
          <cell r="G1131">
            <v>1.0000000000000002E-12</v>
          </cell>
        </row>
        <row r="1132">
          <cell r="A1132">
            <v>36641</v>
          </cell>
          <cell r="B1132" t="str">
            <v>POS-POWGAS-EAST</v>
          </cell>
          <cell r="C1132" t="str">
            <v>EPMI-LT-ECAR-PRC</v>
          </cell>
          <cell r="D1132" t="str">
            <v>P</v>
          </cell>
          <cell r="E1132">
            <v>36643</v>
          </cell>
          <cell r="F1132">
            <v>-2389.8473329756716</v>
          </cell>
          <cell r="G1132">
            <v>-2389.8473329756716</v>
          </cell>
        </row>
        <row r="1133">
          <cell r="A1133">
            <v>36641</v>
          </cell>
          <cell r="B1133" t="str">
            <v>POS-POWGAS-EAST</v>
          </cell>
          <cell r="C1133" t="str">
            <v>EPMI-LT-ECAR-PRC</v>
          </cell>
          <cell r="D1133" t="str">
            <v>P</v>
          </cell>
          <cell r="E1133">
            <v>36643</v>
          </cell>
          <cell r="F1133">
            <v>796.61577765855691</v>
          </cell>
          <cell r="G1133">
            <v>796.61577765855691</v>
          </cell>
        </row>
        <row r="1134">
          <cell r="A1134">
            <v>36641</v>
          </cell>
          <cell r="B1134" t="str">
            <v>POS-POWGAS-EAST</v>
          </cell>
          <cell r="C1134" t="str">
            <v>EPMI-LT-ECAR-PRC</v>
          </cell>
          <cell r="D1134" t="str">
            <v>P</v>
          </cell>
          <cell r="E1134">
            <v>36643</v>
          </cell>
          <cell r="F1134">
            <v>7169.5419989270085</v>
          </cell>
          <cell r="G1134">
            <v>7169.5419989270085</v>
          </cell>
        </row>
        <row r="1135">
          <cell r="A1135">
            <v>36641</v>
          </cell>
          <cell r="B1135" t="str">
            <v>POS-POWGAS-EAST</v>
          </cell>
          <cell r="C1135" t="str">
            <v>EPMI-LT-ECAR-PRC</v>
          </cell>
          <cell r="D1135" t="str">
            <v>P</v>
          </cell>
          <cell r="E1135">
            <v>36643</v>
          </cell>
          <cell r="F1135">
            <v>-15932.315553171125</v>
          </cell>
          <cell r="G1135">
            <v>-15932.315553171125</v>
          </cell>
        </row>
        <row r="1136">
          <cell r="A1136">
            <v>36641</v>
          </cell>
          <cell r="B1136" t="str">
            <v>POS-POWGAS-EAST</v>
          </cell>
          <cell r="C1136" t="str">
            <v>EPMI-LT-ECAR-PRC</v>
          </cell>
          <cell r="D1136" t="str">
            <v>P</v>
          </cell>
          <cell r="E1136">
            <v>36643</v>
          </cell>
          <cell r="F1136">
            <v>1593.2315553171102</v>
          </cell>
          <cell r="G1136">
            <v>1593.2315553171102</v>
          </cell>
        </row>
        <row r="1137">
          <cell r="A1137">
            <v>36641</v>
          </cell>
          <cell r="B1137" t="str">
            <v>POS-POWGAS-EAST</v>
          </cell>
          <cell r="C1137" t="str">
            <v>EPMI-LT-ECAR-PRC</v>
          </cell>
          <cell r="D1137" t="str">
            <v>P</v>
          </cell>
          <cell r="E1137">
            <v>36643</v>
          </cell>
          <cell r="F1137">
            <v>0</v>
          </cell>
          <cell r="G1137">
            <v>0</v>
          </cell>
        </row>
        <row r="1138">
          <cell r="A1138">
            <v>36641</v>
          </cell>
          <cell r="B1138" t="str">
            <v>POS-POWGAS-EAST</v>
          </cell>
          <cell r="C1138" t="str">
            <v>EPMI-LT-ECAR-PRC</v>
          </cell>
          <cell r="D1138" t="str">
            <v>P</v>
          </cell>
          <cell r="E1138">
            <v>36643</v>
          </cell>
          <cell r="F1138">
            <v>-2389.8473329756716</v>
          </cell>
          <cell r="G1138">
            <v>-2389.8473329756716</v>
          </cell>
        </row>
        <row r="1139">
          <cell r="A1139">
            <v>36641</v>
          </cell>
          <cell r="B1139" t="str">
            <v>POS-POWGAS-EAST</v>
          </cell>
          <cell r="C1139" t="str">
            <v>EPMI-LT-ECAR-PRC</v>
          </cell>
          <cell r="D1139" t="str">
            <v>P</v>
          </cell>
          <cell r="E1139">
            <v>36643</v>
          </cell>
          <cell r="F1139">
            <v>4779.6946659513396</v>
          </cell>
          <cell r="G1139">
            <v>4779.6946659513396</v>
          </cell>
        </row>
        <row r="1140">
          <cell r="A1140">
            <v>36641</v>
          </cell>
          <cell r="B1140" t="str">
            <v>POS-POWGAS-EAST</v>
          </cell>
          <cell r="C1140" t="str">
            <v>EPMI-LT-ECAR-PRC</v>
          </cell>
          <cell r="D1140" t="str">
            <v>P</v>
          </cell>
          <cell r="E1140">
            <v>36643</v>
          </cell>
          <cell r="F1140">
            <v>-796.61577765855691</v>
          </cell>
          <cell r="G1140">
            <v>-796.61577765855691</v>
          </cell>
        </row>
        <row r="1141">
          <cell r="A1141">
            <v>36641</v>
          </cell>
          <cell r="B1141" t="str">
            <v>POS-POWGAS-EAST</v>
          </cell>
          <cell r="C1141" t="str">
            <v>EPMI-LT-ECAR-PRC</v>
          </cell>
          <cell r="D1141" t="str">
            <v>P</v>
          </cell>
          <cell r="E1141">
            <v>36643</v>
          </cell>
          <cell r="F1141">
            <v>6372.9262212684534</v>
          </cell>
          <cell r="G1141">
            <v>6372.9262212684534</v>
          </cell>
        </row>
        <row r="1142">
          <cell r="A1142">
            <v>36641</v>
          </cell>
          <cell r="B1142" t="str">
            <v>POS-POWGAS-EAST</v>
          </cell>
          <cell r="C1142" t="str">
            <v>EPMI-LT-ECAR-PRC</v>
          </cell>
          <cell r="D1142" t="str">
            <v>P</v>
          </cell>
          <cell r="E1142">
            <v>36643</v>
          </cell>
          <cell r="F1142">
            <v>-796.61577765855316</v>
          </cell>
          <cell r="G1142">
            <v>-796.61577765855316</v>
          </cell>
        </row>
        <row r="1143">
          <cell r="A1143">
            <v>36641</v>
          </cell>
          <cell r="B1143" t="str">
            <v>POS-POWGAS-EAST</v>
          </cell>
          <cell r="C1143" t="str">
            <v>EPMI-LT-ECAR-PRC</v>
          </cell>
          <cell r="D1143" t="str">
            <v>P</v>
          </cell>
          <cell r="E1143">
            <v>36643</v>
          </cell>
          <cell r="F1143">
            <v>0</v>
          </cell>
          <cell r="G1143">
            <v>0</v>
          </cell>
        </row>
        <row r="1144">
          <cell r="A1144">
            <v>36641</v>
          </cell>
          <cell r="B1144" t="str">
            <v>POS-POWGAS-EAST</v>
          </cell>
          <cell r="C1144" t="str">
            <v>EPMI-LT-ECAR-PRC</v>
          </cell>
          <cell r="D1144" t="str">
            <v>P</v>
          </cell>
          <cell r="E1144">
            <v>36643</v>
          </cell>
          <cell r="F1144">
            <v>-9559.3893319027284</v>
          </cell>
          <cell r="G1144">
            <v>-9559.3893319027284</v>
          </cell>
        </row>
        <row r="1145">
          <cell r="A1145">
            <v>36641</v>
          </cell>
          <cell r="B1145" t="str">
            <v>POS-POWGAS-EAST</v>
          </cell>
          <cell r="C1145" t="str">
            <v>EPMI-LT-ECAR-PRC</v>
          </cell>
          <cell r="D1145" t="str">
            <v>P</v>
          </cell>
          <cell r="E1145">
            <v>36643</v>
          </cell>
          <cell r="F1145">
            <v>0</v>
          </cell>
          <cell r="G1145">
            <v>0</v>
          </cell>
        </row>
        <row r="1146">
          <cell r="A1146">
            <v>36641</v>
          </cell>
          <cell r="B1146" t="str">
            <v>POS-POWGAS-EAST</v>
          </cell>
          <cell r="C1146" t="str">
            <v>EPMI-LT-ECAR-PRC</v>
          </cell>
          <cell r="D1146" t="str">
            <v>P</v>
          </cell>
          <cell r="E1146">
            <v>36643</v>
          </cell>
          <cell r="F1146">
            <v>0</v>
          </cell>
          <cell r="G1146">
            <v>0</v>
          </cell>
        </row>
        <row r="1147">
          <cell r="A1147">
            <v>36641</v>
          </cell>
          <cell r="B1147" t="str">
            <v>POS-POWGAS-EAST</v>
          </cell>
          <cell r="C1147" t="str">
            <v>EPMI-LT-ECAR-PRC</v>
          </cell>
          <cell r="D1147" t="str">
            <v>P</v>
          </cell>
          <cell r="E1147">
            <v>36643</v>
          </cell>
          <cell r="F1147">
            <v>-1593.2315553171138</v>
          </cell>
          <cell r="G1147">
            <v>-1593.2315553171138</v>
          </cell>
        </row>
        <row r="1148">
          <cell r="A1148">
            <v>36641</v>
          </cell>
          <cell r="B1148" t="str">
            <v>POS-POWGAS-EAST</v>
          </cell>
          <cell r="C1148" t="str">
            <v>EPMI-LT-ECAR-PRC</v>
          </cell>
          <cell r="D1148" t="str">
            <v>P</v>
          </cell>
          <cell r="E1148">
            <v>36643</v>
          </cell>
          <cell r="F1148">
            <v>796.61577765855691</v>
          </cell>
          <cell r="G1148">
            <v>796.61577765855691</v>
          </cell>
        </row>
        <row r="1149">
          <cell r="A1149">
            <v>36641</v>
          </cell>
          <cell r="B1149" t="str">
            <v>POS-POWGAS-EAST</v>
          </cell>
          <cell r="C1149" t="str">
            <v>EPMI-LT-ECAR-PRC</v>
          </cell>
          <cell r="D1149" t="str">
            <v>P</v>
          </cell>
          <cell r="E1149">
            <v>36644</v>
          </cell>
          <cell r="F1149">
            <v>0</v>
          </cell>
          <cell r="G1149">
            <v>0</v>
          </cell>
        </row>
        <row r="1150">
          <cell r="A1150">
            <v>36641</v>
          </cell>
          <cell r="B1150" t="str">
            <v>POS-POWGAS-EAST</v>
          </cell>
          <cell r="C1150" t="str">
            <v>EPMI-LT-ECAR-PRC</v>
          </cell>
          <cell r="D1150" t="str">
            <v>P</v>
          </cell>
          <cell r="E1150">
            <v>36644</v>
          </cell>
          <cell r="F1150">
            <v>-9559.3893319027284</v>
          </cell>
          <cell r="G1150">
            <v>-9559.3893319027284</v>
          </cell>
        </row>
        <row r="1151">
          <cell r="A1151">
            <v>36641</v>
          </cell>
          <cell r="B1151" t="str">
            <v>POS-POWGAS-EAST</v>
          </cell>
          <cell r="C1151" t="str">
            <v>EPMI-LT-ECAR-PRC</v>
          </cell>
          <cell r="D1151" t="str">
            <v>P</v>
          </cell>
          <cell r="E1151">
            <v>36644</v>
          </cell>
          <cell r="F1151">
            <v>0</v>
          </cell>
          <cell r="G1151">
            <v>0</v>
          </cell>
        </row>
        <row r="1152">
          <cell r="A1152">
            <v>36641</v>
          </cell>
          <cell r="B1152" t="str">
            <v>POS-POWGAS-EAST</v>
          </cell>
          <cell r="C1152" t="str">
            <v>EPMI-LT-ECAR-PRC</v>
          </cell>
          <cell r="D1152" t="str">
            <v>P</v>
          </cell>
          <cell r="E1152">
            <v>36644</v>
          </cell>
          <cell r="F1152">
            <v>0</v>
          </cell>
          <cell r="G1152">
            <v>0</v>
          </cell>
        </row>
        <row r="1153">
          <cell r="A1153">
            <v>36641</v>
          </cell>
          <cell r="B1153" t="str">
            <v>POS-POWGAS-EAST</v>
          </cell>
          <cell r="C1153" t="str">
            <v>EPMI-LT-ECAR-PRC</v>
          </cell>
          <cell r="D1153" t="str">
            <v>P</v>
          </cell>
          <cell r="E1153">
            <v>36644</v>
          </cell>
          <cell r="F1153">
            <v>-1593.2315553171138</v>
          </cell>
          <cell r="G1153">
            <v>-1593.2315553171138</v>
          </cell>
        </row>
        <row r="1154">
          <cell r="A1154">
            <v>36641</v>
          </cell>
          <cell r="B1154" t="str">
            <v>POS-POWGAS-EAST</v>
          </cell>
          <cell r="C1154" t="str">
            <v>EPMI-LT-ECAR-PRC</v>
          </cell>
          <cell r="D1154" t="str">
            <v>P</v>
          </cell>
          <cell r="E1154">
            <v>36644</v>
          </cell>
          <cell r="F1154">
            <v>796.61577765855691</v>
          </cell>
          <cell r="G1154">
            <v>796.61577765855691</v>
          </cell>
        </row>
        <row r="1155">
          <cell r="A1155">
            <v>36641</v>
          </cell>
          <cell r="B1155" t="str">
            <v>POS-POWGAS-EAST</v>
          </cell>
          <cell r="C1155" t="str">
            <v>EPMI-LT-ECAR-PRC</v>
          </cell>
          <cell r="D1155" t="str">
            <v>P</v>
          </cell>
          <cell r="E1155">
            <v>36644</v>
          </cell>
          <cell r="F1155">
            <v>-796.61577765855316</v>
          </cell>
          <cell r="G1155">
            <v>-796.61577765855316</v>
          </cell>
        </row>
        <row r="1156">
          <cell r="A1156">
            <v>36641</v>
          </cell>
          <cell r="B1156" t="str">
            <v>POS-POWGAS-EAST</v>
          </cell>
          <cell r="C1156" t="str">
            <v>EPMI-LT-ECAR-PRC</v>
          </cell>
          <cell r="D1156" t="str">
            <v>P</v>
          </cell>
          <cell r="E1156">
            <v>36644</v>
          </cell>
          <cell r="F1156">
            <v>796.61577765855418</v>
          </cell>
          <cell r="G1156">
            <v>796.61577765855418</v>
          </cell>
        </row>
        <row r="1157">
          <cell r="A1157">
            <v>36641</v>
          </cell>
          <cell r="B1157" t="str">
            <v>POS-POWGAS-EAST</v>
          </cell>
          <cell r="C1157" t="str">
            <v>EPMI-LT-ECAR-PRC</v>
          </cell>
          <cell r="D1157" t="str">
            <v>P</v>
          </cell>
          <cell r="E1157">
            <v>36644</v>
          </cell>
          <cell r="F1157">
            <v>3983.0788882927855</v>
          </cell>
          <cell r="G1157">
            <v>3983.0788882927855</v>
          </cell>
        </row>
        <row r="1158">
          <cell r="A1158">
            <v>36641</v>
          </cell>
          <cell r="B1158" t="str">
            <v>POS-POWGAS-EAST</v>
          </cell>
          <cell r="C1158" t="str">
            <v>EPMI-LT-ECAR-PRC</v>
          </cell>
          <cell r="D1158" t="str">
            <v>P</v>
          </cell>
          <cell r="E1158">
            <v>36644</v>
          </cell>
          <cell r="F1158">
            <v>0</v>
          </cell>
          <cell r="G1158">
            <v>0</v>
          </cell>
        </row>
        <row r="1159">
          <cell r="A1159">
            <v>36641</v>
          </cell>
          <cell r="B1159" t="str">
            <v>POS-POWGAS-EAST</v>
          </cell>
          <cell r="C1159" t="str">
            <v>EPMI-LT-ECAR-PRC</v>
          </cell>
          <cell r="D1159" t="str">
            <v>P</v>
          </cell>
          <cell r="E1159">
            <v>36644</v>
          </cell>
          <cell r="F1159">
            <v>8762.7735542441278</v>
          </cell>
          <cell r="G1159">
            <v>8762.7735542441278</v>
          </cell>
        </row>
        <row r="1160">
          <cell r="A1160">
            <v>36641</v>
          </cell>
          <cell r="B1160" t="str">
            <v>POS-POWGAS-EAST</v>
          </cell>
          <cell r="C1160" t="str">
            <v>EPMI-LT-ECAR-PRC</v>
          </cell>
          <cell r="D1160" t="str">
            <v>P</v>
          </cell>
          <cell r="E1160">
            <v>36644</v>
          </cell>
          <cell r="F1160">
            <v>1593.2315553171243</v>
          </cell>
          <cell r="G1160">
            <v>1593.2315553171243</v>
          </cell>
        </row>
        <row r="1161">
          <cell r="A1161">
            <v>36641</v>
          </cell>
          <cell r="B1161" t="str">
            <v>POS-POWGAS-EAST</v>
          </cell>
          <cell r="C1161" t="str">
            <v>EPMI-LT-ECAR-PRC</v>
          </cell>
          <cell r="D1161" t="str">
            <v>P</v>
          </cell>
          <cell r="E1161">
            <v>36644</v>
          </cell>
          <cell r="F1161">
            <v>0</v>
          </cell>
          <cell r="G1161">
            <v>0</v>
          </cell>
        </row>
        <row r="1162">
          <cell r="A1162">
            <v>36641</v>
          </cell>
          <cell r="B1162" t="str">
            <v>POS-POWGAS-EAST</v>
          </cell>
          <cell r="C1162" t="str">
            <v>EPMI-LT-ECAR-PRC</v>
          </cell>
          <cell r="D1162" t="str">
            <v>P</v>
          </cell>
          <cell r="E1162">
            <v>36644</v>
          </cell>
          <cell r="F1162">
            <v>3186.4631106342249</v>
          </cell>
          <cell r="G1162">
            <v>3186.4631106342249</v>
          </cell>
        </row>
        <row r="1163">
          <cell r="A1163">
            <v>36641</v>
          </cell>
          <cell r="B1163" t="str">
            <v>POS-POWGAS-EAST</v>
          </cell>
          <cell r="C1163" t="str">
            <v>EPMI-LT-ECAR-PRC</v>
          </cell>
          <cell r="D1163" t="str">
            <v>P</v>
          </cell>
          <cell r="E1163">
            <v>36644</v>
          </cell>
          <cell r="F1163">
            <v>-8.0000000000000015E-12</v>
          </cell>
          <cell r="G1163">
            <v>-8.0000000000000015E-12</v>
          </cell>
        </row>
        <row r="1164">
          <cell r="A1164">
            <v>36641</v>
          </cell>
          <cell r="B1164" t="str">
            <v>POS-POWGAS-EAST</v>
          </cell>
          <cell r="C1164" t="str">
            <v>EPMI-LT-ECAR-PRC</v>
          </cell>
          <cell r="D1164" t="str">
            <v>P</v>
          </cell>
          <cell r="E1164">
            <v>36644</v>
          </cell>
          <cell r="F1164">
            <v>-796.61577765855691</v>
          </cell>
          <cell r="G1164">
            <v>-796.61577765855691</v>
          </cell>
        </row>
        <row r="1165">
          <cell r="A1165">
            <v>36641</v>
          </cell>
          <cell r="B1165" t="str">
            <v>POS-POWGAS-EAST</v>
          </cell>
          <cell r="C1165" t="str">
            <v>EPMI-LT-ECAR-PRC</v>
          </cell>
          <cell r="D1165" t="str">
            <v>P</v>
          </cell>
          <cell r="E1165">
            <v>36644</v>
          </cell>
          <cell r="F1165">
            <v>-4779.6946659513433</v>
          </cell>
          <cell r="G1165">
            <v>-4779.6946659513433</v>
          </cell>
        </row>
        <row r="1166">
          <cell r="A1166">
            <v>36641</v>
          </cell>
          <cell r="B1166" t="str">
            <v>POS-POWGAS-EAST</v>
          </cell>
          <cell r="C1166" t="str">
            <v>EPMI-LT-ECAR-PRC</v>
          </cell>
          <cell r="D1166" t="str">
            <v>P</v>
          </cell>
          <cell r="E1166">
            <v>36644</v>
          </cell>
          <cell r="F1166">
            <v>3983.0788882927814</v>
          </cell>
          <cell r="G1166">
            <v>3983.0788882927814</v>
          </cell>
        </row>
        <row r="1167">
          <cell r="A1167">
            <v>36641</v>
          </cell>
          <cell r="B1167" t="str">
            <v>POS-POWGAS-EAST</v>
          </cell>
          <cell r="C1167" t="str">
            <v>EPMI-LT-ECAR-PRC</v>
          </cell>
          <cell r="D1167" t="str">
            <v>P</v>
          </cell>
          <cell r="E1167">
            <v>36644</v>
          </cell>
          <cell r="F1167">
            <v>-3983.0788882927905</v>
          </cell>
          <cell r="G1167">
            <v>-3983.0788882927905</v>
          </cell>
        </row>
        <row r="1168">
          <cell r="A1168">
            <v>36641</v>
          </cell>
          <cell r="B1168" t="str">
            <v>POS-POWGAS-EAST</v>
          </cell>
          <cell r="C1168" t="str">
            <v>EPMI-LT-ECAR-PRC</v>
          </cell>
          <cell r="D1168" t="str">
            <v>P</v>
          </cell>
          <cell r="E1168">
            <v>36644</v>
          </cell>
          <cell r="F1168">
            <v>-3983.0788882927814</v>
          </cell>
          <cell r="G1168">
            <v>-3983.0788882927814</v>
          </cell>
        </row>
        <row r="1169">
          <cell r="A1169">
            <v>36641</v>
          </cell>
          <cell r="B1169" t="str">
            <v>POS-POWGAS-EAST</v>
          </cell>
          <cell r="C1169" t="str">
            <v>EPMI-LT-ECAR-PRC</v>
          </cell>
          <cell r="D1169" t="str">
            <v>P</v>
          </cell>
          <cell r="E1169">
            <v>36644</v>
          </cell>
          <cell r="F1169">
            <v>3983.0788882927782</v>
          </cell>
          <cell r="G1169">
            <v>3983.0788882927782</v>
          </cell>
        </row>
        <row r="1170">
          <cell r="A1170">
            <v>36641</v>
          </cell>
          <cell r="B1170" t="str">
            <v>POS-POWGAS-EAST</v>
          </cell>
          <cell r="C1170" t="str">
            <v>EPMI-LT-ECAR-PRC</v>
          </cell>
          <cell r="D1170" t="str">
            <v>P</v>
          </cell>
          <cell r="E1170">
            <v>36644</v>
          </cell>
          <cell r="F1170">
            <v>-1593.2315553171102</v>
          </cell>
          <cell r="G1170">
            <v>-1593.2315553171102</v>
          </cell>
        </row>
        <row r="1171">
          <cell r="A1171">
            <v>36641</v>
          </cell>
          <cell r="B1171" t="str">
            <v>POS-POWGAS-EAST</v>
          </cell>
          <cell r="C1171" t="str">
            <v>EPMI-LT-ECAR-PRC</v>
          </cell>
          <cell r="D1171" t="str">
            <v>P</v>
          </cell>
          <cell r="E1171">
            <v>36644</v>
          </cell>
          <cell r="F1171">
            <v>1593.2315553171102</v>
          </cell>
          <cell r="G1171">
            <v>1593.2315553171102</v>
          </cell>
        </row>
        <row r="1172">
          <cell r="A1172">
            <v>36641</v>
          </cell>
          <cell r="B1172" t="str">
            <v>POS-POWGAS-EAST</v>
          </cell>
          <cell r="C1172" t="str">
            <v>EPMI-LT-ECAR-PRC</v>
          </cell>
          <cell r="D1172" t="str">
            <v>P</v>
          </cell>
          <cell r="E1172">
            <v>36644</v>
          </cell>
          <cell r="F1172">
            <v>796.61577765855691</v>
          </cell>
          <cell r="G1172">
            <v>796.61577765855691</v>
          </cell>
        </row>
        <row r="1173">
          <cell r="A1173">
            <v>36641</v>
          </cell>
          <cell r="B1173" t="str">
            <v>POS-POWGAS-EAST</v>
          </cell>
          <cell r="C1173" t="str">
            <v>EPMI-LT-ECAR-PRC</v>
          </cell>
          <cell r="D1173" t="str">
            <v>P</v>
          </cell>
          <cell r="E1173">
            <v>36644</v>
          </cell>
          <cell r="F1173">
            <v>-1593.2315553171138</v>
          </cell>
          <cell r="G1173">
            <v>-1593.2315553171138</v>
          </cell>
        </row>
        <row r="1174">
          <cell r="A1174">
            <v>36641</v>
          </cell>
          <cell r="B1174" t="str">
            <v>POS-POWGAS-EAST</v>
          </cell>
          <cell r="C1174" t="str">
            <v>EPMI-LT-ECAR-PRC</v>
          </cell>
          <cell r="D1174" t="str">
            <v>P</v>
          </cell>
          <cell r="E1174">
            <v>36644</v>
          </cell>
          <cell r="F1174">
            <v>1.0000000000000002E-12</v>
          </cell>
          <cell r="G1174">
            <v>1.0000000000000002E-12</v>
          </cell>
        </row>
        <row r="1175">
          <cell r="A1175">
            <v>36641</v>
          </cell>
          <cell r="B1175" t="str">
            <v>POS-POWGAS-EAST</v>
          </cell>
          <cell r="C1175" t="str">
            <v>EPMI-LT-ECAR-PRC</v>
          </cell>
          <cell r="D1175" t="str">
            <v>P</v>
          </cell>
          <cell r="E1175">
            <v>36644</v>
          </cell>
          <cell r="F1175">
            <v>-2389.8473329756716</v>
          </cell>
          <cell r="G1175">
            <v>-2389.8473329756716</v>
          </cell>
        </row>
        <row r="1176">
          <cell r="A1176">
            <v>36641</v>
          </cell>
          <cell r="B1176" t="str">
            <v>POS-POWGAS-EAST</v>
          </cell>
          <cell r="C1176" t="str">
            <v>EPMI-LT-ECAR-PRC</v>
          </cell>
          <cell r="D1176" t="str">
            <v>P</v>
          </cell>
          <cell r="E1176">
            <v>36644</v>
          </cell>
          <cell r="F1176">
            <v>796.61577765855691</v>
          </cell>
          <cell r="G1176">
            <v>796.61577765855691</v>
          </cell>
        </row>
        <row r="1177">
          <cell r="A1177">
            <v>36641</v>
          </cell>
          <cell r="B1177" t="str">
            <v>POS-POWGAS-EAST</v>
          </cell>
          <cell r="C1177" t="str">
            <v>EPMI-LT-ECAR-PRC</v>
          </cell>
          <cell r="D1177" t="str">
            <v>P</v>
          </cell>
          <cell r="E1177">
            <v>36644</v>
          </cell>
          <cell r="F1177">
            <v>7169.5419989270085</v>
          </cell>
          <cell r="G1177">
            <v>7169.5419989270085</v>
          </cell>
        </row>
        <row r="1178">
          <cell r="A1178">
            <v>36641</v>
          </cell>
          <cell r="B1178" t="str">
            <v>POS-POWGAS-EAST</v>
          </cell>
          <cell r="C1178" t="str">
            <v>EPMI-LT-ECAR-PRC</v>
          </cell>
          <cell r="D1178" t="str">
            <v>P</v>
          </cell>
          <cell r="E1178">
            <v>36644</v>
          </cell>
          <cell r="F1178">
            <v>-15932.315553171133</v>
          </cell>
          <cell r="G1178">
            <v>-15932.315553171133</v>
          </cell>
        </row>
        <row r="1179">
          <cell r="A1179">
            <v>36641</v>
          </cell>
          <cell r="B1179" t="str">
            <v>POS-POWGAS-EAST</v>
          </cell>
          <cell r="C1179" t="str">
            <v>EPMI-LT-ECAR-PRC</v>
          </cell>
          <cell r="D1179" t="str">
            <v>P</v>
          </cell>
          <cell r="E1179">
            <v>36644</v>
          </cell>
          <cell r="F1179">
            <v>1593.2315553171102</v>
          </cell>
          <cell r="G1179">
            <v>1593.2315553171102</v>
          </cell>
        </row>
        <row r="1180">
          <cell r="A1180">
            <v>36641</v>
          </cell>
          <cell r="B1180" t="str">
            <v>POS-POWGAS-EAST</v>
          </cell>
          <cell r="C1180" t="str">
            <v>EPMI-LT-ECAR-PRC</v>
          </cell>
          <cell r="D1180" t="str">
            <v>P</v>
          </cell>
          <cell r="E1180">
            <v>36644</v>
          </cell>
          <cell r="F1180">
            <v>0</v>
          </cell>
          <cell r="G1180">
            <v>0</v>
          </cell>
        </row>
        <row r="1181">
          <cell r="A1181">
            <v>36641</v>
          </cell>
          <cell r="B1181" t="str">
            <v>POS-POWGAS-EAST</v>
          </cell>
          <cell r="C1181" t="str">
            <v>EPMI-LT-ECAR-PRC</v>
          </cell>
          <cell r="D1181" t="str">
            <v>P</v>
          </cell>
          <cell r="E1181">
            <v>36644</v>
          </cell>
          <cell r="F1181">
            <v>-2389.8473329756716</v>
          </cell>
          <cell r="G1181">
            <v>-2389.8473329756716</v>
          </cell>
        </row>
        <row r="1182">
          <cell r="A1182">
            <v>36641</v>
          </cell>
          <cell r="B1182" t="str">
            <v>POS-POWGAS-EAST</v>
          </cell>
          <cell r="C1182" t="str">
            <v>EPMI-LT-ECAR-PRC</v>
          </cell>
          <cell r="D1182" t="str">
            <v>P</v>
          </cell>
          <cell r="E1182">
            <v>36644</v>
          </cell>
          <cell r="F1182">
            <v>4779.6946659513396</v>
          </cell>
          <cell r="G1182">
            <v>4779.6946659513396</v>
          </cell>
        </row>
        <row r="1183">
          <cell r="A1183">
            <v>36641</v>
          </cell>
          <cell r="B1183" t="str">
            <v>POS-POWGAS-EAST</v>
          </cell>
          <cell r="C1183" t="str">
            <v>EPMI-LT-ECAR-PRC</v>
          </cell>
          <cell r="D1183" t="str">
            <v>P</v>
          </cell>
          <cell r="E1183">
            <v>36644</v>
          </cell>
          <cell r="F1183">
            <v>-796.61577765855691</v>
          </cell>
          <cell r="G1183">
            <v>-796.61577765855691</v>
          </cell>
        </row>
        <row r="1184">
          <cell r="A1184">
            <v>36641</v>
          </cell>
          <cell r="B1184" t="str">
            <v>POS-POWGAS-EAST</v>
          </cell>
          <cell r="C1184" t="str">
            <v>EPMI-LT-ECAR-PRC</v>
          </cell>
          <cell r="D1184" t="str">
            <v>P</v>
          </cell>
          <cell r="E1184">
            <v>36644</v>
          </cell>
          <cell r="F1184">
            <v>6372.9262212684534</v>
          </cell>
          <cell r="G1184">
            <v>6372.9262212684534</v>
          </cell>
        </row>
        <row r="1185">
          <cell r="A1185">
            <v>36641</v>
          </cell>
          <cell r="B1185" t="str">
            <v>POS-POWGAS-EAST</v>
          </cell>
          <cell r="C1185" t="str">
            <v>EPMI-LT-ECAR-PRC</v>
          </cell>
          <cell r="D1185" t="str">
            <v>P</v>
          </cell>
          <cell r="E1185">
            <v>36647</v>
          </cell>
          <cell r="F1185">
            <v>-1584.7111659341003</v>
          </cell>
          <cell r="G1185">
            <v>-1584.7111659341003</v>
          </cell>
        </row>
        <row r="1186">
          <cell r="A1186">
            <v>36641</v>
          </cell>
          <cell r="B1186" t="str">
            <v>POS-POWGAS-EAST</v>
          </cell>
          <cell r="C1186" t="str">
            <v>EPMI-LT-ECAR-PRC</v>
          </cell>
          <cell r="D1186" t="str">
            <v>P</v>
          </cell>
          <cell r="E1186">
            <v>36647</v>
          </cell>
          <cell r="F1186">
            <v>-5.4490359269143E-7</v>
          </cell>
          <cell r="G1186">
            <v>-5.4490359269143E-7</v>
          </cell>
        </row>
        <row r="1187">
          <cell r="A1187">
            <v>36641</v>
          </cell>
          <cell r="B1187" t="str">
            <v>POS-POWGAS-EAST</v>
          </cell>
          <cell r="C1187" t="str">
            <v>EPMI-LT-ECAR-PRC</v>
          </cell>
          <cell r="D1187" t="str">
            <v>P</v>
          </cell>
          <cell r="E1187">
            <v>36647</v>
          </cell>
          <cell r="F1187">
            <v>15847.111659341028</v>
          </cell>
          <cell r="G1187">
            <v>15847.111659341028</v>
          </cell>
        </row>
        <row r="1188">
          <cell r="A1188">
            <v>36641</v>
          </cell>
          <cell r="B1188" t="str">
            <v>POS-POWGAS-EAST</v>
          </cell>
          <cell r="C1188" t="str">
            <v>EPMI-LT-ECAR-PRC</v>
          </cell>
          <cell r="D1188" t="str">
            <v>P</v>
          </cell>
          <cell r="E1188">
            <v>36647</v>
          </cell>
          <cell r="F1188">
            <v>792.3555829670521</v>
          </cell>
          <cell r="G1188">
            <v>792.3555829670521</v>
          </cell>
        </row>
        <row r="1189">
          <cell r="A1189">
            <v>36641</v>
          </cell>
          <cell r="B1189" t="str">
            <v>POS-POWGAS-EAST</v>
          </cell>
          <cell r="C1189" t="str">
            <v>EPMI-LT-ECAR-PRC</v>
          </cell>
          <cell r="D1189" t="str">
            <v>P</v>
          </cell>
          <cell r="E1189">
            <v>36647</v>
          </cell>
          <cell r="F1189">
            <v>792.35558296705608</v>
          </cell>
          <cell r="G1189">
            <v>792.35558296705608</v>
          </cell>
        </row>
        <row r="1190">
          <cell r="A1190">
            <v>36641</v>
          </cell>
          <cell r="B1190" t="str">
            <v>POS-POWGAS-EAST</v>
          </cell>
          <cell r="C1190" t="str">
            <v>EPMI-LT-ECAR-PRC</v>
          </cell>
          <cell r="D1190" t="str">
            <v>P</v>
          </cell>
          <cell r="E1190">
            <v>36647</v>
          </cell>
          <cell r="F1190">
            <v>1584.7111659341042</v>
          </cell>
          <cell r="G1190">
            <v>1584.7111659341042</v>
          </cell>
        </row>
        <row r="1191">
          <cell r="A1191">
            <v>36641</v>
          </cell>
          <cell r="B1191" t="str">
            <v>POS-POWGAS-EAST</v>
          </cell>
          <cell r="C1191" t="str">
            <v>EPMI-LT-ECAR-PRC</v>
          </cell>
          <cell r="D1191" t="str">
            <v>P</v>
          </cell>
          <cell r="E1191">
            <v>36647</v>
          </cell>
          <cell r="F1191">
            <v>0</v>
          </cell>
          <cell r="G1191">
            <v>0</v>
          </cell>
        </row>
        <row r="1192">
          <cell r="A1192">
            <v>36641</v>
          </cell>
          <cell r="B1192" t="str">
            <v>POS-POWGAS-EAST</v>
          </cell>
          <cell r="C1192" t="str">
            <v>EPMI-LT-ECAR-PRC</v>
          </cell>
          <cell r="D1192" t="str">
            <v>P</v>
          </cell>
          <cell r="E1192">
            <v>36647</v>
          </cell>
          <cell r="F1192">
            <v>-4.0000000000000007E-12</v>
          </cell>
          <cell r="G1192">
            <v>-4.0000000000000007E-12</v>
          </cell>
        </row>
        <row r="1193">
          <cell r="A1193">
            <v>36641</v>
          </cell>
          <cell r="B1193" t="str">
            <v>POS-POWGAS-EAST</v>
          </cell>
          <cell r="C1193" t="str">
            <v>EPMI-LT-ECAR-PRC</v>
          </cell>
          <cell r="D1193" t="str">
            <v>P</v>
          </cell>
          <cell r="E1193">
            <v>36647</v>
          </cell>
          <cell r="F1193">
            <v>792.3555829670521</v>
          </cell>
          <cell r="G1193">
            <v>792.3555829670521</v>
          </cell>
        </row>
        <row r="1194">
          <cell r="A1194">
            <v>36641</v>
          </cell>
          <cell r="B1194" t="str">
            <v>POS-POWGAS-EAST</v>
          </cell>
          <cell r="C1194" t="str">
            <v>EPMI-LT-ECAR-PRC</v>
          </cell>
          <cell r="D1194" t="str">
            <v>P</v>
          </cell>
          <cell r="E1194">
            <v>36647</v>
          </cell>
          <cell r="F1194">
            <v>-792.35558296704608</v>
          </cell>
          <cell r="G1194">
            <v>-792.35558296704608</v>
          </cell>
        </row>
        <row r="1195">
          <cell r="A1195">
            <v>36641</v>
          </cell>
          <cell r="B1195" t="str">
            <v>POS-POWGAS-EAST</v>
          </cell>
          <cell r="C1195" t="str">
            <v>EPMI-LT-ECAR-PRC</v>
          </cell>
          <cell r="D1195" t="str">
            <v>P</v>
          </cell>
          <cell r="E1195">
            <v>36647</v>
          </cell>
          <cell r="F1195">
            <v>-7131.2002467034599</v>
          </cell>
          <cell r="G1195">
            <v>-7131.2002467034599</v>
          </cell>
        </row>
        <row r="1196">
          <cell r="A1196">
            <v>36641</v>
          </cell>
          <cell r="B1196" t="str">
            <v>POS-POWGAS-EAST</v>
          </cell>
          <cell r="C1196" t="str">
            <v>EPMI-LT-ECAR-PRC</v>
          </cell>
          <cell r="D1196" t="str">
            <v>P</v>
          </cell>
          <cell r="E1196">
            <v>36647</v>
          </cell>
          <cell r="F1196">
            <v>3169.4223318682084</v>
          </cell>
          <cell r="G1196">
            <v>3169.4223318682084</v>
          </cell>
        </row>
        <row r="1197">
          <cell r="A1197">
            <v>36641</v>
          </cell>
          <cell r="B1197" t="str">
            <v>POS-POWGAS-EAST</v>
          </cell>
          <cell r="C1197" t="str">
            <v>EPMI-LT-ECAR-PRC</v>
          </cell>
          <cell r="D1197" t="str">
            <v>P</v>
          </cell>
          <cell r="E1197">
            <v>36647</v>
          </cell>
          <cell r="F1197">
            <v>-3961.7779148352543</v>
          </cell>
          <cell r="G1197">
            <v>-3961.7779148352543</v>
          </cell>
        </row>
        <row r="1198">
          <cell r="A1198">
            <v>36641</v>
          </cell>
          <cell r="B1198" t="str">
            <v>POS-POWGAS-EAST</v>
          </cell>
          <cell r="C1198" t="str">
            <v>EPMI-LT-ECAR-PRC</v>
          </cell>
          <cell r="D1198" t="str">
            <v>P</v>
          </cell>
          <cell r="E1198">
            <v>36647</v>
          </cell>
          <cell r="F1198">
            <v>-3961.7779148352565</v>
          </cell>
          <cell r="G1198">
            <v>-3961.7779148352565</v>
          </cell>
        </row>
        <row r="1199">
          <cell r="A1199">
            <v>36641</v>
          </cell>
          <cell r="B1199" t="str">
            <v>POS-POWGAS-EAST</v>
          </cell>
          <cell r="C1199" t="str">
            <v>EPMI-LT-ECAR-PRC</v>
          </cell>
          <cell r="D1199" t="str">
            <v>P</v>
          </cell>
          <cell r="E1199">
            <v>36647</v>
          </cell>
          <cell r="F1199">
            <v>-792.3555829670521</v>
          </cell>
          <cell r="G1199">
            <v>-792.3555829670521</v>
          </cell>
        </row>
        <row r="1200">
          <cell r="A1200">
            <v>36641</v>
          </cell>
          <cell r="B1200" t="str">
            <v>POS-POWGAS-EAST</v>
          </cell>
          <cell r="C1200" t="str">
            <v>EPMI-LT-ECAR-PRC</v>
          </cell>
          <cell r="D1200" t="str">
            <v>P</v>
          </cell>
          <cell r="E1200">
            <v>36647</v>
          </cell>
          <cell r="F1200">
            <v>-2377.0667489011585</v>
          </cell>
          <cell r="G1200">
            <v>-2377.0667489011585</v>
          </cell>
        </row>
        <row r="1201">
          <cell r="A1201">
            <v>36641</v>
          </cell>
          <cell r="B1201" t="str">
            <v>POS-POWGAS-EAST</v>
          </cell>
          <cell r="C1201" t="str">
            <v>EPMI-LT-ECAR-PRC</v>
          </cell>
          <cell r="D1201" t="str">
            <v>P</v>
          </cell>
          <cell r="E1201">
            <v>36647</v>
          </cell>
          <cell r="F1201">
            <v>792.3555829670521</v>
          </cell>
          <cell r="G1201">
            <v>792.3555829670521</v>
          </cell>
        </row>
        <row r="1202">
          <cell r="A1202">
            <v>36641</v>
          </cell>
          <cell r="B1202" t="str">
            <v>POS-POWGAS-EAST</v>
          </cell>
          <cell r="C1202" t="str">
            <v>EPMI-LT-ECAR-PRC</v>
          </cell>
          <cell r="D1202" t="str">
            <v>P</v>
          </cell>
          <cell r="E1202">
            <v>36647</v>
          </cell>
          <cell r="F1202">
            <v>139.75949714535503</v>
          </cell>
          <cell r="G1202">
            <v>139.75949714535503</v>
          </cell>
        </row>
        <row r="1203">
          <cell r="A1203">
            <v>36641</v>
          </cell>
          <cell r="B1203" t="str">
            <v>POS-POWGAS-EAST</v>
          </cell>
          <cell r="C1203" t="str">
            <v>EPMI-LT-ECAR-PRC</v>
          </cell>
          <cell r="D1203" t="str">
            <v>P</v>
          </cell>
          <cell r="E1203">
            <v>36647</v>
          </cell>
          <cell r="F1203">
            <v>-8715.9114126375662</v>
          </cell>
          <cell r="G1203">
            <v>-8715.9114126375662</v>
          </cell>
        </row>
        <row r="1204">
          <cell r="A1204">
            <v>36641</v>
          </cell>
          <cell r="B1204" t="str">
            <v>POS-POWGAS-EAST</v>
          </cell>
          <cell r="C1204" t="str">
            <v>EPMI-LT-ECAR-PRC</v>
          </cell>
          <cell r="D1204" t="str">
            <v>P</v>
          </cell>
          <cell r="E1204">
            <v>36647</v>
          </cell>
          <cell r="F1204">
            <v>792.35558296704812</v>
          </cell>
          <cell r="G1204">
            <v>792.35558296704812</v>
          </cell>
        </row>
        <row r="1205">
          <cell r="A1205">
            <v>36641</v>
          </cell>
          <cell r="B1205" t="str">
            <v>POS-POWGAS-EAST</v>
          </cell>
          <cell r="C1205" t="str">
            <v>EPMI-LT-ECAR-PRC</v>
          </cell>
          <cell r="D1205" t="str">
            <v>P</v>
          </cell>
          <cell r="E1205">
            <v>36647</v>
          </cell>
          <cell r="F1205">
            <v>1584.7111659341042</v>
          </cell>
          <cell r="G1205">
            <v>1584.7111659341042</v>
          </cell>
        </row>
        <row r="1206">
          <cell r="A1206">
            <v>36641</v>
          </cell>
          <cell r="B1206" t="str">
            <v>POS-POWGAS-EAST</v>
          </cell>
          <cell r="C1206" t="str">
            <v>EPMI-LT-ECAR-PRC</v>
          </cell>
          <cell r="D1206" t="str">
            <v>P</v>
          </cell>
          <cell r="E1206">
            <v>36647</v>
          </cell>
          <cell r="F1206">
            <v>1584.7111659341042</v>
          </cell>
          <cell r="G1206">
            <v>1584.7111659341042</v>
          </cell>
        </row>
        <row r="1207">
          <cell r="A1207">
            <v>36641</v>
          </cell>
          <cell r="B1207" t="str">
            <v>POS-POWGAS-EAST</v>
          </cell>
          <cell r="C1207" t="str">
            <v>EPMI-LT-ECAR-PRC</v>
          </cell>
          <cell r="D1207" t="str">
            <v>P</v>
          </cell>
          <cell r="E1207">
            <v>36647</v>
          </cell>
          <cell r="F1207">
            <v>-3169.4223318682125</v>
          </cell>
          <cell r="G1207">
            <v>-3169.4223318682125</v>
          </cell>
        </row>
        <row r="1208">
          <cell r="A1208">
            <v>36641</v>
          </cell>
          <cell r="B1208" t="str">
            <v>POS-POWGAS-EAST</v>
          </cell>
          <cell r="C1208" t="str">
            <v>EPMI-LT-ECAR-PRC</v>
          </cell>
          <cell r="D1208" t="str">
            <v>P</v>
          </cell>
          <cell r="E1208">
            <v>36647</v>
          </cell>
          <cell r="F1208">
            <v>4754.1334978023324</v>
          </cell>
          <cell r="G1208">
            <v>4754.1334978023324</v>
          </cell>
        </row>
        <row r="1209">
          <cell r="A1209">
            <v>36641</v>
          </cell>
          <cell r="B1209" t="str">
            <v>POS-POWGAS-EAST</v>
          </cell>
          <cell r="C1209" t="str">
            <v>EPMI-LT-ECAR-PRC</v>
          </cell>
          <cell r="D1209" t="str">
            <v>P</v>
          </cell>
          <cell r="E1209">
            <v>36647</v>
          </cell>
          <cell r="F1209">
            <v>2377.0667489011607</v>
          </cell>
          <cell r="G1209">
            <v>2377.0667489011607</v>
          </cell>
        </row>
        <row r="1210">
          <cell r="A1210">
            <v>36641</v>
          </cell>
          <cell r="B1210" t="str">
            <v>POS-POWGAS-EAST</v>
          </cell>
          <cell r="C1210" t="str">
            <v>EPMI-LT-ECAR-PRC</v>
          </cell>
          <cell r="D1210" t="str">
            <v>P</v>
          </cell>
          <cell r="E1210">
            <v>36647</v>
          </cell>
          <cell r="F1210">
            <v>6338.8446637364113</v>
          </cell>
          <cell r="G1210">
            <v>6338.8446637364113</v>
          </cell>
        </row>
        <row r="1211">
          <cell r="A1211">
            <v>36641</v>
          </cell>
          <cell r="B1211" t="str">
            <v>POS-POWGAS-EAST</v>
          </cell>
          <cell r="C1211" t="str">
            <v>EPMI-LT-ECAR-PRC</v>
          </cell>
          <cell r="D1211" t="str">
            <v>P</v>
          </cell>
          <cell r="E1211">
            <v>36647</v>
          </cell>
          <cell r="F1211">
            <v>1584.7111659341003</v>
          </cell>
          <cell r="G1211">
            <v>1584.7111659341003</v>
          </cell>
        </row>
        <row r="1212">
          <cell r="A1212">
            <v>36641</v>
          </cell>
          <cell r="B1212" t="str">
            <v>POS-POWGAS-EAST</v>
          </cell>
          <cell r="C1212" t="str">
            <v>EPMI-LT-ECAR-PRC</v>
          </cell>
          <cell r="D1212" t="str">
            <v>P</v>
          </cell>
          <cell r="E1212">
            <v>36647</v>
          </cell>
          <cell r="F1212">
            <v>0</v>
          </cell>
          <cell r="G1212">
            <v>0</v>
          </cell>
        </row>
        <row r="1213">
          <cell r="A1213">
            <v>36641</v>
          </cell>
          <cell r="B1213" t="str">
            <v>POS-POWGAS-EAST</v>
          </cell>
          <cell r="C1213" t="str">
            <v>EPMI-LT-ECAR-PRC</v>
          </cell>
          <cell r="D1213" t="str">
            <v>P</v>
          </cell>
          <cell r="E1213">
            <v>36647</v>
          </cell>
          <cell r="F1213">
            <v>792.3555829670521</v>
          </cell>
          <cell r="G1213">
            <v>792.3555829670521</v>
          </cell>
        </row>
        <row r="1214">
          <cell r="A1214">
            <v>36641</v>
          </cell>
          <cell r="B1214" t="str">
            <v>POS-POWGAS-EAST</v>
          </cell>
          <cell r="C1214" t="str">
            <v>EPMI-LT-ECAR-PRC</v>
          </cell>
          <cell r="D1214" t="str">
            <v>P</v>
          </cell>
          <cell r="E1214">
            <v>36647</v>
          </cell>
          <cell r="F1214">
            <v>-2377.0667489011521</v>
          </cell>
          <cell r="G1214">
            <v>-2377.0667489011521</v>
          </cell>
        </row>
        <row r="1215">
          <cell r="A1215">
            <v>36641</v>
          </cell>
          <cell r="B1215" t="str">
            <v>POS-POWGAS-EAST</v>
          </cell>
          <cell r="C1215" t="str">
            <v>EPMI-LT-ECAR-PRC</v>
          </cell>
          <cell r="D1215" t="str">
            <v>P</v>
          </cell>
          <cell r="E1215">
            <v>36647</v>
          </cell>
          <cell r="F1215">
            <v>-5.4490359269143E-7</v>
          </cell>
          <cell r="G1215">
            <v>-5.4490359269143E-7</v>
          </cell>
        </row>
        <row r="1216">
          <cell r="A1216">
            <v>36641</v>
          </cell>
          <cell r="B1216" t="str">
            <v>POS-POWGAS-EAST</v>
          </cell>
          <cell r="C1216" t="str">
            <v>EPMI-LT-ECAR-PRC</v>
          </cell>
          <cell r="D1216" t="str">
            <v>P</v>
          </cell>
          <cell r="E1216">
            <v>36647</v>
          </cell>
          <cell r="F1216">
            <v>0</v>
          </cell>
          <cell r="G1216">
            <v>0</v>
          </cell>
        </row>
        <row r="1217">
          <cell r="A1217">
            <v>36641</v>
          </cell>
          <cell r="B1217" t="str">
            <v>POS-POWGAS-EAST</v>
          </cell>
          <cell r="C1217" t="str">
            <v>EPMI-LT-ECAR-PRC</v>
          </cell>
          <cell r="D1217" t="str">
            <v>P</v>
          </cell>
          <cell r="E1217">
            <v>36647</v>
          </cell>
          <cell r="F1217">
            <v>195.31987748521533</v>
          </cell>
          <cell r="G1217">
            <v>195.31987748521533</v>
          </cell>
        </row>
        <row r="1218">
          <cell r="A1218">
            <v>36641</v>
          </cell>
          <cell r="B1218" t="str">
            <v>POS-POWGAS-EAST</v>
          </cell>
          <cell r="C1218" t="str">
            <v>EPMI-LT-ECAR-PRC</v>
          </cell>
          <cell r="D1218" t="str">
            <v>P</v>
          </cell>
          <cell r="E1218">
            <v>36647</v>
          </cell>
          <cell r="F1218">
            <v>792.3555829670521</v>
          </cell>
          <cell r="G1218">
            <v>792.3555829670521</v>
          </cell>
        </row>
        <row r="1219">
          <cell r="A1219">
            <v>36641</v>
          </cell>
          <cell r="B1219" t="str">
            <v>POS-POWGAS-EAST</v>
          </cell>
          <cell r="C1219" t="str">
            <v>EPMI-LT-ECAR-PRC</v>
          </cell>
          <cell r="D1219" t="str">
            <v>P</v>
          </cell>
          <cell r="E1219">
            <v>36647</v>
          </cell>
          <cell r="F1219">
            <v>-792.3555829670521</v>
          </cell>
          <cell r="G1219">
            <v>-792.3555829670521</v>
          </cell>
        </row>
        <row r="1220">
          <cell r="A1220">
            <v>36641</v>
          </cell>
          <cell r="B1220" t="str">
            <v>POS-POWGAS-EAST</v>
          </cell>
          <cell r="C1220" t="str">
            <v>EPMI-LT-ECAR-PRC</v>
          </cell>
          <cell r="D1220" t="str">
            <v>P</v>
          </cell>
          <cell r="E1220">
            <v>36647</v>
          </cell>
          <cell r="F1220">
            <v>139.75949660045143</v>
          </cell>
          <cell r="G1220">
            <v>139.75949660045143</v>
          </cell>
        </row>
        <row r="1221">
          <cell r="A1221">
            <v>36641</v>
          </cell>
          <cell r="B1221" t="str">
            <v>POS-POWGAS-EAST</v>
          </cell>
          <cell r="C1221" t="str">
            <v>EPMI-LT-ECAR-PRC</v>
          </cell>
          <cell r="D1221" t="str">
            <v>P</v>
          </cell>
          <cell r="E1221">
            <v>36647</v>
          </cell>
          <cell r="F1221">
            <v>3961.7779148352602</v>
          </cell>
          <cell r="G1221">
            <v>3961.7779148352602</v>
          </cell>
        </row>
        <row r="1222">
          <cell r="A1222">
            <v>36641</v>
          </cell>
          <cell r="B1222" t="str">
            <v>POS-POWGAS-EAST</v>
          </cell>
          <cell r="C1222" t="str">
            <v>EPMI-LT-ECAR-PRC</v>
          </cell>
          <cell r="D1222" t="str">
            <v>P</v>
          </cell>
          <cell r="E1222">
            <v>36647</v>
          </cell>
          <cell r="F1222">
            <v>-792.3555829670521</v>
          </cell>
          <cell r="G1222">
            <v>-792.3555829670521</v>
          </cell>
        </row>
        <row r="1223">
          <cell r="A1223">
            <v>36641</v>
          </cell>
          <cell r="B1223" t="str">
            <v>POS-POWGAS-EAST</v>
          </cell>
          <cell r="C1223" t="str">
            <v>EPMI-LT-ECAR-PRC</v>
          </cell>
          <cell r="D1223" t="str">
            <v>P</v>
          </cell>
          <cell r="E1223">
            <v>36647</v>
          </cell>
          <cell r="F1223">
            <v>-3961.7779148352565</v>
          </cell>
          <cell r="G1223">
            <v>-3961.7779148352565</v>
          </cell>
        </row>
        <row r="1224">
          <cell r="A1224">
            <v>36641</v>
          </cell>
          <cell r="B1224" t="str">
            <v>POS-POWGAS-EAST</v>
          </cell>
          <cell r="C1224" t="str">
            <v>EPMI-LT-ECAR-PRC</v>
          </cell>
          <cell r="D1224" t="str">
            <v>P</v>
          </cell>
          <cell r="E1224">
            <v>36647</v>
          </cell>
          <cell r="F1224">
            <v>8715.9114126375571</v>
          </cell>
          <cell r="G1224">
            <v>8715.9114126375571</v>
          </cell>
        </row>
        <row r="1225">
          <cell r="A1225">
            <v>36641</v>
          </cell>
          <cell r="B1225" t="str">
            <v>POS-POWGAS-EAST</v>
          </cell>
          <cell r="C1225" t="str">
            <v>EPMI-LT-ECAR-PRC</v>
          </cell>
          <cell r="D1225" t="str">
            <v>P</v>
          </cell>
          <cell r="E1225">
            <v>36647</v>
          </cell>
          <cell r="F1225">
            <v>-42.984258274305404</v>
          </cell>
          <cell r="G1225">
            <v>-42.984258274305404</v>
          </cell>
        </row>
        <row r="1226">
          <cell r="A1226">
            <v>36641</v>
          </cell>
          <cell r="B1226" t="str">
            <v>POS-POWGAS-EAST</v>
          </cell>
          <cell r="C1226" t="str">
            <v>EPMI-LT-ECAR-PRC</v>
          </cell>
          <cell r="D1226" t="str">
            <v>P</v>
          </cell>
          <cell r="E1226">
            <v>36647</v>
          </cell>
          <cell r="F1226">
            <v>792.3555829670521</v>
          </cell>
          <cell r="G1226">
            <v>792.3555829670521</v>
          </cell>
        </row>
        <row r="1227">
          <cell r="A1227">
            <v>36641</v>
          </cell>
          <cell r="B1227" t="str">
            <v>POS-POWGAS-EAST</v>
          </cell>
          <cell r="C1227" t="str">
            <v>EPMI-LT-ECAR-PRC</v>
          </cell>
          <cell r="D1227" t="str">
            <v>P</v>
          </cell>
          <cell r="E1227">
            <v>36647</v>
          </cell>
          <cell r="F1227">
            <v>-474.83887177592436</v>
          </cell>
          <cell r="G1227">
            <v>-474.83887177592436</v>
          </cell>
        </row>
        <row r="1228">
          <cell r="A1228">
            <v>36641</v>
          </cell>
          <cell r="B1228" t="str">
            <v>POS-POWGAS-EAST</v>
          </cell>
          <cell r="C1228" t="str">
            <v>EPMI-LT-ECAR-PRC</v>
          </cell>
          <cell r="D1228" t="str">
            <v>P</v>
          </cell>
          <cell r="E1228">
            <v>36647</v>
          </cell>
          <cell r="F1228">
            <v>-6338.8446637364186</v>
          </cell>
          <cell r="G1228">
            <v>-6338.8446637364186</v>
          </cell>
        </row>
        <row r="1229">
          <cell r="A1229">
            <v>36641</v>
          </cell>
          <cell r="B1229" t="str">
            <v>POS-POWGAS-EAST</v>
          </cell>
          <cell r="C1229" t="str">
            <v>EPMI-LT-ECAR-PRC</v>
          </cell>
          <cell r="D1229" t="str">
            <v>P</v>
          </cell>
          <cell r="E1229">
            <v>36647</v>
          </cell>
          <cell r="F1229">
            <v>-6338.8446637364214</v>
          </cell>
          <cell r="G1229">
            <v>-6338.8446637364214</v>
          </cell>
        </row>
        <row r="1230">
          <cell r="A1230">
            <v>36641</v>
          </cell>
          <cell r="B1230" t="str">
            <v>POS-POWGAS-EAST</v>
          </cell>
          <cell r="C1230" t="str">
            <v>EPMI-LT-ECAR-PRC</v>
          </cell>
          <cell r="D1230" t="str">
            <v>P</v>
          </cell>
          <cell r="E1230">
            <v>36647</v>
          </cell>
          <cell r="F1230">
            <v>-149.68900173649499</v>
          </cell>
          <cell r="G1230">
            <v>-149.68900173649499</v>
          </cell>
        </row>
        <row r="1231">
          <cell r="A1231">
            <v>36641</v>
          </cell>
          <cell r="B1231" t="str">
            <v>POS-POWGAS-EAST</v>
          </cell>
          <cell r="C1231" t="str">
            <v>EPMI-LT-ECAR-PRC</v>
          </cell>
          <cell r="D1231" t="str">
            <v>P</v>
          </cell>
          <cell r="E1231">
            <v>36647</v>
          </cell>
          <cell r="F1231">
            <v>792.3555829670521</v>
          </cell>
          <cell r="G1231">
            <v>792.3555829670521</v>
          </cell>
        </row>
        <row r="1232">
          <cell r="A1232">
            <v>36641</v>
          </cell>
          <cell r="B1232" t="str">
            <v>POS-POWGAS-EAST</v>
          </cell>
          <cell r="C1232" t="str">
            <v>EPMI-LT-ECAR-PRC</v>
          </cell>
          <cell r="D1232" t="str">
            <v>P</v>
          </cell>
          <cell r="E1232">
            <v>36647</v>
          </cell>
          <cell r="F1232">
            <v>-1584.7111659341042</v>
          </cell>
          <cell r="G1232">
            <v>-1584.7111659341042</v>
          </cell>
        </row>
        <row r="1233">
          <cell r="A1233">
            <v>36641</v>
          </cell>
          <cell r="B1233" t="str">
            <v>POS-POWGAS-EAST</v>
          </cell>
          <cell r="C1233" t="str">
            <v>EPMI-LT-ECAR-PRC</v>
          </cell>
          <cell r="D1233" t="str">
            <v>P</v>
          </cell>
          <cell r="E1233">
            <v>36647</v>
          </cell>
          <cell r="F1233">
            <v>11885.333744505779</v>
          </cell>
          <cell r="G1233">
            <v>11885.333744505779</v>
          </cell>
        </row>
        <row r="1234">
          <cell r="A1234">
            <v>36641</v>
          </cell>
          <cell r="B1234" t="str">
            <v>POS-POWGAS-EAST</v>
          </cell>
          <cell r="C1234" t="str">
            <v>EPMI-LT-ECAR-PRC</v>
          </cell>
          <cell r="D1234" t="str">
            <v>P</v>
          </cell>
          <cell r="E1234">
            <v>36647</v>
          </cell>
          <cell r="F1234">
            <v>-792.3555829670521</v>
          </cell>
          <cell r="G1234">
            <v>-792.3555829670521</v>
          </cell>
        </row>
        <row r="1235">
          <cell r="A1235">
            <v>36641</v>
          </cell>
          <cell r="B1235" t="str">
            <v>POS-POWGAS-EAST</v>
          </cell>
          <cell r="C1235" t="str">
            <v>EPMI-LT-ECAR-PRC</v>
          </cell>
          <cell r="D1235" t="str">
            <v>P</v>
          </cell>
          <cell r="E1235">
            <v>36647</v>
          </cell>
          <cell r="F1235">
            <v>-3961.7779148352602</v>
          </cell>
          <cell r="G1235">
            <v>-3961.7779148352602</v>
          </cell>
        </row>
        <row r="1236">
          <cell r="A1236">
            <v>36641</v>
          </cell>
          <cell r="B1236" t="str">
            <v>POS-POWGAS-EAST</v>
          </cell>
          <cell r="C1236" t="str">
            <v>EPMI-LT-ECAR-PRC</v>
          </cell>
          <cell r="D1236" t="str">
            <v>P</v>
          </cell>
          <cell r="E1236">
            <v>36647</v>
          </cell>
          <cell r="F1236">
            <v>-3169.4223318682043</v>
          </cell>
          <cell r="G1236">
            <v>-3169.4223318682043</v>
          </cell>
        </row>
        <row r="1237">
          <cell r="A1237">
            <v>36641</v>
          </cell>
          <cell r="B1237" t="str">
            <v>POS-POWGAS-EAST</v>
          </cell>
          <cell r="C1237" t="str">
            <v>EPMI-LT-ECAR-PRC</v>
          </cell>
          <cell r="D1237" t="str">
            <v>P</v>
          </cell>
          <cell r="E1237">
            <v>36647</v>
          </cell>
          <cell r="F1237">
            <v>0</v>
          </cell>
          <cell r="G1237">
            <v>0</v>
          </cell>
        </row>
        <row r="1238">
          <cell r="A1238">
            <v>36641</v>
          </cell>
          <cell r="B1238" t="str">
            <v>POS-POWGAS-EAST</v>
          </cell>
          <cell r="C1238" t="str">
            <v>EPMI-LT-ECAR-PRC</v>
          </cell>
          <cell r="D1238" t="str">
            <v>P</v>
          </cell>
          <cell r="E1238">
            <v>36647</v>
          </cell>
          <cell r="F1238">
            <v>-2377.0667489011648</v>
          </cell>
          <cell r="G1238">
            <v>-2377.0667489011648</v>
          </cell>
        </row>
        <row r="1239">
          <cell r="A1239">
            <v>36641</v>
          </cell>
          <cell r="B1239" t="str">
            <v>POS-POWGAS-EAST</v>
          </cell>
          <cell r="C1239" t="str">
            <v>EPMI-LT-ECAR-PRC</v>
          </cell>
          <cell r="D1239" t="str">
            <v>P</v>
          </cell>
          <cell r="E1239">
            <v>36648</v>
          </cell>
          <cell r="F1239">
            <v>-1584.7111659341003</v>
          </cell>
          <cell r="G1239">
            <v>-1584.7111659341003</v>
          </cell>
        </row>
        <row r="1240">
          <cell r="A1240">
            <v>36641</v>
          </cell>
          <cell r="B1240" t="str">
            <v>POS-POWGAS-EAST</v>
          </cell>
          <cell r="C1240" t="str">
            <v>EPMI-LT-ECAR-PRC</v>
          </cell>
          <cell r="D1240" t="str">
            <v>P</v>
          </cell>
          <cell r="E1240">
            <v>36648</v>
          </cell>
          <cell r="F1240">
            <v>-5.4490359269143E-7</v>
          </cell>
          <cell r="G1240">
            <v>-5.4490359269143E-7</v>
          </cell>
        </row>
        <row r="1241">
          <cell r="A1241">
            <v>36641</v>
          </cell>
          <cell r="B1241" t="str">
            <v>POS-POWGAS-EAST</v>
          </cell>
          <cell r="C1241" t="str">
            <v>EPMI-LT-ECAR-PRC</v>
          </cell>
          <cell r="D1241" t="str">
            <v>P</v>
          </cell>
          <cell r="E1241">
            <v>36648</v>
          </cell>
          <cell r="F1241">
            <v>15847.111659341028</v>
          </cell>
          <cell r="G1241">
            <v>15847.111659341028</v>
          </cell>
        </row>
        <row r="1242">
          <cell r="A1242">
            <v>36641</v>
          </cell>
          <cell r="B1242" t="str">
            <v>POS-POWGAS-EAST</v>
          </cell>
          <cell r="C1242" t="str">
            <v>EPMI-LT-ECAR-PRC</v>
          </cell>
          <cell r="D1242" t="str">
            <v>P</v>
          </cell>
          <cell r="E1242">
            <v>36648</v>
          </cell>
          <cell r="F1242">
            <v>792.3555829670521</v>
          </cell>
          <cell r="G1242">
            <v>792.3555829670521</v>
          </cell>
        </row>
        <row r="1243">
          <cell r="A1243">
            <v>36641</v>
          </cell>
          <cell r="B1243" t="str">
            <v>POS-POWGAS-EAST</v>
          </cell>
          <cell r="C1243" t="str">
            <v>EPMI-LT-ECAR-PRC</v>
          </cell>
          <cell r="D1243" t="str">
            <v>P</v>
          </cell>
          <cell r="E1243">
            <v>36648</v>
          </cell>
          <cell r="F1243">
            <v>792.35558296705608</v>
          </cell>
          <cell r="G1243">
            <v>792.35558296705608</v>
          </cell>
        </row>
        <row r="1244">
          <cell r="A1244">
            <v>36641</v>
          </cell>
          <cell r="B1244" t="str">
            <v>POS-POWGAS-EAST</v>
          </cell>
          <cell r="C1244" t="str">
            <v>EPMI-LT-ECAR-PRC</v>
          </cell>
          <cell r="D1244" t="str">
            <v>P</v>
          </cell>
          <cell r="E1244">
            <v>36648</v>
          </cell>
          <cell r="F1244">
            <v>1584.7111659341042</v>
          </cell>
          <cell r="G1244">
            <v>1584.7111659341042</v>
          </cell>
        </row>
        <row r="1245">
          <cell r="A1245">
            <v>36641</v>
          </cell>
          <cell r="B1245" t="str">
            <v>POS-POWGAS-EAST</v>
          </cell>
          <cell r="C1245" t="str">
            <v>EPMI-LT-ECAR-PRC</v>
          </cell>
          <cell r="D1245" t="str">
            <v>P</v>
          </cell>
          <cell r="E1245">
            <v>36648</v>
          </cell>
          <cell r="F1245">
            <v>0</v>
          </cell>
          <cell r="G1245">
            <v>0</v>
          </cell>
        </row>
        <row r="1246">
          <cell r="A1246">
            <v>36641</v>
          </cell>
          <cell r="B1246" t="str">
            <v>POS-POWGAS-EAST</v>
          </cell>
          <cell r="C1246" t="str">
            <v>EPMI-LT-ECAR-PRC</v>
          </cell>
          <cell r="D1246" t="str">
            <v>P</v>
          </cell>
          <cell r="E1246">
            <v>36648</v>
          </cell>
          <cell r="F1246">
            <v>-4.0000000000000007E-12</v>
          </cell>
          <cell r="G1246">
            <v>-4.0000000000000007E-12</v>
          </cell>
        </row>
        <row r="1247">
          <cell r="A1247">
            <v>36641</v>
          </cell>
          <cell r="B1247" t="str">
            <v>POS-POWGAS-EAST</v>
          </cell>
          <cell r="C1247" t="str">
            <v>EPMI-LT-ECAR-PRC</v>
          </cell>
          <cell r="D1247" t="str">
            <v>P</v>
          </cell>
          <cell r="E1247">
            <v>36648</v>
          </cell>
          <cell r="F1247">
            <v>792.3555829670521</v>
          </cell>
          <cell r="G1247">
            <v>792.3555829670521</v>
          </cell>
        </row>
        <row r="1248">
          <cell r="A1248">
            <v>36641</v>
          </cell>
          <cell r="B1248" t="str">
            <v>POS-POWGAS-EAST</v>
          </cell>
          <cell r="C1248" t="str">
            <v>EPMI-LT-ECAR-PRC</v>
          </cell>
          <cell r="D1248" t="str">
            <v>P</v>
          </cell>
          <cell r="E1248">
            <v>36648</v>
          </cell>
          <cell r="F1248">
            <v>-792.35558296704608</v>
          </cell>
          <cell r="G1248">
            <v>-792.35558296704608</v>
          </cell>
        </row>
        <row r="1249">
          <cell r="A1249">
            <v>36641</v>
          </cell>
          <cell r="B1249" t="str">
            <v>POS-POWGAS-EAST</v>
          </cell>
          <cell r="C1249" t="str">
            <v>EPMI-LT-ECAR-PRC</v>
          </cell>
          <cell r="D1249" t="str">
            <v>P</v>
          </cell>
          <cell r="E1249">
            <v>36648</v>
          </cell>
          <cell r="F1249">
            <v>-7131.2002467034599</v>
          </cell>
          <cell r="G1249">
            <v>-7131.2002467034599</v>
          </cell>
        </row>
        <row r="1250">
          <cell r="A1250">
            <v>36641</v>
          </cell>
          <cell r="B1250" t="str">
            <v>POS-POWGAS-EAST</v>
          </cell>
          <cell r="C1250" t="str">
            <v>EPMI-LT-ECAR-PRC</v>
          </cell>
          <cell r="D1250" t="str">
            <v>P</v>
          </cell>
          <cell r="E1250">
            <v>36648</v>
          </cell>
          <cell r="F1250">
            <v>3169.4223318682084</v>
          </cell>
          <cell r="G1250">
            <v>3169.4223318682084</v>
          </cell>
        </row>
        <row r="1251">
          <cell r="A1251">
            <v>36641</v>
          </cell>
          <cell r="B1251" t="str">
            <v>POS-POWGAS-EAST</v>
          </cell>
          <cell r="C1251" t="str">
            <v>EPMI-LT-ECAR-PRC</v>
          </cell>
          <cell r="D1251" t="str">
            <v>P</v>
          </cell>
          <cell r="E1251">
            <v>36648</v>
          </cell>
          <cell r="F1251">
            <v>-3961.7779148352543</v>
          </cell>
          <cell r="G1251">
            <v>-3961.7779148352543</v>
          </cell>
        </row>
        <row r="1252">
          <cell r="A1252">
            <v>36641</v>
          </cell>
          <cell r="B1252" t="str">
            <v>POS-POWGAS-EAST</v>
          </cell>
          <cell r="C1252" t="str">
            <v>EPMI-LT-ECAR-PRC</v>
          </cell>
          <cell r="D1252" t="str">
            <v>P</v>
          </cell>
          <cell r="E1252">
            <v>36648</v>
          </cell>
          <cell r="F1252">
            <v>-3961.7779148352565</v>
          </cell>
          <cell r="G1252">
            <v>-3961.7779148352565</v>
          </cell>
        </row>
        <row r="1253">
          <cell r="A1253">
            <v>36641</v>
          </cell>
          <cell r="B1253" t="str">
            <v>POS-POWGAS-EAST</v>
          </cell>
          <cell r="C1253" t="str">
            <v>EPMI-LT-ECAR-PRC</v>
          </cell>
          <cell r="D1253" t="str">
            <v>P</v>
          </cell>
          <cell r="E1253">
            <v>36648</v>
          </cell>
          <cell r="F1253">
            <v>-792.3555829670521</v>
          </cell>
          <cell r="G1253">
            <v>-792.3555829670521</v>
          </cell>
        </row>
        <row r="1254">
          <cell r="A1254">
            <v>36641</v>
          </cell>
          <cell r="B1254" t="str">
            <v>POS-POWGAS-EAST</v>
          </cell>
          <cell r="C1254" t="str">
            <v>EPMI-LT-ECAR-PRC</v>
          </cell>
          <cell r="D1254" t="str">
            <v>P</v>
          </cell>
          <cell r="E1254">
            <v>36648</v>
          </cell>
          <cell r="F1254">
            <v>-2377.0667489011585</v>
          </cell>
          <cell r="G1254">
            <v>-2377.0667489011585</v>
          </cell>
        </row>
        <row r="1255">
          <cell r="A1255">
            <v>36641</v>
          </cell>
          <cell r="B1255" t="str">
            <v>POS-POWGAS-EAST</v>
          </cell>
          <cell r="C1255" t="str">
            <v>EPMI-LT-ECAR-PRC</v>
          </cell>
          <cell r="D1255" t="str">
            <v>P</v>
          </cell>
          <cell r="E1255">
            <v>36648</v>
          </cell>
          <cell r="F1255">
            <v>792.3555829670521</v>
          </cell>
          <cell r="G1255">
            <v>792.3555829670521</v>
          </cell>
        </row>
        <row r="1256">
          <cell r="A1256">
            <v>36641</v>
          </cell>
          <cell r="B1256" t="str">
            <v>POS-POWGAS-EAST</v>
          </cell>
          <cell r="C1256" t="str">
            <v>EPMI-LT-ECAR-PRC</v>
          </cell>
          <cell r="D1256" t="str">
            <v>P</v>
          </cell>
          <cell r="E1256">
            <v>36648</v>
          </cell>
          <cell r="F1256">
            <v>111.24215753803402</v>
          </cell>
          <cell r="G1256">
            <v>111.24215753803402</v>
          </cell>
        </row>
        <row r="1257">
          <cell r="A1257">
            <v>36641</v>
          </cell>
          <cell r="B1257" t="str">
            <v>POS-POWGAS-EAST</v>
          </cell>
          <cell r="C1257" t="str">
            <v>EPMI-LT-ECAR-PRC</v>
          </cell>
          <cell r="D1257" t="str">
            <v>P</v>
          </cell>
          <cell r="E1257">
            <v>36648</v>
          </cell>
          <cell r="F1257">
            <v>-8715.9114126375662</v>
          </cell>
          <cell r="G1257">
            <v>-8715.9114126375662</v>
          </cell>
        </row>
        <row r="1258">
          <cell r="A1258">
            <v>36641</v>
          </cell>
          <cell r="B1258" t="str">
            <v>POS-POWGAS-EAST</v>
          </cell>
          <cell r="C1258" t="str">
            <v>EPMI-LT-ECAR-PRC</v>
          </cell>
          <cell r="D1258" t="str">
            <v>P</v>
          </cell>
          <cell r="E1258">
            <v>36648</v>
          </cell>
          <cell r="F1258">
            <v>792.35558296704812</v>
          </cell>
          <cell r="G1258">
            <v>792.35558296704812</v>
          </cell>
        </row>
        <row r="1259">
          <cell r="A1259">
            <v>36641</v>
          </cell>
          <cell r="B1259" t="str">
            <v>POS-POWGAS-EAST</v>
          </cell>
          <cell r="C1259" t="str">
            <v>EPMI-LT-ECAR-PRC</v>
          </cell>
          <cell r="D1259" t="str">
            <v>P</v>
          </cell>
          <cell r="E1259">
            <v>36648</v>
          </cell>
          <cell r="F1259">
            <v>1584.7111659341042</v>
          </cell>
          <cell r="G1259">
            <v>1584.7111659341042</v>
          </cell>
        </row>
        <row r="1260">
          <cell r="A1260">
            <v>36641</v>
          </cell>
          <cell r="B1260" t="str">
            <v>POS-POWGAS-EAST</v>
          </cell>
          <cell r="C1260" t="str">
            <v>EPMI-LT-ECAR-PRC</v>
          </cell>
          <cell r="D1260" t="str">
            <v>P</v>
          </cell>
          <cell r="E1260">
            <v>36648</v>
          </cell>
          <cell r="F1260">
            <v>1584.7111659341042</v>
          </cell>
          <cell r="G1260">
            <v>1584.7111659341042</v>
          </cell>
        </row>
        <row r="1261">
          <cell r="A1261">
            <v>36641</v>
          </cell>
          <cell r="B1261" t="str">
            <v>POS-POWGAS-EAST</v>
          </cell>
          <cell r="C1261" t="str">
            <v>EPMI-LT-ECAR-PRC</v>
          </cell>
          <cell r="D1261" t="str">
            <v>P</v>
          </cell>
          <cell r="E1261">
            <v>36648</v>
          </cell>
          <cell r="F1261">
            <v>-3169.4223318682125</v>
          </cell>
          <cell r="G1261">
            <v>-3169.4223318682125</v>
          </cell>
        </row>
        <row r="1262">
          <cell r="A1262">
            <v>36641</v>
          </cell>
          <cell r="B1262" t="str">
            <v>POS-POWGAS-EAST</v>
          </cell>
          <cell r="C1262" t="str">
            <v>EPMI-LT-ECAR-PRC</v>
          </cell>
          <cell r="D1262" t="str">
            <v>P</v>
          </cell>
          <cell r="E1262">
            <v>36648</v>
          </cell>
          <cell r="F1262">
            <v>4754.1334978023324</v>
          </cell>
          <cell r="G1262">
            <v>4754.1334978023324</v>
          </cell>
        </row>
        <row r="1263">
          <cell r="A1263">
            <v>36641</v>
          </cell>
          <cell r="B1263" t="str">
            <v>POS-POWGAS-EAST</v>
          </cell>
          <cell r="C1263" t="str">
            <v>EPMI-LT-ECAR-PRC</v>
          </cell>
          <cell r="D1263" t="str">
            <v>P</v>
          </cell>
          <cell r="E1263">
            <v>36648</v>
          </cell>
          <cell r="F1263">
            <v>2377.0667489011607</v>
          </cell>
          <cell r="G1263">
            <v>2377.0667489011607</v>
          </cell>
        </row>
        <row r="1264">
          <cell r="A1264">
            <v>36641</v>
          </cell>
          <cell r="B1264" t="str">
            <v>POS-POWGAS-EAST</v>
          </cell>
          <cell r="C1264" t="str">
            <v>EPMI-LT-ECAR-PRC</v>
          </cell>
          <cell r="D1264" t="str">
            <v>P</v>
          </cell>
          <cell r="E1264">
            <v>36648</v>
          </cell>
          <cell r="F1264">
            <v>6338.8446637364113</v>
          </cell>
          <cell r="G1264">
            <v>6338.8446637364113</v>
          </cell>
        </row>
        <row r="1265">
          <cell r="A1265">
            <v>36641</v>
          </cell>
          <cell r="B1265" t="str">
            <v>POS-POWGAS-EAST</v>
          </cell>
          <cell r="C1265" t="str">
            <v>EPMI-LT-ECAR-PRC</v>
          </cell>
          <cell r="D1265" t="str">
            <v>P</v>
          </cell>
          <cell r="E1265">
            <v>36648</v>
          </cell>
          <cell r="F1265">
            <v>1584.7111659341003</v>
          </cell>
          <cell r="G1265">
            <v>1584.7111659341003</v>
          </cell>
        </row>
        <row r="1266">
          <cell r="A1266">
            <v>36641</v>
          </cell>
          <cell r="B1266" t="str">
            <v>POS-POWGAS-EAST</v>
          </cell>
          <cell r="C1266" t="str">
            <v>EPMI-LT-ECAR-PRC</v>
          </cell>
          <cell r="D1266" t="str">
            <v>P</v>
          </cell>
          <cell r="E1266">
            <v>36648</v>
          </cell>
          <cell r="F1266">
            <v>0</v>
          </cell>
          <cell r="G1266">
            <v>0</v>
          </cell>
        </row>
        <row r="1267">
          <cell r="A1267">
            <v>36641</v>
          </cell>
          <cell r="B1267" t="str">
            <v>POS-POWGAS-EAST</v>
          </cell>
          <cell r="C1267" t="str">
            <v>EPMI-LT-ECAR-PRC</v>
          </cell>
          <cell r="D1267" t="str">
            <v>P</v>
          </cell>
          <cell r="E1267">
            <v>36648</v>
          </cell>
          <cell r="F1267">
            <v>792.3555829670521</v>
          </cell>
          <cell r="G1267">
            <v>792.3555829670521</v>
          </cell>
        </row>
        <row r="1268">
          <cell r="A1268">
            <v>36641</v>
          </cell>
          <cell r="B1268" t="str">
            <v>POS-POWGAS-EAST</v>
          </cell>
          <cell r="C1268" t="str">
            <v>EPMI-LT-ECAR-PRC</v>
          </cell>
          <cell r="D1268" t="str">
            <v>P</v>
          </cell>
          <cell r="E1268">
            <v>36648</v>
          </cell>
          <cell r="F1268">
            <v>-2377.0667489011521</v>
          </cell>
          <cell r="G1268">
            <v>-2377.0667489011521</v>
          </cell>
        </row>
        <row r="1269">
          <cell r="A1269">
            <v>36641</v>
          </cell>
          <cell r="B1269" t="str">
            <v>POS-POWGAS-EAST</v>
          </cell>
          <cell r="C1269" t="str">
            <v>EPMI-LT-ECAR-PRC</v>
          </cell>
          <cell r="D1269" t="str">
            <v>P</v>
          </cell>
          <cell r="E1269">
            <v>36648</v>
          </cell>
          <cell r="F1269">
            <v>-5.4490359269143E-7</v>
          </cell>
          <cell r="G1269">
            <v>-5.4490359269143E-7</v>
          </cell>
        </row>
        <row r="1270">
          <cell r="A1270">
            <v>36641</v>
          </cell>
          <cell r="B1270" t="str">
            <v>POS-POWGAS-EAST</v>
          </cell>
          <cell r="C1270" t="str">
            <v>EPMI-LT-ECAR-PRC</v>
          </cell>
          <cell r="D1270" t="str">
            <v>P</v>
          </cell>
          <cell r="E1270">
            <v>36648</v>
          </cell>
          <cell r="F1270">
            <v>0</v>
          </cell>
          <cell r="G1270">
            <v>0</v>
          </cell>
        </row>
        <row r="1271">
          <cell r="A1271">
            <v>36641</v>
          </cell>
          <cell r="B1271" t="str">
            <v>POS-POWGAS-EAST</v>
          </cell>
          <cell r="C1271" t="str">
            <v>EPMI-LT-ECAR-PRC</v>
          </cell>
          <cell r="D1271" t="str">
            <v>P</v>
          </cell>
          <cell r="E1271">
            <v>36648</v>
          </cell>
          <cell r="F1271">
            <v>103.39752612558502</v>
          </cell>
          <cell r="G1271">
            <v>103.39752612558502</v>
          </cell>
        </row>
        <row r="1272">
          <cell r="A1272">
            <v>36641</v>
          </cell>
          <cell r="B1272" t="str">
            <v>POS-POWGAS-EAST</v>
          </cell>
          <cell r="C1272" t="str">
            <v>EPMI-LT-ECAR-PRC</v>
          </cell>
          <cell r="D1272" t="str">
            <v>P</v>
          </cell>
          <cell r="E1272">
            <v>36648</v>
          </cell>
          <cell r="F1272">
            <v>792.3555829670521</v>
          </cell>
          <cell r="G1272">
            <v>792.3555829670521</v>
          </cell>
        </row>
        <row r="1273">
          <cell r="A1273">
            <v>36641</v>
          </cell>
          <cell r="B1273" t="str">
            <v>POS-POWGAS-EAST</v>
          </cell>
          <cell r="C1273" t="str">
            <v>EPMI-LT-ECAR-PRC</v>
          </cell>
          <cell r="D1273" t="str">
            <v>P</v>
          </cell>
          <cell r="E1273">
            <v>36648</v>
          </cell>
          <cell r="F1273">
            <v>-792.3555829670521</v>
          </cell>
          <cell r="G1273">
            <v>-792.3555829670521</v>
          </cell>
        </row>
        <row r="1274">
          <cell r="A1274">
            <v>36641</v>
          </cell>
          <cell r="B1274" t="str">
            <v>POS-POWGAS-EAST</v>
          </cell>
          <cell r="C1274" t="str">
            <v>EPMI-LT-ECAR-PRC</v>
          </cell>
          <cell r="D1274" t="str">
            <v>P</v>
          </cell>
          <cell r="E1274">
            <v>36648</v>
          </cell>
          <cell r="F1274">
            <v>111.24215699313046</v>
          </cell>
          <cell r="G1274">
            <v>111.24215699313046</v>
          </cell>
        </row>
        <row r="1275">
          <cell r="A1275">
            <v>36641</v>
          </cell>
          <cell r="B1275" t="str">
            <v>POS-POWGAS-EAST</v>
          </cell>
          <cell r="C1275" t="str">
            <v>EPMI-LT-ECAR-PRC</v>
          </cell>
          <cell r="D1275" t="str">
            <v>P</v>
          </cell>
          <cell r="E1275">
            <v>36648</v>
          </cell>
          <cell r="F1275">
            <v>3961.7779148352602</v>
          </cell>
          <cell r="G1275">
            <v>3961.7779148352602</v>
          </cell>
        </row>
        <row r="1276">
          <cell r="A1276">
            <v>36641</v>
          </cell>
          <cell r="B1276" t="str">
            <v>POS-POWGAS-EAST</v>
          </cell>
          <cell r="C1276" t="str">
            <v>EPMI-LT-ECAR-PRC</v>
          </cell>
          <cell r="D1276" t="str">
            <v>P</v>
          </cell>
          <cell r="E1276">
            <v>36648</v>
          </cell>
          <cell r="F1276">
            <v>-792.3555829670521</v>
          </cell>
          <cell r="G1276">
            <v>-792.3555829670521</v>
          </cell>
        </row>
        <row r="1277">
          <cell r="A1277">
            <v>36641</v>
          </cell>
          <cell r="B1277" t="str">
            <v>POS-POWGAS-EAST</v>
          </cell>
          <cell r="C1277" t="str">
            <v>EPMI-LT-ECAR-PRC</v>
          </cell>
          <cell r="D1277" t="str">
            <v>P</v>
          </cell>
          <cell r="E1277">
            <v>36648</v>
          </cell>
          <cell r="F1277">
            <v>-3961.7779148352565</v>
          </cell>
          <cell r="G1277">
            <v>-3961.7779148352565</v>
          </cell>
        </row>
        <row r="1278">
          <cell r="A1278">
            <v>36641</v>
          </cell>
          <cell r="B1278" t="str">
            <v>POS-POWGAS-EAST</v>
          </cell>
          <cell r="C1278" t="str">
            <v>EPMI-LT-ECAR-PRC</v>
          </cell>
          <cell r="D1278" t="str">
            <v>P</v>
          </cell>
          <cell r="E1278">
            <v>36648</v>
          </cell>
          <cell r="F1278">
            <v>8715.9114126375571</v>
          </cell>
          <cell r="G1278">
            <v>8715.9114126375571</v>
          </cell>
        </row>
        <row r="1279">
          <cell r="A1279">
            <v>36641</v>
          </cell>
          <cell r="B1279" t="str">
            <v>POS-POWGAS-EAST</v>
          </cell>
          <cell r="C1279" t="str">
            <v>EPMI-LT-ECAR-PRC</v>
          </cell>
          <cell r="D1279" t="str">
            <v>P</v>
          </cell>
          <cell r="E1279">
            <v>36648</v>
          </cell>
          <cell r="F1279">
            <v>-42.984258274305404</v>
          </cell>
          <cell r="G1279">
            <v>-42.984258274305404</v>
          </cell>
        </row>
        <row r="1280">
          <cell r="A1280">
            <v>36641</v>
          </cell>
          <cell r="B1280" t="str">
            <v>POS-POWGAS-EAST</v>
          </cell>
          <cell r="C1280" t="str">
            <v>EPMI-LT-ECAR-PRC</v>
          </cell>
          <cell r="D1280" t="str">
            <v>P</v>
          </cell>
          <cell r="E1280">
            <v>36648</v>
          </cell>
          <cell r="F1280">
            <v>792.3555829670521</v>
          </cell>
          <cell r="G1280">
            <v>792.3555829670521</v>
          </cell>
        </row>
        <row r="1281">
          <cell r="A1281">
            <v>36641</v>
          </cell>
          <cell r="B1281" t="str">
            <v>POS-POWGAS-EAST</v>
          </cell>
          <cell r="C1281" t="str">
            <v>EPMI-LT-ECAR-PRC</v>
          </cell>
          <cell r="D1281" t="str">
            <v>P</v>
          </cell>
          <cell r="E1281">
            <v>36648</v>
          </cell>
          <cell r="F1281">
            <v>-325.881841201648</v>
          </cell>
          <cell r="G1281">
            <v>-325.881841201648</v>
          </cell>
        </row>
        <row r="1282">
          <cell r="A1282">
            <v>36641</v>
          </cell>
          <cell r="B1282" t="str">
            <v>POS-POWGAS-EAST</v>
          </cell>
          <cell r="C1282" t="str">
            <v>EPMI-LT-ECAR-PRC</v>
          </cell>
          <cell r="D1282" t="str">
            <v>P</v>
          </cell>
          <cell r="E1282">
            <v>36648</v>
          </cell>
          <cell r="F1282">
            <v>-6338.8446637364186</v>
          </cell>
          <cell r="G1282">
            <v>-6338.8446637364186</v>
          </cell>
        </row>
        <row r="1283">
          <cell r="A1283">
            <v>36641</v>
          </cell>
          <cell r="B1283" t="str">
            <v>POS-POWGAS-EAST</v>
          </cell>
          <cell r="C1283" t="str">
            <v>EPMI-LT-ECAR-PRC</v>
          </cell>
          <cell r="D1283" t="str">
            <v>P</v>
          </cell>
          <cell r="E1283">
            <v>36648</v>
          </cell>
          <cell r="F1283">
            <v>-6338.8446637364214</v>
          </cell>
          <cell r="G1283">
            <v>-6338.8446637364214</v>
          </cell>
        </row>
        <row r="1284">
          <cell r="A1284">
            <v>36641</v>
          </cell>
          <cell r="B1284" t="str">
            <v>POS-POWGAS-EAST</v>
          </cell>
          <cell r="C1284" t="str">
            <v>EPMI-LT-ECAR-PRC</v>
          </cell>
          <cell r="D1284" t="str">
            <v>P</v>
          </cell>
          <cell r="E1284">
            <v>36648</v>
          </cell>
          <cell r="F1284">
            <v>-149.68900173649499</v>
          </cell>
          <cell r="G1284">
            <v>-149.68900173649499</v>
          </cell>
        </row>
        <row r="1285">
          <cell r="A1285">
            <v>36641</v>
          </cell>
          <cell r="B1285" t="str">
            <v>POS-POWGAS-EAST</v>
          </cell>
          <cell r="C1285" t="str">
            <v>EPMI-LT-ECAR-PRC</v>
          </cell>
          <cell r="D1285" t="str">
            <v>P</v>
          </cell>
          <cell r="E1285">
            <v>36648</v>
          </cell>
          <cell r="F1285">
            <v>792.3555829670521</v>
          </cell>
          <cell r="G1285">
            <v>792.3555829670521</v>
          </cell>
        </row>
        <row r="1286">
          <cell r="A1286">
            <v>36641</v>
          </cell>
          <cell r="B1286" t="str">
            <v>POS-POWGAS-EAST</v>
          </cell>
          <cell r="C1286" t="str">
            <v>EPMI-LT-ECAR-PRC</v>
          </cell>
          <cell r="D1286" t="str">
            <v>P</v>
          </cell>
          <cell r="E1286">
            <v>36648</v>
          </cell>
          <cell r="F1286">
            <v>-1584.7111659341042</v>
          </cell>
          <cell r="G1286">
            <v>-1584.7111659341042</v>
          </cell>
        </row>
        <row r="1287">
          <cell r="A1287">
            <v>36641</v>
          </cell>
          <cell r="B1287" t="str">
            <v>POS-POWGAS-EAST</v>
          </cell>
          <cell r="C1287" t="str">
            <v>EPMI-LT-ECAR-PRC</v>
          </cell>
          <cell r="D1287" t="str">
            <v>P</v>
          </cell>
          <cell r="E1287">
            <v>36648</v>
          </cell>
          <cell r="F1287">
            <v>11885.333744505779</v>
          </cell>
          <cell r="G1287">
            <v>11885.333744505779</v>
          </cell>
        </row>
        <row r="1288">
          <cell r="A1288">
            <v>36641</v>
          </cell>
          <cell r="B1288" t="str">
            <v>POS-POWGAS-EAST</v>
          </cell>
          <cell r="C1288" t="str">
            <v>EPMI-LT-ECAR-PRC</v>
          </cell>
          <cell r="D1288" t="str">
            <v>P</v>
          </cell>
          <cell r="E1288">
            <v>36648</v>
          </cell>
          <cell r="F1288">
            <v>-792.3555829670521</v>
          </cell>
          <cell r="G1288">
            <v>-792.3555829670521</v>
          </cell>
        </row>
        <row r="1289">
          <cell r="A1289">
            <v>36641</v>
          </cell>
          <cell r="B1289" t="str">
            <v>POS-POWGAS-EAST</v>
          </cell>
          <cell r="C1289" t="str">
            <v>EPMI-LT-ECAR-PRC</v>
          </cell>
          <cell r="D1289" t="str">
            <v>P</v>
          </cell>
          <cell r="E1289">
            <v>36648</v>
          </cell>
          <cell r="F1289">
            <v>-3961.7779148352602</v>
          </cell>
          <cell r="G1289">
            <v>-3961.7779148352602</v>
          </cell>
        </row>
        <row r="1290">
          <cell r="A1290">
            <v>36641</v>
          </cell>
          <cell r="B1290" t="str">
            <v>POS-POWGAS-EAST</v>
          </cell>
          <cell r="C1290" t="str">
            <v>EPMI-LT-ECAR-PRC</v>
          </cell>
          <cell r="D1290" t="str">
            <v>P</v>
          </cell>
          <cell r="E1290">
            <v>36648</v>
          </cell>
          <cell r="F1290">
            <v>-3169.4223318682043</v>
          </cell>
          <cell r="G1290">
            <v>-3169.4223318682043</v>
          </cell>
        </row>
        <row r="1291">
          <cell r="A1291">
            <v>36641</v>
          </cell>
          <cell r="B1291" t="str">
            <v>POS-POWGAS-EAST</v>
          </cell>
          <cell r="C1291" t="str">
            <v>EPMI-LT-ECAR-PRC</v>
          </cell>
          <cell r="D1291" t="str">
            <v>P</v>
          </cell>
          <cell r="E1291">
            <v>36648</v>
          </cell>
          <cell r="F1291">
            <v>0</v>
          </cell>
          <cell r="G1291">
            <v>0</v>
          </cell>
        </row>
        <row r="1292">
          <cell r="A1292">
            <v>36641</v>
          </cell>
          <cell r="B1292" t="str">
            <v>POS-POWGAS-EAST</v>
          </cell>
          <cell r="C1292" t="str">
            <v>EPMI-LT-ECAR-PRC</v>
          </cell>
          <cell r="D1292" t="str">
            <v>P</v>
          </cell>
          <cell r="E1292">
            <v>36648</v>
          </cell>
          <cell r="F1292">
            <v>-2377.0667489011648</v>
          </cell>
          <cell r="G1292">
            <v>-2377.0667489011648</v>
          </cell>
        </row>
        <row r="1293">
          <cell r="A1293">
            <v>36641</v>
          </cell>
          <cell r="B1293" t="str">
            <v>POS-POWGAS-EAST</v>
          </cell>
          <cell r="C1293" t="str">
            <v>EPMI-LT-ECAR-PRC</v>
          </cell>
          <cell r="D1293" t="str">
            <v>P</v>
          </cell>
          <cell r="E1293">
            <v>36649</v>
          </cell>
          <cell r="F1293">
            <v>-1584.7111659341003</v>
          </cell>
          <cell r="G1293">
            <v>-1584.7111659341003</v>
          </cell>
        </row>
        <row r="1294">
          <cell r="A1294">
            <v>36641</v>
          </cell>
          <cell r="B1294" t="str">
            <v>POS-POWGAS-EAST</v>
          </cell>
          <cell r="C1294" t="str">
            <v>EPMI-LT-ECAR-PRC</v>
          </cell>
          <cell r="D1294" t="str">
            <v>P</v>
          </cell>
          <cell r="E1294">
            <v>36649</v>
          </cell>
          <cell r="F1294">
            <v>-5.4490359269143E-7</v>
          </cell>
          <cell r="G1294">
            <v>-5.4490359269143E-7</v>
          </cell>
        </row>
        <row r="1295">
          <cell r="A1295">
            <v>36641</v>
          </cell>
          <cell r="B1295" t="str">
            <v>POS-POWGAS-EAST</v>
          </cell>
          <cell r="C1295" t="str">
            <v>EPMI-LT-ECAR-PRC</v>
          </cell>
          <cell r="D1295" t="str">
            <v>P</v>
          </cell>
          <cell r="E1295">
            <v>36649</v>
          </cell>
          <cell r="F1295">
            <v>15847.111659341028</v>
          </cell>
          <cell r="G1295">
            <v>15847.111659341028</v>
          </cell>
        </row>
        <row r="1296">
          <cell r="A1296">
            <v>36641</v>
          </cell>
          <cell r="B1296" t="str">
            <v>POS-POWGAS-EAST</v>
          </cell>
          <cell r="C1296" t="str">
            <v>EPMI-LT-ECAR-PRC</v>
          </cell>
          <cell r="D1296" t="str">
            <v>P</v>
          </cell>
          <cell r="E1296">
            <v>36649</v>
          </cell>
          <cell r="F1296">
            <v>792.3555829670521</v>
          </cell>
          <cell r="G1296">
            <v>792.3555829670521</v>
          </cell>
        </row>
        <row r="1297">
          <cell r="A1297">
            <v>36641</v>
          </cell>
          <cell r="B1297" t="str">
            <v>POS-POWGAS-EAST</v>
          </cell>
          <cell r="C1297" t="str">
            <v>EPMI-LT-ECAR-PRC</v>
          </cell>
          <cell r="D1297" t="str">
            <v>P</v>
          </cell>
          <cell r="E1297">
            <v>36649</v>
          </cell>
          <cell r="F1297">
            <v>792.35558296705608</v>
          </cell>
          <cell r="G1297">
            <v>792.35558296705608</v>
          </cell>
        </row>
        <row r="1298">
          <cell r="A1298">
            <v>36641</v>
          </cell>
          <cell r="B1298" t="str">
            <v>POS-POWGAS-EAST</v>
          </cell>
          <cell r="C1298" t="str">
            <v>EPMI-LT-ECAR-PRC</v>
          </cell>
          <cell r="D1298" t="str">
            <v>P</v>
          </cell>
          <cell r="E1298">
            <v>36649</v>
          </cell>
          <cell r="F1298">
            <v>1584.7111659341042</v>
          </cell>
          <cell r="G1298">
            <v>1584.7111659341042</v>
          </cell>
        </row>
        <row r="1299">
          <cell r="A1299">
            <v>36641</v>
          </cell>
          <cell r="B1299" t="str">
            <v>POS-POWGAS-EAST</v>
          </cell>
          <cell r="C1299" t="str">
            <v>EPMI-LT-ECAR-PRC</v>
          </cell>
          <cell r="D1299" t="str">
            <v>P</v>
          </cell>
          <cell r="E1299">
            <v>36649</v>
          </cell>
          <cell r="F1299">
            <v>0</v>
          </cell>
          <cell r="G1299">
            <v>0</v>
          </cell>
        </row>
        <row r="1300">
          <cell r="A1300">
            <v>36641</v>
          </cell>
          <cell r="B1300" t="str">
            <v>POS-POWGAS-EAST</v>
          </cell>
          <cell r="C1300" t="str">
            <v>EPMI-LT-ECAR-PRC</v>
          </cell>
          <cell r="D1300" t="str">
            <v>P</v>
          </cell>
          <cell r="E1300">
            <v>36649</v>
          </cell>
          <cell r="F1300">
            <v>-4.0000000000000007E-12</v>
          </cell>
          <cell r="G1300">
            <v>-4.0000000000000007E-12</v>
          </cell>
        </row>
        <row r="1301">
          <cell r="A1301">
            <v>36641</v>
          </cell>
          <cell r="B1301" t="str">
            <v>POS-POWGAS-EAST</v>
          </cell>
          <cell r="C1301" t="str">
            <v>EPMI-LT-ECAR-PRC</v>
          </cell>
          <cell r="D1301" t="str">
            <v>P</v>
          </cell>
          <cell r="E1301">
            <v>36649</v>
          </cell>
          <cell r="F1301">
            <v>792.3555829670521</v>
          </cell>
          <cell r="G1301">
            <v>792.3555829670521</v>
          </cell>
        </row>
        <row r="1302">
          <cell r="A1302">
            <v>36641</v>
          </cell>
          <cell r="B1302" t="str">
            <v>POS-POWGAS-EAST</v>
          </cell>
          <cell r="C1302" t="str">
            <v>EPMI-LT-ECAR-PRC</v>
          </cell>
          <cell r="D1302" t="str">
            <v>P</v>
          </cell>
          <cell r="E1302">
            <v>36649</v>
          </cell>
          <cell r="F1302">
            <v>-792.35558296705608</v>
          </cell>
          <cell r="G1302">
            <v>-792.35558296705608</v>
          </cell>
        </row>
        <row r="1303">
          <cell r="A1303">
            <v>36641</v>
          </cell>
          <cell r="B1303" t="str">
            <v>POS-POWGAS-EAST</v>
          </cell>
          <cell r="C1303" t="str">
            <v>EPMI-LT-ECAR-PRC</v>
          </cell>
          <cell r="D1303" t="str">
            <v>P</v>
          </cell>
          <cell r="E1303">
            <v>36649</v>
          </cell>
          <cell r="F1303">
            <v>-7131.2002467034599</v>
          </cell>
          <cell r="G1303">
            <v>-7131.2002467034599</v>
          </cell>
        </row>
        <row r="1304">
          <cell r="A1304">
            <v>36641</v>
          </cell>
          <cell r="B1304" t="str">
            <v>POS-POWGAS-EAST</v>
          </cell>
          <cell r="C1304" t="str">
            <v>EPMI-LT-ECAR-PRC</v>
          </cell>
          <cell r="D1304" t="str">
            <v>P</v>
          </cell>
          <cell r="E1304">
            <v>36649</v>
          </cell>
          <cell r="F1304">
            <v>3169.4223318681989</v>
          </cell>
          <cell r="G1304">
            <v>3169.4223318681989</v>
          </cell>
        </row>
        <row r="1305">
          <cell r="A1305">
            <v>36641</v>
          </cell>
          <cell r="B1305" t="str">
            <v>POS-POWGAS-EAST</v>
          </cell>
          <cell r="C1305" t="str">
            <v>EPMI-LT-ECAR-PRC</v>
          </cell>
          <cell r="D1305" t="str">
            <v>P</v>
          </cell>
          <cell r="E1305">
            <v>36649</v>
          </cell>
          <cell r="F1305">
            <v>-3961.7779148352543</v>
          </cell>
          <cell r="G1305">
            <v>-3961.7779148352543</v>
          </cell>
        </row>
        <row r="1306">
          <cell r="A1306">
            <v>36641</v>
          </cell>
          <cell r="B1306" t="str">
            <v>POS-POWGAS-EAST</v>
          </cell>
          <cell r="C1306" t="str">
            <v>EPMI-LT-ECAR-PRC</v>
          </cell>
          <cell r="D1306" t="str">
            <v>P</v>
          </cell>
          <cell r="E1306">
            <v>36649</v>
          </cell>
          <cell r="F1306">
            <v>-3961.7779148352565</v>
          </cell>
          <cell r="G1306">
            <v>-3961.7779148352565</v>
          </cell>
        </row>
        <row r="1307">
          <cell r="A1307">
            <v>36641</v>
          </cell>
          <cell r="B1307" t="str">
            <v>POS-POWGAS-EAST</v>
          </cell>
          <cell r="C1307" t="str">
            <v>EPMI-LT-ECAR-PRC</v>
          </cell>
          <cell r="D1307" t="str">
            <v>P</v>
          </cell>
          <cell r="E1307">
            <v>36649</v>
          </cell>
          <cell r="F1307">
            <v>-792.3555829670521</v>
          </cell>
          <cell r="G1307">
            <v>-792.3555829670521</v>
          </cell>
        </row>
        <row r="1308">
          <cell r="A1308">
            <v>36641</v>
          </cell>
          <cell r="B1308" t="str">
            <v>POS-POWGAS-EAST</v>
          </cell>
          <cell r="C1308" t="str">
            <v>EPMI-LT-ECAR-PRC</v>
          </cell>
          <cell r="D1308" t="str">
            <v>P</v>
          </cell>
          <cell r="E1308">
            <v>36649</v>
          </cell>
          <cell r="F1308">
            <v>-2377.066748901168</v>
          </cell>
          <cell r="G1308">
            <v>-2377.066748901168</v>
          </cell>
        </row>
        <row r="1309">
          <cell r="A1309">
            <v>36641</v>
          </cell>
          <cell r="B1309" t="str">
            <v>POS-POWGAS-EAST</v>
          </cell>
          <cell r="C1309" t="str">
            <v>EPMI-LT-ECAR-PRC</v>
          </cell>
          <cell r="D1309" t="str">
            <v>P</v>
          </cell>
          <cell r="E1309">
            <v>36649</v>
          </cell>
          <cell r="F1309">
            <v>792.3555829670521</v>
          </cell>
          <cell r="G1309">
            <v>792.3555829670521</v>
          </cell>
        </row>
        <row r="1310">
          <cell r="A1310">
            <v>36641</v>
          </cell>
          <cell r="B1310" t="str">
            <v>POS-POWGAS-EAST</v>
          </cell>
          <cell r="C1310" t="str">
            <v>EPMI-LT-ECAR-PRC</v>
          </cell>
          <cell r="D1310" t="str">
            <v>P</v>
          </cell>
          <cell r="E1310">
            <v>36649</v>
          </cell>
          <cell r="F1310">
            <v>87.682065968777025</v>
          </cell>
          <cell r="G1310">
            <v>87.682065968777025</v>
          </cell>
        </row>
        <row r="1311">
          <cell r="A1311">
            <v>36641</v>
          </cell>
          <cell r="B1311" t="str">
            <v>POS-POWGAS-EAST</v>
          </cell>
          <cell r="C1311" t="str">
            <v>EPMI-LT-ECAR-PRC</v>
          </cell>
          <cell r="D1311" t="str">
            <v>P</v>
          </cell>
          <cell r="E1311">
            <v>36649</v>
          </cell>
          <cell r="F1311">
            <v>-8715.9114126375662</v>
          </cell>
          <cell r="G1311">
            <v>-8715.9114126375662</v>
          </cell>
        </row>
        <row r="1312">
          <cell r="A1312">
            <v>36641</v>
          </cell>
          <cell r="B1312" t="str">
            <v>POS-POWGAS-EAST</v>
          </cell>
          <cell r="C1312" t="str">
            <v>EPMI-LT-ECAR-PRC</v>
          </cell>
          <cell r="D1312" t="str">
            <v>P</v>
          </cell>
          <cell r="E1312">
            <v>36649</v>
          </cell>
          <cell r="F1312">
            <v>792.35558296704812</v>
          </cell>
          <cell r="G1312">
            <v>792.35558296704812</v>
          </cell>
        </row>
        <row r="1313">
          <cell r="A1313">
            <v>36641</v>
          </cell>
          <cell r="B1313" t="str">
            <v>POS-POWGAS-EAST</v>
          </cell>
          <cell r="C1313" t="str">
            <v>EPMI-LT-ECAR-PRC</v>
          </cell>
          <cell r="D1313" t="str">
            <v>P</v>
          </cell>
          <cell r="E1313">
            <v>36649</v>
          </cell>
          <cell r="F1313">
            <v>1584.7111659341042</v>
          </cell>
          <cell r="G1313">
            <v>1584.7111659341042</v>
          </cell>
        </row>
        <row r="1314">
          <cell r="A1314">
            <v>36641</v>
          </cell>
          <cell r="B1314" t="str">
            <v>POS-POWGAS-EAST</v>
          </cell>
          <cell r="C1314" t="str">
            <v>EPMI-LT-ECAR-PRC</v>
          </cell>
          <cell r="D1314" t="str">
            <v>P</v>
          </cell>
          <cell r="E1314">
            <v>36649</v>
          </cell>
          <cell r="F1314">
            <v>1584.7111659341042</v>
          </cell>
          <cell r="G1314">
            <v>1584.7111659341042</v>
          </cell>
        </row>
        <row r="1315">
          <cell r="A1315">
            <v>36641</v>
          </cell>
          <cell r="B1315" t="str">
            <v>POS-POWGAS-EAST</v>
          </cell>
          <cell r="C1315" t="str">
            <v>EPMI-LT-ECAR-PRC</v>
          </cell>
          <cell r="D1315" t="str">
            <v>P</v>
          </cell>
          <cell r="E1315">
            <v>36649</v>
          </cell>
          <cell r="F1315">
            <v>-3169.4223318682125</v>
          </cell>
          <cell r="G1315">
            <v>-3169.4223318682125</v>
          </cell>
        </row>
        <row r="1316">
          <cell r="A1316">
            <v>36641</v>
          </cell>
          <cell r="B1316" t="str">
            <v>POS-POWGAS-EAST</v>
          </cell>
          <cell r="C1316" t="str">
            <v>EPMI-LT-ECAR-PRC</v>
          </cell>
          <cell r="D1316" t="str">
            <v>P</v>
          </cell>
          <cell r="E1316">
            <v>36649</v>
          </cell>
          <cell r="F1316">
            <v>4754.1334978023324</v>
          </cell>
          <cell r="G1316">
            <v>4754.1334978023324</v>
          </cell>
        </row>
        <row r="1317">
          <cell r="A1317">
            <v>36641</v>
          </cell>
          <cell r="B1317" t="str">
            <v>POS-POWGAS-EAST</v>
          </cell>
          <cell r="C1317" t="str">
            <v>EPMI-LT-ECAR-PRC</v>
          </cell>
          <cell r="D1317" t="str">
            <v>P</v>
          </cell>
          <cell r="E1317">
            <v>36649</v>
          </cell>
          <cell r="F1317">
            <v>2377.0667489011498</v>
          </cell>
          <cell r="G1317">
            <v>2377.0667489011498</v>
          </cell>
        </row>
        <row r="1318">
          <cell r="A1318">
            <v>36641</v>
          </cell>
          <cell r="B1318" t="str">
            <v>POS-POWGAS-EAST</v>
          </cell>
          <cell r="C1318" t="str">
            <v>EPMI-LT-ECAR-PRC</v>
          </cell>
          <cell r="D1318" t="str">
            <v>P</v>
          </cell>
          <cell r="E1318">
            <v>36649</v>
          </cell>
          <cell r="F1318">
            <v>6338.8446637364113</v>
          </cell>
          <cell r="G1318">
            <v>6338.8446637364113</v>
          </cell>
        </row>
        <row r="1319">
          <cell r="A1319">
            <v>36641</v>
          </cell>
          <cell r="B1319" t="str">
            <v>POS-POWGAS-EAST</v>
          </cell>
          <cell r="C1319" t="str">
            <v>EPMI-LT-ECAR-PRC</v>
          </cell>
          <cell r="D1319" t="str">
            <v>P</v>
          </cell>
          <cell r="E1319">
            <v>36649</v>
          </cell>
          <cell r="F1319">
            <v>1584.7111659341003</v>
          </cell>
          <cell r="G1319">
            <v>1584.7111659341003</v>
          </cell>
        </row>
        <row r="1320">
          <cell r="A1320">
            <v>36641</v>
          </cell>
          <cell r="B1320" t="str">
            <v>POS-POWGAS-EAST</v>
          </cell>
          <cell r="C1320" t="str">
            <v>EPMI-LT-ECAR-PRC</v>
          </cell>
          <cell r="D1320" t="str">
            <v>P</v>
          </cell>
          <cell r="E1320">
            <v>36649</v>
          </cell>
          <cell r="F1320">
            <v>0</v>
          </cell>
          <cell r="G1320">
            <v>0</v>
          </cell>
        </row>
        <row r="1321">
          <cell r="A1321">
            <v>36641</v>
          </cell>
          <cell r="B1321" t="str">
            <v>POS-POWGAS-EAST</v>
          </cell>
          <cell r="C1321" t="str">
            <v>EPMI-LT-ECAR-PRC</v>
          </cell>
          <cell r="D1321" t="str">
            <v>P</v>
          </cell>
          <cell r="E1321">
            <v>36649</v>
          </cell>
          <cell r="F1321">
            <v>792.3555829670521</v>
          </cell>
          <cell r="G1321">
            <v>792.3555829670521</v>
          </cell>
        </row>
        <row r="1322">
          <cell r="A1322">
            <v>36641</v>
          </cell>
          <cell r="B1322" t="str">
            <v>POS-POWGAS-EAST</v>
          </cell>
          <cell r="C1322" t="str">
            <v>EPMI-LT-ECAR-PRC</v>
          </cell>
          <cell r="D1322" t="str">
            <v>P</v>
          </cell>
          <cell r="E1322">
            <v>36649</v>
          </cell>
          <cell r="F1322">
            <v>-2377.0667489011521</v>
          </cell>
          <cell r="G1322">
            <v>-2377.0667489011521</v>
          </cell>
        </row>
        <row r="1323">
          <cell r="A1323">
            <v>36641</v>
          </cell>
          <cell r="B1323" t="str">
            <v>POS-POWGAS-EAST</v>
          </cell>
          <cell r="C1323" t="str">
            <v>EPMI-LT-ECAR-PRC</v>
          </cell>
          <cell r="D1323" t="str">
            <v>P</v>
          </cell>
          <cell r="E1323">
            <v>36649</v>
          </cell>
          <cell r="F1323">
            <v>-5.4490359269143E-7</v>
          </cell>
          <cell r="G1323">
            <v>-5.4490359269143E-7</v>
          </cell>
        </row>
        <row r="1324">
          <cell r="A1324">
            <v>36641</v>
          </cell>
          <cell r="B1324" t="str">
            <v>POS-POWGAS-EAST</v>
          </cell>
          <cell r="C1324" t="str">
            <v>EPMI-LT-ECAR-PRC</v>
          </cell>
          <cell r="D1324" t="str">
            <v>P</v>
          </cell>
          <cell r="E1324">
            <v>36649</v>
          </cell>
          <cell r="F1324">
            <v>0</v>
          </cell>
          <cell r="G1324">
            <v>0</v>
          </cell>
        </row>
        <row r="1325">
          <cell r="A1325">
            <v>36641</v>
          </cell>
          <cell r="B1325" t="str">
            <v>POS-POWGAS-EAST</v>
          </cell>
          <cell r="C1325" t="str">
            <v>EPMI-LT-ECAR-PRC</v>
          </cell>
          <cell r="D1325" t="str">
            <v>P</v>
          </cell>
          <cell r="E1325">
            <v>36649</v>
          </cell>
          <cell r="F1325">
            <v>21.549928726835006</v>
          </cell>
          <cell r="G1325">
            <v>21.549928726835006</v>
          </cell>
        </row>
        <row r="1326">
          <cell r="A1326">
            <v>36641</v>
          </cell>
          <cell r="B1326" t="str">
            <v>POS-POWGAS-EAST</v>
          </cell>
          <cell r="C1326" t="str">
            <v>EPMI-LT-ECAR-PRC</v>
          </cell>
          <cell r="D1326" t="str">
            <v>P</v>
          </cell>
          <cell r="E1326">
            <v>36649</v>
          </cell>
          <cell r="F1326">
            <v>792.3555829670521</v>
          </cell>
          <cell r="G1326">
            <v>792.3555829670521</v>
          </cell>
        </row>
        <row r="1327">
          <cell r="A1327">
            <v>36641</v>
          </cell>
          <cell r="B1327" t="str">
            <v>POS-POWGAS-EAST</v>
          </cell>
          <cell r="C1327" t="str">
            <v>EPMI-LT-ECAR-PRC</v>
          </cell>
          <cell r="D1327" t="str">
            <v>P</v>
          </cell>
          <cell r="E1327">
            <v>36649</v>
          </cell>
          <cell r="F1327">
            <v>-792.3555829670521</v>
          </cell>
          <cell r="G1327">
            <v>-792.3555829670521</v>
          </cell>
        </row>
        <row r="1328">
          <cell r="A1328">
            <v>36641</v>
          </cell>
          <cell r="B1328" t="str">
            <v>POS-POWGAS-EAST</v>
          </cell>
          <cell r="C1328" t="str">
            <v>EPMI-LT-ECAR-PRC</v>
          </cell>
          <cell r="D1328" t="str">
            <v>P</v>
          </cell>
          <cell r="E1328">
            <v>36649</v>
          </cell>
          <cell r="F1328">
            <v>87.682065423873411</v>
          </cell>
          <cell r="G1328">
            <v>87.682065423873411</v>
          </cell>
        </row>
        <row r="1329">
          <cell r="A1329">
            <v>36641</v>
          </cell>
          <cell r="B1329" t="str">
            <v>POS-POWGAS-EAST</v>
          </cell>
          <cell r="C1329" t="str">
            <v>EPMI-LT-ECAR-PRC</v>
          </cell>
          <cell r="D1329" t="str">
            <v>P</v>
          </cell>
          <cell r="E1329">
            <v>36649</v>
          </cell>
          <cell r="F1329">
            <v>3961.7779148352506</v>
          </cell>
          <cell r="G1329">
            <v>3961.7779148352506</v>
          </cell>
        </row>
        <row r="1330">
          <cell r="A1330">
            <v>36641</v>
          </cell>
          <cell r="B1330" t="str">
            <v>POS-POWGAS-EAST</v>
          </cell>
          <cell r="C1330" t="str">
            <v>EPMI-LT-ECAR-PRC</v>
          </cell>
          <cell r="D1330" t="str">
            <v>P</v>
          </cell>
          <cell r="E1330">
            <v>36649</v>
          </cell>
          <cell r="F1330">
            <v>-792.3555829670521</v>
          </cell>
          <cell r="G1330">
            <v>-792.3555829670521</v>
          </cell>
        </row>
        <row r="1331">
          <cell r="A1331">
            <v>36641</v>
          </cell>
          <cell r="B1331" t="str">
            <v>POS-POWGAS-EAST</v>
          </cell>
          <cell r="C1331" t="str">
            <v>EPMI-LT-ECAR-PRC</v>
          </cell>
          <cell r="D1331" t="str">
            <v>P</v>
          </cell>
          <cell r="E1331">
            <v>36649</v>
          </cell>
          <cell r="F1331">
            <v>-3961.7779148352565</v>
          </cell>
          <cell r="G1331">
            <v>-3961.7779148352565</v>
          </cell>
        </row>
        <row r="1332">
          <cell r="A1332">
            <v>36641</v>
          </cell>
          <cell r="B1332" t="str">
            <v>POS-POWGAS-EAST</v>
          </cell>
          <cell r="C1332" t="str">
            <v>EPMI-LT-ECAR-PRC</v>
          </cell>
          <cell r="D1332" t="str">
            <v>P</v>
          </cell>
          <cell r="E1332">
            <v>36649</v>
          </cell>
          <cell r="F1332">
            <v>8715.9114126375571</v>
          </cell>
          <cell r="G1332">
            <v>8715.9114126375571</v>
          </cell>
        </row>
        <row r="1333">
          <cell r="A1333">
            <v>36641</v>
          </cell>
          <cell r="B1333" t="str">
            <v>POS-POWGAS-EAST</v>
          </cell>
          <cell r="C1333" t="str">
            <v>EPMI-LT-ECAR-PRC</v>
          </cell>
          <cell r="D1333" t="str">
            <v>P</v>
          </cell>
          <cell r="E1333">
            <v>36649</v>
          </cell>
          <cell r="F1333">
            <v>-42.984258274305404</v>
          </cell>
          <cell r="G1333">
            <v>-42.984258274305404</v>
          </cell>
        </row>
        <row r="1334">
          <cell r="A1334">
            <v>36641</v>
          </cell>
          <cell r="B1334" t="str">
            <v>POS-POWGAS-EAST</v>
          </cell>
          <cell r="C1334" t="str">
            <v>EPMI-LT-ECAR-PRC</v>
          </cell>
          <cell r="D1334" t="str">
            <v>P</v>
          </cell>
          <cell r="E1334">
            <v>36649</v>
          </cell>
          <cell r="F1334">
            <v>792.3555829670521</v>
          </cell>
          <cell r="G1334">
            <v>792.3555829670521</v>
          </cell>
        </row>
        <row r="1335">
          <cell r="A1335">
            <v>36641</v>
          </cell>
          <cell r="B1335" t="str">
            <v>POS-POWGAS-EAST</v>
          </cell>
          <cell r="C1335" t="str">
            <v>EPMI-LT-ECAR-PRC</v>
          </cell>
          <cell r="D1335" t="str">
            <v>P</v>
          </cell>
          <cell r="E1335">
            <v>36649</v>
          </cell>
          <cell r="F1335">
            <v>-196.914060664391</v>
          </cell>
          <cell r="G1335">
            <v>-196.914060664391</v>
          </cell>
        </row>
        <row r="1336">
          <cell r="A1336">
            <v>36641</v>
          </cell>
          <cell r="B1336" t="str">
            <v>POS-POWGAS-EAST</v>
          </cell>
          <cell r="C1336" t="str">
            <v>EPMI-LT-ECAR-PRC</v>
          </cell>
          <cell r="D1336" t="str">
            <v>P</v>
          </cell>
          <cell r="E1336">
            <v>36649</v>
          </cell>
          <cell r="F1336">
            <v>-6338.8446637364086</v>
          </cell>
          <cell r="G1336">
            <v>-6338.8446637364086</v>
          </cell>
        </row>
        <row r="1337">
          <cell r="A1337">
            <v>36641</v>
          </cell>
          <cell r="B1337" t="str">
            <v>POS-POWGAS-EAST</v>
          </cell>
          <cell r="C1337" t="str">
            <v>EPMI-LT-ECAR-PRC</v>
          </cell>
          <cell r="D1337" t="str">
            <v>P</v>
          </cell>
          <cell r="E1337">
            <v>36649</v>
          </cell>
          <cell r="F1337">
            <v>-6338.8446637364104</v>
          </cell>
          <cell r="G1337">
            <v>-6338.8446637364104</v>
          </cell>
        </row>
        <row r="1338">
          <cell r="A1338">
            <v>36641</v>
          </cell>
          <cell r="B1338" t="str">
            <v>POS-POWGAS-EAST</v>
          </cell>
          <cell r="C1338" t="str">
            <v>EPMI-LT-ECAR-PRC</v>
          </cell>
          <cell r="D1338" t="str">
            <v>P</v>
          </cell>
          <cell r="E1338">
            <v>36649</v>
          </cell>
          <cell r="F1338">
            <v>-149.68900173649499</v>
          </cell>
          <cell r="G1338">
            <v>-149.68900173649499</v>
          </cell>
        </row>
        <row r="1339">
          <cell r="A1339">
            <v>36641</v>
          </cell>
          <cell r="B1339" t="str">
            <v>POS-POWGAS-EAST</v>
          </cell>
          <cell r="C1339" t="str">
            <v>EPMI-LT-ECAR-PRC</v>
          </cell>
          <cell r="D1339" t="str">
            <v>P</v>
          </cell>
          <cell r="E1339">
            <v>36649</v>
          </cell>
          <cell r="F1339">
            <v>792.3555829670521</v>
          </cell>
          <cell r="G1339">
            <v>792.3555829670521</v>
          </cell>
        </row>
        <row r="1340">
          <cell r="A1340">
            <v>36641</v>
          </cell>
          <cell r="B1340" t="str">
            <v>POS-POWGAS-EAST</v>
          </cell>
          <cell r="C1340" t="str">
            <v>EPMI-LT-ECAR-PRC</v>
          </cell>
          <cell r="D1340" t="str">
            <v>P</v>
          </cell>
          <cell r="E1340">
            <v>36649</v>
          </cell>
          <cell r="F1340">
            <v>-1584.7111659341042</v>
          </cell>
          <cell r="G1340">
            <v>-1584.7111659341042</v>
          </cell>
        </row>
        <row r="1341">
          <cell r="A1341">
            <v>36641</v>
          </cell>
          <cell r="B1341" t="str">
            <v>POS-POWGAS-EAST</v>
          </cell>
          <cell r="C1341" t="str">
            <v>EPMI-LT-ECAR-PRC</v>
          </cell>
          <cell r="D1341" t="str">
            <v>P</v>
          </cell>
          <cell r="E1341">
            <v>36649</v>
          </cell>
          <cell r="F1341">
            <v>11885.333744505779</v>
          </cell>
          <cell r="G1341">
            <v>11885.333744505779</v>
          </cell>
        </row>
        <row r="1342">
          <cell r="A1342">
            <v>36641</v>
          </cell>
          <cell r="B1342" t="str">
            <v>POS-POWGAS-EAST</v>
          </cell>
          <cell r="C1342" t="str">
            <v>EPMI-LT-ECAR-PRC</v>
          </cell>
          <cell r="D1342" t="str">
            <v>P</v>
          </cell>
          <cell r="E1342">
            <v>36649</v>
          </cell>
          <cell r="F1342">
            <v>-792.3555829670521</v>
          </cell>
          <cell r="G1342">
            <v>-792.3555829670521</v>
          </cell>
        </row>
        <row r="1343">
          <cell r="A1343">
            <v>36641</v>
          </cell>
          <cell r="B1343" t="str">
            <v>POS-POWGAS-EAST</v>
          </cell>
          <cell r="C1343" t="str">
            <v>EPMI-LT-ECAR-PRC</v>
          </cell>
          <cell r="D1343" t="str">
            <v>P</v>
          </cell>
          <cell r="E1343">
            <v>36649</v>
          </cell>
          <cell r="F1343">
            <v>-3961.7779148352602</v>
          </cell>
          <cell r="G1343">
            <v>-3961.7779148352602</v>
          </cell>
        </row>
        <row r="1344">
          <cell r="A1344">
            <v>36641</v>
          </cell>
          <cell r="B1344" t="str">
            <v>POS-POWGAS-EAST</v>
          </cell>
          <cell r="C1344" t="str">
            <v>EPMI-LT-ECAR-PRC</v>
          </cell>
          <cell r="D1344" t="str">
            <v>P</v>
          </cell>
          <cell r="E1344">
            <v>36649</v>
          </cell>
          <cell r="F1344">
            <v>-3169.4223318682043</v>
          </cell>
          <cell r="G1344">
            <v>-3169.4223318682043</v>
          </cell>
        </row>
        <row r="1345">
          <cell r="A1345">
            <v>36641</v>
          </cell>
          <cell r="B1345" t="str">
            <v>POS-POWGAS-EAST</v>
          </cell>
          <cell r="C1345" t="str">
            <v>EPMI-LT-ECAR-PRC</v>
          </cell>
          <cell r="D1345" t="str">
            <v>P</v>
          </cell>
          <cell r="E1345">
            <v>36649</v>
          </cell>
          <cell r="F1345">
            <v>0</v>
          </cell>
          <cell r="G1345">
            <v>0</v>
          </cell>
        </row>
        <row r="1346">
          <cell r="A1346">
            <v>36641</v>
          </cell>
          <cell r="B1346" t="str">
            <v>POS-POWGAS-EAST</v>
          </cell>
          <cell r="C1346" t="str">
            <v>EPMI-LT-ECAR-PRC</v>
          </cell>
          <cell r="D1346" t="str">
            <v>P</v>
          </cell>
          <cell r="E1346">
            <v>36649</v>
          </cell>
          <cell r="F1346">
            <v>-2377.0667489011544</v>
          </cell>
          <cell r="G1346">
            <v>-2377.0667489011544</v>
          </cell>
        </row>
        <row r="1347">
          <cell r="A1347">
            <v>36641</v>
          </cell>
          <cell r="B1347" t="str">
            <v>POS-POWGAS-EAST</v>
          </cell>
          <cell r="C1347" t="str">
            <v>EPMI-LT-ECAR-PRC</v>
          </cell>
          <cell r="D1347" t="str">
            <v>P</v>
          </cell>
          <cell r="E1347">
            <v>36650</v>
          </cell>
          <cell r="F1347">
            <v>-1584.7111659341003</v>
          </cell>
          <cell r="G1347">
            <v>-1584.7111659341003</v>
          </cell>
        </row>
        <row r="1348">
          <cell r="A1348">
            <v>36641</v>
          </cell>
          <cell r="B1348" t="str">
            <v>POS-POWGAS-EAST</v>
          </cell>
          <cell r="C1348" t="str">
            <v>EPMI-LT-ECAR-PRC</v>
          </cell>
          <cell r="D1348" t="str">
            <v>P</v>
          </cell>
          <cell r="E1348">
            <v>36650</v>
          </cell>
          <cell r="F1348">
            <v>-5.4490359269143E-7</v>
          </cell>
          <cell r="G1348">
            <v>-5.4490359269143E-7</v>
          </cell>
        </row>
        <row r="1349">
          <cell r="A1349">
            <v>36641</v>
          </cell>
          <cell r="B1349" t="str">
            <v>POS-POWGAS-EAST</v>
          </cell>
          <cell r="C1349" t="str">
            <v>EPMI-LT-ECAR-PRC</v>
          </cell>
          <cell r="D1349" t="str">
            <v>P</v>
          </cell>
          <cell r="E1349">
            <v>36650</v>
          </cell>
          <cell r="F1349">
            <v>15847.111659341028</v>
          </cell>
          <cell r="G1349">
            <v>15847.111659341028</v>
          </cell>
        </row>
        <row r="1350">
          <cell r="A1350">
            <v>36641</v>
          </cell>
          <cell r="B1350" t="str">
            <v>POS-POWGAS-EAST</v>
          </cell>
          <cell r="C1350" t="str">
            <v>EPMI-LT-ECAR-PRC</v>
          </cell>
          <cell r="D1350" t="str">
            <v>P</v>
          </cell>
          <cell r="E1350">
            <v>36650</v>
          </cell>
          <cell r="F1350">
            <v>792.3555829670521</v>
          </cell>
          <cell r="G1350">
            <v>792.3555829670521</v>
          </cell>
        </row>
        <row r="1351">
          <cell r="A1351">
            <v>36641</v>
          </cell>
          <cell r="B1351" t="str">
            <v>POS-POWGAS-EAST</v>
          </cell>
          <cell r="C1351" t="str">
            <v>EPMI-LT-ECAR-PRC</v>
          </cell>
          <cell r="D1351" t="str">
            <v>P</v>
          </cell>
          <cell r="E1351">
            <v>36650</v>
          </cell>
          <cell r="F1351">
            <v>792.35558296705608</v>
          </cell>
          <cell r="G1351">
            <v>792.35558296705608</v>
          </cell>
        </row>
        <row r="1352">
          <cell r="A1352">
            <v>36641</v>
          </cell>
          <cell r="B1352" t="str">
            <v>POS-POWGAS-EAST</v>
          </cell>
          <cell r="C1352" t="str">
            <v>EPMI-LT-ECAR-PRC</v>
          </cell>
          <cell r="D1352" t="str">
            <v>P</v>
          </cell>
          <cell r="E1352">
            <v>36650</v>
          </cell>
          <cell r="F1352">
            <v>1584.7111659341042</v>
          </cell>
          <cell r="G1352">
            <v>1584.7111659341042</v>
          </cell>
        </row>
        <row r="1353">
          <cell r="A1353">
            <v>36641</v>
          </cell>
          <cell r="B1353" t="str">
            <v>POS-POWGAS-EAST</v>
          </cell>
          <cell r="C1353" t="str">
            <v>EPMI-LT-ECAR-PRC</v>
          </cell>
          <cell r="D1353" t="str">
            <v>P</v>
          </cell>
          <cell r="E1353">
            <v>36650</v>
          </cell>
          <cell r="F1353">
            <v>0</v>
          </cell>
          <cell r="G1353">
            <v>0</v>
          </cell>
        </row>
        <row r="1354">
          <cell r="A1354">
            <v>36641</v>
          </cell>
          <cell r="B1354" t="str">
            <v>POS-POWGAS-EAST</v>
          </cell>
          <cell r="C1354" t="str">
            <v>EPMI-LT-ECAR-PRC</v>
          </cell>
          <cell r="D1354" t="str">
            <v>P</v>
          </cell>
          <cell r="E1354">
            <v>36650</v>
          </cell>
          <cell r="F1354">
            <v>-4.0000000000000007E-12</v>
          </cell>
          <cell r="G1354">
            <v>-4.0000000000000007E-12</v>
          </cell>
        </row>
        <row r="1355">
          <cell r="A1355">
            <v>36641</v>
          </cell>
          <cell r="B1355" t="str">
            <v>POS-POWGAS-EAST</v>
          </cell>
          <cell r="C1355" t="str">
            <v>EPMI-LT-ECAR-PRC</v>
          </cell>
          <cell r="D1355" t="str">
            <v>P</v>
          </cell>
          <cell r="E1355">
            <v>36650</v>
          </cell>
          <cell r="F1355">
            <v>792.3555829670521</v>
          </cell>
          <cell r="G1355">
            <v>792.3555829670521</v>
          </cell>
        </row>
        <row r="1356">
          <cell r="A1356">
            <v>36641</v>
          </cell>
          <cell r="B1356" t="str">
            <v>POS-POWGAS-EAST</v>
          </cell>
          <cell r="C1356" t="str">
            <v>EPMI-LT-ECAR-PRC</v>
          </cell>
          <cell r="D1356" t="str">
            <v>P</v>
          </cell>
          <cell r="E1356">
            <v>36650</v>
          </cell>
          <cell r="F1356">
            <v>-792.35558296704608</v>
          </cell>
          <cell r="G1356">
            <v>-792.35558296704608</v>
          </cell>
        </row>
        <row r="1357">
          <cell r="A1357">
            <v>36641</v>
          </cell>
          <cell r="B1357" t="str">
            <v>POS-POWGAS-EAST</v>
          </cell>
          <cell r="C1357" t="str">
            <v>EPMI-LT-ECAR-PRC</v>
          </cell>
          <cell r="D1357" t="str">
            <v>P</v>
          </cell>
          <cell r="E1357">
            <v>36650</v>
          </cell>
          <cell r="F1357">
            <v>-7131.2002467034599</v>
          </cell>
          <cell r="G1357">
            <v>-7131.2002467034599</v>
          </cell>
        </row>
        <row r="1358">
          <cell r="A1358">
            <v>36641</v>
          </cell>
          <cell r="B1358" t="str">
            <v>POS-POWGAS-EAST</v>
          </cell>
          <cell r="C1358" t="str">
            <v>EPMI-LT-ECAR-PRC</v>
          </cell>
          <cell r="D1358" t="str">
            <v>P</v>
          </cell>
          <cell r="E1358">
            <v>36650</v>
          </cell>
          <cell r="F1358">
            <v>3169.4223318682084</v>
          </cell>
          <cell r="G1358">
            <v>3169.4223318682084</v>
          </cell>
        </row>
        <row r="1359">
          <cell r="A1359">
            <v>36641</v>
          </cell>
          <cell r="B1359" t="str">
            <v>POS-POWGAS-EAST</v>
          </cell>
          <cell r="C1359" t="str">
            <v>EPMI-LT-ECAR-PRC</v>
          </cell>
          <cell r="D1359" t="str">
            <v>P</v>
          </cell>
          <cell r="E1359">
            <v>36650</v>
          </cell>
          <cell r="F1359">
            <v>-3961.7779148352543</v>
          </cell>
          <cell r="G1359">
            <v>-3961.7779148352543</v>
          </cell>
        </row>
        <row r="1360">
          <cell r="A1360">
            <v>36641</v>
          </cell>
          <cell r="B1360" t="str">
            <v>POS-POWGAS-EAST</v>
          </cell>
          <cell r="C1360" t="str">
            <v>EPMI-LT-ECAR-PRC</v>
          </cell>
          <cell r="D1360" t="str">
            <v>P</v>
          </cell>
          <cell r="E1360">
            <v>36650</v>
          </cell>
          <cell r="F1360">
            <v>-3961.7779148352565</v>
          </cell>
          <cell r="G1360">
            <v>-3961.7779148352565</v>
          </cell>
        </row>
        <row r="1361">
          <cell r="A1361">
            <v>36641</v>
          </cell>
          <cell r="B1361" t="str">
            <v>POS-POWGAS-EAST</v>
          </cell>
          <cell r="C1361" t="str">
            <v>EPMI-LT-ECAR-PRC</v>
          </cell>
          <cell r="D1361" t="str">
            <v>P</v>
          </cell>
          <cell r="E1361">
            <v>36650</v>
          </cell>
          <cell r="F1361">
            <v>-792.3555829670521</v>
          </cell>
          <cell r="G1361">
            <v>-792.3555829670521</v>
          </cell>
        </row>
        <row r="1362">
          <cell r="A1362">
            <v>36641</v>
          </cell>
          <cell r="B1362" t="str">
            <v>POS-POWGAS-EAST</v>
          </cell>
          <cell r="C1362" t="str">
            <v>EPMI-LT-ECAR-PRC</v>
          </cell>
          <cell r="D1362" t="str">
            <v>P</v>
          </cell>
          <cell r="E1362">
            <v>36650</v>
          </cell>
          <cell r="F1362">
            <v>-2377.0667489011585</v>
          </cell>
          <cell r="G1362">
            <v>-2377.0667489011585</v>
          </cell>
        </row>
        <row r="1363">
          <cell r="A1363">
            <v>36641</v>
          </cell>
          <cell r="B1363" t="str">
            <v>POS-POWGAS-EAST</v>
          </cell>
          <cell r="C1363" t="str">
            <v>EPMI-LT-ECAR-PRC</v>
          </cell>
          <cell r="D1363" t="str">
            <v>P</v>
          </cell>
          <cell r="E1363">
            <v>36650</v>
          </cell>
          <cell r="F1363">
            <v>792.3555829670521</v>
          </cell>
          <cell r="G1363">
            <v>792.3555829670521</v>
          </cell>
        </row>
        <row r="1364">
          <cell r="A1364">
            <v>36641</v>
          </cell>
          <cell r="B1364" t="str">
            <v>POS-POWGAS-EAST</v>
          </cell>
          <cell r="C1364" t="str">
            <v>EPMI-LT-ECAR-PRC</v>
          </cell>
          <cell r="D1364" t="str">
            <v>P</v>
          </cell>
          <cell r="E1364">
            <v>36650</v>
          </cell>
          <cell r="F1364">
            <v>67.602269829895008</v>
          </cell>
          <cell r="G1364">
            <v>67.602269829895008</v>
          </cell>
        </row>
        <row r="1365">
          <cell r="A1365">
            <v>36641</v>
          </cell>
          <cell r="B1365" t="str">
            <v>POS-POWGAS-EAST</v>
          </cell>
          <cell r="C1365" t="str">
            <v>EPMI-LT-ECAR-PRC</v>
          </cell>
          <cell r="D1365" t="str">
            <v>P</v>
          </cell>
          <cell r="E1365">
            <v>36650</v>
          </cell>
          <cell r="F1365">
            <v>-8715.9114126375662</v>
          </cell>
          <cell r="G1365">
            <v>-8715.9114126375662</v>
          </cell>
        </row>
        <row r="1366">
          <cell r="A1366">
            <v>36641</v>
          </cell>
          <cell r="B1366" t="str">
            <v>POS-POWGAS-EAST</v>
          </cell>
          <cell r="C1366" t="str">
            <v>EPMI-LT-ECAR-PRC</v>
          </cell>
          <cell r="D1366" t="str">
            <v>P</v>
          </cell>
          <cell r="E1366">
            <v>36650</v>
          </cell>
          <cell r="F1366">
            <v>792.35558296704812</v>
          </cell>
          <cell r="G1366">
            <v>792.35558296704812</v>
          </cell>
        </row>
        <row r="1367">
          <cell r="A1367">
            <v>36641</v>
          </cell>
          <cell r="B1367" t="str">
            <v>POS-POWGAS-EAST</v>
          </cell>
          <cell r="C1367" t="str">
            <v>EPMI-LT-ECAR-PRC</v>
          </cell>
          <cell r="D1367" t="str">
            <v>P</v>
          </cell>
          <cell r="E1367">
            <v>36650</v>
          </cell>
          <cell r="F1367">
            <v>1584.7111659341042</v>
          </cell>
          <cell r="G1367">
            <v>1584.7111659341042</v>
          </cell>
        </row>
        <row r="1368">
          <cell r="A1368">
            <v>36641</v>
          </cell>
          <cell r="B1368" t="str">
            <v>POS-POWGAS-EAST</v>
          </cell>
          <cell r="C1368" t="str">
            <v>EPMI-LT-ECAR-PRC</v>
          </cell>
          <cell r="D1368" t="str">
            <v>P</v>
          </cell>
          <cell r="E1368">
            <v>36650</v>
          </cell>
          <cell r="F1368">
            <v>1584.7111659341042</v>
          </cell>
          <cell r="G1368">
            <v>1584.7111659341042</v>
          </cell>
        </row>
        <row r="1369">
          <cell r="A1369">
            <v>36641</v>
          </cell>
          <cell r="B1369" t="str">
            <v>POS-POWGAS-EAST</v>
          </cell>
          <cell r="C1369" t="str">
            <v>EPMI-LT-ECAR-PRC</v>
          </cell>
          <cell r="D1369" t="str">
            <v>P</v>
          </cell>
          <cell r="E1369">
            <v>36650</v>
          </cell>
          <cell r="F1369">
            <v>-3169.4223318682125</v>
          </cell>
          <cell r="G1369">
            <v>-3169.4223318682125</v>
          </cell>
        </row>
        <row r="1370">
          <cell r="A1370">
            <v>36641</v>
          </cell>
          <cell r="B1370" t="str">
            <v>POS-POWGAS-EAST</v>
          </cell>
          <cell r="C1370" t="str">
            <v>EPMI-LT-ECAR-PRC</v>
          </cell>
          <cell r="D1370" t="str">
            <v>P</v>
          </cell>
          <cell r="E1370">
            <v>36650</v>
          </cell>
          <cell r="F1370">
            <v>4754.1334978023324</v>
          </cell>
          <cell r="G1370">
            <v>4754.1334978023324</v>
          </cell>
        </row>
        <row r="1371">
          <cell r="A1371">
            <v>36641</v>
          </cell>
          <cell r="B1371" t="str">
            <v>POS-POWGAS-EAST</v>
          </cell>
          <cell r="C1371" t="str">
            <v>EPMI-LT-ECAR-PRC</v>
          </cell>
          <cell r="D1371" t="str">
            <v>P</v>
          </cell>
          <cell r="E1371">
            <v>36650</v>
          </cell>
          <cell r="F1371">
            <v>2377.0667489011607</v>
          </cell>
          <cell r="G1371">
            <v>2377.0667489011607</v>
          </cell>
        </row>
        <row r="1372">
          <cell r="A1372">
            <v>36641</v>
          </cell>
          <cell r="B1372" t="str">
            <v>POS-POWGAS-EAST</v>
          </cell>
          <cell r="C1372" t="str">
            <v>EPMI-LT-ECAR-PRC</v>
          </cell>
          <cell r="D1372" t="str">
            <v>P</v>
          </cell>
          <cell r="E1372">
            <v>36650</v>
          </cell>
          <cell r="F1372">
            <v>6338.8446637364113</v>
          </cell>
          <cell r="G1372">
            <v>6338.8446637364113</v>
          </cell>
        </row>
        <row r="1373">
          <cell r="A1373">
            <v>36641</v>
          </cell>
          <cell r="B1373" t="str">
            <v>POS-POWGAS-EAST</v>
          </cell>
          <cell r="C1373" t="str">
            <v>EPMI-LT-ECAR-PRC</v>
          </cell>
          <cell r="D1373" t="str">
            <v>P</v>
          </cell>
          <cell r="E1373">
            <v>36650</v>
          </cell>
          <cell r="F1373">
            <v>1584.7111659341003</v>
          </cell>
          <cell r="G1373">
            <v>1584.7111659341003</v>
          </cell>
        </row>
        <row r="1374">
          <cell r="A1374">
            <v>36641</v>
          </cell>
          <cell r="B1374" t="str">
            <v>POS-POWGAS-EAST</v>
          </cell>
          <cell r="C1374" t="str">
            <v>EPMI-LT-ECAR-PRC</v>
          </cell>
          <cell r="D1374" t="str">
            <v>P</v>
          </cell>
          <cell r="E1374">
            <v>36650</v>
          </cell>
          <cell r="F1374">
            <v>0</v>
          </cell>
          <cell r="G1374">
            <v>0</v>
          </cell>
        </row>
        <row r="1375">
          <cell r="A1375">
            <v>36641</v>
          </cell>
          <cell r="B1375" t="str">
            <v>POS-POWGAS-EAST</v>
          </cell>
          <cell r="C1375" t="str">
            <v>EPMI-LT-ECAR-PRC</v>
          </cell>
          <cell r="D1375" t="str">
            <v>P</v>
          </cell>
          <cell r="E1375">
            <v>36650</v>
          </cell>
          <cell r="F1375">
            <v>792.3555829670521</v>
          </cell>
          <cell r="G1375">
            <v>792.3555829670521</v>
          </cell>
        </row>
        <row r="1376">
          <cell r="A1376">
            <v>36641</v>
          </cell>
          <cell r="B1376" t="str">
            <v>POS-POWGAS-EAST</v>
          </cell>
          <cell r="C1376" t="str">
            <v>EPMI-LT-ECAR-PRC</v>
          </cell>
          <cell r="D1376" t="str">
            <v>P</v>
          </cell>
          <cell r="E1376">
            <v>36650</v>
          </cell>
          <cell r="F1376">
            <v>-2377.0667489011521</v>
          </cell>
          <cell r="G1376">
            <v>-2377.0667489011521</v>
          </cell>
        </row>
        <row r="1377">
          <cell r="A1377">
            <v>36641</v>
          </cell>
          <cell r="B1377" t="str">
            <v>POS-POWGAS-EAST</v>
          </cell>
          <cell r="C1377" t="str">
            <v>EPMI-LT-ECAR-PRC</v>
          </cell>
          <cell r="D1377" t="str">
            <v>P</v>
          </cell>
          <cell r="E1377">
            <v>36650</v>
          </cell>
          <cell r="F1377">
            <v>-5.4490359269143E-7</v>
          </cell>
          <cell r="G1377">
            <v>-5.4490359269143E-7</v>
          </cell>
        </row>
        <row r="1378">
          <cell r="A1378">
            <v>36641</v>
          </cell>
          <cell r="B1378" t="str">
            <v>POS-POWGAS-EAST</v>
          </cell>
          <cell r="C1378" t="str">
            <v>EPMI-LT-ECAR-PRC</v>
          </cell>
          <cell r="D1378" t="str">
            <v>P</v>
          </cell>
          <cell r="E1378">
            <v>36650</v>
          </cell>
          <cell r="F1378">
            <v>0</v>
          </cell>
          <cell r="G1378">
            <v>0</v>
          </cell>
        </row>
        <row r="1379">
          <cell r="A1379">
            <v>36641</v>
          </cell>
          <cell r="B1379" t="str">
            <v>POS-POWGAS-EAST</v>
          </cell>
          <cell r="C1379" t="str">
            <v>EPMI-LT-ECAR-PRC</v>
          </cell>
          <cell r="D1379" t="str">
            <v>P</v>
          </cell>
          <cell r="E1379">
            <v>36650</v>
          </cell>
          <cell r="F1379">
            <v>-52.280977843293002</v>
          </cell>
          <cell r="G1379">
            <v>-52.280977843293002</v>
          </cell>
        </row>
        <row r="1380">
          <cell r="A1380">
            <v>36641</v>
          </cell>
          <cell r="B1380" t="str">
            <v>POS-POWGAS-EAST</v>
          </cell>
          <cell r="C1380" t="str">
            <v>EPMI-LT-ECAR-PRC</v>
          </cell>
          <cell r="D1380" t="str">
            <v>P</v>
          </cell>
          <cell r="E1380">
            <v>36650</v>
          </cell>
          <cell r="F1380">
            <v>792.3555829670521</v>
          </cell>
          <cell r="G1380">
            <v>792.3555829670521</v>
          </cell>
        </row>
        <row r="1381">
          <cell r="A1381">
            <v>36641</v>
          </cell>
          <cell r="B1381" t="str">
            <v>POS-POWGAS-EAST</v>
          </cell>
          <cell r="C1381" t="str">
            <v>EPMI-LT-ECAR-PRC</v>
          </cell>
          <cell r="D1381" t="str">
            <v>P</v>
          </cell>
          <cell r="E1381">
            <v>36650</v>
          </cell>
          <cell r="F1381">
            <v>-792.3555829670521</v>
          </cell>
          <cell r="G1381">
            <v>-792.3555829670521</v>
          </cell>
        </row>
        <row r="1382">
          <cell r="A1382">
            <v>36641</v>
          </cell>
          <cell r="B1382" t="str">
            <v>POS-POWGAS-EAST</v>
          </cell>
          <cell r="C1382" t="str">
            <v>EPMI-LT-ECAR-PRC</v>
          </cell>
          <cell r="D1382" t="str">
            <v>P</v>
          </cell>
          <cell r="E1382">
            <v>36650</v>
          </cell>
          <cell r="F1382">
            <v>67.602269284991422</v>
          </cell>
          <cell r="G1382">
            <v>67.602269284991422</v>
          </cell>
        </row>
        <row r="1383">
          <cell r="A1383">
            <v>36641</v>
          </cell>
          <cell r="B1383" t="str">
            <v>POS-POWGAS-EAST</v>
          </cell>
          <cell r="C1383" t="str">
            <v>EPMI-LT-ECAR-PRC</v>
          </cell>
          <cell r="D1383" t="str">
            <v>P</v>
          </cell>
          <cell r="E1383">
            <v>36650</v>
          </cell>
          <cell r="F1383">
            <v>3961.7779148352602</v>
          </cell>
          <cell r="G1383">
            <v>3961.7779148352602</v>
          </cell>
        </row>
        <row r="1384">
          <cell r="A1384">
            <v>36641</v>
          </cell>
          <cell r="B1384" t="str">
            <v>POS-POWGAS-EAST</v>
          </cell>
          <cell r="C1384" t="str">
            <v>EPMI-LT-ECAR-PRC</v>
          </cell>
          <cell r="D1384" t="str">
            <v>P</v>
          </cell>
          <cell r="E1384">
            <v>36650</v>
          </cell>
          <cell r="F1384">
            <v>-792.3555829670521</v>
          </cell>
          <cell r="G1384">
            <v>-792.3555829670521</v>
          </cell>
        </row>
        <row r="1385">
          <cell r="A1385">
            <v>36641</v>
          </cell>
          <cell r="B1385" t="str">
            <v>POS-POWGAS-EAST</v>
          </cell>
          <cell r="C1385" t="str">
            <v>EPMI-LT-ECAR-PRC</v>
          </cell>
          <cell r="D1385" t="str">
            <v>P</v>
          </cell>
          <cell r="E1385">
            <v>36650</v>
          </cell>
          <cell r="F1385">
            <v>-3961.7779148352565</v>
          </cell>
          <cell r="G1385">
            <v>-3961.7779148352565</v>
          </cell>
        </row>
        <row r="1386">
          <cell r="A1386">
            <v>36641</v>
          </cell>
          <cell r="B1386" t="str">
            <v>POS-POWGAS-EAST</v>
          </cell>
          <cell r="C1386" t="str">
            <v>EPMI-LT-ECAR-PRC</v>
          </cell>
          <cell r="D1386" t="str">
            <v>P</v>
          </cell>
          <cell r="E1386">
            <v>36650</v>
          </cell>
          <cell r="F1386">
            <v>8715.9114126375571</v>
          </cell>
          <cell r="G1386">
            <v>8715.9114126375571</v>
          </cell>
        </row>
        <row r="1387">
          <cell r="A1387">
            <v>36641</v>
          </cell>
          <cell r="B1387" t="str">
            <v>POS-POWGAS-EAST</v>
          </cell>
          <cell r="C1387" t="str">
            <v>EPMI-LT-ECAR-PRC</v>
          </cell>
          <cell r="D1387" t="str">
            <v>P</v>
          </cell>
          <cell r="E1387">
            <v>36650</v>
          </cell>
          <cell r="F1387">
            <v>-42.984258274305404</v>
          </cell>
          <cell r="G1387">
            <v>-42.984258274305404</v>
          </cell>
        </row>
        <row r="1388">
          <cell r="A1388">
            <v>36641</v>
          </cell>
          <cell r="B1388" t="str">
            <v>POS-POWGAS-EAST</v>
          </cell>
          <cell r="C1388" t="str">
            <v>EPMI-LT-ECAR-PRC</v>
          </cell>
          <cell r="D1388" t="str">
            <v>P</v>
          </cell>
          <cell r="E1388">
            <v>36650</v>
          </cell>
          <cell r="F1388">
            <v>792.3555829670521</v>
          </cell>
          <cell r="G1388">
            <v>792.3555829670521</v>
          </cell>
        </row>
        <row r="1389">
          <cell r="A1389">
            <v>36641</v>
          </cell>
          <cell r="B1389" t="str">
            <v>POS-POWGAS-EAST</v>
          </cell>
          <cell r="C1389" t="str">
            <v>EPMI-LT-ECAR-PRC</v>
          </cell>
          <cell r="D1389" t="str">
            <v>P</v>
          </cell>
          <cell r="E1389">
            <v>36650</v>
          </cell>
          <cell r="F1389">
            <v>-82.923561816496999</v>
          </cell>
          <cell r="G1389">
            <v>-82.923561816496999</v>
          </cell>
        </row>
        <row r="1390">
          <cell r="A1390">
            <v>36641</v>
          </cell>
          <cell r="B1390" t="str">
            <v>POS-POWGAS-EAST</v>
          </cell>
          <cell r="C1390" t="str">
            <v>EPMI-LT-ECAR-PRC</v>
          </cell>
          <cell r="D1390" t="str">
            <v>P</v>
          </cell>
          <cell r="E1390">
            <v>36650</v>
          </cell>
          <cell r="F1390">
            <v>-6338.8446637364186</v>
          </cell>
          <cell r="G1390">
            <v>-6338.8446637364186</v>
          </cell>
        </row>
        <row r="1391">
          <cell r="A1391">
            <v>36641</v>
          </cell>
          <cell r="B1391" t="str">
            <v>POS-POWGAS-EAST</v>
          </cell>
          <cell r="C1391" t="str">
            <v>EPMI-LT-ECAR-PRC</v>
          </cell>
          <cell r="D1391" t="str">
            <v>P</v>
          </cell>
          <cell r="E1391">
            <v>36650</v>
          </cell>
          <cell r="F1391">
            <v>-6338.8446637364214</v>
          </cell>
          <cell r="G1391">
            <v>-6338.8446637364214</v>
          </cell>
        </row>
        <row r="1392">
          <cell r="A1392">
            <v>36641</v>
          </cell>
          <cell r="B1392" t="str">
            <v>POS-POWGAS-EAST</v>
          </cell>
          <cell r="C1392" t="str">
            <v>EPMI-LT-ECAR-PRC</v>
          </cell>
          <cell r="D1392" t="str">
            <v>P</v>
          </cell>
          <cell r="E1392">
            <v>36650</v>
          </cell>
          <cell r="F1392">
            <v>-149.68900173649499</v>
          </cell>
          <cell r="G1392">
            <v>-149.68900173649499</v>
          </cell>
        </row>
        <row r="1393">
          <cell r="A1393">
            <v>36641</v>
          </cell>
          <cell r="B1393" t="str">
            <v>POS-POWGAS-EAST</v>
          </cell>
          <cell r="C1393" t="str">
            <v>EPMI-LT-ECAR-PRC</v>
          </cell>
          <cell r="D1393" t="str">
            <v>P</v>
          </cell>
          <cell r="E1393">
            <v>36650</v>
          </cell>
          <cell r="F1393">
            <v>792.3555829670521</v>
          </cell>
          <cell r="G1393">
            <v>792.3555829670521</v>
          </cell>
        </row>
        <row r="1394">
          <cell r="A1394">
            <v>36641</v>
          </cell>
          <cell r="B1394" t="str">
            <v>POS-POWGAS-EAST</v>
          </cell>
          <cell r="C1394" t="str">
            <v>EPMI-LT-ECAR-PRC</v>
          </cell>
          <cell r="D1394" t="str">
            <v>P</v>
          </cell>
          <cell r="E1394">
            <v>36650</v>
          </cell>
          <cell r="F1394">
            <v>-1584.7111659341042</v>
          </cell>
          <cell r="G1394">
            <v>-1584.7111659341042</v>
          </cell>
        </row>
        <row r="1395">
          <cell r="A1395">
            <v>36641</v>
          </cell>
          <cell r="B1395" t="str">
            <v>POS-POWGAS-EAST</v>
          </cell>
          <cell r="C1395" t="str">
            <v>EPMI-LT-ECAR-PRC</v>
          </cell>
          <cell r="D1395" t="str">
            <v>P</v>
          </cell>
          <cell r="E1395">
            <v>36650</v>
          </cell>
          <cell r="F1395">
            <v>11885.333744505779</v>
          </cell>
          <cell r="G1395">
            <v>11885.333744505779</v>
          </cell>
        </row>
        <row r="1396">
          <cell r="A1396">
            <v>36641</v>
          </cell>
          <cell r="B1396" t="str">
            <v>POS-POWGAS-EAST</v>
          </cell>
          <cell r="C1396" t="str">
            <v>EPMI-LT-ECAR-PRC</v>
          </cell>
          <cell r="D1396" t="str">
            <v>P</v>
          </cell>
          <cell r="E1396">
            <v>36650</v>
          </cell>
          <cell r="F1396">
            <v>-792.3555829670521</v>
          </cell>
          <cell r="G1396">
            <v>-792.3555829670521</v>
          </cell>
        </row>
        <row r="1397">
          <cell r="A1397">
            <v>36641</v>
          </cell>
          <cell r="B1397" t="str">
            <v>POS-POWGAS-EAST</v>
          </cell>
          <cell r="C1397" t="str">
            <v>EPMI-LT-ECAR-PRC</v>
          </cell>
          <cell r="D1397" t="str">
            <v>P</v>
          </cell>
          <cell r="E1397">
            <v>36650</v>
          </cell>
          <cell r="F1397">
            <v>-3961.7779148352602</v>
          </cell>
          <cell r="G1397">
            <v>-3961.7779148352602</v>
          </cell>
        </row>
        <row r="1398">
          <cell r="A1398">
            <v>36641</v>
          </cell>
          <cell r="B1398" t="str">
            <v>POS-POWGAS-EAST</v>
          </cell>
          <cell r="C1398" t="str">
            <v>EPMI-LT-ECAR-PRC</v>
          </cell>
          <cell r="D1398" t="str">
            <v>P</v>
          </cell>
          <cell r="E1398">
            <v>36650</v>
          </cell>
          <cell r="F1398">
            <v>-3169.4223318682043</v>
          </cell>
          <cell r="G1398">
            <v>-3169.4223318682043</v>
          </cell>
        </row>
        <row r="1399">
          <cell r="A1399">
            <v>36641</v>
          </cell>
          <cell r="B1399" t="str">
            <v>POS-POWGAS-EAST</v>
          </cell>
          <cell r="C1399" t="str">
            <v>EPMI-LT-ECAR-PRC</v>
          </cell>
          <cell r="D1399" t="str">
            <v>P</v>
          </cell>
          <cell r="E1399">
            <v>36650</v>
          </cell>
          <cell r="F1399">
            <v>0</v>
          </cell>
          <cell r="G1399">
            <v>0</v>
          </cell>
        </row>
        <row r="1400">
          <cell r="A1400">
            <v>36641</v>
          </cell>
          <cell r="B1400" t="str">
            <v>POS-POWGAS-EAST</v>
          </cell>
          <cell r="C1400" t="str">
            <v>EPMI-LT-ECAR-PRC</v>
          </cell>
          <cell r="D1400" t="str">
            <v>P</v>
          </cell>
          <cell r="E1400">
            <v>36650</v>
          </cell>
          <cell r="F1400">
            <v>-2377.0667489011648</v>
          </cell>
          <cell r="G1400">
            <v>-2377.0667489011648</v>
          </cell>
        </row>
        <row r="1401">
          <cell r="A1401">
            <v>36641</v>
          </cell>
          <cell r="B1401" t="str">
            <v>POS-POWGAS-EAST</v>
          </cell>
          <cell r="C1401" t="str">
            <v>EPMI-LT-ECAR-PRC</v>
          </cell>
          <cell r="D1401" t="str">
            <v>P</v>
          </cell>
          <cell r="E1401">
            <v>36651</v>
          </cell>
          <cell r="F1401">
            <v>-1584.7111659341003</v>
          </cell>
          <cell r="G1401">
            <v>-1584.7111659341003</v>
          </cell>
        </row>
        <row r="1402">
          <cell r="A1402">
            <v>36641</v>
          </cell>
          <cell r="B1402" t="str">
            <v>POS-POWGAS-EAST</v>
          </cell>
          <cell r="C1402" t="str">
            <v>EPMI-LT-ECAR-PRC</v>
          </cell>
          <cell r="D1402" t="str">
            <v>P</v>
          </cell>
          <cell r="E1402">
            <v>36651</v>
          </cell>
          <cell r="F1402">
            <v>-5.4490359269143E-7</v>
          </cell>
          <cell r="G1402">
            <v>-5.4490359269143E-7</v>
          </cell>
        </row>
        <row r="1403">
          <cell r="A1403">
            <v>36641</v>
          </cell>
          <cell r="B1403" t="str">
            <v>POS-POWGAS-EAST</v>
          </cell>
          <cell r="C1403" t="str">
            <v>EPMI-LT-ECAR-PRC</v>
          </cell>
          <cell r="D1403" t="str">
            <v>P</v>
          </cell>
          <cell r="E1403">
            <v>36651</v>
          </cell>
          <cell r="F1403">
            <v>15847.111659341028</v>
          </cell>
          <cell r="G1403">
            <v>15847.111659341028</v>
          </cell>
        </row>
        <row r="1404">
          <cell r="A1404">
            <v>36641</v>
          </cell>
          <cell r="B1404" t="str">
            <v>POS-POWGAS-EAST</v>
          </cell>
          <cell r="C1404" t="str">
            <v>EPMI-LT-ECAR-PRC</v>
          </cell>
          <cell r="D1404" t="str">
            <v>P</v>
          </cell>
          <cell r="E1404">
            <v>36651</v>
          </cell>
          <cell r="F1404">
            <v>792.3555829670521</v>
          </cell>
          <cell r="G1404">
            <v>792.3555829670521</v>
          </cell>
        </row>
        <row r="1405">
          <cell r="A1405">
            <v>36641</v>
          </cell>
          <cell r="B1405" t="str">
            <v>POS-POWGAS-EAST</v>
          </cell>
          <cell r="C1405" t="str">
            <v>EPMI-LT-ECAR-PRC</v>
          </cell>
          <cell r="D1405" t="str">
            <v>P</v>
          </cell>
          <cell r="E1405">
            <v>36651</v>
          </cell>
          <cell r="F1405">
            <v>792.35558296705608</v>
          </cell>
          <cell r="G1405">
            <v>792.35558296705608</v>
          </cell>
        </row>
        <row r="1406">
          <cell r="A1406">
            <v>36641</v>
          </cell>
          <cell r="B1406" t="str">
            <v>POS-POWGAS-EAST</v>
          </cell>
          <cell r="C1406" t="str">
            <v>EPMI-LT-ECAR-PRC</v>
          </cell>
          <cell r="D1406" t="str">
            <v>P</v>
          </cell>
          <cell r="E1406">
            <v>36651</v>
          </cell>
          <cell r="F1406">
            <v>1584.7111659341042</v>
          </cell>
          <cell r="G1406">
            <v>1584.7111659341042</v>
          </cell>
        </row>
        <row r="1407">
          <cell r="A1407">
            <v>36641</v>
          </cell>
          <cell r="B1407" t="str">
            <v>POS-POWGAS-EAST</v>
          </cell>
          <cell r="C1407" t="str">
            <v>EPMI-LT-ECAR-PRC</v>
          </cell>
          <cell r="D1407" t="str">
            <v>P</v>
          </cell>
          <cell r="E1407">
            <v>36651</v>
          </cell>
          <cell r="F1407">
            <v>0</v>
          </cell>
          <cell r="G1407">
            <v>0</v>
          </cell>
        </row>
        <row r="1408">
          <cell r="A1408">
            <v>36641</v>
          </cell>
          <cell r="B1408" t="str">
            <v>POS-POWGAS-EAST</v>
          </cell>
          <cell r="C1408" t="str">
            <v>EPMI-LT-ECAR-PRC</v>
          </cell>
          <cell r="D1408" t="str">
            <v>P</v>
          </cell>
          <cell r="E1408">
            <v>36651</v>
          </cell>
          <cell r="F1408">
            <v>-4.0000000000000007E-12</v>
          </cell>
          <cell r="G1408">
            <v>-4.0000000000000007E-12</v>
          </cell>
        </row>
        <row r="1409">
          <cell r="A1409">
            <v>36641</v>
          </cell>
          <cell r="B1409" t="str">
            <v>POS-POWGAS-EAST</v>
          </cell>
          <cell r="C1409" t="str">
            <v>EPMI-LT-ECAR-PRC</v>
          </cell>
          <cell r="D1409" t="str">
            <v>P</v>
          </cell>
          <cell r="E1409">
            <v>36651</v>
          </cell>
          <cell r="F1409">
            <v>792.3555829670521</v>
          </cell>
          <cell r="G1409">
            <v>792.3555829670521</v>
          </cell>
        </row>
        <row r="1410">
          <cell r="A1410">
            <v>36641</v>
          </cell>
          <cell r="B1410" t="str">
            <v>POS-POWGAS-EAST</v>
          </cell>
          <cell r="C1410" t="str">
            <v>EPMI-LT-ECAR-PRC</v>
          </cell>
          <cell r="D1410" t="str">
            <v>P</v>
          </cell>
          <cell r="E1410">
            <v>36651</v>
          </cell>
          <cell r="F1410">
            <v>-792.35558296704608</v>
          </cell>
          <cell r="G1410">
            <v>-792.35558296704608</v>
          </cell>
        </row>
        <row r="1411">
          <cell r="A1411">
            <v>36641</v>
          </cell>
          <cell r="B1411" t="str">
            <v>POS-POWGAS-EAST</v>
          </cell>
          <cell r="C1411" t="str">
            <v>EPMI-LT-ECAR-PRC</v>
          </cell>
          <cell r="D1411" t="str">
            <v>P</v>
          </cell>
          <cell r="E1411">
            <v>36651</v>
          </cell>
          <cell r="F1411">
            <v>-7131.2002467034599</v>
          </cell>
          <cell r="G1411">
            <v>-7131.2002467034599</v>
          </cell>
        </row>
        <row r="1412">
          <cell r="A1412">
            <v>36641</v>
          </cell>
          <cell r="B1412" t="str">
            <v>POS-POWGAS-EAST</v>
          </cell>
          <cell r="C1412" t="str">
            <v>EPMI-LT-ECAR-PRC</v>
          </cell>
          <cell r="D1412" t="str">
            <v>P</v>
          </cell>
          <cell r="E1412">
            <v>36651</v>
          </cell>
          <cell r="F1412">
            <v>3169.4223318682084</v>
          </cell>
          <cell r="G1412">
            <v>3169.4223318682084</v>
          </cell>
        </row>
        <row r="1413">
          <cell r="A1413">
            <v>36641</v>
          </cell>
          <cell r="B1413" t="str">
            <v>POS-POWGAS-EAST</v>
          </cell>
          <cell r="C1413" t="str">
            <v>EPMI-LT-ECAR-PRC</v>
          </cell>
          <cell r="D1413" t="str">
            <v>P</v>
          </cell>
          <cell r="E1413">
            <v>36651</v>
          </cell>
          <cell r="F1413">
            <v>-3961.7779148352543</v>
          </cell>
          <cell r="G1413">
            <v>-3961.7779148352543</v>
          </cell>
        </row>
        <row r="1414">
          <cell r="A1414">
            <v>36641</v>
          </cell>
          <cell r="B1414" t="str">
            <v>POS-POWGAS-EAST</v>
          </cell>
          <cell r="C1414" t="str">
            <v>EPMI-LT-ECAR-PRC</v>
          </cell>
          <cell r="D1414" t="str">
            <v>P</v>
          </cell>
          <cell r="E1414">
            <v>36651</v>
          </cell>
          <cell r="F1414">
            <v>-3961.7779148352565</v>
          </cell>
          <cell r="G1414">
            <v>-3961.7779148352565</v>
          </cell>
        </row>
        <row r="1415">
          <cell r="A1415">
            <v>36641</v>
          </cell>
          <cell r="B1415" t="str">
            <v>POS-POWGAS-EAST</v>
          </cell>
          <cell r="C1415" t="str">
            <v>EPMI-LT-ECAR-PRC</v>
          </cell>
          <cell r="D1415" t="str">
            <v>P</v>
          </cell>
          <cell r="E1415">
            <v>36651</v>
          </cell>
          <cell r="F1415">
            <v>-792.3555829670521</v>
          </cell>
          <cell r="G1415">
            <v>-792.3555829670521</v>
          </cell>
        </row>
        <row r="1416">
          <cell r="A1416">
            <v>36641</v>
          </cell>
          <cell r="B1416" t="str">
            <v>POS-POWGAS-EAST</v>
          </cell>
          <cell r="C1416" t="str">
            <v>EPMI-LT-ECAR-PRC</v>
          </cell>
          <cell r="D1416" t="str">
            <v>P</v>
          </cell>
          <cell r="E1416">
            <v>36651</v>
          </cell>
          <cell r="F1416">
            <v>-2377.0667489011585</v>
          </cell>
          <cell r="G1416">
            <v>-2377.0667489011585</v>
          </cell>
        </row>
        <row r="1417">
          <cell r="A1417">
            <v>36641</v>
          </cell>
          <cell r="B1417" t="str">
            <v>POS-POWGAS-EAST</v>
          </cell>
          <cell r="C1417" t="str">
            <v>EPMI-LT-ECAR-PRC</v>
          </cell>
          <cell r="D1417" t="str">
            <v>P</v>
          </cell>
          <cell r="E1417">
            <v>36651</v>
          </cell>
          <cell r="F1417">
            <v>792.3555829670521</v>
          </cell>
          <cell r="G1417">
            <v>792.3555829670521</v>
          </cell>
        </row>
        <row r="1418">
          <cell r="A1418">
            <v>36641</v>
          </cell>
          <cell r="B1418" t="str">
            <v>POS-POWGAS-EAST</v>
          </cell>
          <cell r="C1418" t="str">
            <v>EPMI-LT-ECAR-PRC</v>
          </cell>
          <cell r="D1418" t="str">
            <v>P</v>
          </cell>
          <cell r="E1418">
            <v>36651</v>
          </cell>
          <cell r="F1418">
            <v>50.089273794002004</v>
          </cell>
          <cell r="G1418">
            <v>50.089273794002004</v>
          </cell>
        </row>
        <row r="1419">
          <cell r="A1419">
            <v>36641</v>
          </cell>
          <cell r="B1419" t="str">
            <v>POS-POWGAS-EAST</v>
          </cell>
          <cell r="C1419" t="str">
            <v>EPMI-LT-ECAR-PRC</v>
          </cell>
          <cell r="D1419" t="str">
            <v>P</v>
          </cell>
          <cell r="E1419">
            <v>36651</v>
          </cell>
          <cell r="F1419">
            <v>-8715.9114126375662</v>
          </cell>
          <cell r="G1419">
            <v>-8715.9114126375662</v>
          </cell>
        </row>
        <row r="1420">
          <cell r="A1420">
            <v>36641</v>
          </cell>
          <cell r="B1420" t="str">
            <v>POS-POWGAS-EAST</v>
          </cell>
          <cell r="C1420" t="str">
            <v>EPMI-LT-ECAR-PRC</v>
          </cell>
          <cell r="D1420" t="str">
            <v>P</v>
          </cell>
          <cell r="E1420">
            <v>36651</v>
          </cell>
          <cell r="F1420">
            <v>792.35558296704812</v>
          </cell>
          <cell r="G1420">
            <v>792.35558296704812</v>
          </cell>
        </row>
        <row r="1421">
          <cell r="A1421">
            <v>36641</v>
          </cell>
          <cell r="B1421" t="str">
            <v>POS-POWGAS-EAST</v>
          </cell>
          <cell r="C1421" t="str">
            <v>EPMI-LT-ECAR-PRC</v>
          </cell>
          <cell r="D1421" t="str">
            <v>P</v>
          </cell>
          <cell r="E1421">
            <v>36651</v>
          </cell>
          <cell r="F1421">
            <v>1584.7111659341042</v>
          </cell>
          <cell r="G1421">
            <v>1584.7111659341042</v>
          </cell>
        </row>
        <row r="1422">
          <cell r="A1422">
            <v>36641</v>
          </cell>
          <cell r="B1422" t="str">
            <v>POS-POWGAS-EAST</v>
          </cell>
          <cell r="C1422" t="str">
            <v>EPMI-LT-ECAR-PRC</v>
          </cell>
          <cell r="D1422" t="str">
            <v>P</v>
          </cell>
          <cell r="E1422">
            <v>36651</v>
          </cell>
          <cell r="F1422">
            <v>1584.7111659341042</v>
          </cell>
          <cell r="G1422">
            <v>1584.7111659341042</v>
          </cell>
        </row>
        <row r="1423">
          <cell r="A1423">
            <v>36641</v>
          </cell>
          <cell r="B1423" t="str">
            <v>POS-POWGAS-EAST</v>
          </cell>
          <cell r="C1423" t="str">
            <v>EPMI-LT-ECAR-PRC</v>
          </cell>
          <cell r="D1423" t="str">
            <v>P</v>
          </cell>
          <cell r="E1423">
            <v>36651</v>
          </cell>
          <cell r="F1423">
            <v>-3169.4223318682125</v>
          </cell>
          <cell r="G1423">
            <v>-3169.4223318682125</v>
          </cell>
        </row>
        <row r="1424">
          <cell r="A1424">
            <v>36641</v>
          </cell>
          <cell r="B1424" t="str">
            <v>POS-POWGAS-EAST</v>
          </cell>
          <cell r="C1424" t="str">
            <v>EPMI-LT-ECAR-PRC</v>
          </cell>
          <cell r="D1424" t="str">
            <v>P</v>
          </cell>
          <cell r="E1424">
            <v>36651</v>
          </cell>
          <cell r="F1424">
            <v>4754.1334978023324</v>
          </cell>
          <cell r="G1424">
            <v>4754.1334978023324</v>
          </cell>
        </row>
        <row r="1425">
          <cell r="A1425">
            <v>36641</v>
          </cell>
          <cell r="B1425" t="str">
            <v>POS-POWGAS-EAST</v>
          </cell>
          <cell r="C1425" t="str">
            <v>EPMI-LT-ECAR-PRC</v>
          </cell>
          <cell r="D1425" t="str">
            <v>P</v>
          </cell>
          <cell r="E1425">
            <v>36651</v>
          </cell>
          <cell r="F1425">
            <v>2377.0667489011607</v>
          </cell>
          <cell r="G1425">
            <v>2377.0667489011607</v>
          </cell>
        </row>
        <row r="1426">
          <cell r="A1426">
            <v>36641</v>
          </cell>
          <cell r="B1426" t="str">
            <v>POS-POWGAS-EAST</v>
          </cell>
          <cell r="C1426" t="str">
            <v>EPMI-LT-ECAR-PRC</v>
          </cell>
          <cell r="D1426" t="str">
            <v>P</v>
          </cell>
          <cell r="E1426">
            <v>36651</v>
          </cell>
          <cell r="F1426">
            <v>6338.8446637364113</v>
          </cell>
          <cell r="G1426">
            <v>6338.8446637364113</v>
          </cell>
        </row>
        <row r="1427">
          <cell r="A1427">
            <v>36641</v>
          </cell>
          <cell r="B1427" t="str">
            <v>POS-POWGAS-EAST</v>
          </cell>
          <cell r="C1427" t="str">
            <v>EPMI-LT-ECAR-PRC</v>
          </cell>
          <cell r="D1427" t="str">
            <v>P</v>
          </cell>
          <cell r="E1427">
            <v>36651</v>
          </cell>
          <cell r="F1427">
            <v>1584.7111659341003</v>
          </cell>
          <cell r="G1427">
            <v>1584.7111659341003</v>
          </cell>
        </row>
        <row r="1428">
          <cell r="A1428">
            <v>36641</v>
          </cell>
          <cell r="B1428" t="str">
            <v>POS-POWGAS-EAST</v>
          </cell>
          <cell r="C1428" t="str">
            <v>EPMI-LT-ECAR-PRC</v>
          </cell>
          <cell r="D1428" t="str">
            <v>P</v>
          </cell>
          <cell r="E1428">
            <v>36651</v>
          </cell>
          <cell r="F1428">
            <v>0</v>
          </cell>
          <cell r="G1428">
            <v>0</v>
          </cell>
        </row>
        <row r="1429">
          <cell r="A1429">
            <v>36641</v>
          </cell>
          <cell r="B1429" t="str">
            <v>POS-POWGAS-EAST</v>
          </cell>
          <cell r="C1429" t="str">
            <v>EPMI-LT-ECAR-PRC</v>
          </cell>
          <cell r="D1429" t="str">
            <v>P</v>
          </cell>
          <cell r="E1429">
            <v>36651</v>
          </cell>
          <cell r="F1429">
            <v>792.3555829670521</v>
          </cell>
          <cell r="G1429">
            <v>792.3555829670521</v>
          </cell>
        </row>
        <row r="1430">
          <cell r="A1430">
            <v>36641</v>
          </cell>
          <cell r="B1430" t="str">
            <v>POS-POWGAS-EAST</v>
          </cell>
          <cell r="C1430" t="str">
            <v>EPMI-LT-ECAR-PRC</v>
          </cell>
          <cell r="D1430" t="str">
            <v>P</v>
          </cell>
          <cell r="E1430">
            <v>36651</v>
          </cell>
          <cell r="F1430">
            <v>-2377.0667489011521</v>
          </cell>
          <cell r="G1430">
            <v>-2377.0667489011521</v>
          </cell>
        </row>
        <row r="1431">
          <cell r="A1431">
            <v>36641</v>
          </cell>
          <cell r="B1431" t="str">
            <v>POS-POWGAS-EAST</v>
          </cell>
          <cell r="C1431" t="str">
            <v>EPMI-LT-ECAR-PRC</v>
          </cell>
          <cell r="D1431" t="str">
            <v>P</v>
          </cell>
          <cell r="E1431">
            <v>36651</v>
          </cell>
          <cell r="F1431">
            <v>-5.4490359269143E-7</v>
          </cell>
          <cell r="G1431">
            <v>-5.4490359269143E-7</v>
          </cell>
        </row>
        <row r="1432">
          <cell r="A1432">
            <v>36641</v>
          </cell>
          <cell r="B1432" t="str">
            <v>POS-POWGAS-EAST</v>
          </cell>
          <cell r="C1432" t="str">
            <v>EPMI-LT-ECAR-PRC</v>
          </cell>
          <cell r="D1432" t="str">
            <v>P</v>
          </cell>
          <cell r="E1432">
            <v>36651</v>
          </cell>
          <cell r="F1432">
            <v>0</v>
          </cell>
          <cell r="G1432">
            <v>0</v>
          </cell>
        </row>
        <row r="1433">
          <cell r="A1433">
            <v>36641</v>
          </cell>
          <cell r="B1433" t="str">
            <v>POS-POWGAS-EAST</v>
          </cell>
          <cell r="C1433" t="str">
            <v>EPMI-LT-ECAR-PRC</v>
          </cell>
          <cell r="D1433" t="str">
            <v>P</v>
          </cell>
          <cell r="E1433">
            <v>36651</v>
          </cell>
          <cell r="F1433">
            <v>-119.51958736981304</v>
          </cell>
          <cell r="G1433">
            <v>-119.51958736981304</v>
          </cell>
        </row>
        <row r="1434">
          <cell r="A1434">
            <v>36641</v>
          </cell>
          <cell r="B1434" t="str">
            <v>POS-POWGAS-EAST</v>
          </cell>
          <cell r="C1434" t="str">
            <v>EPMI-LT-ECAR-PRC</v>
          </cell>
          <cell r="D1434" t="str">
            <v>P</v>
          </cell>
          <cell r="E1434">
            <v>36651</v>
          </cell>
          <cell r="F1434">
            <v>792.3555829670521</v>
          </cell>
          <cell r="G1434">
            <v>792.3555829670521</v>
          </cell>
        </row>
        <row r="1435">
          <cell r="A1435">
            <v>36641</v>
          </cell>
          <cell r="B1435" t="str">
            <v>POS-POWGAS-EAST</v>
          </cell>
          <cell r="C1435" t="str">
            <v>EPMI-LT-ECAR-PRC</v>
          </cell>
          <cell r="D1435" t="str">
            <v>P</v>
          </cell>
          <cell r="E1435">
            <v>36651</v>
          </cell>
          <cell r="F1435">
            <v>-792.3555829670521</v>
          </cell>
          <cell r="G1435">
            <v>-792.3555829670521</v>
          </cell>
        </row>
        <row r="1436">
          <cell r="A1436">
            <v>36641</v>
          </cell>
          <cell r="B1436" t="str">
            <v>POS-POWGAS-EAST</v>
          </cell>
          <cell r="C1436" t="str">
            <v>EPMI-LT-ECAR-PRC</v>
          </cell>
          <cell r="D1436" t="str">
            <v>P</v>
          </cell>
          <cell r="E1436">
            <v>36651</v>
          </cell>
          <cell r="F1436">
            <v>50.089273249098419</v>
          </cell>
          <cell r="G1436">
            <v>50.089273249098419</v>
          </cell>
        </row>
        <row r="1437">
          <cell r="A1437">
            <v>36641</v>
          </cell>
          <cell r="B1437" t="str">
            <v>POS-POWGAS-EAST</v>
          </cell>
          <cell r="C1437" t="str">
            <v>EPMI-LT-ECAR-PRC</v>
          </cell>
          <cell r="D1437" t="str">
            <v>P</v>
          </cell>
          <cell r="E1437">
            <v>36651</v>
          </cell>
          <cell r="F1437">
            <v>3961.7779148352602</v>
          </cell>
          <cell r="G1437">
            <v>3961.7779148352602</v>
          </cell>
        </row>
        <row r="1438">
          <cell r="A1438">
            <v>36641</v>
          </cell>
          <cell r="B1438" t="str">
            <v>POS-POWGAS-EAST</v>
          </cell>
          <cell r="C1438" t="str">
            <v>EPMI-LT-ECAR-PRC</v>
          </cell>
          <cell r="D1438" t="str">
            <v>P</v>
          </cell>
          <cell r="E1438">
            <v>36651</v>
          </cell>
          <cell r="F1438">
            <v>-792.3555829670521</v>
          </cell>
          <cell r="G1438">
            <v>-792.3555829670521</v>
          </cell>
        </row>
        <row r="1439">
          <cell r="A1439">
            <v>36641</v>
          </cell>
          <cell r="B1439" t="str">
            <v>POS-POWGAS-EAST</v>
          </cell>
          <cell r="C1439" t="str">
            <v>EPMI-LT-ECAR-PRC</v>
          </cell>
          <cell r="D1439" t="str">
            <v>P</v>
          </cell>
          <cell r="E1439">
            <v>36651</v>
          </cell>
          <cell r="F1439">
            <v>-3961.7779148352565</v>
          </cell>
          <cell r="G1439">
            <v>-3961.7779148352565</v>
          </cell>
        </row>
        <row r="1440">
          <cell r="A1440">
            <v>36641</v>
          </cell>
          <cell r="B1440" t="str">
            <v>POS-POWGAS-EAST</v>
          </cell>
          <cell r="C1440" t="str">
            <v>EPMI-LT-ECAR-PRC</v>
          </cell>
          <cell r="D1440" t="str">
            <v>P</v>
          </cell>
          <cell r="E1440">
            <v>36651</v>
          </cell>
          <cell r="F1440">
            <v>8715.9114126375571</v>
          </cell>
          <cell r="G1440">
            <v>8715.9114126375571</v>
          </cell>
        </row>
        <row r="1441">
          <cell r="A1441">
            <v>36641</v>
          </cell>
          <cell r="B1441" t="str">
            <v>POS-POWGAS-EAST</v>
          </cell>
          <cell r="C1441" t="str">
            <v>EPMI-LT-ECAR-PRC</v>
          </cell>
          <cell r="D1441" t="str">
            <v>P</v>
          </cell>
          <cell r="E1441">
            <v>36651</v>
          </cell>
          <cell r="F1441">
            <v>-42.984258274305404</v>
          </cell>
          <cell r="G1441">
            <v>-42.984258274305404</v>
          </cell>
        </row>
        <row r="1442">
          <cell r="A1442">
            <v>36641</v>
          </cell>
          <cell r="B1442" t="str">
            <v>POS-POWGAS-EAST</v>
          </cell>
          <cell r="C1442" t="str">
            <v>EPMI-LT-ECAR-PRC</v>
          </cell>
          <cell r="D1442" t="str">
            <v>P</v>
          </cell>
          <cell r="E1442">
            <v>36651</v>
          </cell>
          <cell r="F1442">
            <v>792.3555829670521</v>
          </cell>
          <cell r="G1442">
            <v>792.3555829670521</v>
          </cell>
        </row>
        <row r="1443">
          <cell r="A1443">
            <v>36641</v>
          </cell>
          <cell r="B1443" t="str">
            <v>POS-POWGAS-EAST</v>
          </cell>
          <cell r="C1443" t="str">
            <v>EPMI-LT-ECAR-PRC</v>
          </cell>
          <cell r="D1443" t="str">
            <v>P</v>
          </cell>
          <cell r="E1443">
            <v>36651</v>
          </cell>
          <cell r="F1443">
            <v>19.341039781816001</v>
          </cell>
          <cell r="G1443">
            <v>19.341039781816001</v>
          </cell>
        </row>
        <row r="1444">
          <cell r="A1444">
            <v>36641</v>
          </cell>
          <cell r="B1444" t="str">
            <v>POS-POWGAS-EAST</v>
          </cell>
          <cell r="C1444" t="str">
            <v>EPMI-LT-ECAR-PRC</v>
          </cell>
          <cell r="D1444" t="str">
            <v>P</v>
          </cell>
          <cell r="E1444">
            <v>36651</v>
          </cell>
          <cell r="F1444">
            <v>-6338.8446637364186</v>
          </cell>
          <cell r="G1444">
            <v>-6338.8446637364186</v>
          </cell>
        </row>
        <row r="1445">
          <cell r="A1445">
            <v>36641</v>
          </cell>
          <cell r="B1445" t="str">
            <v>POS-POWGAS-EAST</v>
          </cell>
          <cell r="C1445" t="str">
            <v>EPMI-LT-ECAR-PRC</v>
          </cell>
          <cell r="D1445" t="str">
            <v>P</v>
          </cell>
          <cell r="E1445">
            <v>36651</v>
          </cell>
          <cell r="F1445">
            <v>-6338.8446637364214</v>
          </cell>
          <cell r="G1445">
            <v>-6338.8446637364214</v>
          </cell>
        </row>
        <row r="1446">
          <cell r="A1446">
            <v>36641</v>
          </cell>
          <cell r="B1446" t="str">
            <v>POS-POWGAS-EAST</v>
          </cell>
          <cell r="C1446" t="str">
            <v>EPMI-LT-ECAR-PRC</v>
          </cell>
          <cell r="D1446" t="str">
            <v>P</v>
          </cell>
          <cell r="E1446">
            <v>36651</v>
          </cell>
          <cell r="F1446">
            <v>-149.68900173649499</v>
          </cell>
          <cell r="G1446">
            <v>-149.68900173649499</v>
          </cell>
        </row>
        <row r="1447">
          <cell r="A1447">
            <v>36641</v>
          </cell>
          <cell r="B1447" t="str">
            <v>POS-POWGAS-EAST</v>
          </cell>
          <cell r="C1447" t="str">
            <v>EPMI-LT-ECAR-PRC</v>
          </cell>
          <cell r="D1447" t="str">
            <v>P</v>
          </cell>
          <cell r="E1447">
            <v>36651</v>
          </cell>
          <cell r="F1447">
            <v>792.3555829670521</v>
          </cell>
          <cell r="G1447">
            <v>792.3555829670521</v>
          </cell>
        </row>
        <row r="1448">
          <cell r="A1448">
            <v>36641</v>
          </cell>
          <cell r="B1448" t="str">
            <v>POS-POWGAS-EAST</v>
          </cell>
          <cell r="C1448" t="str">
            <v>EPMI-LT-ECAR-PRC</v>
          </cell>
          <cell r="D1448" t="str">
            <v>P</v>
          </cell>
          <cell r="E1448">
            <v>36651</v>
          </cell>
          <cell r="F1448">
            <v>-1584.7111659341042</v>
          </cell>
          <cell r="G1448">
            <v>-1584.7111659341042</v>
          </cell>
        </row>
        <row r="1449">
          <cell r="A1449">
            <v>36641</v>
          </cell>
          <cell r="B1449" t="str">
            <v>POS-POWGAS-EAST</v>
          </cell>
          <cell r="C1449" t="str">
            <v>EPMI-LT-ECAR-PRC</v>
          </cell>
          <cell r="D1449" t="str">
            <v>P</v>
          </cell>
          <cell r="E1449">
            <v>36651</v>
          </cell>
          <cell r="F1449">
            <v>11885.333744505779</v>
          </cell>
          <cell r="G1449">
            <v>11885.333744505779</v>
          </cell>
        </row>
        <row r="1450">
          <cell r="A1450">
            <v>36641</v>
          </cell>
          <cell r="B1450" t="str">
            <v>POS-POWGAS-EAST</v>
          </cell>
          <cell r="C1450" t="str">
            <v>EPMI-LT-ECAR-PRC</v>
          </cell>
          <cell r="D1450" t="str">
            <v>P</v>
          </cell>
          <cell r="E1450">
            <v>36651</v>
          </cell>
          <cell r="F1450">
            <v>-792.3555829670521</v>
          </cell>
          <cell r="G1450">
            <v>-792.3555829670521</v>
          </cell>
        </row>
        <row r="1451">
          <cell r="A1451">
            <v>36641</v>
          </cell>
          <cell r="B1451" t="str">
            <v>POS-POWGAS-EAST</v>
          </cell>
          <cell r="C1451" t="str">
            <v>EPMI-LT-ECAR-PRC</v>
          </cell>
          <cell r="D1451" t="str">
            <v>P</v>
          </cell>
          <cell r="E1451">
            <v>36651</v>
          </cell>
          <cell r="F1451">
            <v>-3961.7779148352602</v>
          </cell>
          <cell r="G1451">
            <v>-3961.7779148352602</v>
          </cell>
        </row>
        <row r="1452">
          <cell r="A1452">
            <v>36641</v>
          </cell>
          <cell r="B1452" t="str">
            <v>POS-POWGAS-EAST</v>
          </cell>
          <cell r="C1452" t="str">
            <v>EPMI-LT-ECAR-PRC</v>
          </cell>
          <cell r="D1452" t="str">
            <v>P</v>
          </cell>
          <cell r="E1452">
            <v>36651</v>
          </cell>
          <cell r="F1452">
            <v>-3169.4223318682043</v>
          </cell>
          <cell r="G1452">
            <v>-3169.4223318682043</v>
          </cell>
        </row>
        <row r="1453">
          <cell r="A1453">
            <v>36641</v>
          </cell>
          <cell r="B1453" t="str">
            <v>POS-POWGAS-EAST</v>
          </cell>
          <cell r="C1453" t="str">
            <v>EPMI-LT-ECAR-PRC</v>
          </cell>
          <cell r="D1453" t="str">
            <v>P</v>
          </cell>
          <cell r="E1453">
            <v>36651</v>
          </cell>
          <cell r="F1453">
            <v>0</v>
          </cell>
          <cell r="G1453">
            <v>0</v>
          </cell>
        </row>
        <row r="1454">
          <cell r="A1454">
            <v>36641</v>
          </cell>
          <cell r="B1454" t="str">
            <v>POS-POWGAS-EAST</v>
          </cell>
          <cell r="C1454" t="str">
            <v>EPMI-LT-ECAR-PRC</v>
          </cell>
          <cell r="D1454" t="str">
            <v>P</v>
          </cell>
          <cell r="E1454">
            <v>36651</v>
          </cell>
          <cell r="F1454">
            <v>-2377.0667489011648</v>
          </cell>
          <cell r="G1454">
            <v>-2377.0667489011648</v>
          </cell>
        </row>
        <row r="1455">
          <cell r="A1455">
            <v>36641</v>
          </cell>
          <cell r="B1455" t="str">
            <v>POS-POWGAS-EAST</v>
          </cell>
          <cell r="C1455" t="str">
            <v>EPMI-LT-ECAR-PRC</v>
          </cell>
          <cell r="D1455" t="str">
            <v>P</v>
          </cell>
          <cell r="E1455">
            <v>36654</v>
          </cell>
          <cell r="F1455">
            <v>-1584.7111659341003</v>
          </cell>
          <cell r="G1455">
            <v>-1584.7111659341003</v>
          </cell>
        </row>
        <row r="1456">
          <cell r="A1456">
            <v>36641</v>
          </cell>
          <cell r="B1456" t="str">
            <v>POS-POWGAS-EAST</v>
          </cell>
          <cell r="C1456" t="str">
            <v>EPMI-LT-ECAR-PRC</v>
          </cell>
          <cell r="D1456" t="str">
            <v>P</v>
          </cell>
          <cell r="E1456">
            <v>36654</v>
          </cell>
          <cell r="F1456">
            <v>-5.4490359269143E-7</v>
          </cell>
          <cell r="G1456">
            <v>-5.4490359269143E-7</v>
          </cell>
        </row>
        <row r="1457">
          <cell r="A1457">
            <v>36641</v>
          </cell>
          <cell r="B1457" t="str">
            <v>POS-POWGAS-EAST</v>
          </cell>
          <cell r="C1457" t="str">
            <v>EPMI-LT-ECAR-PRC</v>
          </cell>
          <cell r="D1457" t="str">
            <v>P</v>
          </cell>
          <cell r="E1457">
            <v>36654</v>
          </cell>
          <cell r="F1457">
            <v>15847.111659341028</v>
          </cell>
          <cell r="G1457">
            <v>15847.111659341028</v>
          </cell>
        </row>
        <row r="1458">
          <cell r="A1458">
            <v>36641</v>
          </cell>
          <cell r="B1458" t="str">
            <v>POS-POWGAS-EAST</v>
          </cell>
          <cell r="C1458" t="str">
            <v>EPMI-LT-ECAR-PRC</v>
          </cell>
          <cell r="D1458" t="str">
            <v>P</v>
          </cell>
          <cell r="E1458">
            <v>36654</v>
          </cell>
          <cell r="F1458">
            <v>792.3555829670521</v>
          </cell>
          <cell r="G1458">
            <v>792.3555829670521</v>
          </cell>
        </row>
        <row r="1459">
          <cell r="A1459">
            <v>36641</v>
          </cell>
          <cell r="B1459" t="str">
            <v>POS-POWGAS-EAST</v>
          </cell>
          <cell r="C1459" t="str">
            <v>EPMI-LT-ECAR-PRC</v>
          </cell>
          <cell r="D1459" t="str">
            <v>P</v>
          </cell>
          <cell r="E1459">
            <v>36654</v>
          </cell>
          <cell r="F1459">
            <v>792.35558296705608</v>
          </cell>
          <cell r="G1459">
            <v>792.35558296705608</v>
          </cell>
        </row>
        <row r="1460">
          <cell r="A1460">
            <v>36641</v>
          </cell>
          <cell r="B1460" t="str">
            <v>POS-POWGAS-EAST</v>
          </cell>
          <cell r="C1460" t="str">
            <v>EPMI-LT-ECAR-PRC</v>
          </cell>
          <cell r="D1460" t="str">
            <v>P</v>
          </cell>
          <cell r="E1460">
            <v>36654</v>
          </cell>
          <cell r="F1460">
            <v>1584.7111659341042</v>
          </cell>
          <cell r="G1460">
            <v>1584.7111659341042</v>
          </cell>
        </row>
        <row r="1461">
          <cell r="A1461">
            <v>36641</v>
          </cell>
          <cell r="B1461" t="str">
            <v>POS-POWGAS-EAST</v>
          </cell>
          <cell r="C1461" t="str">
            <v>EPMI-LT-ECAR-PRC</v>
          </cell>
          <cell r="D1461" t="str">
            <v>P</v>
          </cell>
          <cell r="E1461">
            <v>36654</v>
          </cell>
          <cell r="F1461">
            <v>0</v>
          </cell>
          <cell r="G1461">
            <v>0</v>
          </cell>
        </row>
        <row r="1462">
          <cell r="A1462">
            <v>36641</v>
          </cell>
          <cell r="B1462" t="str">
            <v>POS-POWGAS-EAST</v>
          </cell>
          <cell r="C1462" t="str">
            <v>EPMI-LT-ECAR-PRC</v>
          </cell>
          <cell r="D1462" t="str">
            <v>P</v>
          </cell>
          <cell r="E1462">
            <v>36654</v>
          </cell>
          <cell r="F1462">
            <v>-4.0000000000000007E-12</v>
          </cell>
          <cell r="G1462">
            <v>-4.0000000000000007E-12</v>
          </cell>
        </row>
        <row r="1463">
          <cell r="A1463">
            <v>36641</v>
          </cell>
          <cell r="B1463" t="str">
            <v>POS-POWGAS-EAST</v>
          </cell>
          <cell r="C1463" t="str">
            <v>EPMI-LT-ECAR-PRC</v>
          </cell>
          <cell r="D1463" t="str">
            <v>P</v>
          </cell>
          <cell r="E1463">
            <v>36654</v>
          </cell>
          <cell r="F1463">
            <v>792.3555829670521</v>
          </cell>
          <cell r="G1463">
            <v>792.3555829670521</v>
          </cell>
        </row>
        <row r="1464">
          <cell r="A1464">
            <v>36641</v>
          </cell>
          <cell r="B1464" t="str">
            <v>POS-POWGAS-EAST</v>
          </cell>
          <cell r="C1464" t="str">
            <v>EPMI-LT-ECAR-PRC</v>
          </cell>
          <cell r="D1464" t="str">
            <v>P</v>
          </cell>
          <cell r="E1464">
            <v>36654</v>
          </cell>
          <cell r="F1464">
            <v>-792.35558296704608</v>
          </cell>
          <cell r="G1464">
            <v>-792.35558296704608</v>
          </cell>
        </row>
        <row r="1465">
          <cell r="A1465">
            <v>36641</v>
          </cell>
          <cell r="B1465" t="str">
            <v>POS-POWGAS-EAST</v>
          </cell>
          <cell r="C1465" t="str">
            <v>EPMI-LT-ECAR-PRC</v>
          </cell>
          <cell r="D1465" t="str">
            <v>P</v>
          </cell>
          <cell r="E1465">
            <v>36654</v>
          </cell>
          <cell r="F1465">
            <v>-7131.2002467034599</v>
          </cell>
          <cell r="G1465">
            <v>-7131.2002467034599</v>
          </cell>
        </row>
        <row r="1466">
          <cell r="A1466">
            <v>36641</v>
          </cell>
          <cell r="B1466" t="str">
            <v>POS-POWGAS-EAST</v>
          </cell>
          <cell r="C1466" t="str">
            <v>EPMI-LT-ECAR-PRC</v>
          </cell>
          <cell r="D1466" t="str">
            <v>P</v>
          </cell>
          <cell r="E1466">
            <v>36654</v>
          </cell>
          <cell r="F1466">
            <v>3169.4223318682084</v>
          </cell>
          <cell r="G1466">
            <v>3169.4223318682084</v>
          </cell>
        </row>
        <row r="1467">
          <cell r="A1467">
            <v>36641</v>
          </cell>
          <cell r="B1467" t="str">
            <v>POS-POWGAS-EAST</v>
          </cell>
          <cell r="C1467" t="str">
            <v>EPMI-LT-ECAR-PRC</v>
          </cell>
          <cell r="D1467" t="str">
            <v>P</v>
          </cell>
          <cell r="E1467">
            <v>36654</v>
          </cell>
          <cell r="F1467">
            <v>-3961.7779148352543</v>
          </cell>
          <cell r="G1467">
            <v>-3961.7779148352543</v>
          </cell>
        </row>
        <row r="1468">
          <cell r="A1468">
            <v>36641</v>
          </cell>
          <cell r="B1468" t="str">
            <v>POS-POWGAS-EAST</v>
          </cell>
          <cell r="C1468" t="str">
            <v>EPMI-LT-ECAR-PRC</v>
          </cell>
          <cell r="D1468" t="str">
            <v>P</v>
          </cell>
          <cell r="E1468">
            <v>36654</v>
          </cell>
          <cell r="F1468">
            <v>-3961.7779148352565</v>
          </cell>
          <cell r="G1468">
            <v>-3961.7779148352565</v>
          </cell>
        </row>
        <row r="1469">
          <cell r="A1469">
            <v>36641</v>
          </cell>
          <cell r="B1469" t="str">
            <v>POS-POWGAS-EAST</v>
          </cell>
          <cell r="C1469" t="str">
            <v>EPMI-LT-ECAR-PRC</v>
          </cell>
          <cell r="D1469" t="str">
            <v>P</v>
          </cell>
          <cell r="E1469">
            <v>36654</v>
          </cell>
          <cell r="F1469">
            <v>-792.3555829670521</v>
          </cell>
          <cell r="G1469">
            <v>-792.3555829670521</v>
          </cell>
        </row>
        <row r="1470">
          <cell r="A1470">
            <v>36641</v>
          </cell>
          <cell r="B1470" t="str">
            <v>POS-POWGAS-EAST</v>
          </cell>
          <cell r="C1470" t="str">
            <v>EPMI-LT-ECAR-PRC</v>
          </cell>
          <cell r="D1470" t="str">
            <v>P</v>
          </cell>
          <cell r="E1470">
            <v>36654</v>
          </cell>
          <cell r="F1470">
            <v>-2377.0667489011585</v>
          </cell>
          <cell r="G1470">
            <v>-2377.0667489011585</v>
          </cell>
        </row>
        <row r="1471">
          <cell r="A1471">
            <v>36641</v>
          </cell>
          <cell r="B1471" t="str">
            <v>POS-POWGAS-EAST</v>
          </cell>
          <cell r="C1471" t="str">
            <v>EPMI-LT-ECAR-PRC</v>
          </cell>
          <cell r="D1471" t="str">
            <v>P</v>
          </cell>
          <cell r="E1471">
            <v>36654</v>
          </cell>
          <cell r="F1471">
            <v>792.3555829670521</v>
          </cell>
          <cell r="G1471">
            <v>792.3555829670521</v>
          </cell>
        </row>
        <row r="1472">
          <cell r="A1472">
            <v>36641</v>
          </cell>
          <cell r="B1472" t="str">
            <v>POS-POWGAS-EAST</v>
          </cell>
          <cell r="C1472" t="str">
            <v>EPMI-LT-ECAR-PRC</v>
          </cell>
          <cell r="D1472" t="str">
            <v>P</v>
          </cell>
          <cell r="E1472">
            <v>36654</v>
          </cell>
          <cell r="F1472">
            <v>-41.955420604914011</v>
          </cell>
          <cell r="G1472">
            <v>-41.955420604914011</v>
          </cell>
        </row>
        <row r="1473">
          <cell r="A1473">
            <v>36641</v>
          </cell>
          <cell r="B1473" t="str">
            <v>POS-POWGAS-EAST</v>
          </cell>
          <cell r="C1473" t="str">
            <v>EPMI-LT-ECAR-PRC</v>
          </cell>
          <cell r="D1473" t="str">
            <v>P</v>
          </cell>
          <cell r="E1473">
            <v>36654</v>
          </cell>
          <cell r="F1473">
            <v>-8715.9114126375662</v>
          </cell>
          <cell r="G1473">
            <v>-8715.9114126375662</v>
          </cell>
        </row>
        <row r="1474">
          <cell r="A1474">
            <v>36641</v>
          </cell>
          <cell r="B1474" t="str">
            <v>POS-POWGAS-EAST</v>
          </cell>
          <cell r="C1474" t="str">
            <v>EPMI-LT-ECAR-PRC</v>
          </cell>
          <cell r="D1474" t="str">
            <v>P</v>
          </cell>
          <cell r="E1474">
            <v>36654</v>
          </cell>
          <cell r="F1474">
            <v>792.35558296704812</v>
          </cell>
          <cell r="G1474">
            <v>792.35558296704812</v>
          </cell>
        </row>
        <row r="1475">
          <cell r="A1475">
            <v>36641</v>
          </cell>
          <cell r="B1475" t="str">
            <v>POS-POWGAS-EAST</v>
          </cell>
          <cell r="C1475" t="str">
            <v>EPMI-LT-ECAR-PRC</v>
          </cell>
          <cell r="D1475" t="str">
            <v>P</v>
          </cell>
          <cell r="E1475">
            <v>36654</v>
          </cell>
          <cell r="F1475">
            <v>1584.7111659341042</v>
          </cell>
          <cell r="G1475">
            <v>1584.7111659341042</v>
          </cell>
        </row>
        <row r="1476">
          <cell r="A1476">
            <v>36641</v>
          </cell>
          <cell r="B1476" t="str">
            <v>POS-POWGAS-EAST</v>
          </cell>
          <cell r="C1476" t="str">
            <v>EPMI-LT-ECAR-PRC</v>
          </cell>
          <cell r="D1476" t="str">
            <v>P</v>
          </cell>
          <cell r="E1476">
            <v>36654</v>
          </cell>
          <cell r="F1476">
            <v>1584.7111659341042</v>
          </cell>
          <cell r="G1476">
            <v>1584.7111659341042</v>
          </cell>
        </row>
        <row r="1477">
          <cell r="A1477">
            <v>36641</v>
          </cell>
          <cell r="B1477" t="str">
            <v>POS-POWGAS-EAST</v>
          </cell>
          <cell r="C1477" t="str">
            <v>EPMI-LT-ECAR-PRC</v>
          </cell>
          <cell r="D1477" t="str">
            <v>P</v>
          </cell>
          <cell r="E1477">
            <v>36654</v>
          </cell>
          <cell r="F1477">
            <v>-3169.4223318682125</v>
          </cell>
          <cell r="G1477">
            <v>-3169.4223318682125</v>
          </cell>
        </row>
        <row r="1478">
          <cell r="A1478">
            <v>36641</v>
          </cell>
          <cell r="B1478" t="str">
            <v>POS-POWGAS-EAST</v>
          </cell>
          <cell r="C1478" t="str">
            <v>EPMI-LT-ECAR-PRC</v>
          </cell>
          <cell r="D1478" t="str">
            <v>P</v>
          </cell>
          <cell r="E1478">
            <v>36654</v>
          </cell>
          <cell r="F1478">
            <v>4754.1334978023324</v>
          </cell>
          <cell r="G1478">
            <v>4754.1334978023324</v>
          </cell>
        </row>
        <row r="1479">
          <cell r="A1479">
            <v>36641</v>
          </cell>
          <cell r="B1479" t="str">
            <v>POS-POWGAS-EAST</v>
          </cell>
          <cell r="C1479" t="str">
            <v>EPMI-LT-ECAR-PRC</v>
          </cell>
          <cell r="D1479" t="str">
            <v>P</v>
          </cell>
          <cell r="E1479">
            <v>36654</v>
          </cell>
          <cell r="F1479">
            <v>2377.0667489011607</v>
          </cell>
          <cell r="G1479">
            <v>2377.0667489011607</v>
          </cell>
        </row>
        <row r="1480">
          <cell r="A1480">
            <v>36641</v>
          </cell>
          <cell r="B1480" t="str">
            <v>POS-POWGAS-EAST</v>
          </cell>
          <cell r="C1480" t="str">
            <v>EPMI-LT-ECAR-PRC</v>
          </cell>
          <cell r="D1480" t="str">
            <v>P</v>
          </cell>
          <cell r="E1480">
            <v>36654</v>
          </cell>
          <cell r="F1480">
            <v>6338.8446637364113</v>
          </cell>
          <cell r="G1480">
            <v>6338.8446637364113</v>
          </cell>
        </row>
        <row r="1481">
          <cell r="A1481">
            <v>36641</v>
          </cell>
          <cell r="B1481" t="str">
            <v>POS-POWGAS-EAST</v>
          </cell>
          <cell r="C1481" t="str">
            <v>EPMI-LT-ECAR-PRC</v>
          </cell>
          <cell r="D1481" t="str">
            <v>P</v>
          </cell>
          <cell r="E1481">
            <v>36654</v>
          </cell>
          <cell r="F1481">
            <v>1584.7111659341003</v>
          </cell>
          <cell r="G1481">
            <v>1584.7111659341003</v>
          </cell>
        </row>
        <row r="1482">
          <cell r="A1482">
            <v>36641</v>
          </cell>
          <cell r="B1482" t="str">
            <v>POS-POWGAS-EAST</v>
          </cell>
          <cell r="C1482" t="str">
            <v>EPMI-LT-ECAR-PRC</v>
          </cell>
          <cell r="D1482" t="str">
            <v>P</v>
          </cell>
          <cell r="E1482">
            <v>36654</v>
          </cell>
          <cell r="F1482">
            <v>0</v>
          </cell>
          <cell r="G1482">
            <v>0</v>
          </cell>
        </row>
        <row r="1483">
          <cell r="A1483">
            <v>36641</v>
          </cell>
          <cell r="B1483" t="str">
            <v>POS-POWGAS-EAST</v>
          </cell>
          <cell r="C1483" t="str">
            <v>EPMI-LT-ECAR-PRC</v>
          </cell>
          <cell r="D1483" t="str">
            <v>P</v>
          </cell>
          <cell r="E1483">
            <v>36654</v>
          </cell>
          <cell r="F1483">
            <v>792.3555829670521</v>
          </cell>
          <cell r="G1483">
            <v>792.3555829670521</v>
          </cell>
        </row>
        <row r="1484">
          <cell r="A1484">
            <v>36641</v>
          </cell>
          <cell r="B1484" t="str">
            <v>POS-POWGAS-EAST</v>
          </cell>
          <cell r="C1484" t="str">
            <v>EPMI-LT-ECAR-PRC</v>
          </cell>
          <cell r="D1484" t="str">
            <v>P</v>
          </cell>
          <cell r="E1484">
            <v>36654</v>
          </cell>
          <cell r="F1484">
            <v>-2377.0667489011521</v>
          </cell>
          <cell r="G1484">
            <v>-2377.0667489011521</v>
          </cell>
        </row>
        <row r="1485">
          <cell r="A1485">
            <v>36641</v>
          </cell>
          <cell r="B1485" t="str">
            <v>POS-POWGAS-EAST</v>
          </cell>
          <cell r="C1485" t="str">
            <v>EPMI-LT-ECAR-PRC</v>
          </cell>
          <cell r="D1485" t="str">
            <v>P</v>
          </cell>
          <cell r="E1485">
            <v>36654</v>
          </cell>
          <cell r="F1485">
            <v>-5.4490359269143E-7</v>
          </cell>
          <cell r="G1485">
            <v>-5.4490359269143E-7</v>
          </cell>
        </row>
        <row r="1486">
          <cell r="A1486">
            <v>36641</v>
          </cell>
          <cell r="B1486" t="str">
            <v>POS-POWGAS-EAST</v>
          </cell>
          <cell r="C1486" t="str">
            <v>EPMI-LT-ECAR-PRC</v>
          </cell>
          <cell r="D1486" t="str">
            <v>P</v>
          </cell>
          <cell r="E1486">
            <v>36654</v>
          </cell>
          <cell r="F1486">
            <v>0</v>
          </cell>
          <cell r="G1486">
            <v>0</v>
          </cell>
        </row>
        <row r="1487">
          <cell r="A1487">
            <v>36641</v>
          </cell>
          <cell r="B1487" t="str">
            <v>POS-POWGAS-EAST</v>
          </cell>
          <cell r="C1487" t="str">
            <v>EPMI-LT-ECAR-PRC</v>
          </cell>
          <cell r="D1487" t="str">
            <v>P</v>
          </cell>
          <cell r="E1487">
            <v>36654</v>
          </cell>
          <cell r="F1487">
            <v>-427.70743784301106</v>
          </cell>
          <cell r="G1487">
            <v>-427.70743784301106</v>
          </cell>
        </row>
        <row r="1488">
          <cell r="A1488">
            <v>36641</v>
          </cell>
          <cell r="B1488" t="str">
            <v>POS-POWGAS-EAST</v>
          </cell>
          <cell r="C1488" t="str">
            <v>EPMI-LT-ECAR-PRC</v>
          </cell>
          <cell r="D1488" t="str">
            <v>P</v>
          </cell>
          <cell r="E1488">
            <v>36654</v>
          </cell>
          <cell r="F1488">
            <v>792.3555829670521</v>
          </cell>
          <cell r="G1488">
            <v>792.3555829670521</v>
          </cell>
        </row>
        <row r="1489">
          <cell r="A1489">
            <v>36641</v>
          </cell>
          <cell r="B1489" t="str">
            <v>POS-POWGAS-EAST</v>
          </cell>
          <cell r="C1489" t="str">
            <v>EPMI-LT-ECAR-PRC</v>
          </cell>
          <cell r="D1489" t="str">
            <v>P</v>
          </cell>
          <cell r="E1489">
            <v>36654</v>
          </cell>
          <cell r="F1489">
            <v>-792.3555829670521</v>
          </cell>
          <cell r="G1489">
            <v>-792.3555829670521</v>
          </cell>
        </row>
        <row r="1490">
          <cell r="A1490">
            <v>36641</v>
          </cell>
          <cell r="B1490" t="str">
            <v>POS-POWGAS-EAST</v>
          </cell>
          <cell r="C1490" t="str">
            <v>EPMI-LT-ECAR-PRC</v>
          </cell>
          <cell r="D1490" t="str">
            <v>P</v>
          </cell>
          <cell r="E1490">
            <v>36654</v>
          </cell>
          <cell r="F1490">
            <v>-41.955421149817596</v>
          </cell>
          <cell r="G1490">
            <v>-41.955421149817596</v>
          </cell>
        </row>
        <row r="1491">
          <cell r="A1491">
            <v>36641</v>
          </cell>
          <cell r="B1491" t="str">
            <v>POS-POWGAS-EAST</v>
          </cell>
          <cell r="C1491" t="str">
            <v>EPMI-LT-ECAR-PRC</v>
          </cell>
          <cell r="D1491" t="str">
            <v>P</v>
          </cell>
          <cell r="E1491">
            <v>36654</v>
          </cell>
          <cell r="F1491">
            <v>3961.7779148352602</v>
          </cell>
          <cell r="G1491">
            <v>3961.7779148352602</v>
          </cell>
        </row>
        <row r="1492">
          <cell r="A1492">
            <v>36641</v>
          </cell>
          <cell r="B1492" t="str">
            <v>POS-POWGAS-EAST</v>
          </cell>
          <cell r="C1492" t="str">
            <v>EPMI-LT-ECAR-PRC</v>
          </cell>
          <cell r="D1492" t="str">
            <v>P</v>
          </cell>
          <cell r="E1492">
            <v>36654</v>
          </cell>
          <cell r="F1492">
            <v>-792.3555829670521</v>
          </cell>
          <cell r="G1492">
            <v>-792.3555829670521</v>
          </cell>
        </row>
        <row r="1493">
          <cell r="A1493">
            <v>36641</v>
          </cell>
          <cell r="B1493" t="str">
            <v>POS-POWGAS-EAST</v>
          </cell>
          <cell r="C1493" t="str">
            <v>EPMI-LT-ECAR-PRC</v>
          </cell>
          <cell r="D1493" t="str">
            <v>P</v>
          </cell>
          <cell r="E1493">
            <v>36654</v>
          </cell>
          <cell r="F1493">
            <v>-3961.7779148352565</v>
          </cell>
          <cell r="G1493">
            <v>-3961.7779148352565</v>
          </cell>
        </row>
        <row r="1494">
          <cell r="A1494">
            <v>36641</v>
          </cell>
          <cell r="B1494" t="str">
            <v>POS-POWGAS-EAST</v>
          </cell>
          <cell r="C1494" t="str">
            <v>EPMI-LT-ECAR-PRC</v>
          </cell>
          <cell r="D1494" t="str">
            <v>P</v>
          </cell>
          <cell r="E1494">
            <v>36654</v>
          </cell>
          <cell r="F1494">
            <v>8715.9114126375571</v>
          </cell>
          <cell r="G1494">
            <v>8715.9114126375571</v>
          </cell>
        </row>
        <row r="1495">
          <cell r="A1495">
            <v>36641</v>
          </cell>
          <cell r="B1495" t="str">
            <v>POS-POWGAS-EAST</v>
          </cell>
          <cell r="C1495" t="str">
            <v>EPMI-LT-ECAR-PRC</v>
          </cell>
          <cell r="D1495" t="str">
            <v>P</v>
          </cell>
          <cell r="E1495">
            <v>36654</v>
          </cell>
          <cell r="F1495">
            <v>-42.984258274305404</v>
          </cell>
          <cell r="G1495">
            <v>-42.984258274305404</v>
          </cell>
        </row>
        <row r="1496">
          <cell r="A1496">
            <v>36641</v>
          </cell>
          <cell r="B1496" t="str">
            <v>POS-POWGAS-EAST</v>
          </cell>
          <cell r="C1496" t="str">
            <v>EPMI-LT-ECAR-PRC</v>
          </cell>
          <cell r="D1496" t="str">
            <v>P</v>
          </cell>
          <cell r="E1496">
            <v>36654</v>
          </cell>
          <cell r="F1496">
            <v>792.3555829670521</v>
          </cell>
          <cell r="G1496">
            <v>792.3555829670521</v>
          </cell>
        </row>
        <row r="1497">
          <cell r="A1497">
            <v>36641</v>
          </cell>
          <cell r="B1497" t="str">
            <v>POS-POWGAS-EAST</v>
          </cell>
          <cell r="C1497" t="str">
            <v>EPMI-LT-ECAR-PRC</v>
          </cell>
          <cell r="D1497" t="str">
            <v>P</v>
          </cell>
          <cell r="E1497">
            <v>36654</v>
          </cell>
          <cell r="F1497">
            <v>511.61827905284207</v>
          </cell>
          <cell r="G1497">
            <v>511.61827905284207</v>
          </cell>
        </row>
        <row r="1498">
          <cell r="A1498">
            <v>36641</v>
          </cell>
          <cell r="B1498" t="str">
            <v>POS-POWGAS-EAST</v>
          </cell>
          <cell r="C1498" t="str">
            <v>EPMI-LT-ECAR-PRC</v>
          </cell>
          <cell r="D1498" t="str">
            <v>P</v>
          </cell>
          <cell r="E1498">
            <v>36654</v>
          </cell>
          <cell r="F1498">
            <v>-6338.8446637364186</v>
          </cell>
          <cell r="G1498">
            <v>-6338.8446637364186</v>
          </cell>
        </row>
        <row r="1499">
          <cell r="A1499">
            <v>36641</v>
          </cell>
          <cell r="B1499" t="str">
            <v>POS-POWGAS-EAST</v>
          </cell>
          <cell r="C1499" t="str">
            <v>EPMI-LT-ECAR-PRC</v>
          </cell>
          <cell r="D1499" t="str">
            <v>P</v>
          </cell>
          <cell r="E1499">
            <v>36654</v>
          </cell>
          <cell r="F1499">
            <v>-6338.8446637364214</v>
          </cell>
          <cell r="G1499">
            <v>-6338.8446637364214</v>
          </cell>
        </row>
        <row r="1500">
          <cell r="A1500">
            <v>36641</v>
          </cell>
          <cell r="B1500" t="str">
            <v>POS-POWGAS-EAST</v>
          </cell>
          <cell r="C1500" t="str">
            <v>EPMI-LT-ECAR-PRC</v>
          </cell>
          <cell r="D1500" t="str">
            <v>P</v>
          </cell>
          <cell r="E1500">
            <v>36654</v>
          </cell>
          <cell r="F1500">
            <v>-149.68900173649499</v>
          </cell>
          <cell r="G1500">
            <v>-149.68900173649499</v>
          </cell>
        </row>
        <row r="1501">
          <cell r="A1501">
            <v>36641</v>
          </cell>
          <cell r="B1501" t="str">
            <v>POS-POWGAS-EAST</v>
          </cell>
          <cell r="C1501" t="str">
            <v>EPMI-LT-ECAR-PRC</v>
          </cell>
          <cell r="D1501" t="str">
            <v>P</v>
          </cell>
          <cell r="E1501">
            <v>36654</v>
          </cell>
          <cell r="F1501">
            <v>792.3555829670521</v>
          </cell>
          <cell r="G1501">
            <v>792.3555829670521</v>
          </cell>
        </row>
        <row r="1502">
          <cell r="A1502">
            <v>36641</v>
          </cell>
          <cell r="B1502" t="str">
            <v>POS-POWGAS-EAST</v>
          </cell>
          <cell r="C1502" t="str">
            <v>EPMI-LT-ECAR-PRC</v>
          </cell>
          <cell r="D1502" t="str">
            <v>P</v>
          </cell>
          <cell r="E1502">
            <v>36654</v>
          </cell>
          <cell r="F1502">
            <v>-1584.7111659341042</v>
          </cell>
          <cell r="G1502">
            <v>-1584.7111659341042</v>
          </cell>
        </row>
        <row r="1503">
          <cell r="A1503">
            <v>36641</v>
          </cell>
          <cell r="B1503" t="str">
            <v>POS-POWGAS-EAST</v>
          </cell>
          <cell r="C1503" t="str">
            <v>EPMI-LT-ECAR-PRC</v>
          </cell>
          <cell r="D1503" t="str">
            <v>P</v>
          </cell>
          <cell r="E1503">
            <v>36654</v>
          </cell>
          <cell r="F1503">
            <v>11885.333744505779</v>
          </cell>
          <cell r="G1503">
            <v>11885.333744505779</v>
          </cell>
        </row>
        <row r="1504">
          <cell r="A1504">
            <v>36641</v>
          </cell>
          <cell r="B1504" t="str">
            <v>POS-POWGAS-EAST</v>
          </cell>
          <cell r="C1504" t="str">
            <v>EPMI-LT-ECAR-PRC</v>
          </cell>
          <cell r="D1504" t="str">
            <v>P</v>
          </cell>
          <cell r="E1504">
            <v>36654</v>
          </cell>
          <cell r="F1504">
            <v>-792.3555829670521</v>
          </cell>
          <cell r="G1504">
            <v>-792.3555829670521</v>
          </cell>
        </row>
        <row r="1505">
          <cell r="A1505">
            <v>36641</v>
          </cell>
          <cell r="B1505" t="str">
            <v>POS-POWGAS-EAST</v>
          </cell>
          <cell r="C1505" t="str">
            <v>EPMI-LT-ECAR-PRC</v>
          </cell>
          <cell r="D1505" t="str">
            <v>P</v>
          </cell>
          <cell r="E1505">
            <v>36654</v>
          </cell>
          <cell r="F1505">
            <v>-3961.7779148352602</v>
          </cell>
          <cell r="G1505">
            <v>-3961.7779148352602</v>
          </cell>
        </row>
        <row r="1506">
          <cell r="A1506">
            <v>36641</v>
          </cell>
          <cell r="B1506" t="str">
            <v>POS-POWGAS-EAST</v>
          </cell>
          <cell r="C1506" t="str">
            <v>EPMI-LT-ECAR-PRC</v>
          </cell>
          <cell r="D1506" t="str">
            <v>P</v>
          </cell>
          <cell r="E1506">
            <v>36654</v>
          </cell>
          <cell r="F1506">
            <v>-3169.4223318682043</v>
          </cell>
          <cell r="G1506">
            <v>-3169.4223318682043</v>
          </cell>
        </row>
        <row r="1507">
          <cell r="A1507">
            <v>36641</v>
          </cell>
          <cell r="B1507" t="str">
            <v>POS-POWGAS-EAST</v>
          </cell>
          <cell r="C1507" t="str">
            <v>EPMI-LT-ECAR-PRC</v>
          </cell>
          <cell r="D1507" t="str">
            <v>P</v>
          </cell>
          <cell r="E1507">
            <v>36654</v>
          </cell>
          <cell r="F1507">
            <v>0</v>
          </cell>
          <cell r="G1507">
            <v>0</v>
          </cell>
        </row>
        <row r="1508">
          <cell r="A1508">
            <v>36641</v>
          </cell>
          <cell r="B1508" t="str">
            <v>POS-POWGAS-EAST</v>
          </cell>
          <cell r="C1508" t="str">
            <v>EPMI-LT-ECAR-PRC</v>
          </cell>
          <cell r="D1508" t="str">
            <v>P</v>
          </cell>
          <cell r="E1508">
            <v>36654</v>
          </cell>
          <cell r="F1508">
            <v>-2377.0667489011648</v>
          </cell>
          <cell r="G1508">
            <v>-2377.0667489011648</v>
          </cell>
        </row>
        <row r="1509">
          <cell r="A1509">
            <v>36641</v>
          </cell>
          <cell r="B1509" t="str">
            <v>POS-POWGAS-EAST</v>
          </cell>
          <cell r="C1509" t="str">
            <v>EPMI-LT-ECAR-PRC</v>
          </cell>
          <cell r="D1509" t="str">
            <v>P</v>
          </cell>
          <cell r="E1509">
            <v>36655</v>
          </cell>
          <cell r="F1509">
            <v>-1584.7111659341003</v>
          </cell>
          <cell r="G1509">
            <v>-1584.7111659341003</v>
          </cell>
        </row>
        <row r="1510">
          <cell r="A1510">
            <v>36641</v>
          </cell>
          <cell r="B1510" t="str">
            <v>POS-POWGAS-EAST</v>
          </cell>
          <cell r="C1510" t="str">
            <v>EPMI-LT-ECAR-PRC</v>
          </cell>
          <cell r="D1510" t="str">
            <v>P</v>
          </cell>
          <cell r="E1510">
            <v>36655</v>
          </cell>
          <cell r="F1510">
            <v>-5.4490359269143E-7</v>
          </cell>
          <cell r="G1510">
            <v>-5.4490359269143E-7</v>
          </cell>
        </row>
        <row r="1511">
          <cell r="A1511">
            <v>36641</v>
          </cell>
          <cell r="B1511" t="str">
            <v>POS-POWGAS-EAST</v>
          </cell>
          <cell r="C1511" t="str">
            <v>EPMI-LT-ECAR-PRC</v>
          </cell>
          <cell r="D1511" t="str">
            <v>P</v>
          </cell>
          <cell r="E1511">
            <v>36655</v>
          </cell>
          <cell r="F1511">
            <v>15847.111659341028</v>
          </cell>
          <cell r="G1511">
            <v>15847.111659341028</v>
          </cell>
        </row>
        <row r="1512">
          <cell r="A1512">
            <v>36641</v>
          </cell>
          <cell r="B1512" t="str">
            <v>POS-POWGAS-EAST</v>
          </cell>
          <cell r="C1512" t="str">
            <v>EPMI-LT-ECAR-PRC</v>
          </cell>
          <cell r="D1512" t="str">
            <v>P</v>
          </cell>
          <cell r="E1512">
            <v>36655</v>
          </cell>
          <cell r="F1512">
            <v>792.3555829670521</v>
          </cell>
          <cell r="G1512">
            <v>792.3555829670521</v>
          </cell>
        </row>
        <row r="1513">
          <cell r="A1513">
            <v>36641</v>
          </cell>
          <cell r="B1513" t="str">
            <v>POS-POWGAS-EAST</v>
          </cell>
          <cell r="C1513" t="str">
            <v>EPMI-LT-ECAR-PRC</v>
          </cell>
          <cell r="D1513" t="str">
            <v>P</v>
          </cell>
          <cell r="E1513">
            <v>36655</v>
          </cell>
          <cell r="F1513">
            <v>792.35558296705608</v>
          </cell>
          <cell r="G1513">
            <v>792.35558296705608</v>
          </cell>
        </row>
        <row r="1514">
          <cell r="A1514">
            <v>36641</v>
          </cell>
          <cell r="B1514" t="str">
            <v>POS-POWGAS-EAST</v>
          </cell>
          <cell r="C1514" t="str">
            <v>EPMI-LT-ECAR-PRC</v>
          </cell>
          <cell r="D1514" t="str">
            <v>P</v>
          </cell>
          <cell r="E1514">
            <v>36655</v>
          </cell>
          <cell r="F1514">
            <v>1584.7111659341042</v>
          </cell>
          <cell r="G1514">
            <v>1584.7111659341042</v>
          </cell>
        </row>
        <row r="1515">
          <cell r="A1515">
            <v>36641</v>
          </cell>
          <cell r="B1515" t="str">
            <v>POS-POWGAS-EAST</v>
          </cell>
          <cell r="C1515" t="str">
            <v>EPMI-LT-ECAR-PRC</v>
          </cell>
          <cell r="D1515" t="str">
            <v>P</v>
          </cell>
          <cell r="E1515">
            <v>36655</v>
          </cell>
          <cell r="F1515">
            <v>0</v>
          </cell>
          <cell r="G1515">
            <v>0</v>
          </cell>
        </row>
        <row r="1516">
          <cell r="A1516">
            <v>36641</v>
          </cell>
          <cell r="B1516" t="str">
            <v>POS-POWGAS-EAST</v>
          </cell>
          <cell r="C1516" t="str">
            <v>EPMI-LT-ECAR-PRC</v>
          </cell>
          <cell r="D1516" t="str">
            <v>P</v>
          </cell>
          <cell r="E1516">
            <v>36655</v>
          </cell>
          <cell r="F1516">
            <v>-4.0000000000000007E-12</v>
          </cell>
          <cell r="G1516">
            <v>-4.0000000000000007E-12</v>
          </cell>
        </row>
        <row r="1517">
          <cell r="A1517">
            <v>36641</v>
          </cell>
          <cell r="B1517" t="str">
            <v>POS-POWGAS-EAST</v>
          </cell>
          <cell r="C1517" t="str">
            <v>EPMI-LT-ECAR-PRC</v>
          </cell>
          <cell r="D1517" t="str">
            <v>P</v>
          </cell>
          <cell r="E1517">
            <v>36655</v>
          </cell>
          <cell r="F1517">
            <v>792.3555829670521</v>
          </cell>
          <cell r="G1517">
            <v>792.3555829670521</v>
          </cell>
        </row>
        <row r="1518">
          <cell r="A1518">
            <v>36641</v>
          </cell>
          <cell r="B1518" t="str">
            <v>POS-POWGAS-EAST</v>
          </cell>
          <cell r="C1518" t="str">
            <v>EPMI-LT-ECAR-PRC</v>
          </cell>
          <cell r="D1518" t="str">
            <v>P</v>
          </cell>
          <cell r="E1518">
            <v>36655</v>
          </cell>
          <cell r="F1518">
            <v>-792.35558296704608</v>
          </cell>
          <cell r="G1518">
            <v>-792.35558296704608</v>
          </cell>
        </row>
        <row r="1519">
          <cell r="A1519">
            <v>36641</v>
          </cell>
          <cell r="B1519" t="str">
            <v>POS-POWGAS-EAST</v>
          </cell>
          <cell r="C1519" t="str">
            <v>EPMI-LT-ECAR-PRC</v>
          </cell>
          <cell r="D1519" t="str">
            <v>P</v>
          </cell>
          <cell r="E1519">
            <v>36655</v>
          </cell>
          <cell r="F1519">
            <v>-7131.2002467034599</v>
          </cell>
          <cell r="G1519">
            <v>-7131.2002467034599</v>
          </cell>
        </row>
        <row r="1520">
          <cell r="A1520">
            <v>36641</v>
          </cell>
          <cell r="B1520" t="str">
            <v>POS-POWGAS-EAST</v>
          </cell>
          <cell r="C1520" t="str">
            <v>EPMI-LT-ECAR-PRC</v>
          </cell>
          <cell r="D1520" t="str">
            <v>P</v>
          </cell>
          <cell r="E1520">
            <v>36655</v>
          </cell>
          <cell r="F1520">
            <v>3169.4223318682084</v>
          </cell>
          <cell r="G1520">
            <v>3169.4223318682084</v>
          </cell>
        </row>
        <row r="1521">
          <cell r="A1521">
            <v>36641</v>
          </cell>
          <cell r="B1521" t="str">
            <v>POS-POWGAS-EAST</v>
          </cell>
          <cell r="C1521" t="str">
            <v>EPMI-LT-ECAR-PRC</v>
          </cell>
          <cell r="D1521" t="str">
            <v>P</v>
          </cell>
          <cell r="E1521">
            <v>36655</v>
          </cell>
          <cell r="F1521">
            <v>-3961.7779148352543</v>
          </cell>
          <cell r="G1521">
            <v>-3961.7779148352543</v>
          </cell>
        </row>
        <row r="1522">
          <cell r="A1522">
            <v>36641</v>
          </cell>
          <cell r="B1522" t="str">
            <v>POS-POWGAS-EAST</v>
          </cell>
          <cell r="C1522" t="str">
            <v>EPMI-LT-ECAR-PRC</v>
          </cell>
          <cell r="D1522" t="str">
            <v>P</v>
          </cell>
          <cell r="E1522">
            <v>36655</v>
          </cell>
          <cell r="F1522">
            <v>-3961.7779148352565</v>
          </cell>
          <cell r="G1522">
            <v>-3961.7779148352565</v>
          </cell>
        </row>
        <row r="1523">
          <cell r="A1523">
            <v>36641</v>
          </cell>
          <cell r="B1523" t="str">
            <v>POS-POWGAS-EAST</v>
          </cell>
          <cell r="C1523" t="str">
            <v>EPMI-LT-ECAR-PRC</v>
          </cell>
          <cell r="D1523" t="str">
            <v>P</v>
          </cell>
          <cell r="E1523">
            <v>36655</v>
          </cell>
          <cell r="F1523">
            <v>-792.3555829670521</v>
          </cell>
          <cell r="G1523">
            <v>-792.3555829670521</v>
          </cell>
        </row>
        <row r="1524">
          <cell r="A1524">
            <v>36641</v>
          </cell>
          <cell r="B1524" t="str">
            <v>POS-POWGAS-EAST</v>
          </cell>
          <cell r="C1524" t="str">
            <v>EPMI-LT-ECAR-PRC</v>
          </cell>
          <cell r="D1524" t="str">
            <v>P</v>
          </cell>
          <cell r="E1524">
            <v>36655</v>
          </cell>
          <cell r="F1524">
            <v>-2377.0667489011585</v>
          </cell>
          <cell r="G1524">
            <v>-2377.0667489011585</v>
          </cell>
        </row>
        <row r="1525">
          <cell r="A1525">
            <v>36641</v>
          </cell>
          <cell r="B1525" t="str">
            <v>POS-POWGAS-EAST</v>
          </cell>
          <cell r="C1525" t="str">
            <v>EPMI-LT-ECAR-PRC</v>
          </cell>
          <cell r="D1525" t="str">
            <v>P</v>
          </cell>
          <cell r="E1525">
            <v>36655</v>
          </cell>
          <cell r="F1525">
            <v>792.3555829670521</v>
          </cell>
          <cell r="G1525">
            <v>792.3555829670521</v>
          </cell>
        </row>
        <row r="1526">
          <cell r="A1526">
            <v>36641</v>
          </cell>
          <cell r="B1526" t="str">
            <v>POS-POWGAS-EAST</v>
          </cell>
          <cell r="C1526" t="str">
            <v>EPMI-LT-ECAR-PRC</v>
          </cell>
          <cell r="D1526" t="str">
            <v>P</v>
          </cell>
          <cell r="E1526">
            <v>36655</v>
          </cell>
          <cell r="F1526">
            <v>-70.778334873562017</v>
          </cell>
          <cell r="G1526">
            <v>-70.778334873562017</v>
          </cell>
        </row>
        <row r="1527">
          <cell r="A1527">
            <v>36641</v>
          </cell>
          <cell r="B1527" t="str">
            <v>POS-POWGAS-EAST</v>
          </cell>
          <cell r="C1527" t="str">
            <v>EPMI-LT-ECAR-PRC</v>
          </cell>
          <cell r="D1527" t="str">
            <v>P</v>
          </cell>
          <cell r="E1527">
            <v>36655</v>
          </cell>
          <cell r="F1527">
            <v>-8715.9114126375662</v>
          </cell>
          <cell r="G1527">
            <v>-8715.9114126375662</v>
          </cell>
        </row>
        <row r="1528">
          <cell r="A1528">
            <v>36641</v>
          </cell>
          <cell r="B1528" t="str">
            <v>POS-POWGAS-EAST</v>
          </cell>
          <cell r="C1528" t="str">
            <v>EPMI-LT-ECAR-PRC</v>
          </cell>
          <cell r="D1528" t="str">
            <v>P</v>
          </cell>
          <cell r="E1528">
            <v>36655</v>
          </cell>
          <cell r="F1528">
            <v>792.35558296704812</v>
          </cell>
          <cell r="G1528">
            <v>792.35558296704812</v>
          </cell>
        </row>
        <row r="1529">
          <cell r="A1529">
            <v>36641</v>
          </cell>
          <cell r="B1529" t="str">
            <v>POS-POWGAS-EAST</v>
          </cell>
          <cell r="C1529" t="str">
            <v>EPMI-LT-ECAR-PRC</v>
          </cell>
          <cell r="D1529" t="str">
            <v>P</v>
          </cell>
          <cell r="E1529">
            <v>36655</v>
          </cell>
          <cell r="F1529">
            <v>1584.7111659341042</v>
          </cell>
          <cell r="G1529">
            <v>1584.7111659341042</v>
          </cell>
        </row>
        <row r="1530">
          <cell r="A1530">
            <v>36641</v>
          </cell>
          <cell r="B1530" t="str">
            <v>POS-POWGAS-EAST</v>
          </cell>
          <cell r="C1530" t="str">
            <v>EPMI-LT-ECAR-PRC</v>
          </cell>
          <cell r="D1530" t="str">
            <v>P</v>
          </cell>
          <cell r="E1530">
            <v>36655</v>
          </cell>
          <cell r="F1530">
            <v>1584.7111659341042</v>
          </cell>
          <cell r="G1530">
            <v>1584.7111659341042</v>
          </cell>
        </row>
        <row r="1531">
          <cell r="A1531">
            <v>36641</v>
          </cell>
          <cell r="B1531" t="str">
            <v>POS-POWGAS-EAST</v>
          </cell>
          <cell r="C1531" t="str">
            <v>EPMI-LT-ECAR-PRC</v>
          </cell>
          <cell r="D1531" t="str">
            <v>P</v>
          </cell>
          <cell r="E1531">
            <v>36655</v>
          </cell>
          <cell r="F1531">
            <v>-3169.4223318682016</v>
          </cell>
          <cell r="G1531">
            <v>-3169.4223318682016</v>
          </cell>
        </row>
        <row r="1532">
          <cell r="A1532">
            <v>36641</v>
          </cell>
          <cell r="B1532" t="str">
            <v>POS-POWGAS-EAST</v>
          </cell>
          <cell r="C1532" t="str">
            <v>EPMI-LT-ECAR-PRC</v>
          </cell>
          <cell r="D1532" t="str">
            <v>P</v>
          </cell>
          <cell r="E1532">
            <v>36655</v>
          </cell>
          <cell r="F1532">
            <v>4754.1334978023324</v>
          </cell>
          <cell r="G1532">
            <v>4754.1334978023324</v>
          </cell>
        </row>
        <row r="1533">
          <cell r="A1533">
            <v>36641</v>
          </cell>
          <cell r="B1533" t="str">
            <v>POS-POWGAS-EAST</v>
          </cell>
          <cell r="C1533" t="str">
            <v>EPMI-LT-ECAR-PRC</v>
          </cell>
          <cell r="D1533" t="str">
            <v>P</v>
          </cell>
          <cell r="E1533">
            <v>36655</v>
          </cell>
          <cell r="F1533">
            <v>2377.0667489011607</v>
          </cell>
          <cell r="G1533">
            <v>2377.0667489011607</v>
          </cell>
        </row>
        <row r="1534">
          <cell r="A1534">
            <v>36641</v>
          </cell>
          <cell r="B1534" t="str">
            <v>POS-POWGAS-EAST</v>
          </cell>
          <cell r="C1534" t="str">
            <v>EPMI-LT-ECAR-PRC</v>
          </cell>
          <cell r="D1534" t="str">
            <v>P</v>
          </cell>
          <cell r="E1534">
            <v>36655</v>
          </cell>
          <cell r="F1534">
            <v>6338.8446637364113</v>
          </cell>
          <cell r="G1534">
            <v>6338.8446637364113</v>
          </cell>
        </row>
        <row r="1535">
          <cell r="A1535">
            <v>36641</v>
          </cell>
          <cell r="B1535" t="str">
            <v>POS-POWGAS-EAST</v>
          </cell>
          <cell r="C1535" t="str">
            <v>EPMI-LT-ECAR-PRC</v>
          </cell>
          <cell r="D1535" t="str">
            <v>P</v>
          </cell>
          <cell r="E1535">
            <v>36655</v>
          </cell>
          <cell r="F1535">
            <v>1584.7111659341003</v>
          </cell>
          <cell r="G1535">
            <v>1584.7111659341003</v>
          </cell>
        </row>
        <row r="1536">
          <cell r="A1536">
            <v>36641</v>
          </cell>
          <cell r="B1536" t="str">
            <v>POS-POWGAS-EAST</v>
          </cell>
          <cell r="C1536" t="str">
            <v>EPMI-LT-ECAR-PRC</v>
          </cell>
          <cell r="D1536" t="str">
            <v>P</v>
          </cell>
          <cell r="E1536">
            <v>36655</v>
          </cell>
          <cell r="F1536">
            <v>0</v>
          </cell>
          <cell r="G1536">
            <v>0</v>
          </cell>
        </row>
        <row r="1537">
          <cell r="A1537">
            <v>36641</v>
          </cell>
          <cell r="B1537" t="str">
            <v>POS-POWGAS-EAST</v>
          </cell>
          <cell r="C1537" t="str">
            <v>EPMI-LT-ECAR-PRC</v>
          </cell>
          <cell r="D1537" t="str">
            <v>P</v>
          </cell>
          <cell r="E1537">
            <v>36655</v>
          </cell>
          <cell r="F1537">
            <v>792.3555829670521</v>
          </cell>
          <cell r="G1537">
            <v>792.3555829670521</v>
          </cell>
        </row>
        <row r="1538">
          <cell r="A1538">
            <v>36641</v>
          </cell>
          <cell r="B1538" t="str">
            <v>POS-POWGAS-EAST</v>
          </cell>
          <cell r="C1538" t="str">
            <v>EPMI-LT-ECAR-PRC</v>
          </cell>
          <cell r="D1538" t="str">
            <v>P</v>
          </cell>
          <cell r="E1538">
            <v>36655</v>
          </cell>
          <cell r="F1538">
            <v>-2377.0667489011521</v>
          </cell>
          <cell r="G1538">
            <v>-2377.0667489011521</v>
          </cell>
        </row>
        <row r="1539">
          <cell r="A1539">
            <v>36641</v>
          </cell>
          <cell r="B1539" t="str">
            <v>POS-POWGAS-EAST</v>
          </cell>
          <cell r="C1539" t="str">
            <v>EPMI-LT-ECAR-PRC</v>
          </cell>
          <cell r="D1539" t="str">
            <v>P</v>
          </cell>
          <cell r="E1539">
            <v>36655</v>
          </cell>
          <cell r="F1539">
            <v>-5.4490359269143E-7</v>
          </cell>
          <cell r="G1539">
            <v>-5.4490359269143E-7</v>
          </cell>
        </row>
        <row r="1540">
          <cell r="A1540">
            <v>36641</v>
          </cell>
          <cell r="B1540" t="str">
            <v>POS-POWGAS-EAST</v>
          </cell>
          <cell r="C1540" t="str">
            <v>EPMI-LT-ECAR-PRC</v>
          </cell>
          <cell r="D1540" t="str">
            <v>P</v>
          </cell>
          <cell r="E1540">
            <v>36655</v>
          </cell>
          <cell r="F1540">
            <v>0</v>
          </cell>
          <cell r="G1540">
            <v>0</v>
          </cell>
        </row>
        <row r="1541">
          <cell r="A1541">
            <v>36641</v>
          </cell>
          <cell r="B1541" t="str">
            <v>POS-POWGAS-EAST</v>
          </cell>
          <cell r="C1541" t="str">
            <v>EPMI-LT-ECAR-PRC</v>
          </cell>
          <cell r="D1541" t="str">
            <v>P</v>
          </cell>
          <cell r="E1541">
            <v>36655</v>
          </cell>
          <cell r="F1541">
            <v>-511.51278468378212</v>
          </cell>
          <cell r="G1541">
            <v>-511.51278468378212</v>
          </cell>
        </row>
        <row r="1542">
          <cell r="A1542">
            <v>36641</v>
          </cell>
          <cell r="B1542" t="str">
            <v>POS-POWGAS-EAST</v>
          </cell>
          <cell r="C1542" t="str">
            <v>EPMI-LT-ECAR-PRC</v>
          </cell>
          <cell r="D1542" t="str">
            <v>P</v>
          </cell>
          <cell r="E1542">
            <v>36655</v>
          </cell>
          <cell r="F1542">
            <v>792.3555829670521</v>
          </cell>
          <cell r="G1542">
            <v>792.3555829670521</v>
          </cell>
        </row>
        <row r="1543">
          <cell r="A1543">
            <v>36641</v>
          </cell>
          <cell r="B1543" t="str">
            <v>POS-POWGAS-EAST</v>
          </cell>
          <cell r="C1543" t="str">
            <v>EPMI-LT-ECAR-PRC</v>
          </cell>
          <cell r="D1543" t="str">
            <v>P</v>
          </cell>
          <cell r="E1543">
            <v>36655</v>
          </cell>
          <cell r="F1543">
            <v>-792.3555829670521</v>
          </cell>
          <cell r="G1543">
            <v>-792.3555829670521</v>
          </cell>
        </row>
        <row r="1544">
          <cell r="A1544">
            <v>36641</v>
          </cell>
          <cell r="B1544" t="str">
            <v>POS-POWGAS-EAST</v>
          </cell>
          <cell r="C1544" t="str">
            <v>EPMI-LT-ECAR-PRC</v>
          </cell>
          <cell r="D1544" t="str">
            <v>P</v>
          </cell>
          <cell r="E1544">
            <v>36655</v>
          </cell>
          <cell r="F1544">
            <v>-70.778335418465602</v>
          </cell>
          <cell r="G1544">
            <v>-70.778335418465602</v>
          </cell>
        </row>
        <row r="1545">
          <cell r="A1545">
            <v>36641</v>
          </cell>
          <cell r="B1545" t="str">
            <v>POS-POWGAS-EAST</v>
          </cell>
          <cell r="C1545" t="str">
            <v>EPMI-LT-ECAR-PRC</v>
          </cell>
          <cell r="D1545" t="str">
            <v>P</v>
          </cell>
          <cell r="E1545">
            <v>36655</v>
          </cell>
          <cell r="F1545">
            <v>3961.7779148352602</v>
          </cell>
          <cell r="G1545">
            <v>3961.7779148352602</v>
          </cell>
        </row>
        <row r="1546">
          <cell r="A1546">
            <v>36641</v>
          </cell>
          <cell r="B1546" t="str">
            <v>POS-POWGAS-EAST</v>
          </cell>
          <cell r="C1546" t="str">
            <v>EPMI-LT-ECAR-PRC</v>
          </cell>
          <cell r="D1546" t="str">
            <v>P</v>
          </cell>
          <cell r="E1546">
            <v>36655</v>
          </cell>
          <cell r="F1546">
            <v>-792.3555829670521</v>
          </cell>
          <cell r="G1546">
            <v>-792.3555829670521</v>
          </cell>
        </row>
        <row r="1547">
          <cell r="A1547">
            <v>36641</v>
          </cell>
          <cell r="B1547" t="str">
            <v>POS-POWGAS-EAST</v>
          </cell>
          <cell r="C1547" t="str">
            <v>EPMI-LT-ECAR-PRC</v>
          </cell>
          <cell r="D1547" t="str">
            <v>P</v>
          </cell>
          <cell r="E1547">
            <v>36655</v>
          </cell>
          <cell r="F1547">
            <v>-3961.7779148352565</v>
          </cell>
          <cell r="G1547">
            <v>-3961.7779148352565</v>
          </cell>
        </row>
        <row r="1548">
          <cell r="A1548">
            <v>36641</v>
          </cell>
          <cell r="B1548" t="str">
            <v>POS-POWGAS-EAST</v>
          </cell>
          <cell r="C1548" t="str">
            <v>EPMI-LT-ECAR-PRC</v>
          </cell>
          <cell r="D1548" t="str">
            <v>P</v>
          </cell>
          <cell r="E1548">
            <v>36655</v>
          </cell>
          <cell r="F1548">
            <v>8715.9114126375571</v>
          </cell>
          <cell r="G1548">
            <v>8715.9114126375571</v>
          </cell>
        </row>
        <row r="1549">
          <cell r="A1549">
            <v>36641</v>
          </cell>
          <cell r="B1549" t="str">
            <v>POS-POWGAS-EAST</v>
          </cell>
          <cell r="C1549" t="str">
            <v>EPMI-LT-ECAR-PRC</v>
          </cell>
          <cell r="D1549" t="str">
            <v>P</v>
          </cell>
          <cell r="E1549">
            <v>36655</v>
          </cell>
          <cell r="F1549">
            <v>-42.984258274305404</v>
          </cell>
          <cell r="G1549">
            <v>-42.984258274305404</v>
          </cell>
        </row>
        <row r="1550">
          <cell r="A1550">
            <v>36641</v>
          </cell>
          <cell r="B1550" t="str">
            <v>POS-POWGAS-EAST</v>
          </cell>
          <cell r="C1550" t="str">
            <v>EPMI-LT-ECAR-PRC</v>
          </cell>
          <cell r="D1550" t="str">
            <v>P</v>
          </cell>
          <cell r="E1550">
            <v>36655</v>
          </cell>
          <cell r="F1550">
            <v>792.3555829670521</v>
          </cell>
          <cell r="G1550">
            <v>792.3555829670521</v>
          </cell>
        </row>
        <row r="1551">
          <cell r="A1551">
            <v>36641</v>
          </cell>
          <cell r="B1551" t="str">
            <v>POS-POWGAS-EAST</v>
          </cell>
          <cell r="C1551" t="str">
            <v>EPMI-LT-ECAR-PRC</v>
          </cell>
          <cell r="D1551" t="str">
            <v>P</v>
          </cell>
          <cell r="E1551">
            <v>36655</v>
          </cell>
          <cell r="F1551">
            <v>653.0694544309091</v>
          </cell>
          <cell r="G1551">
            <v>653.0694544309091</v>
          </cell>
        </row>
        <row r="1552">
          <cell r="A1552">
            <v>36641</v>
          </cell>
          <cell r="B1552" t="str">
            <v>POS-POWGAS-EAST</v>
          </cell>
          <cell r="C1552" t="str">
            <v>EPMI-LT-ECAR-PRC</v>
          </cell>
          <cell r="D1552" t="str">
            <v>P</v>
          </cell>
          <cell r="E1552">
            <v>36655</v>
          </cell>
          <cell r="F1552">
            <v>-6338.8446637364277</v>
          </cell>
          <cell r="G1552">
            <v>-6338.8446637364277</v>
          </cell>
        </row>
        <row r="1553">
          <cell r="A1553">
            <v>36641</v>
          </cell>
          <cell r="B1553" t="str">
            <v>POS-POWGAS-EAST</v>
          </cell>
          <cell r="C1553" t="str">
            <v>EPMI-LT-ECAR-PRC</v>
          </cell>
          <cell r="D1553" t="str">
            <v>P</v>
          </cell>
          <cell r="E1553">
            <v>36655</v>
          </cell>
          <cell r="F1553">
            <v>-6338.8446637364214</v>
          </cell>
          <cell r="G1553">
            <v>-6338.8446637364214</v>
          </cell>
        </row>
        <row r="1554">
          <cell r="A1554">
            <v>36641</v>
          </cell>
          <cell r="B1554" t="str">
            <v>POS-POWGAS-EAST</v>
          </cell>
          <cell r="C1554" t="str">
            <v>EPMI-LT-ECAR-PRC</v>
          </cell>
          <cell r="D1554" t="str">
            <v>P</v>
          </cell>
          <cell r="E1554">
            <v>36655</v>
          </cell>
          <cell r="F1554">
            <v>-149.68900173649499</v>
          </cell>
          <cell r="G1554">
            <v>-149.68900173649499</v>
          </cell>
        </row>
        <row r="1555">
          <cell r="A1555">
            <v>36641</v>
          </cell>
          <cell r="B1555" t="str">
            <v>POS-POWGAS-EAST</v>
          </cell>
          <cell r="C1555" t="str">
            <v>EPMI-LT-ECAR-PRC</v>
          </cell>
          <cell r="D1555" t="str">
            <v>P</v>
          </cell>
          <cell r="E1555">
            <v>36655</v>
          </cell>
          <cell r="F1555">
            <v>792.3555829670521</v>
          </cell>
          <cell r="G1555">
            <v>792.3555829670521</v>
          </cell>
        </row>
        <row r="1556">
          <cell r="A1556">
            <v>36641</v>
          </cell>
          <cell r="B1556" t="str">
            <v>POS-POWGAS-EAST</v>
          </cell>
          <cell r="C1556" t="str">
            <v>EPMI-LT-ECAR-PRC</v>
          </cell>
          <cell r="D1556" t="str">
            <v>P</v>
          </cell>
          <cell r="E1556">
            <v>36655</v>
          </cell>
          <cell r="F1556">
            <v>-1584.7111659341042</v>
          </cell>
          <cell r="G1556">
            <v>-1584.7111659341042</v>
          </cell>
        </row>
        <row r="1557">
          <cell r="A1557">
            <v>36641</v>
          </cell>
          <cell r="B1557" t="str">
            <v>POS-POWGAS-EAST</v>
          </cell>
          <cell r="C1557" t="str">
            <v>EPMI-LT-ECAR-PRC</v>
          </cell>
          <cell r="D1557" t="str">
            <v>P</v>
          </cell>
          <cell r="E1557">
            <v>36655</v>
          </cell>
          <cell r="F1557">
            <v>11885.333744505779</v>
          </cell>
          <cell r="G1557">
            <v>11885.333744505779</v>
          </cell>
        </row>
        <row r="1558">
          <cell r="A1558">
            <v>36641</v>
          </cell>
          <cell r="B1558" t="str">
            <v>POS-POWGAS-EAST</v>
          </cell>
          <cell r="C1558" t="str">
            <v>EPMI-LT-ECAR-PRC</v>
          </cell>
          <cell r="D1558" t="str">
            <v>P</v>
          </cell>
          <cell r="E1558">
            <v>36655</v>
          </cell>
          <cell r="F1558">
            <v>-792.3555829670521</v>
          </cell>
          <cell r="G1558">
            <v>-792.3555829670521</v>
          </cell>
        </row>
        <row r="1559">
          <cell r="A1559">
            <v>36641</v>
          </cell>
          <cell r="B1559" t="str">
            <v>POS-POWGAS-EAST</v>
          </cell>
          <cell r="C1559" t="str">
            <v>EPMI-LT-ECAR-PRC</v>
          </cell>
          <cell r="D1559" t="str">
            <v>P</v>
          </cell>
          <cell r="E1559">
            <v>36655</v>
          </cell>
          <cell r="F1559">
            <v>-3961.7779148352602</v>
          </cell>
          <cell r="G1559">
            <v>-3961.7779148352602</v>
          </cell>
        </row>
        <row r="1560">
          <cell r="A1560">
            <v>36641</v>
          </cell>
          <cell r="B1560" t="str">
            <v>POS-POWGAS-EAST</v>
          </cell>
          <cell r="C1560" t="str">
            <v>EPMI-LT-ECAR-PRC</v>
          </cell>
          <cell r="D1560" t="str">
            <v>P</v>
          </cell>
          <cell r="E1560">
            <v>36655</v>
          </cell>
          <cell r="F1560">
            <v>-3169.4223318682043</v>
          </cell>
          <cell r="G1560">
            <v>-3169.4223318682043</v>
          </cell>
        </row>
        <row r="1561">
          <cell r="A1561">
            <v>36641</v>
          </cell>
          <cell r="B1561" t="str">
            <v>POS-POWGAS-EAST</v>
          </cell>
          <cell r="C1561" t="str">
            <v>EPMI-LT-ECAR-PRC</v>
          </cell>
          <cell r="D1561" t="str">
            <v>P</v>
          </cell>
          <cell r="E1561">
            <v>36655</v>
          </cell>
          <cell r="F1561">
            <v>0</v>
          </cell>
          <cell r="G1561">
            <v>0</v>
          </cell>
        </row>
        <row r="1562">
          <cell r="A1562">
            <v>36641</v>
          </cell>
          <cell r="B1562" t="str">
            <v>POS-POWGAS-EAST</v>
          </cell>
          <cell r="C1562" t="str">
            <v>EPMI-LT-ECAR-PRC</v>
          </cell>
          <cell r="D1562" t="str">
            <v>P</v>
          </cell>
          <cell r="E1562">
            <v>36655</v>
          </cell>
          <cell r="F1562">
            <v>-2377.0667489011648</v>
          </cell>
          <cell r="G1562">
            <v>-2377.0667489011648</v>
          </cell>
        </row>
        <row r="1563">
          <cell r="A1563">
            <v>36641</v>
          </cell>
          <cell r="B1563" t="str">
            <v>POS-POWGAS-EAST</v>
          </cell>
          <cell r="C1563" t="str">
            <v>EPMI-LT-ECAR-PRC</v>
          </cell>
          <cell r="D1563" t="str">
            <v>P</v>
          </cell>
          <cell r="E1563">
            <v>36656</v>
          </cell>
          <cell r="F1563">
            <v>-1584.7111659341003</v>
          </cell>
          <cell r="G1563">
            <v>-1584.7111659341003</v>
          </cell>
        </row>
        <row r="1564">
          <cell r="A1564">
            <v>36641</v>
          </cell>
          <cell r="B1564" t="str">
            <v>POS-POWGAS-EAST</v>
          </cell>
          <cell r="C1564" t="str">
            <v>EPMI-LT-ECAR-PRC</v>
          </cell>
          <cell r="D1564" t="str">
            <v>P</v>
          </cell>
          <cell r="E1564">
            <v>36656</v>
          </cell>
          <cell r="F1564">
            <v>-5.4490359269143E-7</v>
          </cell>
          <cell r="G1564">
            <v>-5.4490359269143E-7</v>
          </cell>
        </row>
        <row r="1565">
          <cell r="A1565">
            <v>36641</v>
          </cell>
          <cell r="B1565" t="str">
            <v>POS-POWGAS-EAST</v>
          </cell>
          <cell r="C1565" t="str">
            <v>EPMI-LT-ECAR-PRC</v>
          </cell>
          <cell r="D1565" t="str">
            <v>P</v>
          </cell>
          <cell r="E1565">
            <v>36656</v>
          </cell>
          <cell r="F1565">
            <v>15847.111659341028</v>
          </cell>
          <cell r="G1565">
            <v>15847.111659341028</v>
          </cell>
        </row>
        <row r="1566">
          <cell r="A1566">
            <v>36641</v>
          </cell>
          <cell r="B1566" t="str">
            <v>POS-POWGAS-EAST</v>
          </cell>
          <cell r="C1566" t="str">
            <v>EPMI-LT-ECAR-PRC</v>
          </cell>
          <cell r="D1566" t="str">
            <v>P</v>
          </cell>
          <cell r="E1566">
            <v>36656</v>
          </cell>
          <cell r="F1566">
            <v>792.35558296705108</v>
          </cell>
          <cell r="G1566">
            <v>792.35558296705108</v>
          </cell>
        </row>
        <row r="1567">
          <cell r="A1567">
            <v>36641</v>
          </cell>
          <cell r="B1567" t="str">
            <v>POS-POWGAS-EAST</v>
          </cell>
          <cell r="C1567" t="str">
            <v>EPMI-LT-ECAR-PRC</v>
          </cell>
          <cell r="D1567" t="str">
            <v>P</v>
          </cell>
          <cell r="E1567">
            <v>36656</v>
          </cell>
          <cell r="F1567">
            <v>792.35558296705312</v>
          </cell>
          <cell r="G1567">
            <v>792.35558296705312</v>
          </cell>
        </row>
        <row r="1568">
          <cell r="A1568">
            <v>36641</v>
          </cell>
          <cell r="B1568" t="str">
            <v>POS-POWGAS-EAST</v>
          </cell>
          <cell r="C1568" t="str">
            <v>EPMI-LT-ECAR-PRC</v>
          </cell>
          <cell r="D1568" t="str">
            <v>P</v>
          </cell>
          <cell r="E1568">
            <v>36656</v>
          </cell>
          <cell r="F1568">
            <v>1584.7111659341022</v>
          </cell>
          <cell r="G1568">
            <v>1584.7111659341022</v>
          </cell>
        </row>
        <row r="1569">
          <cell r="A1569">
            <v>36641</v>
          </cell>
          <cell r="B1569" t="str">
            <v>POS-POWGAS-EAST</v>
          </cell>
          <cell r="C1569" t="str">
            <v>EPMI-LT-ECAR-PRC</v>
          </cell>
          <cell r="D1569" t="str">
            <v>P</v>
          </cell>
          <cell r="E1569">
            <v>36656</v>
          </cell>
          <cell r="F1569">
            <v>0</v>
          </cell>
          <cell r="G1569">
            <v>0</v>
          </cell>
        </row>
        <row r="1570">
          <cell r="A1570">
            <v>36641</v>
          </cell>
          <cell r="B1570" t="str">
            <v>POS-POWGAS-EAST</v>
          </cell>
          <cell r="C1570" t="str">
            <v>EPMI-LT-ECAR-PRC</v>
          </cell>
          <cell r="D1570" t="str">
            <v>P</v>
          </cell>
          <cell r="E1570">
            <v>36656</v>
          </cell>
          <cell r="F1570">
            <v>-2.0000000000000004E-12</v>
          </cell>
          <cell r="G1570">
            <v>-2.0000000000000004E-12</v>
          </cell>
        </row>
        <row r="1571">
          <cell r="A1571">
            <v>36641</v>
          </cell>
          <cell r="B1571" t="str">
            <v>POS-POWGAS-EAST</v>
          </cell>
          <cell r="C1571" t="str">
            <v>EPMI-LT-ECAR-PRC</v>
          </cell>
          <cell r="D1571" t="str">
            <v>P</v>
          </cell>
          <cell r="E1571">
            <v>36656</v>
          </cell>
          <cell r="F1571">
            <v>792.35558296705108</v>
          </cell>
          <cell r="G1571">
            <v>792.35558296705108</v>
          </cell>
        </row>
        <row r="1572">
          <cell r="A1572">
            <v>36641</v>
          </cell>
          <cell r="B1572" t="str">
            <v>POS-POWGAS-EAST</v>
          </cell>
          <cell r="C1572" t="str">
            <v>EPMI-LT-ECAR-PRC</v>
          </cell>
          <cell r="D1572" t="str">
            <v>P</v>
          </cell>
          <cell r="E1572">
            <v>36656</v>
          </cell>
          <cell r="F1572">
            <v>-792.35558296705801</v>
          </cell>
          <cell r="G1572">
            <v>-792.35558296705801</v>
          </cell>
        </row>
        <row r="1573">
          <cell r="A1573">
            <v>36641</v>
          </cell>
          <cell r="B1573" t="str">
            <v>POS-POWGAS-EAST</v>
          </cell>
          <cell r="C1573" t="str">
            <v>EPMI-LT-ECAR-PRC</v>
          </cell>
          <cell r="D1573" t="str">
            <v>P</v>
          </cell>
          <cell r="E1573">
            <v>36656</v>
          </cell>
          <cell r="F1573">
            <v>-7131.2002467034545</v>
          </cell>
          <cell r="G1573">
            <v>-7131.2002467034545</v>
          </cell>
        </row>
        <row r="1574">
          <cell r="A1574">
            <v>36641</v>
          </cell>
          <cell r="B1574" t="str">
            <v>POS-POWGAS-EAST</v>
          </cell>
          <cell r="C1574" t="str">
            <v>EPMI-LT-ECAR-PRC</v>
          </cell>
          <cell r="D1574" t="str">
            <v>P</v>
          </cell>
          <cell r="E1574">
            <v>36656</v>
          </cell>
          <cell r="F1574">
            <v>3169.4223318681993</v>
          </cell>
          <cell r="G1574">
            <v>3169.4223318681993</v>
          </cell>
        </row>
        <row r="1575">
          <cell r="A1575">
            <v>36641</v>
          </cell>
          <cell r="B1575" t="str">
            <v>POS-POWGAS-EAST</v>
          </cell>
          <cell r="C1575" t="str">
            <v>EPMI-LT-ECAR-PRC</v>
          </cell>
          <cell r="D1575" t="str">
            <v>P</v>
          </cell>
          <cell r="E1575">
            <v>36656</v>
          </cell>
          <cell r="F1575">
            <v>-3961.7779148352474</v>
          </cell>
          <cell r="G1575">
            <v>-3961.7779148352474</v>
          </cell>
        </row>
        <row r="1576">
          <cell r="A1576">
            <v>36641</v>
          </cell>
          <cell r="B1576" t="str">
            <v>POS-POWGAS-EAST</v>
          </cell>
          <cell r="C1576" t="str">
            <v>EPMI-LT-ECAR-PRC</v>
          </cell>
          <cell r="D1576" t="str">
            <v>P</v>
          </cell>
          <cell r="E1576">
            <v>36656</v>
          </cell>
          <cell r="F1576">
            <v>-3961.7779148352538</v>
          </cell>
          <cell r="G1576">
            <v>-3961.7779148352538</v>
          </cell>
        </row>
        <row r="1577">
          <cell r="A1577">
            <v>36641</v>
          </cell>
          <cell r="B1577" t="str">
            <v>POS-POWGAS-EAST</v>
          </cell>
          <cell r="C1577" t="str">
            <v>EPMI-LT-ECAR-PRC</v>
          </cell>
          <cell r="D1577" t="str">
            <v>P</v>
          </cell>
          <cell r="E1577">
            <v>36656</v>
          </cell>
          <cell r="F1577">
            <v>-792.35558296705108</v>
          </cell>
          <cell r="G1577">
            <v>-792.35558296705108</v>
          </cell>
        </row>
        <row r="1578">
          <cell r="A1578">
            <v>36641</v>
          </cell>
          <cell r="B1578" t="str">
            <v>POS-POWGAS-EAST</v>
          </cell>
          <cell r="C1578" t="str">
            <v>EPMI-LT-ECAR-PRC</v>
          </cell>
          <cell r="D1578" t="str">
            <v>P</v>
          </cell>
          <cell r="E1578">
            <v>36656</v>
          </cell>
          <cell r="F1578">
            <v>-2377.0667489011544</v>
          </cell>
          <cell r="G1578">
            <v>-2377.0667489011544</v>
          </cell>
        </row>
        <row r="1579">
          <cell r="A1579">
            <v>36641</v>
          </cell>
          <cell r="B1579" t="str">
            <v>POS-POWGAS-EAST</v>
          </cell>
          <cell r="C1579" t="str">
            <v>EPMI-LT-ECAR-PRC</v>
          </cell>
          <cell r="D1579" t="str">
            <v>P</v>
          </cell>
          <cell r="E1579">
            <v>36656</v>
          </cell>
          <cell r="F1579">
            <v>792.35558296705108</v>
          </cell>
          <cell r="G1579">
            <v>792.35558296705108</v>
          </cell>
        </row>
        <row r="1580">
          <cell r="A1580">
            <v>36641</v>
          </cell>
          <cell r="B1580" t="str">
            <v>POS-POWGAS-EAST</v>
          </cell>
          <cell r="C1580" t="str">
            <v>EPMI-LT-ECAR-PRC</v>
          </cell>
          <cell r="D1580" t="str">
            <v>P</v>
          </cell>
          <cell r="E1580">
            <v>36656</v>
          </cell>
          <cell r="F1580">
            <v>-79.085356921899006</v>
          </cell>
          <cell r="G1580">
            <v>-79.085356921899006</v>
          </cell>
        </row>
        <row r="1581">
          <cell r="A1581">
            <v>36641</v>
          </cell>
          <cell r="B1581" t="str">
            <v>POS-POWGAS-EAST</v>
          </cell>
          <cell r="C1581" t="str">
            <v>EPMI-LT-ECAR-PRC</v>
          </cell>
          <cell r="D1581" t="str">
            <v>P</v>
          </cell>
          <cell r="E1581">
            <v>36656</v>
          </cell>
          <cell r="F1581">
            <v>-8715.9114126375589</v>
          </cell>
          <cell r="G1581">
            <v>-8715.9114126375589</v>
          </cell>
        </row>
        <row r="1582">
          <cell r="A1582">
            <v>36641</v>
          </cell>
          <cell r="B1582" t="str">
            <v>POS-POWGAS-EAST</v>
          </cell>
          <cell r="C1582" t="str">
            <v>EPMI-LT-ECAR-PRC</v>
          </cell>
          <cell r="D1582" t="str">
            <v>P</v>
          </cell>
          <cell r="E1582">
            <v>36656</v>
          </cell>
          <cell r="F1582">
            <v>792.35558296704914</v>
          </cell>
          <cell r="G1582">
            <v>792.35558296704914</v>
          </cell>
        </row>
        <row r="1583">
          <cell r="A1583">
            <v>36641</v>
          </cell>
          <cell r="B1583" t="str">
            <v>POS-POWGAS-EAST</v>
          </cell>
          <cell r="C1583" t="str">
            <v>EPMI-LT-ECAR-PRC</v>
          </cell>
          <cell r="D1583" t="str">
            <v>P</v>
          </cell>
          <cell r="E1583">
            <v>36656</v>
          </cell>
          <cell r="F1583">
            <v>1584.7111659341022</v>
          </cell>
          <cell r="G1583">
            <v>1584.7111659341022</v>
          </cell>
        </row>
        <row r="1584">
          <cell r="A1584">
            <v>36641</v>
          </cell>
          <cell r="B1584" t="str">
            <v>POS-POWGAS-EAST</v>
          </cell>
          <cell r="C1584" t="str">
            <v>EPMI-LT-ECAR-PRC</v>
          </cell>
          <cell r="D1584" t="str">
            <v>P</v>
          </cell>
          <cell r="E1584">
            <v>36656</v>
          </cell>
          <cell r="F1584">
            <v>1584.7111659341022</v>
          </cell>
          <cell r="G1584">
            <v>1584.7111659341022</v>
          </cell>
        </row>
        <row r="1585">
          <cell r="A1585">
            <v>36641</v>
          </cell>
          <cell r="B1585" t="str">
            <v>POS-POWGAS-EAST</v>
          </cell>
          <cell r="C1585" t="str">
            <v>EPMI-LT-ECAR-PRC</v>
          </cell>
          <cell r="D1585" t="str">
            <v>P</v>
          </cell>
          <cell r="E1585">
            <v>36656</v>
          </cell>
          <cell r="F1585">
            <v>-3169.4223318682111</v>
          </cell>
          <cell r="G1585">
            <v>-3169.4223318682111</v>
          </cell>
        </row>
        <row r="1586">
          <cell r="A1586">
            <v>36641</v>
          </cell>
          <cell r="B1586" t="str">
            <v>POS-POWGAS-EAST</v>
          </cell>
          <cell r="C1586" t="str">
            <v>EPMI-LT-ECAR-PRC</v>
          </cell>
          <cell r="D1586" t="str">
            <v>P</v>
          </cell>
          <cell r="E1586">
            <v>36656</v>
          </cell>
          <cell r="F1586">
            <v>4754.1334978023324</v>
          </cell>
          <cell r="G1586">
            <v>4754.1334978023324</v>
          </cell>
        </row>
        <row r="1587">
          <cell r="A1587">
            <v>36641</v>
          </cell>
          <cell r="B1587" t="str">
            <v>POS-POWGAS-EAST</v>
          </cell>
          <cell r="C1587" t="str">
            <v>EPMI-LT-ECAR-PRC</v>
          </cell>
          <cell r="D1587" t="str">
            <v>P</v>
          </cell>
          <cell r="E1587">
            <v>36656</v>
          </cell>
          <cell r="F1587">
            <v>2377.0667489011498</v>
          </cell>
          <cell r="G1587">
            <v>2377.0667489011498</v>
          </cell>
        </row>
        <row r="1588">
          <cell r="A1588">
            <v>36641</v>
          </cell>
          <cell r="B1588" t="str">
            <v>POS-POWGAS-EAST</v>
          </cell>
          <cell r="C1588" t="str">
            <v>EPMI-LT-ECAR-PRC</v>
          </cell>
          <cell r="D1588" t="str">
            <v>P</v>
          </cell>
          <cell r="E1588">
            <v>36656</v>
          </cell>
          <cell r="F1588">
            <v>6338.8446637364068</v>
          </cell>
          <cell r="G1588">
            <v>6338.8446637364068</v>
          </cell>
        </row>
        <row r="1589">
          <cell r="A1589">
            <v>36641</v>
          </cell>
          <cell r="B1589" t="str">
            <v>POS-POWGAS-EAST</v>
          </cell>
          <cell r="C1589" t="str">
            <v>EPMI-LT-ECAR-PRC</v>
          </cell>
          <cell r="D1589" t="str">
            <v>P</v>
          </cell>
          <cell r="E1589">
            <v>36656</v>
          </cell>
          <cell r="F1589">
            <v>1584.7111659341003</v>
          </cell>
          <cell r="G1589">
            <v>1584.7111659341003</v>
          </cell>
        </row>
        <row r="1590">
          <cell r="A1590">
            <v>36641</v>
          </cell>
          <cell r="B1590" t="str">
            <v>POS-POWGAS-EAST</v>
          </cell>
          <cell r="C1590" t="str">
            <v>EPMI-LT-ECAR-PRC</v>
          </cell>
          <cell r="D1590" t="str">
            <v>P</v>
          </cell>
          <cell r="E1590">
            <v>36656</v>
          </cell>
          <cell r="F1590">
            <v>0</v>
          </cell>
          <cell r="G1590">
            <v>0</v>
          </cell>
        </row>
        <row r="1591">
          <cell r="A1591">
            <v>36641</v>
          </cell>
          <cell r="B1591" t="str">
            <v>POS-POWGAS-EAST</v>
          </cell>
          <cell r="C1591" t="str">
            <v>EPMI-LT-ECAR-PRC</v>
          </cell>
          <cell r="D1591" t="str">
            <v>P</v>
          </cell>
          <cell r="E1591">
            <v>36656</v>
          </cell>
          <cell r="F1591">
            <v>792.35558296705108</v>
          </cell>
          <cell r="G1591">
            <v>792.35558296705108</v>
          </cell>
        </row>
        <row r="1592">
          <cell r="A1592">
            <v>36641</v>
          </cell>
          <cell r="B1592" t="str">
            <v>POS-POWGAS-EAST</v>
          </cell>
          <cell r="C1592" t="str">
            <v>EPMI-LT-ECAR-PRC</v>
          </cell>
          <cell r="D1592" t="str">
            <v>P</v>
          </cell>
          <cell r="E1592">
            <v>36656</v>
          </cell>
          <cell r="F1592">
            <v>-2377.0667489011512</v>
          </cell>
          <cell r="G1592">
            <v>-2377.0667489011512</v>
          </cell>
        </row>
        <row r="1593">
          <cell r="A1593">
            <v>36641</v>
          </cell>
          <cell r="B1593" t="str">
            <v>POS-POWGAS-EAST</v>
          </cell>
          <cell r="C1593" t="str">
            <v>EPMI-LT-ECAR-PRC</v>
          </cell>
          <cell r="D1593" t="str">
            <v>P</v>
          </cell>
          <cell r="E1593">
            <v>36656</v>
          </cell>
          <cell r="F1593">
            <v>-5.4490359269143E-7</v>
          </cell>
          <cell r="G1593">
            <v>-5.4490359269143E-7</v>
          </cell>
        </row>
        <row r="1594">
          <cell r="A1594">
            <v>36641</v>
          </cell>
          <cell r="B1594" t="str">
            <v>POS-POWGAS-EAST</v>
          </cell>
          <cell r="C1594" t="str">
            <v>EPMI-LT-ECAR-PRC</v>
          </cell>
          <cell r="D1594" t="str">
            <v>P</v>
          </cell>
          <cell r="E1594">
            <v>36656</v>
          </cell>
          <cell r="F1594">
            <v>0</v>
          </cell>
          <cell r="G1594">
            <v>0</v>
          </cell>
        </row>
        <row r="1595">
          <cell r="A1595">
            <v>36641</v>
          </cell>
          <cell r="B1595" t="str">
            <v>POS-POWGAS-EAST</v>
          </cell>
          <cell r="C1595" t="str">
            <v>EPMI-LT-ECAR-PRC</v>
          </cell>
          <cell r="D1595" t="str">
            <v>P</v>
          </cell>
          <cell r="E1595">
            <v>36656</v>
          </cell>
          <cell r="F1595">
            <v>-552.76581813885105</v>
          </cell>
          <cell r="G1595">
            <v>-552.76581813885105</v>
          </cell>
        </row>
        <row r="1596">
          <cell r="A1596">
            <v>36641</v>
          </cell>
          <cell r="B1596" t="str">
            <v>POS-POWGAS-EAST</v>
          </cell>
          <cell r="C1596" t="str">
            <v>EPMI-LT-ECAR-PRC</v>
          </cell>
          <cell r="D1596" t="str">
            <v>P</v>
          </cell>
          <cell r="E1596">
            <v>36656</v>
          </cell>
          <cell r="F1596">
            <v>792.35558296705108</v>
          </cell>
          <cell r="G1596">
            <v>792.35558296705108</v>
          </cell>
        </row>
        <row r="1597">
          <cell r="A1597">
            <v>36641</v>
          </cell>
          <cell r="B1597" t="str">
            <v>POS-POWGAS-EAST</v>
          </cell>
          <cell r="C1597" t="str">
            <v>EPMI-LT-ECAR-PRC</v>
          </cell>
          <cell r="D1597" t="str">
            <v>P</v>
          </cell>
          <cell r="E1597">
            <v>36656</v>
          </cell>
          <cell r="F1597">
            <v>-792.35558296705108</v>
          </cell>
          <cell r="G1597">
            <v>-792.35558296705108</v>
          </cell>
        </row>
        <row r="1598">
          <cell r="A1598">
            <v>36641</v>
          </cell>
          <cell r="B1598" t="str">
            <v>POS-POWGAS-EAST</v>
          </cell>
          <cell r="C1598" t="str">
            <v>EPMI-LT-ECAR-PRC</v>
          </cell>
          <cell r="D1598" t="str">
            <v>P</v>
          </cell>
          <cell r="E1598">
            <v>36656</v>
          </cell>
          <cell r="F1598">
            <v>-79.085357466802606</v>
          </cell>
          <cell r="G1598">
            <v>-79.085357466802606</v>
          </cell>
        </row>
        <row r="1599">
          <cell r="A1599">
            <v>36641</v>
          </cell>
          <cell r="B1599" t="str">
            <v>POS-POWGAS-EAST</v>
          </cell>
          <cell r="C1599" t="str">
            <v>EPMI-LT-ECAR-PRC</v>
          </cell>
          <cell r="D1599" t="str">
            <v>P</v>
          </cell>
          <cell r="E1599">
            <v>36656</v>
          </cell>
          <cell r="F1599">
            <v>3961.7779148352506</v>
          </cell>
          <cell r="G1599">
            <v>3961.7779148352506</v>
          </cell>
        </row>
        <row r="1600">
          <cell r="A1600">
            <v>36641</v>
          </cell>
          <cell r="B1600" t="str">
            <v>POS-POWGAS-EAST</v>
          </cell>
          <cell r="C1600" t="str">
            <v>EPMI-LT-ECAR-PRC</v>
          </cell>
          <cell r="D1600" t="str">
            <v>P</v>
          </cell>
          <cell r="E1600">
            <v>36656</v>
          </cell>
          <cell r="F1600">
            <v>-792.35558296705108</v>
          </cell>
          <cell r="G1600">
            <v>-792.35558296705108</v>
          </cell>
        </row>
        <row r="1601">
          <cell r="A1601">
            <v>36641</v>
          </cell>
          <cell r="B1601" t="str">
            <v>POS-POWGAS-EAST</v>
          </cell>
          <cell r="C1601" t="str">
            <v>EPMI-LT-ECAR-PRC</v>
          </cell>
          <cell r="D1601" t="str">
            <v>P</v>
          </cell>
          <cell r="E1601">
            <v>36656</v>
          </cell>
          <cell r="F1601">
            <v>-3961.7779148352538</v>
          </cell>
          <cell r="G1601">
            <v>-3961.7779148352538</v>
          </cell>
        </row>
        <row r="1602">
          <cell r="A1602">
            <v>36641</v>
          </cell>
          <cell r="B1602" t="str">
            <v>POS-POWGAS-EAST</v>
          </cell>
          <cell r="C1602" t="str">
            <v>EPMI-LT-ECAR-PRC</v>
          </cell>
          <cell r="D1602" t="str">
            <v>P</v>
          </cell>
          <cell r="E1602">
            <v>36656</v>
          </cell>
          <cell r="F1602">
            <v>8715.9114126375734</v>
          </cell>
          <cell r="G1602">
            <v>8715.9114126375734</v>
          </cell>
        </row>
        <row r="1603">
          <cell r="A1603">
            <v>36641</v>
          </cell>
          <cell r="B1603" t="str">
            <v>POS-POWGAS-EAST</v>
          </cell>
          <cell r="C1603" t="str">
            <v>EPMI-LT-ECAR-PRC</v>
          </cell>
          <cell r="D1603" t="str">
            <v>P</v>
          </cell>
          <cell r="E1603">
            <v>36656</v>
          </cell>
          <cell r="F1603">
            <v>-42.984258274305404</v>
          </cell>
          <cell r="G1603">
            <v>-42.984258274305404</v>
          </cell>
        </row>
        <row r="1604">
          <cell r="A1604">
            <v>36641</v>
          </cell>
          <cell r="B1604" t="str">
            <v>POS-POWGAS-EAST</v>
          </cell>
          <cell r="C1604" t="str">
            <v>EPMI-LT-ECAR-PRC</v>
          </cell>
          <cell r="D1604" t="str">
            <v>P</v>
          </cell>
          <cell r="E1604">
            <v>36656</v>
          </cell>
          <cell r="F1604">
            <v>792.35558296705108</v>
          </cell>
          <cell r="G1604">
            <v>792.35558296705108</v>
          </cell>
        </row>
        <row r="1605">
          <cell r="A1605">
            <v>36641</v>
          </cell>
          <cell r="B1605" t="str">
            <v>POS-POWGAS-EAST</v>
          </cell>
          <cell r="C1605" t="str">
            <v>EPMI-LT-ECAR-PRC</v>
          </cell>
          <cell r="D1605" t="str">
            <v>P</v>
          </cell>
          <cell r="E1605">
            <v>36656</v>
          </cell>
          <cell r="F1605">
            <v>710.93653198265315</v>
          </cell>
          <cell r="G1605">
            <v>710.93653198265315</v>
          </cell>
        </row>
        <row r="1606">
          <cell r="A1606">
            <v>36641</v>
          </cell>
          <cell r="B1606" t="str">
            <v>POS-POWGAS-EAST</v>
          </cell>
          <cell r="C1606" t="str">
            <v>EPMI-LT-ECAR-PRC</v>
          </cell>
          <cell r="D1606" t="str">
            <v>P</v>
          </cell>
          <cell r="E1606">
            <v>36656</v>
          </cell>
          <cell r="F1606">
            <v>-6338.844663736415</v>
          </cell>
          <cell r="G1606">
            <v>-6338.844663736415</v>
          </cell>
        </row>
        <row r="1607">
          <cell r="A1607">
            <v>36641</v>
          </cell>
          <cell r="B1607" t="str">
            <v>POS-POWGAS-EAST</v>
          </cell>
          <cell r="C1607" t="str">
            <v>EPMI-LT-ECAR-PRC</v>
          </cell>
          <cell r="D1607" t="str">
            <v>P</v>
          </cell>
          <cell r="E1607">
            <v>36656</v>
          </cell>
          <cell r="F1607">
            <v>-6338.8446637364059</v>
          </cell>
          <cell r="G1607">
            <v>-6338.8446637364059</v>
          </cell>
        </row>
        <row r="1608">
          <cell r="A1608">
            <v>36641</v>
          </cell>
          <cell r="B1608" t="str">
            <v>POS-POWGAS-EAST</v>
          </cell>
          <cell r="C1608" t="str">
            <v>EPMI-LT-ECAR-PRC</v>
          </cell>
          <cell r="D1608" t="str">
            <v>P</v>
          </cell>
          <cell r="E1608">
            <v>36656</v>
          </cell>
          <cell r="F1608">
            <v>-149.68900173649499</v>
          </cell>
          <cell r="G1608">
            <v>-149.68900173649499</v>
          </cell>
        </row>
        <row r="1609">
          <cell r="A1609">
            <v>36641</v>
          </cell>
          <cell r="B1609" t="str">
            <v>POS-POWGAS-EAST</v>
          </cell>
          <cell r="C1609" t="str">
            <v>EPMI-LT-ECAR-PRC</v>
          </cell>
          <cell r="D1609" t="str">
            <v>P</v>
          </cell>
          <cell r="E1609">
            <v>36656</v>
          </cell>
          <cell r="F1609">
            <v>792.35558296705108</v>
          </cell>
          <cell r="G1609">
            <v>792.35558296705108</v>
          </cell>
        </row>
        <row r="1610">
          <cell r="A1610">
            <v>36641</v>
          </cell>
          <cell r="B1610" t="str">
            <v>POS-POWGAS-EAST</v>
          </cell>
          <cell r="C1610" t="str">
            <v>EPMI-LT-ECAR-PRC</v>
          </cell>
          <cell r="D1610" t="str">
            <v>P</v>
          </cell>
          <cell r="E1610">
            <v>36656</v>
          </cell>
          <cell r="F1610">
            <v>-1584.7111659341022</v>
          </cell>
          <cell r="G1610">
            <v>-1584.7111659341022</v>
          </cell>
        </row>
        <row r="1611">
          <cell r="A1611">
            <v>36641</v>
          </cell>
          <cell r="B1611" t="str">
            <v>POS-POWGAS-EAST</v>
          </cell>
          <cell r="C1611" t="str">
            <v>EPMI-LT-ECAR-PRC</v>
          </cell>
          <cell r="D1611" t="str">
            <v>P</v>
          </cell>
          <cell r="E1611">
            <v>36656</v>
          </cell>
          <cell r="F1611">
            <v>11885.333744505771</v>
          </cell>
          <cell r="G1611">
            <v>11885.333744505771</v>
          </cell>
        </row>
        <row r="1612">
          <cell r="A1612">
            <v>36641</v>
          </cell>
          <cell r="B1612" t="str">
            <v>POS-POWGAS-EAST</v>
          </cell>
          <cell r="C1612" t="str">
            <v>EPMI-LT-ECAR-PRC</v>
          </cell>
          <cell r="D1612" t="str">
            <v>P</v>
          </cell>
          <cell r="E1612">
            <v>36656</v>
          </cell>
          <cell r="F1612">
            <v>-792.35558296705108</v>
          </cell>
          <cell r="G1612">
            <v>-792.35558296705108</v>
          </cell>
        </row>
        <row r="1613">
          <cell r="A1613">
            <v>36641</v>
          </cell>
          <cell r="B1613" t="str">
            <v>POS-POWGAS-EAST</v>
          </cell>
          <cell r="C1613" t="str">
            <v>EPMI-LT-ECAR-PRC</v>
          </cell>
          <cell r="D1613" t="str">
            <v>P</v>
          </cell>
          <cell r="E1613">
            <v>36656</v>
          </cell>
          <cell r="F1613">
            <v>-3961.7779148352561</v>
          </cell>
          <cell r="G1613">
            <v>-3961.7779148352561</v>
          </cell>
        </row>
        <row r="1614">
          <cell r="A1614">
            <v>36641</v>
          </cell>
          <cell r="B1614" t="str">
            <v>POS-POWGAS-EAST</v>
          </cell>
          <cell r="C1614" t="str">
            <v>EPMI-LT-ECAR-PRC</v>
          </cell>
          <cell r="D1614" t="str">
            <v>P</v>
          </cell>
          <cell r="E1614">
            <v>36656</v>
          </cell>
          <cell r="F1614">
            <v>-3169.4223318682016</v>
          </cell>
          <cell r="G1614">
            <v>-3169.4223318682016</v>
          </cell>
        </row>
        <row r="1615">
          <cell r="A1615">
            <v>36641</v>
          </cell>
          <cell r="B1615" t="str">
            <v>POS-POWGAS-EAST</v>
          </cell>
          <cell r="C1615" t="str">
            <v>EPMI-LT-ECAR-PRC</v>
          </cell>
          <cell r="D1615" t="str">
            <v>P</v>
          </cell>
          <cell r="E1615">
            <v>36656</v>
          </cell>
          <cell r="F1615">
            <v>0</v>
          </cell>
          <cell r="G1615">
            <v>0</v>
          </cell>
        </row>
        <row r="1616">
          <cell r="A1616">
            <v>36641</v>
          </cell>
          <cell r="B1616" t="str">
            <v>POS-POWGAS-EAST</v>
          </cell>
          <cell r="C1616" t="str">
            <v>EPMI-LT-ECAR-PRC</v>
          </cell>
          <cell r="D1616" t="str">
            <v>P</v>
          </cell>
          <cell r="E1616">
            <v>36656</v>
          </cell>
          <cell r="F1616">
            <v>-2377.0667489011521</v>
          </cell>
          <cell r="G1616">
            <v>-2377.0667489011521</v>
          </cell>
        </row>
        <row r="1617">
          <cell r="A1617">
            <v>36641</v>
          </cell>
          <cell r="B1617" t="str">
            <v>POS-POWGAS-EAST</v>
          </cell>
          <cell r="C1617" t="str">
            <v>EPMI-LT-ECAR-PRC</v>
          </cell>
          <cell r="D1617" t="str">
            <v>P</v>
          </cell>
          <cell r="E1617">
            <v>36657</v>
          </cell>
          <cell r="F1617">
            <v>-1584.7111659341003</v>
          </cell>
          <cell r="G1617">
            <v>-1584.7111659341003</v>
          </cell>
        </row>
        <row r="1618">
          <cell r="A1618">
            <v>36641</v>
          </cell>
          <cell r="B1618" t="str">
            <v>POS-POWGAS-EAST</v>
          </cell>
          <cell r="C1618" t="str">
            <v>EPMI-LT-ECAR-PRC</v>
          </cell>
          <cell r="D1618" t="str">
            <v>P</v>
          </cell>
          <cell r="E1618">
            <v>36657</v>
          </cell>
          <cell r="F1618">
            <v>-5.4490359269143E-7</v>
          </cell>
          <cell r="G1618">
            <v>-5.4490359269143E-7</v>
          </cell>
        </row>
        <row r="1619">
          <cell r="A1619">
            <v>36641</v>
          </cell>
          <cell r="B1619" t="str">
            <v>POS-POWGAS-EAST</v>
          </cell>
          <cell r="C1619" t="str">
            <v>EPMI-LT-ECAR-PRC</v>
          </cell>
          <cell r="D1619" t="str">
            <v>P</v>
          </cell>
          <cell r="E1619">
            <v>36657</v>
          </cell>
          <cell r="F1619">
            <v>15847.111659341041</v>
          </cell>
          <cell r="G1619">
            <v>15847.111659341041</v>
          </cell>
        </row>
        <row r="1620">
          <cell r="A1620">
            <v>36641</v>
          </cell>
          <cell r="B1620" t="str">
            <v>POS-POWGAS-EAST</v>
          </cell>
          <cell r="C1620" t="str">
            <v>EPMI-LT-ECAR-PRC</v>
          </cell>
          <cell r="D1620" t="str">
            <v>P</v>
          </cell>
          <cell r="E1620">
            <v>36657</v>
          </cell>
          <cell r="F1620">
            <v>792.35558296705108</v>
          </cell>
          <cell r="G1620">
            <v>792.35558296705108</v>
          </cell>
        </row>
        <row r="1621">
          <cell r="A1621">
            <v>36641</v>
          </cell>
          <cell r="B1621" t="str">
            <v>POS-POWGAS-EAST</v>
          </cell>
          <cell r="C1621" t="str">
            <v>EPMI-LT-ECAR-PRC</v>
          </cell>
          <cell r="D1621" t="str">
            <v>P</v>
          </cell>
          <cell r="E1621">
            <v>36657</v>
          </cell>
          <cell r="F1621">
            <v>792.35558296705312</v>
          </cell>
          <cell r="G1621">
            <v>792.35558296705312</v>
          </cell>
        </row>
        <row r="1622">
          <cell r="A1622">
            <v>36641</v>
          </cell>
          <cell r="B1622" t="str">
            <v>POS-POWGAS-EAST</v>
          </cell>
          <cell r="C1622" t="str">
            <v>EPMI-LT-ECAR-PRC</v>
          </cell>
          <cell r="D1622" t="str">
            <v>P</v>
          </cell>
          <cell r="E1622">
            <v>36657</v>
          </cell>
          <cell r="F1622">
            <v>1584.7111659341022</v>
          </cell>
          <cell r="G1622">
            <v>1584.7111659341022</v>
          </cell>
        </row>
        <row r="1623">
          <cell r="A1623">
            <v>36641</v>
          </cell>
          <cell r="B1623" t="str">
            <v>POS-POWGAS-EAST</v>
          </cell>
          <cell r="C1623" t="str">
            <v>EPMI-LT-ECAR-PRC</v>
          </cell>
          <cell r="D1623" t="str">
            <v>P</v>
          </cell>
          <cell r="E1623">
            <v>36657</v>
          </cell>
          <cell r="F1623">
            <v>0</v>
          </cell>
          <cell r="G1623">
            <v>0</v>
          </cell>
        </row>
        <row r="1624">
          <cell r="A1624">
            <v>36641</v>
          </cell>
          <cell r="B1624" t="str">
            <v>POS-POWGAS-EAST</v>
          </cell>
          <cell r="C1624" t="str">
            <v>EPMI-LT-ECAR-PRC</v>
          </cell>
          <cell r="D1624" t="str">
            <v>P</v>
          </cell>
          <cell r="E1624">
            <v>36657</v>
          </cell>
          <cell r="F1624">
            <v>-2.0000000000000004E-12</v>
          </cell>
          <cell r="G1624">
            <v>-2.0000000000000004E-12</v>
          </cell>
        </row>
        <row r="1625">
          <cell r="A1625">
            <v>36641</v>
          </cell>
          <cell r="B1625" t="str">
            <v>POS-POWGAS-EAST</v>
          </cell>
          <cell r="C1625" t="str">
            <v>EPMI-LT-ECAR-PRC</v>
          </cell>
          <cell r="D1625" t="str">
            <v>P</v>
          </cell>
          <cell r="E1625">
            <v>36657</v>
          </cell>
          <cell r="F1625">
            <v>792.35558296705108</v>
          </cell>
          <cell r="G1625">
            <v>792.35558296705108</v>
          </cell>
        </row>
        <row r="1626">
          <cell r="A1626">
            <v>36641</v>
          </cell>
          <cell r="B1626" t="str">
            <v>POS-POWGAS-EAST</v>
          </cell>
          <cell r="C1626" t="str">
            <v>EPMI-LT-ECAR-PRC</v>
          </cell>
          <cell r="D1626" t="str">
            <v>P</v>
          </cell>
          <cell r="E1626">
            <v>36657</v>
          </cell>
          <cell r="F1626">
            <v>-792.35558296705801</v>
          </cell>
          <cell r="G1626">
            <v>-792.35558296705801</v>
          </cell>
        </row>
        <row r="1627">
          <cell r="A1627">
            <v>36641</v>
          </cell>
          <cell r="B1627" t="str">
            <v>POS-POWGAS-EAST</v>
          </cell>
          <cell r="C1627" t="str">
            <v>EPMI-LT-ECAR-PRC</v>
          </cell>
          <cell r="D1627" t="str">
            <v>P</v>
          </cell>
          <cell r="E1627">
            <v>36657</v>
          </cell>
          <cell r="F1627">
            <v>-7131.2002467034545</v>
          </cell>
          <cell r="G1627">
            <v>-7131.2002467034545</v>
          </cell>
        </row>
        <row r="1628">
          <cell r="A1628">
            <v>36641</v>
          </cell>
          <cell r="B1628" t="str">
            <v>POS-POWGAS-EAST</v>
          </cell>
          <cell r="C1628" t="str">
            <v>EPMI-LT-ECAR-PRC</v>
          </cell>
          <cell r="D1628" t="str">
            <v>P</v>
          </cell>
          <cell r="E1628">
            <v>36657</v>
          </cell>
          <cell r="F1628">
            <v>3169.4223318681993</v>
          </cell>
          <cell r="G1628">
            <v>3169.4223318681993</v>
          </cell>
        </row>
        <row r="1629">
          <cell r="A1629">
            <v>36641</v>
          </cell>
          <cell r="B1629" t="str">
            <v>POS-POWGAS-EAST</v>
          </cell>
          <cell r="C1629" t="str">
            <v>EPMI-LT-ECAR-PRC</v>
          </cell>
          <cell r="D1629" t="str">
            <v>P</v>
          </cell>
          <cell r="E1629">
            <v>36657</v>
          </cell>
          <cell r="F1629">
            <v>-3961.7779148352474</v>
          </cell>
          <cell r="G1629">
            <v>-3961.7779148352474</v>
          </cell>
        </row>
        <row r="1630">
          <cell r="A1630">
            <v>36641</v>
          </cell>
          <cell r="B1630" t="str">
            <v>POS-POWGAS-EAST</v>
          </cell>
          <cell r="C1630" t="str">
            <v>EPMI-LT-ECAR-PRC</v>
          </cell>
          <cell r="D1630" t="str">
            <v>P</v>
          </cell>
          <cell r="E1630">
            <v>36657</v>
          </cell>
          <cell r="F1630">
            <v>-3961.7779148352538</v>
          </cell>
          <cell r="G1630">
            <v>-3961.7779148352538</v>
          </cell>
        </row>
        <row r="1631">
          <cell r="A1631">
            <v>36641</v>
          </cell>
          <cell r="B1631" t="str">
            <v>POS-POWGAS-EAST</v>
          </cell>
          <cell r="C1631" t="str">
            <v>EPMI-LT-ECAR-PRC</v>
          </cell>
          <cell r="D1631" t="str">
            <v>P</v>
          </cell>
          <cell r="E1631">
            <v>36657</v>
          </cell>
          <cell r="F1631">
            <v>-792.35558296705108</v>
          </cell>
          <cell r="G1631">
            <v>-792.35558296705108</v>
          </cell>
        </row>
        <row r="1632">
          <cell r="A1632">
            <v>36641</v>
          </cell>
          <cell r="B1632" t="str">
            <v>POS-POWGAS-EAST</v>
          </cell>
          <cell r="C1632" t="str">
            <v>EPMI-LT-ECAR-PRC</v>
          </cell>
          <cell r="D1632" t="str">
            <v>P</v>
          </cell>
          <cell r="E1632">
            <v>36657</v>
          </cell>
          <cell r="F1632">
            <v>-2377.0667489011544</v>
          </cell>
          <cell r="G1632">
            <v>-2377.0667489011544</v>
          </cell>
        </row>
        <row r="1633">
          <cell r="A1633">
            <v>36641</v>
          </cell>
          <cell r="B1633" t="str">
            <v>POS-POWGAS-EAST</v>
          </cell>
          <cell r="C1633" t="str">
            <v>EPMI-LT-ECAR-PRC</v>
          </cell>
          <cell r="D1633" t="str">
            <v>P</v>
          </cell>
          <cell r="E1633">
            <v>36657</v>
          </cell>
          <cell r="F1633">
            <v>792.35558296705108</v>
          </cell>
          <cell r="G1633">
            <v>792.35558296705108</v>
          </cell>
        </row>
        <row r="1634">
          <cell r="A1634">
            <v>36641</v>
          </cell>
          <cell r="B1634" t="str">
            <v>POS-POWGAS-EAST</v>
          </cell>
          <cell r="C1634" t="str">
            <v>EPMI-LT-ECAR-PRC</v>
          </cell>
          <cell r="D1634" t="str">
            <v>P</v>
          </cell>
          <cell r="E1634">
            <v>36657</v>
          </cell>
          <cell r="F1634">
            <v>-86.89963415730999</v>
          </cell>
          <cell r="G1634">
            <v>-86.89963415730999</v>
          </cell>
        </row>
        <row r="1635">
          <cell r="A1635">
            <v>36641</v>
          </cell>
          <cell r="B1635" t="str">
            <v>POS-POWGAS-EAST</v>
          </cell>
          <cell r="C1635" t="str">
            <v>EPMI-LT-ECAR-PRC</v>
          </cell>
          <cell r="D1635" t="str">
            <v>P</v>
          </cell>
          <cell r="E1635">
            <v>36657</v>
          </cell>
          <cell r="F1635">
            <v>-8715.9114126375589</v>
          </cell>
          <cell r="G1635">
            <v>-8715.9114126375589</v>
          </cell>
        </row>
        <row r="1636">
          <cell r="A1636">
            <v>36641</v>
          </cell>
          <cell r="B1636" t="str">
            <v>POS-POWGAS-EAST</v>
          </cell>
          <cell r="C1636" t="str">
            <v>EPMI-LT-ECAR-PRC</v>
          </cell>
          <cell r="D1636" t="str">
            <v>P</v>
          </cell>
          <cell r="E1636">
            <v>36657</v>
          </cell>
          <cell r="F1636">
            <v>792.35558296704914</v>
          </cell>
          <cell r="G1636">
            <v>792.35558296704914</v>
          </cell>
        </row>
        <row r="1637">
          <cell r="A1637">
            <v>36641</v>
          </cell>
          <cell r="B1637" t="str">
            <v>POS-POWGAS-EAST</v>
          </cell>
          <cell r="C1637" t="str">
            <v>EPMI-LT-ECAR-PRC</v>
          </cell>
          <cell r="D1637" t="str">
            <v>P</v>
          </cell>
          <cell r="E1637">
            <v>36657</v>
          </cell>
          <cell r="F1637">
            <v>1584.7111659341022</v>
          </cell>
          <cell r="G1637">
            <v>1584.7111659341022</v>
          </cell>
        </row>
        <row r="1638">
          <cell r="A1638">
            <v>36641</v>
          </cell>
          <cell r="B1638" t="str">
            <v>POS-POWGAS-EAST</v>
          </cell>
          <cell r="C1638" t="str">
            <v>EPMI-LT-ECAR-PRC</v>
          </cell>
          <cell r="D1638" t="str">
            <v>P</v>
          </cell>
          <cell r="E1638">
            <v>36657</v>
          </cell>
          <cell r="F1638">
            <v>1584.7111659341022</v>
          </cell>
          <cell r="G1638">
            <v>1584.7111659341022</v>
          </cell>
        </row>
        <row r="1639">
          <cell r="A1639">
            <v>36641</v>
          </cell>
          <cell r="B1639" t="str">
            <v>POS-POWGAS-EAST</v>
          </cell>
          <cell r="C1639" t="str">
            <v>EPMI-LT-ECAR-PRC</v>
          </cell>
          <cell r="D1639" t="str">
            <v>P</v>
          </cell>
          <cell r="E1639">
            <v>36657</v>
          </cell>
          <cell r="F1639">
            <v>-3169.4223318682111</v>
          </cell>
          <cell r="G1639">
            <v>-3169.4223318682111</v>
          </cell>
        </row>
        <row r="1640">
          <cell r="A1640">
            <v>36641</v>
          </cell>
          <cell r="B1640" t="str">
            <v>POS-POWGAS-EAST</v>
          </cell>
          <cell r="C1640" t="str">
            <v>EPMI-LT-ECAR-PRC</v>
          </cell>
          <cell r="D1640" t="str">
            <v>P</v>
          </cell>
          <cell r="E1640">
            <v>36657</v>
          </cell>
          <cell r="F1640">
            <v>4754.1334978023324</v>
          </cell>
          <cell r="G1640">
            <v>4754.1334978023324</v>
          </cell>
        </row>
        <row r="1641">
          <cell r="A1641">
            <v>36641</v>
          </cell>
          <cell r="B1641" t="str">
            <v>POS-POWGAS-EAST</v>
          </cell>
          <cell r="C1641" t="str">
            <v>EPMI-LT-ECAR-PRC</v>
          </cell>
          <cell r="D1641" t="str">
            <v>P</v>
          </cell>
          <cell r="E1641">
            <v>36657</v>
          </cell>
          <cell r="F1641">
            <v>2377.0667489011498</v>
          </cell>
          <cell r="G1641">
            <v>2377.0667489011498</v>
          </cell>
        </row>
        <row r="1642">
          <cell r="A1642">
            <v>36641</v>
          </cell>
          <cell r="B1642" t="str">
            <v>POS-POWGAS-EAST</v>
          </cell>
          <cell r="C1642" t="str">
            <v>EPMI-LT-ECAR-PRC</v>
          </cell>
          <cell r="D1642" t="str">
            <v>P</v>
          </cell>
          <cell r="E1642">
            <v>36657</v>
          </cell>
          <cell r="F1642">
            <v>6338.8446637364068</v>
          </cell>
          <cell r="G1642">
            <v>6338.8446637364068</v>
          </cell>
        </row>
        <row r="1643">
          <cell r="A1643">
            <v>36641</v>
          </cell>
          <cell r="B1643" t="str">
            <v>POS-POWGAS-EAST</v>
          </cell>
          <cell r="C1643" t="str">
            <v>EPMI-LT-ECAR-PRC</v>
          </cell>
          <cell r="D1643" t="str">
            <v>P</v>
          </cell>
          <cell r="E1643">
            <v>36657</v>
          </cell>
          <cell r="F1643">
            <v>1584.7111659341003</v>
          </cell>
          <cell r="G1643">
            <v>1584.7111659341003</v>
          </cell>
        </row>
        <row r="1644">
          <cell r="A1644">
            <v>36641</v>
          </cell>
          <cell r="B1644" t="str">
            <v>POS-POWGAS-EAST</v>
          </cell>
          <cell r="C1644" t="str">
            <v>EPMI-LT-ECAR-PRC</v>
          </cell>
          <cell r="D1644" t="str">
            <v>P</v>
          </cell>
          <cell r="E1644">
            <v>36657</v>
          </cell>
          <cell r="F1644">
            <v>0</v>
          </cell>
          <cell r="G1644">
            <v>0</v>
          </cell>
        </row>
        <row r="1645">
          <cell r="A1645">
            <v>36641</v>
          </cell>
          <cell r="B1645" t="str">
            <v>POS-POWGAS-EAST</v>
          </cell>
          <cell r="C1645" t="str">
            <v>EPMI-LT-ECAR-PRC</v>
          </cell>
          <cell r="D1645" t="str">
            <v>P</v>
          </cell>
          <cell r="E1645">
            <v>36657</v>
          </cell>
          <cell r="F1645">
            <v>792.35558296705108</v>
          </cell>
          <cell r="G1645">
            <v>792.35558296705108</v>
          </cell>
        </row>
        <row r="1646">
          <cell r="A1646">
            <v>36641</v>
          </cell>
          <cell r="B1646" t="str">
            <v>POS-POWGAS-EAST</v>
          </cell>
          <cell r="C1646" t="str">
            <v>EPMI-LT-ECAR-PRC</v>
          </cell>
          <cell r="D1646" t="str">
            <v>P</v>
          </cell>
          <cell r="E1646">
            <v>36657</v>
          </cell>
          <cell r="F1646">
            <v>-2377.0667489011512</v>
          </cell>
          <cell r="G1646">
            <v>-2377.0667489011512</v>
          </cell>
        </row>
        <row r="1647">
          <cell r="A1647">
            <v>36641</v>
          </cell>
          <cell r="B1647" t="str">
            <v>POS-POWGAS-EAST</v>
          </cell>
          <cell r="C1647" t="str">
            <v>EPMI-LT-ECAR-PRC</v>
          </cell>
          <cell r="D1647" t="str">
            <v>P</v>
          </cell>
          <cell r="E1647">
            <v>36657</v>
          </cell>
          <cell r="F1647">
            <v>-5.4490359269143E-7</v>
          </cell>
          <cell r="G1647">
            <v>-5.4490359269143E-7</v>
          </cell>
        </row>
        <row r="1648">
          <cell r="A1648">
            <v>36641</v>
          </cell>
          <cell r="B1648" t="str">
            <v>POS-POWGAS-EAST</v>
          </cell>
          <cell r="C1648" t="str">
            <v>EPMI-LT-ECAR-PRC</v>
          </cell>
          <cell r="D1648" t="str">
            <v>P</v>
          </cell>
          <cell r="E1648">
            <v>36657</v>
          </cell>
          <cell r="F1648">
            <v>0</v>
          </cell>
          <cell r="G1648">
            <v>0</v>
          </cell>
        </row>
        <row r="1649">
          <cell r="A1649">
            <v>36641</v>
          </cell>
          <cell r="B1649" t="str">
            <v>POS-POWGAS-EAST</v>
          </cell>
          <cell r="C1649" t="str">
            <v>EPMI-LT-ECAR-PRC</v>
          </cell>
          <cell r="D1649" t="str">
            <v>P</v>
          </cell>
          <cell r="E1649">
            <v>36657</v>
          </cell>
          <cell r="F1649">
            <v>-591.65020374142102</v>
          </cell>
          <cell r="G1649">
            <v>-591.65020374142102</v>
          </cell>
        </row>
        <row r="1650">
          <cell r="A1650">
            <v>36641</v>
          </cell>
          <cell r="B1650" t="str">
            <v>POS-POWGAS-EAST</v>
          </cell>
          <cell r="C1650" t="str">
            <v>EPMI-LT-ECAR-PRC</v>
          </cell>
          <cell r="D1650" t="str">
            <v>P</v>
          </cell>
          <cell r="E1650">
            <v>36657</v>
          </cell>
          <cell r="F1650">
            <v>792.35558296705108</v>
          </cell>
          <cell r="G1650">
            <v>792.35558296705108</v>
          </cell>
        </row>
        <row r="1651">
          <cell r="A1651">
            <v>36641</v>
          </cell>
          <cell r="B1651" t="str">
            <v>POS-POWGAS-EAST</v>
          </cell>
          <cell r="C1651" t="str">
            <v>EPMI-LT-ECAR-PRC</v>
          </cell>
          <cell r="D1651" t="str">
            <v>P</v>
          </cell>
          <cell r="E1651">
            <v>36657</v>
          </cell>
          <cell r="F1651">
            <v>-792.35558296705108</v>
          </cell>
          <cell r="G1651">
            <v>-792.35558296705108</v>
          </cell>
        </row>
        <row r="1652">
          <cell r="A1652">
            <v>36641</v>
          </cell>
          <cell r="B1652" t="str">
            <v>POS-POWGAS-EAST</v>
          </cell>
          <cell r="C1652" t="str">
            <v>EPMI-LT-ECAR-PRC</v>
          </cell>
          <cell r="D1652" t="str">
            <v>P</v>
          </cell>
          <cell r="E1652">
            <v>36657</v>
          </cell>
          <cell r="F1652">
            <v>-86.899634702213632</v>
          </cell>
          <cell r="G1652">
            <v>-86.899634702213632</v>
          </cell>
        </row>
        <row r="1653">
          <cell r="A1653">
            <v>36641</v>
          </cell>
          <cell r="B1653" t="str">
            <v>POS-POWGAS-EAST</v>
          </cell>
          <cell r="C1653" t="str">
            <v>EPMI-LT-ECAR-PRC</v>
          </cell>
          <cell r="D1653" t="str">
            <v>P</v>
          </cell>
          <cell r="E1653">
            <v>36657</v>
          </cell>
          <cell r="F1653">
            <v>3961.7779148352506</v>
          </cell>
          <cell r="G1653">
            <v>3961.7779148352506</v>
          </cell>
        </row>
        <row r="1654">
          <cell r="A1654">
            <v>36641</v>
          </cell>
          <cell r="B1654" t="str">
            <v>POS-POWGAS-EAST</v>
          </cell>
          <cell r="C1654" t="str">
            <v>EPMI-LT-ECAR-PRC</v>
          </cell>
          <cell r="D1654" t="str">
            <v>P</v>
          </cell>
          <cell r="E1654">
            <v>36657</v>
          </cell>
          <cell r="F1654">
            <v>-792.35558296705108</v>
          </cell>
          <cell r="G1654">
            <v>-792.35558296705108</v>
          </cell>
        </row>
        <row r="1655">
          <cell r="A1655">
            <v>36641</v>
          </cell>
          <cell r="B1655" t="str">
            <v>POS-POWGAS-EAST</v>
          </cell>
          <cell r="C1655" t="str">
            <v>EPMI-LT-ECAR-PRC</v>
          </cell>
          <cell r="D1655" t="str">
            <v>P</v>
          </cell>
          <cell r="E1655">
            <v>36657</v>
          </cell>
          <cell r="F1655">
            <v>-3961.7779148352538</v>
          </cell>
          <cell r="G1655">
            <v>-3961.7779148352538</v>
          </cell>
        </row>
        <row r="1656">
          <cell r="A1656">
            <v>36641</v>
          </cell>
          <cell r="B1656" t="str">
            <v>POS-POWGAS-EAST</v>
          </cell>
          <cell r="C1656" t="str">
            <v>EPMI-LT-ECAR-PRC</v>
          </cell>
          <cell r="D1656" t="str">
            <v>P</v>
          </cell>
          <cell r="E1656">
            <v>36657</v>
          </cell>
          <cell r="F1656">
            <v>8715.9114126375534</v>
          </cell>
          <cell r="G1656">
            <v>8715.9114126375534</v>
          </cell>
        </row>
        <row r="1657">
          <cell r="A1657">
            <v>36641</v>
          </cell>
          <cell r="B1657" t="str">
            <v>POS-POWGAS-EAST</v>
          </cell>
          <cell r="C1657" t="str">
            <v>EPMI-LT-ECAR-PRC</v>
          </cell>
          <cell r="D1657" t="str">
            <v>P</v>
          </cell>
          <cell r="E1657">
            <v>36657</v>
          </cell>
          <cell r="F1657">
            <v>-42.984258274305404</v>
          </cell>
          <cell r="G1657">
            <v>-42.984258274305404</v>
          </cell>
        </row>
        <row r="1658">
          <cell r="A1658">
            <v>36641</v>
          </cell>
          <cell r="B1658" t="str">
            <v>POS-POWGAS-EAST</v>
          </cell>
          <cell r="C1658" t="str">
            <v>EPMI-LT-ECAR-PRC</v>
          </cell>
          <cell r="D1658" t="str">
            <v>P</v>
          </cell>
          <cell r="E1658">
            <v>36657</v>
          </cell>
          <cell r="F1658">
            <v>792.35558296705108</v>
          </cell>
          <cell r="G1658">
            <v>792.35558296705108</v>
          </cell>
        </row>
        <row r="1659">
          <cell r="A1659">
            <v>36641</v>
          </cell>
          <cell r="B1659" t="str">
            <v>POS-POWGAS-EAST</v>
          </cell>
          <cell r="C1659" t="str">
            <v>EPMI-LT-ECAR-PRC</v>
          </cell>
          <cell r="D1659" t="str">
            <v>P</v>
          </cell>
          <cell r="E1659">
            <v>36657</v>
          </cell>
          <cell r="F1659">
            <v>765.44947205604012</v>
          </cell>
          <cell r="G1659">
            <v>765.44947205604012</v>
          </cell>
        </row>
        <row r="1660">
          <cell r="A1660">
            <v>36641</v>
          </cell>
          <cell r="B1660" t="str">
            <v>POS-POWGAS-EAST</v>
          </cell>
          <cell r="C1660" t="str">
            <v>EPMI-LT-ECAR-PRC</v>
          </cell>
          <cell r="D1660" t="str">
            <v>P</v>
          </cell>
          <cell r="E1660">
            <v>36657</v>
          </cell>
          <cell r="F1660">
            <v>-6338.844663736415</v>
          </cell>
          <cell r="G1660">
            <v>-6338.844663736415</v>
          </cell>
        </row>
        <row r="1661">
          <cell r="A1661">
            <v>36641</v>
          </cell>
          <cell r="B1661" t="str">
            <v>POS-POWGAS-EAST</v>
          </cell>
          <cell r="C1661" t="str">
            <v>EPMI-LT-ECAR-PRC</v>
          </cell>
          <cell r="D1661" t="str">
            <v>P</v>
          </cell>
          <cell r="E1661">
            <v>36657</v>
          </cell>
          <cell r="F1661">
            <v>-6338.8446637364059</v>
          </cell>
          <cell r="G1661">
            <v>-6338.8446637364059</v>
          </cell>
        </row>
        <row r="1662">
          <cell r="A1662">
            <v>36641</v>
          </cell>
          <cell r="B1662" t="str">
            <v>POS-POWGAS-EAST</v>
          </cell>
          <cell r="C1662" t="str">
            <v>EPMI-LT-ECAR-PRC</v>
          </cell>
          <cell r="D1662" t="str">
            <v>P</v>
          </cell>
          <cell r="E1662">
            <v>36657</v>
          </cell>
          <cell r="F1662">
            <v>-149.68900173649499</v>
          </cell>
          <cell r="G1662">
            <v>-149.68900173649499</v>
          </cell>
        </row>
        <row r="1663">
          <cell r="A1663">
            <v>36641</v>
          </cell>
          <cell r="B1663" t="str">
            <v>POS-POWGAS-EAST</v>
          </cell>
          <cell r="C1663" t="str">
            <v>EPMI-LT-ECAR-PRC</v>
          </cell>
          <cell r="D1663" t="str">
            <v>P</v>
          </cell>
          <cell r="E1663">
            <v>36657</v>
          </cell>
          <cell r="F1663">
            <v>792.35558296705108</v>
          </cell>
          <cell r="G1663">
            <v>792.35558296705108</v>
          </cell>
        </row>
        <row r="1664">
          <cell r="A1664">
            <v>36641</v>
          </cell>
          <cell r="B1664" t="str">
            <v>POS-POWGAS-EAST</v>
          </cell>
          <cell r="C1664" t="str">
            <v>EPMI-LT-ECAR-PRC</v>
          </cell>
          <cell r="D1664" t="str">
            <v>P</v>
          </cell>
          <cell r="E1664">
            <v>36657</v>
          </cell>
          <cell r="F1664">
            <v>-1584.7111659341022</v>
          </cell>
          <cell r="G1664">
            <v>-1584.7111659341022</v>
          </cell>
        </row>
        <row r="1665">
          <cell r="A1665">
            <v>36641</v>
          </cell>
          <cell r="B1665" t="str">
            <v>POS-POWGAS-EAST</v>
          </cell>
          <cell r="C1665" t="str">
            <v>EPMI-LT-ECAR-PRC</v>
          </cell>
          <cell r="D1665" t="str">
            <v>P</v>
          </cell>
          <cell r="E1665">
            <v>36657</v>
          </cell>
          <cell r="F1665">
            <v>11885.333744505771</v>
          </cell>
          <cell r="G1665">
            <v>11885.333744505771</v>
          </cell>
        </row>
        <row r="1666">
          <cell r="A1666">
            <v>36641</v>
          </cell>
          <cell r="B1666" t="str">
            <v>POS-POWGAS-EAST</v>
          </cell>
          <cell r="C1666" t="str">
            <v>EPMI-LT-ECAR-PRC</v>
          </cell>
          <cell r="D1666" t="str">
            <v>P</v>
          </cell>
          <cell r="E1666">
            <v>36657</v>
          </cell>
          <cell r="F1666">
            <v>-792.35558296705108</v>
          </cell>
          <cell r="G1666">
            <v>-792.35558296705108</v>
          </cell>
        </row>
        <row r="1667">
          <cell r="A1667">
            <v>36641</v>
          </cell>
          <cell r="B1667" t="str">
            <v>POS-POWGAS-EAST</v>
          </cell>
          <cell r="C1667" t="str">
            <v>EPMI-LT-ECAR-PRC</v>
          </cell>
          <cell r="D1667" t="str">
            <v>P</v>
          </cell>
          <cell r="E1667">
            <v>36657</v>
          </cell>
          <cell r="F1667">
            <v>-3961.7779148352561</v>
          </cell>
          <cell r="G1667">
            <v>-3961.7779148352561</v>
          </cell>
        </row>
        <row r="1668">
          <cell r="A1668">
            <v>36641</v>
          </cell>
          <cell r="B1668" t="str">
            <v>POS-POWGAS-EAST</v>
          </cell>
          <cell r="C1668" t="str">
            <v>EPMI-LT-ECAR-PRC</v>
          </cell>
          <cell r="D1668" t="str">
            <v>P</v>
          </cell>
          <cell r="E1668">
            <v>36657</v>
          </cell>
          <cell r="F1668">
            <v>-3169.4223318682016</v>
          </cell>
          <cell r="G1668">
            <v>-3169.4223318682016</v>
          </cell>
        </row>
        <row r="1669">
          <cell r="A1669">
            <v>36641</v>
          </cell>
          <cell r="B1669" t="str">
            <v>POS-POWGAS-EAST</v>
          </cell>
          <cell r="C1669" t="str">
            <v>EPMI-LT-ECAR-PRC</v>
          </cell>
          <cell r="D1669" t="str">
            <v>P</v>
          </cell>
          <cell r="E1669">
            <v>36657</v>
          </cell>
          <cell r="F1669">
            <v>0</v>
          </cell>
          <cell r="G1669">
            <v>0</v>
          </cell>
        </row>
        <row r="1670">
          <cell r="A1670">
            <v>36641</v>
          </cell>
          <cell r="B1670" t="str">
            <v>POS-POWGAS-EAST</v>
          </cell>
          <cell r="C1670" t="str">
            <v>EPMI-LT-ECAR-PRC</v>
          </cell>
          <cell r="D1670" t="str">
            <v>P</v>
          </cell>
          <cell r="E1670">
            <v>36657</v>
          </cell>
          <cell r="F1670">
            <v>-2377.0667489011521</v>
          </cell>
          <cell r="G1670">
            <v>-2377.0667489011521</v>
          </cell>
        </row>
        <row r="1671">
          <cell r="A1671">
            <v>36641</v>
          </cell>
          <cell r="B1671" t="str">
            <v>POS-POWGAS-EAST</v>
          </cell>
          <cell r="C1671" t="str">
            <v>EPMI-LT-ECAR-PRC</v>
          </cell>
          <cell r="D1671" t="str">
            <v>P</v>
          </cell>
          <cell r="E1671">
            <v>36658</v>
          </cell>
          <cell r="F1671">
            <v>-1584.7111659341003</v>
          </cell>
          <cell r="G1671">
            <v>-1584.7111659341003</v>
          </cell>
        </row>
        <row r="1672">
          <cell r="A1672">
            <v>36641</v>
          </cell>
          <cell r="B1672" t="str">
            <v>POS-POWGAS-EAST</v>
          </cell>
          <cell r="C1672" t="str">
            <v>EPMI-LT-ECAR-PRC</v>
          </cell>
          <cell r="D1672" t="str">
            <v>P</v>
          </cell>
          <cell r="E1672">
            <v>36658</v>
          </cell>
          <cell r="F1672">
            <v>-5.4490359269143E-7</v>
          </cell>
          <cell r="G1672">
            <v>-5.4490359269143E-7</v>
          </cell>
        </row>
        <row r="1673">
          <cell r="A1673">
            <v>36641</v>
          </cell>
          <cell r="B1673" t="str">
            <v>POS-POWGAS-EAST</v>
          </cell>
          <cell r="C1673" t="str">
            <v>EPMI-LT-ECAR-PRC</v>
          </cell>
          <cell r="D1673" t="str">
            <v>P</v>
          </cell>
          <cell r="E1673">
            <v>36658</v>
          </cell>
          <cell r="F1673">
            <v>15847.111659341041</v>
          </cell>
          <cell r="G1673">
            <v>15847.111659341041</v>
          </cell>
        </row>
        <row r="1674">
          <cell r="A1674">
            <v>36641</v>
          </cell>
          <cell r="B1674" t="str">
            <v>POS-POWGAS-EAST</v>
          </cell>
          <cell r="C1674" t="str">
            <v>EPMI-LT-ECAR-PRC</v>
          </cell>
          <cell r="D1674" t="str">
            <v>P</v>
          </cell>
          <cell r="E1674">
            <v>36658</v>
          </cell>
          <cell r="F1674">
            <v>792.35558296705108</v>
          </cell>
          <cell r="G1674">
            <v>792.35558296705108</v>
          </cell>
        </row>
        <row r="1675">
          <cell r="A1675">
            <v>36641</v>
          </cell>
          <cell r="B1675" t="str">
            <v>POS-POWGAS-EAST</v>
          </cell>
          <cell r="C1675" t="str">
            <v>EPMI-LT-ECAR-PRC</v>
          </cell>
          <cell r="D1675" t="str">
            <v>P</v>
          </cell>
          <cell r="E1675">
            <v>36658</v>
          </cell>
          <cell r="F1675">
            <v>792.35558296705312</v>
          </cell>
          <cell r="G1675">
            <v>792.35558296705312</v>
          </cell>
        </row>
        <row r="1676">
          <cell r="A1676">
            <v>36641</v>
          </cell>
          <cell r="B1676" t="str">
            <v>POS-POWGAS-EAST</v>
          </cell>
          <cell r="C1676" t="str">
            <v>EPMI-LT-ECAR-PRC</v>
          </cell>
          <cell r="D1676" t="str">
            <v>P</v>
          </cell>
          <cell r="E1676">
            <v>36658</v>
          </cell>
          <cell r="F1676">
            <v>1584.7111659341022</v>
          </cell>
          <cell r="G1676">
            <v>1584.7111659341022</v>
          </cell>
        </row>
        <row r="1677">
          <cell r="A1677">
            <v>36641</v>
          </cell>
          <cell r="B1677" t="str">
            <v>POS-POWGAS-EAST</v>
          </cell>
          <cell r="C1677" t="str">
            <v>EPMI-LT-ECAR-PRC</v>
          </cell>
          <cell r="D1677" t="str">
            <v>P</v>
          </cell>
          <cell r="E1677">
            <v>36658</v>
          </cell>
          <cell r="F1677">
            <v>0</v>
          </cell>
          <cell r="G1677">
            <v>0</v>
          </cell>
        </row>
        <row r="1678">
          <cell r="A1678">
            <v>36641</v>
          </cell>
          <cell r="B1678" t="str">
            <v>POS-POWGAS-EAST</v>
          </cell>
          <cell r="C1678" t="str">
            <v>EPMI-LT-ECAR-PRC</v>
          </cell>
          <cell r="D1678" t="str">
            <v>P</v>
          </cell>
          <cell r="E1678">
            <v>36658</v>
          </cell>
          <cell r="F1678">
            <v>-2.0000000000000004E-12</v>
          </cell>
          <cell r="G1678">
            <v>-2.0000000000000004E-12</v>
          </cell>
        </row>
        <row r="1679">
          <cell r="A1679">
            <v>36641</v>
          </cell>
          <cell r="B1679" t="str">
            <v>POS-POWGAS-EAST</v>
          </cell>
          <cell r="C1679" t="str">
            <v>EPMI-LT-ECAR-PRC</v>
          </cell>
          <cell r="D1679" t="str">
            <v>P</v>
          </cell>
          <cell r="E1679">
            <v>36658</v>
          </cell>
          <cell r="F1679">
            <v>792.35558296705108</v>
          </cell>
          <cell r="G1679">
            <v>792.35558296705108</v>
          </cell>
        </row>
        <row r="1680">
          <cell r="A1680">
            <v>36641</v>
          </cell>
          <cell r="B1680" t="str">
            <v>POS-POWGAS-EAST</v>
          </cell>
          <cell r="C1680" t="str">
            <v>EPMI-LT-ECAR-PRC</v>
          </cell>
          <cell r="D1680" t="str">
            <v>P</v>
          </cell>
          <cell r="E1680">
            <v>36658</v>
          </cell>
          <cell r="F1680">
            <v>-792.35558296705801</v>
          </cell>
          <cell r="G1680">
            <v>-792.35558296705801</v>
          </cell>
        </row>
        <row r="1681">
          <cell r="A1681">
            <v>36641</v>
          </cell>
          <cell r="B1681" t="str">
            <v>POS-POWGAS-EAST</v>
          </cell>
          <cell r="C1681" t="str">
            <v>EPMI-LT-ECAR-PRC</v>
          </cell>
          <cell r="D1681" t="str">
            <v>P</v>
          </cell>
          <cell r="E1681">
            <v>36658</v>
          </cell>
          <cell r="F1681">
            <v>-7131.2002467034545</v>
          </cell>
          <cell r="G1681">
            <v>-7131.2002467034545</v>
          </cell>
        </row>
        <row r="1682">
          <cell r="A1682">
            <v>36641</v>
          </cell>
          <cell r="B1682" t="str">
            <v>POS-POWGAS-EAST</v>
          </cell>
          <cell r="C1682" t="str">
            <v>EPMI-LT-ECAR-PRC</v>
          </cell>
          <cell r="D1682" t="str">
            <v>P</v>
          </cell>
          <cell r="E1682">
            <v>36658</v>
          </cell>
          <cell r="F1682">
            <v>3169.4223318681993</v>
          </cell>
          <cell r="G1682">
            <v>3169.4223318681993</v>
          </cell>
        </row>
        <row r="1683">
          <cell r="A1683">
            <v>36641</v>
          </cell>
          <cell r="B1683" t="str">
            <v>POS-POWGAS-EAST</v>
          </cell>
          <cell r="C1683" t="str">
            <v>EPMI-LT-ECAR-PRC</v>
          </cell>
          <cell r="D1683" t="str">
            <v>P</v>
          </cell>
          <cell r="E1683">
            <v>36658</v>
          </cell>
          <cell r="F1683">
            <v>-3961.7779148352474</v>
          </cell>
          <cell r="G1683">
            <v>-3961.7779148352474</v>
          </cell>
        </row>
        <row r="1684">
          <cell r="A1684">
            <v>36641</v>
          </cell>
          <cell r="B1684" t="str">
            <v>POS-POWGAS-EAST</v>
          </cell>
          <cell r="C1684" t="str">
            <v>EPMI-LT-ECAR-PRC</v>
          </cell>
          <cell r="D1684" t="str">
            <v>P</v>
          </cell>
          <cell r="E1684">
            <v>36658</v>
          </cell>
          <cell r="F1684">
            <v>-3961.7779148352538</v>
          </cell>
          <cell r="G1684">
            <v>-3961.7779148352538</v>
          </cell>
        </row>
        <row r="1685">
          <cell r="A1685">
            <v>36641</v>
          </cell>
          <cell r="B1685" t="str">
            <v>POS-POWGAS-EAST</v>
          </cell>
          <cell r="C1685" t="str">
            <v>EPMI-LT-ECAR-PRC</v>
          </cell>
          <cell r="D1685" t="str">
            <v>P</v>
          </cell>
          <cell r="E1685">
            <v>36658</v>
          </cell>
          <cell r="F1685">
            <v>-792.35558296705108</v>
          </cell>
          <cell r="G1685">
            <v>-792.35558296705108</v>
          </cell>
        </row>
        <row r="1686">
          <cell r="A1686">
            <v>36641</v>
          </cell>
          <cell r="B1686" t="str">
            <v>POS-POWGAS-EAST</v>
          </cell>
          <cell r="C1686" t="str">
            <v>EPMI-LT-ECAR-PRC</v>
          </cell>
          <cell r="D1686" t="str">
            <v>P</v>
          </cell>
          <cell r="E1686">
            <v>36658</v>
          </cell>
          <cell r="F1686">
            <v>-2377.0667489011544</v>
          </cell>
          <cell r="G1686">
            <v>-2377.0667489011544</v>
          </cell>
        </row>
        <row r="1687">
          <cell r="A1687">
            <v>36641</v>
          </cell>
          <cell r="B1687" t="str">
            <v>POS-POWGAS-EAST</v>
          </cell>
          <cell r="C1687" t="str">
            <v>EPMI-LT-ECAR-PRC</v>
          </cell>
          <cell r="D1687" t="str">
            <v>P</v>
          </cell>
          <cell r="E1687">
            <v>36658</v>
          </cell>
          <cell r="F1687">
            <v>792.35558296705108</v>
          </cell>
          <cell r="G1687">
            <v>792.35558296705108</v>
          </cell>
        </row>
        <row r="1688">
          <cell r="A1688">
            <v>36641</v>
          </cell>
          <cell r="B1688" t="str">
            <v>POS-POWGAS-EAST</v>
          </cell>
          <cell r="C1688" t="str">
            <v>EPMI-LT-ECAR-PRC</v>
          </cell>
          <cell r="D1688" t="str">
            <v>P</v>
          </cell>
          <cell r="E1688">
            <v>36658</v>
          </cell>
          <cell r="F1688">
            <v>-94.286221134844041</v>
          </cell>
          <cell r="G1688">
            <v>-94.286221134844041</v>
          </cell>
        </row>
        <row r="1689">
          <cell r="A1689">
            <v>36641</v>
          </cell>
          <cell r="B1689" t="str">
            <v>POS-POWGAS-EAST</v>
          </cell>
          <cell r="C1689" t="str">
            <v>EPMI-LT-ECAR-PRC</v>
          </cell>
          <cell r="D1689" t="str">
            <v>P</v>
          </cell>
          <cell r="E1689">
            <v>36658</v>
          </cell>
          <cell r="F1689">
            <v>-8715.9114126375589</v>
          </cell>
          <cell r="G1689">
            <v>-8715.9114126375589</v>
          </cell>
        </row>
        <row r="1690">
          <cell r="A1690">
            <v>36641</v>
          </cell>
          <cell r="B1690" t="str">
            <v>POS-POWGAS-EAST</v>
          </cell>
          <cell r="C1690" t="str">
            <v>EPMI-LT-ECAR-PRC</v>
          </cell>
          <cell r="D1690" t="str">
            <v>P</v>
          </cell>
          <cell r="E1690">
            <v>36658</v>
          </cell>
          <cell r="F1690">
            <v>792.35558296704914</v>
          </cell>
          <cell r="G1690">
            <v>792.35558296704914</v>
          </cell>
        </row>
        <row r="1691">
          <cell r="A1691">
            <v>36641</v>
          </cell>
          <cell r="B1691" t="str">
            <v>POS-POWGAS-EAST</v>
          </cell>
          <cell r="C1691" t="str">
            <v>EPMI-LT-ECAR-PRC</v>
          </cell>
          <cell r="D1691" t="str">
            <v>P</v>
          </cell>
          <cell r="E1691">
            <v>36658</v>
          </cell>
          <cell r="F1691">
            <v>1584.7111659341022</v>
          </cell>
          <cell r="G1691">
            <v>1584.7111659341022</v>
          </cell>
        </row>
        <row r="1692">
          <cell r="A1692">
            <v>36641</v>
          </cell>
          <cell r="B1692" t="str">
            <v>POS-POWGAS-EAST</v>
          </cell>
          <cell r="C1692" t="str">
            <v>EPMI-LT-ECAR-PRC</v>
          </cell>
          <cell r="D1692" t="str">
            <v>P</v>
          </cell>
          <cell r="E1692">
            <v>36658</v>
          </cell>
          <cell r="F1692">
            <v>1584.7111659341022</v>
          </cell>
          <cell r="G1692">
            <v>1584.7111659341022</v>
          </cell>
        </row>
        <row r="1693">
          <cell r="A1693">
            <v>36641</v>
          </cell>
          <cell r="B1693" t="str">
            <v>POS-POWGAS-EAST</v>
          </cell>
          <cell r="C1693" t="str">
            <v>EPMI-LT-ECAR-PRC</v>
          </cell>
          <cell r="D1693" t="str">
            <v>P</v>
          </cell>
          <cell r="E1693">
            <v>36658</v>
          </cell>
          <cell r="F1693">
            <v>-3169.4223318682111</v>
          </cell>
          <cell r="G1693">
            <v>-3169.4223318682111</v>
          </cell>
        </row>
        <row r="1694">
          <cell r="A1694">
            <v>36641</v>
          </cell>
          <cell r="B1694" t="str">
            <v>POS-POWGAS-EAST</v>
          </cell>
          <cell r="C1694" t="str">
            <v>EPMI-LT-ECAR-PRC</v>
          </cell>
          <cell r="D1694" t="str">
            <v>P</v>
          </cell>
          <cell r="E1694">
            <v>36658</v>
          </cell>
          <cell r="F1694">
            <v>4754.1334978023324</v>
          </cell>
          <cell r="G1694">
            <v>4754.1334978023324</v>
          </cell>
        </row>
        <row r="1695">
          <cell r="A1695">
            <v>36641</v>
          </cell>
          <cell r="B1695" t="str">
            <v>POS-POWGAS-EAST</v>
          </cell>
          <cell r="C1695" t="str">
            <v>EPMI-LT-ECAR-PRC</v>
          </cell>
          <cell r="D1695" t="str">
            <v>P</v>
          </cell>
          <cell r="E1695">
            <v>36658</v>
          </cell>
          <cell r="F1695">
            <v>2377.0667489011498</v>
          </cell>
          <cell r="G1695">
            <v>2377.0667489011498</v>
          </cell>
        </row>
        <row r="1696">
          <cell r="A1696">
            <v>36641</v>
          </cell>
          <cell r="B1696" t="str">
            <v>POS-POWGAS-EAST</v>
          </cell>
          <cell r="C1696" t="str">
            <v>EPMI-LT-ECAR-PRC</v>
          </cell>
          <cell r="D1696" t="str">
            <v>P</v>
          </cell>
          <cell r="E1696">
            <v>36658</v>
          </cell>
          <cell r="F1696">
            <v>6338.8446637364068</v>
          </cell>
          <cell r="G1696">
            <v>6338.8446637364068</v>
          </cell>
        </row>
        <row r="1697">
          <cell r="A1697">
            <v>36641</v>
          </cell>
          <cell r="B1697" t="str">
            <v>POS-POWGAS-EAST</v>
          </cell>
          <cell r="C1697" t="str">
            <v>EPMI-LT-ECAR-PRC</v>
          </cell>
          <cell r="D1697" t="str">
            <v>P</v>
          </cell>
          <cell r="E1697">
            <v>36658</v>
          </cell>
          <cell r="F1697">
            <v>1584.7111659341003</v>
          </cell>
          <cell r="G1697">
            <v>1584.7111659341003</v>
          </cell>
        </row>
        <row r="1698">
          <cell r="A1698">
            <v>36641</v>
          </cell>
          <cell r="B1698" t="str">
            <v>POS-POWGAS-EAST</v>
          </cell>
          <cell r="C1698" t="str">
            <v>EPMI-LT-ECAR-PRC</v>
          </cell>
          <cell r="D1698" t="str">
            <v>P</v>
          </cell>
          <cell r="E1698">
            <v>36658</v>
          </cell>
          <cell r="F1698">
            <v>0</v>
          </cell>
          <cell r="G1698">
            <v>0</v>
          </cell>
        </row>
        <row r="1699">
          <cell r="A1699">
            <v>36641</v>
          </cell>
          <cell r="B1699" t="str">
            <v>POS-POWGAS-EAST</v>
          </cell>
          <cell r="C1699" t="str">
            <v>EPMI-LT-ECAR-PRC</v>
          </cell>
          <cell r="D1699" t="str">
            <v>P</v>
          </cell>
          <cell r="E1699">
            <v>36658</v>
          </cell>
          <cell r="F1699">
            <v>792.35558296705108</v>
          </cell>
          <cell r="G1699">
            <v>792.35558296705108</v>
          </cell>
        </row>
        <row r="1700">
          <cell r="A1700">
            <v>36641</v>
          </cell>
          <cell r="B1700" t="str">
            <v>POS-POWGAS-EAST</v>
          </cell>
          <cell r="C1700" t="str">
            <v>EPMI-LT-ECAR-PRC</v>
          </cell>
          <cell r="D1700" t="str">
            <v>P</v>
          </cell>
          <cell r="E1700">
            <v>36658</v>
          </cell>
          <cell r="F1700">
            <v>-2377.0667489011512</v>
          </cell>
          <cell r="G1700">
            <v>-2377.0667489011512</v>
          </cell>
        </row>
        <row r="1701">
          <cell r="A1701">
            <v>36641</v>
          </cell>
          <cell r="B1701" t="str">
            <v>POS-POWGAS-EAST</v>
          </cell>
          <cell r="C1701" t="str">
            <v>EPMI-LT-ECAR-PRC</v>
          </cell>
          <cell r="D1701" t="str">
            <v>P</v>
          </cell>
          <cell r="E1701">
            <v>36658</v>
          </cell>
          <cell r="F1701">
            <v>-5.4490359269143E-7</v>
          </cell>
          <cell r="G1701">
            <v>-5.4490359269143E-7</v>
          </cell>
        </row>
        <row r="1702">
          <cell r="A1702">
            <v>36641</v>
          </cell>
          <cell r="B1702" t="str">
            <v>POS-POWGAS-EAST</v>
          </cell>
          <cell r="C1702" t="str">
            <v>EPMI-LT-ECAR-PRC</v>
          </cell>
          <cell r="D1702" t="str">
            <v>P</v>
          </cell>
          <cell r="E1702">
            <v>36658</v>
          </cell>
          <cell r="F1702">
            <v>0</v>
          </cell>
          <cell r="G1702">
            <v>0</v>
          </cell>
        </row>
        <row r="1703">
          <cell r="A1703">
            <v>36641</v>
          </cell>
          <cell r="B1703" t="str">
            <v>POS-POWGAS-EAST</v>
          </cell>
          <cell r="C1703" t="str">
            <v>EPMI-LT-ECAR-PRC</v>
          </cell>
          <cell r="D1703" t="str">
            <v>P</v>
          </cell>
          <cell r="E1703">
            <v>36658</v>
          </cell>
          <cell r="F1703">
            <v>-628.4207758952009</v>
          </cell>
          <cell r="G1703">
            <v>-628.4207758952009</v>
          </cell>
        </row>
        <row r="1704">
          <cell r="A1704">
            <v>36641</v>
          </cell>
          <cell r="B1704" t="str">
            <v>POS-POWGAS-EAST</v>
          </cell>
          <cell r="C1704" t="str">
            <v>EPMI-LT-ECAR-PRC</v>
          </cell>
          <cell r="D1704" t="str">
            <v>P</v>
          </cell>
          <cell r="E1704">
            <v>36658</v>
          </cell>
          <cell r="F1704">
            <v>792.35558296705108</v>
          </cell>
          <cell r="G1704">
            <v>792.35558296705108</v>
          </cell>
        </row>
        <row r="1705">
          <cell r="A1705">
            <v>36641</v>
          </cell>
          <cell r="B1705" t="str">
            <v>POS-POWGAS-EAST</v>
          </cell>
          <cell r="C1705" t="str">
            <v>EPMI-LT-ECAR-PRC</v>
          </cell>
          <cell r="D1705" t="str">
            <v>P</v>
          </cell>
          <cell r="E1705">
            <v>36658</v>
          </cell>
          <cell r="F1705">
            <v>-792.35558296705108</v>
          </cell>
          <cell r="G1705">
            <v>-792.35558296705108</v>
          </cell>
        </row>
        <row r="1706">
          <cell r="A1706">
            <v>36641</v>
          </cell>
          <cell r="B1706" t="str">
            <v>POS-POWGAS-EAST</v>
          </cell>
          <cell r="C1706" t="str">
            <v>EPMI-LT-ECAR-PRC</v>
          </cell>
          <cell r="D1706" t="str">
            <v>P</v>
          </cell>
          <cell r="E1706">
            <v>36658</v>
          </cell>
          <cell r="F1706">
            <v>-94.286221679747598</v>
          </cell>
          <cell r="G1706">
            <v>-94.286221679747598</v>
          </cell>
        </row>
        <row r="1707">
          <cell r="A1707">
            <v>36641</v>
          </cell>
          <cell r="B1707" t="str">
            <v>POS-POWGAS-EAST</v>
          </cell>
          <cell r="C1707" t="str">
            <v>EPMI-LT-ECAR-PRC</v>
          </cell>
          <cell r="D1707" t="str">
            <v>P</v>
          </cell>
          <cell r="E1707">
            <v>36658</v>
          </cell>
          <cell r="F1707">
            <v>3961.7779148352506</v>
          </cell>
          <cell r="G1707">
            <v>3961.7779148352506</v>
          </cell>
        </row>
        <row r="1708">
          <cell r="A1708">
            <v>36641</v>
          </cell>
          <cell r="B1708" t="str">
            <v>POS-POWGAS-EAST</v>
          </cell>
          <cell r="C1708" t="str">
            <v>EPMI-LT-ECAR-PRC</v>
          </cell>
          <cell r="D1708" t="str">
            <v>P</v>
          </cell>
          <cell r="E1708">
            <v>36658</v>
          </cell>
          <cell r="F1708">
            <v>-792.35558296705108</v>
          </cell>
          <cell r="G1708">
            <v>-792.35558296705108</v>
          </cell>
        </row>
        <row r="1709">
          <cell r="A1709">
            <v>36641</v>
          </cell>
          <cell r="B1709" t="str">
            <v>POS-POWGAS-EAST</v>
          </cell>
          <cell r="C1709" t="str">
            <v>EPMI-LT-ECAR-PRC</v>
          </cell>
          <cell r="D1709" t="str">
            <v>P</v>
          </cell>
          <cell r="E1709">
            <v>36658</v>
          </cell>
          <cell r="F1709">
            <v>-3961.7779148352538</v>
          </cell>
          <cell r="G1709">
            <v>-3961.7779148352538</v>
          </cell>
        </row>
        <row r="1710">
          <cell r="A1710">
            <v>36641</v>
          </cell>
          <cell r="B1710" t="str">
            <v>POS-POWGAS-EAST</v>
          </cell>
          <cell r="C1710" t="str">
            <v>EPMI-LT-ECAR-PRC</v>
          </cell>
          <cell r="D1710" t="str">
            <v>P</v>
          </cell>
          <cell r="E1710">
            <v>36658</v>
          </cell>
          <cell r="F1710">
            <v>8715.9114126375534</v>
          </cell>
          <cell r="G1710">
            <v>8715.9114126375534</v>
          </cell>
        </row>
        <row r="1711">
          <cell r="A1711">
            <v>36641</v>
          </cell>
          <cell r="B1711" t="str">
            <v>POS-POWGAS-EAST</v>
          </cell>
          <cell r="C1711" t="str">
            <v>EPMI-LT-ECAR-PRC</v>
          </cell>
          <cell r="D1711" t="str">
            <v>P</v>
          </cell>
          <cell r="E1711">
            <v>36658</v>
          </cell>
          <cell r="F1711">
            <v>-42.984258274305404</v>
          </cell>
          <cell r="G1711">
            <v>-42.984258274305404</v>
          </cell>
        </row>
        <row r="1712">
          <cell r="A1712">
            <v>36641</v>
          </cell>
          <cell r="B1712" t="str">
            <v>POS-POWGAS-EAST</v>
          </cell>
          <cell r="C1712" t="str">
            <v>EPMI-LT-ECAR-PRC</v>
          </cell>
          <cell r="D1712" t="str">
            <v>P</v>
          </cell>
          <cell r="E1712">
            <v>36658</v>
          </cell>
          <cell r="F1712">
            <v>792.35558296705108</v>
          </cell>
          <cell r="G1712">
            <v>792.35558296705108</v>
          </cell>
        </row>
        <row r="1713">
          <cell r="A1713">
            <v>36641</v>
          </cell>
          <cell r="B1713" t="str">
            <v>POS-POWGAS-EAST</v>
          </cell>
          <cell r="C1713" t="str">
            <v>EPMI-LT-ECAR-PRC</v>
          </cell>
          <cell r="D1713" t="str">
            <v>P</v>
          </cell>
          <cell r="E1713">
            <v>36658</v>
          </cell>
          <cell r="F1713">
            <v>816.99321816488418</v>
          </cell>
          <cell r="G1713">
            <v>816.99321816488418</v>
          </cell>
        </row>
        <row r="1714">
          <cell r="A1714">
            <v>36641</v>
          </cell>
          <cell r="B1714" t="str">
            <v>POS-POWGAS-EAST</v>
          </cell>
          <cell r="C1714" t="str">
            <v>EPMI-LT-ECAR-PRC</v>
          </cell>
          <cell r="D1714" t="str">
            <v>P</v>
          </cell>
          <cell r="E1714">
            <v>36658</v>
          </cell>
          <cell r="F1714">
            <v>-6338.844663736415</v>
          </cell>
          <cell r="G1714">
            <v>-6338.844663736415</v>
          </cell>
        </row>
        <row r="1715">
          <cell r="A1715">
            <v>36641</v>
          </cell>
          <cell r="B1715" t="str">
            <v>POS-POWGAS-EAST</v>
          </cell>
          <cell r="C1715" t="str">
            <v>EPMI-LT-ECAR-PRC</v>
          </cell>
          <cell r="D1715" t="str">
            <v>P</v>
          </cell>
          <cell r="E1715">
            <v>36658</v>
          </cell>
          <cell r="F1715">
            <v>-6338.8446637364059</v>
          </cell>
          <cell r="G1715">
            <v>-6338.8446637364059</v>
          </cell>
        </row>
        <row r="1716">
          <cell r="A1716">
            <v>36641</v>
          </cell>
          <cell r="B1716" t="str">
            <v>POS-POWGAS-EAST</v>
          </cell>
          <cell r="C1716" t="str">
            <v>EPMI-LT-ECAR-PRC</v>
          </cell>
          <cell r="D1716" t="str">
            <v>P</v>
          </cell>
          <cell r="E1716">
            <v>36658</v>
          </cell>
          <cell r="F1716">
            <v>-149.68900173649499</v>
          </cell>
          <cell r="G1716">
            <v>-149.68900173649499</v>
          </cell>
        </row>
        <row r="1717">
          <cell r="A1717">
            <v>36641</v>
          </cell>
          <cell r="B1717" t="str">
            <v>POS-POWGAS-EAST</v>
          </cell>
          <cell r="C1717" t="str">
            <v>EPMI-LT-ECAR-PRC</v>
          </cell>
          <cell r="D1717" t="str">
            <v>P</v>
          </cell>
          <cell r="E1717">
            <v>36658</v>
          </cell>
          <cell r="F1717">
            <v>792.35558296705108</v>
          </cell>
          <cell r="G1717">
            <v>792.35558296705108</v>
          </cell>
        </row>
        <row r="1718">
          <cell r="A1718">
            <v>36641</v>
          </cell>
          <cell r="B1718" t="str">
            <v>POS-POWGAS-EAST</v>
          </cell>
          <cell r="C1718" t="str">
            <v>EPMI-LT-ECAR-PRC</v>
          </cell>
          <cell r="D1718" t="str">
            <v>P</v>
          </cell>
          <cell r="E1718">
            <v>36658</v>
          </cell>
          <cell r="F1718">
            <v>-1584.7111659341022</v>
          </cell>
          <cell r="G1718">
            <v>-1584.7111659341022</v>
          </cell>
        </row>
        <row r="1719">
          <cell r="A1719">
            <v>36641</v>
          </cell>
          <cell r="B1719" t="str">
            <v>POS-POWGAS-EAST</v>
          </cell>
          <cell r="C1719" t="str">
            <v>EPMI-LT-ECAR-PRC</v>
          </cell>
          <cell r="D1719" t="str">
            <v>P</v>
          </cell>
          <cell r="E1719">
            <v>36658</v>
          </cell>
          <cell r="F1719">
            <v>11885.333744505771</v>
          </cell>
          <cell r="G1719">
            <v>11885.333744505771</v>
          </cell>
        </row>
        <row r="1720">
          <cell r="A1720">
            <v>36641</v>
          </cell>
          <cell r="B1720" t="str">
            <v>POS-POWGAS-EAST</v>
          </cell>
          <cell r="C1720" t="str">
            <v>EPMI-LT-ECAR-PRC</v>
          </cell>
          <cell r="D1720" t="str">
            <v>P</v>
          </cell>
          <cell r="E1720">
            <v>36658</v>
          </cell>
          <cell r="F1720">
            <v>-792.35558296705108</v>
          </cell>
          <cell r="G1720">
            <v>-792.35558296705108</v>
          </cell>
        </row>
        <row r="1721">
          <cell r="A1721">
            <v>36641</v>
          </cell>
          <cell r="B1721" t="str">
            <v>POS-POWGAS-EAST</v>
          </cell>
          <cell r="C1721" t="str">
            <v>EPMI-LT-ECAR-PRC</v>
          </cell>
          <cell r="D1721" t="str">
            <v>P</v>
          </cell>
          <cell r="E1721">
            <v>36658</v>
          </cell>
          <cell r="F1721">
            <v>-3961.7779148352561</v>
          </cell>
          <cell r="G1721">
            <v>-3961.7779148352561</v>
          </cell>
        </row>
        <row r="1722">
          <cell r="A1722">
            <v>36641</v>
          </cell>
          <cell r="B1722" t="str">
            <v>POS-POWGAS-EAST</v>
          </cell>
          <cell r="C1722" t="str">
            <v>EPMI-LT-ECAR-PRC</v>
          </cell>
          <cell r="D1722" t="str">
            <v>P</v>
          </cell>
          <cell r="E1722">
            <v>36658</v>
          </cell>
          <cell r="F1722">
            <v>-3169.4223318682016</v>
          </cell>
          <cell r="G1722">
            <v>-3169.4223318682016</v>
          </cell>
        </row>
        <row r="1723">
          <cell r="A1723">
            <v>36641</v>
          </cell>
          <cell r="B1723" t="str">
            <v>POS-POWGAS-EAST</v>
          </cell>
          <cell r="C1723" t="str">
            <v>EPMI-LT-ECAR-PRC</v>
          </cell>
          <cell r="D1723" t="str">
            <v>P</v>
          </cell>
          <cell r="E1723">
            <v>36658</v>
          </cell>
          <cell r="F1723">
            <v>0</v>
          </cell>
          <cell r="G1723">
            <v>0</v>
          </cell>
        </row>
        <row r="1724">
          <cell r="A1724">
            <v>36641</v>
          </cell>
          <cell r="B1724" t="str">
            <v>POS-POWGAS-EAST</v>
          </cell>
          <cell r="C1724" t="str">
            <v>EPMI-LT-ECAR-PRC</v>
          </cell>
          <cell r="D1724" t="str">
            <v>P</v>
          </cell>
          <cell r="E1724">
            <v>36658</v>
          </cell>
          <cell r="F1724">
            <v>-2377.0667489011521</v>
          </cell>
          <cell r="G1724">
            <v>-2377.0667489011521</v>
          </cell>
        </row>
        <row r="1725">
          <cell r="A1725">
            <v>36641</v>
          </cell>
          <cell r="B1725" t="str">
            <v>POS-POWGAS-EAST</v>
          </cell>
          <cell r="C1725" t="str">
            <v>EPMI-LT-ECAR-PRC</v>
          </cell>
          <cell r="D1725" t="str">
            <v>P</v>
          </cell>
          <cell r="E1725">
            <v>36661</v>
          </cell>
          <cell r="F1725">
            <v>-1584.7111659341003</v>
          </cell>
          <cell r="G1725">
            <v>-1584.7111659341003</v>
          </cell>
        </row>
        <row r="1726">
          <cell r="A1726">
            <v>36641</v>
          </cell>
          <cell r="B1726" t="str">
            <v>POS-POWGAS-EAST</v>
          </cell>
          <cell r="C1726" t="str">
            <v>EPMI-LT-ECAR-PRC</v>
          </cell>
          <cell r="D1726" t="str">
            <v>P</v>
          </cell>
          <cell r="E1726">
            <v>36661</v>
          </cell>
          <cell r="F1726">
            <v>-5.4490359269143E-7</v>
          </cell>
          <cell r="G1726">
            <v>-5.4490359269143E-7</v>
          </cell>
        </row>
        <row r="1727">
          <cell r="A1727">
            <v>36641</v>
          </cell>
          <cell r="B1727" t="str">
            <v>POS-POWGAS-EAST</v>
          </cell>
          <cell r="C1727" t="str">
            <v>EPMI-LT-ECAR-PRC</v>
          </cell>
          <cell r="D1727" t="str">
            <v>P</v>
          </cell>
          <cell r="E1727">
            <v>36661</v>
          </cell>
          <cell r="F1727">
            <v>15847.111659341041</v>
          </cell>
          <cell r="G1727">
            <v>15847.111659341041</v>
          </cell>
        </row>
        <row r="1728">
          <cell r="A1728">
            <v>36641</v>
          </cell>
          <cell r="B1728" t="str">
            <v>POS-POWGAS-EAST</v>
          </cell>
          <cell r="C1728" t="str">
            <v>EPMI-LT-ECAR-PRC</v>
          </cell>
          <cell r="D1728" t="str">
            <v>P</v>
          </cell>
          <cell r="E1728">
            <v>36661</v>
          </cell>
          <cell r="F1728">
            <v>792.35558296705108</v>
          </cell>
          <cell r="G1728">
            <v>792.35558296705108</v>
          </cell>
        </row>
        <row r="1729">
          <cell r="A1729">
            <v>36641</v>
          </cell>
          <cell r="B1729" t="str">
            <v>POS-POWGAS-EAST</v>
          </cell>
          <cell r="C1729" t="str">
            <v>EPMI-LT-ECAR-PRC</v>
          </cell>
          <cell r="D1729" t="str">
            <v>P</v>
          </cell>
          <cell r="E1729">
            <v>36661</v>
          </cell>
          <cell r="F1729">
            <v>792.35558296705312</v>
          </cell>
          <cell r="G1729">
            <v>792.35558296705312</v>
          </cell>
        </row>
        <row r="1730">
          <cell r="A1730">
            <v>36641</v>
          </cell>
          <cell r="B1730" t="str">
            <v>POS-POWGAS-EAST</v>
          </cell>
          <cell r="C1730" t="str">
            <v>EPMI-LT-ECAR-PRC</v>
          </cell>
          <cell r="D1730" t="str">
            <v>P</v>
          </cell>
          <cell r="E1730">
            <v>36661</v>
          </cell>
          <cell r="F1730">
            <v>1584.7111659341022</v>
          </cell>
          <cell r="G1730">
            <v>1584.7111659341022</v>
          </cell>
        </row>
        <row r="1731">
          <cell r="A1731">
            <v>36641</v>
          </cell>
          <cell r="B1731" t="str">
            <v>POS-POWGAS-EAST</v>
          </cell>
          <cell r="C1731" t="str">
            <v>EPMI-LT-ECAR-PRC</v>
          </cell>
          <cell r="D1731" t="str">
            <v>P</v>
          </cell>
          <cell r="E1731">
            <v>36661</v>
          </cell>
          <cell r="F1731">
            <v>0</v>
          </cell>
          <cell r="G1731">
            <v>0</v>
          </cell>
        </row>
        <row r="1732">
          <cell r="A1732">
            <v>36641</v>
          </cell>
          <cell r="B1732" t="str">
            <v>POS-POWGAS-EAST</v>
          </cell>
          <cell r="C1732" t="str">
            <v>EPMI-LT-ECAR-PRC</v>
          </cell>
          <cell r="D1732" t="str">
            <v>P</v>
          </cell>
          <cell r="E1732">
            <v>36661</v>
          </cell>
          <cell r="F1732">
            <v>-2.0000000000000004E-12</v>
          </cell>
          <cell r="G1732">
            <v>-2.0000000000000004E-12</v>
          </cell>
        </row>
        <row r="1733">
          <cell r="A1733">
            <v>36641</v>
          </cell>
          <cell r="B1733" t="str">
            <v>POS-POWGAS-EAST</v>
          </cell>
          <cell r="C1733" t="str">
            <v>EPMI-LT-ECAR-PRC</v>
          </cell>
          <cell r="D1733" t="str">
            <v>P</v>
          </cell>
          <cell r="E1733">
            <v>36661</v>
          </cell>
          <cell r="F1733">
            <v>792.35558296705108</v>
          </cell>
          <cell r="G1733">
            <v>792.35558296705108</v>
          </cell>
        </row>
        <row r="1734">
          <cell r="A1734">
            <v>36641</v>
          </cell>
          <cell r="B1734" t="str">
            <v>POS-POWGAS-EAST</v>
          </cell>
          <cell r="C1734" t="str">
            <v>EPMI-LT-ECAR-PRC</v>
          </cell>
          <cell r="D1734" t="str">
            <v>P</v>
          </cell>
          <cell r="E1734">
            <v>36661</v>
          </cell>
          <cell r="F1734">
            <v>-792.35558296705801</v>
          </cell>
          <cell r="G1734">
            <v>-792.35558296705801</v>
          </cell>
        </row>
        <row r="1735">
          <cell r="A1735">
            <v>36641</v>
          </cell>
          <cell r="B1735" t="str">
            <v>POS-POWGAS-EAST</v>
          </cell>
          <cell r="C1735" t="str">
            <v>EPMI-LT-ECAR-PRC</v>
          </cell>
          <cell r="D1735" t="str">
            <v>P</v>
          </cell>
          <cell r="E1735">
            <v>36661</v>
          </cell>
          <cell r="F1735">
            <v>-7131.2002467034545</v>
          </cell>
          <cell r="G1735">
            <v>-7131.2002467034545</v>
          </cell>
        </row>
        <row r="1736">
          <cell r="A1736">
            <v>36641</v>
          </cell>
          <cell r="B1736" t="str">
            <v>POS-POWGAS-EAST</v>
          </cell>
          <cell r="C1736" t="str">
            <v>EPMI-LT-ECAR-PRC</v>
          </cell>
          <cell r="D1736" t="str">
            <v>P</v>
          </cell>
          <cell r="E1736">
            <v>36661</v>
          </cell>
          <cell r="F1736">
            <v>3169.4223318681993</v>
          </cell>
          <cell r="G1736">
            <v>3169.4223318681993</v>
          </cell>
        </row>
        <row r="1737">
          <cell r="A1737">
            <v>36641</v>
          </cell>
          <cell r="B1737" t="str">
            <v>POS-POWGAS-EAST</v>
          </cell>
          <cell r="C1737" t="str">
            <v>EPMI-LT-ECAR-PRC</v>
          </cell>
          <cell r="D1737" t="str">
            <v>P</v>
          </cell>
          <cell r="E1737">
            <v>36661</v>
          </cell>
          <cell r="F1737">
            <v>-3961.7779148352474</v>
          </cell>
          <cell r="G1737">
            <v>-3961.7779148352474</v>
          </cell>
        </row>
        <row r="1738">
          <cell r="A1738">
            <v>36641</v>
          </cell>
          <cell r="B1738" t="str">
            <v>POS-POWGAS-EAST</v>
          </cell>
          <cell r="C1738" t="str">
            <v>EPMI-LT-ECAR-PRC</v>
          </cell>
          <cell r="D1738" t="str">
            <v>P</v>
          </cell>
          <cell r="E1738">
            <v>36661</v>
          </cell>
          <cell r="F1738">
            <v>-3961.7779148352538</v>
          </cell>
          <cell r="G1738">
            <v>-3961.7779148352538</v>
          </cell>
        </row>
        <row r="1739">
          <cell r="A1739">
            <v>36641</v>
          </cell>
          <cell r="B1739" t="str">
            <v>POS-POWGAS-EAST</v>
          </cell>
          <cell r="C1739" t="str">
            <v>EPMI-LT-ECAR-PRC</v>
          </cell>
          <cell r="D1739" t="str">
            <v>P</v>
          </cell>
          <cell r="E1739">
            <v>36661</v>
          </cell>
          <cell r="F1739">
            <v>-792.35558296705108</v>
          </cell>
          <cell r="G1739">
            <v>-792.35558296705108</v>
          </cell>
        </row>
        <row r="1740">
          <cell r="A1740">
            <v>36641</v>
          </cell>
          <cell r="B1740" t="str">
            <v>POS-POWGAS-EAST</v>
          </cell>
          <cell r="C1740" t="str">
            <v>EPMI-LT-ECAR-PRC</v>
          </cell>
          <cell r="D1740" t="str">
            <v>P</v>
          </cell>
          <cell r="E1740">
            <v>36661</v>
          </cell>
          <cell r="F1740">
            <v>-2377.0667489011544</v>
          </cell>
          <cell r="G1740">
            <v>-2377.0667489011544</v>
          </cell>
        </row>
        <row r="1741">
          <cell r="A1741">
            <v>36641</v>
          </cell>
          <cell r="B1741" t="str">
            <v>POS-POWGAS-EAST</v>
          </cell>
          <cell r="C1741" t="str">
            <v>EPMI-LT-ECAR-PRC</v>
          </cell>
          <cell r="D1741" t="str">
            <v>P</v>
          </cell>
          <cell r="E1741">
            <v>36661</v>
          </cell>
          <cell r="F1741">
            <v>792.35558296705108</v>
          </cell>
          <cell r="G1741">
            <v>792.35558296705108</v>
          </cell>
        </row>
        <row r="1742">
          <cell r="A1742">
            <v>36641</v>
          </cell>
          <cell r="B1742" t="str">
            <v>POS-POWGAS-EAST</v>
          </cell>
          <cell r="C1742" t="str">
            <v>EPMI-LT-ECAR-PRC</v>
          </cell>
          <cell r="D1742" t="str">
            <v>P</v>
          </cell>
          <cell r="E1742">
            <v>36661</v>
          </cell>
          <cell r="F1742">
            <v>-265.22125180014302</v>
          </cell>
          <cell r="G1742">
            <v>-265.22125180014302</v>
          </cell>
        </row>
        <row r="1743">
          <cell r="A1743">
            <v>36641</v>
          </cell>
          <cell r="B1743" t="str">
            <v>POS-POWGAS-EAST</v>
          </cell>
          <cell r="C1743" t="str">
            <v>EPMI-LT-ECAR-PRC</v>
          </cell>
          <cell r="D1743" t="str">
            <v>P</v>
          </cell>
          <cell r="E1743">
            <v>36661</v>
          </cell>
          <cell r="F1743">
            <v>-8715.9114126375589</v>
          </cell>
          <cell r="G1743">
            <v>-8715.9114126375589</v>
          </cell>
        </row>
        <row r="1744">
          <cell r="A1744">
            <v>36641</v>
          </cell>
          <cell r="B1744" t="str">
            <v>POS-POWGAS-EAST</v>
          </cell>
          <cell r="C1744" t="str">
            <v>EPMI-LT-ECAR-PRC</v>
          </cell>
          <cell r="D1744" t="str">
            <v>P</v>
          </cell>
          <cell r="E1744">
            <v>36661</v>
          </cell>
          <cell r="F1744">
            <v>792.35558296704914</v>
          </cell>
          <cell r="G1744">
            <v>792.35558296704914</v>
          </cell>
        </row>
        <row r="1745">
          <cell r="A1745">
            <v>36641</v>
          </cell>
          <cell r="B1745" t="str">
            <v>POS-POWGAS-EAST</v>
          </cell>
          <cell r="C1745" t="str">
            <v>EPMI-LT-ECAR-PRC</v>
          </cell>
          <cell r="D1745" t="str">
            <v>P</v>
          </cell>
          <cell r="E1745">
            <v>36661</v>
          </cell>
          <cell r="F1745">
            <v>1584.7111659341022</v>
          </cell>
          <cell r="G1745">
            <v>1584.7111659341022</v>
          </cell>
        </row>
        <row r="1746">
          <cell r="A1746">
            <v>36641</v>
          </cell>
          <cell r="B1746" t="str">
            <v>POS-POWGAS-EAST</v>
          </cell>
          <cell r="C1746" t="str">
            <v>EPMI-LT-ECAR-PRC</v>
          </cell>
          <cell r="D1746" t="str">
            <v>P</v>
          </cell>
          <cell r="E1746">
            <v>36661</v>
          </cell>
          <cell r="F1746">
            <v>1584.7111659341022</v>
          </cell>
          <cell r="G1746">
            <v>1584.7111659341022</v>
          </cell>
        </row>
        <row r="1747">
          <cell r="A1747">
            <v>36641</v>
          </cell>
          <cell r="B1747" t="str">
            <v>POS-POWGAS-EAST</v>
          </cell>
          <cell r="C1747" t="str">
            <v>EPMI-LT-ECAR-PRC</v>
          </cell>
          <cell r="D1747" t="str">
            <v>P</v>
          </cell>
          <cell r="E1747">
            <v>36661</v>
          </cell>
          <cell r="F1747">
            <v>-3169.4223318682111</v>
          </cell>
          <cell r="G1747">
            <v>-3169.4223318682111</v>
          </cell>
        </row>
        <row r="1748">
          <cell r="A1748">
            <v>36641</v>
          </cell>
          <cell r="B1748" t="str">
            <v>POS-POWGAS-EAST</v>
          </cell>
          <cell r="C1748" t="str">
            <v>EPMI-LT-ECAR-PRC</v>
          </cell>
          <cell r="D1748" t="str">
            <v>P</v>
          </cell>
          <cell r="E1748">
            <v>36661</v>
          </cell>
          <cell r="F1748">
            <v>4754.1334978023324</v>
          </cell>
          <cell r="G1748">
            <v>4754.1334978023324</v>
          </cell>
        </row>
        <row r="1749">
          <cell r="A1749">
            <v>36641</v>
          </cell>
          <cell r="B1749" t="str">
            <v>POS-POWGAS-EAST</v>
          </cell>
          <cell r="C1749" t="str">
            <v>EPMI-LT-ECAR-PRC</v>
          </cell>
          <cell r="D1749" t="str">
            <v>P</v>
          </cell>
          <cell r="E1749">
            <v>36661</v>
          </cell>
          <cell r="F1749">
            <v>2377.0667489011498</v>
          </cell>
          <cell r="G1749">
            <v>2377.0667489011498</v>
          </cell>
        </row>
        <row r="1750">
          <cell r="A1750">
            <v>36641</v>
          </cell>
          <cell r="B1750" t="str">
            <v>POS-POWGAS-EAST</v>
          </cell>
          <cell r="C1750" t="str">
            <v>EPMI-LT-ECAR-PRC</v>
          </cell>
          <cell r="D1750" t="str">
            <v>P</v>
          </cell>
          <cell r="E1750">
            <v>36661</v>
          </cell>
          <cell r="F1750">
            <v>6338.8446637364068</v>
          </cell>
          <cell r="G1750">
            <v>6338.8446637364068</v>
          </cell>
        </row>
        <row r="1751">
          <cell r="A1751">
            <v>36641</v>
          </cell>
          <cell r="B1751" t="str">
            <v>POS-POWGAS-EAST</v>
          </cell>
          <cell r="C1751" t="str">
            <v>EPMI-LT-ECAR-PRC</v>
          </cell>
          <cell r="D1751" t="str">
            <v>P</v>
          </cell>
          <cell r="E1751">
            <v>36661</v>
          </cell>
          <cell r="F1751">
            <v>1584.7111659341003</v>
          </cell>
          <cell r="G1751">
            <v>1584.7111659341003</v>
          </cell>
        </row>
        <row r="1752">
          <cell r="A1752">
            <v>36641</v>
          </cell>
          <cell r="B1752" t="str">
            <v>POS-POWGAS-EAST</v>
          </cell>
          <cell r="C1752" t="str">
            <v>EPMI-LT-ECAR-PRC</v>
          </cell>
          <cell r="D1752" t="str">
            <v>P</v>
          </cell>
          <cell r="E1752">
            <v>36661</v>
          </cell>
          <cell r="F1752">
            <v>0</v>
          </cell>
          <cell r="G1752">
            <v>0</v>
          </cell>
        </row>
        <row r="1753">
          <cell r="A1753">
            <v>36641</v>
          </cell>
          <cell r="B1753" t="str">
            <v>POS-POWGAS-EAST</v>
          </cell>
          <cell r="C1753" t="str">
            <v>EPMI-LT-ECAR-PRC</v>
          </cell>
          <cell r="D1753" t="str">
            <v>P</v>
          </cell>
          <cell r="E1753">
            <v>36661</v>
          </cell>
          <cell r="F1753">
            <v>792.35558296705108</v>
          </cell>
          <cell r="G1753">
            <v>792.35558296705108</v>
          </cell>
        </row>
        <row r="1754">
          <cell r="A1754">
            <v>36641</v>
          </cell>
          <cell r="B1754" t="str">
            <v>POS-POWGAS-EAST</v>
          </cell>
          <cell r="C1754" t="str">
            <v>EPMI-LT-ECAR-PRC</v>
          </cell>
          <cell r="D1754" t="str">
            <v>P</v>
          </cell>
          <cell r="E1754">
            <v>36661</v>
          </cell>
          <cell r="F1754">
            <v>-2377.0667489011512</v>
          </cell>
          <cell r="G1754">
            <v>-2377.0667489011512</v>
          </cell>
        </row>
        <row r="1755">
          <cell r="A1755">
            <v>36641</v>
          </cell>
          <cell r="B1755" t="str">
            <v>POS-POWGAS-EAST</v>
          </cell>
          <cell r="C1755" t="str">
            <v>EPMI-LT-ECAR-PRC</v>
          </cell>
          <cell r="D1755" t="str">
            <v>P</v>
          </cell>
          <cell r="E1755">
            <v>36661</v>
          </cell>
          <cell r="F1755">
            <v>-5.4490359269143E-7</v>
          </cell>
          <cell r="G1755">
            <v>-5.4490359269143E-7</v>
          </cell>
        </row>
        <row r="1756">
          <cell r="A1756">
            <v>36641</v>
          </cell>
          <cell r="B1756" t="str">
            <v>POS-POWGAS-EAST</v>
          </cell>
          <cell r="C1756" t="str">
            <v>EPMI-LT-ECAR-PRC</v>
          </cell>
          <cell r="D1756" t="str">
            <v>P</v>
          </cell>
          <cell r="E1756">
            <v>36661</v>
          </cell>
          <cell r="F1756">
            <v>0</v>
          </cell>
          <cell r="G1756">
            <v>0</v>
          </cell>
        </row>
        <row r="1757">
          <cell r="A1757">
            <v>36641</v>
          </cell>
          <cell r="B1757" t="str">
            <v>POS-POWGAS-EAST</v>
          </cell>
          <cell r="C1757" t="str">
            <v>EPMI-LT-ECAR-PRC</v>
          </cell>
          <cell r="D1757" t="str">
            <v>P</v>
          </cell>
          <cell r="E1757">
            <v>36661</v>
          </cell>
          <cell r="F1757">
            <v>-1141.1642111757312</v>
          </cell>
          <cell r="G1757">
            <v>-1141.1642111757312</v>
          </cell>
        </row>
        <row r="1758">
          <cell r="A1758">
            <v>36641</v>
          </cell>
          <cell r="B1758" t="str">
            <v>POS-POWGAS-EAST</v>
          </cell>
          <cell r="C1758" t="str">
            <v>EPMI-LT-ECAR-PRC</v>
          </cell>
          <cell r="D1758" t="str">
            <v>P</v>
          </cell>
          <cell r="E1758">
            <v>36661</v>
          </cell>
          <cell r="F1758">
            <v>792.35558296705108</v>
          </cell>
          <cell r="G1758">
            <v>792.35558296705108</v>
          </cell>
        </row>
        <row r="1759">
          <cell r="A1759">
            <v>36641</v>
          </cell>
          <cell r="B1759" t="str">
            <v>POS-POWGAS-EAST</v>
          </cell>
          <cell r="C1759" t="str">
            <v>EPMI-LT-ECAR-PRC</v>
          </cell>
          <cell r="D1759" t="str">
            <v>P</v>
          </cell>
          <cell r="E1759">
            <v>36661</v>
          </cell>
          <cell r="F1759">
            <v>-792.35558296705108</v>
          </cell>
          <cell r="G1759">
            <v>-792.35558296705108</v>
          </cell>
        </row>
        <row r="1760">
          <cell r="A1760">
            <v>36641</v>
          </cell>
          <cell r="B1760" t="str">
            <v>POS-POWGAS-EAST</v>
          </cell>
          <cell r="C1760" t="str">
            <v>EPMI-LT-ECAR-PRC</v>
          </cell>
          <cell r="D1760" t="str">
            <v>P</v>
          </cell>
          <cell r="E1760">
            <v>36661</v>
          </cell>
          <cell r="F1760">
            <v>-265.22125234504659</v>
          </cell>
          <cell r="G1760">
            <v>-265.22125234504659</v>
          </cell>
        </row>
        <row r="1761">
          <cell r="A1761">
            <v>36641</v>
          </cell>
          <cell r="B1761" t="str">
            <v>POS-POWGAS-EAST</v>
          </cell>
          <cell r="C1761" t="str">
            <v>EPMI-LT-ECAR-PRC</v>
          </cell>
          <cell r="D1761" t="str">
            <v>P</v>
          </cell>
          <cell r="E1761">
            <v>36661</v>
          </cell>
          <cell r="F1761">
            <v>3961.7779148352506</v>
          </cell>
          <cell r="G1761">
            <v>3961.7779148352506</v>
          </cell>
        </row>
        <row r="1762">
          <cell r="A1762">
            <v>36641</v>
          </cell>
          <cell r="B1762" t="str">
            <v>POS-POWGAS-EAST</v>
          </cell>
          <cell r="C1762" t="str">
            <v>EPMI-LT-ECAR-PRC</v>
          </cell>
          <cell r="D1762" t="str">
            <v>P</v>
          </cell>
          <cell r="E1762">
            <v>36661</v>
          </cell>
          <cell r="F1762">
            <v>-792.35558296705108</v>
          </cell>
          <cell r="G1762">
            <v>-792.35558296705108</v>
          </cell>
        </row>
        <row r="1763">
          <cell r="A1763">
            <v>36641</v>
          </cell>
          <cell r="B1763" t="str">
            <v>POS-POWGAS-EAST</v>
          </cell>
          <cell r="C1763" t="str">
            <v>EPMI-LT-ECAR-PRC</v>
          </cell>
          <cell r="D1763" t="str">
            <v>P</v>
          </cell>
          <cell r="E1763">
            <v>36661</v>
          </cell>
          <cell r="F1763">
            <v>-3961.7779148352538</v>
          </cell>
          <cell r="G1763">
            <v>-3961.7779148352538</v>
          </cell>
        </row>
        <row r="1764">
          <cell r="A1764">
            <v>36641</v>
          </cell>
          <cell r="B1764" t="str">
            <v>POS-POWGAS-EAST</v>
          </cell>
          <cell r="C1764" t="str">
            <v>EPMI-LT-ECAR-PRC</v>
          </cell>
          <cell r="D1764" t="str">
            <v>P</v>
          </cell>
          <cell r="E1764">
            <v>36661</v>
          </cell>
          <cell r="F1764">
            <v>8715.9114126375534</v>
          </cell>
          <cell r="G1764">
            <v>8715.9114126375534</v>
          </cell>
        </row>
        <row r="1765">
          <cell r="A1765">
            <v>36641</v>
          </cell>
          <cell r="B1765" t="str">
            <v>POS-POWGAS-EAST</v>
          </cell>
          <cell r="C1765" t="str">
            <v>EPMI-LT-ECAR-PRC</v>
          </cell>
          <cell r="D1765" t="str">
            <v>P</v>
          </cell>
          <cell r="E1765">
            <v>36661</v>
          </cell>
          <cell r="F1765">
            <v>-42.984258274305404</v>
          </cell>
          <cell r="G1765">
            <v>-42.984258274305404</v>
          </cell>
        </row>
        <row r="1766">
          <cell r="A1766">
            <v>36641</v>
          </cell>
          <cell r="B1766" t="str">
            <v>POS-POWGAS-EAST</v>
          </cell>
          <cell r="C1766" t="str">
            <v>EPMI-LT-ECAR-PRC</v>
          </cell>
          <cell r="D1766" t="str">
            <v>P</v>
          </cell>
          <cell r="E1766">
            <v>36661</v>
          </cell>
          <cell r="F1766">
            <v>792.35558296705108</v>
          </cell>
          <cell r="G1766">
            <v>792.35558296705108</v>
          </cell>
        </row>
        <row r="1767">
          <cell r="A1767">
            <v>36641</v>
          </cell>
          <cell r="B1767" t="str">
            <v>POS-POWGAS-EAST</v>
          </cell>
          <cell r="C1767" t="str">
            <v>EPMI-LT-ECAR-PRC</v>
          </cell>
          <cell r="D1767" t="str">
            <v>P</v>
          </cell>
          <cell r="E1767">
            <v>36661</v>
          </cell>
          <cell r="F1767">
            <v>1671.6067147760173</v>
          </cell>
          <cell r="G1767">
            <v>1671.6067147760173</v>
          </cell>
        </row>
        <row r="1768">
          <cell r="A1768">
            <v>36641</v>
          </cell>
          <cell r="B1768" t="str">
            <v>POS-POWGAS-EAST</v>
          </cell>
          <cell r="C1768" t="str">
            <v>EPMI-LT-ECAR-PRC</v>
          </cell>
          <cell r="D1768" t="str">
            <v>P</v>
          </cell>
          <cell r="E1768">
            <v>36661</v>
          </cell>
          <cell r="F1768">
            <v>-6338.844663736415</v>
          </cell>
          <cell r="G1768">
            <v>-6338.844663736415</v>
          </cell>
        </row>
        <row r="1769">
          <cell r="A1769">
            <v>36641</v>
          </cell>
          <cell r="B1769" t="str">
            <v>POS-POWGAS-EAST</v>
          </cell>
          <cell r="C1769" t="str">
            <v>EPMI-LT-ECAR-PRC</v>
          </cell>
          <cell r="D1769" t="str">
            <v>P</v>
          </cell>
          <cell r="E1769">
            <v>36661</v>
          </cell>
          <cell r="F1769">
            <v>-6338.8446637364059</v>
          </cell>
          <cell r="G1769">
            <v>-6338.8446637364059</v>
          </cell>
        </row>
        <row r="1770">
          <cell r="A1770">
            <v>36641</v>
          </cell>
          <cell r="B1770" t="str">
            <v>POS-POWGAS-EAST</v>
          </cell>
          <cell r="C1770" t="str">
            <v>EPMI-LT-ECAR-PRC</v>
          </cell>
          <cell r="D1770" t="str">
            <v>P</v>
          </cell>
          <cell r="E1770">
            <v>36661</v>
          </cell>
          <cell r="F1770">
            <v>-149.68900173649499</v>
          </cell>
          <cell r="G1770">
            <v>-149.68900173649499</v>
          </cell>
        </row>
        <row r="1771">
          <cell r="A1771">
            <v>36641</v>
          </cell>
          <cell r="B1771" t="str">
            <v>POS-POWGAS-EAST</v>
          </cell>
          <cell r="C1771" t="str">
            <v>EPMI-LT-ECAR-PRC</v>
          </cell>
          <cell r="D1771" t="str">
            <v>P</v>
          </cell>
          <cell r="E1771">
            <v>36661</v>
          </cell>
          <cell r="F1771">
            <v>792.35558296705108</v>
          </cell>
          <cell r="G1771">
            <v>792.35558296705108</v>
          </cell>
        </row>
        <row r="1772">
          <cell r="A1772">
            <v>36641</v>
          </cell>
          <cell r="B1772" t="str">
            <v>POS-POWGAS-EAST</v>
          </cell>
          <cell r="C1772" t="str">
            <v>EPMI-LT-ECAR-PRC</v>
          </cell>
          <cell r="D1772" t="str">
            <v>P</v>
          </cell>
          <cell r="E1772">
            <v>36661</v>
          </cell>
          <cell r="F1772">
            <v>-1584.7111659341022</v>
          </cell>
          <cell r="G1772">
            <v>-1584.7111659341022</v>
          </cell>
        </row>
        <row r="1773">
          <cell r="A1773">
            <v>36641</v>
          </cell>
          <cell r="B1773" t="str">
            <v>POS-POWGAS-EAST</v>
          </cell>
          <cell r="C1773" t="str">
            <v>EPMI-LT-ECAR-PRC</v>
          </cell>
          <cell r="D1773" t="str">
            <v>P</v>
          </cell>
          <cell r="E1773">
            <v>36661</v>
          </cell>
          <cell r="F1773">
            <v>11885.333744505771</v>
          </cell>
          <cell r="G1773">
            <v>11885.333744505771</v>
          </cell>
        </row>
        <row r="1774">
          <cell r="A1774">
            <v>36641</v>
          </cell>
          <cell r="B1774" t="str">
            <v>POS-POWGAS-EAST</v>
          </cell>
          <cell r="C1774" t="str">
            <v>EPMI-LT-ECAR-PRC</v>
          </cell>
          <cell r="D1774" t="str">
            <v>P</v>
          </cell>
          <cell r="E1774">
            <v>36661</v>
          </cell>
          <cell r="F1774">
            <v>-792.35558296705108</v>
          </cell>
          <cell r="G1774">
            <v>-792.35558296705108</v>
          </cell>
        </row>
        <row r="1775">
          <cell r="A1775">
            <v>36641</v>
          </cell>
          <cell r="B1775" t="str">
            <v>POS-POWGAS-EAST</v>
          </cell>
          <cell r="C1775" t="str">
            <v>EPMI-LT-ECAR-PRC</v>
          </cell>
          <cell r="D1775" t="str">
            <v>P</v>
          </cell>
          <cell r="E1775">
            <v>36661</v>
          </cell>
          <cell r="F1775">
            <v>-3961.7779148352561</v>
          </cell>
          <cell r="G1775">
            <v>-3961.7779148352561</v>
          </cell>
        </row>
        <row r="1776">
          <cell r="A1776">
            <v>36641</v>
          </cell>
          <cell r="B1776" t="str">
            <v>POS-POWGAS-EAST</v>
          </cell>
          <cell r="C1776" t="str">
            <v>EPMI-LT-ECAR-PRC</v>
          </cell>
          <cell r="D1776" t="str">
            <v>P</v>
          </cell>
          <cell r="E1776">
            <v>36661</v>
          </cell>
          <cell r="F1776">
            <v>-3169.4223318682016</v>
          </cell>
          <cell r="G1776">
            <v>-3169.4223318682016</v>
          </cell>
        </row>
        <row r="1777">
          <cell r="A1777">
            <v>36641</v>
          </cell>
          <cell r="B1777" t="str">
            <v>POS-POWGAS-EAST</v>
          </cell>
          <cell r="C1777" t="str">
            <v>EPMI-LT-ECAR-PRC</v>
          </cell>
          <cell r="D1777" t="str">
            <v>P</v>
          </cell>
          <cell r="E1777">
            <v>36661</v>
          </cell>
          <cell r="F1777">
            <v>0</v>
          </cell>
          <cell r="G1777">
            <v>0</v>
          </cell>
        </row>
        <row r="1778">
          <cell r="A1778">
            <v>36641</v>
          </cell>
          <cell r="B1778" t="str">
            <v>POS-POWGAS-EAST</v>
          </cell>
          <cell r="C1778" t="str">
            <v>EPMI-LT-ECAR-PRC</v>
          </cell>
          <cell r="D1778" t="str">
            <v>P</v>
          </cell>
          <cell r="E1778">
            <v>36661</v>
          </cell>
          <cell r="F1778">
            <v>-2377.0667489011521</v>
          </cell>
          <cell r="G1778">
            <v>-2377.0667489011521</v>
          </cell>
        </row>
        <row r="1779">
          <cell r="A1779">
            <v>36641</v>
          </cell>
          <cell r="B1779" t="str">
            <v>POS-POWGAS-EAST</v>
          </cell>
          <cell r="C1779" t="str">
            <v>EPMI-LT-ECAR-PRC</v>
          </cell>
          <cell r="D1779" t="str">
            <v>P</v>
          </cell>
          <cell r="E1779">
            <v>36662</v>
          </cell>
          <cell r="F1779">
            <v>-1584.7111659341003</v>
          </cell>
          <cell r="G1779">
            <v>-1584.7111659341003</v>
          </cell>
        </row>
        <row r="1780">
          <cell r="A1780">
            <v>36641</v>
          </cell>
          <cell r="B1780" t="str">
            <v>POS-POWGAS-EAST</v>
          </cell>
          <cell r="C1780" t="str">
            <v>EPMI-LT-ECAR-PRC</v>
          </cell>
          <cell r="D1780" t="str">
            <v>P</v>
          </cell>
          <cell r="E1780">
            <v>36662</v>
          </cell>
          <cell r="F1780">
            <v>-5.4490359269143E-7</v>
          </cell>
          <cell r="G1780">
            <v>-5.4490359269143E-7</v>
          </cell>
        </row>
        <row r="1781">
          <cell r="A1781">
            <v>36641</v>
          </cell>
          <cell r="B1781" t="str">
            <v>POS-POWGAS-EAST</v>
          </cell>
          <cell r="C1781" t="str">
            <v>EPMI-LT-ECAR-PRC</v>
          </cell>
          <cell r="D1781" t="str">
            <v>P</v>
          </cell>
          <cell r="E1781">
            <v>36662</v>
          </cell>
          <cell r="F1781">
            <v>15847.111659341041</v>
          </cell>
          <cell r="G1781">
            <v>15847.111659341041</v>
          </cell>
        </row>
        <row r="1782">
          <cell r="A1782">
            <v>36641</v>
          </cell>
          <cell r="B1782" t="str">
            <v>POS-POWGAS-EAST</v>
          </cell>
          <cell r="C1782" t="str">
            <v>EPMI-LT-ECAR-PRC</v>
          </cell>
          <cell r="D1782" t="str">
            <v>P</v>
          </cell>
          <cell r="E1782">
            <v>36662</v>
          </cell>
          <cell r="F1782">
            <v>792.35558296705108</v>
          </cell>
          <cell r="G1782">
            <v>792.35558296705108</v>
          </cell>
        </row>
        <row r="1783">
          <cell r="A1783">
            <v>36641</v>
          </cell>
          <cell r="B1783" t="str">
            <v>POS-POWGAS-EAST</v>
          </cell>
          <cell r="C1783" t="str">
            <v>EPMI-LT-ECAR-PRC</v>
          </cell>
          <cell r="D1783" t="str">
            <v>P</v>
          </cell>
          <cell r="E1783">
            <v>36662</v>
          </cell>
          <cell r="F1783">
            <v>792.35558296705312</v>
          </cell>
          <cell r="G1783">
            <v>792.35558296705312</v>
          </cell>
        </row>
        <row r="1784">
          <cell r="A1784">
            <v>36641</v>
          </cell>
          <cell r="B1784" t="str">
            <v>POS-POWGAS-EAST</v>
          </cell>
          <cell r="C1784" t="str">
            <v>EPMI-LT-ECAR-PRC</v>
          </cell>
          <cell r="D1784" t="str">
            <v>P</v>
          </cell>
          <cell r="E1784">
            <v>36662</v>
          </cell>
          <cell r="F1784">
            <v>1584.7111659341022</v>
          </cell>
          <cell r="G1784">
            <v>1584.7111659341022</v>
          </cell>
        </row>
        <row r="1785">
          <cell r="A1785">
            <v>36641</v>
          </cell>
          <cell r="B1785" t="str">
            <v>POS-POWGAS-EAST</v>
          </cell>
          <cell r="C1785" t="str">
            <v>EPMI-LT-ECAR-PRC</v>
          </cell>
          <cell r="D1785" t="str">
            <v>P</v>
          </cell>
          <cell r="E1785">
            <v>36662</v>
          </cell>
          <cell r="F1785">
            <v>0</v>
          </cell>
          <cell r="G1785">
            <v>0</v>
          </cell>
        </row>
        <row r="1786">
          <cell r="A1786">
            <v>36641</v>
          </cell>
          <cell r="B1786" t="str">
            <v>POS-POWGAS-EAST</v>
          </cell>
          <cell r="C1786" t="str">
            <v>EPMI-LT-ECAR-PRC</v>
          </cell>
          <cell r="D1786" t="str">
            <v>P</v>
          </cell>
          <cell r="E1786">
            <v>36662</v>
          </cell>
          <cell r="F1786">
            <v>-2.0000000000000004E-12</v>
          </cell>
          <cell r="G1786">
            <v>-2.0000000000000004E-12</v>
          </cell>
        </row>
        <row r="1787">
          <cell r="A1787">
            <v>36641</v>
          </cell>
          <cell r="B1787" t="str">
            <v>POS-POWGAS-EAST</v>
          </cell>
          <cell r="C1787" t="str">
            <v>EPMI-LT-ECAR-PRC</v>
          </cell>
          <cell r="D1787" t="str">
            <v>P</v>
          </cell>
          <cell r="E1787">
            <v>36662</v>
          </cell>
          <cell r="F1787">
            <v>792.35558296705108</v>
          </cell>
          <cell r="G1787">
            <v>792.35558296705108</v>
          </cell>
        </row>
        <row r="1788">
          <cell r="A1788">
            <v>36641</v>
          </cell>
          <cell r="B1788" t="str">
            <v>POS-POWGAS-EAST</v>
          </cell>
          <cell r="C1788" t="str">
            <v>EPMI-LT-ECAR-PRC</v>
          </cell>
          <cell r="D1788" t="str">
            <v>P</v>
          </cell>
          <cell r="E1788">
            <v>36662</v>
          </cell>
          <cell r="F1788">
            <v>-792.35558296705801</v>
          </cell>
          <cell r="G1788">
            <v>-792.35558296705801</v>
          </cell>
        </row>
        <row r="1789">
          <cell r="A1789">
            <v>36641</v>
          </cell>
          <cell r="B1789" t="str">
            <v>POS-POWGAS-EAST</v>
          </cell>
          <cell r="C1789" t="str">
            <v>EPMI-LT-ECAR-PRC</v>
          </cell>
          <cell r="D1789" t="str">
            <v>P</v>
          </cell>
          <cell r="E1789">
            <v>36662</v>
          </cell>
          <cell r="F1789">
            <v>-7131.2002467034545</v>
          </cell>
          <cell r="G1789">
            <v>-7131.2002467034545</v>
          </cell>
        </row>
        <row r="1790">
          <cell r="A1790">
            <v>36641</v>
          </cell>
          <cell r="B1790" t="str">
            <v>POS-POWGAS-EAST</v>
          </cell>
          <cell r="C1790" t="str">
            <v>EPMI-LT-ECAR-PRC</v>
          </cell>
          <cell r="D1790" t="str">
            <v>P</v>
          </cell>
          <cell r="E1790">
            <v>36662</v>
          </cell>
          <cell r="F1790">
            <v>3169.4223318681993</v>
          </cell>
          <cell r="G1790">
            <v>3169.4223318681993</v>
          </cell>
        </row>
        <row r="1791">
          <cell r="A1791">
            <v>36641</v>
          </cell>
          <cell r="B1791" t="str">
            <v>POS-POWGAS-EAST</v>
          </cell>
          <cell r="C1791" t="str">
            <v>EPMI-LT-ECAR-PRC</v>
          </cell>
          <cell r="D1791" t="str">
            <v>P</v>
          </cell>
          <cell r="E1791">
            <v>36662</v>
          </cell>
          <cell r="F1791">
            <v>-3961.7779148352474</v>
          </cell>
          <cell r="G1791">
            <v>-3961.7779148352474</v>
          </cell>
        </row>
        <row r="1792">
          <cell r="A1792">
            <v>36641</v>
          </cell>
          <cell r="B1792" t="str">
            <v>POS-POWGAS-EAST</v>
          </cell>
          <cell r="C1792" t="str">
            <v>EPMI-LT-ECAR-PRC</v>
          </cell>
          <cell r="D1792" t="str">
            <v>P</v>
          </cell>
          <cell r="E1792">
            <v>36662</v>
          </cell>
          <cell r="F1792">
            <v>-3961.7779148352538</v>
          </cell>
          <cell r="G1792">
            <v>-3961.7779148352538</v>
          </cell>
        </row>
        <row r="1793">
          <cell r="A1793">
            <v>36641</v>
          </cell>
          <cell r="B1793" t="str">
            <v>POS-POWGAS-EAST</v>
          </cell>
          <cell r="C1793" t="str">
            <v>EPMI-LT-ECAR-PRC</v>
          </cell>
          <cell r="D1793" t="str">
            <v>P</v>
          </cell>
          <cell r="E1793">
            <v>36662</v>
          </cell>
          <cell r="F1793">
            <v>-792.35558296705108</v>
          </cell>
          <cell r="G1793">
            <v>-792.35558296705108</v>
          </cell>
        </row>
        <row r="1794">
          <cell r="A1794">
            <v>36641</v>
          </cell>
          <cell r="B1794" t="str">
            <v>POS-POWGAS-EAST</v>
          </cell>
          <cell r="C1794" t="str">
            <v>EPMI-LT-ECAR-PRC</v>
          </cell>
          <cell r="D1794" t="str">
            <v>P</v>
          </cell>
          <cell r="E1794">
            <v>36662</v>
          </cell>
          <cell r="F1794">
            <v>-2377.0667489011544</v>
          </cell>
          <cell r="G1794">
            <v>-2377.0667489011544</v>
          </cell>
        </row>
        <row r="1795">
          <cell r="A1795">
            <v>36641</v>
          </cell>
          <cell r="B1795" t="str">
            <v>POS-POWGAS-EAST</v>
          </cell>
          <cell r="C1795" t="str">
            <v>EPMI-LT-ECAR-PRC</v>
          </cell>
          <cell r="D1795" t="str">
            <v>P</v>
          </cell>
          <cell r="E1795">
            <v>36662</v>
          </cell>
          <cell r="F1795">
            <v>792.35558296705108</v>
          </cell>
          <cell r="G1795">
            <v>792.35558296705108</v>
          </cell>
        </row>
        <row r="1796">
          <cell r="A1796">
            <v>36641</v>
          </cell>
          <cell r="B1796" t="str">
            <v>POS-POWGAS-EAST</v>
          </cell>
          <cell r="C1796" t="str">
            <v>EPMI-LT-ECAR-PRC</v>
          </cell>
          <cell r="D1796" t="str">
            <v>P</v>
          </cell>
          <cell r="E1796">
            <v>36662</v>
          </cell>
          <cell r="F1796">
            <v>-270.72645648792701</v>
          </cell>
          <cell r="G1796">
            <v>-270.72645648792701</v>
          </cell>
        </row>
        <row r="1797">
          <cell r="A1797">
            <v>36641</v>
          </cell>
          <cell r="B1797" t="str">
            <v>POS-POWGAS-EAST</v>
          </cell>
          <cell r="C1797" t="str">
            <v>EPMI-LT-ECAR-PRC</v>
          </cell>
          <cell r="D1797" t="str">
            <v>P</v>
          </cell>
          <cell r="E1797">
            <v>36662</v>
          </cell>
          <cell r="F1797">
            <v>-8715.9114126375589</v>
          </cell>
          <cell r="G1797">
            <v>-8715.9114126375589</v>
          </cell>
        </row>
        <row r="1798">
          <cell r="A1798">
            <v>36641</v>
          </cell>
          <cell r="B1798" t="str">
            <v>POS-POWGAS-EAST</v>
          </cell>
          <cell r="C1798" t="str">
            <v>EPMI-LT-ECAR-PRC</v>
          </cell>
          <cell r="D1798" t="str">
            <v>P</v>
          </cell>
          <cell r="E1798">
            <v>36662</v>
          </cell>
          <cell r="F1798">
            <v>792.35558296704914</v>
          </cell>
          <cell r="G1798">
            <v>792.35558296704914</v>
          </cell>
        </row>
        <row r="1799">
          <cell r="A1799">
            <v>36641</v>
          </cell>
          <cell r="B1799" t="str">
            <v>POS-POWGAS-EAST</v>
          </cell>
          <cell r="C1799" t="str">
            <v>EPMI-LT-ECAR-PRC</v>
          </cell>
          <cell r="D1799" t="str">
            <v>P</v>
          </cell>
          <cell r="E1799">
            <v>36662</v>
          </cell>
          <cell r="F1799">
            <v>1584.7111659341022</v>
          </cell>
          <cell r="G1799">
            <v>1584.7111659341022</v>
          </cell>
        </row>
        <row r="1800">
          <cell r="A1800">
            <v>36641</v>
          </cell>
          <cell r="B1800" t="str">
            <v>POS-POWGAS-EAST</v>
          </cell>
          <cell r="C1800" t="str">
            <v>EPMI-LT-ECAR-PRC</v>
          </cell>
          <cell r="D1800" t="str">
            <v>P</v>
          </cell>
          <cell r="E1800">
            <v>36662</v>
          </cell>
          <cell r="F1800">
            <v>1584.7111659341022</v>
          </cell>
          <cell r="G1800">
            <v>1584.7111659341022</v>
          </cell>
        </row>
        <row r="1801">
          <cell r="A1801">
            <v>36641</v>
          </cell>
          <cell r="B1801" t="str">
            <v>POS-POWGAS-EAST</v>
          </cell>
          <cell r="C1801" t="str">
            <v>EPMI-LT-ECAR-PRC</v>
          </cell>
          <cell r="D1801" t="str">
            <v>P</v>
          </cell>
          <cell r="E1801">
            <v>36662</v>
          </cell>
          <cell r="F1801">
            <v>-3169.4223318682111</v>
          </cell>
          <cell r="G1801">
            <v>-3169.4223318682111</v>
          </cell>
        </row>
        <row r="1802">
          <cell r="A1802">
            <v>36641</v>
          </cell>
          <cell r="B1802" t="str">
            <v>POS-POWGAS-EAST</v>
          </cell>
          <cell r="C1802" t="str">
            <v>EPMI-LT-ECAR-PRC</v>
          </cell>
          <cell r="D1802" t="str">
            <v>P</v>
          </cell>
          <cell r="E1802">
            <v>36662</v>
          </cell>
          <cell r="F1802">
            <v>4754.1334978023324</v>
          </cell>
          <cell r="G1802">
            <v>4754.1334978023324</v>
          </cell>
        </row>
        <row r="1803">
          <cell r="A1803">
            <v>36641</v>
          </cell>
          <cell r="B1803" t="str">
            <v>POS-POWGAS-EAST</v>
          </cell>
          <cell r="C1803" t="str">
            <v>EPMI-LT-ECAR-PRC</v>
          </cell>
          <cell r="D1803" t="str">
            <v>P</v>
          </cell>
          <cell r="E1803">
            <v>36662</v>
          </cell>
          <cell r="F1803">
            <v>2377.0667489011498</v>
          </cell>
          <cell r="G1803">
            <v>2377.0667489011498</v>
          </cell>
        </row>
        <row r="1804">
          <cell r="A1804">
            <v>36641</v>
          </cell>
          <cell r="B1804" t="str">
            <v>POS-POWGAS-EAST</v>
          </cell>
          <cell r="C1804" t="str">
            <v>EPMI-LT-ECAR-PRC</v>
          </cell>
          <cell r="D1804" t="str">
            <v>P</v>
          </cell>
          <cell r="E1804">
            <v>36662</v>
          </cell>
          <cell r="F1804">
            <v>6338.8446637364068</v>
          </cell>
          <cell r="G1804">
            <v>6338.8446637364068</v>
          </cell>
        </row>
        <row r="1805">
          <cell r="A1805">
            <v>36641</v>
          </cell>
          <cell r="B1805" t="str">
            <v>POS-POWGAS-EAST</v>
          </cell>
          <cell r="C1805" t="str">
            <v>EPMI-LT-ECAR-PRC</v>
          </cell>
          <cell r="D1805" t="str">
            <v>P</v>
          </cell>
          <cell r="E1805">
            <v>36662</v>
          </cell>
          <cell r="F1805">
            <v>1584.7111659341003</v>
          </cell>
          <cell r="G1805">
            <v>1584.7111659341003</v>
          </cell>
        </row>
        <row r="1806">
          <cell r="A1806">
            <v>36641</v>
          </cell>
          <cell r="B1806" t="str">
            <v>POS-POWGAS-EAST</v>
          </cell>
          <cell r="C1806" t="str">
            <v>EPMI-LT-ECAR-PRC</v>
          </cell>
          <cell r="D1806" t="str">
            <v>P</v>
          </cell>
          <cell r="E1806">
            <v>36662</v>
          </cell>
          <cell r="F1806">
            <v>0</v>
          </cell>
          <cell r="G1806">
            <v>0</v>
          </cell>
        </row>
        <row r="1807">
          <cell r="A1807">
            <v>36641</v>
          </cell>
          <cell r="B1807" t="str">
            <v>POS-POWGAS-EAST</v>
          </cell>
          <cell r="C1807" t="str">
            <v>EPMI-LT-ECAR-PRC</v>
          </cell>
          <cell r="D1807" t="str">
            <v>P</v>
          </cell>
          <cell r="E1807">
            <v>36662</v>
          </cell>
          <cell r="F1807">
            <v>792.35558296705108</v>
          </cell>
          <cell r="G1807">
            <v>792.35558296705108</v>
          </cell>
        </row>
        <row r="1808">
          <cell r="A1808">
            <v>36641</v>
          </cell>
          <cell r="B1808" t="str">
            <v>POS-POWGAS-EAST</v>
          </cell>
          <cell r="C1808" t="str">
            <v>EPMI-LT-ECAR-PRC</v>
          </cell>
          <cell r="D1808" t="str">
            <v>P</v>
          </cell>
          <cell r="E1808">
            <v>36662</v>
          </cell>
          <cell r="F1808">
            <v>-2377.0667489011512</v>
          </cell>
          <cell r="G1808">
            <v>-2377.0667489011512</v>
          </cell>
        </row>
        <row r="1809">
          <cell r="A1809">
            <v>36641</v>
          </cell>
          <cell r="B1809" t="str">
            <v>POS-POWGAS-EAST</v>
          </cell>
          <cell r="C1809" t="str">
            <v>EPMI-LT-ECAR-PRC</v>
          </cell>
          <cell r="D1809" t="str">
            <v>P</v>
          </cell>
          <cell r="E1809">
            <v>36662</v>
          </cell>
          <cell r="F1809">
            <v>-5.4490359269143E-7</v>
          </cell>
          <cell r="G1809">
            <v>-5.4490359269143E-7</v>
          </cell>
        </row>
        <row r="1810">
          <cell r="A1810">
            <v>36641</v>
          </cell>
          <cell r="B1810" t="str">
            <v>POS-POWGAS-EAST</v>
          </cell>
          <cell r="C1810" t="str">
            <v>EPMI-LT-ECAR-PRC</v>
          </cell>
          <cell r="D1810" t="str">
            <v>P</v>
          </cell>
          <cell r="E1810">
            <v>36662</v>
          </cell>
          <cell r="F1810">
            <v>0</v>
          </cell>
          <cell r="G1810">
            <v>0</v>
          </cell>
        </row>
        <row r="1811">
          <cell r="A1811">
            <v>36641</v>
          </cell>
          <cell r="B1811" t="str">
            <v>POS-POWGAS-EAST</v>
          </cell>
          <cell r="C1811" t="str">
            <v>EPMI-LT-ECAR-PRC</v>
          </cell>
          <cell r="D1811" t="str">
            <v>P</v>
          </cell>
          <cell r="E1811">
            <v>36662</v>
          </cell>
          <cell r="F1811">
            <v>-1168.5186723607733</v>
          </cell>
          <cell r="G1811">
            <v>-1168.5186723607733</v>
          </cell>
        </row>
        <row r="1812">
          <cell r="A1812">
            <v>36641</v>
          </cell>
          <cell r="B1812" t="str">
            <v>POS-POWGAS-EAST</v>
          </cell>
          <cell r="C1812" t="str">
            <v>EPMI-LT-ECAR-PRC</v>
          </cell>
          <cell r="D1812" t="str">
            <v>P</v>
          </cell>
          <cell r="E1812">
            <v>36662</v>
          </cell>
          <cell r="F1812">
            <v>792.35558296705108</v>
          </cell>
          <cell r="G1812">
            <v>792.35558296705108</v>
          </cell>
        </row>
        <row r="1813">
          <cell r="A1813">
            <v>36641</v>
          </cell>
          <cell r="B1813" t="str">
            <v>POS-POWGAS-EAST</v>
          </cell>
          <cell r="C1813" t="str">
            <v>EPMI-LT-ECAR-PRC</v>
          </cell>
          <cell r="D1813" t="str">
            <v>P</v>
          </cell>
          <cell r="E1813">
            <v>36662</v>
          </cell>
          <cell r="F1813">
            <v>-792.35558296705108</v>
          </cell>
          <cell r="G1813">
            <v>-792.35558296705108</v>
          </cell>
        </row>
        <row r="1814">
          <cell r="A1814">
            <v>36641</v>
          </cell>
          <cell r="B1814" t="str">
            <v>POS-POWGAS-EAST</v>
          </cell>
          <cell r="C1814" t="str">
            <v>EPMI-LT-ECAR-PRC</v>
          </cell>
          <cell r="D1814" t="str">
            <v>P</v>
          </cell>
          <cell r="E1814">
            <v>36662</v>
          </cell>
          <cell r="F1814">
            <v>-270.72645703283064</v>
          </cell>
          <cell r="G1814">
            <v>-270.72645703283064</v>
          </cell>
        </row>
        <row r="1815">
          <cell r="A1815">
            <v>36641</v>
          </cell>
          <cell r="B1815" t="str">
            <v>POS-POWGAS-EAST</v>
          </cell>
          <cell r="C1815" t="str">
            <v>EPMI-LT-ECAR-PRC</v>
          </cell>
          <cell r="D1815" t="str">
            <v>P</v>
          </cell>
          <cell r="E1815">
            <v>36662</v>
          </cell>
          <cell r="F1815">
            <v>3961.7779148352506</v>
          </cell>
          <cell r="G1815">
            <v>3961.7779148352506</v>
          </cell>
        </row>
        <row r="1816">
          <cell r="A1816">
            <v>36641</v>
          </cell>
          <cell r="B1816" t="str">
            <v>POS-POWGAS-EAST</v>
          </cell>
          <cell r="C1816" t="str">
            <v>EPMI-LT-ECAR-PRC</v>
          </cell>
          <cell r="D1816" t="str">
            <v>P</v>
          </cell>
          <cell r="E1816">
            <v>36662</v>
          </cell>
          <cell r="F1816">
            <v>-792.35558296705108</v>
          </cell>
          <cell r="G1816">
            <v>-792.35558296705108</v>
          </cell>
        </row>
        <row r="1817">
          <cell r="A1817">
            <v>36641</v>
          </cell>
          <cell r="B1817" t="str">
            <v>POS-POWGAS-EAST</v>
          </cell>
          <cell r="C1817" t="str">
            <v>EPMI-LT-ECAR-PRC</v>
          </cell>
          <cell r="D1817" t="str">
            <v>P</v>
          </cell>
          <cell r="E1817">
            <v>36662</v>
          </cell>
          <cell r="F1817">
            <v>-3961.7779148352538</v>
          </cell>
          <cell r="G1817">
            <v>-3961.7779148352538</v>
          </cell>
        </row>
        <row r="1818">
          <cell r="A1818">
            <v>36641</v>
          </cell>
          <cell r="B1818" t="str">
            <v>POS-POWGAS-EAST</v>
          </cell>
          <cell r="C1818" t="str">
            <v>EPMI-LT-ECAR-PRC</v>
          </cell>
          <cell r="D1818" t="str">
            <v>P</v>
          </cell>
          <cell r="E1818">
            <v>36662</v>
          </cell>
          <cell r="F1818">
            <v>8715.9114126375534</v>
          </cell>
          <cell r="G1818">
            <v>8715.9114126375534</v>
          </cell>
        </row>
        <row r="1819">
          <cell r="A1819">
            <v>36641</v>
          </cell>
          <cell r="B1819" t="str">
            <v>POS-POWGAS-EAST</v>
          </cell>
          <cell r="C1819" t="str">
            <v>EPMI-LT-ECAR-PRC</v>
          </cell>
          <cell r="D1819" t="str">
            <v>P</v>
          </cell>
          <cell r="E1819">
            <v>36662</v>
          </cell>
          <cell r="F1819">
            <v>-42.984258274305404</v>
          </cell>
          <cell r="G1819">
            <v>-42.984258274305404</v>
          </cell>
        </row>
        <row r="1820">
          <cell r="A1820">
            <v>36641</v>
          </cell>
          <cell r="B1820" t="str">
            <v>POS-POWGAS-EAST</v>
          </cell>
          <cell r="C1820" t="str">
            <v>EPMI-LT-ECAR-PRC</v>
          </cell>
          <cell r="D1820" t="str">
            <v>P</v>
          </cell>
          <cell r="E1820">
            <v>36662</v>
          </cell>
          <cell r="F1820">
            <v>792.35558296705108</v>
          </cell>
          <cell r="G1820">
            <v>792.35558296705108</v>
          </cell>
        </row>
        <row r="1821">
          <cell r="A1821">
            <v>36641</v>
          </cell>
          <cell r="B1821" t="str">
            <v>POS-POWGAS-EAST</v>
          </cell>
          <cell r="C1821" t="str">
            <v>EPMI-LT-ECAR-PRC</v>
          </cell>
          <cell r="D1821" t="str">
            <v>P</v>
          </cell>
          <cell r="E1821">
            <v>36662</v>
          </cell>
          <cell r="F1821">
            <v>1709.971585336632</v>
          </cell>
          <cell r="G1821">
            <v>1709.971585336632</v>
          </cell>
        </row>
        <row r="1822">
          <cell r="A1822">
            <v>36641</v>
          </cell>
          <cell r="B1822" t="str">
            <v>POS-POWGAS-EAST</v>
          </cell>
          <cell r="C1822" t="str">
            <v>EPMI-LT-ECAR-PRC</v>
          </cell>
          <cell r="D1822" t="str">
            <v>P</v>
          </cell>
          <cell r="E1822">
            <v>36662</v>
          </cell>
          <cell r="F1822">
            <v>-6338.844663736415</v>
          </cell>
          <cell r="G1822">
            <v>-6338.844663736415</v>
          </cell>
        </row>
        <row r="1823">
          <cell r="A1823">
            <v>36641</v>
          </cell>
          <cell r="B1823" t="str">
            <v>POS-POWGAS-EAST</v>
          </cell>
          <cell r="C1823" t="str">
            <v>EPMI-LT-ECAR-PRC</v>
          </cell>
          <cell r="D1823" t="str">
            <v>P</v>
          </cell>
          <cell r="E1823">
            <v>36662</v>
          </cell>
          <cell r="F1823">
            <v>-6338.8446637364059</v>
          </cell>
          <cell r="G1823">
            <v>-6338.8446637364059</v>
          </cell>
        </row>
        <row r="1824">
          <cell r="A1824">
            <v>36641</v>
          </cell>
          <cell r="B1824" t="str">
            <v>POS-POWGAS-EAST</v>
          </cell>
          <cell r="C1824" t="str">
            <v>EPMI-LT-ECAR-PRC</v>
          </cell>
          <cell r="D1824" t="str">
            <v>P</v>
          </cell>
          <cell r="E1824">
            <v>36662</v>
          </cell>
          <cell r="F1824">
            <v>-149.68900173649499</v>
          </cell>
          <cell r="G1824">
            <v>-149.68900173649499</v>
          </cell>
        </row>
        <row r="1825">
          <cell r="A1825">
            <v>36641</v>
          </cell>
          <cell r="B1825" t="str">
            <v>POS-POWGAS-EAST</v>
          </cell>
          <cell r="C1825" t="str">
            <v>EPMI-LT-ECAR-PRC</v>
          </cell>
          <cell r="D1825" t="str">
            <v>P</v>
          </cell>
          <cell r="E1825">
            <v>36662</v>
          </cell>
          <cell r="F1825">
            <v>792.35558296705108</v>
          </cell>
          <cell r="G1825">
            <v>792.35558296705108</v>
          </cell>
        </row>
        <row r="1826">
          <cell r="A1826">
            <v>36641</v>
          </cell>
          <cell r="B1826" t="str">
            <v>POS-POWGAS-EAST</v>
          </cell>
          <cell r="C1826" t="str">
            <v>EPMI-LT-ECAR-PRC</v>
          </cell>
          <cell r="D1826" t="str">
            <v>P</v>
          </cell>
          <cell r="E1826">
            <v>36662</v>
          </cell>
          <cell r="F1826">
            <v>-1584.7111659341022</v>
          </cell>
          <cell r="G1826">
            <v>-1584.7111659341022</v>
          </cell>
        </row>
        <row r="1827">
          <cell r="A1827">
            <v>36641</v>
          </cell>
          <cell r="B1827" t="str">
            <v>POS-POWGAS-EAST</v>
          </cell>
          <cell r="C1827" t="str">
            <v>EPMI-LT-ECAR-PRC</v>
          </cell>
          <cell r="D1827" t="str">
            <v>P</v>
          </cell>
          <cell r="E1827">
            <v>36662</v>
          </cell>
          <cell r="F1827">
            <v>11885.333744505771</v>
          </cell>
          <cell r="G1827">
            <v>11885.333744505771</v>
          </cell>
        </row>
        <row r="1828">
          <cell r="A1828">
            <v>36641</v>
          </cell>
          <cell r="B1828" t="str">
            <v>POS-POWGAS-EAST</v>
          </cell>
          <cell r="C1828" t="str">
            <v>EPMI-LT-ECAR-PRC</v>
          </cell>
          <cell r="D1828" t="str">
            <v>P</v>
          </cell>
          <cell r="E1828">
            <v>36662</v>
          </cell>
          <cell r="F1828">
            <v>-792.35558296705108</v>
          </cell>
          <cell r="G1828">
            <v>-792.35558296705108</v>
          </cell>
        </row>
        <row r="1829">
          <cell r="A1829">
            <v>36641</v>
          </cell>
          <cell r="B1829" t="str">
            <v>POS-POWGAS-EAST</v>
          </cell>
          <cell r="C1829" t="str">
            <v>EPMI-LT-ECAR-PRC</v>
          </cell>
          <cell r="D1829" t="str">
            <v>P</v>
          </cell>
          <cell r="E1829">
            <v>36662</v>
          </cell>
          <cell r="F1829">
            <v>-3961.7779148352561</v>
          </cell>
          <cell r="G1829">
            <v>-3961.7779148352561</v>
          </cell>
        </row>
        <row r="1830">
          <cell r="A1830">
            <v>36641</v>
          </cell>
          <cell r="B1830" t="str">
            <v>POS-POWGAS-EAST</v>
          </cell>
          <cell r="C1830" t="str">
            <v>EPMI-LT-ECAR-PRC</v>
          </cell>
          <cell r="D1830" t="str">
            <v>P</v>
          </cell>
          <cell r="E1830">
            <v>36662</v>
          </cell>
          <cell r="F1830">
            <v>-3169.4223318682016</v>
          </cell>
          <cell r="G1830">
            <v>-3169.4223318682016</v>
          </cell>
        </row>
        <row r="1831">
          <cell r="A1831">
            <v>36641</v>
          </cell>
          <cell r="B1831" t="str">
            <v>POS-POWGAS-EAST</v>
          </cell>
          <cell r="C1831" t="str">
            <v>EPMI-LT-ECAR-PRC</v>
          </cell>
          <cell r="D1831" t="str">
            <v>P</v>
          </cell>
          <cell r="E1831">
            <v>36662</v>
          </cell>
          <cell r="F1831">
            <v>0</v>
          </cell>
          <cell r="G1831">
            <v>0</v>
          </cell>
        </row>
        <row r="1832">
          <cell r="A1832">
            <v>36641</v>
          </cell>
          <cell r="B1832" t="str">
            <v>POS-POWGAS-EAST</v>
          </cell>
          <cell r="C1832" t="str">
            <v>EPMI-LT-ECAR-PRC</v>
          </cell>
          <cell r="D1832" t="str">
            <v>P</v>
          </cell>
          <cell r="E1832">
            <v>36662</v>
          </cell>
          <cell r="F1832">
            <v>-2377.0667489011521</v>
          </cell>
          <cell r="G1832">
            <v>-2377.0667489011521</v>
          </cell>
        </row>
        <row r="1833">
          <cell r="A1833">
            <v>36641</v>
          </cell>
          <cell r="B1833" t="str">
            <v>POS-POWGAS-EAST</v>
          </cell>
          <cell r="C1833" t="str">
            <v>EPMI-LT-ECAR-PRC</v>
          </cell>
          <cell r="D1833" t="str">
            <v>P</v>
          </cell>
          <cell r="E1833">
            <v>36663</v>
          </cell>
          <cell r="F1833">
            <v>-1584.7111659341003</v>
          </cell>
          <cell r="G1833">
            <v>-1584.7111659341003</v>
          </cell>
        </row>
        <row r="1834">
          <cell r="A1834">
            <v>36641</v>
          </cell>
          <cell r="B1834" t="str">
            <v>POS-POWGAS-EAST</v>
          </cell>
          <cell r="C1834" t="str">
            <v>EPMI-LT-ECAR-PRC</v>
          </cell>
          <cell r="D1834" t="str">
            <v>P</v>
          </cell>
          <cell r="E1834">
            <v>36663</v>
          </cell>
          <cell r="F1834">
            <v>-5.4490359269143E-7</v>
          </cell>
          <cell r="G1834">
            <v>-5.4490359269143E-7</v>
          </cell>
        </row>
        <row r="1835">
          <cell r="A1835">
            <v>36641</v>
          </cell>
          <cell r="B1835" t="str">
            <v>POS-POWGAS-EAST</v>
          </cell>
          <cell r="C1835" t="str">
            <v>EPMI-LT-ECAR-PRC</v>
          </cell>
          <cell r="D1835" t="str">
            <v>P</v>
          </cell>
          <cell r="E1835">
            <v>36663</v>
          </cell>
          <cell r="F1835">
            <v>15847.111659341041</v>
          </cell>
          <cell r="G1835">
            <v>15847.111659341041</v>
          </cell>
        </row>
        <row r="1836">
          <cell r="A1836">
            <v>36641</v>
          </cell>
          <cell r="B1836" t="str">
            <v>POS-POWGAS-EAST</v>
          </cell>
          <cell r="C1836" t="str">
            <v>EPMI-LT-ECAR-PRC</v>
          </cell>
          <cell r="D1836" t="str">
            <v>P</v>
          </cell>
          <cell r="E1836">
            <v>36663</v>
          </cell>
          <cell r="F1836">
            <v>792.35558296705108</v>
          </cell>
          <cell r="G1836">
            <v>792.35558296705108</v>
          </cell>
        </row>
        <row r="1837">
          <cell r="A1837">
            <v>36641</v>
          </cell>
          <cell r="B1837" t="str">
            <v>POS-POWGAS-EAST</v>
          </cell>
          <cell r="C1837" t="str">
            <v>EPMI-LT-ECAR-PRC</v>
          </cell>
          <cell r="D1837" t="str">
            <v>P</v>
          </cell>
          <cell r="E1837">
            <v>36663</v>
          </cell>
          <cell r="F1837">
            <v>792.35558296705312</v>
          </cell>
          <cell r="G1837">
            <v>792.35558296705312</v>
          </cell>
        </row>
        <row r="1838">
          <cell r="A1838">
            <v>36641</v>
          </cell>
          <cell r="B1838" t="str">
            <v>POS-POWGAS-EAST</v>
          </cell>
          <cell r="C1838" t="str">
            <v>EPMI-LT-ECAR-PRC</v>
          </cell>
          <cell r="D1838" t="str">
            <v>P</v>
          </cell>
          <cell r="E1838">
            <v>36663</v>
          </cell>
          <cell r="F1838">
            <v>1584.7111659341022</v>
          </cell>
          <cell r="G1838">
            <v>1584.7111659341022</v>
          </cell>
        </row>
        <row r="1839">
          <cell r="A1839">
            <v>36641</v>
          </cell>
          <cell r="B1839" t="str">
            <v>POS-POWGAS-EAST</v>
          </cell>
          <cell r="C1839" t="str">
            <v>EPMI-LT-ECAR-PRC</v>
          </cell>
          <cell r="D1839" t="str">
            <v>P</v>
          </cell>
          <cell r="E1839">
            <v>36663</v>
          </cell>
          <cell r="F1839">
            <v>0</v>
          </cell>
          <cell r="G1839">
            <v>0</v>
          </cell>
        </row>
        <row r="1840">
          <cell r="A1840">
            <v>36641</v>
          </cell>
          <cell r="B1840" t="str">
            <v>POS-POWGAS-EAST</v>
          </cell>
          <cell r="C1840" t="str">
            <v>EPMI-LT-ECAR-PRC</v>
          </cell>
          <cell r="D1840" t="str">
            <v>P</v>
          </cell>
          <cell r="E1840">
            <v>36663</v>
          </cell>
          <cell r="F1840">
            <v>-2.0000000000000004E-12</v>
          </cell>
          <cell r="G1840">
            <v>-2.0000000000000004E-12</v>
          </cell>
        </row>
        <row r="1841">
          <cell r="A1841">
            <v>36641</v>
          </cell>
          <cell r="B1841" t="str">
            <v>POS-POWGAS-EAST</v>
          </cell>
          <cell r="C1841" t="str">
            <v>EPMI-LT-ECAR-PRC</v>
          </cell>
          <cell r="D1841" t="str">
            <v>P</v>
          </cell>
          <cell r="E1841">
            <v>36663</v>
          </cell>
          <cell r="F1841">
            <v>792.35558296705108</v>
          </cell>
          <cell r="G1841">
            <v>792.35558296705108</v>
          </cell>
        </row>
        <row r="1842">
          <cell r="A1842">
            <v>36641</v>
          </cell>
          <cell r="B1842" t="str">
            <v>POS-POWGAS-EAST</v>
          </cell>
          <cell r="C1842" t="str">
            <v>EPMI-LT-ECAR-PRC</v>
          </cell>
          <cell r="D1842" t="str">
            <v>P</v>
          </cell>
          <cell r="E1842">
            <v>36663</v>
          </cell>
          <cell r="F1842">
            <v>-792.35558296705801</v>
          </cell>
          <cell r="G1842">
            <v>-792.35558296705801</v>
          </cell>
        </row>
        <row r="1843">
          <cell r="A1843">
            <v>36641</v>
          </cell>
          <cell r="B1843" t="str">
            <v>POS-POWGAS-EAST</v>
          </cell>
          <cell r="C1843" t="str">
            <v>EPMI-LT-ECAR-PRC</v>
          </cell>
          <cell r="D1843" t="str">
            <v>P</v>
          </cell>
          <cell r="E1843">
            <v>36663</v>
          </cell>
          <cell r="F1843">
            <v>-7131.2002467034545</v>
          </cell>
          <cell r="G1843">
            <v>-7131.2002467034545</v>
          </cell>
        </row>
        <row r="1844">
          <cell r="A1844">
            <v>36641</v>
          </cell>
          <cell r="B1844" t="str">
            <v>POS-POWGAS-EAST</v>
          </cell>
          <cell r="C1844" t="str">
            <v>EPMI-LT-ECAR-PRC</v>
          </cell>
          <cell r="D1844" t="str">
            <v>P</v>
          </cell>
          <cell r="E1844">
            <v>36663</v>
          </cell>
          <cell r="F1844">
            <v>3169.4223318681993</v>
          </cell>
          <cell r="G1844">
            <v>3169.4223318681993</v>
          </cell>
        </row>
        <row r="1845">
          <cell r="A1845">
            <v>36641</v>
          </cell>
          <cell r="B1845" t="str">
            <v>POS-POWGAS-EAST</v>
          </cell>
          <cell r="C1845" t="str">
            <v>EPMI-LT-ECAR-PRC</v>
          </cell>
          <cell r="D1845" t="str">
            <v>P</v>
          </cell>
          <cell r="E1845">
            <v>36663</v>
          </cell>
          <cell r="F1845">
            <v>-3961.7779148352474</v>
          </cell>
          <cell r="G1845">
            <v>-3961.7779148352474</v>
          </cell>
        </row>
        <row r="1846">
          <cell r="A1846">
            <v>36641</v>
          </cell>
          <cell r="B1846" t="str">
            <v>POS-POWGAS-EAST</v>
          </cell>
          <cell r="C1846" t="str">
            <v>EPMI-LT-ECAR-PRC</v>
          </cell>
          <cell r="D1846" t="str">
            <v>P</v>
          </cell>
          <cell r="E1846">
            <v>36663</v>
          </cell>
          <cell r="F1846">
            <v>-3961.7779148352538</v>
          </cell>
          <cell r="G1846">
            <v>-3961.7779148352538</v>
          </cell>
        </row>
        <row r="1847">
          <cell r="A1847">
            <v>36641</v>
          </cell>
          <cell r="B1847" t="str">
            <v>POS-POWGAS-EAST</v>
          </cell>
          <cell r="C1847" t="str">
            <v>EPMI-LT-ECAR-PRC</v>
          </cell>
          <cell r="D1847" t="str">
            <v>P</v>
          </cell>
          <cell r="E1847">
            <v>36663</v>
          </cell>
          <cell r="F1847">
            <v>-792.35558296705108</v>
          </cell>
          <cell r="G1847">
            <v>-792.35558296705108</v>
          </cell>
        </row>
        <row r="1848">
          <cell r="A1848">
            <v>36641</v>
          </cell>
          <cell r="B1848" t="str">
            <v>POS-POWGAS-EAST</v>
          </cell>
          <cell r="C1848" t="str">
            <v>EPMI-LT-ECAR-PRC</v>
          </cell>
          <cell r="D1848" t="str">
            <v>P</v>
          </cell>
          <cell r="E1848">
            <v>36663</v>
          </cell>
          <cell r="F1848">
            <v>-2377.0667489011544</v>
          </cell>
          <cell r="G1848">
            <v>-2377.0667489011544</v>
          </cell>
        </row>
        <row r="1849">
          <cell r="A1849">
            <v>36641</v>
          </cell>
          <cell r="B1849" t="str">
            <v>POS-POWGAS-EAST</v>
          </cell>
          <cell r="C1849" t="str">
            <v>EPMI-LT-ECAR-PRC</v>
          </cell>
          <cell r="D1849" t="str">
            <v>P</v>
          </cell>
          <cell r="E1849">
            <v>36663</v>
          </cell>
          <cell r="F1849">
            <v>792.35558296705108</v>
          </cell>
          <cell r="G1849">
            <v>792.35558296705108</v>
          </cell>
        </row>
        <row r="1850">
          <cell r="A1850">
            <v>36641</v>
          </cell>
          <cell r="B1850" t="str">
            <v>POS-POWGAS-EAST</v>
          </cell>
          <cell r="C1850" t="str">
            <v>EPMI-LT-ECAR-PRC</v>
          </cell>
          <cell r="D1850" t="str">
            <v>P</v>
          </cell>
          <cell r="E1850">
            <v>36663</v>
          </cell>
          <cell r="F1850">
            <v>-272.69338960938802</v>
          </cell>
          <cell r="G1850">
            <v>-272.69338960938802</v>
          </cell>
        </row>
        <row r="1851">
          <cell r="A1851">
            <v>36641</v>
          </cell>
          <cell r="B1851" t="str">
            <v>POS-POWGAS-EAST</v>
          </cell>
          <cell r="C1851" t="str">
            <v>EPMI-LT-ECAR-PRC</v>
          </cell>
          <cell r="D1851" t="str">
            <v>P</v>
          </cell>
          <cell r="E1851">
            <v>36663</v>
          </cell>
          <cell r="F1851">
            <v>-8715.9114126375589</v>
          </cell>
          <cell r="G1851">
            <v>-8715.9114126375589</v>
          </cell>
        </row>
        <row r="1852">
          <cell r="A1852">
            <v>36641</v>
          </cell>
          <cell r="B1852" t="str">
            <v>POS-POWGAS-EAST</v>
          </cell>
          <cell r="C1852" t="str">
            <v>EPMI-LT-ECAR-PRC</v>
          </cell>
          <cell r="D1852" t="str">
            <v>P</v>
          </cell>
          <cell r="E1852">
            <v>36663</v>
          </cell>
          <cell r="F1852">
            <v>792.35558296704914</v>
          </cell>
          <cell r="G1852">
            <v>792.35558296704914</v>
          </cell>
        </row>
        <row r="1853">
          <cell r="A1853">
            <v>36641</v>
          </cell>
          <cell r="B1853" t="str">
            <v>POS-POWGAS-EAST</v>
          </cell>
          <cell r="C1853" t="str">
            <v>EPMI-LT-ECAR-PRC</v>
          </cell>
          <cell r="D1853" t="str">
            <v>P</v>
          </cell>
          <cell r="E1853">
            <v>36663</v>
          </cell>
          <cell r="F1853">
            <v>1584.7111659341022</v>
          </cell>
          <cell r="G1853">
            <v>1584.7111659341022</v>
          </cell>
        </row>
        <row r="1854">
          <cell r="A1854">
            <v>36641</v>
          </cell>
          <cell r="B1854" t="str">
            <v>POS-POWGAS-EAST</v>
          </cell>
          <cell r="C1854" t="str">
            <v>EPMI-LT-ECAR-PRC</v>
          </cell>
          <cell r="D1854" t="str">
            <v>P</v>
          </cell>
          <cell r="E1854">
            <v>36663</v>
          </cell>
          <cell r="F1854">
            <v>1584.7111659341022</v>
          </cell>
          <cell r="G1854">
            <v>1584.7111659341022</v>
          </cell>
        </row>
        <row r="1855">
          <cell r="A1855">
            <v>36641</v>
          </cell>
          <cell r="B1855" t="str">
            <v>POS-POWGAS-EAST</v>
          </cell>
          <cell r="C1855" t="str">
            <v>EPMI-LT-ECAR-PRC</v>
          </cell>
          <cell r="D1855" t="str">
            <v>P</v>
          </cell>
          <cell r="E1855">
            <v>36663</v>
          </cell>
          <cell r="F1855">
            <v>-3169.4223318682111</v>
          </cell>
          <cell r="G1855">
            <v>-3169.4223318682111</v>
          </cell>
        </row>
        <row r="1856">
          <cell r="A1856">
            <v>36641</v>
          </cell>
          <cell r="B1856" t="str">
            <v>POS-POWGAS-EAST</v>
          </cell>
          <cell r="C1856" t="str">
            <v>EPMI-LT-ECAR-PRC</v>
          </cell>
          <cell r="D1856" t="str">
            <v>P</v>
          </cell>
          <cell r="E1856">
            <v>36663</v>
          </cell>
          <cell r="F1856">
            <v>4754.1334978023324</v>
          </cell>
          <cell r="G1856">
            <v>4754.1334978023324</v>
          </cell>
        </row>
        <row r="1857">
          <cell r="A1857">
            <v>36641</v>
          </cell>
          <cell r="B1857" t="str">
            <v>POS-POWGAS-EAST</v>
          </cell>
          <cell r="C1857" t="str">
            <v>EPMI-LT-ECAR-PRC</v>
          </cell>
          <cell r="D1857" t="str">
            <v>P</v>
          </cell>
          <cell r="E1857">
            <v>36663</v>
          </cell>
          <cell r="F1857">
            <v>2377.0667489011498</v>
          </cell>
          <cell r="G1857">
            <v>2377.0667489011498</v>
          </cell>
        </row>
        <row r="1858">
          <cell r="A1858">
            <v>36641</v>
          </cell>
          <cell r="B1858" t="str">
            <v>POS-POWGAS-EAST</v>
          </cell>
          <cell r="C1858" t="str">
            <v>EPMI-LT-ECAR-PRC</v>
          </cell>
          <cell r="D1858" t="str">
            <v>P</v>
          </cell>
          <cell r="E1858">
            <v>36663</v>
          </cell>
          <cell r="F1858">
            <v>6338.8446637364068</v>
          </cell>
          <cell r="G1858">
            <v>6338.8446637364068</v>
          </cell>
        </row>
        <row r="1859">
          <cell r="A1859">
            <v>36641</v>
          </cell>
          <cell r="B1859" t="str">
            <v>POS-POWGAS-EAST</v>
          </cell>
          <cell r="C1859" t="str">
            <v>EPMI-LT-ECAR-PRC</v>
          </cell>
          <cell r="D1859" t="str">
            <v>P</v>
          </cell>
          <cell r="E1859">
            <v>36663</v>
          </cell>
          <cell r="F1859">
            <v>1584.7111659341003</v>
          </cell>
          <cell r="G1859">
            <v>1584.7111659341003</v>
          </cell>
        </row>
        <row r="1860">
          <cell r="A1860">
            <v>36641</v>
          </cell>
          <cell r="B1860" t="str">
            <v>POS-POWGAS-EAST</v>
          </cell>
          <cell r="C1860" t="str">
            <v>EPMI-LT-ECAR-PRC</v>
          </cell>
          <cell r="D1860" t="str">
            <v>P</v>
          </cell>
          <cell r="E1860">
            <v>36663</v>
          </cell>
          <cell r="F1860">
            <v>0</v>
          </cell>
          <cell r="G1860">
            <v>0</v>
          </cell>
        </row>
        <row r="1861">
          <cell r="A1861">
            <v>36641</v>
          </cell>
          <cell r="B1861" t="str">
            <v>POS-POWGAS-EAST</v>
          </cell>
          <cell r="C1861" t="str">
            <v>EPMI-LT-ECAR-PRC</v>
          </cell>
          <cell r="D1861" t="str">
            <v>P</v>
          </cell>
          <cell r="E1861">
            <v>36663</v>
          </cell>
          <cell r="F1861">
            <v>792.35558296705108</v>
          </cell>
          <cell r="G1861">
            <v>792.35558296705108</v>
          </cell>
        </row>
        <row r="1862">
          <cell r="A1862">
            <v>36641</v>
          </cell>
          <cell r="B1862" t="str">
            <v>POS-POWGAS-EAST</v>
          </cell>
          <cell r="C1862" t="str">
            <v>EPMI-LT-ECAR-PRC</v>
          </cell>
          <cell r="D1862" t="str">
            <v>P</v>
          </cell>
          <cell r="E1862">
            <v>36663</v>
          </cell>
          <cell r="F1862">
            <v>-2377.0667489011512</v>
          </cell>
          <cell r="G1862">
            <v>-2377.0667489011512</v>
          </cell>
        </row>
        <row r="1863">
          <cell r="A1863">
            <v>36641</v>
          </cell>
          <cell r="B1863" t="str">
            <v>POS-POWGAS-EAST</v>
          </cell>
          <cell r="C1863" t="str">
            <v>EPMI-LT-ECAR-PRC</v>
          </cell>
          <cell r="D1863" t="str">
            <v>P</v>
          </cell>
          <cell r="E1863">
            <v>36663</v>
          </cell>
          <cell r="F1863">
            <v>-5.4490359269143E-7</v>
          </cell>
          <cell r="G1863">
            <v>-5.4490359269143E-7</v>
          </cell>
        </row>
        <row r="1864">
          <cell r="A1864">
            <v>36641</v>
          </cell>
          <cell r="B1864" t="str">
            <v>POS-POWGAS-EAST</v>
          </cell>
          <cell r="C1864" t="str">
            <v>EPMI-LT-ECAR-PRC</v>
          </cell>
          <cell r="D1864" t="str">
            <v>P</v>
          </cell>
          <cell r="E1864">
            <v>36663</v>
          </cell>
          <cell r="F1864">
            <v>0</v>
          </cell>
          <cell r="G1864">
            <v>0</v>
          </cell>
        </row>
        <row r="1865">
          <cell r="A1865">
            <v>36641</v>
          </cell>
          <cell r="B1865" t="str">
            <v>POS-POWGAS-EAST</v>
          </cell>
          <cell r="C1865" t="str">
            <v>EPMI-LT-ECAR-PRC</v>
          </cell>
          <cell r="D1865" t="str">
            <v>P</v>
          </cell>
          <cell r="E1865">
            <v>36663</v>
          </cell>
          <cell r="F1865">
            <v>-1187.9979812709303</v>
          </cell>
          <cell r="G1865">
            <v>-1187.9979812709303</v>
          </cell>
        </row>
        <row r="1866">
          <cell r="A1866">
            <v>36641</v>
          </cell>
          <cell r="B1866" t="str">
            <v>POS-POWGAS-EAST</v>
          </cell>
          <cell r="C1866" t="str">
            <v>EPMI-LT-ECAR-PRC</v>
          </cell>
          <cell r="D1866" t="str">
            <v>P</v>
          </cell>
          <cell r="E1866">
            <v>36663</v>
          </cell>
          <cell r="F1866">
            <v>792.35558296705108</v>
          </cell>
          <cell r="G1866">
            <v>792.35558296705108</v>
          </cell>
        </row>
        <row r="1867">
          <cell r="A1867">
            <v>36641</v>
          </cell>
          <cell r="B1867" t="str">
            <v>POS-POWGAS-EAST</v>
          </cell>
          <cell r="C1867" t="str">
            <v>EPMI-LT-ECAR-PRC</v>
          </cell>
          <cell r="D1867" t="str">
            <v>P</v>
          </cell>
          <cell r="E1867">
            <v>36663</v>
          </cell>
          <cell r="F1867">
            <v>-792.35558296705108</v>
          </cell>
          <cell r="G1867">
            <v>-792.35558296705108</v>
          </cell>
        </row>
        <row r="1868">
          <cell r="A1868">
            <v>36641</v>
          </cell>
          <cell r="B1868" t="str">
            <v>POS-POWGAS-EAST</v>
          </cell>
          <cell r="C1868" t="str">
            <v>EPMI-LT-ECAR-PRC</v>
          </cell>
          <cell r="D1868" t="str">
            <v>P</v>
          </cell>
          <cell r="E1868">
            <v>36663</v>
          </cell>
          <cell r="F1868">
            <v>-272.69339015429165</v>
          </cell>
          <cell r="G1868">
            <v>-272.69339015429165</v>
          </cell>
        </row>
        <row r="1869">
          <cell r="A1869">
            <v>36641</v>
          </cell>
          <cell r="B1869" t="str">
            <v>POS-POWGAS-EAST</v>
          </cell>
          <cell r="C1869" t="str">
            <v>EPMI-LT-ECAR-PRC</v>
          </cell>
          <cell r="D1869" t="str">
            <v>P</v>
          </cell>
          <cell r="E1869">
            <v>36663</v>
          </cell>
          <cell r="F1869">
            <v>3961.7779148352506</v>
          </cell>
          <cell r="G1869">
            <v>3961.7779148352506</v>
          </cell>
        </row>
        <row r="1870">
          <cell r="A1870">
            <v>36641</v>
          </cell>
          <cell r="B1870" t="str">
            <v>POS-POWGAS-EAST</v>
          </cell>
          <cell r="C1870" t="str">
            <v>EPMI-LT-ECAR-PRC</v>
          </cell>
          <cell r="D1870" t="str">
            <v>P</v>
          </cell>
          <cell r="E1870">
            <v>36663</v>
          </cell>
          <cell r="F1870">
            <v>-792.35558296705108</v>
          </cell>
          <cell r="G1870">
            <v>-792.35558296705108</v>
          </cell>
        </row>
        <row r="1871">
          <cell r="A1871">
            <v>36641</v>
          </cell>
          <cell r="B1871" t="str">
            <v>POS-POWGAS-EAST</v>
          </cell>
          <cell r="C1871" t="str">
            <v>EPMI-LT-ECAR-PRC</v>
          </cell>
          <cell r="D1871" t="str">
            <v>P</v>
          </cell>
          <cell r="E1871">
            <v>36663</v>
          </cell>
          <cell r="F1871">
            <v>-3961.7779148352538</v>
          </cell>
          <cell r="G1871">
            <v>-3961.7779148352538</v>
          </cell>
        </row>
        <row r="1872">
          <cell r="A1872">
            <v>36641</v>
          </cell>
          <cell r="B1872" t="str">
            <v>POS-POWGAS-EAST</v>
          </cell>
          <cell r="C1872" t="str">
            <v>EPMI-LT-ECAR-PRC</v>
          </cell>
          <cell r="D1872" t="str">
            <v>P</v>
          </cell>
          <cell r="E1872">
            <v>36663</v>
          </cell>
          <cell r="F1872">
            <v>8715.9114126375534</v>
          </cell>
          <cell r="G1872">
            <v>8715.9114126375534</v>
          </cell>
        </row>
        <row r="1873">
          <cell r="A1873">
            <v>36641</v>
          </cell>
          <cell r="B1873" t="str">
            <v>POS-POWGAS-EAST</v>
          </cell>
          <cell r="C1873" t="str">
            <v>EPMI-LT-ECAR-PRC</v>
          </cell>
          <cell r="D1873" t="str">
            <v>P</v>
          </cell>
          <cell r="E1873">
            <v>36663</v>
          </cell>
          <cell r="F1873">
            <v>-42.984258274305404</v>
          </cell>
          <cell r="G1873">
            <v>-42.984258274305404</v>
          </cell>
        </row>
        <row r="1874">
          <cell r="A1874">
            <v>36641</v>
          </cell>
          <cell r="B1874" t="str">
            <v>POS-POWGAS-EAST</v>
          </cell>
          <cell r="C1874" t="str">
            <v>EPMI-LT-ECAR-PRC</v>
          </cell>
          <cell r="D1874" t="str">
            <v>P</v>
          </cell>
          <cell r="E1874">
            <v>36663</v>
          </cell>
          <cell r="F1874">
            <v>792.35558296705108</v>
          </cell>
          <cell r="G1874">
            <v>792.35558296705108</v>
          </cell>
        </row>
        <row r="1875">
          <cell r="A1875">
            <v>36641</v>
          </cell>
          <cell r="B1875" t="str">
            <v>POS-POWGAS-EAST</v>
          </cell>
          <cell r="C1875" t="str">
            <v>EPMI-LT-ECAR-PRC</v>
          </cell>
          <cell r="D1875" t="str">
            <v>P</v>
          </cell>
          <cell r="E1875">
            <v>36663</v>
          </cell>
          <cell r="F1875">
            <v>1733.3847604897035</v>
          </cell>
          <cell r="G1875">
            <v>1733.3847604897035</v>
          </cell>
        </row>
        <row r="1876">
          <cell r="A1876">
            <v>36641</v>
          </cell>
          <cell r="B1876" t="str">
            <v>POS-POWGAS-EAST</v>
          </cell>
          <cell r="C1876" t="str">
            <v>EPMI-LT-ECAR-PRC</v>
          </cell>
          <cell r="D1876" t="str">
            <v>P</v>
          </cell>
          <cell r="E1876">
            <v>36663</v>
          </cell>
          <cell r="F1876">
            <v>-6338.844663736415</v>
          </cell>
          <cell r="G1876">
            <v>-6338.844663736415</v>
          </cell>
        </row>
        <row r="1877">
          <cell r="A1877">
            <v>36641</v>
          </cell>
          <cell r="B1877" t="str">
            <v>POS-POWGAS-EAST</v>
          </cell>
          <cell r="C1877" t="str">
            <v>EPMI-LT-ECAR-PRC</v>
          </cell>
          <cell r="D1877" t="str">
            <v>P</v>
          </cell>
          <cell r="E1877">
            <v>36663</v>
          </cell>
          <cell r="F1877">
            <v>-6338.8446637364059</v>
          </cell>
          <cell r="G1877">
            <v>-6338.8446637364059</v>
          </cell>
        </row>
        <row r="1878">
          <cell r="A1878">
            <v>36641</v>
          </cell>
          <cell r="B1878" t="str">
            <v>POS-POWGAS-EAST</v>
          </cell>
          <cell r="C1878" t="str">
            <v>EPMI-LT-ECAR-PRC</v>
          </cell>
          <cell r="D1878" t="str">
            <v>P</v>
          </cell>
          <cell r="E1878">
            <v>36663</v>
          </cell>
          <cell r="F1878">
            <v>-149.68900173649601</v>
          </cell>
          <cell r="G1878">
            <v>-149.68900173649601</v>
          </cell>
        </row>
        <row r="1879">
          <cell r="A1879">
            <v>36641</v>
          </cell>
          <cell r="B1879" t="str">
            <v>POS-POWGAS-EAST</v>
          </cell>
          <cell r="C1879" t="str">
            <v>EPMI-LT-ECAR-PRC</v>
          </cell>
          <cell r="D1879" t="str">
            <v>P</v>
          </cell>
          <cell r="E1879">
            <v>36663</v>
          </cell>
          <cell r="F1879">
            <v>792.35558296705108</v>
          </cell>
          <cell r="G1879">
            <v>792.35558296705108</v>
          </cell>
        </row>
        <row r="1880">
          <cell r="A1880">
            <v>36641</v>
          </cell>
          <cell r="B1880" t="str">
            <v>POS-POWGAS-EAST</v>
          </cell>
          <cell r="C1880" t="str">
            <v>EPMI-LT-ECAR-PRC</v>
          </cell>
          <cell r="D1880" t="str">
            <v>P</v>
          </cell>
          <cell r="E1880">
            <v>36663</v>
          </cell>
          <cell r="F1880">
            <v>-1584.7111659341022</v>
          </cell>
          <cell r="G1880">
            <v>-1584.7111659341022</v>
          </cell>
        </row>
        <row r="1881">
          <cell r="A1881">
            <v>36641</v>
          </cell>
          <cell r="B1881" t="str">
            <v>POS-POWGAS-EAST</v>
          </cell>
          <cell r="C1881" t="str">
            <v>EPMI-LT-ECAR-PRC</v>
          </cell>
          <cell r="D1881" t="str">
            <v>P</v>
          </cell>
          <cell r="E1881">
            <v>36663</v>
          </cell>
          <cell r="F1881">
            <v>11885.333744505771</v>
          </cell>
          <cell r="G1881">
            <v>11885.333744505771</v>
          </cell>
        </row>
        <row r="1882">
          <cell r="A1882">
            <v>36641</v>
          </cell>
          <cell r="B1882" t="str">
            <v>POS-POWGAS-EAST</v>
          </cell>
          <cell r="C1882" t="str">
            <v>EPMI-LT-ECAR-PRC</v>
          </cell>
          <cell r="D1882" t="str">
            <v>P</v>
          </cell>
          <cell r="E1882">
            <v>36663</v>
          </cell>
          <cell r="F1882">
            <v>-792.35558296705108</v>
          </cell>
          <cell r="G1882">
            <v>-792.35558296705108</v>
          </cell>
        </row>
        <row r="1883">
          <cell r="A1883">
            <v>36641</v>
          </cell>
          <cell r="B1883" t="str">
            <v>POS-POWGAS-EAST</v>
          </cell>
          <cell r="C1883" t="str">
            <v>EPMI-LT-ECAR-PRC</v>
          </cell>
          <cell r="D1883" t="str">
            <v>P</v>
          </cell>
          <cell r="E1883">
            <v>36663</v>
          </cell>
          <cell r="F1883">
            <v>-3961.7779148352561</v>
          </cell>
          <cell r="G1883">
            <v>-3961.7779148352561</v>
          </cell>
        </row>
        <row r="1884">
          <cell r="A1884">
            <v>36641</v>
          </cell>
          <cell r="B1884" t="str">
            <v>POS-POWGAS-EAST</v>
          </cell>
          <cell r="C1884" t="str">
            <v>EPMI-LT-ECAR-PRC</v>
          </cell>
          <cell r="D1884" t="str">
            <v>P</v>
          </cell>
          <cell r="E1884">
            <v>36663</v>
          </cell>
          <cell r="F1884">
            <v>-3169.4223318682016</v>
          </cell>
          <cell r="G1884">
            <v>-3169.4223318682016</v>
          </cell>
        </row>
        <row r="1885">
          <cell r="A1885">
            <v>36641</v>
          </cell>
          <cell r="B1885" t="str">
            <v>POS-POWGAS-EAST</v>
          </cell>
          <cell r="C1885" t="str">
            <v>EPMI-LT-ECAR-PRC</v>
          </cell>
          <cell r="D1885" t="str">
            <v>P</v>
          </cell>
          <cell r="E1885">
            <v>36663</v>
          </cell>
          <cell r="F1885">
            <v>0</v>
          </cell>
          <cell r="G1885">
            <v>0</v>
          </cell>
        </row>
        <row r="1886">
          <cell r="A1886">
            <v>36641</v>
          </cell>
          <cell r="B1886" t="str">
            <v>POS-POWGAS-EAST</v>
          </cell>
          <cell r="C1886" t="str">
            <v>EPMI-LT-ECAR-PRC</v>
          </cell>
          <cell r="D1886" t="str">
            <v>P</v>
          </cell>
          <cell r="E1886">
            <v>36663</v>
          </cell>
          <cell r="F1886">
            <v>-2377.0667489011521</v>
          </cell>
          <cell r="G1886">
            <v>-2377.0667489011521</v>
          </cell>
        </row>
        <row r="1887">
          <cell r="A1887">
            <v>36641</v>
          </cell>
          <cell r="B1887" t="str">
            <v>POS-POWGAS-EAST</v>
          </cell>
          <cell r="C1887" t="str">
            <v>EPMI-LT-ECAR-PRC</v>
          </cell>
          <cell r="D1887" t="str">
            <v>P</v>
          </cell>
          <cell r="E1887">
            <v>36664</v>
          </cell>
          <cell r="F1887">
            <v>-1584.7111659341003</v>
          </cell>
          <cell r="G1887">
            <v>-1584.7111659341003</v>
          </cell>
        </row>
        <row r="1888">
          <cell r="A1888">
            <v>36641</v>
          </cell>
          <cell r="B1888" t="str">
            <v>POS-POWGAS-EAST</v>
          </cell>
          <cell r="C1888" t="str">
            <v>EPMI-LT-ECAR-PRC</v>
          </cell>
          <cell r="D1888" t="str">
            <v>P</v>
          </cell>
          <cell r="E1888">
            <v>36664</v>
          </cell>
          <cell r="F1888">
            <v>-5.4490359269143E-7</v>
          </cell>
          <cell r="G1888">
            <v>-5.4490359269143E-7</v>
          </cell>
        </row>
        <row r="1889">
          <cell r="A1889">
            <v>36641</v>
          </cell>
          <cell r="B1889" t="str">
            <v>POS-POWGAS-EAST</v>
          </cell>
          <cell r="C1889" t="str">
            <v>EPMI-LT-ECAR-PRC</v>
          </cell>
          <cell r="D1889" t="str">
            <v>P</v>
          </cell>
          <cell r="E1889">
            <v>36664</v>
          </cell>
          <cell r="F1889">
            <v>15847.111659341041</v>
          </cell>
          <cell r="G1889">
            <v>15847.111659341041</v>
          </cell>
        </row>
        <row r="1890">
          <cell r="A1890">
            <v>36641</v>
          </cell>
          <cell r="B1890" t="str">
            <v>POS-POWGAS-EAST</v>
          </cell>
          <cell r="C1890" t="str">
            <v>EPMI-LT-ECAR-PRC</v>
          </cell>
          <cell r="D1890" t="str">
            <v>P</v>
          </cell>
          <cell r="E1890">
            <v>36664</v>
          </cell>
          <cell r="F1890">
            <v>792.35558296705108</v>
          </cell>
          <cell r="G1890">
            <v>792.35558296705108</v>
          </cell>
        </row>
        <row r="1891">
          <cell r="A1891">
            <v>36641</v>
          </cell>
          <cell r="B1891" t="str">
            <v>POS-POWGAS-EAST</v>
          </cell>
          <cell r="C1891" t="str">
            <v>EPMI-LT-ECAR-PRC</v>
          </cell>
          <cell r="D1891" t="str">
            <v>P</v>
          </cell>
          <cell r="E1891">
            <v>36664</v>
          </cell>
          <cell r="F1891">
            <v>792.35558296705312</v>
          </cell>
          <cell r="G1891">
            <v>792.35558296705312</v>
          </cell>
        </row>
        <row r="1892">
          <cell r="A1892">
            <v>36641</v>
          </cell>
          <cell r="B1892" t="str">
            <v>POS-POWGAS-EAST</v>
          </cell>
          <cell r="C1892" t="str">
            <v>EPMI-LT-ECAR-PRC</v>
          </cell>
          <cell r="D1892" t="str">
            <v>P</v>
          </cell>
          <cell r="E1892">
            <v>36664</v>
          </cell>
          <cell r="F1892">
            <v>1584.7111659341022</v>
          </cell>
          <cell r="G1892">
            <v>1584.7111659341022</v>
          </cell>
        </row>
        <row r="1893">
          <cell r="A1893">
            <v>36641</v>
          </cell>
          <cell r="B1893" t="str">
            <v>POS-POWGAS-EAST</v>
          </cell>
          <cell r="C1893" t="str">
            <v>EPMI-LT-ECAR-PRC</v>
          </cell>
          <cell r="D1893" t="str">
            <v>P</v>
          </cell>
          <cell r="E1893">
            <v>36664</v>
          </cell>
          <cell r="F1893">
            <v>0</v>
          </cell>
          <cell r="G1893">
            <v>0</v>
          </cell>
        </row>
        <row r="1894">
          <cell r="A1894">
            <v>36641</v>
          </cell>
          <cell r="B1894" t="str">
            <v>POS-POWGAS-EAST</v>
          </cell>
          <cell r="C1894" t="str">
            <v>EPMI-LT-ECAR-PRC</v>
          </cell>
          <cell r="D1894" t="str">
            <v>P</v>
          </cell>
          <cell r="E1894">
            <v>36664</v>
          </cell>
          <cell r="F1894">
            <v>-2.0000000000000004E-12</v>
          </cell>
          <cell r="G1894">
            <v>-2.0000000000000004E-12</v>
          </cell>
        </row>
        <row r="1895">
          <cell r="A1895">
            <v>36641</v>
          </cell>
          <cell r="B1895" t="str">
            <v>POS-POWGAS-EAST</v>
          </cell>
          <cell r="C1895" t="str">
            <v>EPMI-LT-ECAR-PRC</v>
          </cell>
          <cell r="D1895" t="str">
            <v>P</v>
          </cell>
          <cell r="E1895">
            <v>36664</v>
          </cell>
          <cell r="F1895">
            <v>792.35558296705108</v>
          </cell>
          <cell r="G1895">
            <v>792.35558296705108</v>
          </cell>
        </row>
        <row r="1896">
          <cell r="A1896">
            <v>36641</v>
          </cell>
          <cell r="B1896" t="str">
            <v>POS-POWGAS-EAST</v>
          </cell>
          <cell r="C1896" t="str">
            <v>EPMI-LT-ECAR-PRC</v>
          </cell>
          <cell r="D1896" t="str">
            <v>P</v>
          </cell>
          <cell r="E1896">
            <v>36664</v>
          </cell>
          <cell r="F1896">
            <v>-792.35558296704812</v>
          </cell>
          <cell r="G1896">
            <v>-792.35558296704812</v>
          </cell>
        </row>
        <row r="1897">
          <cell r="A1897">
            <v>36641</v>
          </cell>
          <cell r="B1897" t="str">
            <v>POS-POWGAS-EAST</v>
          </cell>
          <cell r="C1897" t="str">
            <v>EPMI-LT-ECAR-PRC</v>
          </cell>
          <cell r="D1897" t="str">
            <v>P</v>
          </cell>
          <cell r="E1897">
            <v>36664</v>
          </cell>
          <cell r="F1897">
            <v>-7131.2002467034545</v>
          </cell>
          <cell r="G1897">
            <v>-7131.2002467034545</v>
          </cell>
        </row>
        <row r="1898">
          <cell r="A1898">
            <v>36641</v>
          </cell>
          <cell r="B1898" t="str">
            <v>POS-POWGAS-EAST</v>
          </cell>
          <cell r="C1898" t="str">
            <v>EPMI-LT-ECAR-PRC</v>
          </cell>
          <cell r="D1898" t="str">
            <v>P</v>
          </cell>
          <cell r="E1898">
            <v>36664</v>
          </cell>
          <cell r="F1898">
            <v>3169.4223318682093</v>
          </cell>
          <cell r="G1898">
            <v>3169.4223318682093</v>
          </cell>
        </row>
        <row r="1899">
          <cell r="A1899">
            <v>36641</v>
          </cell>
          <cell r="B1899" t="str">
            <v>POS-POWGAS-EAST</v>
          </cell>
          <cell r="C1899" t="str">
            <v>EPMI-LT-ECAR-PRC</v>
          </cell>
          <cell r="D1899" t="str">
            <v>P</v>
          </cell>
          <cell r="E1899">
            <v>36664</v>
          </cell>
          <cell r="F1899">
            <v>-3961.7779148352474</v>
          </cell>
          <cell r="G1899">
            <v>-3961.7779148352474</v>
          </cell>
        </row>
        <row r="1900">
          <cell r="A1900">
            <v>36641</v>
          </cell>
          <cell r="B1900" t="str">
            <v>POS-POWGAS-EAST</v>
          </cell>
          <cell r="C1900" t="str">
            <v>EPMI-LT-ECAR-PRC</v>
          </cell>
          <cell r="D1900" t="str">
            <v>P</v>
          </cell>
          <cell r="E1900">
            <v>36664</v>
          </cell>
          <cell r="F1900">
            <v>-3961.7779148352538</v>
          </cell>
          <cell r="G1900">
            <v>-3961.7779148352538</v>
          </cell>
        </row>
        <row r="1901">
          <cell r="A1901">
            <v>36641</v>
          </cell>
          <cell r="B1901" t="str">
            <v>POS-POWGAS-EAST</v>
          </cell>
          <cell r="C1901" t="str">
            <v>EPMI-LT-ECAR-PRC</v>
          </cell>
          <cell r="D1901" t="str">
            <v>P</v>
          </cell>
          <cell r="E1901">
            <v>36664</v>
          </cell>
          <cell r="F1901">
            <v>-792.35558296705108</v>
          </cell>
          <cell r="G1901">
            <v>-792.35558296705108</v>
          </cell>
        </row>
        <row r="1902">
          <cell r="A1902">
            <v>36641</v>
          </cell>
          <cell r="B1902" t="str">
            <v>POS-POWGAS-EAST</v>
          </cell>
          <cell r="C1902" t="str">
            <v>EPMI-LT-ECAR-PRC</v>
          </cell>
          <cell r="D1902" t="str">
            <v>P</v>
          </cell>
          <cell r="E1902">
            <v>36664</v>
          </cell>
          <cell r="F1902">
            <v>-2377.0667489011439</v>
          </cell>
          <cell r="G1902">
            <v>-2377.0667489011439</v>
          </cell>
        </row>
        <row r="1903">
          <cell r="A1903">
            <v>36641</v>
          </cell>
          <cell r="B1903" t="str">
            <v>POS-POWGAS-EAST</v>
          </cell>
          <cell r="C1903" t="str">
            <v>EPMI-LT-ECAR-PRC</v>
          </cell>
          <cell r="D1903" t="str">
            <v>P</v>
          </cell>
          <cell r="E1903">
            <v>36664</v>
          </cell>
          <cell r="F1903">
            <v>792.35558296705108</v>
          </cell>
          <cell r="G1903">
            <v>792.35558296705108</v>
          </cell>
        </row>
        <row r="1904">
          <cell r="A1904">
            <v>36641</v>
          </cell>
          <cell r="B1904" t="str">
            <v>POS-POWGAS-EAST</v>
          </cell>
          <cell r="C1904" t="str">
            <v>EPMI-LT-ECAR-PRC</v>
          </cell>
          <cell r="D1904" t="str">
            <v>P</v>
          </cell>
          <cell r="E1904">
            <v>36664</v>
          </cell>
          <cell r="F1904">
            <v>-274.70431222167809</v>
          </cell>
          <cell r="G1904">
            <v>-274.70431222167809</v>
          </cell>
        </row>
        <row r="1905">
          <cell r="A1905">
            <v>36641</v>
          </cell>
          <cell r="B1905" t="str">
            <v>POS-POWGAS-EAST</v>
          </cell>
          <cell r="C1905" t="str">
            <v>EPMI-LT-ECAR-PRC</v>
          </cell>
          <cell r="D1905" t="str">
            <v>P</v>
          </cell>
          <cell r="E1905">
            <v>36664</v>
          </cell>
          <cell r="F1905">
            <v>-8715.9114126375589</v>
          </cell>
          <cell r="G1905">
            <v>-8715.9114126375589</v>
          </cell>
        </row>
        <row r="1906">
          <cell r="A1906">
            <v>36641</v>
          </cell>
          <cell r="B1906" t="str">
            <v>POS-POWGAS-EAST</v>
          </cell>
          <cell r="C1906" t="str">
            <v>EPMI-LT-ECAR-PRC</v>
          </cell>
          <cell r="D1906" t="str">
            <v>P</v>
          </cell>
          <cell r="E1906">
            <v>36664</v>
          </cell>
          <cell r="F1906">
            <v>792.35558296704914</v>
          </cell>
          <cell r="G1906">
            <v>792.35558296704914</v>
          </cell>
        </row>
        <row r="1907">
          <cell r="A1907">
            <v>36641</v>
          </cell>
          <cell r="B1907" t="str">
            <v>POS-POWGAS-EAST</v>
          </cell>
          <cell r="C1907" t="str">
            <v>EPMI-LT-ECAR-PRC</v>
          </cell>
          <cell r="D1907" t="str">
            <v>P</v>
          </cell>
          <cell r="E1907">
            <v>36664</v>
          </cell>
          <cell r="F1907">
            <v>1584.7111659341022</v>
          </cell>
          <cell r="G1907">
            <v>1584.7111659341022</v>
          </cell>
        </row>
        <row r="1908">
          <cell r="A1908">
            <v>36641</v>
          </cell>
          <cell r="B1908" t="str">
            <v>POS-POWGAS-EAST</v>
          </cell>
          <cell r="C1908" t="str">
            <v>EPMI-LT-ECAR-PRC</v>
          </cell>
          <cell r="D1908" t="str">
            <v>P</v>
          </cell>
          <cell r="E1908">
            <v>36664</v>
          </cell>
          <cell r="F1908">
            <v>1584.7111659341022</v>
          </cell>
          <cell r="G1908">
            <v>1584.7111659341022</v>
          </cell>
        </row>
        <row r="1909">
          <cell r="A1909">
            <v>36641</v>
          </cell>
          <cell r="B1909" t="str">
            <v>POS-POWGAS-EAST</v>
          </cell>
          <cell r="C1909" t="str">
            <v>EPMI-LT-ECAR-PRC</v>
          </cell>
          <cell r="D1909" t="str">
            <v>P</v>
          </cell>
          <cell r="E1909">
            <v>36664</v>
          </cell>
          <cell r="F1909">
            <v>-3169.4223318682111</v>
          </cell>
          <cell r="G1909">
            <v>-3169.4223318682111</v>
          </cell>
        </row>
        <row r="1910">
          <cell r="A1910">
            <v>36641</v>
          </cell>
          <cell r="B1910" t="str">
            <v>POS-POWGAS-EAST</v>
          </cell>
          <cell r="C1910" t="str">
            <v>EPMI-LT-ECAR-PRC</v>
          </cell>
          <cell r="D1910" t="str">
            <v>P</v>
          </cell>
          <cell r="E1910">
            <v>36664</v>
          </cell>
          <cell r="F1910">
            <v>4754.1334978023324</v>
          </cell>
          <cell r="G1910">
            <v>4754.1334978023324</v>
          </cell>
        </row>
        <row r="1911">
          <cell r="A1911">
            <v>36641</v>
          </cell>
          <cell r="B1911" t="str">
            <v>POS-POWGAS-EAST</v>
          </cell>
          <cell r="C1911" t="str">
            <v>EPMI-LT-ECAR-PRC</v>
          </cell>
          <cell r="D1911" t="str">
            <v>P</v>
          </cell>
          <cell r="E1911">
            <v>36664</v>
          </cell>
          <cell r="F1911">
            <v>2377.0667489011607</v>
          </cell>
          <cell r="G1911">
            <v>2377.0667489011607</v>
          </cell>
        </row>
        <row r="1912">
          <cell r="A1912">
            <v>36641</v>
          </cell>
          <cell r="B1912" t="str">
            <v>POS-POWGAS-EAST</v>
          </cell>
          <cell r="C1912" t="str">
            <v>EPMI-LT-ECAR-PRC</v>
          </cell>
          <cell r="D1912" t="str">
            <v>P</v>
          </cell>
          <cell r="E1912">
            <v>36664</v>
          </cell>
          <cell r="F1912">
            <v>6338.8446637364068</v>
          </cell>
          <cell r="G1912">
            <v>6338.8446637364068</v>
          </cell>
        </row>
        <row r="1913">
          <cell r="A1913">
            <v>36641</v>
          </cell>
          <cell r="B1913" t="str">
            <v>POS-POWGAS-EAST</v>
          </cell>
          <cell r="C1913" t="str">
            <v>EPMI-LT-ECAR-PRC</v>
          </cell>
          <cell r="D1913" t="str">
            <v>P</v>
          </cell>
          <cell r="E1913">
            <v>36664</v>
          </cell>
          <cell r="F1913">
            <v>1584.7111659341003</v>
          </cell>
          <cell r="G1913">
            <v>1584.7111659341003</v>
          </cell>
        </row>
        <row r="1914">
          <cell r="A1914">
            <v>36641</v>
          </cell>
          <cell r="B1914" t="str">
            <v>POS-POWGAS-EAST</v>
          </cell>
          <cell r="C1914" t="str">
            <v>EPMI-LT-ECAR-PRC</v>
          </cell>
          <cell r="D1914" t="str">
            <v>P</v>
          </cell>
          <cell r="E1914">
            <v>36664</v>
          </cell>
          <cell r="F1914">
            <v>0</v>
          </cell>
          <cell r="G1914">
            <v>0</v>
          </cell>
        </row>
        <row r="1915">
          <cell r="A1915">
            <v>36641</v>
          </cell>
          <cell r="B1915" t="str">
            <v>POS-POWGAS-EAST</v>
          </cell>
          <cell r="C1915" t="str">
            <v>EPMI-LT-ECAR-PRC</v>
          </cell>
          <cell r="D1915" t="str">
            <v>P</v>
          </cell>
          <cell r="E1915">
            <v>36664</v>
          </cell>
          <cell r="F1915">
            <v>792.35558296705108</v>
          </cell>
          <cell r="G1915">
            <v>792.35558296705108</v>
          </cell>
        </row>
        <row r="1916">
          <cell r="A1916">
            <v>36641</v>
          </cell>
          <cell r="B1916" t="str">
            <v>POS-POWGAS-EAST</v>
          </cell>
          <cell r="C1916" t="str">
            <v>EPMI-LT-ECAR-PRC</v>
          </cell>
          <cell r="D1916" t="str">
            <v>P</v>
          </cell>
          <cell r="E1916">
            <v>36664</v>
          </cell>
          <cell r="F1916">
            <v>-2377.0667489011512</v>
          </cell>
          <cell r="G1916">
            <v>-2377.0667489011512</v>
          </cell>
        </row>
        <row r="1917">
          <cell r="A1917">
            <v>36641</v>
          </cell>
          <cell r="B1917" t="str">
            <v>POS-POWGAS-EAST</v>
          </cell>
          <cell r="C1917" t="str">
            <v>EPMI-LT-ECAR-PRC</v>
          </cell>
          <cell r="D1917" t="str">
            <v>P</v>
          </cell>
          <cell r="E1917">
            <v>36664</v>
          </cell>
          <cell r="F1917">
            <v>-5.4490359269143E-7</v>
          </cell>
          <cell r="G1917">
            <v>-5.4490359269143E-7</v>
          </cell>
        </row>
        <row r="1918">
          <cell r="A1918">
            <v>36641</v>
          </cell>
          <cell r="B1918" t="str">
            <v>POS-POWGAS-EAST</v>
          </cell>
          <cell r="C1918" t="str">
            <v>EPMI-LT-ECAR-PRC</v>
          </cell>
          <cell r="D1918" t="str">
            <v>P</v>
          </cell>
          <cell r="E1918">
            <v>36664</v>
          </cell>
          <cell r="F1918">
            <v>0</v>
          </cell>
          <cell r="G1918">
            <v>0</v>
          </cell>
        </row>
        <row r="1919">
          <cell r="A1919">
            <v>36641</v>
          </cell>
          <cell r="B1919" t="str">
            <v>POS-POWGAS-EAST</v>
          </cell>
          <cell r="C1919" t="str">
            <v>EPMI-LT-ECAR-PRC</v>
          </cell>
          <cell r="D1919" t="str">
            <v>P</v>
          </cell>
          <cell r="E1919">
            <v>36664</v>
          </cell>
          <cell r="F1919">
            <v>-1206.838643820103</v>
          </cell>
          <cell r="G1919">
            <v>-1206.838643820103</v>
          </cell>
        </row>
        <row r="1920">
          <cell r="A1920">
            <v>36641</v>
          </cell>
          <cell r="B1920" t="str">
            <v>POS-POWGAS-EAST</v>
          </cell>
          <cell r="C1920" t="str">
            <v>EPMI-LT-ECAR-PRC</v>
          </cell>
          <cell r="D1920" t="str">
            <v>P</v>
          </cell>
          <cell r="E1920">
            <v>36664</v>
          </cell>
          <cell r="F1920">
            <v>792.35558296705108</v>
          </cell>
          <cell r="G1920">
            <v>792.35558296705108</v>
          </cell>
        </row>
        <row r="1921">
          <cell r="A1921">
            <v>36641</v>
          </cell>
          <cell r="B1921" t="str">
            <v>POS-POWGAS-EAST</v>
          </cell>
          <cell r="C1921" t="str">
            <v>EPMI-LT-ECAR-PRC</v>
          </cell>
          <cell r="D1921" t="str">
            <v>P</v>
          </cell>
          <cell r="E1921">
            <v>36664</v>
          </cell>
          <cell r="F1921">
            <v>-792.35558296705108</v>
          </cell>
          <cell r="G1921">
            <v>-792.35558296705108</v>
          </cell>
        </row>
        <row r="1922">
          <cell r="A1922">
            <v>36641</v>
          </cell>
          <cell r="B1922" t="str">
            <v>POS-POWGAS-EAST</v>
          </cell>
          <cell r="C1922" t="str">
            <v>EPMI-LT-ECAR-PRC</v>
          </cell>
          <cell r="D1922" t="str">
            <v>P</v>
          </cell>
          <cell r="E1922">
            <v>36664</v>
          </cell>
          <cell r="F1922">
            <v>-274.70431276658161</v>
          </cell>
          <cell r="G1922">
            <v>-274.70431276658161</v>
          </cell>
        </row>
        <row r="1923">
          <cell r="A1923">
            <v>36641</v>
          </cell>
          <cell r="B1923" t="str">
            <v>POS-POWGAS-EAST</v>
          </cell>
          <cell r="C1923" t="str">
            <v>EPMI-LT-ECAR-PRC</v>
          </cell>
          <cell r="D1923" t="str">
            <v>P</v>
          </cell>
          <cell r="E1923">
            <v>36664</v>
          </cell>
          <cell r="F1923">
            <v>3961.7779148352602</v>
          </cell>
          <cell r="G1923">
            <v>3961.7779148352602</v>
          </cell>
        </row>
        <row r="1924">
          <cell r="A1924">
            <v>36641</v>
          </cell>
          <cell r="B1924" t="str">
            <v>POS-POWGAS-EAST</v>
          </cell>
          <cell r="C1924" t="str">
            <v>EPMI-LT-ECAR-PRC</v>
          </cell>
          <cell r="D1924" t="str">
            <v>P</v>
          </cell>
          <cell r="E1924">
            <v>36664</v>
          </cell>
          <cell r="F1924">
            <v>-792.35558296705108</v>
          </cell>
          <cell r="G1924">
            <v>-792.35558296705108</v>
          </cell>
        </row>
        <row r="1925">
          <cell r="A1925">
            <v>36641</v>
          </cell>
          <cell r="B1925" t="str">
            <v>POS-POWGAS-EAST</v>
          </cell>
          <cell r="C1925" t="str">
            <v>EPMI-LT-ECAR-PRC</v>
          </cell>
          <cell r="D1925" t="str">
            <v>P</v>
          </cell>
          <cell r="E1925">
            <v>36664</v>
          </cell>
          <cell r="F1925">
            <v>-3961.7779148352538</v>
          </cell>
          <cell r="G1925">
            <v>-3961.7779148352538</v>
          </cell>
        </row>
        <row r="1926">
          <cell r="A1926">
            <v>36641</v>
          </cell>
          <cell r="B1926" t="str">
            <v>POS-POWGAS-EAST</v>
          </cell>
          <cell r="C1926" t="str">
            <v>EPMI-LT-ECAR-PRC</v>
          </cell>
          <cell r="D1926" t="str">
            <v>P</v>
          </cell>
          <cell r="E1926">
            <v>36664</v>
          </cell>
          <cell r="F1926">
            <v>8715.9114126375534</v>
          </cell>
          <cell r="G1926">
            <v>8715.9114126375534</v>
          </cell>
        </row>
        <row r="1927">
          <cell r="A1927">
            <v>36641</v>
          </cell>
          <cell r="B1927" t="str">
            <v>POS-POWGAS-EAST</v>
          </cell>
          <cell r="C1927" t="str">
            <v>EPMI-LT-ECAR-PRC</v>
          </cell>
          <cell r="D1927" t="str">
            <v>P</v>
          </cell>
          <cell r="E1927">
            <v>36664</v>
          </cell>
          <cell r="F1927">
            <v>-42.984258274305404</v>
          </cell>
          <cell r="G1927">
            <v>-42.984258274305404</v>
          </cell>
        </row>
        <row r="1928">
          <cell r="A1928">
            <v>36641</v>
          </cell>
          <cell r="B1928" t="str">
            <v>POS-POWGAS-EAST</v>
          </cell>
          <cell r="C1928" t="str">
            <v>EPMI-LT-ECAR-PRC</v>
          </cell>
          <cell r="D1928" t="str">
            <v>P</v>
          </cell>
          <cell r="E1928">
            <v>36664</v>
          </cell>
          <cell r="F1928">
            <v>792.35558296705108</v>
          </cell>
          <cell r="G1928">
            <v>792.35558296705108</v>
          </cell>
        </row>
        <row r="1929">
          <cell r="A1929">
            <v>36641</v>
          </cell>
          <cell r="B1929" t="str">
            <v>POS-POWGAS-EAST</v>
          </cell>
          <cell r="C1929" t="str">
            <v>EPMI-LT-ECAR-PRC</v>
          </cell>
          <cell r="D1929" t="str">
            <v>P</v>
          </cell>
          <cell r="E1929">
            <v>36664</v>
          </cell>
          <cell r="F1929">
            <v>1756.2472682634593</v>
          </cell>
          <cell r="G1929">
            <v>1756.2472682634593</v>
          </cell>
        </row>
        <row r="1930">
          <cell r="A1930">
            <v>36641</v>
          </cell>
          <cell r="B1930" t="str">
            <v>POS-POWGAS-EAST</v>
          </cell>
          <cell r="C1930" t="str">
            <v>EPMI-LT-ECAR-PRC</v>
          </cell>
          <cell r="D1930" t="str">
            <v>P</v>
          </cell>
          <cell r="E1930">
            <v>36664</v>
          </cell>
          <cell r="F1930">
            <v>-6338.844663736425</v>
          </cell>
          <cell r="G1930">
            <v>-6338.844663736425</v>
          </cell>
        </row>
        <row r="1931">
          <cell r="A1931">
            <v>36641</v>
          </cell>
          <cell r="B1931" t="str">
            <v>POS-POWGAS-EAST</v>
          </cell>
          <cell r="C1931" t="str">
            <v>EPMI-LT-ECAR-PRC</v>
          </cell>
          <cell r="D1931" t="str">
            <v>P</v>
          </cell>
          <cell r="E1931">
            <v>36664</v>
          </cell>
          <cell r="F1931">
            <v>-6338.844663736415</v>
          </cell>
          <cell r="G1931">
            <v>-6338.844663736415</v>
          </cell>
        </row>
        <row r="1932">
          <cell r="A1932">
            <v>36641</v>
          </cell>
          <cell r="B1932" t="str">
            <v>POS-POWGAS-EAST</v>
          </cell>
          <cell r="C1932" t="str">
            <v>EPMI-LT-ECAR-PRC</v>
          </cell>
          <cell r="D1932" t="str">
            <v>P</v>
          </cell>
          <cell r="E1932">
            <v>36664</v>
          </cell>
          <cell r="F1932">
            <v>-149.68900173649499</v>
          </cell>
          <cell r="G1932">
            <v>-149.68900173649499</v>
          </cell>
        </row>
        <row r="1933">
          <cell r="A1933">
            <v>36641</v>
          </cell>
          <cell r="B1933" t="str">
            <v>POS-POWGAS-EAST</v>
          </cell>
          <cell r="C1933" t="str">
            <v>EPMI-LT-ECAR-PRC</v>
          </cell>
          <cell r="D1933" t="str">
            <v>P</v>
          </cell>
          <cell r="E1933">
            <v>36664</v>
          </cell>
          <cell r="F1933">
            <v>792.35558296705108</v>
          </cell>
          <cell r="G1933">
            <v>792.35558296705108</v>
          </cell>
        </row>
        <row r="1934">
          <cell r="A1934">
            <v>36641</v>
          </cell>
          <cell r="B1934" t="str">
            <v>POS-POWGAS-EAST</v>
          </cell>
          <cell r="C1934" t="str">
            <v>EPMI-LT-ECAR-PRC</v>
          </cell>
          <cell r="D1934" t="str">
            <v>P</v>
          </cell>
          <cell r="E1934">
            <v>36664</v>
          </cell>
          <cell r="F1934">
            <v>-1584.7111659341022</v>
          </cell>
          <cell r="G1934">
            <v>-1584.7111659341022</v>
          </cell>
        </row>
        <row r="1935">
          <cell r="A1935">
            <v>36641</v>
          </cell>
          <cell r="B1935" t="str">
            <v>POS-POWGAS-EAST</v>
          </cell>
          <cell r="C1935" t="str">
            <v>EPMI-LT-ECAR-PRC</v>
          </cell>
          <cell r="D1935" t="str">
            <v>P</v>
          </cell>
          <cell r="E1935">
            <v>36664</v>
          </cell>
          <cell r="F1935">
            <v>11885.333744505771</v>
          </cell>
          <cell r="G1935">
            <v>11885.333744505771</v>
          </cell>
        </row>
        <row r="1936">
          <cell r="A1936">
            <v>36641</v>
          </cell>
          <cell r="B1936" t="str">
            <v>POS-POWGAS-EAST</v>
          </cell>
          <cell r="C1936" t="str">
            <v>EPMI-LT-ECAR-PRC</v>
          </cell>
          <cell r="D1936" t="str">
            <v>P</v>
          </cell>
          <cell r="E1936">
            <v>36664</v>
          </cell>
          <cell r="F1936">
            <v>-792.35558296705108</v>
          </cell>
          <cell r="G1936">
            <v>-792.35558296705108</v>
          </cell>
        </row>
        <row r="1937">
          <cell r="A1937">
            <v>36641</v>
          </cell>
          <cell r="B1937" t="str">
            <v>POS-POWGAS-EAST</v>
          </cell>
          <cell r="C1937" t="str">
            <v>EPMI-LT-ECAR-PRC</v>
          </cell>
          <cell r="D1937" t="str">
            <v>P</v>
          </cell>
          <cell r="E1937">
            <v>36664</v>
          </cell>
          <cell r="F1937">
            <v>-3961.7779148352561</v>
          </cell>
          <cell r="G1937">
            <v>-3961.7779148352561</v>
          </cell>
        </row>
        <row r="1938">
          <cell r="A1938">
            <v>36641</v>
          </cell>
          <cell r="B1938" t="str">
            <v>POS-POWGAS-EAST</v>
          </cell>
          <cell r="C1938" t="str">
            <v>EPMI-LT-ECAR-PRC</v>
          </cell>
          <cell r="D1938" t="str">
            <v>P</v>
          </cell>
          <cell r="E1938">
            <v>36664</v>
          </cell>
          <cell r="F1938">
            <v>-3169.4223318682016</v>
          </cell>
          <cell r="G1938">
            <v>-3169.4223318682016</v>
          </cell>
        </row>
        <row r="1939">
          <cell r="A1939">
            <v>36641</v>
          </cell>
          <cell r="B1939" t="str">
            <v>POS-POWGAS-EAST</v>
          </cell>
          <cell r="C1939" t="str">
            <v>EPMI-LT-ECAR-PRC</v>
          </cell>
          <cell r="D1939" t="str">
            <v>P</v>
          </cell>
          <cell r="E1939">
            <v>36664</v>
          </cell>
          <cell r="F1939">
            <v>0</v>
          </cell>
          <cell r="G1939">
            <v>0</v>
          </cell>
        </row>
        <row r="1940">
          <cell r="A1940">
            <v>36641</v>
          </cell>
          <cell r="B1940" t="str">
            <v>POS-POWGAS-EAST</v>
          </cell>
          <cell r="C1940" t="str">
            <v>EPMI-LT-ECAR-PRC</v>
          </cell>
          <cell r="D1940" t="str">
            <v>P</v>
          </cell>
          <cell r="E1940">
            <v>36664</v>
          </cell>
          <cell r="F1940">
            <v>-2377.0667489011626</v>
          </cell>
          <cell r="G1940">
            <v>-2377.0667489011626</v>
          </cell>
        </row>
        <row r="1941">
          <cell r="A1941">
            <v>36641</v>
          </cell>
          <cell r="B1941" t="str">
            <v>POS-POWGAS-EAST</v>
          </cell>
          <cell r="C1941" t="str">
            <v>EPMI-LT-ECAR-PRC</v>
          </cell>
          <cell r="D1941" t="str">
            <v>P</v>
          </cell>
          <cell r="E1941">
            <v>36665</v>
          </cell>
          <cell r="F1941">
            <v>-1584.7111659341003</v>
          </cell>
          <cell r="G1941">
            <v>-1584.7111659341003</v>
          </cell>
        </row>
        <row r="1942">
          <cell r="A1942">
            <v>36641</v>
          </cell>
          <cell r="B1942" t="str">
            <v>POS-POWGAS-EAST</v>
          </cell>
          <cell r="C1942" t="str">
            <v>EPMI-LT-ECAR-PRC</v>
          </cell>
          <cell r="D1942" t="str">
            <v>P</v>
          </cell>
          <cell r="E1942">
            <v>36665</v>
          </cell>
          <cell r="F1942">
            <v>-5.4490359269143E-7</v>
          </cell>
          <cell r="G1942">
            <v>-5.4490359269143E-7</v>
          </cell>
        </row>
        <row r="1943">
          <cell r="A1943">
            <v>36641</v>
          </cell>
          <cell r="B1943" t="str">
            <v>POS-POWGAS-EAST</v>
          </cell>
          <cell r="C1943" t="str">
            <v>EPMI-LT-ECAR-PRC</v>
          </cell>
          <cell r="D1943" t="str">
            <v>P</v>
          </cell>
          <cell r="E1943">
            <v>36665</v>
          </cell>
          <cell r="F1943">
            <v>15847.111659341041</v>
          </cell>
          <cell r="G1943">
            <v>15847.111659341041</v>
          </cell>
        </row>
        <row r="1944">
          <cell r="A1944">
            <v>36641</v>
          </cell>
          <cell r="B1944" t="str">
            <v>POS-POWGAS-EAST</v>
          </cell>
          <cell r="C1944" t="str">
            <v>EPMI-LT-ECAR-PRC</v>
          </cell>
          <cell r="D1944" t="str">
            <v>P</v>
          </cell>
          <cell r="E1944">
            <v>36665</v>
          </cell>
          <cell r="F1944">
            <v>792.35558296705108</v>
          </cell>
          <cell r="G1944">
            <v>792.35558296705108</v>
          </cell>
        </row>
        <row r="1945">
          <cell r="A1945">
            <v>36641</v>
          </cell>
          <cell r="B1945" t="str">
            <v>POS-POWGAS-EAST</v>
          </cell>
          <cell r="C1945" t="str">
            <v>EPMI-LT-ECAR-PRC</v>
          </cell>
          <cell r="D1945" t="str">
            <v>P</v>
          </cell>
          <cell r="E1945">
            <v>36665</v>
          </cell>
          <cell r="F1945">
            <v>792.35558296705312</v>
          </cell>
          <cell r="G1945">
            <v>792.35558296705312</v>
          </cell>
        </row>
        <row r="1946">
          <cell r="A1946">
            <v>36641</v>
          </cell>
          <cell r="B1946" t="str">
            <v>POS-POWGAS-EAST</v>
          </cell>
          <cell r="C1946" t="str">
            <v>EPMI-LT-ECAR-PRC</v>
          </cell>
          <cell r="D1946" t="str">
            <v>P</v>
          </cell>
          <cell r="E1946">
            <v>36665</v>
          </cell>
          <cell r="F1946">
            <v>1584.7111659341022</v>
          </cell>
          <cell r="G1946">
            <v>1584.7111659341022</v>
          </cell>
        </row>
        <row r="1947">
          <cell r="A1947">
            <v>36641</v>
          </cell>
          <cell r="B1947" t="str">
            <v>POS-POWGAS-EAST</v>
          </cell>
          <cell r="C1947" t="str">
            <v>EPMI-LT-ECAR-PRC</v>
          </cell>
          <cell r="D1947" t="str">
            <v>P</v>
          </cell>
          <cell r="E1947">
            <v>36665</v>
          </cell>
          <cell r="F1947">
            <v>0</v>
          </cell>
          <cell r="G1947">
            <v>0</v>
          </cell>
        </row>
        <row r="1948">
          <cell r="A1948">
            <v>36641</v>
          </cell>
          <cell r="B1948" t="str">
            <v>POS-POWGAS-EAST</v>
          </cell>
          <cell r="C1948" t="str">
            <v>EPMI-LT-ECAR-PRC</v>
          </cell>
          <cell r="D1948" t="str">
            <v>P</v>
          </cell>
          <cell r="E1948">
            <v>36665</v>
          </cell>
          <cell r="F1948">
            <v>-2.0000000000000004E-12</v>
          </cell>
          <cell r="G1948">
            <v>-2.0000000000000004E-12</v>
          </cell>
        </row>
        <row r="1949">
          <cell r="A1949">
            <v>36641</v>
          </cell>
          <cell r="B1949" t="str">
            <v>POS-POWGAS-EAST</v>
          </cell>
          <cell r="C1949" t="str">
            <v>EPMI-LT-ECAR-PRC</v>
          </cell>
          <cell r="D1949" t="str">
            <v>P</v>
          </cell>
          <cell r="E1949">
            <v>36665</v>
          </cell>
          <cell r="F1949">
            <v>792.35558296705108</v>
          </cell>
          <cell r="G1949">
            <v>792.35558296705108</v>
          </cell>
        </row>
        <row r="1950">
          <cell r="A1950">
            <v>36641</v>
          </cell>
          <cell r="B1950" t="str">
            <v>POS-POWGAS-EAST</v>
          </cell>
          <cell r="C1950" t="str">
            <v>EPMI-LT-ECAR-PRC</v>
          </cell>
          <cell r="D1950" t="str">
            <v>P</v>
          </cell>
          <cell r="E1950">
            <v>36665</v>
          </cell>
          <cell r="F1950">
            <v>-792.35558296705801</v>
          </cell>
          <cell r="G1950">
            <v>-792.35558296705801</v>
          </cell>
        </row>
        <row r="1951">
          <cell r="A1951">
            <v>36641</v>
          </cell>
          <cell r="B1951" t="str">
            <v>POS-POWGAS-EAST</v>
          </cell>
          <cell r="C1951" t="str">
            <v>EPMI-LT-ECAR-PRC</v>
          </cell>
          <cell r="D1951" t="str">
            <v>P</v>
          </cell>
          <cell r="E1951">
            <v>36665</v>
          </cell>
          <cell r="F1951">
            <v>-7131.2002467034545</v>
          </cell>
          <cell r="G1951">
            <v>-7131.2002467034545</v>
          </cell>
        </row>
        <row r="1952">
          <cell r="A1952">
            <v>36641</v>
          </cell>
          <cell r="B1952" t="str">
            <v>POS-POWGAS-EAST</v>
          </cell>
          <cell r="C1952" t="str">
            <v>EPMI-LT-ECAR-PRC</v>
          </cell>
          <cell r="D1952" t="str">
            <v>P</v>
          </cell>
          <cell r="E1952">
            <v>36665</v>
          </cell>
          <cell r="F1952">
            <v>3169.4223318681993</v>
          </cell>
          <cell r="G1952">
            <v>3169.4223318681993</v>
          </cell>
        </row>
        <row r="1953">
          <cell r="A1953">
            <v>36641</v>
          </cell>
          <cell r="B1953" t="str">
            <v>POS-POWGAS-EAST</v>
          </cell>
          <cell r="C1953" t="str">
            <v>EPMI-LT-ECAR-PRC</v>
          </cell>
          <cell r="D1953" t="str">
            <v>P</v>
          </cell>
          <cell r="E1953">
            <v>36665</v>
          </cell>
          <cell r="F1953">
            <v>-3961.7779148352474</v>
          </cell>
          <cell r="G1953">
            <v>-3961.7779148352474</v>
          </cell>
        </row>
        <row r="1954">
          <cell r="A1954">
            <v>36641</v>
          </cell>
          <cell r="B1954" t="str">
            <v>POS-POWGAS-EAST</v>
          </cell>
          <cell r="C1954" t="str">
            <v>EPMI-LT-ECAR-PRC</v>
          </cell>
          <cell r="D1954" t="str">
            <v>P</v>
          </cell>
          <cell r="E1954">
            <v>36665</v>
          </cell>
          <cell r="F1954">
            <v>-3961.7779148352538</v>
          </cell>
          <cell r="G1954">
            <v>-3961.7779148352538</v>
          </cell>
        </row>
        <row r="1955">
          <cell r="A1955">
            <v>36641</v>
          </cell>
          <cell r="B1955" t="str">
            <v>POS-POWGAS-EAST</v>
          </cell>
          <cell r="C1955" t="str">
            <v>EPMI-LT-ECAR-PRC</v>
          </cell>
          <cell r="D1955" t="str">
            <v>P</v>
          </cell>
          <cell r="E1955">
            <v>36665</v>
          </cell>
          <cell r="F1955">
            <v>-792.35558296705108</v>
          </cell>
          <cell r="G1955">
            <v>-792.35558296705108</v>
          </cell>
        </row>
        <row r="1956">
          <cell r="A1956">
            <v>36641</v>
          </cell>
          <cell r="B1956" t="str">
            <v>POS-POWGAS-EAST</v>
          </cell>
          <cell r="C1956" t="str">
            <v>EPMI-LT-ECAR-PRC</v>
          </cell>
          <cell r="D1956" t="str">
            <v>P</v>
          </cell>
          <cell r="E1956">
            <v>36665</v>
          </cell>
          <cell r="F1956">
            <v>-2377.0667489011544</v>
          </cell>
          <cell r="G1956">
            <v>-2377.0667489011544</v>
          </cell>
        </row>
        <row r="1957">
          <cell r="A1957">
            <v>36641</v>
          </cell>
          <cell r="B1957" t="str">
            <v>POS-POWGAS-EAST</v>
          </cell>
          <cell r="C1957" t="str">
            <v>EPMI-LT-ECAR-PRC</v>
          </cell>
          <cell r="D1957" t="str">
            <v>P</v>
          </cell>
          <cell r="E1957">
            <v>36665</v>
          </cell>
          <cell r="F1957">
            <v>792.35558296705108</v>
          </cell>
          <cell r="G1957">
            <v>792.35558296705108</v>
          </cell>
        </row>
        <row r="1958">
          <cell r="A1958">
            <v>36641</v>
          </cell>
          <cell r="B1958" t="str">
            <v>POS-POWGAS-EAST</v>
          </cell>
          <cell r="C1958" t="str">
            <v>EPMI-LT-ECAR-PRC</v>
          </cell>
          <cell r="D1958" t="str">
            <v>P</v>
          </cell>
          <cell r="E1958">
            <v>36665</v>
          </cell>
          <cell r="F1958">
            <v>-276.74961448124606</v>
          </cell>
          <cell r="G1958">
            <v>-276.74961448124606</v>
          </cell>
        </row>
        <row r="1959">
          <cell r="A1959">
            <v>36641</v>
          </cell>
          <cell r="B1959" t="str">
            <v>POS-POWGAS-EAST</v>
          </cell>
          <cell r="C1959" t="str">
            <v>EPMI-LT-ECAR-PRC</v>
          </cell>
          <cell r="D1959" t="str">
            <v>P</v>
          </cell>
          <cell r="E1959">
            <v>36665</v>
          </cell>
          <cell r="F1959">
            <v>-8715.9114126375589</v>
          </cell>
          <cell r="G1959">
            <v>-8715.9114126375589</v>
          </cell>
        </row>
        <row r="1960">
          <cell r="A1960">
            <v>36641</v>
          </cell>
          <cell r="B1960" t="str">
            <v>POS-POWGAS-EAST</v>
          </cell>
          <cell r="C1960" t="str">
            <v>EPMI-LT-ECAR-PRC</v>
          </cell>
          <cell r="D1960" t="str">
            <v>P</v>
          </cell>
          <cell r="E1960">
            <v>36665</v>
          </cell>
          <cell r="F1960">
            <v>792.35558296704914</v>
          </cell>
          <cell r="G1960">
            <v>792.35558296704914</v>
          </cell>
        </row>
        <row r="1961">
          <cell r="A1961">
            <v>36641</v>
          </cell>
          <cell r="B1961" t="str">
            <v>POS-POWGAS-EAST</v>
          </cell>
          <cell r="C1961" t="str">
            <v>EPMI-LT-ECAR-PRC</v>
          </cell>
          <cell r="D1961" t="str">
            <v>P</v>
          </cell>
          <cell r="E1961">
            <v>36665</v>
          </cell>
          <cell r="F1961">
            <v>1584.7111659341022</v>
          </cell>
          <cell r="G1961">
            <v>1584.7111659341022</v>
          </cell>
        </row>
        <row r="1962">
          <cell r="A1962">
            <v>36641</v>
          </cell>
          <cell r="B1962" t="str">
            <v>POS-POWGAS-EAST</v>
          </cell>
          <cell r="C1962" t="str">
            <v>EPMI-LT-ECAR-PRC</v>
          </cell>
          <cell r="D1962" t="str">
            <v>P</v>
          </cell>
          <cell r="E1962">
            <v>36665</v>
          </cell>
          <cell r="F1962">
            <v>1584.7111659341022</v>
          </cell>
          <cell r="G1962">
            <v>1584.7111659341022</v>
          </cell>
        </row>
        <row r="1963">
          <cell r="A1963">
            <v>36641</v>
          </cell>
          <cell r="B1963" t="str">
            <v>POS-POWGAS-EAST</v>
          </cell>
          <cell r="C1963" t="str">
            <v>EPMI-LT-ECAR-PRC</v>
          </cell>
          <cell r="D1963" t="str">
            <v>P</v>
          </cell>
          <cell r="E1963">
            <v>36665</v>
          </cell>
          <cell r="F1963">
            <v>-3169.4223318682111</v>
          </cell>
          <cell r="G1963">
            <v>-3169.4223318682111</v>
          </cell>
        </row>
        <row r="1964">
          <cell r="A1964">
            <v>36641</v>
          </cell>
          <cell r="B1964" t="str">
            <v>POS-POWGAS-EAST</v>
          </cell>
          <cell r="C1964" t="str">
            <v>EPMI-LT-ECAR-PRC</v>
          </cell>
          <cell r="D1964" t="str">
            <v>P</v>
          </cell>
          <cell r="E1964">
            <v>36665</v>
          </cell>
          <cell r="F1964">
            <v>4754.1334978023324</v>
          </cell>
          <cell r="G1964">
            <v>4754.1334978023324</v>
          </cell>
        </row>
        <row r="1965">
          <cell r="A1965">
            <v>36641</v>
          </cell>
          <cell r="B1965" t="str">
            <v>POS-POWGAS-EAST</v>
          </cell>
          <cell r="C1965" t="str">
            <v>EPMI-LT-ECAR-PRC</v>
          </cell>
          <cell r="D1965" t="str">
            <v>P</v>
          </cell>
          <cell r="E1965">
            <v>36665</v>
          </cell>
          <cell r="F1965">
            <v>2377.0667489011498</v>
          </cell>
          <cell r="G1965">
            <v>2377.0667489011498</v>
          </cell>
        </row>
        <row r="1966">
          <cell r="A1966">
            <v>36641</v>
          </cell>
          <cell r="B1966" t="str">
            <v>POS-POWGAS-EAST</v>
          </cell>
          <cell r="C1966" t="str">
            <v>EPMI-LT-ECAR-PRC</v>
          </cell>
          <cell r="D1966" t="str">
            <v>P</v>
          </cell>
          <cell r="E1966">
            <v>36665</v>
          </cell>
          <cell r="F1966">
            <v>6338.8446637364068</v>
          </cell>
          <cell r="G1966">
            <v>6338.8446637364068</v>
          </cell>
        </row>
        <row r="1967">
          <cell r="A1967">
            <v>36641</v>
          </cell>
          <cell r="B1967" t="str">
            <v>POS-POWGAS-EAST</v>
          </cell>
          <cell r="C1967" t="str">
            <v>EPMI-LT-ECAR-PRC</v>
          </cell>
          <cell r="D1967" t="str">
            <v>P</v>
          </cell>
          <cell r="E1967">
            <v>36665</v>
          </cell>
          <cell r="F1967">
            <v>1584.7111659341003</v>
          </cell>
          <cell r="G1967">
            <v>1584.7111659341003</v>
          </cell>
        </row>
        <row r="1968">
          <cell r="A1968">
            <v>36641</v>
          </cell>
          <cell r="B1968" t="str">
            <v>POS-POWGAS-EAST</v>
          </cell>
          <cell r="C1968" t="str">
            <v>EPMI-LT-ECAR-PRC</v>
          </cell>
          <cell r="D1968" t="str">
            <v>P</v>
          </cell>
          <cell r="E1968">
            <v>36665</v>
          </cell>
          <cell r="F1968">
            <v>0</v>
          </cell>
          <cell r="G1968">
            <v>0</v>
          </cell>
        </row>
        <row r="1969">
          <cell r="A1969">
            <v>36641</v>
          </cell>
          <cell r="B1969" t="str">
            <v>POS-POWGAS-EAST</v>
          </cell>
          <cell r="C1969" t="str">
            <v>EPMI-LT-ECAR-PRC</v>
          </cell>
          <cell r="D1969" t="str">
            <v>P</v>
          </cell>
          <cell r="E1969">
            <v>36665</v>
          </cell>
          <cell r="F1969">
            <v>792.35558296705108</v>
          </cell>
          <cell r="G1969">
            <v>792.35558296705108</v>
          </cell>
        </row>
        <row r="1970">
          <cell r="A1970">
            <v>36641</v>
          </cell>
          <cell r="B1970" t="str">
            <v>POS-POWGAS-EAST</v>
          </cell>
          <cell r="C1970" t="str">
            <v>EPMI-LT-ECAR-PRC</v>
          </cell>
          <cell r="D1970" t="str">
            <v>P</v>
          </cell>
          <cell r="E1970">
            <v>36665</v>
          </cell>
          <cell r="F1970">
            <v>-2377.0667489011512</v>
          </cell>
          <cell r="G1970">
            <v>-2377.0667489011512</v>
          </cell>
        </row>
        <row r="1971">
          <cell r="A1971">
            <v>36641</v>
          </cell>
          <cell r="B1971" t="str">
            <v>POS-POWGAS-EAST</v>
          </cell>
          <cell r="C1971" t="str">
            <v>EPMI-LT-ECAR-PRC</v>
          </cell>
          <cell r="D1971" t="str">
            <v>P</v>
          </cell>
          <cell r="E1971">
            <v>36665</v>
          </cell>
          <cell r="F1971">
            <v>-5.4490359269143E-7</v>
          </cell>
          <cell r="G1971">
            <v>-5.4490359269143E-7</v>
          </cell>
        </row>
        <row r="1972">
          <cell r="A1972">
            <v>36641</v>
          </cell>
          <cell r="B1972" t="str">
            <v>POS-POWGAS-EAST</v>
          </cell>
          <cell r="C1972" t="str">
            <v>EPMI-LT-ECAR-PRC</v>
          </cell>
          <cell r="D1972" t="str">
            <v>P</v>
          </cell>
          <cell r="E1972">
            <v>36665</v>
          </cell>
          <cell r="F1972">
            <v>0</v>
          </cell>
          <cell r="G1972">
            <v>0</v>
          </cell>
        </row>
        <row r="1973">
          <cell r="A1973">
            <v>36641</v>
          </cell>
          <cell r="B1973" t="str">
            <v>POS-POWGAS-EAST</v>
          </cell>
          <cell r="C1973" t="str">
            <v>EPMI-LT-ECAR-PRC</v>
          </cell>
          <cell r="D1973" t="str">
            <v>P</v>
          </cell>
          <cell r="E1973">
            <v>36665</v>
          </cell>
          <cell r="F1973">
            <v>-1225.0843757858793</v>
          </cell>
          <cell r="G1973">
            <v>-1225.0843757858793</v>
          </cell>
        </row>
        <row r="1974">
          <cell r="A1974">
            <v>36641</v>
          </cell>
          <cell r="B1974" t="str">
            <v>POS-POWGAS-EAST</v>
          </cell>
          <cell r="C1974" t="str">
            <v>EPMI-LT-ECAR-PRC</v>
          </cell>
          <cell r="D1974" t="str">
            <v>P</v>
          </cell>
          <cell r="E1974">
            <v>36665</v>
          </cell>
          <cell r="F1974">
            <v>792.35558296705108</v>
          </cell>
          <cell r="G1974">
            <v>792.35558296705108</v>
          </cell>
        </row>
        <row r="1975">
          <cell r="A1975">
            <v>36641</v>
          </cell>
          <cell r="B1975" t="str">
            <v>POS-POWGAS-EAST</v>
          </cell>
          <cell r="C1975" t="str">
            <v>EPMI-LT-ECAR-PRC</v>
          </cell>
          <cell r="D1975" t="str">
            <v>P</v>
          </cell>
          <cell r="E1975">
            <v>36665</v>
          </cell>
          <cell r="F1975">
            <v>-792.35558296705108</v>
          </cell>
          <cell r="G1975">
            <v>-792.35558296705108</v>
          </cell>
        </row>
        <row r="1976">
          <cell r="A1976">
            <v>36641</v>
          </cell>
          <cell r="B1976" t="str">
            <v>POS-POWGAS-EAST</v>
          </cell>
          <cell r="C1976" t="str">
            <v>EPMI-LT-ECAR-PRC</v>
          </cell>
          <cell r="D1976" t="str">
            <v>P</v>
          </cell>
          <cell r="E1976">
            <v>36665</v>
          </cell>
          <cell r="F1976">
            <v>-276.74961502614974</v>
          </cell>
          <cell r="G1976">
            <v>-276.74961502614974</v>
          </cell>
        </row>
        <row r="1977">
          <cell r="A1977">
            <v>36641</v>
          </cell>
          <cell r="B1977" t="str">
            <v>POS-POWGAS-EAST</v>
          </cell>
          <cell r="C1977" t="str">
            <v>EPMI-LT-ECAR-PRC</v>
          </cell>
          <cell r="D1977" t="str">
            <v>P</v>
          </cell>
          <cell r="E1977">
            <v>36665</v>
          </cell>
          <cell r="F1977">
            <v>3961.7779148352506</v>
          </cell>
          <cell r="G1977">
            <v>3961.7779148352506</v>
          </cell>
        </row>
        <row r="1978">
          <cell r="A1978">
            <v>36641</v>
          </cell>
          <cell r="B1978" t="str">
            <v>POS-POWGAS-EAST</v>
          </cell>
          <cell r="C1978" t="str">
            <v>EPMI-LT-ECAR-PRC</v>
          </cell>
          <cell r="D1978" t="str">
            <v>P</v>
          </cell>
          <cell r="E1978">
            <v>36665</v>
          </cell>
          <cell r="F1978">
            <v>-792.35558296705108</v>
          </cell>
          <cell r="G1978">
            <v>-792.35558296705108</v>
          </cell>
        </row>
        <row r="1979">
          <cell r="A1979">
            <v>36641</v>
          </cell>
          <cell r="B1979" t="str">
            <v>POS-POWGAS-EAST</v>
          </cell>
          <cell r="C1979" t="str">
            <v>EPMI-LT-ECAR-PRC</v>
          </cell>
          <cell r="D1979" t="str">
            <v>P</v>
          </cell>
          <cell r="E1979">
            <v>36665</v>
          </cell>
          <cell r="F1979">
            <v>-3961.7779148352538</v>
          </cell>
          <cell r="G1979">
            <v>-3961.7779148352538</v>
          </cell>
        </row>
        <row r="1980">
          <cell r="A1980">
            <v>36641</v>
          </cell>
          <cell r="B1980" t="str">
            <v>POS-POWGAS-EAST</v>
          </cell>
          <cell r="C1980" t="str">
            <v>EPMI-LT-ECAR-PRC</v>
          </cell>
          <cell r="D1980" t="str">
            <v>P</v>
          </cell>
          <cell r="E1980">
            <v>36665</v>
          </cell>
          <cell r="F1980">
            <v>8715.9114126375534</v>
          </cell>
          <cell r="G1980">
            <v>8715.9114126375534</v>
          </cell>
        </row>
        <row r="1981">
          <cell r="A1981">
            <v>36641</v>
          </cell>
          <cell r="B1981" t="str">
            <v>POS-POWGAS-EAST</v>
          </cell>
          <cell r="C1981" t="str">
            <v>EPMI-LT-ECAR-PRC</v>
          </cell>
          <cell r="D1981" t="str">
            <v>P</v>
          </cell>
          <cell r="E1981">
            <v>36665</v>
          </cell>
          <cell r="F1981">
            <v>-42.984258274305404</v>
          </cell>
          <cell r="G1981">
            <v>-42.984258274305404</v>
          </cell>
        </row>
        <row r="1982">
          <cell r="A1982">
            <v>36641</v>
          </cell>
          <cell r="B1982" t="str">
            <v>POS-POWGAS-EAST</v>
          </cell>
          <cell r="C1982" t="str">
            <v>EPMI-LT-ECAR-PRC</v>
          </cell>
          <cell r="D1982" t="str">
            <v>P</v>
          </cell>
          <cell r="E1982">
            <v>36665</v>
          </cell>
          <cell r="F1982">
            <v>792.35558296705108</v>
          </cell>
          <cell r="G1982">
            <v>792.35558296705108</v>
          </cell>
        </row>
        <row r="1983">
          <cell r="A1983">
            <v>36641</v>
          </cell>
          <cell r="B1983" t="str">
            <v>POS-POWGAS-EAST</v>
          </cell>
          <cell r="C1983" t="str">
            <v>EPMI-LT-ECAR-PRC</v>
          </cell>
          <cell r="D1983" t="str">
            <v>P</v>
          </cell>
          <cell r="E1983">
            <v>36665</v>
          </cell>
          <cell r="F1983">
            <v>1778.5836047483804</v>
          </cell>
          <cell r="G1983">
            <v>1778.5836047483804</v>
          </cell>
        </row>
        <row r="1984">
          <cell r="A1984">
            <v>36641</v>
          </cell>
          <cell r="B1984" t="str">
            <v>POS-POWGAS-EAST</v>
          </cell>
          <cell r="C1984" t="str">
            <v>EPMI-LT-ECAR-PRC</v>
          </cell>
          <cell r="D1984" t="str">
            <v>P</v>
          </cell>
          <cell r="E1984">
            <v>36665</v>
          </cell>
          <cell r="F1984">
            <v>-6338.844663736415</v>
          </cell>
          <cell r="G1984">
            <v>-6338.844663736415</v>
          </cell>
        </row>
        <row r="1985">
          <cell r="A1985">
            <v>36641</v>
          </cell>
          <cell r="B1985" t="str">
            <v>POS-POWGAS-EAST</v>
          </cell>
          <cell r="C1985" t="str">
            <v>EPMI-LT-ECAR-PRC</v>
          </cell>
          <cell r="D1985" t="str">
            <v>P</v>
          </cell>
          <cell r="E1985">
            <v>36665</v>
          </cell>
          <cell r="F1985">
            <v>-6338.8446637364059</v>
          </cell>
          <cell r="G1985">
            <v>-6338.8446637364059</v>
          </cell>
        </row>
        <row r="1986">
          <cell r="A1986">
            <v>36641</v>
          </cell>
          <cell r="B1986" t="str">
            <v>POS-POWGAS-EAST</v>
          </cell>
          <cell r="C1986" t="str">
            <v>EPMI-LT-ECAR-PRC</v>
          </cell>
          <cell r="D1986" t="str">
            <v>P</v>
          </cell>
          <cell r="E1986">
            <v>36665</v>
          </cell>
          <cell r="F1986">
            <v>-149.68900173649499</v>
          </cell>
          <cell r="G1986">
            <v>-149.68900173649499</v>
          </cell>
        </row>
        <row r="1987">
          <cell r="A1987">
            <v>36641</v>
          </cell>
          <cell r="B1987" t="str">
            <v>POS-POWGAS-EAST</v>
          </cell>
          <cell r="C1987" t="str">
            <v>EPMI-LT-ECAR-PRC</v>
          </cell>
          <cell r="D1987" t="str">
            <v>P</v>
          </cell>
          <cell r="E1987">
            <v>36665</v>
          </cell>
          <cell r="F1987">
            <v>792.35558296705108</v>
          </cell>
          <cell r="G1987">
            <v>792.35558296705108</v>
          </cell>
        </row>
        <row r="1988">
          <cell r="A1988">
            <v>36641</v>
          </cell>
          <cell r="B1988" t="str">
            <v>POS-POWGAS-EAST</v>
          </cell>
          <cell r="C1988" t="str">
            <v>EPMI-LT-ECAR-PRC</v>
          </cell>
          <cell r="D1988" t="str">
            <v>P</v>
          </cell>
          <cell r="E1988">
            <v>36665</v>
          </cell>
          <cell r="F1988">
            <v>-1584.7111659341022</v>
          </cell>
          <cell r="G1988">
            <v>-1584.7111659341022</v>
          </cell>
        </row>
        <row r="1989">
          <cell r="A1989">
            <v>36641</v>
          </cell>
          <cell r="B1989" t="str">
            <v>POS-POWGAS-EAST</v>
          </cell>
          <cell r="C1989" t="str">
            <v>EPMI-LT-ECAR-PRC</v>
          </cell>
          <cell r="D1989" t="str">
            <v>P</v>
          </cell>
          <cell r="E1989">
            <v>36665</v>
          </cell>
          <cell r="F1989">
            <v>11885.333744505771</v>
          </cell>
          <cell r="G1989">
            <v>11885.333744505771</v>
          </cell>
        </row>
        <row r="1990">
          <cell r="A1990">
            <v>36641</v>
          </cell>
          <cell r="B1990" t="str">
            <v>POS-POWGAS-EAST</v>
          </cell>
          <cell r="C1990" t="str">
            <v>EPMI-LT-ECAR-PRC</v>
          </cell>
          <cell r="D1990" t="str">
            <v>P</v>
          </cell>
          <cell r="E1990">
            <v>36665</v>
          </cell>
          <cell r="F1990">
            <v>-792.35558296705108</v>
          </cell>
          <cell r="G1990">
            <v>-792.35558296705108</v>
          </cell>
        </row>
        <row r="1991">
          <cell r="A1991">
            <v>36641</v>
          </cell>
          <cell r="B1991" t="str">
            <v>POS-POWGAS-EAST</v>
          </cell>
          <cell r="C1991" t="str">
            <v>EPMI-LT-ECAR-PRC</v>
          </cell>
          <cell r="D1991" t="str">
            <v>P</v>
          </cell>
          <cell r="E1991">
            <v>36665</v>
          </cell>
          <cell r="F1991">
            <v>-3961.7779148352561</v>
          </cell>
          <cell r="G1991">
            <v>-3961.7779148352561</v>
          </cell>
        </row>
        <row r="1992">
          <cell r="A1992">
            <v>36641</v>
          </cell>
          <cell r="B1992" t="str">
            <v>POS-POWGAS-EAST</v>
          </cell>
          <cell r="C1992" t="str">
            <v>EPMI-LT-ECAR-PRC</v>
          </cell>
          <cell r="D1992" t="str">
            <v>P</v>
          </cell>
          <cell r="E1992">
            <v>36665</v>
          </cell>
          <cell r="F1992">
            <v>-3169.4223318682016</v>
          </cell>
          <cell r="G1992">
            <v>-3169.4223318682016</v>
          </cell>
        </row>
        <row r="1993">
          <cell r="A1993">
            <v>36641</v>
          </cell>
          <cell r="B1993" t="str">
            <v>POS-POWGAS-EAST</v>
          </cell>
          <cell r="C1993" t="str">
            <v>EPMI-LT-ECAR-PRC</v>
          </cell>
          <cell r="D1993" t="str">
            <v>P</v>
          </cell>
          <cell r="E1993">
            <v>36665</v>
          </cell>
          <cell r="F1993">
            <v>0</v>
          </cell>
          <cell r="G1993">
            <v>0</v>
          </cell>
        </row>
        <row r="1994">
          <cell r="A1994">
            <v>36641</v>
          </cell>
          <cell r="B1994" t="str">
            <v>POS-POWGAS-EAST</v>
          </cell>
          <cell r="C1994" t="str">
            <v>EPMI-LT-ECAR-PRC</v>
          </cell>
          <cell r="D1994" t="str">
            <v>P</v>
          </cell>
          <cell r="E1994">
            <v>36665</v>
          </cell>
          <cell r="F1994">
            <v>-2377.0667489011521</v>
          </cell>
          <cell r="G1994">
            <v>-2377.0667489011521</v>
          </cell>
        </row>
        <row r="1995">
          <cell r="A1995">
            <v>36641</v>
          </cell>
          <cell r="B1995" t="str">
            <v>POS-POWGAS-EAST</v>
          </cell>
          <cell r="C1995" t="str">
            <v>EPMI-LT-ECAR-PRC</v>
          </cell>
          <cell r="D1995" t="str">
            <v>P</v>
          </cell>
          <cell r="E1995">
            <v>36668</v>
          </cell>
          <cell r="F1995">
            <v>-1584.7111659341003</v>
          </cell>
          <cell r="G1995">
            <v>-1584.7111659341003</v>
          </cell>
        </row>
        <row r="1996">
          <cell r="A1996">
            <v>36641</v>
          </cell>
          <cell r="B1996" t="str">
            <v>POS-POWGAS-EAST</v>
          </cell>
          <cell r="C1996" t="str">
            <v>EPMI-LT-ECAR-PRC</v>
          </cell>
          <cell r="D1996" t="str">
            <v>P</v>
          </cell>
          <cell r="E1996">
            <v>36668</v>
          </cell>
          <cell r="F1996">
            <v>-5.4490359269143E-7</v>
          </cell>
          <cell r="G1996">
            <v>-5.4490359269143E-7</v>
          </cell>
        </row>
        <row r="1997">
          <cell r="A1997">
            <v>36641</v>
          </cell>
          <cell r="B1997" t="str">
            <v>POS-POWGAS-EAST</v>
          </cell>
          <cell r="C1997" t="str">
            <v>EPMI-LT-ECAR-PRC</v>
          </cell>
          <cell r="D1997" t="str">
            <v>P</v>
          </cell>
          <cell r="E1997">
            <v>36668</v>
          </cell>
          <cell r="F1997">
            <v>15847.111659341041</v>
          </cell>
          <cell r="G1997">
            <v>15847.111659341041</v>
          </cell>
        </row>
        <row r="1998">
          <cell r="A1998">
            <v>36641</v>
          </cell>
          <cell r="B1998" t="str">
            <v>POS-POWGAS-EAST</v>
          </cell>
          <cell r="C1998" t="str">
            <v>EPMI-LT-ECAR-PRC</v>
          </cell>
          <cell r="D1998" t="str">
            <v>P</v>
          </cell>
          <cell r="E1998">
            <v>36668</v>
          </cell>
          <cell r="F1998">
            <v>792.35558296705108</v>
          </cell>
          <cell r="G1998">
            <v>792.35558296705108</v>
          </cell>
        </row>
        <row r="1999">
          <cell r="A1999">
            <v>36641</v>
          </cell>
          <cell r="B1999" t="str">
            <v>POS-POWGAS-EAST</v>
          </cell>
          <cell r="C1999" t="str">
            <v>EPMI-LT-ECAR-PRC</v>
          </cell>
          <cell r="D1999" t="str">
            <v>P</v>
          </cell>
          <cell r="E1999">
            <v>36668</v>
          </cell>
          <cell r="F1999">
            <v>792.35558296705312</v>
          </cell>
          <cell r="G1999">
            <v>792.35558296705312</v>
          </cell>
        </row>
        <row r="2000">
          <cell r="A2000">
            <v>36641</v>
          </cell>
          <cell r="B2000" t="str">
            <v>POS-POWGAS-EAST</v>
          </cell>
          <cell r="C2000" t="str">
            <v>EPMI-LT-ECAR-PRC</v>
          </cell>
          <cell r="D2000" t="str">
            <v>P</v>
          </cell>
          <cell r="E2000">
            <v>36668</v>
          </cell>
          <cell r="F2000">
            <v>1584.7111659341022</v>
          </cell>
          <cell r="G2000">
            <v>1584.7111659341022</v>
          </cell>
        </row>
        <row r="2001">
          <cell r="A2001">
            <v>36641</v>
          </cell>
          <cell r="B2001" t="str">
            <v>POS-POWGAS-EAST</v>
          </cell>
          <cell r="C2001" t="str">
            <v>EPMI-LT-ECAR-PRC</v>
          </cell>
          <cell r="D2001" t="str">
            <v>P</v>
          </cell>
          <cell r="E2001">
            <v>36668</v>
          </cell>
          <cell r="F2001">
            <v>0</v>
          </cell>
          <cell r="G2001">
            <v>0</v>
          </cell>
        </row>
        <row r="2002">
          <cell r="A2002">
            <v>36641</v>
          </cell>
          <cell r="B2002" t="str">
            <v>POS-POWGAS-EAST</v>
          </cell>
          <cell r="C2002" t="str">
            <v>EPMI-LT-ECAR-PRC</v>
          </cell>
          <cell r="D2002" t="str">
            <v>P</v>
          </cell>
          <cell r="E2002">
            <v>36668</v>
          </cell>
          <cell r="F2002">
            <v>-2.0000000000000004E-12</v>
          </cell>
          <cell r="G2002">
            <v>-2.0000000000000004E-12</v>
          </cell>
        </row>
        <row r="2003">
          <cell r="A2003">
            <v>36641</v>
          </cell>
          <cell r="B2003" t="str">
            <v>POS-POWGAS-EAST</v>
          </cell>
          <cell r="C2003" t="str">
            <v>EPMI-LT-ECAR-PRC</v>
          </cell>
          <cell r="D2003" t="str">
            <v>P</v>
          </cell>
          <cell r="E2003">
            <v>36668</v>
          </cell>
          <cell r="F2003">
            <v>792.35558296705108</v>
          </cell>
          <cell r="G2003">
            <v>792.35558296705108</v>
          </cell>
        </row>
        <row r="2004">
          <cell r="A2004">
            <v>36641</v>
          </cell>
          <cell r="B2004" t="str">
            <v>POS-POWGAS-EAST</v>
          </cell>
          <cell r="C2004" t="str">
            <v>EPMI-LT-ECAR-PRC</v>
          </cell>
          <cell r="D2004" t="str">
            <v>P</v>
          </cell>
          <cell r="E2004">
            <v>36668</v>
          </cell>
          <cell r="F2004">
            <v>-792.35558296705801</v>
          </cell>
          <cell r="G2004">
            <v>-792.35558296705801</v>
          </cell>
        </row>
        <row r="2005">
          <cell r="A2005">
            <v>36641</v>
          </cell>
          <cell r="B2005" t="str">
            <v>POS-POWGAS-EAST</v>
          </cell>
          <cell r="C2005" t="str">
            <v>EPMI-LT-ECAR-PRC</v>
          </cell>
          <cell r="D2005" t="str">
            <v>P</v>
          </cell>
          <cell r="E2005">
            <v>36668</v>
          </cell>
          <cell r="F2005">
            <v>-7131.2002467034545</v>
          </cell>
          <cell r="G2005">
            <v>-7131.2002467034545</v>
          </cell>
        </row>
        <row r="2006">
          <cell r="A2006">
            <v>36641</v>
          </cell>
          <cell r="B2006" t="str">
            <v>POS-POWGAS-EAST</v>
          </cell>
          <cell r="C2006" t="str">
            <v>EPMI-LT-ECAR-PRC</v>
          </cell>
          <cell r="D2006" t="str">
            <v>P</v>
          </cell>
          <cell r="E2006">
            <v>36668</v>
          </cell>
          <cell r="F2006">
            <v>3169.4223318681993</v>
          </cell>
          <cell r="G2006">
            <v>3169.4223318681993</v>
          </cell>
        </row>
        <row r="2007">
          <cell r="A2007">
            <v>36641</v>
          </cell>
          <cell r="B2007" t="str">
            <v>POS-POWGAS-EAST</v>
          </cell>
          <cell r="C2007" t="str">
            <v>EPMI-LT-ECAR-PRC</v>
          </cell>
          <cell r="D2007" t="str">
            <v>P</v>
          </cell>
          <cell r="E2007">
            <v>36668</v>
          </cell>
          <cell r="F2007">
            <v>-3961.7779148352474</v>
          </cell>
          <cell r="G2007">
            <v>-3961.7779148352474</v>
          </cell>
        </row>
        <row r="2008">
          <cell r="A2008">
            <v>36641</v>
          </cell>
          <cell r="B2008" t="str">
            <v>POS-POWGAS-EAST</v>
          </cell>
          <cell r="C2008" t="str">
            <v>EPMI-LT-ECAR-PRC</v>
          </cell>
          <cell r="D2008" t="str">
            <v>P</v>
          </cell>
          <cell r="E2008">
            <v>36668</v>
          </cell>
          <cell r="F2008">
            <v>-3961.7779148352538</v>
          </cell>
          <cell r="G2008">
            <v>-3961.7779148352538</v>
          </cell>
        </row>
        <row r="2009">
          <cell r="A2009">
            <v>36641</v>
          </cell>
          <cell r="B2009" t="str">
            <v>POS-POWGAS-EAST</v>
          </cell>
          <cell r="C2009" t="str">
            <v>EPMI-LT-ECAR-PRC</v>
          </cell>
          <cell r="D2009" t="str">
            <v>P</v>
          </cell>
          <cell r="E2009">
            <v>36668</v>
          </cell>
          <cell r="F2009">
            <v>-792.35558296705108</v>
          </cell>
          <cell r="G2009">
            <v>-792.35558296705108</v>
          </cell>
        </row>
        <row r="2010">
          <cell r="A2010">
            <v>36641</v>
          </cell>
          <cell r="B2010" t="str">
            <v>POS-POWGAS-EAST</v>
          </cell>
          <cell r="C2010" t="str">
            <v>EPMI-LT-ECAR-PRC</v>
          </cell>
          <cell r="D2010" t="str">
            <v>P</v>
          </cell>
          <cell r="E2010">
            <v>36668</v>
          </cell>
          <cell r="F2010">
            <v>-2377.0667489011544</v>
          </cell>
          <cell r="G2010">
            <v>-2377.0667489011544</v>
          </cell>
        </row>
        <row r="2011">
          <cell r="A2011">
            <v>36641</v>
          </cell>
          <cell r="B2011" t="str">
            <v>POS-POWGAS-EAST</v>
          </cell>
          <cell r="C2011" t="str">
            <v>EPMI-LT-ECAR-PRC</v>
          </cell>
          <cell r="D2011" t="str">
            <v>P</v>
          </cell>
          <cell r="E2011">
            <v>36668</v>
          </cell>
          <cell r="F2011">
            <v>792.35558296705108</v>
          </cell>
          <cell r="G2011">
            <v>792.35558296705108</v>
          </cell>
        </row>
        <row r="2012">
          <cell r="A2012">
            <v>36641</v>
          </cell>
          <cell r="B2012" t="str">
            <v>POS-POWGAS-EAST</v>
          </cell>
          <cell r="C2012" t="str">
            <v>EPMI-LT-ECAR-PRC</v>
          </cell>
          <cell r="D2012" t="str">
            <v>P</v>
          </cell>
          <cell r="E2012">
            <v>36668</v>
          </cell>
          <cell r="F2012">
            <v>-278.821379642718</v>
          </cell>
          <cell r="G2012">
            <v>-278.821379642718</v>
          </cell>
        </row>
        <row r="2013">
          <cell r="A2013">
            <v>36641</v>
          </cell>
          <cell r="B2013" t="str">
            <v>POS-POWGAS-EAST</v>
          </cell>
          <cell r="C2013" t="str">
            <v>EPMI-LT-ECAR-PRC</v>
          </cell>
          <cell r="D2013" t="str">
            <v>P</v>
          </cell>
          <cell r="E2013">
            <v>36668</v>
          </cell>
          <cell r="F2013">
            <v>-8715.9114126375589</v>
          </cell>
          <cell r="G2013">
            <v>-8715.9114126375589</v>
          </cell>
        </row>
        <row r="2014">
          <cell r="A2014">
            <v>36641</v>
          </cell>
          <cell r="B2014" t="str">
            <v>POS-POWGAS-EAST</v>
          </cell>
          <cell r="C2014" t="str">
            <v>EPMI-LT-ECAR-PRC</v>
          </cell>
          <cell r="D2014" t="str">
            <v>P</v>
          </cell>
          <cell r="E2014">
            <v>36668</v>
          </cell>
          <cell r="F2014">
            <v>792.35558296704914</v>
          </cell>
          <cell r="G2014">
            <v>792.35558296704914</v>
          </cell>
        </row>
        <row r="2015">
          <cell r="A2015">
            <v>36641</v>
          </cell>
          <cell r="B2015" t="str">
            <v>POS-POWGAS-EAST</v>
          </cell>
          <cell r="C2015" t="str">
            <v>EPMI-LT-ECAR-PRC</v>
          </cell>
          <cell r="D2015" t="str">
            <v>P</v>
          </cell>
          <cell r="E2015">
            <v>36668</v>
          </cell>
          <cell r="F2015">
            <v>1584.7111659341022</v>
          </cell>
          <cell r="G2015">
            <v>1584.7111659341022</v>
          </cell>
        </row>
        <row r="2016">
          <cell r="A2016">
            <v>36641</v>
          </cell>
          <cell r="B2016" t="str">
            <v>POS-POWGAS-EAST</v>
          </cell>
          <cell r="C2016" t="str">
            <v>EPMI-LT-ECAR-PRC</v>
          </cell>
          <cell r="D2016" t="str">
            <v>P</v>
          </cell>
          <cell r="E2016">
            <v>36668</v>
          </cell>
          <cell r="F2016">
            <v>1584.7111659341022</v>
          </cell>
          <cell r="G2016">
            <v>1584.7111659341022</v>
          </cell>
        </row>
        <row r="2017">
          <cell r="A2017">
            <v>36641</v>
          </cell>
          <cell r="B2017" t="str">
            <v>POS-POWGAS-EAST</v>
          </cell>
          <cell r="C2017" t="str">
            <v>EPMI-LT-ECAR-PRC</v>
          </cell>
          <cell r="D2017" t="str">
            <v>P</v>
          </cell>
          <cell r="E2017">
            <v>36668</v>
          </cell>
          <cell r="F2017">
            <v>-3169.4223318682111</v>
          </cell>
          <cell r="G2017">
            <v>-3169.4223318682111</v>
          </cell>
        </row>
        <row r="2018">
          <cell r="A2018">
            <v>36641</v>
          </cell>
          <cell r="B2018" t="str">
            <v>POS-POWGAS-EAST</v>
          </cell>
          <cell r="C2018" t="str">
            <v>EPMI-LT-ECAR-PRC</v>
          </cell>
          <cell r="D2018" t="str">
            <v>P</v>
          </cell>
          <cell r="E2018">
            <v>36668</v>
          </cell>
          <cell r="F2018">
            <v>4754.1334978023324</v>
          </cell>
          <cell r="G2018">
            <v>4754.1334978023324</v>
          </cell>
        </row>
        <row r="2019">
          <cell r="A2019">
            <v>36641</v>
          </cell>
          <cell r="B2019" t="str">
            <v>POS-POWGAS-EAST</v>
          </cell>
          <cell r="C2019" t="str">
            <v>EPMI-LT-ECAR-PRC</v>
          </cell>
          <cell r="D2019" t="str">
            <v>P</v>
          </cell>
          <cell r="E2019">
            <v>36668</v>
          </cell>
          <cell r="F2019">
            <v>2377.0667489011498</v>
          </cell>
          <cell r="G2019">
            <v>2377.0667489011498</v>
          </cell>
        </row>
        <row r="2020">
          <cell r="A2020">
            <v>36641</v>
          </cell>
          <cell r="B2020" t="str">
            <v>POS-POWGAS-EAST</v>
          </cell>
          <cell r="C2020" t="str">
            <v>EPMI-LT-ECAR-PRC</v>
          </cell>
          <cell r="D2020" t="str">
            <v>P</v>
          </cell>
          <cell r="E2020">
            <v>36668</v>
          </cell>
          <cell r="F2020">
            <v>6338.8446637364068</v>
          </cell>
          <cell r="G2020">
            <v>6338.8446637364068</v>
          </cell>
        </row>
        <row r="2021">
          <cell r="A2021">
            <v>36641</v>
          </cell>
          <cell r="B2021" t="str">
            <v>POS-POWGAS-EAST</v>
          </cell>
          <cell r="C2021" t="str">
            <v>EPMI-LT-ECAR-PRC</v>
          </cell>
          <cell r="D2021" t="str">
            <v>P</v>
          </cell>
          <cell r="E2021">
            <v>36668</v>
          </cell>
          <cell r="F2021">
            <v>1584.7111659341003</v>
          </cell>
          <cell r="G2021">
            <v>1584.7111659341003</v>
          </cell>
        </row>
        <row r="2022">
          <cell r="A2022">
            <v>36641</v>
          </cell>
          <cell r="B2022" t="str">
            <v>POS-POWGAS-EAST</v>
          </cell>
          <cell r="C2022" t="str">
            <v>EPMI-LT-ECAR-PRC</v>
          </cell>
          <cell r="D2022" t="str">
            <v>P</v>
          </cell>
          <cell r="E2022">
            <v>36668</v>
          </cell>
          <cell r="F2022">
            <v>0</v>
          </cell>
          <cell r="G2022">
            <v>0</v>
          </cell>
        </row>
        <row r="2023">
          <cell r="A2023">
            <v>36641</v>
          </cell>
          <cell r="B2023" t="str">
            <v>POS-POWGAS-EAST</v>
          </cell>
          <cell r="C2023" t="str">
            <v>EPMI-LT-ECAR-PRC</v>
          </cell>
          <cell r="D2023" t="str">
            <v>P</v>
          </cell>
          <cell r="E2023">
            <v>36668</v>
          </cell>
          <cell r="F2023">
            <v>792.35558296705108</v>
          </cell>
          <cell r="G2023">
            <v>792.35558296705108</v>
          </cell>
        </row>
        <row r="2024">
          <cell r="A2024">
            <v>36641</v>
          </cell>
          <cell r="B2024" t="str">
            <v>POS-POWGAS-EAST</v>
          </cell>
          <cell r="C2024" t="str">
            <v>EPMI-LT-ECAR-PRC</v>
          </cell>
          <cell r="D2024" t="str">
            <v>P</v>
          </cell>
          <cell r="E2024">
            <v>36668</v>
          </cell>
          <cell r="F2024">
            <v>-2377.0667489011512</v>
          </cell>
          <cell r="G2024">
            <v>-2377.0667489011512</v>
          </cell>
        </row>
        <row r="2025">
          <cell r="A2025">
            <v>36641</v>
          </cell>
          <cell r="B2025" t="str">
            <v>POS-POWGAS-EAST</v>
          </cell>
          <cell r="C2025" t="str">
            <v>EPMI-LT-ECAR-PRC</v>
          </cell>
          <cell r="D2025" t="str">
            <v>P</v>
          </cell>
          <cell r="E2025">
            <v>36668</v>
          </cell>
          <cell r="F2025">
            <v>-5.4490359269143E-7</v>
          </cell>
          <cell r="G2025">
            <v>-5.4490359269143E-7</v>
          </cell>
        </row>
        <row r="2026">
          <cell r="A2026">
            <v>36641</v>
          </cell>
          <cell r="B2026" t="str">
            <v>POS-POWGAS-EAST</v>
          </cell>
          <cell r="C2026" t="str">
            <v>EPMI-LT-ECAR-PRC</v>
          </cell>
          <cell r="D2026" t="str">
            <v>P</v>
          </cell>
          <cell r="E2026">
            <v>36668</v>
          </cell>
          <cell r="F2026">
            <v>0</v>
          </cell>
          <cell r="G2026">
            <v>0</v>
          </cell>
        </row>
        <row r="2027">
          <cell r="A2027">
            <v>36641</v>
          </cell>
          <cell r="B2027" t="str">
            <v>POS-POWGAS-EAST</v>
          </cell>
          <cell r="C2027" t="str">
            <v>EPMI-LT-ECAR-PRC</v>
          </cell>
          <cell r="D2027" t="str">
            <v>P</v>
          </cell>
          <cell r="E2027">
            <v>36668</v>
          </cell>
          <cell r="F2027">
            <v>-1268.232682576594</v>
          </cell>
          <cell r="G2027">
            <v>-1268.232682576594</v>
          </cell>
        </row>
        <row r="2028">
          <cell r="A2028">
            <v>36641</v>
          </cell>
          <cell r="B2028" t="str">
            <v>POS-POWGAS-EAST</v>
          </cell>
          <cell r="C2028" t="str">
            <v>EPMI-LT-ECAR-PRC</v>
          </cell>
          <cell r="D2028" t="str">
            <v>P</v>
          </cell>
          <cell r="E2028">
            <v>36668</v>
          </cell>
          <cell r="F2028">
            <v>792.35558296705108</v>
          </cell>
          <cell r="G2028">
            <v>792.35558296705108</v>
          </cell>
        </row>
        <row r="2029">
          <cell r="A2029">
            <v>36641</v>
          </cell>
          <cell r="B2029" t="str">
            <v>POS-POWGAS-EAST</v>
          </cell>
          <cell r="C2029" t="str">
            <v>EPMI-LT-ECAR-PRC</v>
          </cell>
          <cell r="D2029" t="str">
            <v>P</v>
          </cell>
          <cell r="E2029">
            <v>36668</v>
          </cell>
          <cell r="F2029">
            <v>-792.35558296705108</v>
          </cell>
          <cell r="G2029">
            <v>-792.35558296705108</v>
          </cell>
        </row>
        <row r="2030">
          <cell r="A2030">
            <v>36641</v>
          </cell>
          <cell r="B2030" t="str">
            <v>POS-POWGAS-EAST</v>
          </cell>
          <cell r="C2030" t="str">
            <v>EPMI-LT-ECAR-PRC</v>
          </cell>
          <cell r="D2030" t="str">
            <v>P</v>
          </cell>
          <cell r="E2030">
            <v>36668</v>
          </cell>
          <cell r="F2030">
            <v>-278.82138018762163</v>
          </cell>
          <cell r="G2030">
            <v>-278.82138018762163</v>
          </cell>
        </row>
        <row r="2031">
          <cell r="A2031">
            <v>36641</v>
          </cell>
          <cell r="B2031" t="str">
            <v>POS-POWGAS-EAST</v>
          </cell>
          <cell r="C2031" t="str">
            <v>EPMI-LT-ECAR-PRC</v>
          </cell>
          <cell r="D2031" t="str">
            <v>P</v>
          </cell>
          <cell r="E2031">
            <v>36668</v>
          </cell>
          <cell r="F2031">
            <v>3961.7779148352506</v>
          </cell>
          <cell r="G2031">
            <v>3961.7779148352506</v>
          </cell>
        </row>
        <row r="2032">
          <cell r="A2032">
            <v>36641</v>
          </cell>
          <cell r="B2032" t="str">
            <v>POS-POWGAS-EAST</v>
          </cell>
          <cell r="C2032" t="str">
            <v>EPMI-LT-ECAR-PRC</v>
          </cell>
          <cell r="D2032" t="str">
            <v>P</v>
          </cell>
          <cell r="E2032">
            <v>36668</v>
          </cell>
          <cell r="F2032">
            <v>-792.35558296705108</v>
          </cell>
          <cell r="G2032">
            <v>-792.35558296705108</v>
          </cell>
        </row>
        <row r="2033">
          <cell r="A2033">
            <v>36641</v>
          </cell>
          <cell r="B2033" t="str">
            <v>POS-POWGAS-EAST</v>
          </cell>
          <cell r="C2033" t="str">
            <v>EPMI-LT-ECAR-PRC</v>
          </cell>
          <cell r="D2033" t="str">
            <v>P</v>
          </cell>
          <cell r="E2033">
            <v>36668</v>
          </cell>
          <cell r="F2033">
            <v>-3961.7779148352538</v>
          </cell>
          <cell r="G2033">
            <v>-3961.7779148352538</v>
          </cell>
        </row>
        <row r="2034">
          <cell r="A2034">
            <v>36641</v>
          </cell>
          <cell r="B2034" t="str">
            <v>POS-POWGAS-EAST</v>
          </cell>
          <cell r="C2034" t="str">
            <v>EPMI-LT-ECAR-PRC</v>
          </cell>
          <cell r="D2034" t="str">
            <v>P</v>
          </cell>
          <cell r="E2034">
            <v>36668</v>
          </cell>
          <cell r="F2034">
            <v>8715.9114126375534</v>
          </cell>
          <cell r="G2034">
            <v>8715.9114126375534</v>
          </cell>
        </row>
        <row r="2035">
          <cell r="A2035">
            <v>36641</v>
          </cell>
          <cell r="B2035" t="str">
            <v>POS-POWGAS-EAST</v>
          </cell>
          <cell r="C2035" t="str">
            <v>EPMI-LT-ECAR-PRC</v>
          </cell>
          <cell r="D2035" t="str">
            <v>P</v>
          </cell>
          <cell r="E2035">
            <v>36668</v>
          </cell>
          <cell r="F2035">
            <v>-42.984258274305404</v>
          </cell>
          <cell r="G2035">
            <v>-42.984258274305404</v>
          </cell>
        </row>
        <row r="2036">
          <cell r="A2036">
            <v>36641</v>
          </cell>
          <cell r="B2036" t="str">
            <v>POS-POWGAS-EAST</v>
          </cell>
          <cell r="C2036" t="str">
            <v>EPMI-LT-ECAR-PRC</v>
          </cell>
          <cell r="D2036" t="str">
            <v>P</v>
          </cell>
          <cell r="E2036">
            <v>36668</v>
          </cell>
          <cell r="F2036">
            <v>792.35558296705108</v>
          </cell>
          <cell r="G2036">
            <v>792.35558296705108</v>
          </cell>
        </row>
        <row r="2037">
          <cell r="A2037">
            <v>36641</v>
          </cell>
          <cell r="B2037" t="str">
            <v>POS-POWGAS-EAST</v>
          </cell>
          <cell r="C2037" t="str">
            <v>EPMI-LT-ECAR-PRC</v>
          </cell>
          <cell r="D2037" t="str">
            <v>P</v>
          </cell>
          <cell r="E2037">
            <v>36668</v>
          </cell>
          <cell r="F2037">
            <v>1825.875441862029</v>
          </cell>
          <cell r="G2037">
            <v>1825.875441862029</v>
          </cell>
        </row>
        <row r="2038">
          <cell r="A2038">
            <v>36641</v>
          </cell>
          <cell r="B2038" t="str">
            <v>POS-POWGAS-EAST</v>
          </cell>
          <cell r="C2038" t="str">
            <v>EPMI-LT-ECAR-PRC</v>
          </cell>
          <cell r="D2038" t="str">
            <v>P</v>
          </cell>
          <cell r="E2038">
            <v>36668</v>
          </cell>
          <cell r="F2038">
            <v>-6338.844663736415</v>
          </cell>
          <cell r="G2038">
            <v>-6338.844663736415</v>
          </cell>
        </row>
        <row r="2039">
          <cell r="A2039">
            <v>36641</v>
          </cell>
          <cell r="B2039" t="str">
            <v>POS-POWGAS-EAST</v>
          </cell>
          <cell r="C2039" t="str">
            <v>EPMI-LT-ECAR-PRC</v>
          </cell>
          <cell r="D2039" t="str">
            <v>P</v>
          </cell>
          <cell r="E2039">
            <v>36668</v>
          </cell>
          <cell r="F2039">
            <v>-6338.8446637364059</v>
          </cell>
          <cell r="G2039">
            <v>-6338.8446637364059</v>
          </cell>
        </row>
        <row r="2040">
          <cell r="A2040">
            <v>36641</v>
          </cell>
          <cell r="B2040" t="str">
            <v>POS-POWGAS-EAST</v>
          </cell>
          <cell r="C2040" t="str">
            <v>EPMI-LT-ECAR-PRC</v>
          </cell>
          <cell r="D2040" t="str">
            <v>P</v>
          </cell>
          <cell r="E2040">
            <v>36668</v>
          </cell>
          <cell r="F2040">
            <v>-149.68900173649499</v>
          </cell>
          <cell r="G2040">
            <v>-149.68900173649499</v>
          </cell>
        </row>
        <row r="2041">
          <cell r="A2041">
            <v>36641</v>
          </cell>
          <cell r="B2041" t="str">
            <v>POS-POWGAS-EAST</v>
          </cell>
          <cell r="C2041" t="str">
            <v>EPMI-LT-ECAR-PRC</v>
          </cell>
          <cell r="D2041" t="str">
            <v>P</v>
          </cell>
          <cell r="E2041">
            <v>36668</v>
          </cell>
          <cell r="F2041">
            <v>792.35558296705108</v>
          </cell>
          <cell r="G2041">
            <v>792.35558296705108</v>
          </cell>
        </row>
        <row r="2042">
          <cell r="A2042">
            <v>36641</v>
          </cell>
          <cell r="B2042" t="str">
            <v>POS-POWGAS-EAST</v>
          </cell>
          <cell r="C2042" t="str">
            <v>EPMI-LT-ECAR-PRC</v>
          </cell>
          <cell r="D2042" t="str">
            <v>P</v>
          </cell>
          <cell r="E2042">
            <v>36668</v>
          </cell>
          <cell r="F2042">
            <v>-1584.7111659341022</v>
          </cell>
          <cell r="G2042">
            <v>-1584.7111659341022</v>
          </cell>
        </row>
        <row r="2043">
          <cell r="A2043">
            <v>36641</v>
          </cell>
          <cell r="B2043" t="str">
            <v>POS-POWGAS-EAST</v>
          </cell>
          <cell r="C2043" t="str">
            <v>EPMI-LT-ECAR-PRC</v>
          </cell>
          <cell r="D2043" t="str">
            <v>P</v>
          </cell>
          <cell r="E2043">
            <v>36668</v>
          </cell>
          <cell r="F2043">
            <v>11885.333744505771</v>
          </cell>
          <cell r="G2043">
            <v>11885.333744505771</v>
          </cell>
        </row>
        <row r="2044">
          <cell r="A2044">
            <v>36641</v>
          </cell>
          <cell r="B2044" t="str">
            <v>POS-POWGAS-EAST</v>
          </cell>
          <cell r="C2044" t="str">
            <v>EPMI-LT-ECAR-PRC</v>
          </cell>
          <cell r="D2044" t="str">
            <v>P</v>
          </cell>
          <cell r="E2044">
            <v>36668</v>
          </cell>
          <cell r="F2044">
            <v>-792.35558296705108</v>
          </cell>
          <cell r="G2044">
            <v>-792.35558296705108</v>
          </cell>
        </row>
        <row r="2045">
          <cell r="A2045">
            <v>36641</v>
          </cell>
          <cell r="B2045" t="str">
            <v>POS-POWGAS-EAST</v>
          </cell>
          <cell r="C2045" t="str">
            <v>EPMI-LT-ECAR-PRC</v>
          </cell>
          <cell r="D2045" t="str">
            <v>P</v>
          </cell>
          <cell r="E2045">
            <v>36668</v>
          </cell>
          <cell r="F2045">
            <v>-3961.7779148352561</v>
          </cell>
          <cell r="G2045">
            <v>-3961.7779148352561</v>
          </cell>
        </row>
        <row r="2046">
          <cell r="A2046">
            <v>36641</v>
          </cell>
          <cell r="B2046" t="str">
            <v>POS-POWGAS-EAST</v>
          </cell>
          <cell r="C2046" t="str">
            <v>EPMI-LT-ECAR-PRC</v>
          </cell>
          <cell r="D2046" t="str">
            <v>P</v>
          </cell>
          <cell r="E2046">
            <v>36668</v>
          </cell>
          <cell r="F2046">
            <v>-3169.4223318682016</v>
          </cell>
          <cell r="G2046">
            <v>-3169.4223318682016</v>
          </cell>
        </row>
        <row r="2047">
          <cell r="A2047">
            <v>36641</v>
          </cell>
          <cell r="B2047" t="str">
            <v>POS-POWGAS-EAST</v>
          </cell>
          <cell r="C2047" t="str">
            <v>EPMI-LT-ECAR-PRC</v>
          </cell>
          <cell r="D2047" t="str">
            <v>P</v>
          </cell>
          <cell r="E2047">
            <v>36668</v>
          </cell>
          <cell r="F2047">
            <v>0</v>
          </cell>
          <cell r="G2047">
            <v>0</v>
          </cell>
        </row>
        <row r="2048">
          <cell r="A2048">
            <v>36641</v>
          </cell>
          <cell r="B2048" t="str">
            <v>POS-POWGAS-EAST</v>
          </cell>
          <cell r="C2048" t="str">
            <v>EPMI-LT-ECAR-PRC</v>
          </cell>
          <cell r="D2048" t="str">
            <v>P</v>
          </cell>
          <cell r="E2048">
            <v>36668</v>
          </cell>
          <cell r="F2048">
            <v>-2377.0667489011521</v>
          </cell>
          <cell r="G2048">
            <v>-2377.0667489011521</v>
          </cell>
        </row>
        <row r="2049">
          <cell r="A2049">
            <v>36641</v>
          </cell>
          <cell r="B2049" t="str">
            <v>POS-POWGAS-EAST</v>
          </cell>
          <cell r="C2049" t="str">
            <v>EPMI-LT-ECAR-PRC</v>
          </cell>
          <cell r="D2049" t="str">
            <v>P</v>
          </cell>
          <cell r="E2049">
            <v>36669</v>
          </cell>
          <cell r="F2049">
            <v>-1584.7111659341003</v>
          </cell>
          <cell r="G2049">
            <v>-1584.7111659341003</v>
          </cell>
        </row>
        <row r="2050">
          <cell r="A2050">
            <v>36641</v>
          </cell>
          <cell r="B2050" t="str">
            <v>POS-POWGAS-EAST</v>
          </cell>
          <cell r="C2050" t="str">
            <v>EPMI-LT-ECAR-PRC</v>
          </cell>
          <cell r="D2050" t="str">
            <v>P</v>
          </cell>
          <cell r="E2050">
            <v>36669</v>
          </cell>
          <cell r="F2050">
            <v>-5.4490359269143E-7</v>
          </cell>
          <cell r="G2050">
            <v>-5.4490359269143E-7</v>
          </cell>
        </row>
        <row r="2051">
          <cell r="A2051">
            <v>36641</v>
          </cell>
          <cell r="B2051" t="str">
            <v>POS-POWGAS-EAST</v>
          </cell>
          <cell r="C2051" t="str">
            <v>EPMI-LT-ECAR-PRC</v>
          </cell>
          <cell r="D2051" t="str">
            <v>P</v>
          </cell>
          <cell r="E2051">
            <v>36669</v>
          </cell>
          <cell r="F2051">
            <v>15847.111659341124</v>
          </cell>
          <cell r="G2051">
            <v>15847.111659341124</v>
          </cell>
        </row>
        <row r="2052">
          <cell r="A2052">
            <v>36641</v>
          </cell>
          <cell r="B2052" t="str">
            <v>POS-POWGAS-EAST</v>
          </cell>
          <cell r="C2052" t="str">
            <v>EPMI-LT-ECAR-PRC</v>
          </cell>
          <cell r="D2052" t="str">
            <v>P</v>
          </cell>
          <cell r="E2052">
            <v>36669</v>
          </cell>
          <cell r="F2052">
            <v>792.35558296705108</v>
          </cell>
          <cell r="G2052">
            <v>792.35558296705108</v>
          </cell>
        </row>
        <row r="2053">
          <cell r="A2053">
            <v>36641</v>
          </cell>
          <cell r="B2053" t="str">
            <v>POS-POWGAS-EAST</v>
          </cell>
          <cell r="C2053" t="str">
            <v>EPMI-LT-ECAR-PRC</v>
          </cell>
          <cell r="D2053" t="str">
            <v>P</v>
          </cell>
          <cell r="E2053">
            <v>36669</v>
          </cell>
          <cell r="F2053">
            <v>792.35558296705312</v>
          </cell>
          <cell r="G2053">
            <v>792.35558296705312</v>
          </cell>
        </row>
        <row r="2054">
          <cell r="A2054">
            <v>36641</v>
          </cell>
          <cell r="B2054" t="str">
            <v>POS-POWGAS-EAST</v>
          </cell>
          <cell r="C2054" t="str">
            <v>EPMI-LT-ECAR-PRC</v>
          </cell>
          <cell r="D2054" t="str">
            <v>P</v>
          </cell>
          <cell r="E2054">
            <v>36669</v>
          </cell>
          <cell r="F2054">
            <v>1584.7111659341022</v>
          </cell>
          <cell r="G2054">
            <v>1584.7111659341022</v>
          </cell>
        </row>
        <row r="2055">
          <cell r="A2055">
            <v>36641</v>
          </cell>
          <cell r="B2055" t="str">
            <v>POS-POWGAS-EAST</v>
          </cell>
          <cell r="C2055" t="str">
            <v>EPMI-LT-ECAR-PRC</v>
          </cell>
          <cell r="D2055" t="str">
            <v>P</v>
          </cell>
          <cell r="E2055">
            <v>36669</v>
          </cell>
          <cell r="F2055">
            <v>0</v>
          </cell>
          <cell r="G2055">
            <v>0</v>
          </cell>
        </row>
        <row r="2056">
          <cell r="A2056">
            <v>36641</v>
          </cell>
          <cell r="B2056" t="str">
            <v>POS-POWGAS-EAST</v>
          </cell>
          <cell r="C2056" t="str">
            <v>EPMI-LT-ECAR-PRC</v>
          </cell>
          <cell r="D2056" t="str">
            <v>P</v>
          </cell>
          <cell r="E2056">
            <v>36669</v>
          </cell>
          <cell r="F2056">
            <v>-2.0000000000000004E-12</v>
          </cell>
          <cell r="G2056">
            <v>-2.0000000000000004E-12</v>
          </cell>
        </row>
        <row r="2057">
          <cell r="A2057">
            <v>36641</v>
          </cell>
          <cell r="B2057" t="str">
            <v>POS-POWGAS-EAST</v>
          </cell>
          <cell r="C2057" t="str">
            <v>EPMI-LT-ECAR-PRC</v>
          </cell>
          <cell r="D2057" t="str">
            <v>P</v>
          </cell>
          <cell r="E2057">
            <v>36669</v>
          </cell>
          <cell r="F2057">
            <v>792.35558296705108</v>
          </cell>
          <cell r="G2057">
            <v>792.35558296705108</v>
          </cell>
        </row>
        <row r="2058">
          <cell r="A2058">
            <v>36641</v>
          </cell>
          <cell r="B2058" t="str">
            <v>POS-POWGAS-EAST</v>
          </cell>
          <cell r="C2058" t="str">
            <v>EPMI-LT-ECAR-PRC</v>
          </cell>
          <cell r="D2058" t="str">
            <v>P</v>
          </cell>
          <cell r="E2058">
            <v>36669</v>
          </cell>
          <cell r="F2058">
            <v>-792.35558296705801</v>
          </cell>
          <cell r="G2058">
            <v>-792.35558296705801</v>
          </cell>
        </row>
        <row r="2059">
          <cell r="A2059">
            <v>36641</v>
          </cell>
          <cell r="B2059" t="str">
            <v>POS-POWGAS-EAST</v>
          </cell>
          <cell r="C2059" t="str">
            <v>EPMI-LT-ECAR-PRC</v>
          </cell>
          <cell r="D2059" t="str">
            <v>P</v>
          </cell>
          <cell r="E2059">
            <v>36669</v>
          </cell>
          <cell r="F2059">
            <v>-7131.2002467034545</v>
          </cell>
          <cell r="G2059">
            <v>-7131.2002467034545</v>
          </cell>
        </row>
        <row r="2060">
          <cell r="A2060">
            <v>36641</v>
          </cell>
          <cell r="B2060" t="str">
            <v>POS-POWGAS-EAST</v>
          </cell>
          <cell r="C2060" t="str">
            <v>EPMI-LT-ECAR-PRC</v>
          </cell>
          <cell r="D2060" t="str">
            <v>P</v>
          </cell>
          <cell r="E2060">
            <v>36669</v>
          </cell>
          <cell r="F2060">
            <v>3169.4223318681993</v>
          </cell>
          <cell r="G2060">
            <v>3169.4223318681993</v>
          </cell>
        </row>
        <row r="2061">
          <cell r="A2061">
            <v>36641</v>
          </cell>
          <cell r="B2061" t="str">
            <v>POS-POWGAS-EAST</v>
          </cell>
          <cell r="C2061" t="str">
            <v>EPMI-LT-ECAR-PRC</v>
          </cell>
          <cell r="D2061" t="str">
            <v>P</v>
          </cell>
          <cell r="E2061">
            <v>36669</v>
          </cell>
          <cell r="F2061">
            <v>-3961.7779148352474</v>
          </cell>
          <cell r="G2061">
            <v>-3961.7779148352474</v>
          </cell>
        </row>
        <row r="2062">
          <cell r="A2062">
            <v>36641</v>
          </cell>
          <cell r="B2062" t="str">
            <v>POS-POWGAS-EAST</v>
          </cell>
          <cell r="C2062" t="str">
            <v>EPMI-LT-ECAR-PRC</v>
          </cell>
          <cell r="D2062" t="str">
            <v>P</v>
          </cell>
          <cell r="E2062">
            <v>36669</v>
          </cell>
          <cell r="F2062">
            <v>-3961.7779148352538</v>
          </cell>
          <cell r="G2062">
            <v>-3961.7779148352538</v>
          </cell>
        </row>
        <row r="2063">
          <cell r="A2063">
            <v>36641</v>
          </cell>
          <cell r="B2063" t="str">
            <v>POS-POWGAS-EAST</v>
          </cell>
          <cell r="C2063" t="str">
            <v>EPMI-LT-ECAR-PRC</v>
          </cell>
          <cell r="D2063" t="str">
            <v>P</v>
          </cell>
          <cell r="E2063">
            <v>36669</v>
          </cell>
          <cell r="F2063">
            <v>-792.35558296705108</v>
          </cell>
          <cell r="G2063">
            <v>-792.35558296705108</v>
          </cell>
        </row>
        <row r="2064">
          <cell r="A2064">
            <v>36641</v>
          </cell>
          <cell r="B2064" t="str">
            <v>POS-POWGAS-EAST</v>
          </cell>
          <cell r="C2064" t="str">
            <v>EPMI-LT-ECAR-PRC</v>
          </cell>
          <cell r="D2064" t="str">
            <v>P</v>
          </cell>
          <cell r="E2064">
            <v>36669</v>
          </cell>
          <cell r="F2064">
            <v>-2377.0667489011544</v>
          </cell>
          <cell r="G2064">
            <v>-2377.0667489011544</v>
          </cell>
        </row>
        <row r="2065">
          <cell r="A2065">
            <v>36641</v>
          </cell>
          <cell r="B2065" t="str">
            <v>POS-POWGAS-EAST</v>
          </cell>
          <cell r="C2065" t="str">
            <v>EPMI-LT-ECAR-PRC</v>
          </cell>
          <cell r="D2065" t="str">
            <v>P</v>
          </cell>
          <cell r="E2065">
            <v>36669</v>
          </cell>
          <cell r="F2065">
            <v>792.35558296705108</v>
          </cell>
          <cell r="G2065">
            <v>792.35558296705108</v>
          </cell>
        </row>
        <row r="2066">
          <cell r="A2066">
            <v>36641</v>
          </cell>
          <cell r="B2066" t="str">
            <v>POS-POWGAS-EAST</v>
          </cell>
          <cell r="C2066" t="str">
            <v>EPMI-LT-ECAR-PRC</v>
          </cell>
          <cell r="D2066" t="str">
            <v>P</v>
          </cell>
          <cell r="E2066">
            <v>36669</v>
          </cell>
          <cell r="F2066">
            <v>-285.13516612358507</v>
          </cell>
          <cell r="G2066">
            <v>-285.13516612358507</v>
          </cell>
        </row>
        <row r="2067">
          <cell r="A2067">
            <v>36641</v>
          </cell>
          <cell r="B2067" t="str">
            <v>POS-POWGAS-EAST</v>
          </cell>
          <cell r="C2067" t="str">
            <v>EPMI-LT-ECAR-PRC</v>
          </cell>
          <cell r="D2067" t="str">
            <v>P</v>
          </cell>
          <cell r="E2067">
            <v>36669</v>
          </cell>
          <cell r="F2067">
            <v>-8715.9114126375589</v>
          </cell>
          <cell r="G2067">
            <v>-8715.9114126375589</v>
          </cell>
        </row>
        <row r="2068">
          <cell r="A2068">
            <v>36641</v>
          </cell>
          <cell r="B2068" t="str">
            <v>POS-POWGAS-EAST</v>
          </cell>
          <cell r="C2068" t="str">
            <v>EPMI-LT-ECAR-PRC</v>
          </cell>
          <cell r="D2068" t="str">
            <v>P</v>
          </cell>
          <cell r="E2068">
            <v>36669</v>
          </cell>
          <cell r="F2068">
            <v>792.35558296704914</v>
          </cell>
          <cell r="G2068">
            <v>792.35558296704914</v>
          </cell>
        </row>
        <row r="2069">
          <cell r="A2069">
            <v>36641</v>
          </cell>
          <cell r="B2069" t="str">
            <v>POS-POWGAS-EAST</v>
          </cell>
          <cell r="C2069" t="str">
            <v>EPMI-LT-ECAR-PRC</v>
          </cell>
          <cell r="D2069" t="str">
            <v>P</v>
          </cell>
          <cell r="E2069">
            <v>36669</v>
          </cell>
          <cell r="F2069">
            <v>1584.7111659341022</v>
          </cell>
          <cell r="G2069">
            <v>1584.7111659341022</v>
          </cell>
        </row>
        <row r="2070">
          <cell r="A2070">
            <v>36641</v>
          </cell>
          <cell r="B2070" t="str">
            <v>POS-POWGAS-EAST</v>
          </cell>
          <cell r="C2070" t="str">
            <v>EPMI-LT-ECAR-PRC</v>
          </cell>
          <cell r="D2070" t="str">
            <v>P</v>
          </cell>
          <cell r="E2070">
            <v>36669</v>
          </cell>
          <cell r="F2070">
            <v>1584.7111659341022</v>
          </cell>
          <cell r="G2070">
            <v>1584.7111659341022</v>
          </cell>
        </row>
        <row r="2071">
          <cell r="A2071">
            <v>36641</v>
          </cell>
          <cell r="B2071" t="str">
            <v>POS-POWGAS-EAST</v>
          </cell>
          <cell r="C2071" t="str">
            <v>EPMI-LT-ECAR-PRC</v>
          </cell>
          <cell r="D2071" t="str">
            <v>P</v>
          </cell>
          <cell r="E2071">
            <v>36669</v>
          </cell>
          <cell r="F2071">
            <v>-3169.4223318682111</v>
          </cell>
          <cell r="G2071">
            <v>-3169.4223318682111</v>
          </cell>
        </row>
        <row r="2072">
          <cell r="A2072">
            <v>36641</v>
          </cell>
          <cell r="B2072" t="str">
            <v>POS-POWGAS-EAST</v>
          </cell>
          <cell r="C2072" t="str">
            <v>EPMI-LT-ECAR-PRC</v>
          </cell>
          <cell r="D2072" t="str">
            <v>P</v>
          </cell>
          <cell r="E2072">
            <v>36669</v>
          </cell>
          <cell r="F2072">
            <v>4754.1334978023324</v>
          </cell>
          <cell r="G2072">
            <v>4754.1334978023324</v>
          </cell>
        </row>
        <row r="2073">
          <cell r="A2073">
            <v>36641</v>
          </cell>
          <cell r="B2073" t="str">
            <v>POS-POWGAS-EAST</v>
          </cell>
          <cell r="C2073" t="str">
            <v>EPMI-LT-ECAR-PRC</v>
          </cell>
          <cell r="D2073" t="str">
            <v>P</v>
          </cell>
          <cell r="E2073">
            <v>36669</v>
          </cell>
          <cell r="F2073">
            <v>2377.0667489011498</v>
          </cell>
          <cell r="G2073">
            <v>2377.0667489011498</v>
          </cell>
        </row>
        <row r="2074">
          <cell r="A2074">
            <v>36641</v>
          </cell>
          <cell r="B2074" t="str">
            <v>POS-POWGAS-EAST</v>
          </cell>
          <cell r="C2074" t="str">
            <v>EPMI-LT-ECAR-PRC</v>
          </cell>
          <cell r="D2074" t="str">
            <v>P</v>
          </cell>
          <cell r="E2074">
            <v>36669</v>
          </cell>
          <cell r="F2074">
            <v>6338.8446637364068</v>
          </cell>
          <cell r="G2074">
            <v>6338.8446637364068</v>
          </cell>
        </row>
        <row r="2075">
          <cell r="A2075">
            <v>36641</v>
          </cell>
          <cell r="B2075" t="str">
            <v>POS-POWGAS-EAST</v>
          </cell>
          <cell r="C2075" t="str">
            <v>EPMI-LT-ECAR-PRC</v>
          </cell>
          <cell r="D2075" t="str">
            <v>P</v>
          </cell>
          <cell r="E2075">
            <v>36669</v>
          </cell>
          <cell r="F2075">
            <v>1584.7111659341003</v>
          </cell>
          <cell r="G2075">
            <v>1584.7111659341003</v>
          </cell>
        </row>
        <row r="2076">
          <cell r="A2076">
            <v>36641</v>
          </cell>
          <cell r="B2076" t="str">
            <v>POS-POWGAS-EAST</v>
          </cell>
          <cell r="C2076" t="str">
            <v>EPMI-LT-ECAR-PRC</v>
          </cell>
          <cell r="D2076" t="str">
            <v>P</v>
          </cell>
          <cell r="E2076">
            <v>36669</v>
          </cell>
          <cell r="F2076">
            <v>0</v>
          </cell>
          <cell r="G2076">
            <v>0</v>
          </cell>
        </row>
        <row r="2077">
          <cell r="A2077">
            <v>36641</v>
          </cell>
          <cell r="B2077" t="str">
            <v>POS-POWGAS-EAST</v>
          </cell>
          <cell r="C2077" t="str">
            <v>EPMI-LT-ECAR-PRC</v>
          </cell>
          <cell r="D2077" t="str">
            <v>P</v>
          </cell>
          <cell r="E2077">
            <v>36669</v>
          </cell>
          <cell r="F2077">
            <v>792.35558296705108</v>
          </cell>
          <cell r="G2077">
            <v>792.35558296705108</v>
          </cell>
        </row>
        <row r="2078">
          <cell r="A2078">
            <v>36641</v>
          </cell>
          <cell r="B2078" t="str">
            <v>POS-POWGAS-EAST</v>
          </cell>
          <cell r="C2078" t="str">
            <v>EPMI-LT-ECAR-PRC</v>
          </cell>
          <cell r="D2078" t="str">
            <v>P</v>
          </cell>
          <cell r="E2078">
            <v>36669</v>
          </cell>
          <cell r="F2078">
            <v>-2377.0667489011512</v>
          </cell>
          <cell r="G2078">
            <v>-2377.0667489011512</v>
          </cell>
        </row>
        <row r="2079">
          <cell r="A2079">
            <v>36641</v>
          </cell>
          <cell r="B2079" t="str">
            <v>POS-POWGAS-EAST</v>
          </cell>
          <cell r="C2079" t="str">
            <v>EPMI-LT-ECAR-PRC</v>
          </cell>
          <cell r="D2079" t="str">
            <v>P</v>
          </cell>
          <cell r="E2079">
            <v>36669</v>
          </cell>
          <cell r="F2079">
            <v>-5.4490359269143E-7</v>
          </cell>
          <cell r="G2079">
            <v>-5.4490359269143E-7</v>
          </cell>
        </row>
        <row r="2080">
          <cell r="A2080">
            <v>36641</v>
          </cell>
          <cell r="B2080" t="str">
            <v>POS-POWGAS-EAST</v>
          </cell>
          <cell r="C2080" t="str">
            <v>EPMI-LT-ECAR-PRC</v>
          </cell>
          <cell r="D2080" t="str">
            <v>P</v>
          </cell>
          <cell r="E2080">
            <v>36669</v>
          </cell>
          <cell r="F2080">
            <v>0</v>
          </cell>
          <cell r="G2080">
            <v>0</v>
          </cell>
        </row>
        <row r="2081">
          <cell r="A2081">
            <v>36641</v>
          </cell>
          <cell r="B2081" t="str">
            <v>POS-POWGAS-EAST</v>
          </cell>
          <cell r="C2081" t="str">
            <v>EPMI-LT-ECAR-PRC</v>
          </cell>
          <cell r="D2081" t="str">
            <v>P</v>
          </cell>
          <cell r="E2081">
            <v>36669</v>
          </cell>
          <cell r="F2081">
            <v>-1292.8533834306743</v>
          </cell>
          <cell r="G2081">
            <v>-1292.8533834306743</v>
          </cell>
        </row>
        <row r="2082">
          <cell r="A2082">
            <v>36641</v>
          </cell>
          <cell r="B2082" t="str">
            <v>POS-POWGAS-EAST</v>
          </cell>
          <cell r="C2082" t="str">
            <v>EPMI-LT-ECAR-PRC</v>
          </cell>
          <cell r="D2082" t="str">
            <v>P</v>
          </cell>
          <cell r="E2082">
            <v>36669</v>
          </cell>
          <cell r="F2082">
            <v>792.35558296705108</v>
          </cell>
          <cell r="G2082">
            <v>792.35558296705108</v>
          </cell>
        </row>
        <row r="2083">
          <cell r="A2083">
            <v>36641</v>
          </cell>
          <cell r="B2083" t="str">
            <v>POS-POWGAS-EAST</v>
          </cell>
          <cell r="C2083" t="str">
            <v>EPMI-LT-ECAR-PRC</v>
          </cell>
          <cell r="D2083" t="str">
            <v>P</v>
          </cell>
          <cell r="E2083">
            <v>36669</v>
          </cell>
          <cell r="F2083">
            <v>-792.35558296705108</v>
          </cell>
          <cell r="G2083">
            <v>-792.35558296705108</v>
          </cell>
        </row>
        <row r="2084">
          <cell r="A2084">
            <v>36641</v>
          </cell>
          <cell r="B2084" t="str">
            <v>POS-POWGAS-EAST</v>
          </cell>
          <cell r="C2084" t="str">
            <v>EPMI-LT-ECAR-PRC</v>
          </cell>
          <cell r="D2084" t="str">
            <v>P</v>
          </cell>
          <cell r="E2084">
            <v>36669</v>
          </cell>
          <cell r="F2084">
            <v>-285.13516666848864</v>
          </cell>
          <cell r="G2084">
            <v>-285.13516666848864</v>
          </cell>
        </row>
        <row r="2085">
          <cell r="A2085">
            <v>36641</v>
          </cell>
          <cell r="B2085" t="str">
            <v>POS-POWGAS-EAST</v>
          </cell>
          <cell r="C2085" t="str">
            <v>EPMI-LT-ECAR-PRC</v>
          </cell>
          <cell r="D2085" t="str">
            <v>P</v>
          </cell>
          <cell r="E2085">
            <v>36669</v>
          </cell>
          <cell r="F2085">
            <v>3961.7779148352506</v>
          </cell>
          <cell r="G2085">
            <v>3961.7779148352506</v>
          </cell>
        </row>
        <row r="2086">
          <cell r="A2086">
            <v>36641</v>
          </cell>
          <cell r="B2086" t="str">
            <v>POS-POWGAS-EAST</v>
          </cell>
          <cell r="C2086" t="str">
            <v>EPMI-LT-ECAR-PRC</v>
          </cell>
          <cell r="D2086" t="str">
            <v>P</v>
          </cell>
          <cell r="E2086">
            <v>36669</v>
          </cell>
          <cell r="F2086">
            <v>-792.35558296705108</v>
          </cell>
          <cell r="G2086">
            <v>-792.35558296705108</v>
          </cell>
        </row>
        <row r="2087">
          <cell r="A2087">
            <v>36641</v>
          </cell>
          <cell r="B2087" t="str">
            <v>POS-POWGAS-EAST</v>
          </cell>
          <cell r="C2087" t="str">
            <v>EPMI-LT-ECAR-PRC</v>
          </cell>
          <cell r="D2087" t="str">
            <v>P</v>
          </cell>
          <cell r="E2087">
            <v>36669</v>
          </cell>
          <cell r="F2087">
            <v>-3961.7779148352538</v>
          </cell>
          <cell r="G2087">
            <v>-3961.7779148352538</v>
          </cell>
        </row>
        <row r="2088">
          <cell r="A2088">
            <v>36641</v>
          </cell>
          <cell r="B2088" t="str">
            <v>POS-POWGAS-EAST</v>
          </cell>
          <cell r="C2088" t="str">
            <v>EPMI-LT-ECAR-PRC</v>
          </cell>
          <cell r="D2088" t="str">
            <v>P</v>
          </cell>
          <cell r="E2088">
            <v>36669</v>
          </cell>
          <cell r="F2088">
            <v>8715.9114126375953</v>
          </cell>
          <cell r="G2088">
            <v>8715.9114126375953</v>
          </cell>
        </row>
        <row r="2089">
          <cell r="A2089">
            <v>36641</v>
          </cell>
          <cell r="B2089" t="str">
            <v>POS-POWGAS-EAST</v>
          </cell>
          <cell r="C2089" t="str">
            <v>EPMI-LT-ECAR-PRC</v>
          </cell>
          <cell r="D2089" t="str">
            <v>P</v>
          </cell>
          <cell r="E2089">
            <v>36669</v>
          </cell>
          <cell r="F2089">
            <v>-42.984258274305404</v>
          </cell>
          <cell r="G2089">
            <v>-42.984258274305404</v>
          </cell>
        </row>
        <row r="2090">
          <cell r="A2090">
            <v>36641</v>
          </cell>
          <cell r="B2090" t="str">
            <v>POS-POWGAS-EAST</v>
          </cell>
          <cell r="C2090" t="str">
            <v>EPMI-LT-ECAR-PRC</v>
          </cell>
          <cell r="D2090" t="str">
            <v>P</v>
          </cell>
          <cell r="E2090">
            <v>36669</v>
          </cell>
          <cell r="F2090">
            <v>792.35558296705108</v>
          </cell>
          <cell r="G2090">
            <v>792.35558296705108</v>
          </cell>
        </row>
        <row r="2091">
          <cell r="A2091">
            <v>36641</v>
          </cell>
          <cell r="B2091" t="str">
            <v>POS-POWGAS-EAST</v>
          </cell>
          <cell r="C2091" t="str">
            <v>EPMI-LT-ECAR-PRC</v>
          </cell>
          <cell r="D2091" t="str">
            <v>P</v>
          </cell>
          <cell r="E2091">
            <v>36669</v>
          </cell>
          <cell r="F2091">
            <v>1863.1237156778511</v>
          </cell>
          <cell r="G2091">
            <v>1863.1237156778511</v>
          </cell>
        </row>
        <row r="2092">
          <cell r="A2092">
            <v>36641</v>
          </cell>
          <cell r="B2092" t="str">
            <v>POS-POWGAS-EAST</v>
          </cell>
          <cell r="C2092" t="str">
            <v>EPMI-LT-ECAR-PRC</v>
          </cell>
          <cell r="D2092" t="str">
            <v>P</v>
          </cell>
          <cell r="E2092">
            <v>36669</v>
          </cell>
          <cell r="F2092">
            <v>-6338.844663736415</v>
          </cell>
          <cell r="G2092">
            <v>-6338.844663736415</v>
          </cell>
        </row>
        <row r="2093">
          <cell r="A2093">
            <v>36641</v>
          </cell>
          <cell r="B2093" t="str">
            <v>POS-POWGAS-EAST</v>
          </cell>
          <cell r="C2093" t="str">
            <v>EPMI-LT-ECAR-PRC</v>
          </cell>
          <cell r="D2093" t="str">
            <v>P</v>
          </cell>
          <cell r="E2093">
            <v>36669</v>
          </cell>
          <cell r="F2093">
            <v>-6338.8446637364059</v>
          </cell>
          <cell r="G2093">
            <v>-6338.8446637364059</v>
          </cell>
        </row>
        <row r="2094">
          <cell r="A2094">
            <v>36641</v>
          </cell>
          <cell r="B2094" t="str">
            <v>POS-POWGAS-EAST</v>
          </cell>
          <cell r="C2094" t="str">
            <v>EPMI-LT-ECAR-PRC</v>
          </cell>
          <cell r="D2094" t="str">
            <v>P</v>
          </cell>
          <cell r="E2094">
            <v>36669</v>
          </cell>
          <cell r="F2094">
            <v>-149.68900173649499</v>
          </cell>
          <cell r="G2094">
            <v>-149.68900173649499</v>
          </cell>
        </row>
        <row r="2095">
          <cell r="A2095">
            <v>36641</v>
          </cell>
          <cell r="B2095" t="str">
            <v>POS-POWGAS-EAST</v>
          </cell>
          <cell r="C2095" t="str">
            <v>EPMI-LT-ECAR-PRC</v>
          </cell>
          <cell r="D2095" t="str">
            <v>P</v>
          </cell>
          <cell r="E2095">
            <v>36669</v>
          </cell>
          <cell r="F2095">
            <v>792.35558296705108</v>
          </cell>
          <cell r="G2095">
            <v>792.35558296705108</v>
          </cell>
        </row>
        <row r="2096">
          <cell r="A2096">
            <v>36641</v>
          </cell>
          <cell r="B2096" t="str">
            <v>POS-POWGAS-EAST</v>
          </cell>
          <cell r="C2096" t="str">
            <v>EPMI-LT-ECAR-PRC</v>
          </cell>
          <cell r="D2096" t="str">
            <v>P</v>
          </cell>
          <cell r="E2096">
            <v>36669</v>
          </cell>
          <cell r="F2096">
            <v>-1584.7111659341022</v>
          </cell>
          <cell r="G2096">
            <v>-1584.7111659341022</v>
          </cell>
        </row>
        <row r="2097">
          <cell r="A2097">
            <v>36641</v>
          </cell>
          <cell r="B2097" t="str">
            <v>POS-POWGAS-EAST</v>
          </cell>
          <cell r="C2097" t="str">
            <v>EPMI-LT-ECAR-PRC</v>
          </cell>
          <cell r="D2097" t="str">
            <v>P</v>
          </cell>
          <cell r="E2097">
            <v>36669</v>
          </cell>
          <cell r="F2097">
            <v>11885.333744505771</v>
          </cell>
          <cell r="G2097">
            <v>11885.333744505771</v>
          </cell>
        </row>
        <row r="2098">
          <cell r="A2098">
            <v>36641</v>
          </cell>
          <cell r="B2098" t="str">
            <v>POS-POWGAS-EAST</v>
          </cell>
          <cell r="C2098" t="str">
            <v>EPMI-LT-ECAR-PRC</v>
          </cell>
          <cell r="D2098" t="str">
            <v>P</v>
          </cell>
          <cell r="E2098">
            <v>36669</v>
          </cell>
          <cell r="F2098">
            <v>-792.35558296705108</v>
          </cell>
          <cell r="G2098">
            <v>-792.35558296705108</v>
          </cell>
        </row>
        <row r="2099">
          <cell r="A2099">
            <v>36641</v>
          </cell>
          <cell r="B2099" t="str">
            <v>POS-POWGAS-EAST</v>
          </cell>
          <cell r="C2099" t="str">
            <v>EPMI-LT-ECAR-PRC</v>
          </cell>
          <cell r="D2099" t="str">
            <v>P</v>
          </cell>
          <cell r="E2099">
            <v>36669</v>
          </cell>
          <cell r="F2099">
            <v>-3961.7779148352561</v>
          </cell>
          <cell r="G2099">
            <v>-3961.7779148352561</v>
          </cell>
        </row>
        <row r="2100">
          <cell r="A2100">
            <v>36641</v>
          </cell>
          <cell r="B2100" t="str">
            <v>POS-POWGAS-EAST</v>
          </cell>
          <cell r="C2100" t="str">
            <v>EPMI-LT-ECAR-PRC</v>
          </cell>
          <cell r="D2100" t="str">
            <v>P</v>
          </cell>
          <cell r="E2100">
            <v>36669</v>
          </cell>
          <cell r="F2100">
            <v>-3169.4223318682016</v>
          </cell>
          <cell r="G2100">
            <v>-3169.4223318682016</v>
          </cell>
        </row>
        <row r="2101">
          <cell r="A2101">
            <v>36641</v>
          </cell>
          <cell r="B2101" t="str">
            <v>POS-POWGAS-EAST</v>
          </cell>
          <cell r="C2101" t="str">
            <v>EPMI-LT-ECAR-PRC</v>
          </cell>
          <cell r="D2101" t="str">
            <v>P</v>
          </cell>
          <cell r="E2101">
            <v>36669</v>
          </cell>
          <cell r="F2101">
            <v>0</v>
          </cell>
          <cell r="G2101">
            <v>0</v>
          </cell>
        </row>
        <row r="2102">
          <cell r="A2102">
            <v>36641</v>
          </cell>
          <cell r="B2102" t="str">
            <v>POS-POWGAS-EAST</v>
          </cell>
          <cell r="C2102" t="str">
            <v>EPMI-LT-ECAR-PRC</v>
          </cell>
          <cell r="D2102" t="str">
            <v>P</v>
          </cell>
          <cell r="E2102">
            <v>36669</v>
          </cell>
          <cell r="F2102">
            <v>-2377.0667489011521</v>
          </cell>
          <cell r="G2102">
            <v>-2377.0667489011521</v>
          </cell>
        </row>
        <row r="2103">
          <cell r="A2103">
            <v>36641</v>
          </cell>
          <cell r="B2103" t="str">
            <v>POS-POWGAS-EAST</v>
          </cell>
          <cell r="C2103" t="str">
            <v>EPMI-LT-ECAR-PRC</v>
          </cell>
          <cell r="D2103" t="str">
            <v>P</v>
          </cell>
          <cell r="E2103">
            <v>36670</v>
          </cell>
          <cell r="F2103">
            <v>-1584.7111659341003</v>
          </cell>
          <cell r="G2103">
            <v>-1584.7111659341003</v>
          </cell>
        </row>
        <row r="2104">
          <cell r="A2104">
            <v>36641</v>
          </cell>
          <cell r="B2104" t="str">
            <v>POS-POWGAS-EAST</v>
          </cell>
          <cell r="C2104" t="str">
            <v>EPMI-LT-ECAR-PRC</v>
          </cell>
          <cell r="D2104" t="str">
            <v>P</v>
          </cell>
          <cell r="E2104">
            <v>36670</v>
          </cell>
          <cell r="F2104">
            <v>-5.4490359269143E-7</v>
          </cell>
          <cell r="G2104">
            <v>-5.4490359269143E-7</v>
          </cell>
        </row>
        <row r="2105">
          <cell r="A2105">
            <v>36641</v>
          </cell>
          <cell r="B2105" t="str">
            <v>POS-POWGAS-EAST</v>
          </cell>
          <cell r="C2105" t="str">
            <v>EPMI-LT-ECAR-PRC</v>
          </cell>
          <cell r="D2105" t="str">
            <v>P</v>
          </cell>
          <cell r="E2105">
            <v>36670</v>
          </cell>
          <cell r="F2105">
            <v>15847.111659341041</v>
          </cell>
          <cell r="G2105">
            <v>15847.111659341041</v>
          </cell>
        </row>
        <row r="2106">
          <cell r="A2106">
            <v>36641</v>
          </cell>
          <cell r="B2106" t="str">
            <v>POS-POWGAS-EAST</v>
          </cell>
          <cell r="C2106" t="str">
            <v>EPMI-LT-ECAR-PRC</v>
          </cell>
          <cell r="D2106" t="str">
            <v>P</v>
          </cell>
          <cell r="E2106">
            <v>36670</v>
          </cell>
          <cell r="F2106">
            <v>792.35558296705108</v>
          </cell>
          <cell r="G2106">
            <v>792.35558296705108</v>
          </cell>
        </row>
        <row r="2107">
          <cell r="A2107">
            <v>36641</v>
          </cell>
          <cell r="B2107" t="str">
            <v>POS-POWGAS-EAST</v>
          </cell>
          <cell r="C2107" t="str">
            <v>EPMI-LT-ECAR-PRC</v>
          </cell>
          <cell r="D2107" t="str">
            <v>P</v>
          </cell>
          <cell r="E2107">
            <v>36670</v>
          </cell>
          <cell r="F2107">
            <v>792.35558296705312</v>
          </cell>
          <cell r="G2107">
            <v>792.35558296705312</v>
          </cell>
        </row>
        <row r="2108">
          <cell r="A2108">
            <v>36641</v>
          </cell>
          <cell r="B2108" t="str">
            <v>POS-POWGAS-EAST</v>
          </cell>
          <cell r="C2108" t="str">
            <v>EPMI-LT-ECAR-PRC</v>
          </cell>
          <cell r="D2108" t="str">
            <v>P</v>
          </cell>
          <cell r="E2108">
            <v>36670</v>
          </cell>
          <cell r="F2108">
            <v>1584.7111659341022</v>
          </cell>
          <cell r="G2108">
            <v>1584.7111659341022</v>
          </cell>
        </row>
        <row r="2109">
          <cell r="A2109">
            <v>36641</v>
          </cell>
          <cell r="B2109" t="str">
            <v>POS-POWGAS-EAST</v>
          </cell>
          <cell r="C2109" t="str">
            <v>EPMI-LT-ECAR-PRC</v>
          </cell>
          <cell r="D2109" t="str">
            <v>P</v>
          </cell>
          <cell r="E2109">
            <v>36670</v>
          </cell>
          <cell r="F2109">
            <v>0</v>
          </cell>
          <cell r="G2109">
            <v>0</v>
          </cell>
        </row>
        <row r="2110">
          <cell r="A2110">
            <v>36641</v>
          </cell>
          <cell r="B2110" t="str">
            <v>POS-POWGAS-EAST</v>
          </cell>
          <cell r="C2110" t="str">
            <v>EPMI-LT-ECAR-PRC</v>
          </cell>
          <cell r="D2110" t="str">
            <v>P</v>
          </cell>
          <cell r="E2110">
            <v>36670</v>
          </cell>
          <cell r="F2110">
            <v>-2.0000000000000004E-12</v>
          </cell>
          <cell r="G2110">
            <v>-2.0000000000000004E-12</v>
          </cell>
        </row>
        <row r="2111">
          <cell r="A2111">
            <v>36641</v>
          </cell>
          <cell r="B2111" t="str">
            <v>POS-POWGAS-EAST</v>
          </cell>
          <cell r="C2111" t="str">
            <v>EPMI-LT-ECAR-PRC</v>
          </cell>
          <cell r="D2111" t="str">
            <v>P</v>
          </cell>
          <cell r="E2111">
            <v>36670</v>
          </cell>
          <cell r="F2111">
            <v>792.35558296705108</v>
          </cell>
          <cell r="G2111">
            <v>792.35558296705108</v>
          </cell>
        </row>
        <row r="2112">
          <cell r="A2112">
            <v>36641</v>
          </cell>
          <cell r="B2112" t="str">
            <v>POS-POWGAS-EAST</v>
          </cell>
          <cell r="C2112" t="str">
            <v>EPMI-LT-ECAR-PRC</v>
          </cell>
          <cell r="D2112" t="str">
            <v>P</v>
          </cell>
          <cell r="E2112">
            <v>36670</v>
          </cell>
          <cell r="F2112">
            <v>-792.35558296705801</v>
          </cell>
          <cell r="G2112">
            <v>-792.35558296705801</v>
          </cell>
        </row>
        <row r="2113">
          <cell r="A2113">
            <v>36641</v>
          </cell>
          <cell r="B2113" t="str">
            <v>POS-POWGAS-EAST</v>
          </cell>
          <cell r="C2113" t="str">
            <v>EPMI-LT-ECAR-PRC</v>
          </cell>
          <cell r="D2113" t="str">
            <v>P</v>
          </cell>
          <cell r="E2113">
            <v>36670</v>
          </cell>
          <cell r="F2113">
            <v>-7131.2002467034545</v>
          </cell>
          <cell r="G2113">
            <v>-7131.2002467034545</v>
          </cell>
        </row>
        <row r="2114">
          <cell r="A2114">
            <v>36641</v>
          </cell>
          <cell r="B2114" t="str">
            <v>POS-POWGAS-EAST</v>
          </cell>
          <cell r="C2114" t="str">
            <v>EPMI-LT-ECAR-PRC</v>
          </cell>
          <cell r="D2114" t="str">
            <v>P</v>
          </cell>
          <cell r="E2114">
            <v>36670</v>
          </cell>
          <cell r="F2114">
            <v>3169.4223318681993</v>
          </cell>
          <cell r="G2114">
            <v>3169.4223318681993</v>
          </cell>
        </row>
        <row r="2115">
          <cell r="A2115">
            <v>36641</v>
          </cell>
          <cell r="B2115" t="str">
            <v>POS-POWGAS-EAST</v>
          </cell>
          <cell r="C2115" t="str">
            <v>EPMI-LT-ECAR-PRC</v>
          </cell>
          <cell r="D2115" t="str">
            <v>P</v>
          </cell>
          <cell r="E2115">
            <v>36670</v>
          </cell>
          <cell r="F2115">
            <v>-3961.7779148352474</v>
          </cell>
          <cell r="G2115">
            <v>-3961.7779148352474</v>
          </cell>
        </row>
        <row r="2116">
          <cell r="A2116">
            <v>36641</v>
          </cell>
          <cell r="B2116" t="str">
            <v>POS-POWGAS-EAST</v>
          </cell>
          <cell r="C2116" t="str">
            <v>EPMI-LT-ECAR-PRC</v>
          </cell>
          <cell r="D2116" t="str">
            <v>P</v>
          </cell>
          <cell r="E2116">
            <v>36670</v>
          </cell>
          <cell r="F2116">
            <v>-3961.7779148352538</v>
          </cell>
          <cell r="G2116">
            <v>-3961.7779148352538</v>
          </cell>
        </row>
        <row r="2117">
          <cell r="A2117">
            <v>36641</v>
          </cell>
          <cell r="B2117" t="str">
            <v>POS-POWGAS-EAST</v>
          </cell>
          <cell r="C2117" t="str">
            <v>EPMI-LT-ECAR-PRC</v>
          </cell>
          <cell r="D2117" t="str">
            <v>P</v>
          </cell>
          <cell r="E2117">
            <v>36670</v>
          </cell>
          <cell r="F2117">
            <v>-792.35558296705108</v>
          </cell>
          <cell r="G2117">
            <v>-792.35558296705108</v>
          </cell>
        </row>
        <row r="2118">
          <cell r="A2118">
            <v>36641</v>
          </cell>
          <cell r="B2118" t="str">
            <v>POS-POWGAS-EAST</v>
          </cell>
          <cell r="C2118" t="str">
            <v>EPMI-LT-ECAR-PRC</v>
          </cell>
          <cell r="D2118" t="str">
            <v>P</v>
          </cell>
          <cell r="E2118">
            <v>36670</v>
          </cell>
          <cell r="F2118">
            <v>-2377.0667489011544</v>
          </cell>
          <cell r="G2118">
            <v>-2377.0667489011544</v>
          </cell>
        </row>
        <row r="2119">
          <cell r="A2119">
            <v>36641</v>
          </cell>
          <cell r="B2119" t="str">
            <v>POS-POWGAS-EAST</v>
          </cell>
          <cell r="C2119" t="str">
            <v>EPMI-LT-ECAR-PRC</v>
          </cell>
          <cell r="D2119" t="str">
            <v>P</v>
          </cell>
          <cell r="E2119">
            <v>36670</v>
          </cell>
          <cell r="F2119">
            <v>792.35558296705108</v>
          </cell>
          <cell r="G2119">
            <v>792.35558296705108</v>
          </cell>
        </row>
        <row r="2120">
          <cell r="A2120">
            <v>36641</v>
          </cell>
          <cell r="B2120" t="str">
            <v>POS-POWGAS-EAST</v>
          </cell>
          <cell r="C2120" t="str">
            <v>EPMI-LT-ECAR-PRC</v>
          </cell>
          <cell r="D2120" t="str">
            <v>P</v>
          </cell>
          <cell r="E2120">
            <v>36670</v>
          </cell>
          <cell r="F2120">
            <v>-287.25722191663306</v>
          </cell>
          <cell r="G2120">
            <v>-287.25722191663306</v>
          </cell>
        </row>
        <row r="2121">
          <cell r="A2121">
            <v>36641</v>
          </cell>
          <cell r="B2121" t="str">
            <v>POS-POWGAS-EAST</v>
          </cell>
          <cell r="C2121" t="str">
            <v>EPMI-LT-ECAR-PRC</v>
          </cell>
          <cell r="D2121" t="str">
            <v>P</v>
          </cell>
          <cell r="E2121">
            <v>36670</v>
          </cell>
          <cell r="F2121">
            <v>-8715.9114126375589</v>
          </cell>
          <cell r="G2121">
            <v>-8715.9114126375589</v>
          </cell>
        </row>
        <row r="2122">
          <cell r="A2122">
            <v>36641</v>
          </cell>
          <cell r="B2122" t="str">
            <v>POS-POWGAS-EAST</v>
          </cell>
          <cell r="C2122" t="str">
            <v>EPMI-LT-ECAR-PRC</v>
          </cell>
          <cell r="D2122" t="str">
            <v>P</v>
          </cell>
          <cell r="E2122">
            <v>36670</v>
          </cell>
          <cell r="F2122">
            <v>792.35558296704914</v>
          </cell>
          <cell r="G2122">
            <v>792.35558296704914</v>
          </cell>
        </row>
        <row r="2123">
          <cell r="A2123">
            <v>36641</v>
          </cell>
          <cell r="B2123" t="str">
            <v>POS-POWGAS-EAST</v>
          </cell>
          <cell r="C2123" t="str">
            <v>EPMI-LT-ECAR-PRC</v>
          </cell>
          <cell r="D2123" t="str">
            <v>P</v>
          </cell>
          <cell r="E2123">
            <v>36670</v>
          </cell>
          <cell r="F2123">
            <v>1584.7111659341022</v>
          </cell>
          <cell r="G2123">
            <v>1584.7111659341022</v>
          </cell>
        </row>
        <row r="2124">
          <cell r="A2124">
            <v>36641</v>
          </cell>
          <cell r="B2124" t="str">
            <v>POS-POWGAS-EAST</v>
          </cell>
          <cell r="C2124" t="str">
            <v>EPMI-LT-ECAR-PRC</v>
          </cell>
          <cell r="D2124" t="str">
            <v>P</v>
          </cell>
          <cell r="E2124">
            <v>36670</v>
          </cell>
          <cell r="F2124">
            <v>1584.7111659341022</v>
          </cell>
          <cell r="G2124">
            <v>1584.7111659341022</v>
          </cell>
        </row>
        <row r="2125">
          <cell r="A2125">
            <v>36641</v>
          </cell>
          <cell r="B2125" t="str">
            <v>POS-POWGAS-EAST</v>
          </cell>
          <cell r="C2125" t="str">
            <v>EPMI-LT-ECAR-PRC</v>
          </cell>
          <cell r="D2125" t="str">
            <v>P</v>
          </cell>
          <cell r="E2125">
            <v>36670</v>
          </cell>
          <cell r="F2125">
            <v>-3169.4223318682111</v>
          </cell>
          <cell r="G2125">
            <v>-3169.4223318682111</v>
          </cell>
        </row>
        <row r="2126">
          <cell r="A2126">
            <v>36641</v>
          </cell>
          <cell r="B2126" t="str">
            <v>POS-POWGAS-EAST</v>
          </cell>
          <cell r="C2126" t="str">
            <v>EPMI-LT-ECAR-PRC</v>
          </cell>
          <cell r="D2126" t="str">
            <v>P</v>
          </cell>
          <cell r="E2126">
            <v>36670</v>
          </cell>
          <cell r="F2126">
            <v>4754.1334978023324</v>
          </cell>
          <cell r="G2126">
            <v>4754.1334978023324</v>
          </cell>
        </row>
        <row r="2127">
          <cell r="A2127">
            <v>36641</v>
          </cell>
          <cell r="B2127" t="str">
            <v>POS-POWGAS-EAST</v>
          </cell>
          <cell r="C2127" t="str">
            <v>EPMI-LT-ECAR-PRC</v>
          </cell>
          <cell r="D2127" t="str">
            <v>P</v>
          </cell>
          <cell r="E2127">
            <v>36670</v>
          </cell>
          <cell r="F2127">
            <v>2377.0667489011498</v>
          </cell>
          <cell r="G2127">
            <v>2377.0667489011498</v>
          </cell>
        </row>
        <row r="2128">
          <cell r="A2128">
            <v>36641</v>
          </cell>
          <cell r="B2128" t="str">
            <v>POS-POWGAS-EAST</v>
          </cell>
          <cell r="C2128" t="str">
            <v>EPMI-LT-ECAR-PRC</v>
          </cell>
          <cell r="D2128" t="str">
            <v>P</v>
          </cell>
          <cell r="E2128">
            <v>36670</v>
          </cell>
          <cell r="F2128">
            <v>6338.8446637364068</v>
          </cell>
          <cell r="G2128">
            <v>6338.8446637364068</v>
          </cell>
        </row>
        <row r="2129">
          <cell r="A2129">
            <v>36641</v>
          </cell>
          <cell r="B2129" t="str">
            <v>POS-POWGAS-EAST</v>
          </cell>
          <cell r="C2129" t="str">
            <v>EPMI-LT-ECAR-PRC</v>
          </cell>
          <cell r="D2129" t="str">
            <v>P</v>
          </cell>
          <cell r="E2129">
            <v>36670</v>
          </cell>
          <cell r="F2129">
            <v>1584.7111659341003</v>
          </cell>
          <cell r="G2129">
            <v>1584.7111659341003</v>
          </cell>
        </row>
        <row r="2130">
          <cell r="A2130">
            <v>36641</v>
          </cell>
          <cell r="B2130" t="str">
            <v>POS-POWGAS-EAST</v>
          </cell>
          <cell r="C2130" t="str">
            <v>EPMI-LT-ECAR-PRC</v>
          </cell>
          <cell r="D2130" t="str">
            <v>P</v>
          </cell>
          <cell r="E2130">
            <v>36670</v>
          </cell>
          <cell r="F2130">
            <v>0</v>
          </cell>
          <cell r="G2130">
            <v>0</v>
          </cell>
        </row>
        <row r="2131">
          <cell r="A2131">
            <v>36641</v>
          </cell>
          <cell r="B2131" t="str">
            <v>POS-POWGAS-EAST</v>
          </cell>
          <cell r="C2131" t="str">
            <v>EPMI-LT-ECAR-PRC</v>
          </cell>
          <cell r="D2131" t="str">
            <v>P</v>
          </cell>
          <cell r="E2131">
            <v>36670</v>
          </cell>
          <cell r="F2131">
            <v>792.35558296705108</v>
          </cell>
          <cell r="G2131">
            <v>792.35558296705108</v>
          </cell>
        </row>
        <row r="2132">
          <cell r="A2132">
            <v>36641</v>
          </cell>
          <cell r="B2132" t="str">
            <v>POS-POWGAS-EAST</v>
          </cell>
          <cell r="C2132" t="str">
            <v>EPMI-LT-ECAR-PRC</v>
          </cell>
          <cell r="D2132" t="str">
            <v>P</v>
          </cell>
          <cell r="E2132">
            <v>36670</v>
          </cell>
          <cell r="F2132">
            <v>-2377.0667489011512</v>
          </cell>
          <cell r="G2132">
            <v>-2377.0667489011512</v>
          </cell>
        </row>
        <row r="2133">
          <cell r="A2133">
            <v>36641</v>
          </cell>
          <cell r="B2133" t="str">
            <v>POS-POWGAS-EAST</v>
          </cell>
          <cell r="C2133" t="str">
            <v>EPMI-LT-ECAR-PRC</v>
          </cell>
          <cell r="D2133" t="str">
            <v>P</v>
          </cell>
          <cell r="E2133">
            <v>36670</v>
          </cell>
          <cell r="F2133">
            <v>-5.4490359269143E-7</v>
          </cell>
          <cell r="G2133">
            <v>-5.4490359269143E-7</v>
          </cell>
        </row>
        <row r="2134">
          <cell r="A2134">
            <v>36641</v>
          </cell>
          <cell r="B2134" t="str">
            <v>POS-POWGAS-EAST</v>
          </cell>
          <cell r="C2134" t="str">
            <v>EPMI-LT-ECAR-PRC</v>
          </cell>
          <cell r="D2134" t="str">
            <v>P</v>
          </cell>
          <cell r="E2134">
            <v>36670</v>
          </cell>
          <cell r="F2134">
            <v>0</v>
          </cell>
          <cell r="G2134">
            <v>0</v>
          </cell>
        </row>
        <row r="2135">
          <cell r="A2135">
            <v>36641</v>
          </cell>
          <cell r="B2135" t="str">
            <v>POS-POWGAS-EAST</v>
          </cell>
          <cell r="C2135" t="str">
            <v>EPMI-LT-ECAR-PRC</v>
          </cell>
          <cell r="D2135" t="str">
            <v>P</v>
          </cell>
          <cell r="E2135">
            <v>36670</v>
          </cell>
          <cell r="F2135">
            <v>-1308.6473225226921</v>
          </cell>
          <cell r="G2135">
            <v>-1308.6473225226921</v>
          </cell>
        </row>
        <row r="2136">
          <cell r="A2136">
            <v>36641</v>
          </cell>
          <cell r="B2136" t="str">
            <v>POS-POWGAS-EAST</v>
          </cell>
          <cell r="C2136" t="str">
            <v>EPMI-LT-ECAR-PRC</v>
          </cell>
          <cell r="D2136" t="str">
            <v>P</v>
          </cell>
          <cell r="E2136">
            <v>36670</v>
          </cell>
          <cell r="F2136">
            <v>792.35558296705108</v>
          </cell>
          <cell r="G2136">
            <v>792.35558296705108</v>
          </cell>
        </row>
        <row r="2137">
          <cell r="A2137">
            <v>36641</v>
          </cell>
          <cell r="B2137" t="str">
            <v>POS-POWGAS-EAST</v>
          </cell>
          <cell r="C2137" t="str">
            <v>EPMI-LT-ECAR-PRC</v>
          </cell>
          <cell r="D2137" t="str">
            <v>P</v>
          </cell>
          <cell r="E2137">
            <v>36670</v>
          </cell>
          <cell r="F2137">
            <v>-792.35558296705108</v>
          </cell>
          <cell r="G2137">
            <v>-792.35558296705108</v>
          </cell>
        </row>
        <row r="2138">
          <cell r="A2138">
            <v>36641</v>
          </cell>
          <cell r="B2138" t="str">
            <v>POS-POWGAS-EAST</v>
          </cell>
          <cell r="C2138" t="str">
            <v>EPMI-LT-ECAR-PRC</v>
          </cell>
          <cell r="D2138" t="str">
            <v>P</v>
          </cell>
          <cell r="E2138">
            <v>36670</v>
          </cell>
          <cell r="F2138">
            <v>-287.25722246153668</v>
          </cell>
          <cell r="G2138">
            <v>-287.25722246153668</v>
          </cell>
        </row>
        <row r="2139">
          <cell r="A2139">
            <v>36641</v>
          </cell>
          <cell r="B2139" t="str">
            <v>POS-POWGAS-EAST</v>
          </cell>
          <cell r="C2139" t="str">
            <v>EPMI-LT-ECAR-PRC</v>
          </cell>
          <cell r="D2139" t="str">
            <v>P</v>
          </cell>
          <cell r="E2139">
            <v>36670</v>
          </cell>
          <cell r="F2139">
            <v>3961.7779148352506</v>
          </cell>
          <cell r="G2139">
            <v>3961.7779148352506</v>
          </cell>
        </row>
        <row r="2140">
          <cell r="A2140">
            <v>36641</v>
          </cell>
          <cell r="B2140" t="str">
            <v>POS-POWGAS-EAST</v>
          </cell>
          <cell r="C2140" t="str">
            <v>EPMI-LT-ECAR-PRC</v>
          </cell>
          <cell r="D2140" t="str">
            <v>P</v>
          </cell>
          <cell r="E2140">
            <v>36670</v>
          </cell>
          <cell r="F2140">
            <v>-792.35558296705108</v>
          </cell>
          <cell r="G2140">
            <v>-792.35558296705108</v>
          </cell>
        </row>
        <row r="2141">
          <cell r="A2141">
            <v>36641</v>
          </cell>
          <cell r="B2141" t="str">
            <v>POS-POWGAS-EAST</v>
          </cell>
          <cell r="C2141" t="str">
            <v>EPMI-LT-ECAR-PRC</v>
          </cell>
          <cell r="D2141" t="str">
            <v>P</v>
          </cell>
          <cell r="E2141">
            <v>36670</v>
          </cell>
          <cell r="F2141">
            <v>-3961.7779148352538</v>
          </cell>
          <cell r="G2141">
            <v>-3961.7779148352538</v>
          </cell>
        </row>
        <row r="2142">
          <cell r="A2142">
            <v>36641</v>
          </cell>
          <cell r="B2142" t="str">
            <v>POS-POWGAS-EAST</v>
          </cell>
          <cell r="C2142" t="str">
            <v>EPMI-LT-ECAR-PRC</v>
          </cell>
          <cell r="D2142" t="str">
            <v>P</v>
          </cell>
          <cell r="E2142">
            <v>36670</v>
          </cell>
          <cell r="F2142">
            <v>8715.9114126375534</v>
          </cell>
          <cell r="G2142">
            <v>8715.9114126375534</v>
          </cell>
        </row>
        <row r="2143">
          <cell r="A2143">
            <v>36641</v>
          </cell>
          <cell r="B2143" t="str">
            <v>POS-POWGAS-EAST</v>
          </cell>
          <cell r="C2143" t="str">
            <v>EPMI-LT-ECAR-PRC</v>
          </cell>
          <cell r="D2143" t="str">
            <v>P</v>
          </cell>
          <cell r="E2143">
            <v>36670</v>
          </cell>
          <cell r="F2143">
            <v>-42.984258274305404</v>
          </cell>
          <cell r="G2143">
            <v>-42.984258274305404</v>
          </cell>
        </row>
        <row r="2144">
          <cell r="A2144">
            <v>36641</v>
          </cell>
          <cell r="B2144" t="str">
            <v>POS-POWGAS-EAST</v>
          </cell>
          <cell r="C2144" t="str">
            <v>EPMI-LT-ECAR-PRC</v>
          </cell>
          <cell r="D2144" t="str">
            <v>P</v>
          </cell>
          <cell r="E2144">
            <v>36670</v>
          </cell>
          <cell r="F2144">
            <v>792.35558296705108</v>
          </cell>
          <cell r="G2144">
            <v>792.35558296705108</v>
          </cell>
        </row>
        <row r="2145">
          <cell r="A2145">
            <v>36641</v>
          </cell>
          <cell r="B2145" t="str">
            <v>POS-POWGAS-EAST</v>
          </cell>
          <cell r="C2145" t="str">
            <v>EPMI-LT-ECAR-PRC</v>
          </cell>
          <cell r="D2145" t="str">
            <v>P</v>
          </cell>
          <cell r="E2145">
            <v>36670</v>
          </cell>
          <cell r="F2145">
            <v>1883.1617663559593</v>
          </cell>
          <cell r="G2145">
            <v>1883.1617663559593</v>
          </cell>
        </row>
        <row r="2146">
          <cell r="A2146">
            <v>36641</v>
          </cell>
          <cell r="B2146" t="str">
            <v>POS-POWGAS-EAST</v>
          </cell>
          <cell r="C2146" t="str">
            <v>EPMI-LT-ECAR-PRC</v>
          </cell>
          <cell r="D2146" t="str">
            <v>P</v>
          </cell>
          <cell r="E2146">
            <v>36670</v>
          </cell>
          <cell r="F2146">
            <v>-6338.844663736415</v>
          </cell>
          <cell r="G2146">
            <v>-6338.844663736415</v>
          </cell>
        </row>
        <row r="2147">
          <cell r="A2147">
            <v>36641</v>
          </cell>
          <cell r="B2147" t="str">
            <v>POS-POWGAS-EAST</v>
          </cell>
          <cell r="C2147" t="str">
            <v>EPMI-LT-ECAR-PRC</v>
          </cell>
          <cell r="D2147" t="str">
            <v>P</v>
          </cell>
          <cell r="E2147">
            <v>36670</v>
          </cell>
          <cell r="F2147">
            <v>-6338.8446637364059</v>
          </cell>
          <cell r="G2147">
            <v>-6338.8446637364059</v>
          </cell>
        </row>
        <row r="2148">
          <cell r="A2148">
            <v>36641</v>
          </cell>
          <cell r="B2148" t="str">
            <v>POS-POWGAS-EAST</v>
          </cell>
          <cell r="C2148" t="str">
            <v>EPMI-LT-ECAR-PRC</v>
          </cell>
          <cell r="D2148" t="str">
            <v>P</v>
          </cell>
          <cell r="E2148">
            <v>36670</v>
          </cell>
          <cell r="F2148">
            <v>-149.68900173649499</v>
          </cell>
          <cell r="G2148">
            <v>-149.68900173649499</v>
          </cell>
        </row>
        <row r="2149">
          <cell r="A2149">
            <v>36641</v>
          </cell>
          <cell r="B2149" t="str">
            <v>POS-POWGAS-EAST</v>
          </cell>
          <cell r="C2149" t="str">
            <v>EPMI-LT-ECAR-PRC</v>
          </cell>
          <cell r="D2149" t="str">
            <v>P</v>
          </cell>
          <cell r="E2149">
            <v>36670</v>
          </cell>
          <cell r="F2149">
            <v>792.35558296705108</v>
          </cell>
          <cell r="G2149">
            <v>792.35558296705108</v>
          </cell>
        </row>
        <row r="2150">
          <cell r="A2150">
            <v>36641</v>
          </cell>
          <cell r="B2150" t="str">
            <v>POS-POWGAS-EAST</v>
          </cell>
          <cell r="C2150" t="str">
            <v>EPMI-LT-ECAR-PRC</v>
          </cell>
          <cell r="D2150" t="str">
            <v>P</v>
          </cell>
          <cell r="E2150">
            <v>36670</v>
          </cell>
          <cell r="F2150">
            <v>-1584.7111659341022</v>
          </cell>
          <cell r="G2150">
            <v>-1584.7111659341022</v>
          </cell>
        </row>
        <row r="2151">
          <cell r="A2151">
            <v>36641</v>
          </cell>
          <cell r="B2151" t="str">
            <v>POS-POWGAS-EAST</v>
          </cell>
          <cell r="C2151" t="str">
            <v>EPMI-LT-ECAR-PRC</v>
          </cell>
          <cell r="D2151" t="str">
            <v>P</v>
          </cell>
          <cell r="E2151">
            <v>36670</v>
          </cell>
          <cell r="F2151">
            <v>11885.333744505771</v>
          </cell>
          <cell r="G2151">
            <v>11885.333744505771</v>
          </cell>
        </row>
        <row r="2152">
          <cell r="A2152">
            <v>36641</v>
          </cell>
          <cell r="B2152" t="str">
            <v>POS-POWGAS-EAST</v>
          </cell>
          <cell r="C2152" t="str">
            <v>EPMI-LT-ECAR-PRC</v>
          </cell>
          <cell r="D2152" t="str">
            <v>P</v>
          </cell>
          <cell r="E2152">
            <v>36670</v>
          </cell>
          <cell r="F2152">
            <v>-792.35558296705108</v>
          </cell>
          <cell r="G2152">
            <v>-792.35558296705108</v>
          </cell>
        </row>
        <row r="2153">
          <cell r="A2153">
            <v>36641</v>
          </cell>
          <cell r="B2153" t="str">
            <v>POS-POWGAS-EAST</v>
          </cell>
          <cell r="C2153" t="str">
            <v>EPMI-LT-ECAR-PRC</v>
          </cell>
          <cell r="D2153" t="str">
            <v>P</v>
          </cell>
          <cell r="E2153">
            <v>36670</v>
          </cell>
          <cell r="F2153">
            <v>-3961.7779148352561</v>
          </cell>
          <cell r="G2153">
            <v>-3961.7779148352561</v>
          </cell>
        </row>
        <row r="2154">
          <cell r="A2154">
            <v>36641</v>
          </cell>
          <cell r="B2154" t="str">
            <v>POS-POWGAS-EAST</v>
          </cell>
          <cell r="C2154" t="str">
            <v>EPMI-LT-ECAR-PRC</v>
          </cell>
          <cell r="D2154" t="str">
            <v>P</v>
          </cell>
          <cell r="E2154">
            <v>36670</v>
          </cell>
          <cell r="F2154">
            <v>-3169.4223318682016</v>
          </cell>
          <cell r="G2154">
            <v>-3169.4223318682016</v>
          </cell>
        </row>
        <row r="2155">
          <cell r="A2155">
            <v>36641</v>
          </cell>
          <cell r="B2155" t="str">
            <v>POS-POWGAS-EAST</v>
          </cell>
          <cell r="C2155" t="str">
            <v>EPMI-LT-ECAR-PRC</v>
          </cell>
          <cell r="D2155" t="str">
            <v>P</v>
          </cell>
          <cell r="E2155">
            <v>36670</v>
          </cell>
          <cell r="F2155">
            <v>0</v>
          </cell>
          <cell r="G2155">
            <v>0</v>
          </cell>
        </row>
        <row r="2156">
          <cell r="A2156">
            <v>36641</v>
          </cell>
          <cell r="B2156" t="str">
            <v>POS-POWGAS-EAST</v>
          </cell>
          <cell r="C2156" t="str">
            <v>EPMI-LT-ECAR-PRC</v>
          </cell>
          <cell r="D2156" t="str">
            <v>P</v>
          </cell>
          <cell r="E2156">
            <v>36670</v>
          </cell>
          <cell r="F2156">
            <v>-2377.0667489011521</v>
          </cell>
          <cell r="G2156">
            <v>-2377.0667489011521</v>
          </cell>
        </row>
        <row r="2157">
          <cell r="A2157">
            <v>36641</v>
          </cell>
          <cell r="B2157" t="str">
            <v>POS-POWGAS-EAST</v>
          </cell>
          <cell r="C2157" t="str">
            <v>EPMI-LT-ECAR-PRC</v>
          </cell>
          <cell r="D2157" t="str">
            <v>P</v>
          </cell>
          <cell r="E2157">
            <v>36671</v>
          </cell>
          <cell r="F2157">
            <v>-1584.7111659341003</v>
          </cell>
          <cell r="G2157">
            <v>-1584.7111659341003</v>
          </cell>
        </row>
        <row r="2158">
          <cell r="A2158">
            <v>36641</v>
          </cell>
          <cell r="B2158" t="str">
            <v>POS-POWGAS-EAST</v>
          </cell>
          <cell r="C2158" t="str">
            <v>EPMI-LT-ECAR-PRC</v>
          </cell>
          <cell r="D2158" t="str">
            <v>P</v>
          </cell>
          <cell r="E2158">
            <v>36671</v>
          </cell>
          <cell r="F2158">
            <v>-5.4490359269143E-7</v>
          </cell>
          <cell r="G2158">
            <v>-5.4490359269143E-7</v>
          </cell>
        </row>
        <row r="2159">
          <cell r="A2159">
            <v>36641</v>
          </cell>
          <cell r="B2159" t="str">
            <v>POS-POWGAS-EAST</v>
          </cell>
          <cell r="C2159" t="str">
            <v>EPMI-LT-ECAR-PRC</v>
          </cell>
          <cell r="D2159" t="str">
            <v>P</v>
          </cell>
          <cell r="E2159">
            <v>36671</v>
          </cell>
          <cell r="F2159">
            <v>15847.111659341041</v>
          </cell>
          <cell r="G2159">
            <v>15847.111659341041</v>
          </cell>
        </row>
        <row r="2160">
          <cell r="A2160">
            <v>36641</v>
          </cell>
          <cell r="B2160" t="str">
            <v>POS-POWGAS-EAST</v>
          </cell>
          <cell r="C2160" t="str">
            <v>EPMI-LT-ECAR-PRC</v>
          </cell>
          <cell r="D2160" t="str">
            <v>P</v>
          </cell>
          <cell r="E2160">
            <v>36671</v>
          </cell>
          <cell r="F2160">
            <v>792.35558296705108</v>
          </cell>
          <cell r="G2160">
            <v>792.35558296705108</v>
          </cell>
        </row>
        <row r="2161">
          <cell r="A2161">
            <v>36641</v>
          </cell>
          <cell r="B2161" t="str">
            <v>POS-POWGAS-EAST</v>
          </cell>
          <cell r="C2161" t="str">
            <v>EPMI-LT-ECAR-PRC</v>
          </cell>
          <cell r="D2161" t="str">
            <v>P</v>
          </cell>
          <cell r="E2161">
            <v>36671</v>
          </cell>
          <cell r="F2161">
            <v>792.35558296705312</v>
          </cell>
          <cell r="G2161">
            <v>792.35558296705312</v>
          </cell>
        </row>
        <row r="2162">
          <cell r="A2162">
            <v>36641</v>
          </cell>
          <cell r="B2162" t="str">
            <v>POS-POWGAS-EAST</v>
          </cell>
          <cell r="C2162" t="str">
            <v>EPMI-LT-ECAR-PRC</v>
          </cell>
          <cell r="D2162" t="str">
            <v>P</v>
          </cell>
          <cell r="E2162">
            <v>36671</v>
          </cell>
          <cell r="F2162">
            <v>1584.7111659341022</v>
          </cell>
          <cell r="G2162">
            <v>1584.7111659341022</v>
          </cell>
        </row>
        <row r="2163">
          <cell r="A2163">
            <v>36641</v>
          </cell>
          <cell r="B2163" t="str">
            <v>POS-POWGAS-EAST</v>
          </cell>
          <cell r="C2163" t="str">
            <v>EPMI-LT-ECAR-PRC</v>
          </cell>
          <cell r="D2163" t="str">
            <v>P</v>
          </cell>
          <cell r="E2163">
            <v>36671</v>
          </cell>
          <cell r="F2163">
            <v>0</v>
          </cell>
          <cell r="G2163">
            <v>0</v>
          </cell>
        </row>
        <row r="2164">
          <cell r="A2164">
            <v>36641</v>
          </cell>
          <cell r="B2164" t="str">
            <v>POS-POWGAS-EAST</v>
          </cell>
          <cell r="C2164" t="str">
            <v>EPMI-LT-ECAR-PRC</v>
          </cell>
          <cell r="D2164" t="str">
            <v>P</v>
          </cell>
          <cell r="E2164">
            <v>36671</v>
          </cell>
          <cell r="F2164">
            <v>-2.0000000000000004E-12</v>
          </cell>
          <cell r="G2164">
            <v>-2.0000000000000004E-12</v>
          </cell>
        </row>
        <row r="2165">
          <cell r="A2165">
            <v>36641</v>
          </cell>
          <cell r="B2165" t="str">
            <v>POS-POWGAS-EAST</v>
          </cell>
          <cell r="C2165" t="str">
            <v>EPMI-LT-ECAR-PRC</v>
          </cell>
          <cell r="D2165" t="str">
            <v>P</v>
          </cell>
          <cell r="E2165">
            <v>36671</v>
          </cell>
          <cell r="F2165">
            <v>792.35558296705108</v>
          </cell>
          <cell r="G2165">
            <v>792.35558296705108</v>
          </cell>
        </row>
        <row r="2166">
          <cell r="A2166">
            <v>36641</v>
          </cell>
          <cell r="B2166" t="str">
            <v>POS-POWGAS-EAST</v>
          </cell>
          <cell r="C2166" t="str">
            <v>EPMI-LT-ECAR-PRC</v>
          </cell>
          <cell r="D2166" t="str">
            <v>P</v>
          </cell>
          <cell r="E2166">
            <v>36671</v>
          </cell>
          <cell r="F2166">
            <v>-792.35558296705801</v>
          </cell>
          <cell r="G2166">
            <v>-792.35558296705801</v>
          </cell>
        </row>
        <row r="2167">
          <cell r="A2167">
            <v>36641</v>
          </cell>
          <cell r="B2167" t="str">
            <v>POS-POWGAS-EAST</v>
          </cell>
          <cell r="C2167" t="str">
            <v>EPMI-LT-ECAR-PRC</v>
          </cell>
          <cell r="D2167" t="str">
            <v>P</v>
          </cell>
          <cell r="E2167">
            <v>36671</v>
          </cell>
          <cell r="F2167">
            <v>-7131.2002467034545</v>
          </cell>
          <cell r="G2167">
            <v>-7131.2002467034545</v>
          </cell>
        </row>
        <row r="2168">
          <cell r="A2168">
            <v>36641</v>
          </cell>
          <cell r="B2168" t="str">
            <v>POS-POWGAS-EAST</v>
          </cell>
          <cell r="C2168" t="str">
            <v>EPMI-LT-ECAR-PRC</v>
          </cell>
          <cell r="D2168" t="str">
            <v>P</v>
          </cell>
          <cell r="E2168">
            <v>36671</v>
          </cell>
          <cell r="F2168">
            <v>3169.4223318681993</v>
          </cell>
          <cell r="G2168">
            <v>3169.4223318681993</v>
          </cell>
        </row>
        <row r="2169">
          <cell r="A2169">
            <v>36641</v>
          </cell>
          <cell r="B2169" t="str">
            <v>POS-POWGAS-EAST</v>
          </cell>
          <cell r="C2169" t="str">
            <v>EPMI-LT-ECAR-PRC</v>
          </cell>
          <cell r="D2169" t="str">
            <v>P</v>
          </cell>
          <cell r="E2169">
            <v>36671</v>
          </cell>
          <cell r="F2169">
            <v>-3961.7779148352474</v>
          </cell>
          <cell r="G2169">
            <v>-3961.7779148352474</v>
          </cell>
        </row>
        <row r="2170">
          <cell r="A2170">
            <v>36641</v>
          </cell>
          <cell r="B2170" t="str">
            <v>POS-POWGAS-EAST</v>
          </cell>
          <cell r="C2170" t="str">
            <v>EPMI-LT-ECAR-PRC</v>
          </cell>
          <cell r="D2170" t="str">
            <v>P</v>
          </cell>
          <cell r="E2170">
            <v>36671</v>
          </cell>
          <cell r="F2170">
            <v>-3961.7779148352538</v>
          </cell>
          <cell r="G2170">
            <v>-3961.7779148352538</v>
          </cell>
        </row>
        <row r="2171">
          <cell r="A2171">
            <v>36641</v>
          </cell>
          <cell r="B2171" t="str">
            <v>POS-POWGAS-EAST</v>
          </cell>
          <cell r="C2171" t="str">
            <v>EPMI-LT-ECAR-PRC</v>
          </cell>
          <cell r="D2171" t="str">
            <v>P</v>
          </cell>
          <cell r="E2171">
            <v>36671</v>
          </cell>
          <cell r="F2171">
            <v>-792.35558296705108</v>
          </cell>
          <cell r="G2171">
            <v>-792.35558296705108</v>
          </cell>
        </row>
        <row r="2172">
          <cell r="A2172">
            <v>36641</v>
          </cell>
          <cell r="B2172" t="str">
            <v>POS-POWGAS-EAST</v>
          </cell>
          <cell r="C2172" t="str">
            <v>EPMI-LT-ECAR-PRC</v>
          </cell>
          <cell r="D2172" t="str">
            <v>P</v>
          </cell>
          <cell r="E2172">
            <v>36671</v>
          </cell>
          <cell r="F2172">
            <v>-2377.0667489011544</v>
          </cell>
          <cell r="G2172">
            <v>-2377.0667489011544</v>
          </cell>
        </row>
        <row r="2173">
          <cell r="A2173">
            <v>36641</v>
          </cell>
          <cell r="B2173" t="str">
            <v>POS-POWGAS-EAST</v>
          </cell>
          <cell r="C2173" t="str">
            <v>EPMI-LT-ECAR-PRC</v>
          </cell>
          <cell r="D2173" t="str">
            <v>P</v>
          </cell>
          <cell r="E2173">
            <v>36671</v>
          </cell>
          <cell r="F2173">
            <v>792.35558296705108</v>
          </cell>
          <cell r="G2173">
            <v>792.35558296705108</v>
          </cell>
        </row>
        <row r="2174">
          <cell r="A2174">
            <v>36641</v>
          </cell>
          <cell r="B2174" t="str">
            <v>POS-POWGAS-EAST</v>
          </cell>
          <cell r="C2174" t="str">
            <v>EPMI-LT-ECAR-PRC</v>
          </cell>
          <cell r="D2174" t="str">
            <v>P</v>
          </cell>
          <cell r="E2174">
            <v>36671</v>
          </cell>
          <cell r="F2174">
            <v>-289.382112588795</v>
          </cell>
          <cell r="G2174">
            <v>-289.382112588795</v>
          </cell>
        </row>
        <row r="2175">
          <cell r="A2175">
            <v>36641</v>
          </cell>
          <cell r="B2175" t="str">
            <v>POS-POWGAS-EAST</v>
          </cell>
          <cell r="C2175" t="str">
            <v>EPMI-LT-ECAR-PRC</v>
          </cell>
          <cell r="D2175" t="str">
            <v>P</v>
          </cell>
          <cell r="E2175">
            <v>36671</v>
          </cell>
          <cell r="F2175">
            <v>-8715.9114126375589</v>
          </cell>
          <cell r="G2175">
            <v>-8715.9114126375589</v>
          </cell>
        </row>
        <row r="2176">
          <cell r="A2176">
            <v>36641</v>
          </cell>
          <cell r="B2176" t="str">
            <v>POS-POWGAS-EAST</v>
          </cell>
          <cell r="C2176" t="str">
            <v>EPMI-LT-ECAR-PRC</v>
          </cell>
          <cell r="D2176" t="str">
            <v>P</v>
          </cell>
          <cell r="E2176">
            <v>36671</v>
          </cell>
          <cell r="F2176">
            <v>792.35558296704914</v>
          </cell>
          <cell r="G2176">
            <v>792.35558296704914</v>
          </cell>
        </row>
        <row r="2177">
          <cell r="A2177">
            <v>36641</v>
          </cell>
          <cell r="B2177" t="str">
            <v>POS-POWGAS-EAST</v>
          </cell>
          <cell r="C2177" t="str">
            <v>EPMI-LT-ECAR-PRC</v>
          </cell>
          <cell r="D2177" t="str">
            <v>P</v>
          </cell>
          <cell r="E2177">
            <v>36671</v>
          </cell>
          <cell r="F2177">
            <v>1584.7111659341022</v>
          </cell>
          <cell r="G2177">
            <v>1584.7111659341022</v>
          </cell>
        </row>
        <row r="2178">
          <cell r="A2178">
            <v>36641</v>
          </cell>
          <cell r="B2178" t="str">
            <v>POS-POWGAS-EAST</v>
          </cell>
          <cell r="C2178" t="str">
            <v>EPMI-LT-ECAR-PRC</v>
          </cell>
          <cell r="D2178" t="str">
            <v>P</v>
          </cell>
          <cell r="E2178">
            <v>36671</v>
          </cell>
          <cell r="F2178">
            <v>1584.7111659341022</v>
          </cell>
          <cell r="G2178">
            <v>1584.7111659341022</v>
          </cell>
        </row>
        <row r="2179">
          <cell r="A2179">
            <v>36641</v>
          </cell>
          <cell r="B2179" t="str">
            <v>POS-POWGAS-EAST</v>
          </cell>
          <cell r="C2179" t="str">
            <v>EPMI-LT-ECAR-PRC</v>
          </cell>
          <cell r="D2179" t="str">
            <v>P</v>
          </cell>
          <cell r="E2179">
            <v>36671</v>
          </cell>
          <cell r="F2179">
            <v>-3169.4223318682111</v>
          </cell>
          <cell r="G2179">
            <v>-3169.4223318682111</v>
          </cell>
        </row>
        <row r="2180">
          <cell r="A2180">
            <v>36641</v>
          </cell>
          <cell r="B2180" t="str">
            <v>POS-POWGAS-EAST</v>
          </cell>
          <cell r="C2180" t="str">
            <v>EPMI-LT-ECAR-PRC</v>
          </cell>
          <cell r="D2180" t="str">
            <v>P</v>
          </cell>
          <cell r="E2180">
            <v>36671</v>
          </cell>
          <cell r="F2180">
            <v>4754.1334978023324</v>
          </cell>
          <cell r="G2180">
            <v>4754.1334978023324</v>
          </cell>
        </row>
        <row r="2181">
          <cell r="A2181">
            <v>36641</v>
          </cell>
          <cell r="B2181" t="str">
            <v>POS-POWGAS-EAST</v>
          </cell>
          <cell r="C2181" t="str">
            <v>EPMI-LT-ECAR-PRC</v>
          </cell>
          <cell r="D2181" t="str">
            <v>P</v>
          </cell>
          <cell r="E2181">
            <v>36671</v>
          </cell>
          <cell r="F2181">
            <v>2377.0667489011498</v>
          </cell>
          <cell r="G2181">
            <v>2377.0667489011498</v>
          </cell>
        </row>
        <row r="2182">
          <cell r="A2182">
            <v>36641</v>
          </cell>
          <cell r="B2182" t="str">
            <v>POS-POWGAS-EAST</v>
          </cell>
          <cell r="C2182" t="str">
            <v>EPMI-LT-ECAR-PRC</v>
          </cell>
          <cell r="D2182" t="str">
            <v>P</v>
          </cell>
          <cell r="E2182">
            <v>36671</v>
          </cell>
          <cell r="F2182">
            <v>6338.8446637364068</v>
          </cell>
          <cell r="G2182">
            <v>6338.8446637364068</v>
          </cell>
        </row>
        <row r="2183">
          <cell r="A2183">
            <v>36641</v>
          </cell>
          <cell r="B2183" t="str">
            <v>POS-POWGAS-EAST</v>
          </cell>
          <cell r="C2183" t="str">
            <v>EPMI-LT-ECAR-PRC</v>
          </cell>
          <cell r="D2183" t="str">
            <v>P</v>
          </cell>
          <cell r="E2183">
            <v>36671</v>
          </cell>
          <cell r="F2183">
            <v>1584.7111659341003</v>
          </cell>
          <cell r="G2183">
            <v>1584.7111659341003</v>
          </cell>
        </row>
        <row r="2184">
          <cell r="A2184">
            <v>36641</v>
          </cell>
          <cell r="B2184" t="str">
            <v>POS-POWGAS-EAST</v>
          </cell>
          <cell r="C2184" t="str">
            <v>EPMI-LT-ECAR-PRC</v>
          </cell>
          <cell r="D2184" t="str">
            <v>P</v>
          </cell>
          <cell r="E2184">
            <v>36671</v>
          </cell>
          <cell r="F2184">
            <v>0</v>
          </cell>
          <cell r="G2184">
            <v>0</v>
          </cell>
        </row>
        <row r="2185">
          <cell r="A2185">
            <v>36641</v>
          </cell>
          <cell r="B2185" t="str">
            <v>POS-POWGAS-EAST</v>
          </cell>
          <cell r="C2185" t="str">
            <v>EPMI-LT-ECAR-PRC</v>
          </cell>
          <cell r="D2185" t="str">
            <v>P</v>
          </cell>
          <cell r="E2185">
            <v>36671</v>
          </cell>
          <cell r="F2185">
            <v>792.35558296705108</v>
          </cell>
          <cell r="G2185">
            <v>792.35558296705108</v>
          </cell>
        </row>
        <row r="2186">
          <cell r="A2186">
            <v>36641</v>
          </cell>
          <cell r="B2186" t="str">
            <v>POS-POWGAS-EAST</v>
          </cell>
          <cell r="C2186" t="str">
            <v>EPMI-LT-ECAR-PRC</v>
          </cell>
          <cell r="D2186" t="str">
            <v>P</v>
          </cell>
          <cell r="E2186">
            <v>36671</v>
          </cell>
          <cell r="F2186">
            <v>-2377.0667489011512</v>
          </cell>
          <cell r="G2186">
            <v>-2377.0667489011512</v>
          </cell>
        </row>
        <row r="2187">
          <cell r="A2187">
            <v>36641</v>
          </cell>
          <cell r="B2187" t="str">
            <v>POS-POWGAS-EAST</v>
          </cell>
          <cell r="C2187" t="str">
            <v>EPMI-LT-ECAR-PRC</v>
          </cell>
          <cell r="D2187" t="str">
            <v>P</v>
          </cell>
          <cell r="E2187">
            <v>36671</v>
          </cell>
          <cell r="F2187">
            <v>-5.4490359269143E-7</v>
          </cell>
          <cell r="G2187">
            <v>-5.4490359269143E-7</v>
          </cell>
        </row>
        <row r="2188">
          <cell r="A2188">
            <v>36641</v>
          </cell>
          <cell r="B2188" t="str">
            <v>POS-POWGAS-EAST</v>
          </cell>
          <cell r="C2188" t="str">
            <v>EPMI-LT-ECAR-PRC</v>
          </cell>
          <cell r="D2188" t="str">
            <v>P</v>
          </cell>
          <cell r="E2188">
            <v>36671</v>
          </cell>
          <cell r="F2188">
            <v>0</v>
          </cell>
          <cell r="G2188">
            <v>0</v>
          </cell>
        </row>
        <row r="2189">
          <cell r="A2189">
            <v>36641</v>
          </cell>
          <cell r="B2189" t="str">
            <v>POS-POWGAS-EAST</v>
          </cell>
          <cell r="C2189" t="str">
            <v>EPMI-LT-ECAR-PRC</v>
          </cell>
          <cell r="D2189" t="str">
            <v>P</v>
          </cell>
          <cell r="E2189">
            <v>36671</v>
          </cell>
          <cell r="F2189">
            <v>-1324.034534500332</v>
          </cell>
          <cell r="G2189">
            <v>-1324.034534500332</v>
          </cell>
        </row>
        <row r="2190">
          <cell r="A2190">
            <v>36641</v>
          </cell>
          <cell r="B2190" t="str">
            <v>POS-POWGAS-EAST</v>
          </cell>
          <cell r="C2190" t="str">
            <v>EPMI-LT-ECAR-PRC</v>
          </cell>
          <cell r="D2190" t="str">
            <v>P</v>
          </cell>
          <cell r="E2190">
            <v>36671</v>
          </cell>
          <cell r="F2190">
            <v>792.35558296705108</v>
          </cell>
          <cell r="G2190">
            <v>792.35558296705108</v>
          </cell>
        </row>
        <row r="2191">
          <cell r="A2191">
            <v>36641</v>
          </cell>
          <cell r="B2191" t="str">
            <v>POS-POWGAS-EAST</v>
          </cell>
          <cell r="C2191" t="str">
            <v>EPMI-LT-ECAR-PRC</v>
          </cell>
          <cell r="D2191" t="str">
            <v>P</v>
          </cell>
          <cell r="E2191">
            <v>36671</v>
          </cell>
          <cell r="F2191">
            <v>-792.35558296705108</v>
          </cell>
          <cell r="G2191">
            <v>-792.35558296705108</v>
          </cell>
        </row>
        <row r="2192">
          <cell r="A2192">
            <v>36641</v>
          </cell>
          <cell r="B2192" t="str">
            <v>POS-POWGAS-EAST</v>
          </cell>
          <cell r="C2192" t="str">
            <v>EPMI-LT-ECAR-PRC</v>
          </cell>
          <cell r="D2192" t="str">
            <v>P</v>
          </cell>
          <cell r="E2192">
            <v>36671</v>
          </cell>
          <cell r="F2192">
            <v>-289.38211313369868</v>
          </cell>
          <cell r="G2192">
            <v>-289.38211313369868</v>
          </cell>
        </row>
        <row r="2193">
          <cell r="A2193">
            <v>36641</v>
          </cell>
          <cell r="B2193" t="str">
            <v>POS-POWGAS-EAST</v>
          </cell>
          <cell r="C2193" t="str">
            <v>EPMI-LT-ECAR-PRC</v>
          </cell>
          <cell r="D2193" t="str">
            <v>P</v>
          </cell>
          <cell r="E2193">
            <v>36671</v>
          </cell>
          <cell r="F2193">
            <v>3961.7779148352506</v>
          </cell>
          <cell r="G2193">
            <v>3961.7779148352506</v>
          </cell>
        </row>
        <row r="2194">
          <cell r="A2194">
            <v>36641</v>
          </cell>
          <cell r="B2194" t="str">
            <v>POS-POWGAS-EAST</v>
          </cell>
          <cell r="C2194" t="str">
            <v>EPMI-LT-ECAR-PRC</v>
          </cell>
          <cell r="D2194" t="str">
            <v>P</v>
          </cell>
          <cell r="E2194">
            <v>36671</v>
          </cell>
          <cell r="F2194">
            <v>-792.35558296705108</v>
          </cell>
          <cell r="G2194">
            <v>-792.35558296705108</v>
          </cell>
        </row>
        <row r="2195">
          <cell r="A2195">
            <v>36641</v>
          </cell>
          <cell r="B2195" t="str">
            <v>POS-POWGAS-EAST</v>
          </cell>
          <cell r="C2195" t="str">
            <v>EPMI-LT-ECAR-PRC</v>
          </cell>
          <cell r="D2195" t="str">
            <v>P</v>
          </cell>
          <cell r="E2195">
            <v>36671</v>
          </cell>
          <cell r="F2195">
            <v>-3961.7779148352538</v>
          </cell>
          <cell r="G2195">
            <v>-3961.7779148352538</v>
          </cell>
        </row>
        <row r="2196">
          <cell r="A2196">
            <v>36641</v>
          </cell>
          <cell r="B2196" t="str">
            <v>POS-POWGAS-EAST</v>
          </cell>
          <cell r="C2196" t="str">
            <v>EPMI-LT-ECAR-PRC</v>
          </cell>
          <cell r="D2196" t="str">
            <v>P</v>
          </cell>
          <cell r="E2196">
            <v>36671</v>
          </cell>
          <cell r="F2196">
            <v>8715.9114126375534</v>
          </cell>
          <cell r="G2196">
            <v>8715.9114126375534</v>
          </cell>
        </row>
        <row r="2197">
          <cell r="A2197">
            <v>36641</v>
          </cell>
          <cell r="B2197" t="str">
            <v>POS-POWGAS-EAST</v>
          </cell>
          <cell r="C2197" t="str">
            <v>EPMI-LT-ECAR-PRC</v>
          </cell>
          <cell r="D2197" t="str">
            <v>P</v>
          </cell>
          <cell r="E2197">
            <v>36671</v>
          </cell>
          <cell r="F2197">
            <v>-42.984258274305404</v>
          </cell>
          <cell r="G2197">
            <v>-42.984258274305404</v>
          </cell>
        </row>
        <row r="2198">
          <cell r="A2198">
            <v>36641</v>
          </cell>
          <cell r="B2198" t="str">
            <v>POS-POWGAS-EAST</v>
          </cell>
          <cell r="C2198" t="str">
            <v>EPMI-LT-ECAR-PRC</v>
          </cell>
          <cell r="D2198" t="str">
            <v>P</v>
          </cell>
          <cell r="E2198">
            <v>36671</v>
          </cell>
          <cell r="F2198">
            <v>792.35558296705108</v>
          </cell>
          <cell r="G2198">
            <v>792.35558296705108</v>
          </cell>
        </row>
        <row r="2199">
          <cell r="A2199">
            <v>36641</v>
          </cell>
          <cell r="B2199" t="str">
            <v>POS-POWGAS-EAST</v>
          </cell>
          <cell r="C2199" t="str">
            <v>EPMI-LT-ECAR-PRC</v>
          </cell>
          <cell r="D2199" t="str">
            <v>P</v>
          </cell>
          <cell r="E2199">
            <v>36671</v>
          </cell>
          <cell r="F2199">
            <v>1902.798759677934</v>
          </cell>
          <cell r="G2199">
            <v>1902.798759677934</v>
          </cell>
        </row>
        <row r="2200">
          <cell r="A2200">
            <v>36641</v>
          </cell>
          <cell r="B2200" t="str">
            <v>POS-POWGAS-EAST</v>
          </cell>
          <cell r="C2200" t="str">
            <v>EPMI-LT-ECAR-PRC</v>
          </cell>
          <cell r="D2200" t="str">
            <v>P</v>
          </cell>
          <cell r="E2200">
            <v>36671</v>
          </cell>
          <cell r="F2200">
            <v>-6338.844663736415</v>
          </cell>
          <cell r="G2200">
            <v>-6338.844663736415</v>
          </cell>
        </row>
        <row r="2201">
          <cell r="A2201">
            <v>36641</v>
          </cell>
          <cell r="B2201" t="str">
            <v>POS-POWGAS-EAST</v>
          </cell>
          <cell r="C2201" t="str">
            <v>EPMI-LT-ECAR-PRC</v>
          </cell>
          <cell r="D2201" t="str">
            <v>P</v>
          </cell>
          <cell r="E2201">
            <v>36671</v>
          </cell>
          <cell r="F2201">
            <v>-6338.8446637364059</v>
          </cell>
          <cell r="G2201">
            <v>-6338.8446637364059</v>
          </cell>
        </row>
        <row r="2202">
          <cell r="A2202">
            <v>36641</v>
          </cell>
          <cell r="B2202" t="str">
            <v>POS-POWGAS-EAST</v>
          </cell>
          <cell r="C2202" t="str">
            <v>EPMI-LT-ECAR-PRC</v>
          </cell>
          <cell r="D2202" t="str">
            <v>P</v>
          </cell>
          <cell r="E2202">
            <v>36671</v>
          </cell>
          <cell r="F2202">
            <v>-149.68900173649601</v>
          </cell>
          <cell r="G2202">
            <v>-149.68900173649601</v>
          </cell>
        </row>
        <row r="2203">
          <cell r="A2203">
            <v>36641</v>
          </cell>
          <cell r="B2203" t="str">
            <v>POS-POWGAS-EAST</v>
          </cell>
          <cell r="C2203" t="str">
            <v>EPMI-LT-ECAR-PRC</v>
          </cell>
          <cell r="D2203" t="str">
            <v>P</v>
          </cell>
          <cell r="E2203">
            <v>36671</v>
          </cell>
          <cell r="F2203">
            <v>792.35558296705108</v>
          </cell>
          <cell r="G2203">
            <v>792.35558296705108</v>
          </cell>
        </row>
        <row r="2204">
          <cell r="A2204">
            <v>36641</v>
          </cell>
          <cell r="B2204" t="str">
            <v>POS-POWGAS-EAST</v>
          </cell>
          <cell r="C2204" t="str">
            <v>EPMI-LT-ECAR-PRC</v>
          </cell>
          <cell r="D2204" t="str">
            <v>P</v>
          </cell>
          <cell r="E2204">
            <v>36671</v>
          </cell>
          <cell r="F2204">
            <v>-1584.7111659341022</v>
          </cell>
          <cell r="G2204">
            <v>-1584.7111659341022</v>
          </cell>
        </row>
        <row r="2205">
          <cell r="A2205">
            <v>36641</v>
          </cell>
          <cell r="B2205" t="str">
            <v>POS-POWGAS-EAST</v>
          </cell>
          <cell r="C2205" t="str">
            <v>EPMI-LT-ECAR-PRC</v>
          </cell>
          <cell r="D2205" t="str">
            <v>P</v>
          </cell>
          <cell r="E2205">
            <v>36671</v>
          </cell>
          <cell r="F2205">
            <v>11885.333744505771</v>
          </cell>
          <cell r="G2205">
            <v>11885.333744505771</v>
          </cell>
        </row>
        <row r="2206">
          <cell r="A2206">
            <v>36641</v>
          </cell>
          <cell r="B2206" t="str">
            <v>POS-POWGAS-EAST</v>
          </cell>
          <cell r="C2206" t="str">
            <v>EPMI-LT-ECAR-PRC</v>
          </cell>
          <cell r="D2206" t="str">
            <v>P</v>
          </cell>
          <cell r="E2206">
            <v>36671</v>
          </cell>
          <cell r="F2206">
            <v>-792.35558296705108</v>
          </cell>
          <cell r="G2206">
            <v>-792.35558296705108</v>
          </cell>
        </row>
        <row r="2207">
          <cell r="A2207">
            <v>36641</v>
          </cell>
          <cell r="B2207" t="str">
            <v>POS-POWGAS-EAST</v>
          </cell>
          <cell r="C2207" t="str">
            <v>EPMI-LT-ECAR-PRC</v>
          </cell>
          <cell r="D2207" t="str">
            <v>P</v>
          </cell>
          <cell r="E2207">
            <v>36671</v>
          </cell>
          <cell r="F2207">
            <v>-3961.7779148352561</v>
          </cell>
          <cell r="G2207">
            <v>-3961.7779148352561</v>
          </cell>
        </row>
        <row r="2208">
          <cell r="A2208">
            <v>36641</v>
          </cell>
          <cell r="B2208" t="str">
            <v>POS-POWGAS-EAST</v>
          </cell>
          <cell r="C2208" t="str">
            <v>EPMI-LT-ECAR-PRC</v>
          </cell>
          <cell r="D2208" t="str">
            <v>P</v>
          </cell>
          <cell r="E2208">
            <v>36671</v>
          </cell>
          <cell r="F2208">
            <v>-3169.4223318682016</v>
          </cell>
          <cell r="G2208">
            <v>-3169.4223318682016</v>
          </cell>
        </row>
        <row r="2209">
          <cell r="A2209">
            <v>36641</v>
          </cell>
          <cell r="B2209" t="str">
            <v>POS-POWGAS-EAST</v>
          </cell>
          <cell r="C2209" t="str">
            <v>EPMI-LT-ECAR-PRC</v>
          </cell>
          <cell r="D2209" t="str">
            <v>P</v>
          </cell>
          <cell r="E2209">
            <v>36671</v>
          </cell>
          <cell r="F2209">
            <v>0</v>
          </cell>
          <cell r="G2209">
            <v>0</v>
          </cell>
        </row>
        <row r="2210">
          <cell r="A2210">
            <v>36641</v>
          </cell>
          <cell r="B2210" t="str">
            <v>POS-POWGAS-EAST</v>
          </cell>
          <cell r="C2210" t="str">
            <v>EPMI-LT-ECAR-PRC</v>
          </cell>
          <cell r="D2210" t="str">
            <v>P</v>
          </cell>
          <cell r="E2210">
            <v>36671</v>
          </cell>
          <cell r="F2210">
            <v>-2377.0667489011521</v>
          </cell>
          <cell r="G2210">
            <v>-2377.0667489011521</v>
          </cell>
        </row>
        <row r="2211">
          <cell r="A2211">
            <v>36641</v>
          </cell>
          <cell r="B2211" t="str">
            <v>POS-POWGAS-EAST</v>
          </cell>
          <cell r="C2211" t="str">
            <v>EPMI-LT-ECAR-PRC</v>
          </cell>
          <cell r="D2211" t="str">
            <v>P</v>
          </cell>
          <cell r="E2211">
            <v>36672</v>
          </cell>
          <cell r="F2211">
            <v>-1584.7111659341003</v>
          </cell>
          <cell r="G2211">
            <v>-1584.7111659341003</v>
          </cell>
        </row>
        <row r="2212">
          <cell r="A2212">
            <v>36641</v>
          </cell>
          <cell r="B2212" t="str">
            <v>POS-POWGAS-EAST</v>
          </cell>
          <cell r="C2212" t="str">
            <v>EPMI-LT-ECAR-PRC</v>
          </cell>
          <cell r="D2212" t="str">
            <v>P</v>
          </cell>
          <cell r="E2212">
            <v>36672</v>
          </cell>
          <cell r="F2212">
            <v>-5.4490359269143E-7</v>
          </cell>
          <cell r="G2212">
            <v>-5.4490359269143E-7</v>
          </cell>
        </row>
        <row r="2213">
          <cell r="A2213">
            <v>36641</v>
          </cell>
          <cell r="B2213" t="str">
            <v>POS-POWGAS-EAST</v>
          </cell>
          <cell r="C2213" t="str">
            <v>EPMI-LT-ECAR-PRC</v>
          </cell>
          <cell r="D2213" t="str">
            <v>P</v>
          </cell>
          <cell r="E2213">
            <v>36672</v>
          </cell>
          <cell r="F2213">
            <v>15847.111659341041</v>
          </cell>
          <cell r="G2213">
            <v>15847.111659341041</v>
          </cell>
        </row>
        <row r="2214">
          <cell r="A2214">
            <v>36641</v>
          </cell>
          <cell r="B2214" t="str">
            <v>POS-POWGAS-EAST</v>
          </cell>
          <cell r="C2214" t="str">
            <v>EPMI-LT-ECAR-PRC</v>
          </cell>
          <cell r="D2214" t="str">
            <v>P</v>
          </cell>
          <cell r="E2214">
            <v>36672</v>
          </cell>
          <cell r="F2214">
            <v>792.35558296705108</v>
          </cell>
          <cell r="G2214">
            <v>792.35558296705108</v>
          </cell>
        </row>
        <row r="2215">
          <cell r="A2215">
            <v>36641</v>
          </cell>
          <cell r="B2215" t="str">
            <v>POS-POWGAS-EAST</v>
          </cell>
          <cell r="C2215" t="str">
            <v>EPMI-LT-ECAR-PRC</v>
          </cell>
          <cell r="D2215" t="str">
            <v>P</v>
          </cell>
          <cell r="E2215">
            <v>36672</v>
          </cell>
          <cell r="F2215">
            <v>792.35558296705312</v>
          </cell>
          <cell r="G2215">
            <v>792.35558296705312</v>
          </cell>
        </row>
        <row r="2216">
          <cell r="A2216">
            <v>36641</v>
          </cell>
          <cell r="B2216" t="str">
            <v>POS-POWGAS-EAST</v>
          </cell>
          <cell r="C2216" t="str">
            <v>EPMI-LT-ECAR-PRC</v>
          </cell>
          <cell r="D2216" t="str">
            <v>P</v>
          </cell>
          <cell r="E2216">
            <v>36672</v>
          </cell>
          <cell r="F2216">
            <v>1584.7111659341022</v>
          </cell>
          <cell r="G2216">
            <v>1584.7111659341022</v>
          </cell>
        </row>
        <row r="2217">
          <cell r="A2217">
            <v>36641</v>
          </cell>
          <cell r="B2217" t="str">
            <v>POS-POWGAS-EAST</v>
          </cell>
          <cell r="C2217" t="str">
            <v>EPMI-LT-ECAR-PRC</v>
          </cell>
          <cell r="D2217" t="str">
            <v>P</v>
          </cell>
          <cell r="E2217">
            <v>36672</v>
          </cell>
          <cell r="F2217">
            <v>0</v>
          </cell>
          <cell r="G2217">
            <v>0</v>
          </cell>
        </row>
        <row r="2218">
          <cell r="A2218">
            <v>36641</v>
          </cell>
          <cell r="B2218" t="str">
            <v>POS-POWGAS-EAST</v>
          </cell>
          <cell r="C2218" t="str">
            <v>EPMI-LT-ECAR-PRC</v>
          </cell>
          <cell r="D2218" t="str">
            <v>P</v>
          </cell>
          <cell r="E2218">
            <v>36672</v>
          </cell>
          <cell r="F2218">
            <v>-2.0000000000000004E-12</v>
          </cell>
          <cell r="G2218">
            <v>-2.0000000000000004E-12</v>
          </cell>
        </row>
        <row r="2219">
          <cell r="A2219">
            <v>36641</v>
          </cell>
          <cell r="B2219" t="str">
            <v>POS-POWGAS-EAST</v>
          </cell>
          <cell r="C2219" t="str">
            <v>EPMI-LT-ECAR-PRC</v>
          </cell>
          <cell r="D2219" t="str">
            <v>P</v>
          </cell>
          <cell r="E2219">
            <v>36672</v>
          </cell>
          <cell r="F2219">
            <v>792.35558296705108</v>
          </cell>
          <cell r="G2219">
            <v>792.35558296705108</v>
          </cell>
        </row>
        <row r="2220">
          <cell r="A2220">
            <v>36641</v>
          </cell>
          <cell r="B2220" t="str">
            <v>POS-POWGAS-EAST</v>
          </cell>
          <cell r="C2220" t="str">
            <v>EPMI-LT-ECAR-PRC</v>
          </cell>
          <cell r="D2220" t="str">
            <v>P</v>
          </cell>
          <cell r="E2220">
            <v>36672</v>
          </cell>
          <cell r="F2220">
            <v>-792.35558296705801</v>
          </cell>
          <cell r="G2220">
            <v>-792.35558296705801</v>
          </cell>
        </row>
        <row r="2221">
          <cell r="A2221">
            <v>36641</v>
          </cell>
          <cell r="B2221" t="str">
            <v>POS-POWGAS-EAST</v>
          </cell>
          <cell r="C2221" t="str">
            <v>EPMI-LT-ECAR-PRC</v>
          </cell>
          <cell r="D2221" t="str">
            <v>P</v>
          </cell>
          <cell r="E2221">
            <v>36672</v>
          </cell>
          <cell r="F2221">
            <v>-7131.2002467034545</v>
          </cell>
          <cell r="G2221">
            <v>-7131.2002467034545</v>
          </cell>
        </row>
        <row r="2222">
          <cell r="A2222">
            <v>36641</v>
          </cell>
          <cell r="B2222" t="str">
            <v>POS-POWGAS-EAST</v>
          </cell>
          <cell r="C2222" t="str">
            <v>EPMI-LT-ECAR-PRC</v>
          </cell>
          <cell r="D2222" t="str">
            <v>P</v>
          </cell>
          <cell r="E2222">
            <v>36672</v>
          </cell>
          <cell r="F2222">
            <v>3169.4223318681993</v>
          </cell>
          <cell r="G2222">
            <v>3169.4223318681993</v>
          </cell>
        </row>
        <row r="2223">
          <cell r="A2223">
            <v>36641</v>
          </cell>
          <cell r="B2223" t="str">
            <v>POS-POWGAS-EAST</v>
          </cell>
          <cell r="C2223" t="str">
            <v>EPMI-LT-ECAR-PRC</v>
          </cell>
          <cell r="D2223" t="str">
            <v>P</v>
          </cell>
          <cell r="E2223">
            <v>36672</v>
          </cell>
          <cell r="F2223">
            <v>-3961.7779148352474</v>
          </cell>
          <cell r="G2223">
            <v>-3961.7779148352474</v>
          </cell>
        </row>
        <row r="2224">
          <cell r="A2224">
            <v>36641</v>
          </cell>
          <cell r="B2224" t="str">
            <v>POS-POWGAS-EAST</v>
          </cell>
          <cell r="C2224" t="str">
            <v>EPMI-LT-ECAR-PRC</v>
          </cell>
          <cell r="D2224" t="str">
            <v>P</v>
          </cell>
          <cell r="E2224">
            <v>36672</v>
          </cell>
          <cell r="F2224">
            <v>-3961.7779148352538</v>
          </cell>
          <cell r="G2224">
            <v>-3961.7779148352538</v>
          </cell>
        </row>
        <row r="2225">
          <cell r="A2225">
            <v>36641</v>
          </cell>
          <cell r="B2225" t="str">
            <v>POS-POWGAS-EAST</v>
          </cell>
          <cell r="C2225" t="str">
            <v>EPMI-LT-ECAR-PRC</v>
          </cell>
          <cell r="D2225" t="str">
            <v>P</v>
          </cell>
          <cell r="E2225">
            <v>36672</v>
          </cell>
          <cell r="F2225">
            <v>-792.35558296705108</v>
          </cell>
          <cell r="G2225">
            <v>-792.35558296705108</v>
          </cell>
        </row>
        <row r="2226">
          <cell r="A2226">
            <v>36641</v>
          </cell>
          <cell r="B2226" t="str">
            <v>POS-POWGAS-EAST</v>
          </cell>
          <cell r="C2226" t="str">
            <v>EPMI-LT-ECAR-PRC</v>
          </cell>
          <cell r="D2226" t="str">
            <v>P</v>
          </cell>
          <cell r="E2226">
            <v>36672</v>
          </cell>
          <cell r="F2226">
            <v>-2377.0667489011544</v>
          </cell>
          <cell r="G2226">
            <v>-2377.0667489011544</v>
          </cell>
        </row>
        <row r="2227">
          <cell r="A2227">
            <v>36641</v>
          </cell>
          <cell r="B2227" t="str">
            <v>POS-POWGAS-EAST</v>
          </cell>
          <cell r="C2227" t="str">
            <v>EPMI-LT-ECAR-PRC</v>
          </cell>
          <cell r="D2227" t="str">
            <v>P</v>
          </cell>
          <cell r="E2227">
            <v>36672</v>
          </cell>
          <cell r="F2227">
            <v>792.35558296705108</v>
          </cell>
          <cell r="G2227">
            <v>792.35558296705108</v>
          </cell>
        </row>
        <row r="2228">
          <cell r="A2228">
            <v>36641</v>
          </cell>
          <cell r="B2228" t="str">
            <v>POS-POWGAS-EAST</v>
          </cell>
          <cell r="C2228" t="str">
            <v>EPMI-LT-ECAR-PRC</v>
          </cell>
          <cell r="D2228" t="str">
            <v>P</v>
          </cell>
          <cell r="E2228">
            <v>36672</v>
          </cell>
          <cell r="F2228">
            <v>-291.50712087387905</v>
          </cell>
          <cell r="G2228">
            <v>-291.50712087387905</v>
          </cell>
        </row>
        <row r="2229">
          <cell r="A2229">
            <v>36641</v>
          </cell>
          <cell r="B2229" t="str">
            <v>POS-POWGAS-EAST</v>
          </cell>
          <cell r="C2229" t="str">
            <v>EPMI-LT-ECAR-PRC</v>
          </cell>
          <cell r="D2229" t="str">
            <v>P</v>
          </cell>
          <cell r="E2229">
            <v>36672</v>
          </cell>
          <cell r="F2229">
            <v>-8715.9114126375589</v>
          </cell>
          <cell r="G2229">
            <v>-8715.9114126375589</v>
          </cell>
        </row>
        <row r="2230">
          <cell r="A2230">
            <v>36641</v>
          </cell>
          <cell r="B2230" t="str">
            <v>POS-POWGAS-EAST</v>
          </cell>
          <cell r="C2230" t="str">
            <v>EPMI-LT-ECAR-PRC</v>
          </cell>
          <cell r="D2230" t="str">
            <v>P</v>
          </cell>
          <cell r="E2230">
            <v>36672</v>
          </cell>
          <cell r="F2230">
            <v>792.35558296704914</v>
          </cell>
          <cell r="G2230">
            <v>792.35558296704914</v>
          </cell>
        </row>
        <row r="2231">
          <cell r="A2231">
            <v>36641</v>
          </cell>
          <cell r="B2231" t="str">
            <v>POS-POWGAS-EAST</v>
          </cell>
          <cell r="C2231" t="str">
            <v>EPMI-LT-ECAR-PRC</v>
          </cell>
          <cell r="D2231" t="str">
            <v>P</v>
          </cell>
          <cell r="E2231">
            <v>36672</v>
          </cell>
          <cell r="F2231">
            <v>1584.7111659341022</v>
          </cell>
          <cell r="G2231">
            <v>1584.7111659341022</v>
          </cell>
        </row>
        <row r="2232">
          <cell r="A2232">
            <v>36641</v>
          </cell>
          <cell r="B2232" t="str">
            <v>POS-POWGAS-EAST</v>
          </cell>
          <cell r="C2232" t="str">
            <v>EPMI-LT-ECAR-PRC</v>
          </cell>
          <cell r="D2232" t="str">
            <v>P</v>
          </cell>
          <cell r="E2232">
            <v>36672</v>
          </cell>
          <cell r="F2232">
            <v>1584.7111659341022</v>
          </cell>
          <cell r="G2232">
            <v>1584.7111659341022</v>
          </cell>
        </row>
        <row r="2233">
          <cell r="A2233">
            <v>36641</v>
          </cell>
          <cell r="B2233" t="str">
            <v>POS-POWGAS-EAST</v>
          </cell>
          <cell r="C2233" t="str">
            <v>EPMI-LT-ECAR-PRC</v>
          </cell>
          <cell r="D2233" t="str">
            <v>P</v>
          </cell>
          <cell r="E2233">
            <v>36672</v>
          </cell>
          <cell r="F2233">
            <v>-3169.4223318682111</v>
          </cell>
          <cell r="G2233">
            <v>-3169.4223318682111</v>
          </cell>
        </row>
        <row r="2234">
          <cell r="A2234">
            <v>36641</v>
          </cell>
          <cell r="B2234" t="str">
            <v>POS-POWGAS-EAST</v>
          </cell>
          <cell r="C2234" t="str">
            <v>EPMI-LT-ECAR-PRC</v>
          </cell>
          <cell r="D2234" t="str">
            <v>P</v>
          </cell>
          <cell r="E2234">
            <v>36672</v>
          </cell>
          <cell r="F2234">
            <v>4754.1334978023324</v>
          </cell>
          <cell r="G2234">
            <v>4754.1334978023324</v>
          </cell>
        </row>
        <row r="2235">
          <cell r="A2235">
            <v>36641</v>
          </cell>
          <cell r="B2235" t="str">
            <v>POS-POWGAS-EAST</v>
          </cell>
          <cell r="C2235" t="str">
            <v>EPMI-LT-ECAR-PRC</v>
          </cell>
          <cell r="D2235" t="str">
            <v>P</v>
          </cell>
          <cell r="E2235">
            <v>36672</v>
          </cell>
          <cell r="F2235">
            <v>2377.0667489011498</v>
          </cell>
          <cell r="G2235">
            <v>2377.0667489011498</v>
          </cell>
        </row>
        <row r="2236">
          <cell r="A2236">
            <v>36641</v>
          </cell>
          <cell r="B2236" t="str">
            <v>POS-POWGAS-EAST</v>
          </cell>
          <cell r="C2236" t="str">
            <v>EPMI-LT-ECAR-PRC</v>
          </cell>
          <cell r="D2236" t="str">
            <v>P</v>
          </cell>
          <cell r="E2236">
            <v>36672</v>
          </cell>
          <cell r="F2236">
            <v>6338.8446637364068</v>
          </cell>
          <cell r="G2236">
            <v>6338.8446637364068</v>
          </cell>
        </row>
        <row r="2237">
          <cell r="A2237">
            <v>36641</v>
          </cell>
          <cell r="B2237" t="str">
            <v>POS-POWGAS-EAST</v>
          </cell>
          <cell r="C2237" t="str">
            <v>EPMI-LT-ECAR-PRC</v>
          </cell>
          <cell r="D2237" t="str">
            <v>P</v>
          </cell>
          <cell r="E2237">
            <v>36672</v>
          </cell>
          <cell r="F2237">
            <v>1584.7111659341003</v>
          </cell>
          <cell r="G2237">
            <v>1584.7111659341003</v>
          </cell>
        </row>
        <row r="2238">
          <cell r="A2238">
            <v>36641</v>
          </cell>
          <cell r="B2238" t="str">
            <v>POS-POWGAS-EAST</v>
          </cell>
          <cell r="C2238" t="str">
            <v>EPMI-LT-ECAR-PRC</v>
          </cell>
          <cell r="D2238" t="str">
            <v>P</v>
          </cell>
          <cell r="E2238">
            <v>36672</v>
          </cell>
          <cell r="F2238">
            <v>0</v>
          </cell>
          <cell r="G2238">
            <v>0</v>
          </cell>
        </row>
        <row r="2239">
          <cell r="A2239">
            <v>36641</v>
          </cell>
          <cell r="B2239" t="str">
            <v>POS-POWGAS-EAST</v>
          </cell>
          <cell r="C2239" t="str">
            <v>EPMI-LT-ECAR-PRC</v>
          </cell>
          <cell r="D2239" t="str">
            <v>P</v>
          </cell>
          <cell r="E2239">
            <v>36672</v>
          </cell>
          <cell r="F2239">
            <v>792.35558296705108</v>
          </cell>
          <cell r="G2239">
            <v>792.35558296705108</v>
          </cell>
        </row>
        <row r="2240">
          <cell r="A2240">
            <v>36641</v>
          </cell>
          <cell r="B2240" t="str">
            <v>POS-POWGAS-EAST</v>
          </cell>
          <cell r="C2240" t="str">
            <v>EPMI-LT-ECAR-PRC</v>
          </cell>
          <cell r="D2240" t="str">
            <v>P</v>
          </cell>
          <cell r="E2240">
            <v>36672</v>
          </cell>
          <cell r="F2240">
            <v>-2377.0667489011512</v>
          </cell>
          <cell r="G2240">
            <v>-2377.0667489011512</v>
          </cell>
        </row>
        <row r="2241">
          <cell r="A2241">
            <v>36641</v>
          </cell>
          <cell r="B2241" t="str">
            <v>POS-POWGAS-EAST</v>
          </cell>
          <cell r="C2241" t="str">
            <v>EPMI-LT-ECAR-PRC</v>
          </cell>
          <cell r="D2241" t="str">
            <v>P</v>
          </cell>
          <cell r="E2241">
            <v>36672</v>
          </cell>
          <cell r="F2241">
            <v>-5.4490359269143E-7</v>
          </cell>
          <cell r="G2241">
            <v>-5.4490359269143E-7</v>
          </cell>
        </row>
        <row r="2242">
          <cell r="A2242">
            <v>36641</v>
          </cell>
          <cell r="B2242" t="str">
            <v>POS-POWGAS-EAST</v>
          </cell>
          <cell r="C2242" t="str">
            <v>EPMI-LT-ECAR-PRC</v>
          </cell>
          <cell r="D2242" t="str">
            <v>P</v>
          </cell>
          <cell r="E2242">
            <v>36672</v>
          </cell>
          <cell r="F2242">
            <v>0</v>
          </cell>
          <cell r="G2242">
            <v>0</v>
          </cell>
        </row>
        <row r="2243">
          <cell r="A2243">
            <v>36641</v>
          </cell>
          <cell r="B2243" t="str">
            <v>POS-POWGAS-EAST</v>
          </cell>
          <cell r="C2243" t="str">
            <v>EPMI-LT-ECAR-PRC</v>
          </cell>
          <cell r="D2243" t="str">
            <v>P</v>
          </cell>
          <cell r="E2243">
            <v>36672</v>
          </cell>
          <cell r="F2243">
            <v>-1339.03740481676</v>
          </cell>
          <cell r="G2243">
            <v>-1339.03740481676</v>
          </cell>
        </row>
        <row r="2244">
          <cell r="A2244">
            <v>36641</v>
          </cell>
          <cell r="B2244" t="str">
            <v>POS-POWGAS-EAST</v>
          </cell>
          <cell r="C2244" t="str">
            <v>EPMI-LT-ECAR-PRC</v>
          </cell>
          <cell r="D2244" t="str">
            <v>P</v>
          </cell>
          <cell r="E2244">
            <v>36672</v>
          </cell>
          <cell r="F2244">
            <v>792.35558296705108</v>
          </cell>
          <cell r="G2244">
            <v>792.35558296705108</v>
          </cell>
        </row>
        <row r="2245">
          <cell r="A2245">
            <v>36641</v>
          </cell>
          <cell r="B2245" t="str">
            <v>POS-POWGAS-EAST</v>
          </cell>
          <cell r="C2245" t="str">
            <v>EPMI-LT-ECAR-PRC</v>
          </cell>
          <cell r="D2245" t="str">
            <v>P</v>
          </cell>
          <cell r="E2245">
            <v>36672</v>
          </cell>
          <cell r="F2245">
            <v>-792.35558296705108</v>
          </cell>
          <cell r="G2245">
            <v>-792.35558296705108</v>
          </cell>
        </row>
        <row r="2246">
          <cell r="A2246">
            <v>36641</v>
          </cell>
          <cell r="B2246" t="str">
            <v>POS-POWGAS-EAST</v>
          </cell>
          <cell r="C2246" t="str">
            <v>EPMI-LT-ECAR-PRC</v>
          </cell>
          <cell r="D2246" t="str">
            <v>P</v>
          </cell>
          <cell r="E2246">
            <v>36672</v>
          </cell>
          <cell r="F2246">
            <v>-291.50712141878267</v>
          </cell>
          <cell r="G2246">
            <v>-291.50712141878267</v>
          </cell>
        </row>
        <row r="2247">
          <cell r="A2247">
            <v>36641</v>
          </cell>
          <cell r="B2247" t="str">
            <v>POS-POWGAS-EAST</v>
          </cell>
          <cell r="C2247" t="str">
            <v>EPMI-LT-ECAR-PRC</v>
          </cell>
          <cell r="D2247" t="str">
            <v>P</v>
          </cell>
          <cell r="E2247">
            <v>36672</v>
          </cell>
          <cell r="F2247">
            <v>3961.7779148352506</v>
          </cell>
          <cell r="G2247">
            <v>3961.7779148352506</v>
          </cell>
        </row>
        <row r="2248">
          <cell r="A2248">
            <v>36641</v>
          </cell>
          <cell r="B2248" t="str">
            <v>POS-POWGAS-EAST</v>
          </cell>
          <cell r="C2248" t="str">
            <v>EPMI-LT-ECAR-PRC</v>
          </cell>
          <cell r="D2248" t="str">
            <v>P</v>
          </cell>
          <cell r="E2248">
            <v>36672</v>
          </cell>
          <cell r="F2248">
            <v>-792.35558296705108</v>
          </cell>
          <cell r="G2248">
            <v>-792.35558296705108</v>
          </cell>
        </row>
        <row r="2249">
          <cell r="A2249">
            <v>36641</v>
          </cell>
          <cell r="B2249" t="str">
            <v>POS-POWGAS-EAST</v>
          </cell>
          <cell r="C2249" t="str">
            <v>EPMI-LT-ECAR-PRC</v>
          </cell>
          <cell r="D2249" t="str">
            <v>P</v>
          </cell>
          <cell r="E2249">
            <v>36672</v>
          </cell>
          <cell r="F2249">
            <v>-3961.7779148352538</v>
          </cell>
          <cell r="G2249">
            <v>-3961.7779148352538</v>
          </cell>
        </row>
        <row r="2250">
          <cell r="A2250">
            <v>36641</v>
          </cell>
          <cell r="B2250" t="str">
            <v>POS-POWGAS-EAST</v>
          </cell>
          <cell r="C2250" t="str">
            <v>EPMI-LT-ECAR-PRC</v>
          </cell>
          <cell r="D2250" t="str">
            <v>P</v>
          </cell>
          <cell r="E2250">
            <v>36672</v>
          </cell>
          <cell r="F2250">
            <v>8715.9114126375534</v>
          </cell>
          <cell r="G2250">
            <v>8715.9114126375534</v>
          </cell>
        </row>
        <row r="2251">
          <cell r="A2251">
            <v>36641</v>
          </cell>
          <cell r="B2251" t="str">
            <v>POS-POWGAS-EAST</v>
          </cell>
          <cell r="C2251" t="str">
            <v>EPMI-LT-ECAR-PRC</v>
          </cell>
          <cell r="D2251" t="str">
            <v>P</v>
          </cell>
          <cell r="E2251">
            <v>36672</v>
          </cell>
          <cell r="F2251">
            <v>-42.984258274305404</v>
          </cell>
          <cell r="G2251">
            <v>-42.984258274305404</v>
          </cell>
        </row>
        <row r="2252">
          <cell r="A2252">
            <v>36641</v>
          </cell>
          <cell r="B2252" t="str">
            <v>POS-POWGAS-EAST</v>
          </cell>
          <cell r="C2252" t="str">
            <v>EPMI-LT-ECAR-PRC</v>
          </cell>
          <cell r="D2252" t="str">
            <v>P</v>
          </cell>
          <cell r="E2252">
            <v>36672</v>
          </cell>
          <cell r="F2252">
            <v>792.35558296705108</v>
          </cell>
          <cell r="G2252">
            <v>792.35558296705108</v>
          </cell>
        </row>
        <row r="2253">
          <cell r="A2253">
            <v>36641</v>
          </cell>
          <cell r="B2253" t="str">
            <v>POS-POWGAS-EAST</v>
          </cell>
          <cell r="C2253" t="str">
            <v>EPMI-LT-ECAR-PRC</v>
          </cell>
          <cell r="D2253" t="str">
            <v>P</v>
          </cell>
          <cell r="E2253">
            <v>36672</v>
          </cell>
          <cell r="F2253">
            <v>1922.0516465645251</v>
          </cell>
          <cell r="G2253">
            <v>1922.0516465645251</v>
          </cell>
        </row>
        <row r="2254">
          <cell r="A2254">
            <v>36641</v>
          </cell>
          <cell r="B2254" t="str">
            <v>POS-POWGAS-EAST</v>
          </cell>
          <cell r="C2254" t="str">
            <v>EPMI-LT-ECAR-PRC</v>
          </cell>
          <cell r="D2254" t="str">
            <v>P</v>
          </cell>
          <cell r="E2254">
            <v>36672</v>
          </cell>
          <cell r="F2254">
            <v>-6338.844663736415</v>
          </cell>
          <cell r="G2254">
            <v>-6338.844663736415</v>
          </cell>
        </row>
        <row r="2255">
          <cell r="A2255">
            <v>36641</v>
          </cell>
          <cell r="B2255" t="str">
            <v>POS-POWGAS-EAST</v>
          </cell>
          <cell r="C2255" t="str">
            <v>EPMI-LT-ECAR-PRC</v>
          </cell>
          <cell r="D2255" t="str">
            <v>P</v>
          </cell>
          <cell r="E2255">
            <v>36672</v>
          </cell>
          <cell r="F2255">
            <v>-6338.8446637364059</v>
          </cell>
          <cell r="G2255">
            <v>-6338.8446637364059</v>
          </cell>
        </row>
        <row r="2256">
          <cell r="A2256">
            <v>36641</v>
          </cell>
          <cell r="B2256" t="str">
            <v>POS-POWGAS-EAST</v>
          </cell>
          <cell r="C2256" t="str">
            <v>EPMI-LT-ECAR-PRC</v>
          </cell>
          <cell r="D2256" t="str">
            <v>P</v>
          </cell>
          <cell r="E2256">
            <v>36672</v>
          </cell>
          <cell r="F2256">
            <v>-149.68900173649402</v>
          </cell>
          <cell r="G2256">
            <v>-149.68900173649402</v>
          </cell>
        </row>
        <row r="2257">
          <cell r="A2257">
            <v>36641</v>
          </cell>
          <cell r="B2257" t="str">
            <v>POS-POWGAS-EAST</v>
          </cell>
          <cell r="C2257" t="str">
            <v>EPMI-LT-ECAR-PRC</v>
          </cell>
          <cell r="D2257" t="str">
            <v>P</v>
          </cell>
          <cell r="E2257">
            <v>36672</v>
          </cell>
          <cell r="F2257">
            <v>792.35558296705108</v>
          </cell>
          <cell r="G2257">
            <v>792.35558296705108</v>
          </cell>
        </row>
        <row r="2258">
          <cell r="A2258">
            <v>36641</v>
          </cell>
          <cell r="B2258" t="str">
            <v>POS-POWGAS-EAST</v>
          </cell>
          <cell r="C2258" t="str">
            <v>EPMI-LT-ECAR-PRC</v>
          </cell>
          <cell r="D2258" t="str">
            <v>P</v>
          </cell>
          <cell r="E2258">
            <v>36672</v>
          </cell>
          <cell r="F2258">
            <v>-1584.7111659341022</v>
          </cell>
          <cell r="G2258">
            <v>-1584.7111659341022</v>
          </cell>
        </row>
        <row r="2259">
          <cell r="A2259">
            <v>36641</v>
          </cell>
          <cell r="B2259" t="str">
            <v>POS-POWGAS-EAST</v>
          </cell>
          <cell r="C2259" t="str">
            <v>EPMI-LT-ECAR-PRC</v>
          </cell>
          <cell r="D2259" t="str">
            <v>P</v>
          </cell>
          <cell r="E2259">
            <v>36672</v>
          </cell>
          <cell r="F2259">
            <v>11885.333744505771</v>
          </cell>
          <cell r="G2259">
            <v>11885.333744505771</v>
          </cell>
        </row>
        <row r="2260">
          <cell r="A2260">
            <v>36641</v>
          </cell>
          <cell r="B2260" t="str">
            <v>POS-POWGAS-EAST</v>
          </cell>
          <cell r="C2260" t="str">
            <v>EPMI-LT-ECAR-PRC</v>
          </cell>
          <cell r="D2260" t="str">
            <v>P</v>
          </cell>
          <cell r="E2260">
            <v>36672</v>
          </cell>
          <cell r="F2260">
            <v>-792.35558296705108</v>
          </cell>
          <cell r="G2260">
            <v>-792.35558296705108</v>
          </cell>
        </row>
        <row r="2261">
          <cell r="A2261">
            <v>36641</v>
          </cell>
          <cell r="B2261" t="str">
            <v>POS-POWGAS-EAST</v>
          </cell>
          <cell r="C2261" t="str">
            <v>EPMI-LT-ECAR-PRC</v>
          </cell>
          <cell r="D2261" t="str">
            <v>P</v>
          </cell>
          <cell r="E2261">
            <v>36672</v>
          </cell>
          <cell r="F2261">
            <v>-3961.7779148352561</v>
          </cell>
          <cell r="G2261">
            <v>-3961.7779148352561</v>
          </cell>
        </row>
        <row r="2262">
          <cell r="A2262">
            <v>36641</v>
          </cell>
          <cell r="B2262" t="str">
            <v>POS-POWGAS-EAST</v>
          </cell>
          <cell r="C2262" t="str">
            <v>EPMI-LT-ECAR-PRC</v>
          </cell>
          <cell r="D2262" t="str">
            <v>P</v>
          </cell>
          <cell r="E2262">
            <v>36672</v>
          </cell>
          <cell r="F2262">
            <v>-3169.4223318682016</v>
          </cell>
          <cell r="G2262">
            <v>-3169.4223318682016</v>
          </cell>
        </row>
        <row r="2263">
          <cell r="A2263">
            <v>36641</v>
          </cell>
          <cell r="B2263" t="str">
            <v>POS-POWGAS-EAST</v>
          </cell>
          <cell r="C2263" t="str">
            <v>EPMI-LT-ECAR-PRC</v>
          </cell>
          <cell r="D2263" t="str">
            <v>P</v>
          </cell>
          <cell r="E2263">
            <v>36672</v>
          </cell>
          <cell r="F2263">
            <v>0</v>
          </cell>
          <cell r="G2263">
            <v>0</v>
          </cell>
        </row>
        <row r="2264">
          <cell r="A2264">
            <v>36641</v>
          </cell>
          <cell r="B2264" t="str">
            <v>POS-POWGAS-EAST</v>
          </cell>
          <cell r="C2264" t="str">
            <v>EPMI-LT-ECAR-PRC</v>
          </cell>
          <cell r="D2264" t="str">
            <v>P</v>
          </cell>
          <cell r="E2264">
            <v>36672</v>
          </cell>
          <cell r="F2264">
            <v>-2377.0667489011521</v>
          </cell>
          <cell r="G2264">
            <v>-2377.0667489011521</v>
          </cell>
        </row>
        <row r="2265">
          <cell r="A2265">
            <v>36641</v>
          </cell>
          <cell r="B2265" t="str">
            <v>POS-POWGAS-EAST</v>
          </cell>
          <cell r="C2265" t="str">
            <v>EPMI-LT-ECAR-PRC</v>
          </cell>
          <cell r="D2265" t="str">
            <v>P</v>
          </cell>
          <cell r="E2265">
            <v>36677</v>
          </cell>
          <cell r="F2265">
            <v>-3169.4223318682107</v>
          </cell>
          <cell r="G2265">
            <v>-3169.4223318682107</v>
          </cell>
        </row>
        <row r="2266">
          <cell r="A2266">
            <v>36641</v>
          </cell>
          <cell r="B2266" t="str">
            <v>POS-POWGAS-EAST</v>
          </cell>
          <cell r="C2266" t="str">
            <v>EPMI-LT-ECAR-PRC</v>
          </cell>
          <cell r="D2266" t="str">
            <v>P</v>
          </cell>
          <cell r="E2266">
            <v>36677</v>
          </cell>
          <cell r="F2266">
            <v>-1.08980718538286E-6</v>
          </cell>
          <cell r="G2266">
            <v>-1.08980718538286E-6</v>
          </cell>
        </row>
        <row r="2267">
          <cell r="A2267">
            <v>36641</v>
          </cell>
          <cell r="B2267" t="str">
            <v>POS-POWGAS-EAST</v>
          </cell>
          <cell r="C2267" t="str">
            <v>EPMI-LT-ECAR-PRC</v>
          </cell>
          <cell r="D2267" t="str">
            <v>P</v>
          </cell>
          <cell r="E2267">
            <v>36677</v>
          </cell>
          <cell r="F2267">
            <v>31694.223318682081</v>
          </cell>
          <cell r="G2267">
            <v>31694.223318682081</v>
          </cell>
        </row>
        <row r="2268">
          <cell r="A2268">
            <v>36641</v>
          </cell>
          <cell r="B2268" t="str">
            <v>POS-POWGAS-EAST</v>
          </cell>
          <cell r="C2268" t="str">
            <v>EPMI-LT-ECAR-PRC</v>
          </cell>
          <cell r="D2268" t="str">
            <v>P</v>
          </cell>
          <cell r="E2268">
            <v>36677</v>
          </cell>
          <cell r="F2268">
            <v>1584.7111659341003</v>
          </cell>
          <cell r="G2268">
            <v>1584.7111659341003</v>
          </cell>
        </row>
        <row r="2269">
          <cell r="A2269">
            <v>36641</v>
          </cell>
          <cell r="B2269" t="str">
            <v>POS-POWGAS-EAST</v>
          </cell>
          <cell r="C2269" t="str">
            <v>EPMI-LT-ECAR-PRC</v>
          </cell>
          <cell r="D2269" t="str">
            <v>P</v>
          </cell>
          <cell r="E2269">
            <v>36677</v>
          </cell>
          <cell r="F2269">
            <v>1584.7111659340901</v>
          </cell>
          <cell r="G2269">
            <v>1584.7111659340901</v>
          </cell>
        </row>
        <row r="2270">
          <cell r="A2270">
            <v>36641</v>
          </cell>
          <cell r="B2270" t="str">
            <v>POS-POWGAS-EAST</v>
          </cell>
          <cell r="C2270" t="str">
            <v>EPMI-LT-ECAR-PRC</v>
          </cell>
          <cell r="D2270" t="str">
            <v>P</v>
          </cell>
          <cell r="E2270">
            <v>36677</v>
          </cell>
          <cell r="F2270">
            <v>3169.4223318682007</v>
          </cell>
          <cell r="G2270">
            <v>3169.4223318682007</v>
          </cell>
        </row>
        <row r="2271">
          <cell r="A2271">
            <v>36641</v>
          </cell>
          <cell r="B2271" t="str">
            <v>POS-POWGAS-EAST</v>
          </cell>
          <cell r="C2271" t="str">
            <v>EPMI-LT-ECAR-PRC</v>
          </cell>
          <cell r="D2271" t="str">
            <v>P</v>
          </cell>
          <cell r="E2271">
            <v>36677</v>
          </cell>
          <cell r="F2271">
            <v>0</v>
          </cell>
          <cell r="G2271">
            <v>0</v>
          </cell>
        </row>
        <row r="2272">
          <cell r="A2272">
            <v>36641</v>
          </cell>
          <cell r="B2272" t="str">
            <v>POS-POWGAS-EAST</v>
          </cell>
          <cell r="C2272" t="str">
            <v>EPMI-LT-ECAR-PRC</v>
          </cell>
          <cell r="D2272" t="str">
            <v>P</v>
          </cell>
          <cell r="E2272">
            <v>36677</v>
          </cell>
          <cell r="F2272">
            <v>1.0000000000000001E-11</v>
          </cell>
          <cell r="G2272">
            <v>1.0000000000000001E-11</v>
          </cell>
        </row>
        <row r="2273">
          <cell r="A2273">
            <v>36641</v>
          </cell>
          <cell r="B2273" t="str">
            <v>POS-POWGAS-EAST</v>
          </cell>
          <cell r="C2273" t="str">
            <v>EPMI-LT-ECAR-PRC</v>
          </cell>
          <cell r="D2273" t="str">
            <v>P</v>
          </cell>
          <cell r="E2273">
            <v>36677</v>
          </cell>
          <cell r="F2273">
            <v>1584.7111659341003</v>
          </cell>
          <cell r="G2273">
            <v>1584.7111659341003</v>
          </cell>
        </row>
        <row r="2274">
          <cell r="A2274">
            <v>36641</v>
          </cell>
          <cell r="B2274" t="str">
            <v>POS-POWGAS-EAST</v>
          </cell>
          <cell r="C2274" t="str">
            <v>EPMI-LT-ECAR-PRC</v>
          </cell>
          <cell r="D2274" t="str">
            <v>P</v>
          </cell>
          <cell r="E2274">
            <v>36677</v>
          </cell>
          <cell r="F2274">
            <v>-1584.7111659341101</v>
          </cell>
          <cell r="G2274">
            <v>-1584.7111659341101</v>
          </cell>
        </row>
        <row r="2275">
          <cell r="A2275">
            <v>36641</v>
          </cell>
          <cell r="B2275" t="str">
            <v>POS-POWGAS-EAST</v>
          </cell>
          <cell r="C2275" t="str">
            <v>EPMI-LT-ECAR-PRC</v>
          </cell>
          <cell r="D2275" t="str">
            <v>P</v>
          </cell>
          <cell r="E2275">
            <v>36677</v>
          </cell>
          <cell r="F2275">
            <v>-14262.40049340692</v>
          </cell>
          <cell r="G2275">
            <v>-14262.40049340692</v>
          </cell>
        </row>
        <row r="2276">
          <cell r="A2276">
            <v>36641</v>
          </cell>
          <cell r="B2276" t="str">
            <v>POS-POWGAS-EAST</v>
          </cell>
          <cell r="C2276" t="str">
            <v>EPMI-LT-ECAR-PRC</v>
          </cell>
          <cell r="D2276" t="str">
            <v>P</v>
          </cell>
          <cell r="E2276">
            <v>36677</v>
          </cell>
          <cell r="F2276">
            <v>6338.8446637364214</v>
          </cell>
          <cell r="G2276">
            <v>6338.8446637364214</v>
          </cell>
        </row>
        <row r="2277">
          <cell r="A2277">
            <v>36641</v>
          </cell>
          <cell r="B2277" t="str">
            <v>POS-POWGAS-EAST</v>
          </cell>
          <cell r="C2277" t="str">
            <v>EPMI-LT-ECAR-PRC</v>
          </cell>
          <cell r="D2277" t="str">
            <v>P</v>
          </cell>
          <cell r="E2277">
            <v>36677</v>
          </cell>
          <cell r="F2277">
            <v>-7923.5558296705012</v>
          </cell>
          <cell r="G2277">
            <v>-7923.5558296705012</v>
          </cell>
        </row>
        <row r="2278">
          <cell r="A2278">
            <v>36641</v>
          </cell>
          <cell r="B2278" t="str">
            <v>POS-POWGAS-EAST</v>
          </cell>
          <cell r="C2278" t="str">
            <v>EPMI-LT-ECAR-PRC</v>
          </cell>
          <cell r="D2278" t="str">
            <v>P</v>
          </cell>
          <cell r="E2278">
            <v>36677</v>
          </cell>
          <cell r="F2278">
            <v>-7923.5558296705121</v>
          </cell>
          <cell r="G2278">
            <v>-7923.5558296705121</v>
          </cell>
        </row>
        <row r="2279">
          <cell r="A2279">
            <v>36641</v>
          </cell>
          <cell r="B2279" t="str">
            <v>POS-POWGAS-EAST</v>
          </cell>
          <cell r="C2279" t="str">
            <v>EPMI-LT-ECAR-PRC</v>
          </cell>
          <cell r="D2279" t="str">
            <v>P</v>
          </cell>
          <cell r="E2279">
            <v>36677</v>
          </cell>
          <cell r="F2279">
            <v>-1584.7111659341003</v>
          </cell>
          <cell r="G2279">
            <v>-1584.7111659341003</v>
          </cell>
        </row>
        <row r="2280">
          <cell r="A2280">
            <v>36641</v>
          </cell>
          <cell r="B2280" t="str">
            <v>POS-POWGAS-EAST</v>
          </cell>
          <cell r="C2280" t="str">
            <v>EPMI-LT-ECAR-PRC</v>
          </cell>
          <cell r="D2280" t="str">
            <v>P</v>
          </cell>
          <cell r="E2280">
            <v>36677</v>
          </cell>
          <cell r="F2280">
            <v>-4754.1334978022605</v>
          </cell>
          <cell r="G2280">
            <v>-4754.1334978022605</v>
          </cell>
        </row>
        <row r="2281">
          <cell r="A2281">
            <v>36641</v>
          </cell>
          <cell r="B2281" t="str">
            <v>POS-POWGAS-EAST</v>
          </cell>
          <cell r="C2281" t="str">
            <v>EPMI-LT-ECAR-PRC</v>
          </cell>
          <cell r="D2281" t="str">
            <v>P</v>
          </cell>
          <cell r="E2281">
            <v>36677</v>
          </cell>
          <cell r="F2281">
            <v>1584.7111659341003</v>
          </cell>
          <cell r="G2281">
            <v>1584.7111659341003</v>
          </cell>
        </row>
        <row r="2282">
          <cell r="A2282">
            <v>36641</v>
          </cell>
          <cell r="B2282" t="str">
            <v>POS-POWGAS-EAST</v>
          </cell>
          <cell r="C2282" t="str">
            <v>EPMI-LT-ECAR-PRC</v>
          </cell>
          <cell r="D2282" t="str">
            <v>P</v>
          </cell>
          <cell r="E2282">
            <v>36677</v>
          </cell>
          <cell r="F2282">
            <v>-645.77631047873217</v>
          </cell>
          <cell r="G2282">
            <v>-645.77631047873217</v>
          </cell>
        </row>
        <row r="2283">
          <cell r="A2283">
            <v>36641</v>
          </cell>
          <cell r="B2283" t="str">
            <v>POS-POWGAS-EAST</v>
          </cell>
          <cell r="C2283" t="str">
            <v>EPMI-LT-ECAR-PRC</v>
          </cell>
          <cell r="D2283" t="str">
            <v>P</v>
          </cell>
          <cell r="E2283">
            <v>36677</v>
          </cell>
          <cell r="F2283">
            <v>-17431.822825275125</v>
          </cell>
          <cell r="G2283">
            <v>-17431.822825275125</v>
          </cell>
        </row>
        <row r="2284">
          <cell r="A2284">
            <v>36641</v>
          </cell>
          <cell r="B2284" t="str">
            <v>POS-POWGAS-EAST</v>
          </cell>
          <cell r="C2284" t="str">
            <v>EPMI-LT-ECAR-PRC</v>
          </cell>
          <cell r="D2284" t="str">
            <v>P</v>
          </cell>
          <cell r="E2284">
            <v>36677</v>
          </cell>
          <cell r="F2284">
            <v>1584.7111659341101</v>
          </cell>
          <cell r="G2284">
            <v>1584.7111659341101</v>
          </cell>
        </row>
        <row r="2285">
          <cell r="A2285">
            <v>36641</v>
          </cell>
          <cell r="B2285" t="str">
            <v>POS-POWGAS-EAST</v>
          </cell>
          <cell r="C2285" t="str">
            <v>EPMI-LT-ECAR-PRC</v>
          </cell>
          <cell r="D2285" t="str">
            <v>P</v>
          </cell>
          <cell r="E2285">
            <v>36677</v>
          </cell>
          <cell r="F2285">
            <v>3169.4223318682007</v>
          </cell>
          <cell r="G2285">
            <v>3169.4223318682007</v>
          </cell>
        </row>
        <row r="2286">
          <cell r="A2286">
            <v>36641</v>
          </cell>
          <cell r="B2286" t="str">
            <v>POS-POWGAS-EAST</v>
          </cell>
          <cell r="C2286" t="str">
            <v>EPMI-LT-ECAR-PRC</v>
          </cell>
          <cell r="D2286" t="str">
            <v>P</v>
          </cell>
          <cell r="E2286">
            <v>36677</v>
          </cell>
          <cell r="F2286">
            <v>3169.4223318682007</v>
          </cell>
          <cell r="G2286">
            <v>3169.4223318682007</v>
          </cell>
        </row>
        <row r="2287">
          <cell r="A2287">
            <v>36641</v>
          </cell>
          <cell r="B2287" t="str">
            <v>POS-POWGAS-EAST</v>
          </cell>
          <cell r="C2287" t="str">
            <v>EPMI-LT-ECAR-PRC</v>
          </cell>
          <cell r="D2287" t="str">
            <v>P</v>
          </cell>
          <cell r="E2287">
            <v>36677</v>
          </cell>
          <cell r="F2287">
            <v>-6338.8446637364596</v>
          </cell>
          <cell r="G2287">
            <v>-6338.8446637364596</v>
          </cell>
        </row>
        <row r="2288">
          <cell r="A2288">
            <v>36641</v>
          </cell>
          <cell r="B2288" t="str">
            <v>POS-POWGAS-EAST</v>
          </cell>
          <cell r="C2288" t="str">
            <v>EPMI-LT-ECAR-PRC</v>
          </cell>
          <cell r="D2288" t="str">
            <v>P</v>
          </cell>
          <cell r="E2288">
            <v>36677</v>
          </cell>
          <cell r="F2288">
            <v>9508.2669956045811</v>
          </cell>
          <cell r="G2288">
            <v>9508.2669956045811</v>
          </cell>
        </row>
        <row r="2289">
          <cell r="A2289">
            <v>36641</v>
          </cell>
          <cell r="B2289" t="str">
            <v>POS-POWGAS-EAST</v>
          </cell>
          <cell r="C2289" t="str">
            <v>EPMI-LT-ECAR-PRC</v>
          </cell>
          <cell r="D2289" t="str">
            <v>P</v>
          </cell>
          <cell r="E2289">
            <v>36677</v>
          </cell>
          <cell r="F2289">
            <v>4754.1334978023106</v>
          </cell>
          <cell r="G2289">
            <v>4754.1334978023106</v>
          </cell>
        </row>
        <row r="2290">
          <cell r="A2290">
            <v>36641</v>
          </cell>
          <cell r="B2290" t="str">
            <v>POS-POWGAS-EAST</v>
          </cell>
          <cell r="C2290" t="str">
            <v>EPMI-LT-ECAR-PRC</v>
          </cell>
          <cell r="D2290" t="str">
            <v>P</v>
          </cell>
          <cell r="E2290">
            <v>36677</v>
          </cell>
          <cell r="F2290">
            <v>12677.689327472812</v>
          </cell>
          <cell r="G2290">
            <v>12677.689327472812</v>
          </cell>
        </row>
        <row r="2291">
          <cell r="A2291">
            <v>36641</v>
          </cell>
          <cell r="B2291" t="str">
            <v>POS-POWGAS-EAST</v>
          </cell>
          <cell r="C2291" t="str">
            <v>EPMI-LT-ECAR-PRC</v>
          </cell>
          <cell r="D2291" t="str">
            <v>P</v>
          </cell>
          <cell r="E2291">
            <v>36677</v>
          </cell>
          <cell r="F2291">
            <v>3169.4223318682107</v>
          </cell>
          <cell r="G2291">
            <v>3169.4223318682107</v>
          </cell>
        </row>
        <row r="2292">
          <cell r="A2292">
            <v>36641</v>
          </cell>
          <cell r="B2292" t="str">
            <v>POS-POWGAS-EAST</v>
          </cell>
          <cell r="C2292" t="str">
            <v>EPMI-LT-ECAR-PRC</v>
          </cell>
          <cell r="D2292" t="str">
            <v>P</v>
          </cell>
          <cell r="E2292">
            <v>36677</v>
          </cell>
          <cell r="F2292">
            <v>0</v>
          </cell>
          <cell r="G2292">
            <v>0</v>
          </cell>
        </row>
        <row r="2293">
          <cell r="A2293">
            <v>36641</v>
          </cell>
          <cell r="B2293" t="str">
            <v>POS-POWGAS-EAST</v>
          </cell>
          <cell r="C2293" t="str">
            <v>EPMI-LT-ECAR-PRC</v>
          </cell>
          <cell r="D2293" t="str">
            <v>P</v>
          </cell>
          <cell r="E2293">
            <v>36677</v>
          </cell>
          <cell r="F2293">
            <v>1584.7111659341003</v>
          </cell>
          <cell r="G2293">
            <v>1584.7111659341003</v>
          </cell>
        </row>
        <row r="2294">
          <cell r="A2294">
            <v>36641</v>
          </cell>
          <cell r="B2294" t="str">
            <v>POS-POWGAS-EAST</v>
          </cell>
          <cell r="C2294" t="str">
            <v>EPMI-LT-ECAR-PRC</v>
          </cell>
          <cell r="D2294" t="str">
            <v>P</v>
          </cell>
          <cell r="E2294">
            <v>36677</v>
          </cell>
          <cell r="F2294">
            <v>-4754.1334978023106</v>
          </cell>
          <cell r="G2294">
            <v>-4754.1334978023106</v>
          </cell>
        </row>
        <row r="2295">
          <cell r="A2295">
            <v>36641</v>
          </cell>
          <cell r="B2295" t="str">
            <v>POS-POWGAS-EAST</v>
          </cell>
          <cell r="C2295" t="str">
            <v>EPMI-LT-ECAR-PRC</v>
          </cell>
          <cell r="D2295" t="str">
            <v>P</v>
          </cell>
          <cell r="E2295">
            <v>36677</v>
          </cell>
          <cell r="F2295">
            <v>-1.08980718538286E-6</v>
          </cell>
          <cell r="G2295">
            <v>-1.08980718538286E-6</v>
          </cell>
        </row>
        <row r="2296">
          <cell r="A2296">
            <v>36641</v>
          </cell>
          <cell r="B2296" t="str">
            <v>POS-POWGAS-EAST</v>
          </cell>
          <cell r="C2296" t="str">
            <v>EPMI-LT-ECAR-PRC</v>
          </cell>
          <cell r="D2296" t="str">
            <v>P</v>
          </cell>
          <cell r="E2296">
            <v>36677</v>
          </cell>
          <cell r="F2296">
            <v>0</v>
          </cell>
          <cell r="G2296">
            <v>0</v>
          </cell>
        </row>
        <row r="2297">
          <cell r="A2297">
            <v>36641</v>
          </cell>
          <cell r="B2297" t="str">
            <v>POS-POWGAS-EAST</v>
          </cell>
          <cell r="C2297" t="str">
            <v>EPMI-LT-ECAR-PRC</v>
          </cell>
          <cell r="D2297" t="str">
            <v>P</v>
          </cell>
          <cell r="E2297">
            <v>36677</v>
          </cell>
          <cell r="F2297">
            <v>-2932.8912209818227</v>
          </cell>
          <cell r="G2297">
            <v>-2932.8912209818227</v>
          </cell>
        </row>
        <row r="2298">
          <cell r="A2298">
            <v>36641</v>
          </cell>
          <cell r="B2298" t="str">
            <v>POS-POWGAS-EAST</v>
          </cell>
          <cell r="C2298" t="str">
            <v>EPMI-LT-ECAR-PRC</v>
          </cell>
          <cell r="D2298" t="str">
            <v>P</v>
          </cell>
          <cell r="E2298">
            <v>36677</v>
          </cell>
          <cell r="F2298">
            <v>1584.7111659341003</v>
          </cell>
          <cell r="G2298">
            <v>1584.7111659341003</v>
          </cell>
        </row>
        <row r="2299">
          <cell r="A2299">
            <v>36641</v>
          </cell>
          <cell r="B2299" t="str">
            <v>POS-POWGAS-EAST</v>
          </cell>
          <cell r="C2299" t="str">
            <v>EPMI-LT-ECAR-PRC</v>
          </cell>
          <cell r="D2299" t="str">
            <v>P</v>
          </cell>
          <cell r="E2299">
            <v>36677</v>
          </cell>
          <cell r="F2299">
            <v>-1584.7111659341003</v>
          </cell>
          <cell r="G2299">
            <v>-1584.7111659341003</v>
          </cell>
        </row>
        <row r="2300">
          <cell r="A2300">
            <v>36641</v>
          </cell>
          <cell r="B2300" t="str">
            <v>POS-POWGAS-EAST</v>
          </cell>
          <cell r="C2300" t="str">
            <v>EPMI-LT-ECAR-PRC</v>
          </cell>
          <cell r="D2300" t="str">
            <v>P</v>
          </cell>
          <cell r="E2300">
            <v>36677</v>
          </cell>
          <cell r="F2300">
            <v>-645.77631156853931</v>
          </cell>
          <cell r="G2300">
            <v>-645.77631156853931</v>
          </cell>
        </row>
        <row r="2301">
          <cell r="A2301">
            <v>36641</v>
          </cell>
          <cell r="B2301" t="str">
            <v>POS-POWGAS-EAST</v>
          </cell>
          <cell r="C2301" t="str">
            <v>EPMI-LT-ECAR-PRC</v>
          </cell>
          <cell r="D2301" t="str">
            <v>P</v>
          </cell>
          <cell r="E2301">
            <v>36677</v>
          </cell>
          <cell r="F2301">
            <v>7923.5558296705203</v>
          </cell>
          <cell r="G2301">
            <v>7923.5558296705203</v>
          </cell>
        </row>
        <row r="2302">
          <cell r="A2302">
            <v>36641</v>
          </cell>
          <cell r="B2302" t="str">
            <v>POS-POWGAS-EAST</v>
          </cell>
          <cell r="C2302" t="str">
            <v>EPMI-LT-ECAR-PRC</v>
          </cell>
          <cell r="D2302" t="str">
            <v>P</v>
          </cell>
          <cell r="E2302">
            <v>36677</v>
          </cell>
          <cell r="F2302">
            <v>-1584.7111659341003</v>
          </cell>
          <cell r="G2302">
            <v>-1584.7111659341003</v>
          </cell>
        </row>
        <row r="2303">
          <cell r="A2303">
            <v>36641</v>
          </cell>
          <cell r="B2303" t="str">
            <v>POS-POWGAS-EAST</v>
          </cell>
          <cell r="C2303" t="str">
            <v>EPMI-LT-ECAR-PRC</v>
          </cell>
          <cell r="D2303" t="str">
            <v>P</v>
          </cell>
          <cell r="E2303">
            <v>36677</v>
          </cell>
          <cell r="F2303">
            <v>-7923.5558296705121</v>
          </cell>
          <cell r="G2303">
            <v>-7923.5558296705121</v>
          </cell>
        </row>
        <row r="2304">
          <cell r="A2304">
            <v>36641</v>
          </cell>
          <cell r="B2304" t="str">
            <v>POS-POWGAS-EAST</v>
          </cell>
          <cell r="C2304" t="str">
            <v>EPMI-LT-ECAR-PRC</v>
          </cell>
          <cell r="D2304" t="str">
            <v>P</v>
          </cell>
          <cell r="E2304">
            <v>36677</v>
          </cell>
          <cell r="F2304">
            <v>17431.822825275147</v>
          </cell>
          <cell r="G2304">
            <v>17431.822825275147</v>
          </cell>
        </row>
        <row r="2305">
          <cell r="A2305">
            <v>36641</v>
          </cell>
          <cell r="B2305" t="str">
            <v>POS-POWGAS-EAST</v>
          </cell>
          <cell r="C2305" t="str">
            <v>EPMI-LT-ECAR-PRC</v>
          </cell>
          <cell r="D2305" t="str">
            <v>P</v>
          </cell>
          <cell r="E2305">
            <v>36677</v>
          </cell>
          <cell r="F2305">
            <v>-85.968516548610808</v>
          </cell>
          <cell r="G2305">
            <v>-85.968516548610808</v>
          </cell>
        </row>
        <row r="2306">
          <cell r="A2306">
            <v>36641</v>
          </cell>
          <cell r="B2306" t="str">
            <v>POS-POWGAS-EAST</v>
          </cell>
          <cell r="C2306" t="str">
            <v>EPMI-LT-ECAR-PRC</v>
          </cell>
          <cell r="D2306" t="str">
            <v>P</v>
          </cell>
          <cell r="E2306">
            <v>36677</v>
          </cell>
          <cell r="F2306">
            <v>1584.7111659341003</v>
          </cell>
          <cell r="G2306">
            <v>1584.7111659341003</v>
          </cell>
        </row>
        <row r="2307">
          <cell r="A2307">
            <v>36641</v>
          </cell>
          <cell r="B2307" t="str">
            <v>POS-POWGAS-EAST</v>
          </cell>
          <cell r="C2307" t="str">
            <v>EPMI-LT-ECAR-PRC</v>
          </cell>
          <cell r="D2307" t="str">
            <v>P</v>
          </cell>
          <cell r="E2307">
            <v>36677</v>
          </cell>
          <cell r="F2307">
            <v>4224.44384193929</v>
          </cell>
          <cell r="G2307">
            <v>4224.44384193929</v>
          </cell>
        </row>
        <row r="2308">
          <cell r="A2308">
            <v>36641</v>
          </cell>
          <cell r="B2308" t="str">
            <v>POS-POWGAS-EAST</v>
          </cell>
          <cell r="C2308" t="str">
            <v>EPMI-LT-ECAR-PRC</v>
          </cell>
          <cell r="D2308" t="str">
            <v>P</v>
          </cell>
          <cell r="E2308">
            <v>36677</v>
          </cell>
          <cell r="F2308">
            <v>-12677.689327472794</v>
          </cell>
          <cell r="G2308">
            <v>-12677.689327472794</v>
          </cell>
        </row>
        <row r="2309">
          <cell r="A2309">
            <v>36641</v>
          </cell>
          <cell r="B2309" t="str">
            <v>POS-POWGAS-EAST</v>
          </cell>
          <cell r="C2309" t="str">
            <v>EPMI-LT-ECAR-PRC</v>
          </cell>
          <cell r="D2309" t="str">
            <v>P</v>
          </cell>
          <cell r="E2309">
            <v>36677</v>
          </cell>
          <cell r="F2309">
            <v>-12677.689327472812</v>
          </cell>
          <cell r="G2309">
            <v>-12677.689327472812</v>
          </cell>
        </row>
        <row r="2310">
          <cell r="A2310">
            <v>36641</v>
          </cell>
          <cell r="B2310" t="str">
            <v>POS-POWGAS-EAST</v>
          </cell>
          <cell r="C2310" t="str">
            <v>EPMI-LT-ECAR-PRC</v>
          </cell>
          <cell r="D2310" t="str">
            <v>P</v>
          </cell>
          <cell r="E2310">
            <v>36677</v>
          </cell>
          <cell r="F2310">
            <v>-299.37800347298804</v>
          </cell>
          <cell r="G2310">
            <v>-299.37800347298804</v>
          </cell>
        </row>
        <row r="2311">
          <cell r="A2311">
            <v>36641</v>
          </cell>
          <cell r="B2311" t="str">
            <v>POS-POWGAS-EAST</v>
          </cell>
          <cell r="C2311" t="str">
            <v>EPMI-LT-ECAR-PRC</v>
          </cell>
          <cell r="D2311" t="str">
            <v>P</v>
          </cell>
          <cell r="E2311">
            <v>36677</v>
          </cell>
          <cell r="F2311">
            <v>1584.7111659341003</v>
          </cell>
          <cell r="G2311">
            <v>1584.7111659341003</v>
          </cell>
        </row>
        <row r="2312">
          <cell r="A2312">
            <v>36641</v>
          </cell>
          <cell r="B2312" t="str">
            <v>POS-POWGAS-EAST</v>
          </cell>
          <cell r="C2312" t="str">
            <v>EPMI-LT-ECAR-PRC</v>
          </cell>
          <cell r="D2312" t="str">
            <v>P</v>
          </cell>
          <cell r="E2312">
            <v>36677</v>
          </cell>
          <cell r="F2312">
            <v>-3169.4223318682007</v>
          </cell>
          <cell r="G2312">
            <v>-3169.4223318682007</v>
          </cell>
        </row>
        <row r="2313">
          <cell r="A2313">
            <v>36641</v>
          </cell>
          <cell r="B2313" t="str">
            <v>POS-POWGAS-EAST</v>
          </cell>
          <cell r="C2313" t="str">
            <v>EPMI-LT-ECAR-PRC</v>
          </cell>
          <cell r="D2313" t="str">
            <v>P</v>
          </cell>
          <cell r="E2313">
            <v>36677</v>
          </cell>
          <cell r="F2313">
            <v>23770.667489011517</v>
          </cell>
          <cell r="G2313">
            <v>23770.667489011517</v>
          </cell>
        </row>
        <row r="2314">
          <cell r="A2314">
            <v>36641</v>
          </cell>
          <cell r="B2314" t="str">
            <v>POS-POWGAS-EAST</v>
          </cell>
          <cell r="C2314" t="str">
            <v>EPMI-LT-ECAR-PRC</v>
          </cell>
          <cell r="D2314" t="str">
            <v>P</v>
          </cell>
          <cell r="E2314">
            <v>36677</v>
          </cell>
          <cell r="F2314">
            <v>-1584.7111659341003</v>
          </cell>
          <cell r="G2314">
            <v>-1584.7111659341003</v>
          </cell>
        </row>
        <row r="2315">
          <cell r="A2315">
            <v>36641</v>
          </cell>
          <cell r="B2315" t="str">
            <v>POS-POWGAS-EAST</v>
          </cell>
          <cell r="C2315" t="str">
            <v>EPMI-LT-ECAR-PRC</v>
          </cell>
          <cell r="D2315" t="str">
            <v>P</v>
          </cell>
          <cell r="E2315">
            <v>36677</v>
          </cell>
          <cell r="F2315">
            <v>-7923.5558296705012</v>
          </cell>
          <cell r="G2315">
            <v>-7923.5558296705012</v>
          </cell>
        </row>
        <row r="2316">
          <cell r="A2316">
            <v>36641</v>
          </cell>
          <cell r="B2316" t="str">
            <v>POS-POWGAS-EAST</v>
          </cell>
          <cell r="C2316" t="str">
            <v>EPMI-LT-ECAR-PRC</v>
          </cell>
          <cell r="D2316" t="str">
            <v>P</v>
          </cell>
          <cell r="E2316">
            <v>36677</v>
          </cell>
          <cell r="F2316">
            <v>-6338.8446637364104</v>
          </cell>
          <cell r="G2316">
            <v>-6338.8446637364104</v>
          </cell>
        </row>
        <row r="2317">
          <cell r="A2317">
            <v>36641</v>
          </cell>
          <cell r="B2317" t="str">
            <v>POS-POWGAS-EAST</v>
          </cell>
          <cell r="C2317" t="str">
            <v>EPMI-LT-ECAR-PRC</v>
          </cell>
          <cell r="D2317" t="str">
            <v>P</v>
          </cell>
          <cell r="E2317">
            <v>36677</v>
          </cell>
          <cell r="F2317">
            <v>0</v>
          </cell>
          <cell r="G2317">
            <v>0</v>
          </cell>
        </row>
        <row r="2318">
          <cell r="A2318">
            <v>36641</v>
          </cell>
          <cell r="B2318" t="str">
            <v>POS-POWGAS-EAST</v>
          </cell>
          <cell r="C2318" t="str">
            <v>EPMI-LT-ECAR-PRC</v>
          </cell>
          <cell r="D2318" t="str">
            <v>P</v>
          </cell>
          <cell r="E2318">
            <v>36677</v>
          </cell>
          <cell r="F2318">
            <v>-4754.1334978022996</v>
          </cell>
          <cell r="G2318">
            <v>-4754.1334978022996</v>
          </cell>
        </row>
        <row r="2319">
          <cell r="A2319">
            <v>36641</v>
          </cell>
          <cell r="B2319" t="str">
            <v>POS-POWGAS-EAST</v>
          </cell>
          <cell r="C2319" t="str">
            <v>EPMI-LT-ECAR-PRC</v>
          </cell>
          <cell r="D2319" t="str">
            <v>P</v>
          </cell>
          <cell r="E2319">
            <v>36678</v>
          </cell>
          <cell r="F2319">
            <v>0</v>
          </cell>
          <cell r="G2319">
            <v>0</v>
          </cell>
        </row>
        <row r="2320">
          <cell r="A2320">
            <v>36641</v>
          </cell>
          <cell r="B2320" t="str">
            <v>POS-POWGAS-EAST</v>
          </cell>
          <cell r="C2320" t="str">
            <v>EPMI-LT-ECAR-PRC</v>
          </cell>
          <cell r="D2320" t="str">
            <v>P</v>
          </cell>
          <cell r="E2320">
            <v>36678</v>
          </cell>
          <cell r="F2320">
            <v>-19731.387833236404</v>
          </cell>
          <cell r="G2320">
            <v>-19731.387833236404</v>
          </cell>
        </row>
        <row r="2321">
          <cell r="A2321">
            <v>36641</v>
          </cell>
          <cell r="B2321" t="str">
            <v>POS-POWGAS-EAST</v>
          </cell>
          <cell r="C2321" t="str">
            <v>EPMI-LT-ECAR-PRC</v>
          </cell>
          <cell r="D2321" t="str">
            <v>P</v>
          </cell>
          <cell r="E2321">
            <v>36678</v>
          </cell>
          <cell r="F2321">
            <v>-86698.018552408495</v>
          </cell>
          <cell r="G2321">
            <v>-86698.018552408495</v>
          </cell>
        </row>
        <row r="2322">
          <cell r="A2322">
            <v>36641</v>
          </cell>
          <cell r="B2322" t="str">
            <v>POS-POWGAS-EAST</v>
          </cell>
          <cell r="C2322" t="str">
            <v>EPMI-LT-ECAR-PRC</v>
          </cell>
          <cell r="D2322" t="str">
            <v>P</v>
          </cell>
          <cell r="E2322">
            <v>36678</v>
          </cell>
          <cell r="F2322">
            <v>-17339.603710481701</v>
          </cell>
          <cell r="G2322">
            <v>-17339.603710481701</v>
          </cell>
        </row>
        <row r="2323">
          <cell r="A2323">
            <v>36641</v>
          </cell>
          <cell r="B2323" t="str">
            <v>POS-POWGAS-EAST</v>
          </cell>
          <cell r="C2323" t="str">
            <v>EPMI-LT-ECAR-PRC</v>
          </cell>
          <cell r="D2323" t="str">
            <v>P</v>
          </cell>
          <cell r="E2323">
            <v>36678</v>
          </cell>
          <cell r="F2323">
            <v>-69358.414841926802</v>
          </cell>
          <cell r="G2323">
            <v>-69358.414841926802</v>
          </cell>
        </row>
        <row r="2324">
          <cell r="A2324">
            <v>36641</v>
          </cell>
          <cell r="B2324" t="str">
            <v>POS-POWGAS-EAST</v>
          </cell>
          <cell r="C2324" t="str">
            <v>EPMI-LT-ECAR-PRC</v>
          </cell>
          <cell r="D2324" t="str">
            <v>P</v>
          </cell>
          <cell r="E2324">
            <v>36678</v>
          </cell>
          <cell r="F2324">
            <v>-34679.207420963401</v>
          </cell>
          <cell r="G2324">
            <v>-34679.207420963401</v>
          </cell>
        </row>
        <row r="2325">
          <cell r="A2325">
            <v>36641</v>
          </cell>
          <cell r="B2325" t="str">
            <v>POS-POWGAS-EAST</v>
          </cell>
          <cell r="C2325" t="str">
            <v>EPMI-LT-ECAR-PRC</v>
          </cell>
          <cell r="D2325" t="str">
            <v>P</v>
          </cell>
          <cell r="E2325">
            <v>36678</v>
          </cell>
          <cell r="F2325">
            <v>0</v>
          </cell>
          <cell r="G2325">
            <v>0</v>
          </cell>
        </row>
        <row r="2326">
          <cell r="A2326">
            <v>36641</v>
          </cell>
          <cell r="B2326" t="str">
            <v>POS-POWGAS-EAST</v>
          </cell>
          <cell r="C2326" t="str">
            <v>EPMI-LT-ECAR-PRC</v>
          </cell>
          <cell r="D2326" t="str">
            <v>P</v>
          </cell>
          <cell r="E2326">
            <v>36678</v>
          </cell>
          <cell r="F2326">
            <v>17339.603710481701</v>
          </cell>
          <cell r="G2326">
            <v>17339.603710481701</v>
          </cell>
        </row>
        <row r="2327">
          <cell r="A2327">
            <v>36641</v>
          </cell>
          <cell r="B2327" t="str">
            <v>POS-POWGAS-EAST</v>
          </cell>
          <cell r="C2327" t="str">
            <v>EPMI-LT-ECAR-PRC</v>
          </cell>
          <cell r="D2327" t="str">
            <v>P</v>
          </cell>
          <cell r="E2327">
            <v>36678</v>
          </cell>
          <cell r="F2327">
            <v>-17339.603710481701</v>
          </cell>
          <cell r="G2327">
            <v>-17339.603710481701</v>
          </cell>
        </row>
        <row r="2328">
          <cell r="A2328">
            <v>36641</v>
          </cell>
          <cell r="B2328" t="str">
            <v>POS-POWGAS-EAST</v>
          </cell>
          <cell r="C2328" t="str">
            <v>EPMI-LT-ECAR-PRC</v>
          </cell>
          <cell r="D2328" t="str">
            <v>P</v>
          </cell>
          <cell r="E2328">
            <v>36678</v>
          </cell>
          <cell r="F2328">
            <v>17339.603710481701</v>
          </cell>
          <cell r="G2328">
            <v>17339.603710481701</v>
          </cell>
        </row>
        <row r="2329">
          <cell r="A2329">
            <v>36641</v>
          </cell>
          <cell r="B2329" t="str">
            <v>POS-POWGAS-EAST</v>
          </cell>
          <cell r="C2329" t="str">
            <v>EPMI-LT-ECAR-PRC</v>
          </cell>
          <cell r="D2329" t="str">
            <v>P</v>
          </cell>
          <cell r="E2329">
            <v>36678</v>
          </cell>
          <cell r="F2329">
            <v>-17339.603710481701</v>
          </cell>
          <cell r="G2329">
            <v>-17339.603710481701</v>
          </cell>
        </row>
        <row r="2330">
          <cell r="A2330">
            <v>36641</v>
          </cell>
          <cell r="B2330" t="str">
            <v>POS-POWGAS-EAST</v>
          </cell>
          <cell r="C2330" t="str">
            <v>EPMI-LT-ECAR-PRC</v>
          </cell>
          <cell r="D2330" t="str">
            <v>P</v>
          </cell>
          <cell r="E2330">
            <v>36678</v>
          </cell>
          <cell r="F2330">
            <v>-104037.62226289012</v>
          </cell>
          <cell r="G2330">
            <v>-104037.62226289012</v>
          </cell>
        </row>
        <row r="2331">
          <cell r="A2331">
            <v>36641</v>
          </cell>
          <cell r="B2331" t="str">
            <v>POS-POWGAS-EAST</v>
          </cell>
          <cell r="C2331" t="str">
            <v>EPMI-LT-ECAR-PRC</v>
          </cell>
          <cell r="D2331" t="str">
            <v>P</v>
          </cell>
          <cell r="E2331">
            <v>36678</v>
          </cell>
          <cell r="F2331">
            <v>0</v>
          </cell>
          <cell r="G2331">
            <v>0</v>
          </cell>
        </row>
        <row r="2332">
          <cell r="A2332">
            <v>36641</v>
          </cell>
          <cell r="B2332" t="str">
            <v>POS-POWGAS-EAST</v>
          </cell>
          <cell r="C2332" t="str">
            <v>EPMI-LT-ECAR-PRC</v>
          </cell>
          <cell r="D2332" t="str">
            <v>P</v>
          </cell>
          <cell r="E2332">
            <v>36678</v>
          </cell>
          <cell r="F2332">
            <v>0</v>
          </cell>
          <cell r="G2332">
            <v>0</v>
          </cell>
        </row>
        <row r="2333">
          <cell r="A2333">
            <v>36641</v>
          </cell>
          <cell r="B2333" t="str">
            <v>POS-POWGAS-EAST</v>
          </cell>
          <cell r="C2333" t="str">
            <v>EPMI-LT-ECAR-PRC</v>
          </cell>
          <cell r="D2333" t="str">
            <v>P</v>
          </cell>
          <cell r="E2333">
            <v>36678</v>
          </cell>
          <cell r="F2333">
            <v>8925.3151520659812</v>
          </cell>
          <cell r="G2333">
            <v>8925.3151520659812</v>
          </cell>
        </row>
        <row r="2334">
          <cell r="A2334">
            <v>36641</v>
          </cell>
          <cell r="B2334" t="str">
            <v>POS-POWGAS-EAST</v>
          </cell>
          <cell r="C2334" t="str">
            <v>EPMI-LT-ECAR-PRC</v>
          </cell>
          <cell r="D2334" t="str">
            <v>P</v>
          </cell>
          <cell r="E2334">
            <v>36678</v>
          </cell>
          <cell r="F2334">
            <v>-69358.414841926802</v>
          </cell>
          <cell r="G2334">
            <v>-69358.414841926802</v>
          </cell>
        </row>
        <row r="2335">
          <cell r="A2335">
            <v>36641</v>
          </cell>
          <cell r="B2335" t="str">
            <v>POS-POWGAS-EAST</v>
          </cell>
          <cell r="C2335" t="str">
            <v>EPMI-LT-ECAR-PRC</v>
          </cell>
          <cell r="D2335" t="str">
            <v>P</v>
          </cell>
          <cell r="E2335">
            <v>36678</v>
          </cell>
          <cell r="F2335">
            <v>-10287.169660340101</v>
          </cell>
          <cell r="G2335">
            <v>-10287.169660340101</v>
          </cell>
        </row>
        <row r="2336">
          <cell r="A2336">
            <v>36641</v>
          </cell>
          <cell r="B2336" t="str">
            <v>POS-POWGAS-EAST</v>
          </cell>
          <cell r="C2336" t="str">
            <v>EPMI-LT-ECAR-PRC</v>
          </cell>
          <cell r="D2336" t="str">
            <v>P</v>
          </cell>
          <cell r="E2336">
            <v>36678</v>
          </cell>
          <cell r="F2336">
            <v>69358.414841926802</v>
          </cell>
          <cell r="G2336">
            <v>69358.414841926802</v>
          </cell>
        </row>
        <row r="2337">
          <cell r="A2337">
            <v>36641</v>
          </cell>
          <cell r="B2337" t="str">
            <v>POS-POWGAS-EAST</v>
          </cell>
          <cell r="C2337" t="str">
            <v>EPMI-LT-ECAR-PRC</v>
          </cell>
          <cell r="D2337" t="str">
            <v>P</v>
          </cell>
          <cell r="E2337">
            <v>36678</v>
          </cell>
          <cell r="F2337">
            <v>-17339.603710481701</v>
          </cell>
          <cell r="G2337">
            <v>-17339.603710481701</v>
          </cell>
        </row>
        <row r="2338">
          <cell r="A2338">
            <v>36641</v>
          </cell>
          <cell r="B2338" t="str">
            <v>POS-POWGAS-EAST</v>
          </cell>
          <cell r="C2338" t="str">
            <v>EPMI-LT-ECAR-PRC</v>
          </cell>
          <cell r="D2338" t="str">
            <v>P</v>
          </cell>
          <cell r="E2338">
            <v>36678</v>
          </cell>
          <cell r="F2338">
            <v>3766.6256055155</v>
          </cell>
          <cell r="G2338">
            <v>3766.6256055155</v>
          </cell>
        </row>
        <row r="2339">
          <cell r="A2339">
            <v>36641</v>
          </cell>
          <cell r="B2339" t="str">
            <v>POS-POWGAS-EAST</v>
          </cell>
          <cell r="C2339" t="str">
            <v>EPMI-LT-ECAR-PRC</v>
          </cell>
          <cell r="D2339" t="str">
            <v>P</v>
          </cell>
          <cell r="E2339">
            <v>36678</v>
          </cell>
          <cell r="F2339">
            <v>104037.62226289019</v>
          </cell>
          <cell r="G2339">
            <v>104037.62226289019</v>
          </cell>
        </row>
        <row r="2340">
          <cell r="A2340">
            <v>36641</v>
          </cell>
          <cell r="B2340" t="str">
            <v>POS-POWGAS-EAST</v>
          </cell>
          <cell r="C2340" t="str">
            <v>EPMI-LT-ECAR-PRC</v>
          </cell>
          <cell r="D2340" t="str">
            <v>P</v>
          </cell>
          <cell r="E2340">
            <v>36678</v>
          </cell>
          <cell r="F2340">
            <v>-17339.603710481701</v>
          </cell>
          <cell r="G2340">
            <v>-17339.603710481701</v>
          </cell>
        </row>
        <row r="2341">
          <cell r="A2341">
            <v>36641</v>
          </cell>
          <cell r="B2341" t="str">
            <v>POS-POWGAS-EAST</v>
          </cell>
          <cell r="C2341" t="str">
            <v>EPMI-LT-ECAR-PRC</v>
          </cell>
          <cell r="D2341" t="str">
            <v>P</v>
          </cell>
          <cell r="E2341">
            <v>36678</v>
          </cell>
          <cell r="F2341">
            <v>-34679.207420963401</v>
          </cell>
          <cell r="G2341">
            <v>-34679.207420963401</v>
          </cell>
        </row>
        <row r="2342">
          <cell r="A2342">
            <v>36641</v>
          </cell>
          <cell r="B2342" t="str">
            <v>POS-POWGAS-EAST</v>
          </cell>
          <cell r="C2342" t="str">
            <v>EPMI-LT-ECAR-PRC</v>
          </cell>
          <cell r="D2342" t="str">
            <v>P</v>
          </cell>
          <cell r="E2342">
            <v>36678</v>
          </cell>
          <cell r="F2342">
            <v>1.0000000000000002E-10</v>
          </cell>
          <cell r="G2342">
            <v>1.0000000000000002E-10</v>
          </cell>
        </row>
        <row r="2343">
          <cell r="A2343">
            <v>36641</v>
          </cell>
          <cell r="B2343" t="str">
            <v>POS-POWGAS-EAST</v>
          </cell>
          <cell r="C2343" t="str">
            <v>EPMI-LT-ECAR-PRC</v>
          </cell>
          <cell r="D2343" t="str">
            <v>P</v>
          </cell>
          <cell r="E2343">
            <v>36678</v>
          </cell>
          <cell r="F2343">
            <v>69358.414841926802</v>
          </cell>
          <cell r="G2343">
            <v>69358.414841926802</v>
          </cell>
        </row>
        <row r="2344">
          <cell r="A2344">
            <v>36641</v>
          </cell>
          <cell r="B2344" t="str">
            <v>POS-POWGAS-EAST</v>
          </cell>
          <cell r="C2344" t="str">
            <v>EPMI-LT-ECAR-PRC</v>
          </cell>
          <cell r="D2344" t="str">
            <v>P</v>
          </cell>
          <cell r="E2344">
            <v>36678</v>
          </cell>
          <cell r="F2344">
            <v>69358.414841926802</v>
          </cell>
          <cell r="G2344">
            <v>69358.414841926802</v>
          </cell>
        </row>
        <row r="2345">
          <cell r="A2345">
            <v>36641</v>
          </cell>
          <cell r="B2345" t="str">
            <v>POS-POWGAS-EAST</v>
          </cell>
          <cell r="C2345" t="str">
            <v>EPMI-LT-ECAR-PRC</v>
          </cell>
          <cell r="D2345" t="str">
            <v>P</v>
          </cell>
          <cell r="E2345">
            <v>36678</v>
          </cell>
          <cell r="F2345">
            <v>0</v>
          </cell>
          <cell r="G2345">
            <v>0</v>
          </cell>
        </row>
        <row r="2346">
          <cell r="A2346">
            <v>36641</v>
          </cell>
          <cell r="B2346" t="str">
            <v>POS-POWGAS-EAST</v>
          </cell>
          <cell r="C2346" t="str">
            <v>EPMI-LT-ECAR-PRC</v>
          </cell>
          <cell r="D2346" t="str">
            <v>P</v>
          </cell>
          <cell r="E2346">
            <v>36678</v>
          </cell>
          <cell r="F2346">
            <v>17339.603710481701</v>
          </cell>
          <cell r="G2346">
            <v>17339.603710481701</v>
          </cell>
        </row>
        <row r="2347">
          <cell r="A2347">
            <v>36641</v>
          </cell>
          <cell r="B2347" t="str">
            <v>POS-POWGAS-EAST</v>
          </cell>
          <cell r="C2347" t="str">
            <v>EPMI-LT-ECAR-PRC</v>
          </cell>
          <cell r="D2347" t="str">
            <v>P</v>
          </cell>
          <cell r="E2347">
            <v>36678</v>
          </cell>
          <cell r="F2347">
            <v>-17339.603710481701</v>
          </cell>
          <cell r="G2347">
            <v>-17339.603710481701</v>
          </cell>
        </row>
        <row r="2348">
          <cell r="A2348">
            <v>36641</v>
          </cell>
          <cell r="B2348" t="str">
            <v>POS-POWGAS-EAST</v>
          </cell>
          <cell r="C2348" t="str">
            <v>EPMI-LT-ECAR-PRC</v>
          </cell>
          <cell r="D2348" t="str">
            <v>P</v>
          </cell>
          <cell r="E2348">
            <v>36678</v>
          </cell>
          <cell r="F2348">
            <v>173396.03710481699</v>
          </cell>
          <cell r="G2348">
            <v>173396.03710481699</v>
          </cell>
        </row>
        <row r="2349">
          <cell r="A2349">
            <v>36641</v>
          </cell>
          <cell r="B2349" t="str">
            <v>POS-POWGAS-EAST</v>
          </cell>
          <cell r="C2349" t="str">
            <v>EPMI-LT-ECAR-PRC</v>
          </cell>
          <cell r="D2349" t="str">
            <v>P</v>
          </cell>
          <cell r="E2349">
            <v>36678</v>
          </cell>
          <cell r="F2349">
            <v>-86698.018552408612</v>
          </cell>
          <cell r="G2349">
            <v>-86698.018552408612</v>
          </cell>
        </row>
        <row r="2350">
          <cell r="A2350">
            <v>36641</v>
          </cell>
          <cell r="B2350" t="str">
            <v>POS-POWGAS-EAST</v>
          </cell>
          <cell r="C2350" t="str">
            <v>EPMI-LT-ECAR-PRC</v>
          </cell>
          <cell r="D2350" t="str">
            <v>P</v>
          </cell>
          <cell r="E2350">
            <v>36678</v>
          </cell>
          <cell r="F2350">
            <v>17339.603710481701</v>
          </cell>
          <cell r="G2350">
            <v>17339.603710481701</v>
          </cell>
        </row>
        <row r="2351">
          <cell r="A2351">
            <v>36641</v>
          </cell>
          <cell r="B2351" t="str">
            <v>POS-POWGAS-EAST</v>
          </cell>
          <cell r="C2351" t="str">
            <v>EPMI-LT-ECAR-PRC</v>
          </cell>
          <cell r="D2351" t="str">
            <v>P</v>
          </cell>
          <cell r="E2351">
            <v>36678</v>
          </cell>
          <cell r="F2351">
            <v>0</v>
          </cell>
          <cell r="G2351">
            <v>0</v>
          </cell>
        </row>
        <row r="2352">
          <cell r="A2352">
            <v>36641</v>
          </cell>
          <cell r="B2352" t="str">
            <v>POS-POWGAS-EAST</v>
          </cell>
          <cell r="C2352" t="str">
            <v>EPMI-LT-ECAR-PRC</v>
          </cell>
          <cell r="D2352" t="str">
            <v>P</v>
          </cell>
          <cell r="E2352">
            <v>36678</v>
          </cell>
          <cell r="F2352">
            <v>86698.018552408612</v>
          </cell>
          <cell r="G2352">
            <v>86698.018552408612</v>
          </cell>
        </row>
        <row r="2353">
          <cell r="A2353">
            <v>36641</v>
          </cell>
          <cell r="B2353" t="str">
            <v>POS-POWGAS-EAST</v>
          </cell>
          <cell r="C2353" t="str">
            <v>EPMI-LT-ECAR-PRC</v>
          </cell>
          <cell r="D2353" t="str">
            <v>P</v>
          </cell>
          <cell r="E2353">
            <v>36678</v>
          </cell>
          <cell r="F2353">
            <v>0</v>
          </cell>
          <cell r="G2353">
            <v>0</v>
          </cell>
        </row>
        <row r="2354">
          <cell r="A2354">
            <v>36641</v>
          </cell>
          <cell r="B2354" t="str">
            <v>POS-POWGAS-EAST</v>
          </cell>
          <cell r="C2354" t="str">
            <v>EPMI-LT-ECAR-PRC</v>
          </cell>
          <cell r="D2354" t="str">
            <v>P</v>
          </cell>
          <cell r="E2354">
            <v>36678</v>
          </cell>
          <cell r="F2354">
            <v>-352.56021396680603</v>
          </cell>
          <cell r="G2354">
            <v>-352.56021396680603</v>
          </cell>
        </row>
        <row r="2355">
          <cell r="A2355">
            <v>36641</v>
          </cell>
          <cell r="B2355" t="str">
            <v>POS-POWGAS-EAST</v>
          </cell>
          <cell r="C2355" t="str">
            <v>EPMI-LT-ECAR-PRC</v>
          </cell>
          <cell r="D2355" t="str">
            <v>P</v>
          </cell>
          <cell r="E2355">
            <v>36678</v>
          </cell>
          <cell r="F2355">
            <v>-34679.207420963401</v>
          </cell>
          <cell r="G2355">
            <v>-34679.207420963401</v>
          </cell>
        </row>
        <row r="2356">
          <cell r="A2356">
            <v>36641</v>
          </cell>
          <cell r="B2356" t="str">
            <v>POS-POWGAS-EAST</v>
          </cell>
          <cell r="C2356" t="str">
            <v>EPMI-LT-ECAR-PRC</v>
          </cell>
          <cell r="D2356" t="str">
            <v>P</v>
          </cell>
          <cell r="E2356">
            <v>36678</v>
          </cell>
          <cell r="F2356">
            <v>-36609.477360578974</v>
          </cell>
          <cell r="G2356">
            <v>-36609.477360578974</v>
          </cell>
        </row>
        <row r="2357">
          <cell r="A2357">
            <v>36641</v>
          </cell>
          <cell r="B2357" t="str">
            <v>POS-POWGAS-EAST</v>
          </cell>
          <cell r="C2357" t="str">
            <v>EPMI-LT-ECAR-PRC</v>
          </cell>
          <cell r="D2357" t="str">
            <v>P</v>
          </cell>
          <cell r="E2357">
            <v>36678</v>
          </cell>
          <cell r="F2357">
            <v>-52018.811131445094</v>
          </cell>
          <cell r="G2357">
            <v>-52018.811131445094</v>
          </cell>
        </row>
        <row r="2358">
          <cell r="A2358">
            <v>36641</v>
          </cell>
          <cell r="B2358" t="str">
            <v>POS-POWGAS-EAST</v>
          </cell>
          <cell r="C2358" t="str">
            <v>EPMI-LT-ECAR-PRC</v>
          </cell>
          <cell r="D2358" t="str">
            <v>P</v>
          </cell>
          <cell r="E2358">
            <v>36678</v>
          </cell>
          <cell r="F2358">
            <v>0</v>
          </cell>
          <cell r="G2358">
            <v>0</v>
          </cell>
        </row>
        <row r="2359">
          <cell r="A2359">
            <v>36641</v>
          </cell>
          <cell r="B2359" t="str">
            <v>POS-POWGAS-EAST</v>
          </cell>
          <cell r="C2359" t="str">
            <v>EPMI-LT-ECAR-PRC</v>
          </cell>
          <cell r="D2359" t="str">
            <v>P</v>
          </cell>
          <cell r="E2359">
            <v>36678</v>
          </cell>
          <cell r="F2359">
            <v>-34679.207420963401</v>
          </cell>
          <cell r="G2359">
            <v>-34679.207420963401</v>
          </cell>
        </row>
        <row r="2360">
          <cell r="A2360">
            <v>36641</v>
          </cell>
          <cell r="B2360" t="str">
            <v>POS-POWGAS-EAST</v>
          </cell>
          <cell r="C2360" t="str">
            <v>EPMI-LT-ECAR-PRC</v>
          </cell>
          <cell r="D2360" t="str">
            <v>P</v>
          </cell>
          <cell r="E2360">
            <v>36678</v>
          </cell>
          <cell r="F2360">
            <v>4649.2212330068814</v>
          </cell>
          <cell r="G2360">
            <v>4649.2212330068814</v>
          </cell>
        </row>
        <row r="2361">
          <cell r="A2361">
            <v>36641</v>
          </cell>
          <cell r="B2361" t="str">
            <v>POS-POWGAS-EAST</v>
          </cell>
          <cell r="C2361" t="str">
            <v>EPMI-LT-ECAR-PRC</v>
          </cell>
          <cell r="D2361" t="str">
            <v>P</v>
          </cell>
          <cell r="E2361">
            <v>36678</v>
          </cell>
          <cell r="F2361">
            <v>-17339.603710481701</v>
          </cell>
          <cell r="G2361">
            <v>-17339.603710481701</v>
          </cell>
        </row>
        <row r="2362">
          <cell r="A2362">
            <v>36641</v>
          </cell>
          <cell r="B2362" t="str">
            <v>POS-POWGAS-EAST</v>
          </cell>
          <cell r="C2362" t="str">
            <v>EPMI-LT-ECAR-PRC</v>
          </cell>
          <cell r="D2362" t="str">
            <v>P</v>
          </cell>
          <cell r="E2362">
            <v>36678</v>
          </cell>
          <cell r="F2362">
            <v>0</v>
          </cell>
          <cell r="G2362">
            <v>0</v>
          </cell>
        </row>
        <row r="2363">
          <cell r="A2363">
            <v>36641</v>
          </cell>
          <cell r="B2363" t="str">
            <v>POS-POWGAS-EAST</v>
          </cell>
          <cell r="C2363" t="str">
            <v>EPMI-LT-ECAR-PRC</v>
          </cell>
          <cell r="D2363" t="str">
            <v>P</v>
          </cell>
          <cell r="E2363">
            <v>36678</v>
          </cell>
          <cell r="F2363">
            <v>34679.207420963401</v>
          </cell>
          <cell r="G2363">
            <v>34679.207420963401</v>
          </cell>
        </row>
        <row r="2364">
          <cell r="A2364">
            <v>36641</v>
          </cell>
          <cell r="B2364" t="str">
            <v>POS-POWGAS-EAST</v>
          </cell>
          <cell r="C2364" t="str">
            <v>EPMI-LT-ECAR-PRC</v>
          </cell>
          <cell r="D2364" t="str">
            <v>P</v>
          </cell>
          <cell r="E2364">
            <v>36678</v>
          </cell>
          <cell r="F2364">
            <v>52018.811131445094</v>
          </cell>
          <cell r="G2364">
            <v>52018.811131445094</v>
          </cell>
        </row>
        <row r="2365">
          <cell r="A2365">
            <v>36641</v>
          </cell>
          <cell r="B2365" t="str">
            <v>POS-POWGAS-EAST</v>
          </cell>
          <cell r="C2365" t="str">
            <v>EPMI-LT-ECAR-PRC</v>
          </cell>
          <cell r="D2365" t="str">
            <v>P</v>
          </cell>
          <cell r="E2365">
            <v>36678</v>
          </cell>
          <cell r="F2365">
            <v>-17339.603710481701</v>
          </cell>
          <cell r="G2365">
            <v>-17339.603710481701</v>
          </cell>
        </row>
        <row r="2366">
          <cell r="A2366">
            <v>36641</v>
          </cell>
          <cell r="B2366" t="str">
            <v>POS-POWGAS-EAST</v>
          </cell>
          <cell r="C2366" t="str">
            <v>EPMI-LT-ECAR-PRC</v>
          </cell>
          <cell r="D2366" t="str">
            <v>P</v>
          </cell>
          <cell r="E2366">
            <v>36678</v>
          </cell>
          <cell r="F2366">
            <v>-52018.811131445094</v>
          </cell>
          <cell r="G2366">
            <v>-52018.811131445094</v>
          </cell>
        </row>
        <row r="2367">
          <cell r="A2367">
            <v>36641</v>
          </cell>
          <cell r="B2367" t="str">
            <v>POS-POWGAS-EAST</v>
          </cell>
          <cell r="C2367" t="str">
            <v>EPMI-LT-ECAR-PRC</v>
          </cell>
          <cell r="D2367" t="str">
            <v>P</v>
          </cell>
          <cell r="E2367">
            <v>36678</v>
          </cell>
          <cell r="F2367">
            <v>-34679.207420963401</v>
          </cell>
          <cell r="G2367">
            <v>-34679.207420963401</v>
          </cell>
        </row>
        <row r="2368">
          <cell r="A2368">
            <v>36641</v>
          </cell>
          <cell r="B2368" t="str">
            <v>POS-POWGAS-EAST</v>
          </cell>
          <cell r="C2368" t="str">
            <v>EPMI-LT-ECAR-PRC</v>
          </cell>
          <cell r="D2368" t="str">
            <v>P</v>
          </cell>
          <cell r="E2368">
            <v>36678</v>
          </cell>
          <cell r="F2368">
            <v>156056.43339433536</v>
          </cell>
          <cell r="G2368">
            <v>156056.43339433536</v>
          </cell>
        </row>
        <row r="2369">
          <cell r="A2369">
            <v>36641</v>
          </cell>
          <cell r="B2369" t="str">
            <v>POS-POWGAS-EAST</v>
          </cell>
          <cell r="C2369" t="str">
            <v>EPMI-LT-ECAR-PRC</v>
          </cell>
          <cell r="D2369" t="str">
            <v>P</v>
          </cell>
          <cell r="E2369">
            <v>36678</v>
          </cell>
          <cell r="F2369">
            <v>-19731.387833236404</v>
          </cell>
          <cell r="G2369">
            <v>-19731.387833236404</v>
          </cell>
        </row>
        <row r="2370">
          <cell r="A2370">
            <v>36641</v>
          </cell>
          <cell r="B2370" t="str">
            <v>POS-POWGAS-EAST</v>
          </cell>
          <cell r="C2370" t="str">
            <v>EPMI-LT-ECAR-PRC</v>
          </cell>
          <cell r="D2370" t="str">
            <v>P</v>
          </cell>
          <cell r="E2370">
            <v>36678</v>
          </cell>
          <cell r="F2370">
            <v>-69358.414841926802</v>
          </cell>
          <cell r="G2370">
            <v>-69358.414841926802</v>
          </cell>
        </row>
        <row r="2371">
          <cell r="A2371">
            <v>36641</v>
          </cell>
          <cell r="B2371" t="str">
            <v>POS-POWGAS-EAST</v>
          </cell>
          <cell r="C2371" t="str">
            <v>EPMI-LT-ECAR-PRC</v>
          </cell>
          <cell r="D2371" t="str">
            <v>P</v>
          </cell>
          <cell r="E2371">
            <v>36678</v>
          </cell>
          <cell r="F2371">
            <v>5046.8350934301507</v>
          </cell>
          <cell r="G2371">
            <v>5046.8350934301507</v>
          </cell>
        </row>
        <row r="2372">
          <cell r="A2372">
            <v>36641</v>
          </cell>
          <cell r="B2372" t="str">
            <v>POS-POWGAS-EAST</v>
          </cell>
          <cell r="C2372" t="str">
            <v>EPMI-LT-ECAR-PRC</v>
          </cell>
          <cell r="D2372" t="str">
            <v>P</v>
          </cell>
          <cell r="E2372">
            <v>36678</v>
          </cell>
          <cell r="F2372">
            <v>52018.811131445094</v>
          </cell>
          <cell r="G2372">
            <v>52018.811131445094</v>
          </cell>
        </row>
        <row r="2373">
          <cell r="A2373">
            <v>36641</v>
          </cell>
          <cell r="B2373" t="str">
            <v>POS-POWGAS-EAST</v>
          </cell>
          <cell r="C2373" t="str">
            <v>EPMI-LT-ECAR-PRC</v>
          </cell>
          <cell r="D2373" t="str">
            <v>P</v>
          </cell>
          <cell r="E2373">
            <v>36678</v>
          </cell>
          <cell r="F2373">
            <v>-69358.414841926802</v>
          </cell>
          <cell r="G2373">
            <v>-69358.414841926802</v>
          </cell>
        </row>
        <row r="2374">
          <cell r="A2374">
            <v>36641</v>
          </cell>
          <cell r="B2374" t="str">
            <v>POS-POWGAS-EAST</v>
          </cell>
          <cell r="C2374" t="str">
            <v>EPMI-LT-ECAR-PRC</v>
          </cell>
          <cell r="D2374" t="str">
            <v>P</v>
          </cell>
          <cell r="E2374">
            <v>36678</v>
          </cell>
          <cell r="F2374">
            <v>-69358.414841926802</v>
          </cell>
          <cell r="G2374">
            <v>-69358.414841926802</v>
          </cell>
        </row>
        <row r="2375">
          <cell r="A2375">
            <v>36641</v>
          </cell>
          <cell r="B2375" t="str">
            <v>POS-POWGAS-EAST</v>
          </cell>
          <cell r="C2375" t="str">
            <v>EPMI-LT-ECAR-PRC</v>
          </cell>
          <cell r="D2375" t="str">
            <v>P</v>
          </cell>
          <cell r="E2375">
            <v>36678</v>
          </cell>
          <cell r="F2375">
            <v>-17339.603710481701</v>
          </cell>
          <cell r="G2375">
            <v>-17339.603710481701</v>
          </cell>
        </row>
        <row r="2376">
          <cell r="A2376">
            <v>36641</v>
          </cell>
          <cell r="B2376" t="str">
            <v>POS-POWGAS-EAST</v>
          </cell>
          <cell r="C2376" t="str">
            <v>EPMI-LT-ECAR-PRC</v>
          </cell>
          <cell r="D2376" t="str">
            <v>P</v>
          </cell>
          <cell r="E2376">
            <v>36678</v>
          </cell>
          <cell r="F2376">
            <v>352.56021396680705</v>
          </cell>
          <cell r="G2376">
            <v>352.56021396680705</v>
          </cell>
        </row>
        <row r="2377">
          <cell r="A2377">
            <v>36641</v>
          </cell>
          <cell r="B2377" t="str">
            <v>POS-POWGAS-EAST</v>
          </cell>
          <cell r="C2377" t="str">
            <v>EPMI-LT-ECAR-PRC</v>
          </cell>
          <cell r="D2377" t="str">
            <v>P</v>
          </cell>
          <cell r="E2377">
            <v>36678</v>
          </cell>
          <cell r="F2377">
            <v>0</v>
          </cell>
          <cell r="G2377">
            <v>0</v>
          </cell>
        </row>
        <row r="2378">
          <cell r="A2378">
            <v>36641</v>
          </cell>
          <cell r="B2378" t="str">
            <v>POS-POWGAS-EAST</v>
          </cell>
          <cell r="C2378" t="str">
            <v>EPMI-LT-ECAR-PRC</v>
          </cell>
          <cell r="D2378" t="str">
            <v>P</v>
          </cell>
          <cell r="E2378">
            <v>36708</v>
          </cell>
          <cell r="F2378">
            <v>-31348.463581843997</v>
          </cell>
          <cell r="G2378">
            <v>-31348.463581843997</v>
          </cell>
        </row>
        <row r="2379">
          <cell r="A2379">
            <v>36641</v>
          </cell>
          <cell r="B2379" t="str">
            <v>POS-POWGAS-EAST</v>
          </cell>
          <cell r="C2379" t="str">
            <v>EPMI-LT-ECAR-PRC</v>
          </cell>
          <cell r="D2379" t="str">
            <v>P</v>
          </cell>
          <cell r="E2379">
            <v>36708</v>
          </cell>
          <cell r="F2379">
            <v>-9604.1433435470299</v>
          </cell>
          <cell r="G2379">
            <v>-9604.1433435470299</v>
          </cell>
        </row>
        <row r="2380">
          <cell r="A2380">
            <v>36641</v>
          </cell>
          <cell r="B2380" t="str">
            <v>POS-POWGAS-EAST</v>
          </cell>
          <cell r="C2380" t="str">
            <v>EPMI-LT-ECAR-PRC</v>
          </cell>
          <cell r="D2380" t="str">
            <v>P</v>
          </cell>
          <cell r="E2380">
            <v>36708</v>
          </cell>
          <cell r="F2380">
            <v>-31348.463581843997</v>
          </cell>
          <cell r="G2380">
            <v>-31348.463581843997</v>
          </cell>
        </row>
        <row r="2381">
          <cell r="A2381">
            <v>36641</v>
          </cell>
          <cell r="B2381" t="str">
            <v>POS-POWGAS-EAST</v>
          </cell>
          <cell r="C2381" t="str">
            <v>EPMI-LT-ECAR-PRC</v>
          </cell>
          <cell r="D2381" t="str">
            <v>P</v>
          </cell>
          <cell r="E2381">
            <v>36708</v>
          </cell>
          <cell r="F2381">
            <v>-22787.925578217204</v>
          </cell>
          <cell r="G2381">
            <v>-22787.925578217204</v>
          </cell>
        </row>
        <row r="2382">
          <cell r="A2382">
            <v>36641</v>
          </cell>
          <cell r="B2382" t="str">
            <v>POS-POWGAS-EAST</v>
          </cell>
          <cell r="C2382" t="str">
            <v>EPMI-LT-ECAR-PRC</v>
          </cell>
          <cell r="D2382" t="str">
            <v>P</v>
          </cell>
          <cell r="E2382">
            <v>36708</v>
          </cell>
          <cell r="F2382">
            <v>15674.231790921998</v>
          </cell>
          <cell r="G2382">
            <v>15674.231790921998</v>
          </cell>
        </row>
        <row r="2383">
          <cell r="A2383">
            <v>36641</v>
          </cell>
          <cell r="B2383" t="str">
            <v>POS-POWGAS-EAST</v>
          </cell>
          <cell r="C2383" t="str">
            <v>EPMI-LT-ECAR-PRC</v>
          </cell>
          <cell r="D2383" t="str">
            <v>P</v>
          </cell>
          <cell r="E2383">
            <v>36708</v>
          </cell>
          <cell r="F2383">
            <v>0</v>
          </cell>
          <cell r="G2383">
            <v>0</v>
          </cell>
        </row>
        <row r="2384">
          <cell r="A2384">
            <v>36641</v>
          </cell>
          <cell r="B2384" t="str">
            <v>POS-POWGAS-EAST</v>
          </cell>
          <cell r="C2384" t="str">
            <v>EPMI-LT-ECAR-PRC</v>
          </cell>
          <cell r="D2384" t="str">
            <v>P</v>
          </cell>
          <cell r="E2384">
            <v>36708</v>
          </cell>
          <cell r="F2384">
            <v>47022.695372766007</v>
          </cell>
          <cell r="G2384">
            <v>47022.695372766007</v>
          </cell>
        </row>
        <row r="2385">
          <cell r="A2385">
            <v>36641</v>
          </cell>
          <cell r="B2385" t="str">
            <v>POS-POWGAS-EAST</v>
          </cell>
          <cell r="C2385" t="str">
            <v>EPMI-LT-ECAR-PRC</v>
          </cell>
          <cell r="D2385" t="str">
            <v>P</v>
          </cell>
          <cell r="E2385">
            <v>36708</v>
          </cell>
          <cell r="F2385">
            <v>-15674.231790921998</v>
          </cell>
          <cell r="G2385">
            <v>-15674.231790921998</v>
          </cell>
        </row>
        <row r="2386">
          <cell r="A2386">
            <v>36641</v>
          </cell>
          <cell r="B2386" t="str">
            <v>POS-POWGAS-EAST</v>
          </cell>
          <cell r="C2386" t="str">
            <v>EPMI-LT-ECAR-PRC</v>
          </cell>
          <cell r="D2386" t="str">
            <v>P</v>
          </cell>
          <cell r="E2386">
            <v>36708</v>
          </cell>
          <cell r="F2386">
            <v>0</v>
          </cell>
          <cell r="G2386">
            <v>0</v>
          </cell>
        </row>
        <row r="2387">
          <cell r="A2387">
            <v>36641</v>
          </cell>
          <cell r="B2387" t="str">
            <v>POS-POWGAS-EAST</v>
          </cell>
          <cell r="C2387" t="str">
            <v>EPMI-LT-ECAR-PRC</v>
          </cell>
          <cell r="D2387" t="str">
            <v>P</v>
          </cell>
          <cell r="E2387">
            <v>36708</v>
          </cell>
          <cell r="F2387">
            <v>31348.463581843997</v>
          </cell>
          <cell r="G2387">
            <v>31348.463581843997</v>
          </cell>
        </row>
        <row r="2388">
          <cell r="A2388">
            <v>36641</v>
          </cell>
          <cell r="B2388" t="str">
            <v>POS-POWGAS-EAST</v>
          </cell>
          <cell r="C2388" t="str">
            <v>EPMI-LT-ECAR-PRC</v>
          </cell>
          <cell r="D2388" t="str">
            <v>P</v>
          </cell>
          <cell r="E2388">
            <v>36708</v>
          </cell>
          <cell r="F2388">
            <v>-15674.231790921998</v>
          </cell>
          <cell r="G2388">
            <v>-15674.231790921998</v>
          </cell>
        </row>
        <row r="2389">
          <cell r="A2389">
            <v>36641</v>
          </cell>
          <cell r="B2389" t="str">
            <v>POS-POWGAS-EAST</v>
          </cell>
          <cell r="C2389" t="str">
            <v>EPMI-LT-ECAR-PRC</v>
          </cell>
          <cell r="D2389" t="str">
            <v>P</v>
          </cell>
          <cell r="E2389">
            <v>36708</v>
          </cell>
          <cell r="F2389">
            <v>-15674.231790921998</v>
          </cell>
          <cell r="G2389">
            <v>-15674.231790921998</v>
          </cell>
        </row>
        <row r="2390">
          <cell r="A2390">
            <v>36641</v>
          </cell>
          <cell r="B2390" t="str">
            <v>POS-POWGAS-EAST</v>
          </cell>
          <cell r="C2390" t="str">
            <v>EPMI-LT-ECAR-PRC</v>
          </cell>
          <cell r="D2390" t="str">
            <v>P</v>
          </cell>
          <cell r="E2390">
            <v>36708</v>
          </cell>
          <cell r="F2390">
            <v>-15674.231790921998</v>
          </cell>
          <cell r="G2390">
            <v>-15674.231790921998</v>
          </cell>
        </row>
        <row r="2391">
          <cell r="A2391">
            <v>36641</v>
          </cell>
          <cell r="B2391" t="str">
            <v>POS-POWGAS-EAST</v>
          </cell>
          <cell r="C2391" t="str">
            <v>EPMI-LT-ECAR-PRC</v>
          </cell>
          <cell r="D2391" t="str">
            <v>P</v>
          </cell>
          <cell r="E2391">
            <v>36708</v>
          </cell>
          <cell r="F2391">
            <v>-219439.24507290803</v>
          </cell>
          <cell r="G2391">
            <v>-219439.24507290803</v>
          </cell>
        </row>
        <row r="2392">
          <cell r="A2392">
            <v>36641</v>
          </cell>
          <cell r="B2392" t="str">
            <v>POS-POWGAS-EAST</v>
          </cell>
          <cell r="C2392" t="str">
            <v>EPMI-LT-ECAR-PRC</v>
          </cell>
          <cell r="D2392" t="str">
            <v>P</v>
          </cell>
          <cell r="E2392">
            <v>36708</v>
          </cell>
          <cell r="F2392">
            <v>15674.231790921998</v>
          </cell>
          <cell r="G2392">
            <v>15674.231790921998</v>
          </cell>
        </row>
        <row r="2393">
          <cell r="A2393">
            <v>36641</v>
          </cell>
          <cell r="B2393" t="str">
            <v>POS-POWGAS-EAST</v>
          </cell>
          <cell r="C2393" t="str">
            <v>EPMI-LT-ECAR-PRC</v>
          </cell>
          <cell r="D2393" t="str">
            <v>P</v>
          </cell>
          <cell r="E2393">
            <v>36708</v>
          </cell>
          <cell r="F2393">
            <v>94045.390745532102</v>
          </cell>
          <cell r="G2393">
            <v>94045.390745532102</v>
          </cell>
        </row>
        <row r="2394">
          <cell r="A2394">
            <v>36641</v>
          </cell>
          <cell r="B2394" t="str">
            <v>POS-POWGAS-EAST</v>
          </cell>
          <cell r="C2394" t="str">
            <v>EPMI-LT-ECAR-PRC</v>
          </cell>
          <cell r="D2394" t="str">
            <v>P</v>
          </cell>
          <cell r="E2394">
            <v>36708</v>
          </cell>
          <cell r="F2394">
            <v>5774.7687682858004</v>
          </cell>
          <cell r="G2394">
            <v>5774.7687682858004</v>
          </cell>
        </row>
        <row r="2395">
          <cell r="A2395">
            <v>36641</v>
          </cell>
          <cell r="B2395" t="str">
            <v>POS-POWGAS-EAST</v>
          </cell>
          <cell r="C2395" t="str">
            <v>EPMI-LT-ECAR-PRC</v>
          </cell>
          <cell r="D2395" t="str">
            <v>P</v>
          </cell>
          <cell r="E2395">
            <v>36708</v>
          </cell>
          <cell r="F2395">
            <v>47022.695372766007</v>
          </cell>
          <cell r="G2395">
            <v>47022.695372766007</v>
          </cell>
        </row>
        <row r="2396">
          <cell r="A2396">
            <v>36641</v>
          </cell>
          <cell r="B2396" t="str">
            <v>POS-POWGAS-EAST</v>
          </cell>
          <cell r="C2396" t="str">
            <v>EPMI-LT-ECAR-PRC</v>
          </cell>
          <cell r="D2396" t="str">
            <v>P</v>
          </cell>
          <cell r="E2396">
            <v>36708</v>
          </cell>
          <cell r="F2396">
            <v>141068.086118298</v>
          </cell>
          <cell r="G2396">
            <v>141068.086118298</v>
          </cell>
        </row>
        <row r="2397">
          <cell r="A2397">
            <v>36641</v>
          </cell>
          <cell r="B2397" t="str">
            <v>POS-POWGAS-EAST</v>
          </cell>
          <cell r="C2397" t="str">
            <v>EPMI-LT-ECAR-PRC</v>
          </cell>
          <cell r="D2397" t="str">
            <v>P</v>
          </cell>
          <cell r="E2397">
            <v>36708</v>
          </cell>
          <cell r="F2397">
            <v>15674.231790921998</v>
          </cell>
          <cell r="G2397">
            <v>15674.231790921998</v>
          </cell>
        </row>
        <row r="2398">
          <cell r="A2398">
            <v>36641</v>
          </cell>
          <cell r="B2398" t="str">
            <v>POS-POWGAS-EAST</v>
          </cell>
          <cell r="C2398" t="str">
            <v>EPMI-LT-ECAR-PRC</v>
          </cell>
          <cell r="D2398" t="str">
            <v>P</v>
          </cell>
          <cell r="E2398">
            <v>36708</v>
          </cell>
          <cell r="F2398">
            <v>526.02223138139016</v>
          </cell>
          <cell r="G2398">
            <v>526.02223138139016</v>
          </cell>
        </row>
        <row r="2399">
          <cell r="A2399">
            <v>36641</v>
          </cell>
          <cell r="B2399" t="str">
            <v>POS-POWGAS-EAST</v>
          </cell>
          <cell r="C2399" t="str">
            <v>EPMI-LT-ECAR-PRC</v>
          </cell>
          <cell r="D2399" t="str">
            <v>P</v>
          </cell>
          <cell r="E2399">
            <v>36708</v>
          </cell>
          <cell r="F2399">
            <v>-7837.1158954610119</v>
          </cell>
          <cell r="G2399">
            <v>-7837.1158954610119</v>
          </cell>
        </row>
        <row r="2400">
          <cell r="A2400">
            <v>36641</v>
          </cell>
          <cell r="B2400" t="str">
            <v>POS-POWGAS-EAST</v>
          </cell>
          <cell r="C2400" t="str">
            <v>EPMI-LT-ECAR-PRC</v>
          </cell>
          <cell r="D2400" t="str">
            <v>P</v>
          </cell>
          <cell r="E2400">
            <v>36708</v>
          </cell>
          <cell r="F2400">
            <v>-109719.62253645402</v>
          </cell>
          <cell r="G2400">
            <v>-109719.62253645402</v>
          </cell>
        </row>
        <row r="2401">
          <cell r="A2401">
            <v>36641</v>
          </cell>
          <cell r="B2401" t="str">
            <v>POS-POWGAS-EAST</v>
          </cell>
          <cell r="C2401" t="str">
            <v>EPMI-LT-ECAR-PRC</v>
          </cell>
          <cell r="D2401" t="str">
            <v>P</v>
          </cell>
          <cell r="E2401">
            <v>36708</v>
          </cell>
          <cell r="F2401">
            <v>-11170.644482470401</v>
          </cell>
          <cell r="G2401">
            <v>-11170.644482470401</v>
          </cell>
        </row>
        <row r="2402">
          <cell r="A2402">
            <v>36641</v>
          </cell>
          <cell r="B2402" t="str">
            <v>POS-POWGAS-EAST</v>
          </cell>
          <cell r="C2402" t="str">
            <v>EPMI-LT-ECAR-PRC</v>
          </cell>
          <cell r="D2402" t="str">
            <v>P</v>
          </cell>
          <cell r="E2402">
            <v>36708</v>
          </cell>
          <cell r="F2402">
            <v>-15674.231790921998</v>
          </cell>
          <cell r="G2402">
            <v>-15674.231790921998</v>
          </cell>
        </row>
        <row r="2403">
          <cell r="A2403">
            <v>36641</v>
          </cell>
          <cell r="B2403" t="str">
            <v>POS-POWGAS-EAST</v>
          </cell>
          <cell r="C2403" t="str">
            <v>EPMI-LT-ECAR-PRC</v>
          </cell>
          <cell r="D2403" t="str">
            <v>P</v>
          </cell>
          <cell r="E2403">
            <v>36708</v>
          </cell>
          <cell r="F2403">
            <v>-22477.067189220303</v>
          </cell>
          <cell r="G2403">
            <v>-22477.067189220303</v>
          </cell>
        </row>
        <row r="2404">
          <cell r="A2404">
            <v>36641</v>
          </cell>
          <cell r="B2404" t="str">
            <v>POS-POWGAS-EAST</v>
          </cell>
          <cell r="C2404" t="str">
            <v>EPMI-LT-ECAR-PRC</v>
          </cell>
          <cell r="D2404" t="str">
            <v>P</v>
          </cell>
          <cell r="E2404">
            <v>36708</v>
          </cell>
          <cell r="F2404">
            <v>-47022.695372766109</v>
          </cell>
          <cell r="G2404">
            <v>-47022.695372766109</v>
          </cell>
        </row>
        <row r="2405">
          <cell r="A2405">
            <v>36641</v>
          </cell>
          <cell r="B2405" t="str">
            <v>POS-POWGAS-EAST</v>
          </cell>
          <cell r="C2405" t="str">
            <v>EPMI-LT-ECAR-PRC</v>
          </cell>
          <cell r="D2405" t="str">
            <v>P</v>
          </cell>
          <cell r="E2405">
            <v>36708</v>
          </cell>
          <cell r="F2405">
            <v>-15674.231790921998</v>
          </cell>
          <cell r="G2405">
            <v>-15674.231790921998</v>
          </cell>
        </row>
        <row r="2406">
          <cell r="A2406">
            <v>36641</v>
          </cell>
          <cell r="B2406" t="str">
            <v>POS-POWGAS-EAST</v>
          </cell>
          <cell r="C2406" t="str">
            <v>EPMI-LT-ECAR-PRC</v>
          </cell>
          <cell r="D2406" t="str">
            <v>P</v>
          </cell>
          <cell r="E2406">
            <v>36708</v>
          </cell>
          <cell r="F2406">
            <v>33783.1283464343</v>
          </cell>
          <cell r="G2406">
            <v>33783.1283464343</v>
          </cell>
        </row>
        <row r="2407">
          <cell r="A2407">
            <v>36641</v>
          </cell>
          <cell r="B2407" t="str">
            <v>POS-POWGAS-EAST</v>
          </cell>
          <cell r="C2407" t="str">
            <v>EPMI-LT-ECAR-PRC</v>
          </cell>
          <cell r="D2407" t="str">
            <v>P</v>
          </cell>
          <cell r="E2407">
            <v>36708</v>
          </cell>
          <cell r="F2407">
            <v>23511.347686383011</v>
          </cell>
          <cell r="G2407">
            <v>23511.347686383011</v>
          </cell>
        </row>
        <row r="2408">
          <cell r="A2408">
            <v>36641</v>
          </cell>
          <cell r="B2408" t="str">
            <v>POS-POWGAS-EAST</v>
          </cell>
          <cell r="C2408" t="str">
            <v>EPMI-LT-ECAR-PRC</v>
          </cell>
          <cell r="D2408" t="str">
            <v>P</v>
          </cell>
          <cell r="E2408">
            <v>36708</v>
          </cell>
          <cell r="F2408">
            <v>0</v>
          </cell>
          <cell r="G2408">
            <v>0</v>
          </cell>
        </row>
        <row r="2409">
          <cell r="A2409">
            <v>36641</v>
          </cell>
          <cell r="B2409" t="str">
            <v>POS-POWGAS-EAST</v>
          </cell>
          <cell r="C2409" t="str">
            <v>EPMI-LT-ECAR-PRC</v>
          </cell>
          <cell r="D2409" t="str">
            <v>P</v>
          </cell>
          <cell r="E2409">
            <v>36708</v>
          </cell>
          <cell r="F2409">
            <v>15674.231790921998</v>
          </cell>
          <cell r="G2409">
            <v>15674.231790921998</v>
          </cell>
        </row>
        <row r="2410">
          <cell r="A2410">
            <v>36641</v>
          </cell>
          <cell r="B2410" t="str">
            <v>POS-POWGAS-EAST</v>
          </cell>
          <cell r="C2410" t="str">
            <v>EPMI-LT-ECAR-PRC</v>
          </cell>
          <cell r="D2410" t="str">
            <v>P</v>
          </cell>
          <cell r="E2410">
            <v>36708</v>
          </cell>
          <cell r="F2410">
            <v>0</v>
          </cell>
          <cell r="G2410">
            <v>0</v>
          </cell>
        </row>
        <row r="2411">
          <cell r="A2411">
            <v>36641</v>
          </cell>
          <cell r="B2411" t="str">
            <v>POS-POWGAS-EAST</v>
          </cell>
          <cell r="C2411" t="str">
            <v>EPMI-LT-ECAR-PRC</v>
          </cell>
          <cell r="D2411" t="str">
            <v>P</v>
          </cell>
          <cell r="E2411">
            <v>36708</v>
          </cell>
          <cell r="F2411">
            <v>-47022.695372766007</v>
          </cell>
          <cell r="G2411">
            <v>-47022.695372766007</v>
          </cell>
        </row>
        <row r="2412">
          <cell r="A2412">
            <v>36641</v>
          </cell>
          <cell r="B2412" t="str">
            <v>POS-POWGAS-EAST</v>
          </cell>
          <cell r="C2412" t="str">
            <v>EPMI-LT-ECAR-PRC</v>
          </cell>
          <cell r="D2412" t="str">
            <v>P</v>
          </cell>
          <cell r="E2412">
            <v>36708</v>
          </cell>
          <cell r="F2412">
            <v>-31348.463581843997</v>
          </cell>
          <cell r="G2412">
            <v>-31348.463581843997</v>
          </cell>
        </row>
        <row r="2413">
          <cell r="A2413">
            <v>36641</v>
          </cell>
          <cell r="B2413" t="str">
            <v>POS-POWGAS-EAST</v>
          </cell>
          <cell r="C2413" t="str">
            <v>EPMI-LT-ECAR-PRC</v>
          </cell>
          <cell r="D2413" t="str">
            <v>P</v>
          </cell>
          <cell r="E2413">
            <v>36708</v>
          </cell>
          <cell r="F2413">
            <v>-94045.390745532015</v>
          </cell>
          <cell r="G2413">
            <v>-94045.390745532015</v>
          </cell>
        </row>
        <row r="2414">
          <cell r="A2414">
            <v>36641</v>
          </cell>
          <cell r="B2414" t="str">
            <v>POS-POWGAS-EAST</v>
          </cell>
          <cell r="C2414" t="str">
            <v>EPMI-LT-ECAR-PRC</v>
          </cell>
          <cell r="D2414" t="str">
            <v>P</v>
          </cell>
          <cell r="E2414">
            <v>36708</v>
          </cell>
          <cell r="F2414">
            <v>282136.17223659705</v>
          </cell>
          <cell r="G2414">
            <v>282136.17223659705</v>
          </cell>
        </row>
        <row r="2415">
          <cell r="A2415">
            <v>36641</v>
          </cell>
          <cell r="B2415" t="str">
            <v>POS-POWGAS-EAST</v>
          </cell>
          <cell r="C2415" t="str">
            <v>EPMI-LT-ECAR-PRC</v>
          </cell>
          <cell r="D2415" t="str">
            <v>P</v>
          </cell>
          <cell r="E2415">
            <v>36708</v>
          </cell>
          <cell r="F2415">
            <v>141068.086118298</v>
          </cell>
          <cell r="G2415">
            <v>141068.086118298</v>
          </cell>
        </row>
        <row r="2416">
          <cell r="A2416">
            <v>36641</v>
          </cell>
          <cell r="B2416" t="str">
            <v>POS-POWGAS-EAST</v>
          </cell>
          <cell r="C2416" t="str">
            <v>EPMI-LT-ECAR-PRC</v>
          </cell>
          <cell r="D2416" t="str">
            <v>P</v>
          </cell>
          <cell r="E2416">
            <v>36708</v>
          </cell>
          <cell r="F2416">
            <v>7837.1158954610119</v>
          </cell>
          <cell r="G2416">
            <v>7837.1158954610119</v>
          </cell>
        </row>
        <row r="2417">
          <cell r="A2417">
            <v>36641</v>
          </cell>
          <cell r="B2417" t="str">
            <v>POS-POWGAS-EAST</v>
          </cell>
          <cell r="C2417" t="str">
            <v>EPMI-LT-ECAR-PRC</v>
          </cell>
          <cell r="D2417" t="str">
            <v>P</v>
          </cell>
          <cell r="E2417">
            <v>36708</v>
          </cell>
          <cell r="F2417">
            <v>0</v>
          </cell>
          <cell r="G2417">
            <v>0</v>
          </cell>
        </row>
        <row r="2418">
          <cell r="A2418">
            <v>36641</v>
          </cell>
          <cell r="B2418" t="str">
            <v>POS-POWGAS-EAST</v>
          </cell>
          <cell r="C2418" t="str">
            <v>EPMI-LT-ECAR-PRC</v>
          </cell>
          <cell r="D2418" t="str">
            <v>P</v>
          </cell>
          <cell r="E2418">
            <v>36708</v>
          </cell>
          <cell r="F2418">
            <v>15674.231790921998</v>
          </cell>
          <cell r="G2418">
            <v>15674.231790921998</v>
          </cell>
        </row>
        <row r="2419">
          <cell r="A2419">
            <v>36641</v>
          </cell>
          <cell r="B2419" t="str">
            <v>POS-POWGAS-EAST</v>
          </cell>
          <cell r="C2419" t="str">
            <v>EPMI-LT-ECAR-PRC</v>
          </cell>
          <cell r="D2419" t="str">
            <v>P</v>
          </cell>
          <cell r="E2419">
            <v>36708</v>
          </cell>
          <cell r="F2419">
            <v>-8174.1291474863792</v>
          </cell>
          <cell r="G2419">
            <v>-8174.1291474863792</v>
          </cell>
        </row>
        <row r="2420">
          <cell r="A2420">
            <v>36641</v>
          </cell>
          <cell r="B2420" t="str">
            <v>POS-POWGAS-EAST</v>
          </cell>
          <cell r="C2420" t="str">
            <v>EPMI-LT-ECAR-PRC</v>
          </cell>
          <cell r="D2420" t="str">
            <v>P</v>
          </cell>
          <cell r="E2420">
            <v>36708</v>
          </cell>
          <cell r="F2420">
            <v>47022.695372766007</v>
          </cell>
          <cell r="G2420">
            <v>47022.695372766007</v>
          </cell>
        </row>
        <row r="2421">
          <cell r="A2421">
            <v>36641</v>
          </cell>
          <cell r="B2421" t="str">
            <v>POS-POWGAS-EAST</v>
          </cell>
          <cell r="C2421" t="str">
            <v>EPMI-LT-ECAR-PRC</v>
          </cell>
          <cell r="D2421" t="str">
            <v>P</v>
          </cell>
          <cell r="E2421">
            <v>36708</v>
          </cell>
          <cell r="F2421">
            <v>-44953.772828904701</v>
          </cell>
          <cell r="G2421">
            <v>-44953.772828904701</v>
          </cell>
        </row>
        <row r="2422">
          <cell r="A2422">
            <v>36641</v>
          </cell>
          <cell r="B2422" t="str">
            <v>POS-POWGAS-EAST</v>
          </cell>
          <cell r="C2422" t="str">
            <v>EPMI-LT-ECAR-PRC</v>
          </cell>
          <cell r="D2422" t="str">
            <v>P</v>
          </cell>
          <cell r="E2422">
            <v>36708</v>
          </cell>
          <cell r="F2422">
            <v>0</v>
          </cell>
          <cell r="G2422">
            <v>0</v>
          </cell>
        </row>
        <row r="2423">
          <cell r="A2423">
            <v>36641</v>
          </cell>
          <cell r="B2423" t="str">
            <v>POS-POWGAS-EAST</v>
          </cell>
          <cell r="C2423" t="str">
            <v>EPMI-LT-ECAR-PRC</v>
          </cell>
          <cell r="D2423" t="str">
            <v>P</v>
          </cell>
          <cell r="E2423">
            <v>36708</v>
          </cell>
          <cell r="F2423">
            <v>15674.231790921998</v>
          </cell>
          <cell r="G2423">
            <v>15674.231790921998</v>
          </cell>
        </row>
        <row r="2424">
          <cell r="A2424">
            <v>36641</v>
          </cell>
          <cell r="B2424" t="str">
            <v>POS-POWGAS-EAST</v>
          </cell>
          <cell r="C2424" t="str">
            <v>EPMI-LT-ECAR-PRC</v>
          </cell>
          <cell r="D2424" t="str">
            <v>P</v>
          </cell>
          <cell r="E2424">
            <v>36708</v>
          </cell>
          <cell r="F2424">
            <v>-15674.231790921998</v>
          </cell>
          <cell r="G2424">
            <v>-15674.231790921998</v>
          </cell>
        </row>
        <row r="2425">
          <cell r="A2425">
            <v>36641</v>
          </cell>
          <cell r="B2425" t="str">
            <v>POS-POWGAS-EAST</v>
          </cell>
          <cell r="C2425" t="str">
            <v>EPMI-LT-ECAR-PRC</v>
          </cell>
          <cell r="D2425" t="str">
            <v>P</v>
          </cell>
          <cell r="E2425">
            <v>36708</v>
          </cell>
          <cell r="F2425">
            <v>15674.231790921998</v>
          </cell>
          <cell r="G2425">
            <v>15674.231790921998</v>
          </cell>
        </row>
        <row r="2426">
          <cell r="A2426">
            <v>36641</v>
          </cell>
          <cell r="B2426" t="str">
            <v>POS-POWGAS-EAST</v>
          </cell>
          <cell r="C2426" t="str">
            <v>EPMI-LT-ECAR-PRC</v>
          </cell>
          <cell r="D2426" t="str">
            <v>P</v>
          </cell>
          <cell r="E2426">
            <v>36708</v>
          </cell>
          <cell r="F2426">
            <v>-23511.347686383106</v>
          </cell>
          <cell r="G2426">
            <v>-23511.347686383106</v>
          </cell>
        </row>
        <row r="2427">
          <cell r="A2427">
            <v>36641</v>
          </cell>
          <cell r="B2427" t="str">
            <v>POS-POWGAS-EAST</v>
          </cell>
          <cell r="C2427" t="str">
            <v>EPMI-LT-ECAR-PRC</v>
          </cell>
          <cell r="D2427" t="str">
            <v>P</v>
          </cell>
          <cell r="E2427">
            <v>36708</v>
          </cell>
          <cell r="F2427">
            <v>0</v>
          </cell>
          <cell r="G2427">
            <v>0</v>
          </cell>
        </row>
        <row r="2428">
          <cell r="A2428">
            <v>36641</v>
          </cell>
          <cell r="B2428" t="str">
            <v>POS-POWGAS-EAST</v>
          </cell>
          <cell r="C2428" t="str">
            <v>EPMI-LT-ECAR-PRC</v>
          </cell>
          <cell r="D2428" t="str">
            <v>P</v>
          </cell>
          <cell r="E2428">
            <v>36708</v>
          </cell>
          <cell r="F2428">
            <v>15674.231790921998</v>
          </cell>
          <cell r="G2428">
            <v>15674.231790921998</v>
          </cell>
        </row>
        <row r="2429">
          <cell r="A2429">
            <v>36641</v>
          </cell>
          <cell r="B2429" t="str">
            <v>POS-POWGAS-EAST</v>
          </cell>
          <cell r="C2429" t="str">
            <v>EPMI-LT-ECAR-PRC</v>
          </cell>
          <cell r="D2429" t="str">
            <v>P</v>
          </cell>
          <cell r="E2429">
            <v>36708</v>
          </cell>
          <cell r="F2429">
            <v>-47022.695372766007</v>
          </cell>
          <cell r="G2429">
            <v>-47022.695372766007</v>
          </cell>
        </row>
        <row r="2430">
          <cell r="A2430">
            <v>36641</v>
          </cell>
          <cell r="B2430" t="str">
            <v>POS-POWGAS-EAST</v>
          </cell>
          <cell r="C2430" t="str">
            <v>EPMI-LT-ECAR-PRC</v>
          </cell>
          <cell r="D2430" t="str">
            <v>P</v>
          </cell>
          <cell r="E2430">
            <v>36708</v>
          </cell>
          <cell r="F2430">
            <v>381.35462882456409</v>
          </cell>
          <cell r="G2430">
            <v>381.35462882456409</v>
          </cell>
        </row>
        <row r="2431">
          <cell r="A2431">
            <v>36641</v>
          </cell>
          <cell r="B2431" t="str">
            <v>POS-POWGAS-EAST</v>
          </cell>
          <cell r="C2431" t="str">
            <v>EPMI-LT-ECAR-PRC</v>
          </cell>
          <cell r="D2431" t="str">
            <v>P</v>
          </cell>
          <cell r="E2431">
            <v>36708</v>
          </cell>
          <cell r="F2431">
            <v>-15674.231790921998</v>
          </cell>
          <cell r="G2431">
            <v>-15674.231790921998</v>
          </cell>
        </row>
        <row r="2432">
          <cell r="A2432">
            <v>36641</v>
          </cell>
          <cell r="B2432" t="str">
            <v>POS-POWGAS-EAST</v>
          </cell>
          <cell r="C2432" t="str">
            <v>EPMI-LT-ECAR-PRC</v>
          </cell>
          <cell r="D2432" t="str">
            <v>P</v>
          </cell>
          <cell r="E2432">
            <v>36708</v>
          </cell>
          <cell r="F2432">
            <v>-4757.5250813628209</v>
          </cell>
          <cell r="G2432">
            <v>-4757.5250813628209</v>
          </cell>
        </row>
        <row r="2433">
          <cell r="A2433">
            <v>36641</v>
          </cell>
          <cell r="B2433" t="str">
            <v>POS-POWGAS-EAST</v>
          </cell>
          <cell r="C2433" t="str">
            <v>EPMI-LT-ECAR-PRC</v>
          </cell>
          <cell r="D2433" t="str">
            <v>P</v>
          </cell>
          <cell r="E2433">
            <v>36708</v>
          </cell>
          <cell r="F2433">
            <v>-23511.347686383036</v>
          </cell>
          <cell r="G2433">
            <v>-23511.347686383036</v>
          </cell>
        </row>
        <row r="2434">
          <cell r="A2434">
            <v>36641</v>
          </cell>
          <cell r="B2434" t="str">
            <v>POS-POWGAS-EAST</v>
          </cell>
          <cell r="C2434" t="str">
            <v>EPMI-LT-ECAR-PRC</v>
          </cell>
          <cell r="D2434" t="str">
            <v>P</v>
          </cell>
          <cell r="E2434">
            <v>36708</v>
          </cell>
          <cell r="F2434">
            <v>-31348.463581843997</v>
          </cell>
          <cell r="G2434">
            <v>-31348.463581843997</v>
          </cell>
        </row>
        <row r="2435">
          <cell r="A2435">
            <v>36641</v>
          </cell>
          <cell r="B2435" t="str">
            <v>POS-POWGAS-EAST</v>
          </cell>
          <cell r="C2435" t="str">
            <v>EPMI-LT-ECAR-PRC</v>
          </cell>
          <cell r="D2435" t="str">
            <v>P</v>
          </cell>
          <cell r="E2435">
            <v>36708</v>
          </cell>
          <cell r="F2435">
            <v>0</v>
          </cell>
          <cell r="G2435">
            <v>0</v>
          </cell>
        </row>
        <row r="2436">
          <cell r="A2436">
            <v>36641</v>
          </cell>
          <cell r="B2436" t="str">
            <v>POS-POWGAS-EAST</v>
          </cell>
          <cell r="C2436" t="str">
            <v>EPMI-LT-ECAR-PRC</v>
          </cell>
          <cell r="D2436" t="str">
            <v>P</v>
          </cell>
          <cell r="E2436">
            <v>36708</v>
          </cell>
          <cell r="F2436">
            <v>23511.347686383106</v>
          </cell>
          <cell r="G2436">
            <v>23511.347686383106</v>
          </cell>
        </row>
        <row r="2437">
          <cell r="A2437">
            <v>36641</v>
          </cell>
          <cell r="B2437" t="str">
            <v>POS-POWGAS-EAST</v>
          </cell>
          <cell r="C2437" t="str">
            <v>EPMI-LT-ECAR-PRC</v>
          </cell>
          <cell r="D2437" t="str">
            <v>P</v>
          </cell>
          <cell r="E2437">
            <v>36708</v>
          </cell>
          <cell r="F2437">
            <v>-15674.2317909221</v>
          </cell>
          <cell r="G2437">
            <v>-15674.2317909221</v>
          </cell>
        </row>
        <row r="2438">
          <cell r="A2438">
            <v>36641</v>
          </cell>
          <cell r="B2438" t="str">
            <v>POS-POWGAS-EAST</v>
          </cell>
          <cell r="C2438" t="str">
            <v>EPMI-LT-ECAR-PRC</v>
          </cell>
          <cell r="D2438" t="str">
            <v>P</v>
          </cell>
          <cell r="E2438">
            <v>36708</v>
          </cell>
          <cell r="F2438">
            <v>4757.5250813628209</v>
          </cell>
          <cell r="G2438">
            <v>4757.5250813628209</v>
          </cell>
        </row>
        <row r="2439">
          <cell r="A2439">
            <v>36641</v>
          </cell>
          <cell r="B2439" t="str">
            <v>POS-POWGAS-EAST</v>
          </cell>
          <cell r="C2439" t="str">
            <v>EPMI-LT-ECAR-PRC</v>
          </cell>
          <cell r="D2439" t="str">
            <v>P</v>
          </cell>
          <cell r="E2439">
            <v>36708</v>
          </cell>
          <cell r="F2439">
            <v>-15674.2317909221</v>
          </cell>
          <cell r="G2439">
            <v>-15674.2317909221</v>
          </cell>
        </row>
        <row r="2440">
          <cell r="A2440">
            <v>36641</v>
          </cell>
          <cell r="B2440" t="str">
            <v>POS-POWGAS-EAST</v>
          </cell>
          <cell r="C2440" t="str">
            <v>EPMI-LT-ECAR-PRC</v>
          </cell>
          <cell r="D2440" t="str">
            <v>P</v>
          </cell>
          <cell r="E2440">
            <v>36708</v>
          </cell>
          <cell r="F2440">
            <v>3133.0022778467805</v>
          </cell>
          <cell r="G2440">
            <v>3133.0022778467805</v>
          </cell>
        </row>
        <row r="2441">
          <cell r="A2441">
            <v>36641</v>
          </cell>
          <cell r="B2441" t="str">
            <v>POS-POWGAS-EAST</v>
          </cell>
          <cell r="C2441" t="str">
            <v>EPMI-LT-ECAR-PRC</v>
          </cell>
          <cell r="D2441" t="str">
            <v>P</v>
          </cell>
          <cell r="E2441">
            <v>36708</v>
          </cell>
          <cell r="F2441">
            <v>15674.231790921998</v>
          </cell>
          <cell r="G2441">
            <v>15674.231790921998</v>
          </cell>
        </row>
        <row r="2442">
          <cell r="A2442">
            <v>36641</v>
          </cell>
          <cell r="B2442" t="str">
            <v>POS-POWGAS-EAST</v>
          </cell>
          <cell r="C2442" t="str">
            <v>EPMI-LT-ECAR-PRC</v>
          </cell>
          <cell r="D2442" t="str">
            <v>P</v>
          </cell>
          <cell r="E2442">
            <v>36708</v>
          </cell>
          <cell r="F2442">
            <v>15674.231790921998</v>
          </cell>
          <cell r="G2442">
            <v>15674.231790921998</v>
          </cell>
        </row>
        <row r="2443">
          <cell r="A2443">
            <v>36641</v>
          </cell>
          <cell r="B2443" t="str">
            <v>POS-POWGAS-EAST</v>
          </cell>
          <cell r="C2443" t="str">
            <v>EPMI-LT-ECAR-PRC</v>
          </cell>
          <cell r="D2443" t="str">
            <v>P</v>
          </cell>
          <cell r="E2443">
            <v>36708</v>
          </cell>
          <cell r="F2443">
            <v>15674.231790921998</v>
          </cell>
          <cell r="G2443">
            <v>15674.231790921998</v>
          </cell>
        </row>
        <row r="2444">
          <cell r="A2444">
            <v>36641</v>
          </cell>
          <cell r="B2444" t="str">
            <v>POS-POWGAS-EAST</v>
          </cell>
          <cell r="C2444" t="str">
            <v>EPMI-LT-ECAR-PRC</v>
          </cell>
          <cell r="D2444" t="str">
            <v>P</v>
          </cell>
          <cell r="E2444">
            <v>36708</v>
          </cell>
          <cell r="F2444">
            <v>-381.35462882456409</v>
          </cell>
          <cell r="G2444">
            <v>-381.35462882456409</v>
          </cell>
        </row>
        <row r="2445">
          <cell r="A2445">
            <v>36641</v>
          </cell>
          <cell r="B2445" t="str">
            <v>POS-POWGAS-EAST</v>
          </cell>
          <cell r="C2445" t="str">
            <v>EPMI-LT-ECAR-PRC</v>
          </cell>
          <cell r="D2445" t="str">
            <v>P</v>
          </cell>
          <cell r="E2445">
            <v>36708</v>
          </cell>
          <cell r="F2445">
            <v>-31348.463581843997</v>
          </cell>
          <cell r="G2445">
            <v>-31348.463581843997</v>
          </cell>
        </row>
        <row r="2446">
          <cell r="A2446">
            <v>36641</v>
          </cell>
          <cell r="B2446" t="str">
            <v>POS-POWGAS-EAST</v>
          </cell>
          <cell r="C2446" t="str">
            <v>EPMI-LT-ECAR-PRC</v>
          </cell>
          <cell r="D2446" t="str">
            <v>P</v>
          </cell>
          <cell r="E2446">
            <v>36708</v>
          </cell>
          <cell r="F2446">
            <v>-11261.042782144801</v>
          </cell>
          <cell r="G2446">
            <v>-11261.042782144801</v>
          </cell>
        </row>
        <row r="2447">
          <cell r="A2447">
            <v>36641</v>
          </cell>
          <cell r="B2447" t="str">
            <v>POS-POWGAS-EAST</v>
          </cell>
          <cell r="C2447" t="str">
            <v>EPMI-LT-ECAR-PRC</v>
          </cell>
          <cell r="D2447" t="str">
            <v>P</v>
          </cell>
          <cell r="E2447">
            <v>36708</v>
          </cell>
          <cell r="F2447">
            <v>0</v>
          </cell>
          <cell r="G2447">
            <v>0</v>
          </cell>
        </row>
        <row r="2448">
          <cell r="A2448">
            <v>36641</v>
          </cell>
          <cell r="B2448" t="str">
            <v>POS-POWGAS-EAST</v>
          </cell>
          <cell r="C2448" t="str">
            <v>EPMI-LT-ECAR-PRC</v>
          </cell>
          <cell r="D2448" t="str">
            <v>P</v>
          </cell>
          <cell r="E2448">
            <v>36708</v>
          </cell>
          <cell r="F2448">
            <v>32267.5331705391</v>
          </cell>
          <cell r="G2448">
            <v>32267.5331705391</v>
          </cell>
        </row>
        <row r="2449">
          <cell r="A2449">
            <v>36641</v>
          </cell>
          <cell r="B2449" t="str">
            <v>POS-POWGAS-EAST</v>
          </cell>
          <cell r="C2449" t="str">
            <v>EPMI-LT-ECAR-PRC</v>
          </cell>
          <cell r="D2449" t="str">
            <v>P</v>
          </cell>
          <cell r="E2449">
            <v>36708</v>
          </cell>
          <cell r="F2449">
            <v>-31348.463581843997</v>
          </cell>
          <cell r="G2449">
            <v>-31348.463581843997</v>
          </cell>
        </row>
        <row r="2450">
          <cell r="A2450">
            <v>36641</v>
          </cell>
          <cell r="B2450" t="str">
            <v>POS-POWGAS-EAST</v>
          </cell>
          <cell r="C2450" t="str">
            <v>EPMI-LT-ECAR-PRC</v>
          </cell>
          <cell r="D2450" t="str">
            <v>P</v>
          </cell>
          <cell r="E2450">
            <v>36739</v>
          </cell>
          <cell r="F2450">
            <v>-35841.988758952612</v>
          </cell>
          <cell r="G2450">
            <v>-35841.988758952612</v>
          </cell>
        </row>
        <row r="2451">
          <cell r="A2451">
            <v>36641</v>
          </cell>
          <cell r="B2451" t="str">
            <v>POS-POWGAS-EAST</v>
          </cell>
          <cell r="C2451" t="str">
            <v>EPMI-LT-ECAR-PRC</v>
          </cell>
          <cell r="D2451" t="str">
            <v>P</v>
          </cell>
          <cell r="E2451">
            <v>36739</v>
          </cell>
          <cell r="F2451">
            <v>-10690.69979625725</v>
          </cell>
          <cell r="G2451">
            <v>-10690.69979625725</v>
          </cell>
        </row>
        <row r="2452">
          <cell r="A2452">
            <v>36641</v>
          </cell>
          <cell r="B2452" t="str">
            <v>POS-POWGAS-EAST</v>
          </cell>
          <cell r="C2452" t="str">
            <v>EPMI-LT-ECAR-PRC</v>
          </cell>
          <cell r="D2452" t="str">
            <v>P</v>
          </cell>
          <cell r="E2452">
            <v>36739</v>
          </cell>
          <cell r="F2452">
            <v>-35841.988758952612</v>
          </cell>
          <cell r="G2452">
            <v>-35841.988758952612</v>
          </cell>
        </row>
        <row r="2453">
          <cell r="A2453">
            <v>36641</v>
          </cell>
          <cell r="B2453" t="str">
            <v>POS-POWGAS-EAST</v>
          </cell>
          <cell r="C2453" t="str">
            <v>EPMI-LT-ECAR-PRC</v>
          </cell>
          <cell r="D2453" t="str">
            <v>P</v>
          </cell>
          <cell r="E2453">
            <v>36739</v>
          </cell>
          <cell r="F2453">
            <v>-26177.662614864606</v>
          </cell>
          <cell r="G2453">
            <v>-26177.662614864606</v>
          </cell>
        </row>
        <row r="2454">
          <cell r="A2454">
            <v>36641</v>
          </cell>
          <cell r="B2454" t="str">
            <v>POS-POWGAS-EAST</v>
          </cell>
          <cell r="C2454" t="str">
            <v>EPMI-LT-ECAR-PRC</v>
          </cell>
          <cell r="D2454" t="str">
            <v>P</v>
          </cell>
          <cell r="E2454">
            <v>36739</v>
          </cell>
          <cell r="F2454">
            <v>17920.994379476306</v>
          </cell>
          <cell r="G2454">
            <v>17920.994379476306</v>
          </cell>
        </row>
        <row r="2455">
          <cell r="A2455">
            <v>36641</v>
          </cell>
          <cell r="B2455" t="str">
            <v>POS-POWGAS-EAST</v>
          </cell>
          <cell r="C2455" t="str">
            <v>EPMI-LT-ECAR-PRC</v>
          </cell>
          <cell r="D2455" t="str">
            <v>P</v>
          </cell>
          <cell r="E2455">
            <v>36739</v>
          </cell>
          <cell r="F2455">
            <v>4.0000000000000004E-11</v>
          </cell>
          <cell r="G2455">
            <v>4.0000000000000004E-11</v>
          </cell>
        </row>
        <row r="2456">
          <cell r="A2456">
            <v>36641</v>
          </cell>
          <cell r="B2456" t="str">
            <v>POS-POWGAS-EAST</v>
          </cell>
          <cell r="C2456" t="str">
            <v>EPMI-LT-ECAR-PRC</v>
          </cell>
          <cell r="D2456" t="str">
            <v>P</v>
          </cell>
          <cell r="E2456">
            <v>36739</v>
          </cell>
          <cell r="F2456">
            <v>53762.983138428892</v>
          </cell>
          <cell r="G2456">
            <v>53762.983138428892</v>
          </cell>
        </row>
        <row r="2457">
          <cell r="A2457">
            <v>36641</v>
          </cell>
          <cell r="B2457" t="str">
            <v>POS-POWGAS-EAST</v>
          </cell>
          <cell r="C2457" t="str">
            <v>EPMI-LT-ECAR-PRC</v>
          </cell>
          <cell r="D2457" t="str">
            <v>P</v>
          </cell>
          <cell r="E2457">
            <v>36739</v>
          </cell>
          <cell r="F2457">
            <v>-17920.994379476306</v>
          </cell>
          <cell r="G2457">
            <v>-17920.994379476306</v>
          </cell>
        </row>
        <row r="2458">
          <cell r="A2458">
            <v>36641</v>
          </cell>
          <cell r="B2458" t="str">
            <v>POS-POWGAS-EAST</v>
          </cell>
          <cell r="C2458" t="str">
            <v>EPMI-LT-ECAR-PRC</v>
          </cell>
          <cell r="D2458" t="str">
            <v>P</v>
          </cell>
          <cell r="E2458">
            <v>36739</v>
          </cell>
          <cell r="F2458">
            <v>0</v>
          </cell>
          <cell r="G2458">
            <v>0</v>
          </cell>
        </row>
        <row r="2459">
          <cell r="A2459">
            <v>36641</v>
          </cell>
          <cell r="B2459" t="str">
            <v>POS-POWGAS-EAST</v>
          </cell>
          <cell r="C2459" t="str">
            <v>EPMI-LT-ECAR-PRC</v>
          </cell>
          <cell r="D2459" t="str">
            <v>P</v>
          </cell>
          <cell r="E2459">
            <v>36739</v>
          </cell>
          <cell r="F2459">
            <v>35841.988758952612</v>
          </cell>
          <cell r="G2459">
            <v>35841.988758952612</v>
          </cell>
        </row>
        <row r="2460">
          <cell r="A2460">
            <v>36641</v>
          </cell>
          <cell r="B2460" t="str">
            <v>POS-POWGAS-EAST</v>
          </cell>
          <cell r="C2460" t="str">
            <v>EPMI-LT-ECAR-PRC</v>
          </cell>
          <cell r="D2460" t="str">
            <v>P</v>
          </cell>
          <cell r="E2460">
            <v>36739</v>
          </cell>
          <cell r="F2460">
            <v>-17920.994379476306</v>
          </cell>
          <cell r="G2460">
            <v>-17920.994379476306</v>
          </cell>
        </row>
        <row r="2461">
          <cell r="A2461">
            <v>36641</v>
          </cell>
          <cell r="B2461" t="str">
            <v>POS-POWGAS-EAST</v>
          </cell>
          <cell r="C2461" t="str">
            <v>EPMI-LT-ECAR-PRC</v>
          </cell>
          <cell r="D2461" t="str">
            <v>P</v>
          </cell>
          <cell r="E2461">
            <v>36739</v>
          </cell>
          <cell r="F2461">
            <v>-17920.994379476306</v>
          </cell>
          <cell r="G2461">
            <v>-17920.994379476306</v>
          </cell>
        </row>
        <row r="2462">
          <cell r="A2462">
            <v>36641</v>
          </cell>
          <cell r="B2462" t="str">
            <v>POS-POWGAS-EAST</v>
          </cell>
          <cell r="C2462" t="str">
            <v>EPMI-LT-ECAR-PRC</v>
          </cell>
          <cell r="D2462" t="str">
            <v>P</v>
          </cell>
          <cell r="E2462">
            <v>36739</v>
          </cell>
          <cell r="F2462">
            <v>-17920.994379476306</v>
          </cell>
          <cell r="G2462">
            <v>-17920.994379476306</v>
          </cell>
        </row>
        <row r="2463">
          <cell r="A2463">
            <v>36641</v>
          </cell>
          <cell r="B2463" t="str">
            <v>POS-POWGAS-EAST</v>
          </cell>
          <cell r="C2463" t="str">
            <v>EPMI-LT-ECAR-PRC</v>
          </cell>
          <cell r="D2463" t="str">
            <v>P</v>
          </cell>
          <cell r="E2463">
            <v>36739</v>
          </cell>
          <cell r="F2463">
            <v>-250893.92131266824</v>
          </cell>
          <cell r="G2463">
            <v>-250893.92131266824</v>
          </cell>
        </row>
        <row r="2464">
          <cell r="A2464">
            <v>36641</v>
          </cell>
          <cell r="B2464" t="str">
            <v>POS-POWGAS-EAST</v>
          </cell>
          <cell r="C2464" t="str">
            <v>EPMI-LT-ECAR-PRC</v>
          </cell>
          <cell r="D2464" t="str">
            <v>P</v>
          </cell>
          <cell r="E2464">
            <v>36739</v>
          </cell>
          <cell r="F2464">
            <v>17920.994379476306</v>
          </cell>
          <cell r="G2464">
            <v>17920.994379476306</v>
          </cell>
        </row>
        <row r="2465">
          <cell r="A2465">
            <v>36641</v>
          </cell>
          <cell r="B2465" t="str">
            <v>POS-POWGAS-EAST</v>
          </cell>
          <cell r="C2465" t="str">
            <v>EPMI-LT-ECAR-PRC</v>
          </cell>
          <cell r="D2465" t="str">
            <v>P</v>
          </cell>
          <cell r="E2465">
            <v>36739</v>
          </cell>
          <cell r="F2465">
            <v>107525.96627685791</v>
          </cell>
          <cell r="G2465">
            <v>107525.96627685791</v>
          </cell>
        </row>
        <row r="2466">
          <cell r="A2466">
            <v>36641</v>
          </cell>
          <cell r="B2466" t="str">
            <v>POS-POWGAS-EAST</v>
          </cell>
          <cell r="C2466" t="str">
            <v>EPMI-LT-ECAR-PRC</v>
          </cell>
          <cell r="D2466" t="str">
            <v>P</v>
          </cell>
          <cell r="E2466">
            <v>36739</v>
          </cell>
          <cell r="F2466">
            <v>6015.1034663292012</v>
          </cell>
          <cell r="G2466">
            <v>6015.1034663292012</v>
          </cell>
        </row>
        <row r="2467">
          <cell r="A2467">
            <v>36641</v>
          </cell>
          <cell r="B2467" t="str">
            <v>POS-POWGAS-EAST</v>
          </cell>
          <cell r="C2467" t="str">
            <v>EPMI-LT-ECAR-PRC</v>
          </cell>
          <cell r="D2467" t="str">
            <v>P</v>
          </cell>
          <cell r="E2467">
            <v>36739</v>
          </cell>
          <cell r="F2467">
            <v>53762.983138428892</v>
          </cell>
          <cell r="G2467">
            <v>53762.983138428892</v>
          </cell>
        </row>
        <row r="2468">
          <cell r="A2468">
            <v>36641</v>
          </cell>
          <cell r="B2468" t="str">
            <v>POS-POWGAS-EAST</v>
          </cell>
          <cell r="C2468" t="str">
            <v>EPMI-LT-ECAR-PRC</v>
          </cell>
          <cell r="D2468" t="str">
            <v>P</v>
          </cell>
          <cell r="E2468">
            <v>36739</v>
          </cell>
          <cell r="F2468">
            <v>161288.94941528735</v>
          </cell>
          <cell r="G2468">
            <v>161288.94941528735</v>
          </cell>
        </row>
        <row r="2469">
          <cell r="A2469">
            <v>36641</v>
          </cell>
          <cell r="B2469" t="str">
            <v>POS-POWGAS-EAST</v>
          </cell>
          <cell r="C2469" t="str">
            <v>EPMI-LT-ECAR-PRC</v>
          </cell>
          <cell r="D2469" t="str">
            <v>P</v>
          </cell>
          <cell r="E2469">
            <v>36739</v>
          </cell>
          <cell r="F2469">
            <v>17920.994379476306</v>
          </cell>
          <cell r="G2469">
            <v>17920.994379476306</v>
          </cell>
        </row>
        <row r="2470">
          <cell r="A2470">
            <v>36641</v>
          </cell>
          <cell r="B2470" t="str">
            <v>POS-POWGAS-EAST</v>
          </cell>
          <cell r="C2470" t="str">
            <v>EPMI-LT-ECAR-PRC</v>
          </cell>
          <cell r="D2470" t="str">
            <v>P</v>
          </cell>
          <cell r="E2470">
            <v>36739</v>
          </cell>
          <cell r="F2470">
            <v>1104.9094994635002</v>
          </cell>
          <cell r="G2470">
            <v>1104.9094994635002</v>
          </cell>
        </row>
        <row r="2471">
          <cell r="A2471">
            <v>36641</v>
          </cell>
          <cell r="B2471" t="str">
            <v>POS-POWGAS-EAST</v>
          </cell>
          <cell r="C2471" t="str">
            <v>EPMI-LT-ECAR-PRC</v>
          </cell>
          <cell r="D2471" t="str">
            <v>P</v>
          </cell>
          <cell r="E2471">
            <v>36739</v>
          </cell>
          <cell r="F2471">
            <v>-6233.3893493830701</v>
          </cell>
          <cell r="G2471">
            <v>-6233.3893493830701</v>
          </cell>
        </row>
        <row r="2472">
          <cell r="A2472">
            <v>36641</v>
          </cell>
          <cell r="B2472" t="str">
            <v>POS-POWGAS-EAST</v>
          </cell>
          <cell r="C2472" t="str">
            <v>EPMI-LT-ECAR-PRC</v>
          </cell>
          <cell r="D2472" t="str">
            <v>P</v>
          </cell>
          <cell r="E2472">
            <v>36739</v>
          </cell>
          <cell r="F2472">
            <v>-125446.96065633412</v>
          </cell>
          <cell r="G2472">
            <v>-125446.96065633412</v>
          </cell>
        </row>
        <row r="2473">
          <cell r="A2473">
            <v>36641</v>
          </cell>
          <cell r="B2473" t="str">
            <v>POS-POWGAS-EAST</v>
          </cell>
          <cell r="C2473" t="str">
            <v>EPMI-LT-ECAR-PRC</v>
          </cell>
          <cell r="D2473" t="str">
            <v>P</v>
          </cell>
          <cell r="E2473">
            <v>36739</v>
          </cell>
          <cell r="F2473">
            <v>-12837.148424074003</v>
          </cell>
          <cell r="G2473">
            <v>-12837.148424074003</v>
          </cell>
        </row>
        <row r="2474">
          <cell r="A2474">
            <v>36641</v>
          </cell>
          <cell r="B2474" t="str">
            <v>POS-POWGAS-EAST</v>
          </cell>
          <cell r="C2474" t="str">
            <v>EPMI-LT-ECAR-PRC</v>
          </cell>
          <cell r="D2474" t="str">
            <v>P</v>
          </cell>
          <cell r="E2474">
            <v>36739</v>
          </cell>
          <cell r="F2474">
            <v>-17920.994379476306</v>
          </cell>
          <cell r="G2474">
            <v>-17920.994379476306</v>
          </cell>
        </row>
        <row r="2475">
          <cell r="A2475">
            <v>36641</v>
          </cell>
          <cell r="B2475" t="str">
            <v>POS-POWGAS-EAST</v>
          </cell>
          <cell r="C2475" t="str">
            <v>EPMI-LT-ECAR-PRC</v>
          </cell>
          <cell r="D2475" t="str">
            <v>P</v>
          </cell>
          <cell r="E2475">
            <v>36739</v>
          </cell>
          <cell r="F2475">
            <v>-25827.2734898241</v>
          </cell>
          <cell r="G2475">
            <v>-25827.2734898241</v>
          </cell>
        </row>
        <row r="2476">
          <cell r="A2476">
            <v>36641</v>
          </cell>
          <cell r="B2476" t="str">
            <v>POS-POWGAS-EAST</v>
          </cell>
          <cell r="C2476" t="str">
            <v>EPMI-LT-ECAR-PRC</v>
          </cell>
          <cell r="D2476" t="str">
            <v>P</v>
          </cell>
          <cell r="E2476">
            <v>36739</v>
          </cell>
          <cell r="F2476">
            <v>-53762.983138429008</v>
          </cell>
          <cell r="G2476">
            <v>-53762.983138429008</v>
          </cell>
        </row>
        <row r="2477">
          <cell r="A2477">
            <v>36641</v>
          </cell>
          <cell r="B2477" t="str">
            <v>POS-POWGAS-EAST</v>
          </cell>
          <cell r="C2477" t="str">
            <v>EPMI-LT-ECAR-PRC</v>
          </cell>
          <cell r="D2477" t="str">
            <v>P</v>
          </cell>
          <cell r="E2477">
            <v>36739</v>
          </cell>
          <cell r="F2477">
            <v>-17920.994379476306</v>
          </cell>
          <cell r="G2477">
            <v>-17920.994379476306</v>
          </cell>
        </row>
        <row r="2478">
          <cell r="A2478">
            <v>36641</v>
          </cell>
          <cell r="B2478" t="str">
            <v>POS-POWGAS-EAST</v>
          </cell>
          <cell r="C2478" t="str">
            <v>EPMI-LT-ECAR-PRC</v>
          </cell>
          <cell r="D2478" t="str">
            <v>P</v>
          </cell>
          <cell r="E2478">
            <v>36739</v>
          </cell>
          <cell r="F2478">
            <v>38817.001085191303</v>
          </cell>
          <cell r="G2478">
            <v>38817.001085191303</v>
          </cell>
        </row>
        <row r="2479">
          <cell r="A2479">
            <v>36641</v>
          </cell>
          <cell r="B2479" t="str">
            <v>POS-POWGAS-EAST</v>
          </cell>
          <cell r="C2479" t="str">
            <v>EPMI-LT-ECAR-PRC</v>
          </cell>
          <cell r="D2479" t="str">
            <v>P</v>
          </cell>
          <cell r="E2479">
            <v>36739</v>
          </cell>
          <cell r="F2479">
            <v>18700.168048149175</v>
          </cell>
          <cell r="G2479">
            <v>18700.168048149175</v>
          </cell>
        </row>
        <row r="2480">
          <cell r="A2480">
            <v>36641</v>
          </cell>
          <cell r="B2480" t="str">
            <v>POS-POWGAS-EAST</v>
          </cell>
          <cell r="C2480" t="str">
            <v>EPMI-LT-ECAR-PRC</v>
          </cell>
          <cell r="D2480" t="str">
            <v>P</v>
          </cell>
          <cell r="E2480">
            <v>36739</v>
          </cell>
          <cell r="F2480">
            <v>0</v>
          </cell>
          <cell r="G2480">
            <v>0</v>
          </cell>
        </row>
        <row r="2481">
          <cell r="A2481">
            <v>36641</v>
          </cell>
          <cell r="B2481" t="str">
            <v>POS-POWGAS-EAST</v>
          </cell>
          <cell r="C2481" t="str">
            <v>EPMI-LT-ECAR-PRC</v>
          </cell>
          <cell r="D2481" t="str">
            <v>P</v>
          </cell>
          <cell r="E2481">
            <v>36739</v>
          </cell>
          <cell r="F2481">
            <v>17920.994379476306</v>
          </cell>
          <cell r="G2481">
            <v>17920.994379476306</v>
          </cell>
        </row>
        <row r="2482">
          <cell r="A2482">
            <v>36641</v>
          </cell>
          <cell r="B2482" t="str">
            <v>POS-POWGAS-EAST</v>
          </cell>
          <cell r="C2482" t="str">
            <v>EPMI-LT-ECAR-PRC</v>
          </cell>
          <cell r="D2482" t="str">
            <v>P</v>
          </cell>
          <cell r="E2482">
            <v>36739</v>
          </cell>
          <cell r="F2482">
            <v>0</v>
          </cell>
          <cell r="G2482">
            <v>0</v>
          </cell>
        </row>
        <row r="2483">
          <cell r="A2483">
            <v>36641</v>
          </cell>
          <cell r="B2483" t="str">
            <v>POS-POWGAS-EAST</v>
          </cell>
          <cell r="C2483" t="str">
            <v>EPMI-LT-ECAR-PRC</v>
          </cell>
          <cell r="D2483" t="str">
            <v>P</v>
          </cell>
          <cell r="E2483">
            <v>36739</v>
          </cell>
          <cell r="F2483">
            <v>-53762.983138428892</v>
          </cell>
          <cell r="G2483">
            <v>-53762.983138428892</v>
          </cell>
        </row>
        <row r="2484">
          <cell r="A2484">
            <v>36641</v>
          </cell>
          <cell r="B2484" t="str">
            <v>POS-POWGAS-EAST</v>
          </cell>
          <cell r="C2484" t="str">
            <v>EPMI-LT-ECAR-PRC</v>
          </cell>
          <cell r="D2484" t="str">
            <v>P</v>
          </cell>
          <cell r="E2484">
            <v>36739</v>
          </cell>
          <cell r="F2484">
            <v>-35841.988758952612</v>
          </cell>
          <cell r="G2484">
            <v>-35841.988758952612</v>
          </cell>
        </row>
        <row r="2485">
          <cell r="A2485">
            <v>36641</v>
          </cell>
          <cell r="B2485" t="str">
            <v>POS-POWGAS-EAST</v>
          </cell>
          <cell r="C2485" t="str">
            <v>EPMI-LT-ECAR-PRC</v>
          </cell>
          <cell r="D2485" t="str">
            <v>P</v>
          </cell>
          <cell r="E2485">
            <v>36739</v>
          </cell>
          <cell r="F2485">
            <v>-107525.96627685778</v>
          </cell>
          <cell r="G2485">
            <v>-107525.96627685778</v>
          </cell>
        </row>
        <row r="2486">
          <cell r="A2486">
            <v>36641</v>
          </cell>
          <cell r="B2486" t="str">
            <v>POS-POWGAS-EAST</v>
          </cell>
          <cell r="C2486" t="str">
            <v>EPMI-LT-ECAR-PRC</v>
          </cell>
          <cell r="D2486" t="str">
            <v>P</v>
          </cell>
          <cell r="E2486">
            <v>36739</v>
          </cell>
          <cell r="F2486">
            <v>322577.89883057406</v>
          </cell>
          <cell r="G2486">
            <v>322577.89883057406</v>
          </cell>
        </row>
        <row r="2487">
          <cell r="A2487">
            <v>36641</v>
          </cell>
          <cell r="B2487" t="str">
            <v>POS-POWGAS-EAST</v>
          </cell>
          <cell r="C2487" t="str">
            <v>EPMI-LT-ECAR-PRC</v>
          </cell>
          <cell r="D2487" t="str">
            <v>P</v>
          </cell>
          <cell r="E2487">
            <v>36739</v>
          </cell>
          <cell r="F2487">
            <v>161288.94941528703</v>
          </cell>
          <cell r="G2487">
            <v>161288.94941528703</v>
          </cell>
        </row>
        <row r="2488">
          <cell r="A2488">
            <v>36641</v>
          </cell>
          <cell r="B2488" t="str">
            <v>POS-POWGAS-EAST</v>
          </cell>
          <cell r="C2488" t="str">
            <v>EPMI-LT-ECAR-PRC</v>
          </cell>
          <cell r="D2488" t="str">
            <v>P</v>
          </cell>
          <cell r="E2488">
            <v>36739</v>
          </cell>
          <cell r="F2488">
            <v>6233.3893493830701</v>
          </cell>
          <cell r="G2488">
            <v>6233.3893493830701</v>
          </cell>
        </row>
        <row r="2489">
          <cell r="A2489">
            <v>36641</v>
          </cell>
          <cell r="B2489" t="str">
            <v>POS-POWGAS-EAST</v>
          </cell>
          <cell r="C2489" t="str">
            <v>EPMI-LT-ECAR-PRC</v>
          </cell>
          <cell r="D2489" t="str">
            <v>P</v>
          </cell>
          <cell r="E2489">
            <v>36739</v>
          </cell>
          <cell r="F2489">
            <v>0</v>
          </cell>
          <cell r="G2489">
            <v>0</v>
          </cell>
        </row>
        <row r="2490">
          <cell r="A2490">
            <v>36641</v>
          </cell>
          <cell r="B2490" t="str">
            <v>POS-POWGAS-EAST</v>
          </cell>
          <cell r="C2490" t="str">
            <v>EPMI-LT-ECAR-PRC</v>
          </cell>
          <cell r="D2490" t="str">
            <v>P</v>
          </cell>
          <cell r="E2490">
            <v>36739</v>
          </cell>
          <cell r="F2490">
            <v>17920.994379476306</v>
          </cell>
          <cell r="G2490">
            <v>17920.994379476306</v>
          </cell>
        </row>
        <row r="2491">
          <cell r="A2491">
            <v>36641</v>
          </cell>
          <cell r="B2491" t="str">
            <v>POS-POWGAS-EAST</v>
          </cell>
          <cell r="C2491" t="str">
            <v>EPMI-LT-ECAR-PRC</v>
          </cell>
          <cell r="D2491" t="str">
            <v>P</v>
          </cell>
          <cell r="E2491">
            <v>36739</v>
          </cell>
          <cell r="F2491">
            <v>-9603.2978690893106</v>
          </cell>
          <cell r="G2491">
            <v>-9603.2978690893106</v>
          </cell>
        </row>
        <row r="2492">
          <cell r="A2492">
            <v>36641</v>
          </cell>
          <cell r="B2492" t="str">
            <v>POS-POWGAS-EAST</v>
          </cell>
          <cell r="C2492" t="str">
            <v>EPMI-LT-ECAR-PRC</v>
          </cell>
          <cell r="D2492" t="str">
            <v>P</v>
          </cell>
          <cell r="E2492">
            <v>36739</v>
          </cell>
          <cell r="F2492">
            <v>53762.983138428892</v>
          </cell>
          <cell r="G2492">
            <v>53762.983138428892</v>
          </cell>
        </row>
        <row r="2493">
          <cell r="A2493">
            <v>36641</v>
          </cell>
          <cell r="B2493" t="str">
            <v>POS-POWGAS-EAST</v>
          </cell>
          <cell r="C2493" t="str">
            <v>EPMI-LT-ECAR-PRC</v>
          </cell>
          <cell r="D2493" t="str">
            <v>P</v>
          </cell>
          <cell r="E2493">
            <v>36739</v>
          </cell>
          <cell r="F2493">
            <v>-51654.149509265306</v>
          </cell>
          <cell r="G2493">
            <v>-51654.149509265306</v>
          </cell>
        </row>
        <row r="2494">
          <cell r="A2494">
            <v>36641</v>
          </cell>
          <cell r="B2494" t="str">
            <v>POS-POWGAS-EAST</v>
          </cell>
          <cell r="C2494" t="str">
            <v>EPMI-LT-ECAR-PRC</v>
          </cell>
          <cell r="D2494" t="str">
            <v>P</v>
          </cell>
          <cell r="E2494">
            <v>36739</v>
          </cell>
          <cell r="F2494">
            <v>0</v>
          </cell>
          <cell r="G2494">
            <v>0</v>
          </cell>
        </row>
        <row r="2495">
          <cell r="A2495">
            <v>36641</v>
          </cell>
          <cell r="B2495" t="str">
            <v>POS-POWGAS-EAST</v>
          </cell>
          <cell r="C2495" t="str">
            <v>EPMI-LT-ECAR-PRC</v>
          </cell>
          <cell r="D2495" t="str">
            <v>P</v>
          </cell>
          <cell r="E2495">
            <v>36739</v>
          </cell>
          <cell r="F2495">
            <v>17920.994379476306</v>
          </cell>
          <cell r="G2495">
            <v>17920.994379476306</v>
          </cell>
        </row>
        <row r="2496">
          <cell r="A2496">
            <v>36641</v>
          </cell>
          <cell r="B2496" t="str">
            <v>POS-POWGAS-EAST</v>
          </cell>
          <cell r="C2496" t="str">
            <v>EPMI-LT-ECAR-PRC</v>
          </cell>
          <cell r="D2496" t="str">
            <v>P</v>
          </cell>
          <cell r="E2496">
            <v>36739</v>
          </cell>
          <cell r="F2496">
            <v>-17920.994379476306</v>
          </cell>
          <cell r="G2496">
            <v>-17920.994379476306</v>
          </cell>
        </row>
        <row r="2497">
          <cell r="A2497">
            <v>36641</v>
          </cell>
          <cell r="B2497" t="str">
            <v>POS-POWGAS-EAST</v>
          </cell>
          <cell r="C2497" t="str">
            <v>EPMI-LT-ECAR-PRC</v>
          </cell>
          <cell r="D2497" t="str">
            <v>P</v>
          </cell>
          <cell r="E2497">
            <v>36739</v>
          </cell>
          <cell r="F2497">
            <v>17920.994379476306</v>
          </cell>
          <cell r="G2497">
            <v>17920.994379476306</v>
          </cell>
        </row>
        <row r="2498">
          <cell r="A2498">
            <v>36641</v>
          </cell>
          <cell r="B2498" t="str">
            <v>POS-POWGAS-EAST</v>
          </cell>
          <cell r="C2498" t="str">
            <v>EPMI-LT-ECAR-PRC</v>
          </cell>
          <cell r="D2498" t="str">
            <v>P</v>
          </cell>
          <cell r="E2498">
            <v>36739</v>
          </cell>
          <cell r="F2498">
            <v>-18700.1680481492</v>
          </cell>
          <cell r="G2498">
            <v>-18700.1680481492</v>
          </cell>
        </row>
        <row r="2499">
          <cell r="A2499">
            <v>36641</v>
          </cell>
          <cell r="B2499" t="str">
            <v>POS-POWGAS-EAST</v>
          </cell>
          <cell r="C2499" t="str">
            <v>EPMI-LT-ECAR-PRC</v>
          </cell>
          <cell r="D2499" t="str">
            <v>P</v>
          </cell>
          <cell r="E2499">
            <v>36739</v>
          </cell>
          <cell r="F2499">
            <v>0</v>
          </cell>
          <cell r="G2499">
            <v>0</v>
          </cell>
        </row>
        <row r="2500">
          <cell r="A2500">
            <v>36641</v>
          </cell>
          <cell r="B2500" t="str">
            <v>POS-POWGAS-EAST</v>
          </cell>
          <cell r="C2500" t="str">
            <v>EPMI-LT-ECAR-PRC</v>
          </cell>
          <cell r="D2500" t="str">
            <v>P</v>
          </cell>
          <cell r="E2500">
            <v>36739</v>
          </cell>
          <cell r="F2500">
            <v>17920.994379476306</v>
          </cell>
          <cell r="G2500">
            <v>17920.994379476306</v>
          </cell>
        </row>
        <row r="2501">
          <cell r="A2501">
            <v>36641</v>
          </cell>
          <cell r="B2501" t="str">
            <v>POS-POWGAS-EAST</v>
          </cell>
          <cell r="C2501" t="str">
            <v>EPMI-LT-ECAR-PRC</v>
          </cell>
          <cell r="D2501" t="str">
            <v>P</v>
          </cell>
          <cell r="E2501">
            <v>36739</v>
          </cell>
          <cell r="F2501">
            <v>-53762.983138428892</v>
          </cell>
          <cell r="G2501">
            <v>-53762.983138428892</v>
          </cell>
        </row>
        <row r="2502">
          <cell r="A2502">
            <v>36641</v>
          </cell>
          <cell r="B2502" t="str">
            <v>POS-POWGAS-EAST</v>
          </cell>
          <cell r="C2502" t="str">
            <v>EPMI-LT-ECAR-PRC</v>
          </cell>
          <cell r="D2502" t="str">
            <v>P</v>
          </cell>
          <cell r="E2502">
            <v>36739</v>
          </cell>
          <cell r="F2502">
            <v>659.31531683267508</v>
          </cell>
          <cell r="G2502">
            <v>659.31531683267508</v>
          </cell>
        </row>
        <row r="2503">
          <cell r="A2503">
            <v>36641</v>
          </cell>
          <cell r="B2503" t="str">
            <v>POS-POWGAS-EAST</v>
          </cell>
          <cell r="C2503" t="str">
            <v>EPMI-LT-ECAR-PRC</v>
          </cell>
          <cell r="D2503" t="str">
            <v>P</v>
          </cell>
          <cell r="E2503">
            <v>36739</v>
          </cell>
          <cell r="F2503">
            <v>-17920.994379476306</v>
          </cell>
          <cell r="G2503">
            <v>-17920.994379476306</v>
          </cell>
        </row>
        <row r="2504">
          <cell r="A2504">
            <v>36641</v>
          </cell>
          <cell r="B2504" t="str">
            <v>POS-POWGAS-EAST</v>
          </cell>
          <cell r="C2504" t="str">
            <v>EPMI-LT-ECAR-PRC</v>
          </cell>
          <cell r="D2504" t="str">
            <v>P</v>
          </cell>
          <cell r="E2504">
            <v>36739</v>
          </cell>
          <cell r="F2504">
            <v>-4957.7892070235212</v>
          </cell>
          <cell r="G2504">
            <v>-4957.7892070235212</v>
          </cell>
        </row>
        <row r="2505">
          <cell r="A2505">
            <v>36641</v>
          </cell>
          <cell r="B2505" t="str">
            <v>POS-POWGAS-EAST</v>
          </cell>
          <cell r="C2505" t="str">
            <v>EPMI-LT-ECAR-PRC</v>
          </cell>
          <cell r="D2505" t="str">
            <v>P</v>
          </cell>
          <cell r="E2505">
            <v>36739</v>
          </cell>
          <cell r="F2505">
            <v>-18700.168048149208</v>
          </cell>
          <cell r="G2505">
            <v>-18700.168048149208</v>
          </cell>
        </row>
        <row r="2506">
          <cell r="A2506">
            <v>36641</v>
          </cell>
          <cell r="B2506" t="str">
            <v>POS-POWGAS-EAST</v>
          </cell>
          <cell r="C2506" t="str">
            <v>EPMI-LT-ECAR-PRC</v>
          </cell>
          <cell r="D2506" t="str">
            <v>P</v>
          </cell>
          <cell r="E2506">
            <v>36739</v>
          </cell>
          <cell r="F2506">
            <v>-35841.988758952612</v>
          </cell>
          <cell r="G2506">
            <v>-35841.988758952612</v>
          </cell>
        </row>
        <row r="2507">
          <cell r="A2507">
            <v>36641</v>
          </cell>
          <cell r="B2507" t="str">
            <v>POS-POWGAS-EAST</v>
          </cell>
          <cell r="C2507" t="str">
            <v>EPMI-LT-ECAR-PRC</v>
          </cell>
          <cell r="D2507" t="str">
            <v>P</v>
          </cell>
          <cell r="E2507">
            <v>36739</v>
          </cell>
          <cell r="F2507">
            <v>0</v>
          </cell>
          <cell r="G2507">
            <v>0</v>
          </cell>
        </row>
        <row r="2508">
          <cell r="A2508">
            <v>36641</v>
          </cell>
          <cell r="B2508" t="str">
            <v>POS-POWGAS-EAST</v>
          </cell>
          <cell r="C2508" t="str">
            <v>EPMI-LT-ECAR-PRC</v>
          </cell>
          <cell r="D2508" t="str">
            <v>P</v>
          </cell>
          <cell r="E2508">
            <v>36739</v>
          </cell>
          <cell r="F2508">
            <v>18700.1680481492</v>
          </cell>
          <cell r="G2508">
            <v>18700.1680481492</v>
          </cell>
        </row>
        <row r="2509">
          <cell r="A2509">
            <v>36641</v>
          </cell>
          <cell r="B2509" t="str">
            <v>POS-POWGAS-EAST</v>
          </cell>
          <cell r="C2509" t="str">
            <v>EPMI-LT-ECAR-PRC</v>
          </cell>
          <cell r="D2509" t="str">
            <v>P</v>
          </cell>
          <cell r="E2509">
            <v>36739</v>
          </cell>
          <cell r="F2509">
            <v>-17920.994379476502</v>
          </cell>
          <cell r="G2509">
            <v>-17920.994379476502</v>
          </cell>
        </row>
        <row r="2510">
          <cell r="A2510">
            <v>36641</v>
          </cell>
          <cell r="B2510" t="str">
            <v>POS-POWGAS-EAST</v>
          </cell>
          <cell r="C2510" t="str">
            <v>EPMI-LT-ECAR-PRC</v>
          </cell>
          <cell r="D2510" t="str">
            <v>P</v>
          </cell>
          <cell r="E2510">
            <v>36739</v>
          </cell>
          <cell r="F2510">
            <v>4957.7892070235212</v>
          </cell>
          <cell r="G2510">
            <v>4957.7892070235212</v>
          </cell>
        </row>
        <row r="2511">
          <cell r="A2511">
            <v>36641</v>
          </cell>
          <cell r="B2511" t="str">
            <v>POS-POWGAS-EAST</v>
          </cell>
          <cell r="C2511" t="str">
            <v>EPMI-LT-ECAR-PRC</v>
          </cell>
          <cell r="D2511" t="str">
            <v>P</v>
          </cell>
          <cell r="E2511">
            <v>36739</v>
          </cell>
          <cell r="F2511">
            <v>-17920.994379476306</v>
          </cell>
          <cell r="G2511">
            <v>-17920.994379476306</v>
          </cell>
        </row>
        <row r="2512">
          <cell r="A2512">
            <v>36641</v>
          </cell>
          <cell r="B2512" t="str">
            <v>POS-POWGAS-EAST</v>
          </cell>
          <cell r="C2512" t="str">
            <v>EPMI-LT-ECAR-PRC</v>
          </cell>
          <cell r="D2512" t="str">
            <v>P</v>
          </cell>
          <cell r="E2512">
            <v>36739</v>
          </cell>
          <cell r="F2512">
            <v>4292.8972556334811</v>
          </cell>
          <cell r="G2512">
            <v>4292.8972556334811</v>
          </cell>
        </row>
        <row r="2513">
          <cell r="A2513">
            <v>36641</v>
          </cell>
          <cell r="B2513" t="str">
            <v>POS-POWGAS-EAST</v>
          </cell>
          <cell r="C2513" t="str">
            <v>EPMI-LT-ECAR-PRC</v>
          </cell>
          <cell r="D2513" t="str">
            <v>P</v>
          </cell>
          <cell r="E2513">
            <v>36739</v>
          </cell>
          <cell r="F2513">
            <v>17920.994379476306</v>
          </cell>
          <cell r="G2513">
            <v>17920.994379476306</v>
          </cell>
        </row>
        <row r="2514">
          <cell r="A2514">
            <v>36641</v>
          </cell>
          <cell r="B2514" t="str">
            <v>POS-POWGAS-EAST</v>
          </cell>
          <cell r="C2514" t="str">
            <v>EPMI-LT-ECAR-PRC</v>
          </cell>
          <cell r="D2514" t="str">
            <v>P</v>
          </cell>
          <cell r="E2514">
            <v>36739</v>
          </cell>
          <cell r="F2514">
            <v>17920.994379476306</v>
          </cell>
          <cell r="G2514">
            <v>17920.994379476306</v>
          </cell>
        </row>
        <row r="2515">
          <cell r="A2515">
            <v>36641</v>
          </cell>
          <cell r="B2515" t="str">
            <v>POS-POWGAS-EAST</v>
          </cell>
          <cell r="C2515" t="str">
            <v>EPMI-LT-ECAR-PRC</v>
          </cell>
          <cell r="D2515" t="str">
            <v>P</v>
          </cell>
          <cell r="E2515">
            <v>36739</v>
          </cell>
          <cell r="F2515">
            <v>17920.994379476306</v>
          </cell>
          <cell r="G2515">
            <v>17920.994379476306</v>
          </cell>
        </row>
        <row r="2516">
          <cell r="A2516">
            <v>36641</v>
          </cell>
          <cell r="B2516" t="str">
            <v>POS-POWGAS-EAST</v>
          </cell>
          <cell r="C2516" t="str">
            <v>EPMI-LT-ECAR-PRC</v>
          </cell>
          <cell r="D2516" t="str">
            <v>P</v>
          </cell>
          <cell r="E2516">
            <v>36739</v>
          </cell>
          <cell r="F2516">
            <v>-659.31531683267508</v>
          </cell>
          <cell r="G2516">
            <v>-659.31531683267508</v>
          </cell>
        </row>
        <row r="2517">
          <cell r="A2517">
            <v>36641</v>
          </cell>
          <cell r="B2517" t="str">
            <v>POS-POWGAS-EAST</v>
          </cell>
          <cell r="C2517" t="str">
            <v>EPMI-LT-ECAR-PRC</v>
          </cell>
          <cell r="D2517" t="str">
            <v>P</v>
          </cell>
          <cell r="E2517">
            <v>36739</v>
          </cell>
          <cell r="F2517">
            <v>-35841.988758952612</v>
          </cell>
          <cell r="G2517">
            <v>-35841.988758952612</v>
          </cell>
        </row>
        <row r="2518">
          <cell r="A2518">
            <v>36641</v>
          </cell>
          <cell r="B2518" t="str">
            <v>POS-POWGAS-EAST</v>
          </cell>
          <cell r="C2518" t="str">
            <v>EPMI-LT-ECAR-PRC</v>
          </cell>
          <cell r="D2518" t="str">
            <v>P</v>
          </cell>
          <cell r="E2518">
            <v>36739</v>
          </cell>
          <cell r="F2518">
            <v>-12939.000361730401</v>
          </cell>
          <cell r="G2518">
            <v>-12939.000361730401</v>
          </cell>
        </row>
        <row r="2519">
          <cell r="A2519">
            <v>36641</v>
          </cell>
          <cell r="B2519" t="str">
            <v>POS-POWGAS-EAST</v>
          </cell>
          <cell r="C2519" t="str">
            <v>EPMI-LT-ECAR-PRC</v>
          </cell>
          <cell r="D2519" t="str">
            <v>P</v>
          </cell>
          <cell r="E2519">
            <v>36739</v>
          </cell>
          <cell r="F2519">
            <v>0</v>
          </cell>
          <cell r="G2519">
            <v>0</v>
          </cell>
        </row>
        <row r="2520">
          <cell r="A2520">
            <v>36641</v>
          </cell>
          <cell r="B2520" t="str">
            <v>POS-POWGAS-EAST</v>
          </cell>
          <cell r="C2520" t="str">
            <v>EPMI-LT-ECAR-PRC</v>
          </cell>
          <cell r="D2520" t="str">
            <v>P</v>
          </cell>
          <cell r="E2520">
            <v>36739</v>
          </cell>
          <cell r="F2520">
            <v>36764.259916958814</v>
          </cell>
          <cell r="G2520">
            <v>36764.259916958814</v>
          </cell>
        </row>
        <row r="2521">
          <cell r="A2521">
            <v>36641</v>
          </cell>
          <cell r="B2521" t="str">
            <v>POS-POWGAS-EAST</v>
          </cell>
          <cell r="C2521" t="str">
            <v>EPMI-LT-ECAR-PRC</v>
          </cell>
          <cell r="D2521" t="str">
            <v>P</v>
          </cell>
          <cell r="E2521">
            <v>36739</v>
          </cell>
          <cell r="F2521">
            <v>-35841.988758952612</v>
          </cell>
          <cell r="G2521">
            <v>-35841.988758952612</v>
          </cell>
        </row>
        <row r="2522">
          <cell r="A2522">
            <v>36641</v>
          </cell>
          <cell r="B2522" t="str">
            <v>POS-POWGAS-EAST</v>
          </cell>
          <cell r="C2522" t="str">
            <v>EPMI-LT-ECAR-PRC</v>
          </cell>
          <cell r="D2522" t="str">
            <v>P</v>
          </cell>
          <cell r="E2522">
            <v>36770</v>
          </cell>
          <cell r="F2522">
            <v>43054.907957156895</v>
          </cell>
          <cell r="G2522">
            <v>43054.907957156895</v>
          </cell>
        </row>
        <row r="2523">
          <cell r="A2523">
            <v>36641</v>
          </cell>
          <cell r="B2523" t="str">
            <v>POS-POWGAS-EAST</v>
          </cell>
          <cell r="C2523" t="str">
            <v>EPMI-LT-ECAR-PRC</v>
          </cell>
          <cell r="D2523" t="str">
            <v>P</v>
          </cell>
          <cell r="E2523">
            <v>36770</v>
          </cell>
          <cell r="F2523">
            <v>0</v>
          </cell>
          <cell r="G2523">
            <v>0</v>
          </cell>
        </row>
        <row r="2524">
          <cell r="A2524">
            <v>36641</v>
          </cell>
          <cell r="B2524" t="str">
            <v>POS-POWGAS-EAST</v>
          </cell>
          <cell r="C2524" t="str">
            <v>EPMI-LT-ECAR-PRC</v>
          </cell>
          <cell r="D2524" t="str">
            <v>P</v>
          </cell>
          <cell r="E2524">
            <v>36770</v>
          </cell>
          <cell r="F2524">
            <v>-30991.5756924946</v>
          </cell>
          <cell r="G2524">
            <v>-30991.5756924946</v>
          </cell>
        </row>
        <row r="2525">
          <cell r="A2525">
            <v>36641</v>
          </cell>
          <cell r="B2525" t="str">
            <v>POS-POWGAS-EAST</v>
          </cell>
          <cell r="C2525" t="str">
            <v>EPMI-LT-ECAR-PRC</v>
          </cell>
          <cell r="D2525" t="str">
            <v>P</v>
          </cell>
          <cell r="E2525">
            <v>36770</v>
          </cell>
          <cell r="F2525">
            <v>-18670.083994809411</v>
          </cell>
          <cell r="G2525">
            <v>-18670.083994809411</v>
          </cell>
        </row>
        <row r="2526">
          <cell r="A2526">
            <v>36641</v>
          </cell>
          <cell r="B2526" t="str">
            <v>POS-POWGAS-EAST</v>
          </cell>
          <cell r="C2526" t="str">
            <v>EPMI-LT-ECAR-PRC</v>
          </cell>
          <cell r="D2526" t="str">
            <v>P</v>
          </cell>
          <cell r="E2526">
            <v>36770</v>
          </cell>
          <cell r="F2526">
            <v>-402890.48400243017</v>
          </cell>
          <cell r="G2526">
            <v>-402890.48400243017</v>
          </cell>
        </row>
        <row r="2527">
          <cell r="A2527">
            <v>36641</v>
          </cell>
          <cell r="B2527" t="str">
            <v>POS-POWGAS-EAST</v>
          </cell>
          <cell r="C2527" t="str">
            <v>EPMI-LT-ECAR-PRC</v>
          </cell>
          <cell r="D2527" t="str">
            <v>P</v>
          </cell>
          <cell r="E2527">
            <v>36770</v>
          </cell>
          <cell r="F2527">
            <v>-46487.363538741905</v>
          </cell>
          <cell r="G2527">
            <v>-46487.363538741905</v>
          </cell>
        </row>
        <row r="2528">
          <cell r="A2528">
            <v>36641</v>
          </cell>
          <cell r="B2528" t="str">
            <v>POS-POWGAS-EAST</v>
          </cell>
          <cell r="C2528" t="str">
            <v>EPMI-LT-ECAR-PRC</v>
          </cell>
          <cell r="D2528" t="str">
            <v>P</v>
          </cell>
          <cell r="E2528">
            <v>36770</v>
          </cell>
          <cell r="F2528">
            <v>-30991.5756924946</v>
          </cell>
          <cell r="G2528">
            <v>-30991.5756924946</v>
          </cell>
        </row>
        <row r="2529">
          <cell r="A2529">
            <v>36641</v>
          </cell>
          <cell r="B2529" t="str">
            <v>POS-POWGAS-EAST</v>
          </cell>
          <cell r="C2529" t="str">
            <v>EPMI-LT-ECAR-PRC</v>
          </cell>
          <cell r="D2529" t="str">
            <v>P</v>
          </cell>
          <cell r="E2529">
            <v>36770</v>
          </cell>
          <cell r="F2529">
            <v>15495.7878462473</v>
          </cell>
          <cell r="G2529">
            <v>15495.7878462473</v>
          </cell>
        </row>
        <row r="2530">
          <cell r="A2530">
            <v>36641</v>
          </cell>
          <cell r="B2530" t="str">
            <v>POS-POWGAS-EAST</v>
          </cell>
          <cell r="C2530" t="str">
            <v>EPMI-LT-ECAR-PRC</v>
          </cell>
          <cell r="D2530" t="str">
            <v>P</v>
          </cell>
          <cell r="E2530">
            <v>36770</v>
          </cell>
          <cell r="F2530">
            <v>-15495.787846247404</v>
          </cell>
          <cell r="G2530">
            <v>-15495.787846247404</v>
          </cell>
        </row>
        <row r="2531">
          <cell r="A2531">
            <v>36641</v>
          </cell>
          <cell r="B2531" t="str">
            <v>POS-POWGAS-EAST</v>
          </cell>
          <cell r="C2531" t="str">
            <v>EPMI-LT-ECAR-PRC</v>
          </cell>
          <cell r="D2531" t="str">
            <v>P</v>
          </cell>
          <cell r="E2531">
            <v>36770</v>
          </cell>
          <cell r="F2531">
            <v>-77478.939231236523</v>
          </cell>
          <cell r="G2531">
            <v>-77478.939231236523</v>
          </cell>
        </row>
        <row r="2532">
          <cell r="A2532">
            <v>36641</v>
          </cell>
          <cell r="B2532" t="str">
            <v>POS-POWGAS-EAST</v>
          </cell>
          <cell r="C2532" t="str">
            <v>EPMI-LT-ECAR-PRC</v>
          </cell>
          <cell r="D2532" t="str">
            <v>P</v>
          </cell>
          <cell r="E2532">
            <v>36770</v>
          </cell>
          <cell r="F2532">
            <v>30991.5756924946</v>
          </cell>
          <cell r="G2532">
            <v>30991.5756924946</v>
          </cell>
        </row>
        <row r="2533">
          <cell r="A2533">
            <v>36641</v>
          </cell>
          <cell r="B2533" t="str">
            <v>POS-POWGAS-EAST</v>
          </cell>
          <cell r="C2533" t="str">
            <v>EPMI-LT-ECAR-PRC</v>
          </cell>
          <cell r="D2533" t="str">
            <v>P</v>
          </cell>
          <cell r="E2533">
            <v>36770</v>
          </cell>
          <cell r="F2533">
            <v>-15495.7878462473</v>
          </cell>
          <cell r="G2533">
            <v>-15495.7878462473</v>
          </cell>
        </row>
        <row r="2534">
          <cell r="A2534">
            <v>36641</v>
          </cell>
          <cell r="B2534" t="str">
            <v>POS-POWGAS-EAST</v>
          </cell>
          <cell r="C2534" t="str">
            <v>EPMI-LT-ECAR-PRC</v>
          </cell>
          <cell r="D2534" t="str">
            <v>P</v>
          </cell>
          <cell r="E2534">
            <v>36770</v>
          </cell>
          <cell r="F2534">
            <v>15495.7878462473</v>
          </cell>
          <cell r="G2534">
            <v>15495.7878462473</v>
          </cell>
        </row>
        <row r="2535">
          <cell r="A2535">
            <v>36641</v>
          </cell>
          <cell r="B2535" t="str">
            <v>POS-POWGAS-EAST</v>
          </cell>
          <cell r="C2535" t="str">
            <v>EPMI-LT-ECAR-PRC</v>
          </cell>
          <cell r="D2535" t="str">
            <v>P</v>
          </cell>
          <cell r="E2535">
            <v>36770</v>
          </cell>
          <cell r="F2535">
            <v>15495.7878462473</v>
          </cell>
          <cell r="G2535">
            <v>15495.7878462473</v>
          </cell>
        </row>
        <row r="2536">
          <cell r="A2536">
            <v>36641</v>
          </cell>
          <cell r="B2536" t="str">
            <v>POS-POWGAS-EAST</v>
          </cell>
          <cell r="C2536" t="str">
            <v>EPMI-LT-ECAR-PRC</v>
          </cell>
          <cell r="D2536" t="str">
            <v>P</v>
          </cell>
          <cell r="E2536">
            <v>36770</v>
          </cell>
          <cell r="F2536">
            <v>0</v>
          </cell>
          <cell r="G2536">
            <v>0</v>
          </cell>
        </row>
        <row r="2537">
          <cell r="A2537">
            <v>36641</v>
          </cell>
          <cell r="B2537" t="str">
            <v>POS-POWGAS-EAST</v>
          </cell>
          <cell r="C2537" t="str">
            <v>EPMI-LT-ECAR-PRC</v>
          </cell>
          <cell r="D2537" t="str">
            <v>P</v>
          </cell>
          <cell r="E2537">
            <v>36770</v>
          </cell>
          <cell r="F2537">
            <v>0</v>
          </cell>
          <cell r="G2537">
            <v>0</v>
          </cell>
        </row>
        <row r="2538">
          <cell r="A2538">
            <v>36641</v>
          </cell>
          <cell r="B2538" t="str">
            <v>POS-POWGAS-EAST</v>
          </cell>
          <cell r="C2538" t="str">
            <v>EPMI-LT-ECAR-PRC</v>
          </cell>
          <cell r="D2538" t="str">
            <v>P</v>
          </cell>
          <cell r="E2538">
            <v>36770</v>
          </cell>
          <cell r="F2538">
            <v>0</v>
          </cell>
          <cell r="G2538">
            <v>0</v>
          </cell>
        </row>
        <row r="2539">
          <cell r="A2539">
            <v>36641</v>
          </cell>
          <cell r="B2539" t="str">
            <v>POS-POWGAS-EAST</v>
          </cell>
          <cell r="C2539" t="str">
            <v>EPMI-LT-ECAR-PRC</v>
          </cell>
          <cell r="D2539" t="str">
            <v>P</v>
          </cell>
          <cell r="E2539">
            <v>36770</v>
          </cell>
          <cell r="F2539">
            <v>-15495.7878462473</v>
          </cell>
          <cell r="G2539">
            <v>-15495.7878462473</v>
          </cell>
        </row>
        <row r="2540">
          <cell r="A2540">
            <v>36641</v>
          </cell>
          <cell r="B2540" t="str">
            <v>POS-POWGAS-EAST</v>
          </cell>
          <cell r="C2540" t="str">
            <v>EPMI-LT-ECAR-PRC</v>
          </cell>
          <cell r="D2540" t="str">
            <v>P</v>
          </cell>
          <cell r="E2540">
            <v>36770</v>
          </cell>
          <cell r="F2540">
            <v>-77478.939231236611</v>
          </cell>
          <cell r="G2540">
            <v>-77478.939231236611</v>
          </cell>
        </row>
        <row r="2541">
          <cell r="A2541">
            <v>36641</v>
          </cell>
          <cell r="B2541" t="str">
            <v>POS-POWGAS-EAST</v>
          </cell>
          <cell r="C2541" t="str">
            <v>EPMI-LT-ECAR-PRC</v>
          </cell>
          <cell r="D2541" t="str">
            <v>P</v>
          </cell>
          <cell r="E2541">
            <v>36770</v>
          </cell>
          <cell r="F2541">
            <v>-77478.939231236523</v>
          </cell>
          <cell r="G2541">
            <v>-77478.939231236523</v>
          </cell>
        </row>
        <row r="2542">
          <cell r="A2542">
            <v>36641</v>
          </cell>
          <cell r="B2542" t="str">
            <v>POS-POWGAS-EAST</v>
          </cell>
          <cell r="C2542" t="str">
            <v>EPMI-LT-ECAR-PRC</v>
          </cell>
          <cell r="D2542" t="str">
            <v>P</v>
          </cell>
          <cell r="E2542">
            <v>36770</v>
          </cell>
          <cell r="F2542">
            <v>15495.7878462473</v>
          </cell>
          <cell r="G2542">
            <v>15495.7878462473</v>
          </cell>
        </row>
        <row r="2543">
          <cell r="A2543">
            <v>36641</v>
          </cell>
          <cell r="B2543" t="str">
            <v>POS-POWGAS-EAST</v>
          </cell>
          <cell r="C2543" t="str">
            <v>EPMI-LT-ECAR-PRC</v>
          </cell>
          <cell r="D2543" t="str">
            <v>P</v>
          </cell>
          <cell r="E2543">
            <v>36770</v>
          </cell>
          <cell r="F2543">
            <v>15495.7878462473</v>
          </cell>
          <cell r="G2543">
            <v>15495.7878462473</v>
          </cell>
        </row>
        <row r="2544">
          <cell r="A2544">
            <v>36641</v>
          </cell>
          <cell r="B2544" t="str">
            <v>POS-POWGAS-EAST</v>
          </cell>
          <cell r="C2544" t="str">
            <v>EPMI-LT-ECAR-PRC</v>
          </cell>
          <cell r="D2544" t="str">
            <v>P</v>
          </cell>
          <cell r="E2544">
            <v>36770</v>
          </cell>
          <cell r="F2544">
            <v>247932.605539957</v>
          </cell>
          <cell r="G2544">
            <v>247932.605539957</v>
          </cell>
        </row>
        <row r="2545">
          <cell r="A2545">
            <v>36641</v>
          </cell>
          <cell r="B2545" t="str">
            <v>POS-POWGAS-EAST</v>
          </cell>
          <cell r="C2545" t="str">
            <v>EPMI-LT-ECAR-PRC</v>
          </cell>
          <cell r="D2545" t="str">
            <v>P</v>
          </cell>
          <cell r="E2545">
            <v>36770</v>
          </cell>
          <cell r="F2545">
            <v>-15495.7878462473</v>
          </cell>
          <cell r="G2545">
            <v>-15495.7878462473</v>
          </cell>
        </row>
        <row r="2546">
          <cell r="A2546">
            <v>36641</v>
          </cell>
          <cell r="B2546" t="str">
            <v>POS-POWGAS-EAST</v>
          </cell>
          <cell r="C2546" t="str">
            <v>EPMI-LT-ECAR-PRC</v>
          </cell>
          <cell r="D2546" t="str">
            <v>P</v>
          </cell>
          <cell r="E2546">
            <v>36770</v>
          </cell>
          <cell r="F2546">
            <v>-14180.621168668982</v>
          </cell>
          <cell r="G2546">
            <v>-14180.621168668982</v>
          </cell>
        </row>
        <row r="2547">
          <cell r="A2547">
            <v>36641</v>
          </cell>
          <cell r="B2547" t="str">
            <v>POS-POWGAS-EAST</v>
          </cell>
          <cell r="C2547" t="str">
            <v>EPMI-LT-ECAR-PRC</v>
          </cell>
          <cell r="D2547" t="str">
            <v>P</v>
          </cell>
          <cell r="E2547">
            <v>36770</v>
          </cell>
          <cell r="F2547">
            <v>-15495.7878462473</v>
          </cell>
          <cell r="G2547">
            <v>-15495.7878462473</v>
          </cell>
        </row>
        <row r="2548">
          <cell r="A2548">
            <v>36641</v>
          </cell>
          <cell r="B2548" t="str">
            <v>POS-POWGAS-EAST</v>
          </cell>
          <cell r="C2548" t="str">
            <v>EPMI-LT-ECAR-PRC</v>
          </cell>
          <cell r="D2548" t="str">
            <v>P</v>
          </cell>
          <cell r="E2548">
            <v>36770</v>
          </cell>
          <cell r="F2548">
            <v>-30991.5756924946</v>
          </cell>
          <cell r="G2548">
            <v>-30991.5756924946</v>
          </cell>
        </row>
        <row r="2549">
          <cell r="A2549">
            <v>36641</v>
          </cell>
          <cell r="B2549" t="str">
            <v>POS-POWGAS-EAST</v>
          </cell>
          <cell r="C2549" t="str">
            <v>EPMI-LT-ECAR-PRC</v>
          </cell>
          <cell r="D2549" t="str">
            <v>P</v>
          </cell>
          <cell r="E2549">
            <v>36770</v>
          </cell>
          <cell r="F2549">
            <v>0</v>
          </cell>
          <cell r="G2549">
            <v>0</v>
          </cell>
        </row>
        <row r="2550">
          <cell r="A2550">
            <v>36641</v>
          </cell>
          <cell r="B2550" t="str">
            <v>POS-POWGAS-EAST</v>
          </cell>
          <cell r="C2550" t="str">
            <v>EPMI-LT-ECAR-PRC</v>
          </cell>
          <cell r="D2550" t="str">
            <v>P</v>
          </cell>
          <cell r="E2550">
            <v>36770</v>
          </cell>
          <cell r="F2550">
            <v>15495.7878462473</v>
          </cell>
          <cell r="G2550">
            <v>15495.7878462473</v>
          </cell>
        </row>
        <row r="2551">
          <cell r="A2551">
            <v>36641</v>
          </cell>
          <cell r="B2551" t="str">
            <v>POS-POWGAS-EAST</v>
          </cell>
          <cell r="C2551" t="str">
            <v>EPMI-LT-ECAR-PRC</v>
          </cell>
          <cell r="D2551" t="str">
            <v>P</v>
          </cell>
          <cell r="E2551">
            <v>36770</v>
          </cell>
          <cell r="F2551">
            <v>-46487.363538741905</v>
          </cell>
          <cell r="G2551">
            <v>-46487.363538741905</v>
          </cell>
        </row>
        <row r="2552">
          <cell r="A2552">
            <v>36641</v>
          </cell>
          <cell r="B2552" t="str">
            <v>POS-POWGAS-EAST</v>
          </cell>
          <cell r="C2552" t="str">
            <v>EPMI-LT-ECAR-PRC</v>
          </cell>
          <cell r="D2552" t="str">
            <v>P</v>
          </cell>
          <cell r="E2552">
            <v>36770</v>
          </cell>
          <cell r="F2552">
            <v>-46487.363538741796</v>
          </cell>
          <cell r="G2552">
            <v>-46487.363538741796</v>
          </cell>
        </row>
        <row r="2553">
          <cell r="A2553">
            <v>36641</v>
          </cell>
          <cell r="B2553" t="str">
            <v>POS-POWGAS-EAST</v>
          </cell>
          <cell r="C2553" t="str">
            <v>EPMI-LT-ECAR-PRC</v>
          </cell>
          <cell r="D2553" t="str">
            <v>P</v>
          </cell>
          <cell r="E2553">
            <v>36770</v>
          </cell>
          <cell r="F2553">
            <v>-15495.7878462473</v>
          </cell>
          <cell r="G2553">
            <v>-15495.7878462473</v>
          </cell>
        </row>
        <row r="2554">
          <cell r="A2554">
            <v>36641</v>
          </cell>
          <cell r="B2554" t="str">
            <v>POS-POWGAS-EAST</v>
          </cell>
          <cell r="C2554" t="str">
            <v>EPMI-LT-ECAR-PRC</v>
          </cell>
          <cell r="D2554" t="str">
            <v>P</v>
          </cell>
          <cell r="E2554">
            <v>36770</v>
          </cell>
          <cell r="F2554">
            <v>18670.083994809411</v>
          </cell>
          <cell r="G2554">
            <v>18670.083994809411</v>
          </cell>
        </row>
        <row r="2555">
          <cell r="A2555">
            <v>36641</v>
          </cell>
          <cell r="B2555" t="str">
            <v>POS-POWGAS-EAST</v>
          </cell>
          <cell r="C2555" t="str">
            <v>EPMI-LT-ECAR-PRC</v>
          </cell>
          <cell r="D2555" t="str">
            <v>P</v>
          </cell>
          <cell r="E2555">
            <v>36770</v>
          </cell>
          <cell r="F2555">
            <v>325411.54477119341</v>
          </cell>
          <cell r="G2555">
            <v>325411.54477119341</v>
          </cell>
        </row>
        <row r="2556">
          <cell r="A2556">
            <v>36641</v>
          </cell>
          <cell r="B2556" t="str">
            <v>POS-POWGAS-EAST</v>
          </cell>
          <cell r="C2556" t="str">
            <v>EPMI-LT-ECAR-PRC</v>
          </cell>
          <cell r="D2556" t="str">
            <v>P</v>
          </cell>
          <cell r="E2556">
            <v>36770</v>
          </cell>
          <cell r="F2556">
            <v>-16857.950654546501</v>
          </cell>
          <cell r="G2556">
            <v>-16857.950654546501</v>
          </cell>
        </row>
        <row r="2557">
          <cell r="A2557">
            <v>36641</v>
          </cell>
          <cell r="B2557" t="str">
            <v>POS-POWGAS-EAST</v>
          </cell>
          <cell r="C2557" t="str">
            <v>EPMI-LT-ECAR-PRC</v>
          </cell>
          <cell r="D2557" t="str">
            <v>P</v>
          </cell>
          <cell r="E2557">
            <v>36770</v>
          </cell>
          <cell r="F2557">
            <v>-46487.363538741905</v>
          </cell>
          <cell r="G2557">
            <v>-46487.363538741905</v>
          </cell>
        </row>
        <row r="2558">
          <cell r="A2558">
            <v>36641</v>
          </cell>
          <cell r="B2558" t="str">
            <v>POS-POWGAS-EAST</v>
          </cell>
          <cell r="C2558" t="str">
            <v>EPMI-LT-ECAR-PRC</v>
          </cell>
          <cell r="D2558" t="str">
            <v>P</v>
          </cell>
          <cell r="E2558">
            <v>36770</v>
          </cell>
          <cell r="F2558">
            <v>30991.5756924946</v>
          </cell>
          <cell r="G2558">
            <v>30991.5756924946</v>
          </cell>
        </row>
        <row r="2559">
          <cell r="A2559">
            <v>36641</v>
          </cell>
          <cell r="B2559" t="str">
            <v>POS-POWGAS-EAST</v>
          </cell>
          <cell r="C2559" t="str">
            <v>EPMI-LT-ECAR-PRC</v>
          </cell>
          <cell r="D2559" t="str">
            <v>P</v>
          </cell>
          <cell r="E2559">
            <v>36770</v>
          </cell>
          <cell r="F2559">
            <v>30991.5756924946</v>
          </cell>
          <cell r="G2559">
            <v>30991.5756924946</v>
          </cell>
        </row>
        <row r="2560">
          <cell r="A2560">
            <v>36641</v>
          </cell>
          <cell r="B2560" t="str">
            <v>POS-POWGAS-EAST</v>
          </cell>
          <cell r="C2560" t="str">
            <v>EPMI-LT-ECAR-PRC</v>
          </cell>
          <cell r="D2560" t="str">
            <v>P</v>
          </cell>
          <cell r="E2560">
            <v>36770</v>
          </cell>
          <cell r="F2560">
            <v>-30991.5756924946</v>
          </cell>
          <cell r="G2560">
            <v>-30991.5756924946</v>
          </cell>
        </row>
        <row r="2561">
          <cell r="A2561">
            <v>36641</v>
          </cell>
          <cell r="B2561" t="str">
            <v>POS-POWGAS-EAST</v>
          </cell>
          <cell r="C2561" t="str">
            <v>EPMI-LT-ECAR-PRC</v>
          </cell>
          <cell r="D2561" t="str">
            <v>P</v>
          </cell>
          <cell r="E2561">
            <v>36770</v>
          </cell>
          <cell r="F2561">
            <v>46487.363538741905</v>
          </cell>
          <cell r="G2561">
            <v>46487.363538741905</v>
          </cell>
        </row>
        <row r="2562">
          <cell r="A2562">
            <v>36641</v>
          </cell>
          <cell r="B2562" t="str">
            <v>POS-POWGAS-EAST</v>
          </cell>
          <cell r="C2562" t="str">
            <v>EPMI-LT-ECAR-PRC</v>
          </cell>
          <cell r="D2562" t="str">
            <v>P</v>
          </cell>
          <cell r="E2562">
            <v>36800</v>
          </cell>
          <cell r="F2562">
            <v>9878.489549805352</v>
          </cell>
          <cell r="G2562">
            <v>9878.489549805352</v>
          </cell>
        </row>
        <row r="2563">
          <cell r="A2563">
            <v>36641</v>
          </cell>
          <cell r="B2563" t="str">
            <v>POS-POWGAS-EAST</v>
          </cell>
          <cell r="C2563" t="str">
            <v>EPMI-LT-ECAR-PRC</v>
          </cell>
          <cell r="D2563" t="str">
            <v>P</v>
          </cell>
          <cell r="E2563">
            <v>36800</v>
          </cell>
          <cell r="F2563">
            <v>0</v>
          </cell>
          <cell r="G2563">
            <v>0</v>
          </cell>
        </row>
        <row r="2564">
          <cell r="A2564">
            <v>36641</v>
          </cell>
          <cell r="B2564" t="str">
            <v>POS-POWGAS-EAST</v>
          </cell>
          <cell r="C2564" t="str">
            <v>EPMI-LT-ECAR-PRC</v>
          </cell>
          <cell r="D2564" t="str">
            <v>P</v>
          </cell>
          <cell r="E2564">
            <v>36800</v>
          </cell>
          <cell r="F2564">
            <v>-16945.559182415003</v>
          </cell>
          <cell r="G2564">
            <v>-16945.559182415003</v>
          </cell>
        </row>
        <row r="2565">
          <cell r="A2565">
            <v>36641</v>
          </cell>
          <cell r="B2565" t="str">
            <v>POS-POWGAS-EAST</v>
          </cell>
          <cell r="C2565" t="str">
            <v>EPMI-LT-ECAR-PRC</v>
          </cell>
          <cell r="D2565" t="str">
            <v>P</v>
          </cell>
          <cell r="E2565">
            <v>36800</v>
          </cell>
          <cell r="F2565">
            <v>84727.795912075002</v>
          </cell>
          <cell r="G2565">
            <v>84727.795912075002</v>
          </cell>
        </row>
        <row r="2566">
          <cell r="A2566">
            <v>36641</v>
          </cell>
          <cell r="B2566" t="str">
            <v>POS-POWGAS-EAST</v>
          </cell>
          <cell r="C2566" t="str">
            <v>EPMI-LT-ECAR-PRC</v>
          </cell>
          <cell r="D2566" t="str">
            <v>P</v>
          </cell>
          <cell r="E2566">
            <v>36800</v>
          </cell>
          <cell r="F2566">
            <v>0</v>
          </cell>
          <cell r="G2566">
            <v>0</v>
          </cell>
        </row>
        <row r="2567">
          <cell r="A2567">
            <v>36641</v>
          </cell>
          <cell r="B2567" t="str">
            <v>POS-POWGAS-EAST</v>
          </cell>
          <cell r="C2567" t="str">
            <v>EPMI-LT-ECAR-PRC</v>
          </cell>
          <cell r="D2567" t="str">
            <v>P</v>
          </cell>
          <cell r="E2567">
            <v>36800</v>
          </cell>
          <cell r="F2567">
            <v>33891.118364830007</v>
          </cell>
          <cell r="G2567">
            <v>33891.118364830007</v>
          </cell>
        </row>
        <row r="2568">
          <cell r="A2568">
            <v>36641</v>
          </cell>
          <cell r="B2568" t="str">
            <v>POS-POWGAS-EAST</v>
          </cell>
          <cell r="C2568" t="str">
            <v>EPMI-LT-ECAR-PRC</v>
          </cell>
          <cell r="D2568" t="str">
            <v>P</v>
          </cell>
          <cell r="E2568">
            <v>36800</v>
          </cell>
          <cell r="F2568">
            <v>33891.118364830007</v>
          </cell>
          <cell r="G2568">
            <v>33891.118364830007</v>
          </cell>
        </row>
        <row r="2569">
          <cell r="A2569">
            <v>36641</v>
          </cell>
          <cell r="B2569" t="str">
            <v>POS-POWGAS-EAST</v>
          </cell>
          <cell r="C2569" t="str">
            <v>EPMI-LT-ECAR-PRC</v>
          </cell>
          <cell r="D2569" t="str">
            <v>P</v>
          </cell>
          <cell r="E2569">
            <v>36800</v>
          </cell>
          <cell r="F2569">
            <v>-16945.559182415102</v>
          </cell>
          <cell r="G2569">
            <v>-16945.559182415102</v>
          </cell>
        </row>
        <row r="2570">
          <cell r="A2570">
            <v>36641</v>
          </cell>
          <cell r="B2570" t="str">
            <v>POS-POWGAS-EAST</v>
          </cell>
          <cell r="C2570" t="str">
            <v>EPMI-LT-ECAR-PRC</v>
          </cell>
          <cell r="D2570" t="str">
            <v>P</v>
          </cell>
          <cell r="E2570">
            <v>36800</v>
          </cell>
          <cell r="F2570">
            <v>16945.559182415003</v>
          </cell>
          <cell r="G2570">
            <v>16945.559182415003</v>
          </cell>
        </row>
        <row r="2571">
          <cell r="A2571">
            <v>36641</v>
          </cell>
          <cell r="B2571" t="str">
            <v>POS-POWGAS-EAST</v>
          </cell>
          <cell r="C2571" t="str">
            <v>EPMI-LT-ECAR-PRC</v>
          </cell>
          <cell r="D2571" t="str">
            <v>P</v>
          </cell>
          <cell r="E2571">
            <v>36800</v>
          </cell>
          <cell r="F2571">
            <v>0</v>
          </cell>
          <cell r="G2571">
            <v>0</v>
          </cell>
        </row>
        <row r="2572">
          <cell r="A2572">
            <v>36641</v>
          </cell>
          <cell r="B2572" t="str">
            <v>POS-POWGAS-EAST</v>
          </cell>
          <cell r="C2572" t="str">
            <v>EPMI-LT-ECAR-PRC</v>
          </cell>
          <cell r="D2572" t="str">
            <v>P</v>
          </cell>
          <cell r="E2572">
            <v>36800</v>
          </cell>
          <cell r="F2572">
            <v>-16945.559182415003</v>
          </cell>
          <cell r="G2572">
            <v>-16945.559182415003</v>
          </cell>
        </row>
        <row r="2573">
          <cell r="A2573">
            <v>36641</v>
          </cell>
          <cell r="B2573" t="str">
            <v>POS-POWGAS-EAST</v>
          </cell>
          <cell r="C2573" t="str">
            <v>EPMI-LT-ECAR-PRC</v>
          </cell>
          <cell r="D2573" t="str">
            <v>P</v>
          </cell>
          <cell r="E2573">
            <v>36800</v>
          </cell>
          <cell r="F2573">
            <v>0</v>
          </cell>
          <cell r="G2573">
            <v>0</v>
          </cell>
        </row>
        <row r="2574">
          <cell r="A2574">
            <v>36641</v>
          </cell>
          <cell r="B2574" t="str">
            <v>POS-POWGAS-EAST</v>
          </cell>
          <cell r="C2574" t="str">
            <v>EPMI-LT-ECAR-PRC</v>
          </cell>
          <cell r="D2574" t="str">
            <v>P</v>
          </cell>
          <cell r="E2574">
            <v>36800</v>
          </cell>
          <cell r="F2574">
            <v>50836.67754724501</v>
          </cell>
          <cell r="G2574">
            <v>50836.67754724501</v>
          </cell>
        </row>
        <row r="2575">
          <cell r="A2575">
            <v>36641</v>
          </cell>
          <cell r="B2575" t="str">
            <v>POS-POWGAS-EAST</v>
          </cell>
          <cell r="C2575" t="str">
            <v>EPMI-LT-ECAR-PRC</v>
          </cell>
          <cell r="D2575" t="str">
            <v>P</v>
          </cell>
          <cell r="E2575">
            <v>36800</v>
          </cell>
          <cell r="F2575">
            <v>67782.236729660115</v>
          </cell>
          <cell r="G2575">
            <v>67782.236729660115</v>
          </cell>
        </row>
        <row r="2576">
          <cell r="A2576">
            <v>36641</v>
          </cell>
          <cell r="B2576" t="str">
            <v>POS-POWGAS-EAST</v>
          </cell>
          <cell r="C2576" t="str">
            <v>EPMI-LT-ECAR-PRC</v>
          </cell>
          <cell r="D2576" t="str">
            <v>P</v>
          </cell>
          <cell r="E2576">
            <v>36800</v>
          </cell>
          <cell r="F2576">
            <v>-33891.118364830007</v>
          </cell>
          <cell r="G2576">
            <v>-33891.118364830007</v>
          </cell>
        </row>
        <row r="2577">
          <cell r="A2577">
            <v>36641</v>
          </cell>
          <cell r="B2577" t="str">
            <v>POS-POWGAS-EAST</v>
          </cell>
          <cell r="C2577" t="str">
            <v>EPMI-LT-ECAR-PRC</v>
          </cell>
          <cell r="D2577" t="str">
            <v>P</v>
          </cell>
          <cell r="E2577">
            <v>36800</v>
          </cell>
          <cell r="F2577">
            <v>16945.559182415003</v>
          </cell>
          <cell r="G2577">
            <v>16945.559182415003</v>
          </cell>
        </row>
        <row r="2578">
          <cell r="A2578">
            <v>36641</v>
          </cell>
          <cell r="B2578" t="str">
            <v>POS-POWGAS-EAST</v>
          </cell>
          <cell r="C2578" t="str">
            <v>EPMI-LT-ECAR-PRC</v>
          </cell>
          <cell r="D2578" t="str">
            <v>P</v>
          </cell>
          <cell r="E2578">
            <v>36800</v>
          </cell>
          <cell r="F2578">
            <v>-9871.8261165350796</v>
          </cell>
          <cell r="G2578">
            <v>-9871.8261165350796</v>
          </cell>
        </row>
        <row r="2579">
          <cell r="A2579">
            <v>36641</v>
          </cell>
          <cell r="B2579" t="str">
            <v>POS-POWGAS-EAST</v>
          </cell>
          <cell r="C2579" t="str">
            <v>EPMI-LT-ECAR-PRC</v>
          </cell>
          <cell r="D2579" t="str">
            <v>P</v>
          </cell>
          <cell r="E2579">
            <v>36800</v>
          </cell>
          <cell r="F2579">
            <v>-16945.559182415003</v>
          </cell>
          <cell r="G2579">
            <v>-16945.559182415003</v>
          </cell>
        </row>
        <row r="2580">
          <cell r="A2580">
            <v>36641</v>
          </cell>
          <cell r="B2580" t="str">
            <v>POS-POWGAS-EAST</v>
          </cell>
          <cell r="C2580" t="str">
            <v>EPMI-LT-ECAR-PRC</v>
          </cell>
          <cell r="D2580" t="str">
            <v>P</v>
          </cell>
          <cell r="E2580">
            <v>36800</v>
          </cell>
          <cell r="F2580">
            <v>0</v>
          </cell>
          <cell r="G2580">
            <v>0</v>
          </cell>
        </row>
        <row r="2581">
          <cell r="A2581">
            <v>36641</v>
          </cell>
          <cell r="B2581" t="str">
            <v>POS-POWGAS-EAST</v>
          </cell>
          <cell r="C2581" t="str">
            <v>EPMI-LT-ECAR-PRC</v>
          </cell>
          <cell r="D2581" t="str">
            <v>P</v>
          </cell>
          <cell r="E2581">
            <v>36800</v>
          </cell>
          <cell r="F2581">
            <v>-67782.236729660013</v>
          </cell>
          <cell r="G2581">
            <v>-67782.236729660013</v>
          </cell>
        </row>
        <row r="2582">
          <cell r="A2582">
            <v>36641</v>
          </cell>
          <cell r="B2582" t="str">
            <v>POS-POWGAS-EAST</v>
          </cell>
          <cell r="C2582" t="str">
            <v>EPMI-LT-ECAR-PRC</v>
          </cell>
          <cell r="D2582" t="str">
            <v>P</v>
          </cell>
          <cell r="E2582">
            <v>36800</v>
          </cell>
          <cell r="F2582">
            <v>0</v>
          </cell>
          <cell r="G2582">
            <v>0</v>
          </cell>
        </row>
        <row r="2583">
          <cell r="A2583">
            <v>36641</v>
          </cell>
          <cell r="B2583" t="str">
            <v>POS-POWGAS-EAST</v>
          </cell>
          <cell r="C2583" t="str">
            <v>EPMI-LT-ECAR-PRC</v>
          </cell>
          <cell r="D2583" t="str">
            <v>P</v>
          </cell>
          <cell r="E2583">
            <v>36800</v>
          </cell>
          <cell r="F2583">
            <v>-67782.236729660115</v>
          </cell>
          <cell r="G2583">
            <v>-67782.236729660115</v>
          </cell>
        </row>
        <row r="2584">
          <cell r="A2584">
            <v>36641</v>
          </cell>
          <cell r="B2584" t="str">
            <v>POS-POWGAS-EAST</v>
          </cell>
          <cell r="C2584" t="str">
            <v>EPMI-LT-ECAR-PRC</v>
          </cell>
          <cell r="D2584" t="str">
            <v>P</v>
          </cell>
          <cell r="E2584">
            <v>36800</v>
          </cell>
          <cell r="F2584">
            <v>16945.559182415003</v>
          </cell>
          <cell r="G2584">
            <v>16945.559182415003</v>
          </cell>
        </row>
        <row r="2585">
          <cell r="A2585">
            <v>36641</v>
          </cell>
          <cell r="B2585" t="str">
            <v>POS-POWGAS-EAST</v>
          </cell>
          <cell r="C2585" t="str">
            <v>EPMI-LT-ECAR-PRC</v>
          </cell>
          <cell r="D2585" t="str">
            <v>P</v>
          </cell>
          <cell r="E2585">
            <v>36800</v>
          </cell>
          <cell r="F2585">
            <v>16945.559182415003</v>
          </cell>
          <cell r="G2585">
            <v>16945.559182415003</v>
          </cell>
        </row>
        <row r="2586">
          <cell r="A2586">
            <v>36641</v>
          </cell>
          <cell r="B2586" t="str">
            <v>POS-POWGAS-EAST</v>
          </cell>
          <cell r="C2586" t="str">
            <v>EPMI-LT-ECAR-PRC</v>
          </cell>
          <cell r="D2586" t="str">
            <v>P</v>
          </cell>
          <cell r="E2586">
            <v>36800</v>
          </cell>
          <cell r="F2586">
            <v>-16945.559182415003</v>
          </cell>
          <cell r="G2586">
            <v>-16945.559182415003</v>
          </cell>
        </row>
        <row r="2587">
          <cell r="A2587">
            <v>36641</v>
          </cell>
          <cell r="B2587" t="str">
            <v>POS-POWGAS-EAST</v>
          </cell>
          <cell r="C2587" t="str">
            <v>EPMI-LT-ECAR-PRC</v>
          </cell>
          <cell r="D2587" t="str">
            <v>P</v>
          </cell>
          <cell r="E2587">
            <v>36800</v>
          </cell>
          <cell r="F2587">
            <v>-50836.67754724501</v>
          </cell>
          <cell r="G2587">
            <v>-50836.67754724501</v>
          </cell>
        </row>
        <row r="2588">
          <cell r="A2588">
            <v>36641</v>
          </cell>
          <cell r="B2588" t="str">
            <v>POS-POWGAS-EAST</v>
          </cell>
          <cell r="C2588" t="str">
            <v>EPMI-LT-ECAR-PRC</v>
          </cell>
          <cell r="D2588" t="str">
            <v>P</v>
          </cell>
          <cell r="E2588">
            <v>36800</v>
          </cell>
          <cell r="F2588">
            <v>-16945.559182415003</v>
          </cell>
          <cell r="G2588">
            <v>-16945.559182415003</v>
          </cell>
        </row>
        <row r="2589">
          <cell r="A2589">
            <v>36641</v>
          </cell>
          <cell r="B2589" t="str">
            <v>POS-POWGAS-EAST</v>
          </cell>
          <cell r="C2589" t="str">
            <v>EPMI-LT-ECAR-PRC</v>
          </cell>
          <cell r="D2589" t="str">
            <v>P</v>
          </cell>
          <cell r="E2589">
            <v>36800</v>
          </cell>
          <cell r="F2589">
            <v>50836.67754724501</v>
          </cell>
          <cell r="G2589">
            <v>50836.67754724501</v>
          </cell>
        </row>
        <row r="2590">
          <cell r="A2590">
            <v>36641</v>
          </cell>
          <cell r="B2590" t="str">
            <v>POS-POWGAS-EAST</v>
          </cell>
          <cell r="C2590" t="str">
            <v>EPMI-LT-ECAR-PRC</v>
          </cell>
          <cell r="D2590" t="str">
            <v>P</v>
          </cell>
          <cell r="E2590">
            <v>36831</v>
          </cell>
          <cell r="F2590">
            <v>8979.7138484504012</v>
          </cell>
          <cell r="G2590">
            <v>8979.7138484504012</v>
          </cell>
        </row>
        <row r="2591">
          <cell r="A2591">
            <v>36641</v>
          </cell>
          <cell r="B2591" t="str">
            <v>POS-POWGAS-EAST</v>
          </cell>
          <cell r="C2591" t="str">
            <v>EPMI-LT-ECAR-PRC</v>
          </cell>
          <cell r="D2591" t="str">
            <v>P</v>
          </cell>
          <cell r="E2591">
            <v>36831</v>
          </cell>
          <cell r="F2591">
            <v>0</v>
          </cell>
          <cell r="G2591">
            <v>0</v>
          </cell>
        </row>
        <row r="2592">
          <cell r="A2592">
            <v>36641</v>
          </cell>
          <cell r="B2592" t="str">
            <v>POS-POWGAS-EAST</v>
          </cell>
          <cell r="C2592" t="str">
            <v>EPMI-LT-ECAR-PRC</v>
          </cell>
          <cell r="D2592" t="str">
            <v>P</v>
          </cell>
          <cell r="E2592">
            <v>36831</v>
          </cell>
          <cell r="F2592">
            <v>-16082.566196329501</v>
          </cell>
          <cell r="G2592">
            <v>-16082.566196329501</v>
          </cell>
        </row>
        <row r="2593">
          <cell r="A2593">
            <v>36641</v>
          </cell>
          <cell r="B2593" t="str">
            <v>POS-POWGAS-EAST</v>
          </cell>
          <cell r="C2593" t="str">
            <v>EPMI-LT-ECAR-PRC</v>
          </cell>
          <cell r="D2593" t="str">
            <v>P</v>
          </cell>
          <cell r="E2593">
            <v>36831</v>
          </cell>
          <cell r="F2593">
            <v>80412.830981647596</v>
          </cell>
          <cell r="G2593">
            <v>80412.830981647596</v>
          </cell>
        </row>
        <row r="2594">
          <cell r="A2594">
            <v>36641</v>
          </cell>
          <cell r="B2594" t="str">
            <v>POS-POWGAS-EAST</v>
          </cell>
          <cell r="C2594" t="str">
            <v>EPMI-LT-ECAR-PRC</v>
          </cell>
          <cell r="D2594" t="str">
            <v>P</v>
          </cell>
          <cell r="E2594">
            <v>36831</v>
          </cell>
          <cell r="F2594">
            <v>0</v>
          </cell>
          <cell r="G2594">
            <v>0</v>
          </cell>
        </row>
        <row r="2595">
          <cell r="A2595">
            <v>36641</v>
          </cell>
          <cell r="B2595" t="str">
            <v>POS-POWGAS-EAST</v>
          </cell>
          <cell r="C2595" t="str">
            <v>EPMI-LT-ECAR-PRC</v>
          </cell>
          <cell r="D2595" t="str">
            <v>P</v>
          </cell>
          <cell r="E2595">
            <v>36831</v>
          </cell>
          <cell r="F2595">
            <v>32165.132392659001</v>
          </cell>
          <cell r="G2595">
            <v>32165.132392659001</v>
          </cell>
        </row>
        <row r="2596">
          <cell r="A2596">
            <v>36641</v>
          </cell>
          <cell r="B2596" t="str">
            <v>POS-POWGAS-EAST</v>
          </cell>
          <cell r="C2596" t="str">
            <v>EPMI-LT-ECAR-PRC</v>
          </cell>
          <cell r="D2596" t="str">
            <v>P</v>
          </cell>
          <cell r="E2596">
            <v>36831</v>
          </cell>
          <cell r="F2596">
            <v>32165.132392659001</v>
          </cell>
          <cell r="G2596">
            <v>32165.132392659001</v>
          </cell>
        </row>
        <row r="2597">
          <cell r="A2597">
            <v>36641</v>
          </cell>
          <cell r="B2597" t="str">
            <v>POS-POWGAS-EAST</v>
          </cell>
          <cell r="C2597" t="str">
            <v>EPMI-LT-ECAR-PRC</v>
          </cell>
          <cell r="D2597" t="str">
            <v>P</v>
          </cell>
          <cell r="E2597">
            <v>36831</v>
          </cell>
          <cell r="F2597">
            <v>-16082.566196329501</v>
          </cell>
          <cell r="G2597">
            <v>-16082.566196329501</v>
          </cell>
        </row>
        <row r="2598">
          <cell r="A2598">
            <v>36641</v>
          </cell>
          <cell r="B2598" t="str">
            <v>POS-POWGAS-EAST</v>
          </cell>
          <cell r="C2598" t="str">
            <v>EPMI-LT-ECAR-PRC</v>
          </cell>
          <cell r="D2598" t="str">
            <v>P</v>
          </cell>
          <cell r="E2598">
            <v>36831</v>
          </cell>
          <cell r="F2598">
            <v>16082.566196329501</v>
          </cell>
          <cell r="G2598">
            <v>16082.566196329501</v>
          </cell>
        </row>
        <row r="2599">
          <cell r="A2599">
            <v>36641</v>
          </cell>
          <cell r="B2599" t="str">
            <v>POS-POWGAS-EAST</v>
          </cell>
          <cell r="C2599" t="str">
            <v>EPMI-LT-ECAR-PRC</v>
          </cell>
          <cell r="D2599" t="str">
            <v>P</v>
          </cell>
          <cell r="E2599">
            <v>36831</v>
          </cell>
          <cell r="F2599">
            <v>0</v>
          </cell>
          <cell r="G2599">
            <v>0</v>
          </cell>
        </row>
        <row r="2600">
          <cell r="A2600">
            <v>36641</v>
          </cell>
          <cell r="B2600" t="str">
            <v>POS-POWGAS-EAST</v>
          </cell>
          <cell r="C2600" t="str">
            <v>EPMI-LT-ECAR-PRC</v>
          </cell>
          <cell r="D2600" t="str">
            <v>P</v>
          </cell>
          <cell r="E2600">
            <v>36831</v>
          </cell>
          <cell r="F2600">
            <v>-16082.566196329401</v>
          </cell>
          <cell r="G2600">
            <v>-16082.566196329401</v>
          </cell>
        </row>
        <row r="2601">
          <cell r="A2601">
            <v>36641</v>
          </cell>
          <cell r="B2601" t="str">
            <v>POS-POWGAS-EAST</v>
          </cell>
          <cell r="C2601" t="str">
            <v>EPMI-LT-ECAR-PRC</v>
          </cell>
          <cell r="D2601" t="str">
            <v>P</v>
          </cell>
          <cell r="E2601">
            <v>36831</v>
          </cell>
          <cell r="F2601">
            <v>0</v>
          </cell>
          <cell r="G2601">
            <v>0</v>
          </cell>
        </row>
        <row r="2602">
          <cell r="A2602">
            <v>36641</v>
          </cell>
          <cell r="B2602" t="str">
            <v>POS-POWGAS-EAST</v>
          </cell>
          <cell r="C2602" t="str">
            <v>EPMI-LT-ECAR-PRC</v>
          </cell>
          <cell r="D2602" t="str">
            <v>P</v>
          </cell>
          <cell r="E2602">
            <v>36831</v>
          </cell>
          <cell r="F2602">
            <v>48247.698588988605</v>
          </cell>
          <cell r="G2602">
            <v>48247.698588988605</v>
          </cell>
        </row>
        <row r="2603">
          <cell r="A2603">
            <v>36641</v>
          </cell>
          <cell r="B2603" t="str">
            <v>POS-POWGAS-EAST</v>
          </cell>
          <cell r="C2603" t="str">
            <v>EPMI-LT-ECAR-PRC</v>
          </cell>
          <cell r="D2603" t="str">
            <v>P</v>
          </cell>
          <cell r="E2603">
            <v>36831</v>
          </cell>
          <cell r="F2603">
            <v>64330.264785318119</v>
          </cell>
          <cell r="G2603">
            <v>64330.264785318119</v>
          </cell>
        </row>
        <row r="2604">
          <cell r="A2604">
            <v>36641</v>
          </cell>
          <cell r="B2604" t="str">
            <v>POS-POWGAS-EAST</v>
          </cell>
          <cell r="C2604" t="str">
            <v>EPMI-LT-ECAR-PRC</v>
          </cell>
          <cell r="D2604" t="str">
            <v>P</v>
          </cell>
          <cell r="E2604">
            <v>36831</v>
          </cell>
          <cell r="F2604">
            <v>-32165.132392659103</v>
          </cell>
          <cell r="G2604">
            <v>-32165.132392659103</v>
          </cell>
        </row>
        <row r="2605">
          <cell r="A2605">
            <v>36641</v>
          </cell>
          <cell r="B2605" t="str">
            <v>POS-POWGAS-EAST</v>
          </cell>
          <cell r="C2605" t="str">
            <v>EPMI-LT-ECAR-PRC</v>
          </cell>
          <cell r="D2605" t="str">
            <v>P</v>
          </cell>
          <cell r="E2605">
            <v>36831</v>
          </cell>
          <cell r="F2605">
            <v>16082.566196329501</v>
          </cell>
          <cell r="G2605">
            <v>16082.566196329501</v>
          </cell>
        </row>
        <row r="2606">
          <cell r="A2606">
            <v>36641</v>
          </cell>
          <cell r="B2606" t="str">
            <v>POS-POWGAS-EAST</v>
          </cell>
          <cell r="C2606" t="str">
            <v>EPMI-LT-ECAR-PRC</v>
          </cell>
          <cell r="D2606" t="str">
            <v>P</v>
          </cell>
          <cell r="E2606">
            <v>36831</v>
          </cell>
          <cell r="F2606">
            <v>-9793.978387649142</v>
          </cell>
          <cell r="G2606">
            <v>-9793.978387649142</v>
          </cell>
        </row>
        <row r="2607">
          <cell r="A2607">
            <v>36641</v>
          </cell>
          <cell r="B2607" t="str">
            <v>POS-POWGAS-EAST</v>
          </cell>
          <cell r="C2607" t="str">
            <v>EPMI-LT-ECAR-PRC</v>
          </cell>
          <cell r="D2607" t="str">
            <v>P</v>
          </cell>
          <cell r="E2607">
            <v>36831</v>
          </cell>
          <cell r="F2607">
            <v>-16082.566196329401</v>
          </cell>
          <cell r="G2607">
            <v>-16082.566196329401</v>
          </cell>
        </row>
        <row r="2608">
          <cell r="A2608">
            <v>36641</v>
          </cell>
          <cell r="B2608" t="str">
            <v>POS-POWGAS-EAST</v>
          </cell>
          <cell r="C2608" t="str">
            <v>EPMI-LT-ECAR-PRC</v>
          </cell>
          <cell r="D2608" t="str">
            <v>P</v>
          </cell>
          <cell r="E2608">
            <v>36831</v>
          </cell>
          <cell r="F2608">
            <v>0</v>
          </cell>
          <cell r="G2608">
            <v>0</v>
          </cell>
        </row>
        <row r="2609">
          <cell r="A2609">
            <v>36641</v>
          </cell>
          <cell r="B2609" t="str">
            <v>POS-POWGAS-EAST</v>
          </cell>
          <cell r="C2609" t="str">
            <v>EPMI-LT-ECAR-PRC</v>
          </cell>
          <cell r="D2609" t="str">
            <v>P</v>
          </cell>
          <cell r="E2609">
            <v>36831</v>
          </cell>
          <cell r="F2609">
            <v>-64330.264785318119</v>
          </cell>
          <cell r="G2609">
            <v>-64330.264785318119</v>
          </cell>
        </row>
        <row r="2610">
          <cell r="A2610">
            <v>36641</v>
          </cell>
          <cell r="B2610" t="str">
            <v>POS-POWGAS-EAST</v>
          </cell>
          <cell r="C2610" t="str">
            <v>EPMI-LT-ECAR-PRC</v>
          </cell>
          <cell r="D2610" t="str">
            <v>P</v>
          </cell>
          <cell r="E2610">
            <v>36831</v>
          </cell>
          <cell r="F2610">
            <v>0</v>
          </cell>
          <cell r="G2610">
            <v>0</v>
          </cell>
        </row>
        <row r="2611">
          <cell r="A2611">
            <v>36641</v>
          </cell>
          <cell r="B2611" t="str">
            <v>POS-POWGAS-EAST</v>
          </cell>
          <cell r="C2611" t="str">
            <v>EPMI-LT-ECAR-PRC</v>
          </cell>
          <cell r="D2611" t="str">
            <v>P</v>
          </cell>
          <cell r="E2611">
            <v>36831</v>
          </cell>
          <cell r="F2611">
            <v>-64330.264785318119</v>
          </cell>
          <cell r="G2611">
            <v>-64330.264785318119</v>
          </cell>
        </row>
        <row r="2612">
          <cell r="A2612">
            <v>36641</v>
          </cell>
          <cell r="B2612" t="str">
            <v>POS-POWGAS-EAST</v>
          </cell>
          <cell r="C2612" t="str">
            <v>EPMI-LT-ECAR-PRC</v>
          </cell>
          <cell r="D2612" t="str">
            <v>P</v>
          </cell>
          <cell r="E2612">
            <v>36831</v>
          </cell>
          <cell r="F2612">
            <v>-32165.132392659201</v>
          </cell>
          <cell r="G2612">
            <v>-32165.132392659201</v>
          </cell>
        </row>
        <row r="2613">
          <cell r="A2613">
            <v>36641</v>
          </cell>
          <cell r="B2613" t="str">
            <v>POS-POWGAS-EAST</v>
          </cell>
          <cell r="C2613" t="str">
            <v>EPMI-LT-ECAR-PRC</v>
          </cell>
          <cell r="D2613" t="str">
            <v>P</v>
          </cell>
          <cell r="E2613">
            <v>36831</v>
          </cell>
          <cell r="F2613">
            <v>16082.566196329501</v>
          </cell>
          <cell r="G2613">
            <v>16082.566196329501</v>
          </cell>
        </row>
        <row r="2614">
          <cell r="A2614">
            <v>36641</v>
          </cell>
          <cell r="B2614" t="str">
            <v>POS-POWGAS-EAST</v>
          </cell>
          <cell r="C2614" t="str">
            <v>EPMI-LT-ECAR-PRC</v>
          </cell>
          <cell r="D2614" t="str">
            <v>P</v>
          </cell>
          <cell r="E2614">
            <v>36831</v>
          </cell>
          <cell r="F2614">
            <v>-16082.566196329501</v>
          </cell>
          <cell r="G2614">
            <v>-16082.566196329501</v>
          </cell>
        </row>
        <row r="2615">
          <cell r="A2615">
            <v>36641</v>
          </cell>
          <cell r="B2615" t="str">
            <v>POS-POWGAS-EAST</v>
          </cell>
          <cell r="C2615" t="str">
            <v>EPMI-LT-ECAR-PRC</v>
          </cell>
          <cell r="D2615" t="str">
            <v>P</v>
          </cell>
          <cell r="E2615">
            <v>36831</v>
          </cell>
          <cell r="F2615">
            <v>-48247.698588988511</v>
          </cell>
          <cell r="G2615">
            <v>-48247.698588988511</v>
          </cell>
        </row>
        <row r="2616">
          <cell r="A2616">
            <v>36641</v>
          </cell>
          <cell r="B2616" t="str">
            <v>POS-POWGAS-EAST</v>
          </cell>
          <cell r="C2616" t="str">
            <v>EPMI-LT-ECAR-PRC</v>
          </cell>
          <cell r="D2616" t="str">
            <v>P</v>
          </cell>
          <cell r="E2616">
            <v>36831</v>
          </cell>
          <cell r="F2616">
            <v>-16082.566196329501</v>
          </cell>
          <cell r="G2616">
            <v>-16082.566196329501</v>
          </cell>
        </row>
        <row r="2617">
          <cell r="A2617">
            <v>36641</v>
          </cell>
          <cell r="B2617" t="str">
            <v>POS-POWGAS-EAST</v>
          </cell>
          <cell r="C2617" t="str">
            <v>EPMI-LT-ECAR-PRC</v>
          </cell>
          <cell r="D2617" t="str">
            <v>P</v>
          </cell>
          <cell r="E2617">
            <v>36831</v>
          </cell>
          <cell r="F2617">
            <v>48247.698588988605</v>
          </cell>
          <cell r="G2617">
            <v>48247.698588988605</v>
          </cell>
        </row>
        <row r="2618">
          <cell r="A2618">
            <v>36641</v>
          </cell>
          <cell r="B2618" t="str">
            <v>POS-POWGAS-EAST</v>
          </cell>
          <cell r="C2618" t="str">
            <v>EPMI-LT-ECAR-PRC</v>
          </cell>
          <cell r="D2618" t="str">
            <v>P</v>
          </cell>
          <cell r="E2618">
            <v>36861</v>
          </cell>
          <cell r="F2618">
            <v>5332.1065107918903</v>
          </cell>
          <cell r="G2618">
            <v>5332.1065107918903</v>
          </cell>
        </row>
        <row r="2619">
          <cell r="A2619">
            <v>36641</v>
          </cell>
          <cell r="B2619" t="str">
            <v>POS-POWGAS-EAST</v>
          </cell>
          <cell r="C2619" t="str">
            <v>EPMI-LT-ECAR-PRC</v>
          </cell>
          <cell r="D2619" t="str">
            <v>P</v>
          </cell>
          <cell r="E2619">
            <v>36861</v>
          </cell>
          <cell r="F2619">
            <v>0</v>
          </cell>
          <cell r="G2619">
            <v>0</v>
          </cell>
        </row>
        <row r="2620">
          <cell r="A2620">
            <v>36641</v>
          </cell>
          <cell r="B2620" t="str">
            <v>POS-POWGAS-EAST</v>
          </cell>
          <cell r="C2620" t="str">
            <v>EPMI-LT-ECAR-PRC</v>
          </cell>
          <cell r="D2620" t="str">
            <v>P</v>
          </cell>
          <cell r="E2620">
            <v>36861</v>
          </cell>
          <cell r="F2620">
            <v>-15225.375261385401</v>
          </cell>
          <cell r="G2620">
            <v>-15225.375261385401</v>
          </cell>
        </row>
        <row r="2621">
          <cell r="A2621">
            <v>36641</v>
          </cell>
          <cell r="B2621" t="str">
            <v>POS-POWGAS-EAST</v>
          </cell>
          <cell r="C2621" t="str">
            <v>EPMI-LT-ECAR-PRC</v>
          </cell>
          <cell r="D2621" t="str">
            <v>P</v>
          </cell>
          <cell r="E2621">
            <v>36861</v>
          </cell>
          <cell r="F2621">
            <v>76126.876306926817</v>
          </cell>
          <cell r="G2621">
            <v>76126.876306926817</v>
          </cell>
        </row>
        <row r="2622">
          <cell r="A2622">
            <v>36641</v>
          </cell>
          <cell r="B2622" t="str">
            <v>POS-POWGAS-EAST</v>
          </cell>
          <cell r="C2622" t="str">
            <v>EPMI-LT-ECAR-PRC</v>
          </cell>
          <cell r="D2622" t="str">
            <v>P</v>
          </cell>
          <cell r="E2622">
            <v>36861</v>
          </cell>
          <cell r="F2622">
            <v>0</v>
          </cell>
          <cell r="G2622">
            <v>0</v>
          </cell>
        </row>
        <row r="2623">
          <cell r="A2623">
            <v>36641</v>
          </cell>
          <cell r="B2623" t="str">
            <v>POS-POWGAS-EAST</v>
          </cell>
          <cell r="C2623" t="str">
            <v>EPMI-LT-ECAR-PRC</v>
          </cell>
          <cell r="D2623" t="str">
            <v>P</v>
          </cell>
          <cell r="E2623">
            <v>36861</v>
          </cell>
          <cell r="F2623">
            <v>30450.750522770802</v>
          </cell>
          <cell r="G2623">
            <v>30450.750522770802</v>
          </cell>
        </row>
        <row r="2624">
          <cell r="A2624">
            <v>36641</v>
          </cell>
          <cell r="B2624" t="str">
            <v>POS-POWGAS-EAST</v>
          </cell>
          <cell r="C2624" t="str">
            <v>EPMI-LT-ECAR-PRC</v>
          </cell>
          <cell r="D2624" t="str">
            <v>P</v>
          </cell>
          <cell r="E2624">
            <v>36861</v>
          </cell>
          <cell r="F2624">
            <v>30450.750522770802</v>
          </cell>
          <cell r="G2624">
            <v>30450.750522770802</v>
          </cell>
        </row>
        <row r="2625">
          <cell r="A2625">
            <v>36641</v>
          </cell>
          <cell r="B2625" t="str">
            <v>POS-POWGAS-EAST</v>
          </cell>
          <cell r="C2625" t="str">
            <v>EPMI-LT-ECAR-PRC</v>
          </cell>
          <cell r="D2625" t="str">
            <v>P</v>
          </cell>
          <cell r="E2625">
            <v>36861</v>
          </cell>
          <cell r="F2625">
            <v>-15225.375261385301</v>
          </cell>
          <cell r="G2625">
            <v>-15225.375261385301</v>
          </cell>
        </row>
        <row r="2626">
          <cell r="A2626">
            <v>36641</v>
          </cell>
          <cell r="B2626" t="str">
            <v>POS-POWGAS-EAST</v>
          </cell>
          <cell r="C2626" t="str">
            <v>EPMI-LT-ECAR-PRC</v>
          </cell>
          <cell r="D2626" t="str">
            <v>P</v>
          </cell>
          <cell r="E2626">
            <v>36861</v>
          </cell>
          <cell r="F2626">
            <v>15225.375261385401</v>
          </cell>
          <cell r="G2626">
            <v>15225.375261385401</v>
          </cell>
        </row>
        <row r="2627">
          <cell r="A2627">
            <v>36641</v>
          </cell>
          <cell r="B2627" t="str">
            <v>POS-POWGAS-EAST</v>
          </cell>
          <cell r="C2627" t="str">
            <v>EPMI-LT-ECAR-PRC</v>
          </cell>
          <cell r="D2627" t="str">
            <v>P</v>
          </cell>
          <cell r="E2627">
            <v>36861</v>
          </cell>
          <cell r="F2627">
            <v>0</v>
          </cell>
          <cell r="G2627">
            <v>0</v>
          </cell>
        </row>
        <row r="2628">
          <cell r="A2628">
            <v>36641</v>
          </cell>
          <cell r="B2628" t="str">
            <v>POS-POWGAS-EAST</v>
          </cell>
          <cell r="C2628" t="str">
            <v>EPMI-LT-ECAR-PRC</v>
          </cell>
          <cell r="D2628" t="str">
            <v>P</v>
          </cell>
          <cell r="E2628">
            <v>36861</v>
          </cell>
          <cell r="F2628">
            <v>-15225.375261385401</v>
          </cell>
          <cell r="G2628">
            <v>-15225.375261385401</v>
          </cell>
        </row>
        <row r="2629">
          <cell r="A2629">
            <v>36641</v>
          </cell>
          <cell r="B2629" t="str">
            <v>POS-POWGAS-EAST</v>
          </cell>
          <cell r="C2629" t="str">
            <v>EPMI-LT-ECAR-PRC</v>
          </cell>
          <cell r="D2629" t="str">
            <v>P</v>
          </cell>
          <cell r="E2629">
            <v>36861</v>
          </cell>
          <cell r="F2629">
            <v>0</v>
          </cell>
          <cell r="G2629">
            <v>0</v>
          </cell>
        </row>
        <row r="2630">
          <cell r="A2630">
            <v>36641</v>
          </cell>
          <cell r="B2630" t="str">
            <v>POS-POWGAS-EAST</v>
          </cell>
          <cell r="C2630" t="str">
            <v>EPMI-LT-ECAR-PRC</v>
          </cell>
          <cell r="D2630" t="str">
            <v>P</v>
          </cell>
          <cell r="E2630">
            <v>36861</v>
          </cell>
          <cell r="F2630">
            <v>45676.125784156204</v>
          </cell>
          <cell r="G2630">
            <v>45676.125784156204</v>
          </cell>
        </row>
        <row r="2631">
          <cell r="A2631">
            <v>36641</v>
          </cell>
          <cell r="B2631" t="str">
            <v>POS-POWGAS-EAST</v>
          </cell>
          <cell r="C2631" t="str">
            <v>EPMI-LT-ECAR-PRC</v>
          </cell>
          <cell r="D2631" t="str">
            <v>P</v>
          </cell>
          <cell r="E2631">
            <v>36861</v>
          </cell>
          <cell r="F2631">
            <v>60901.501045541503</v>
          </cell>
          <cell r="G2631">
            <v>60901.501045541503</v>
          </cell>
        </row>
        <row r="2632">
          <cell r="A2632">
            <v>36641</v>
          </cell>
          <cell r="B2632" t="str">
            <v>POS-POWGAS-EAST</v>
          </cell>
          <cell r="C2632" t="str">
            <v>EPMI-LT-ECAR-PRC</v>
          </cell>
          <cell r="D2632" t="str">
            <v>P</v>
          </cell>
          <cell r="E2632">
            <v>36861</v>
          </cell>
          <cell r="F2632">
            <v>-30450.750522770802</v>
          </cell>
          <cell r="G2632">
            <v>-30450.750522770802</v>
          </cell>
        </row>
        <row r="2633">
          <cell r="A2633">
            <v>36641</v>
          </cell>
          <cell r="B2633" t="str">
            <v>POS-POWGAS-EAST</v>
          </cell>
          <cell r="C2633" t="str">
            <v>EPMI-LT-ECAR-PRC</v>
          </cell>
          <cell r="D2633" t="str">
            <v>P</v>
          </cell>
          <cell r="E2633">
            <v>36861</v>
          </cell>
          <cell r="F2633">
            <v>15225.375261385401</v>
          </cell>
          <cell r="G2633">
            <v>15225.375261385401</v>
          </cell>
        </row>
        <row r="2634">
          <cell r="A2634">
            <v>36641</v>
          </cell>
          <cell r="B2634" t="str">
            <v>POS-POWGAS-EAST</v>
          </cell>
          <cell r="C2634" t="str">
            <v>EPMI-LT-ECAR-PRC</v>
          </cell>
          <cell r="D2634" t="str">
            <v>P</v>
          </cell>
          <cell r="E2634">
            <v>36861</v>
          </cell>
          <cell r="F2634">
            <v>-9849.439213021562</v>
          </cell>
          <cell r="G2634">
            <v>-9849.439213021562</v>
          </cell>
        </row>
        <row r="2635">
          <cell r="A2635">
            <v>36641</v>
          </cell>
          <cell r="B2635" t="str">
            <v>POS-POWGAS-EAST</v>
          </cell>
          <cell r="C2635" t="str">
            <v>EPMI-LT-ECAR-PRC</v>
          </cell>
          <cell r="D2635" t="str">
            <v>P</v>
          </cell>
          <cell r="E2635">
            <v>36861</v>
          </cell>
          <cell r="F2635">
            <v>-15225.375261385401</v>
          </cell>
          <cell r="G2635">
            <v>-15225.375261385401</v>
          </cell>
        </row>
        <row r="2636">
          <cell r="A2636">
            <v>36641</v>
          </cell>
          <cell r="B2636" t="str">
            <v>POS-POWGAS-EAST</v>
          </cell>
          <cell r="C2636" t="str">
            <v>EPMI-LT-ECAR-PRC</v>
          </cell>
          <cell r="D2636" t="str">
            <v>P</v>
          </cell>
          <cell r="E2636">
            <v>36861</v>
          </cell>
          <cell r="F2636">
            <v>0</v>
          </cell>
          <cell r="G2636">
            <v>0</v>
          </cell>
        </row>
        <row r="2637">
          <cell r="A2637">
            <v>36641</v>
          </cell>
          <cell r="B2637" t="str">
            <v>POS-POWGAS-EAST</v>
          </cell>
          <cell r="C2637" t="str">
            <v>EPMI-LT-ECAR-PRC</v>
          </cell>
          <cell r="D2637" t="str">
            <v>P</v>
          </cell>
          <cell r="E2637">
            <v>36861</v>
          </cell>
          <cell r="F2637">
            <v>-60901.501045541605</v>
          </cell>
          <cell r="G2637">
            <v>-60901.501045541605</v>
          </cell>
        </row>
        <row r="2638">
          <cell r="A2638">
            <v>36641</v>
          </cell>
          <cell r="B2638" t="str">
            <v>POS-POWGAS-EAST</v>
          </cell>
          <cell r="C2638" t="str">
            <v>EPMI-LT-ECAR-PRC</v>
          </cell>
          <cell r="D2638" t="str">
            <v>P</v>
          </cell>
          <cell r="E2638">
            <v>36861</v>
          </cell>
          <cell r="F2638">
            <v>0</v>
          </cell>
          <cell r="G2638">
            <v>0</v>
          </cell>
        </row>
        <row r="2639">
          <cell r="A2639">
            <v>36641</v>
          </cell>
          <cell r="B2639" t="str">
            <v>POS-POWGAS-EAST</v>
          </cell>
          <cell r="C2639" t="str">
            <v>EPMI-LT-ECAR-PRC</v>
          </cell>
          <cell r="D2639" t="str">
            <v>P</v>
          </cell>
          <cell r="E2639">
            <v>36861</v>
          </cell>
          <cell r="F2639">
            <v>-60901.501045541503</v>
          </cell>
          <cell r="G2639">
            <v>-60901.501045541503</v>
          </cell>
        </row>
        <row r="2640">
          <cell r="A2640">
            <v>36641</v>
          </cell>
          <cell r="B2640" t="str">
            <v>POS-POWGAS-EAST</v>
          </cell>
          <cell r="C2640" t="str">
            <v>EPMI-LT-ECAR-PRC</v>
          </cell>
          <cell r="D2640" t="str">
            <v>P</v>
          </cell>
          <cell r="E2640">
            <v>36861</v>
          </cell>
          <cell r="F2640">
            <v>-30450.750522770802</v>
          </cell>
          <cell r="G2640">
            <v>-30450.750522770802</v>
          </cell>
        </row>
        <row r="2641">
          <cell r="A2641">
            <v>36641</v>
          </cell>
          <cell r="B2641" t="str">
            <v>POS-POWGAS-EAST</v>
          </cell>
          <cell r="C2641" t="str">
            <v>EPMI-LT-ECAR-PRC</v>
          </cell>
          <cell r="D2641" t="str">
            <v>P</v>
          </cell>
          <cell r="E2641">
            <v>36861</v>
          </cell>
          <cell r="F2641">
            <v>15225.375261385401</v>
          </cell>
          <cell r="G2641">
            <v>15225.375261385401</v>
          </cell>
        </row>
        <row r="2642">
          <cell r="A2642">
            <v>36641</v>
          </cell>
          <cell r="B2642" t="str">
            <v>POS-POWGAS-EAST</v>
          </cell>
          <cell r="C2642" t="str">
            <v>EPMI-LT-ECAR-PRC</v>
          </cell>
          <cell r="D2642" t="str">
            <v>P</v>
          </cell>
          <cell r="E2642">
            <v>36861</v>
          </cell>
          <cell r="F2642">
            <v>-15225.375261385401</v>
          </cell>
          <cell r="G2642">
            <v>-15225.375261385401</v>
          </cell>
        </row>
        <row r="2643">
          <cell r="A2643">
            <v>36641</v>
          </cell>
          <cell r="B2643" t="str">
            <v>POS-POWGAS-EAST</v>
          </cell>
          <cell r="C2643" t="str">
            <v>EPMI-LT-ECAR-PRC</v>
          </cell>
          <cell r="D2643" t="str">
            <v>P</v>
          </cell>
          <cell r="E2643">
            <v>36861</v>
          </cell>
          <cell r="F2643">
            <v>-45676.125784156204</v>
          </cell>
          <cell r="G2643">
            <v>-45676.125784156204</v>
          </cell>
        </row>
        <row r="2644">
          <cell r="A2644">
            <v>36641</v>
          </cell>
          <cell r="B2644" t="str">
            <v>POS-POWGAS-EAST</v>
          </cell>
          <cell r="C2644" t="str">
            <v>EPMI-LT-ECAR-PRC</v>
          </cell>
          <cell r="D2644" t="str">
            <v>P</v>
          </cell>
          <cell r="E2644">
            <v>36861</v>
          </cell>
          <cell r="F2644">
            <v>-15225.375261385401</v>
          </cell>
          <cell r="G2644">
            <v>-15225.375261385401</v>
          </cell>
        </row>
        <row r="2645">
          <cell r="A2645">
            <v>36641</v>
          </cell>
          <cell r="B2645" t="str">
            <v>POS-POWGAS-EAST</v>
          </cell>
          <cell r="C2645" t="str">
            <v>EPMI-LT-ECAR-PRC</v>
          </cell>
          <cell r="D2645" t="str">
            <v>P</v>
          </cell>
          <cell r="E2645">
            <v>36861</v>
          </cell>
          <cell r="F2645">
            <v>45676.125784156204</v>
          </cell>
          <cell r="G2645">
            <v>45676.125784156204</v>
          </cell>
        </row>
        <row r="2646">
          <cell r="A2646">
            <v>36641</v>
          </cell>
          <cell r="B2646" t="str">
            <v>POS-POWGAS-EAST</v>
          </cell>
          <cell r="C2646" t="str">
            <v>EPMI-LT-ECAR-PRC</v>
          </cell>
          <cell r="D2646" t="str">
            <v>P</v>
          </cell>
          <cell r="E2646">
            <v>36892</v>
          </cell>
          <cell r="F2646">
            <v>11820.3460178604</v>
          </cell>
          <cell r="G2646">
            <v>11820.3460178604</v>
          </cell>
        </row>
        <row r="2647">
          <cell r="A2647">
            <v>36641</v>
          </cell>
          <cell r="B2647" t="str">
            <v>POS-POWGAS-EAST</v>
          </cell>
          <cell r="C2647" t="str">
            <v>EPMI-LT-ECAR-PRC</v>
          </cell>
          <cell r="D2647" t="str">
            <v>P</v>
          </cell>
          <cell r="E2647">
            <v>36892</v>
          </cell>
          <cell r="F2647">
            <v>0</v>
          </cell>
          <cell r="G2647">
            <v>0</v>
          </cell>
        </row>
        <row r="2648">
          <cell r="A2648">
            <v>36641</v>
          </cell>
          <cell r="B2648" t="str">
            <v>POS-POWGAS-EAST</v>
          </cell>
          <cell r="C2648" t="str">
            <v>EPMI-LT-ECAR-PRC</v>
          </cell>
          <cell r="D2648" t="str">
            <v>P</v>
          </cell>
          <cell r="E2648">
            <v>36892</v>
          </cell>
          <cell r="F2648">
            <v>33294.291780304804</v>
          </cell>
          <cell r="G2648">
            <v>33294.291780304804</v>
          </cell>
        </row>
        <row r="2649">
          <cell r="A2649">
            <v>36641</v>
          </cell>
          <cell r="B2649" t="str">
            <v>POS-POWGAS-EAST</v>
          </cell>
          <cell r="C2649" t="str">
            <v>EPMI-LT-ECAR-PRC</v>
          </cell>
          <cell r="D2649" t="str">
            <v>P</v>
          </cell>
          <cell r="E2649">
            <v>36892</v>
          </cell>
          <cell r="F2649">
            <v>146494.88383334113</v>
          </cell>
          <cell r="G2649">
            <v>146494.88383334113</v>
          </cell>
        </row>
        <row r="2650">
          <cell r="A2650">
            <v>36641</v>
          </cell>
          <cell r="B2650" t="str">
            <v>POS-POWGAS-EAST</v>
          </cell>
          <cell r="C2650" t="str">
            <v>EPMI-LT-ECAR-PRC</v>
          </cell>
          <cell r="D2650" t="str">
            <v>P</v>
          </cell>
          <cell r="E2650">
            <v>36892</v>
          </cell>
          <cell r="F2650">
            <v>-16647.145890152402</v>
          </cell>
          <cell r="G2650">
            <v>-16647.145890152402</v>
          </cell>
        </row>
        <row r="2651">
          <cell r="A2651">
            <v>36641</v>
          </cell>
          <cell r="B2651" t="str">
            <v>POS-POWGAS-EAST</v>
          </cell>
          <cell r="C2651" t="str">
            <v>EPMI-LT-ECAR-PRC</v>
          </cell>
          <cell r="D2651" t="str">
            <v>P</v>
          </cell>
          <cell r="E2651">
            <v>36892</v>
          </cell>
          <cell r="F2651">
            <v>0</v>
          </cell>
          <cell r="G2651">
            <v>0</v>
          </cell>
        </row>
        <row r="2652">
          <cell r="A2652">
            <v>36641</v>
          </cell>
          <cell r="B2652" t="str">
            <v>POS-POWGAS-EAST</v>
          </cell>
          <cell r="C2652" t="str">
            <v>EPMI-LT-ECAR-PRC</v>
          </cell>
          <cell r="D2652" t="str">
            <v>P</v>
          </cell>
          <cell r="E2652">
            <v>36892</v>
          </cell>
          <cell r="F2652">
            <v>-16647.145890152402</v>
          </cell>
          <cell r="G2652">
            <v>-16647.145890152402</v>
          </cell>
        </row>
        <row r="2653">
          <cell r="A2653">
            <v>36641</v>
          </cell>
          <cell r="B2653" t="str">
            <v>POS-POWGAS-EAST</v>
          </cell>
          <cell r="C2653" t="str">
            <v>EPMI-LT-ECAR-PRC</v>
          </cell>
          <cell r="D2653" t="str">
            <v>P</v>
          </cell>
          <cell r="E2653">
            <v>36892</v>
          </cell>
          <cell r="F2653">
            <v>-33294.291780304804</v>
          </cell>
          <cell r="G2653">
            <v>-33294.291780304804</v>
          </cell>
        </row>
        <row r="2654">
          <cell r="A2654">
            <v>36641</v>
          </cell>
          <cell r="B2654" t="str">
            <v>POS-POWGAS-EAST</v>
          </cell>
          <cell r="C2654" t="str">
            <v>EPMI-LT-ECAR-PRC</v>
          </cell>
          <cell r="D2654" t="str">
            <v>P</v>
          </cell>
          <cell r="E2654">
            <v>36892</v>
          </cell>
          <cell r="F2654">
            <v>0</v>
          </cell>
          <cell r="G2654">
            <v>0</v>
          </cell>
        </row>
        <row r="2655">
          <cell r="A2655">
            <v>36641</v>
          </cell>
          <cell r="B2655" t="str">
            <v>POS-POWGAS-EAST</v>
          </cell>
          <cell r="C2655" t="str">
            <v>EPMI-LT-ECAR-PRC</v>
          </cell>
          <cell r="D2655" t="str">
            <v>P</v>
          </cell>
          <cell r="E2655">
            <v>36892</v>
          </cell>
          <cell r="F2655">
            <v>9349.06731760408</v>
          </cell>
          <cell r="G2655">
            <v>9349.06731760408</v>
          </cell>
        </row>
        <row r="2656">
          <cell r="A2656">
            <v>36641</v>
          </cell>
          <cell r="B2656" t="str">
            <v>POS-POWGAS-EAST</v>
          </cell>
          <cell r="C2656" t="str">
            <v>EPMI-LT-ECAR-PRC</v>
          </cell>
          <cell r="D2656" t="str">
            <v>P</v>
          </cell>
          <cell r="E2656">
            <v>36892</v>
          </cell>
          <cell r="F2656">
            <v>0</v>
          </cell>
          <cell r="G2656">
            <v>0</v>
          </cell>
        </row>
        <row r="2657">
          <cell r="A2657">
            <v>36641</v>
          </cell>
          <cell r="B2657" t="str">
            <v>POS-POWGAS-EAST</v>
          </cell>
          <cell r="C2657" t="str">
            <v>EPMI-LT-ECAR-PRC</v>
          </cell>
          <cell r="D2657" t="str">
            <v>P</v>
          </cell>
          <cell r="E2657">
            <v>36892</v>
          </cell>
          <cell r="F2657">
            <v>33294.291780304804</v>
          </cell>
          <cell r="G2657">
            <v>33294.291780304804</v>
          </cell>
        </row>
        <row r="2658">
          <cell r="A2658">
            <v>36641</v>
          </cell>
          <cell r="B2658" t="str">
            <v>POS-POWGAS-EAST</v>
          </cell>
          <cell r="C2658" t="str">
            <v>EPMI-LT-ECAR-PRC</v>
          </cell>
          <cell r="D2658" t="str">
            <v>P</v>
          </cell>
          <cell r="E2658">
            <v>36892</v>
          </cell>
          <cell r="F2658">
            <v>-49941.437670457206</v>
          </cell>
          <cell r="G2658">
            <v>-49941.437670457206</v>
          </cell>
        </row>
        <row r="2659">
          <cell r="A2659">
            <v>36641</v>
          </cell>
          <cell r="B2659" t="str">
            <v>POS-POWGAS-EAST</v>
          </cell>
          <cell r="C2659" t="str">
            <v>EPMI-LT-ECAR-PRC</v>
          </cell>
          <cell r="D2659" t="str">
            <v>P</v>
          </cell>
          <cell r="E2659">
            <v>36892</v>
          </cell>
          <cell r="F2659">
            <v>3329.4291780304807</v>
          </cell>
          <cell r="G2659">
            <v>3329.4291780304807</v>
          </cell>
        </row>
        <row r="2660">
          <cell r="A2660">
            <v>36641</v>
          </cell>
          <cell r="B2660" t="str">
            <v>POS-POWGAS-EAST</v>
          </cell>
          <cell r="C2660" t="str">
            <v>EPMI-LT-ECAR-PRC</v>
          </cell>
          <cell r="D2660" t="str">
            <v>P</v>
          </cell>
          <cell r="E2660">
            <v>36892</v>
          </cell>
          <cell r="F2660">
            <v>-16647.145890152402</v>
          </cell>
          <cell r="G2660">
            <v>-16647.145890152402</v>
          </cell>
        </row>
        <row r="2661">
          <cell r="A2661">
            <v>36641</v>
          </cell>
          <cell r="B2661" t="str">
            <v>POS-POWGAS-EAST</v>
          </cell>
          <cell r="C2661" t="str">
            <v>EPMI-LT-ECAR-PRC</v>
          </cell>
          <cell r="D2661" t="str">
            <v>P</v>
          </cell>
          <cell r="E2661">
            <v>36892</v>
          </cell>
          <cell r="F2661">
            <v>0</v>
          </cell>
          <cell r="G2661">
            <v>0</v>
          </cell>
        </row>
        <row r="2662">
          <cell r="A2662">
            <v>36641</v>
          </cell>
          <cell r="B2662" t="str">
            <v>POS-POWGAS-EAST</v>
          </cell>
          <cell r="C2662" t="str">
            <v>EPMI-LT-ECAR-PRC</v>
          </cell>
          <cell r="D2662" t="str">
            <v>P</v>
          </cell>
          <cell r="E2662">
            <v>36892</v>
          </cell>
          <cell r="F2662">
            <v>-16647.145890152402</v>
          </cell>
          <cell r="G2662">
            <v>-16647.145890152402</v>
          </cell>
        </row>
        <row r="2663">
          <cell r="A2663">
            <v>36641</v>
          </cell>
          <cell r="B2663" t="str">
            <v>POS-POWGAS-EAST</v>
          </cell>
          <cell r="C2663" t="str">
            <v>EPMI-LT-ECAR-PRC</v>
          </cell>
          <cell r="D2663" t="str">
            <v>P</v>
          </cell>
          <cell r="E2663">
            <v>36892</v>
          </cell>
          <cell r="F2663">
            <v>-83235.729450761908</v>
          </cell>
          <cell r="G2663">
            <v>-83235.729450761908</v>
          </cell>
        </row>
        <row r="2664">
          <cell r="A2664">
            <v>36641</v>
          </cell>
          <cell r="B2664" t="str">
            <v>POS-POWGAS-EAST</v>
          </cell>
          <cell r="C2664" t="str">
            <v>EPMI-LT-ECAR-PRC</v>
          </cell>
          <cell r="D2664" t="str">
            <v>P</v>
          </cell>
          <cell r="E2664">
            <v>36892</v>
          </cell>
          <cell r="F2664">
            <v>66588.583560609506</v>
          </cell>
          <cell r="G2664">
            <v>66588.583560609506</v>
          </cell>
        </row>
        <row r="2665">
          <cell r="A2665">
            <v>36641</v>
          </cell>
          <cell r="B2665" t="str">
            <v>POS-POWGAS-EAST</v>
          </cell>
          <cell r="C2665" t="str">
            <v>EPMI-LT-ECAR-PRC</v>
          </cell>
          <cell r="D2665" t="str">
            <v>P</v>
          </cell>
          <cell r="E2665">
            <v>36892</v>
          </cell>
          <cell r="F2665">
            <v>33294.291780304804</v>
          </cell>
          <cell r="G2665">
            <v>33294.291780304804</v>
          </cell>
        </row>
        <row r="2666">
          <cell r="A2666">
            <v>36641</v>
          </cell>
          <cell r="B2666" t="str">
            <v>POS-POWGAS-EAST</v>
          </cell>
          <cell r="C2666" t="str">
            <v>EPMI-LT-ECAR-PRC</v>
          </cell>
          <cell r="D2666" t="str">
            <v>P</v>
          </cell>
          <cell r="E2666">
            <v>36892</v>
          </cell>
          <cell r="F2666">
            <v>-49941.437670457206</v>
          </cell>
          <cell r="G2666">
            <v>-49941.437670457206</v>
          </cell>
        </row>
        <row r="2667">
          <cell r="A2667">
            <v>36641</v>
          </cell>
          <cell r="B2667" t="str">
            <v>POS-POWGAS-EAST</v>
          </cell>
          <cell r="C2667" t="str">
            <v>EPMI-LT-ECAR-PRC</v>
          </cell>
          <cell r="D2667" t="str">
            <v>P</v>
          </cell>
          <cell r="E2667">
            <v>36892</v>
          </cell>
          <cell r="F2667">
            <v>16647.145890152402</v>
          </cell>
          <cell r="G2667">
            <v>16647.145890152402</v>
          </cell>
        </row>
        <row r="2668">
          <cell r="A2668">
            <v>36641</v>
          </cell>
          <cell r="B2668" t="str">
            <v>POS-POWGAS-EAST</v>
          </cell>
          <cell r="C2668" t="str">
            <v>EPMI-LT-ECAR-PRC</v>
          </cell>
          <cell r="D2668" t="str">
            <v>P</v>
          </cell>
          <cell r="E2668">
            <v>36892</v>
          </cell>
          <cell r="F2668">
            <v>16647.145890152402</v>
          </cell>
          <cell r="G2668">
            <v>16647.145890152402</v>
          </cell>
        </row>
        <row r="2669">
          <cell r="A2669">
            <v>36641</v>
          </cell>
          <cell r="B2669" t="str">
            <v>POS-POWGAS-EAST</v>
          </cell>
          <cell r="C2669" t="str">
            <v>EPMI-LT-ECAR-PRC</v>
          </cell>
          <cell r="D2669" t="str">
            <v>P</v>
          </cell>
          <cell r="E2669">
            <v>36892</v>
          </cell>
          <cell r="F2669">
            <v>-83235.72945076201</v>
          </cell>
          <cell r="G2669">
            <v>-83235.72945076201</v>
          </cell>
        </row>
        <row r="2670">
          <cell r="A2670">
            <v>36641</v>
          </cell>
          <cell r="B2670" t="str">
            <v>POS-POWGAS-EAST</v>
          </cell>
          <cell r="C2670" t="str">
            <v>EPMI-LT-ECAR-PRC</v>
          </cell>
          <cell r="D2670" t="str">
            <v>P</v>
          </cell>
          <cell r="E2670">
            <v>36892</v>
          </cell>
          <cell r="F2670">
            <v>33294.291780304804</v>
          </cell>
          <cell r="G2670">
            <v>33294.291780304804</v>
          </cell>
        </row>
        <row r="2671">
          <cell r="A2671">
            <v>36641</v>
          </cell>
          <cell r="B2671" t="str">
            <v>POS-POWGAS-EAST</v>
          </cell>
          <cell r="C2671" t="str">
            <v>EPMI-LT-ECAR-PRC</v>
          </cell>
          <cell r="D2671" t="str">
            <v>P</v>
          </cell>
          <cell r="E2671">
            <v>36892</v>
          </cell>
          <cell r="F2671">
            <v>9349.06731760408</v>
          </cell>
          <cell r="G2671">
            <v>9349.06731760408</v>
          </cell>
        </row>
        <row r="2672">
          <cell r="A2672">
            <v>36641</v>
          </cell>
          <cell r="B2672" t="str">
            <v>POS-POWGAS-EAST</v>
          </cell>
          <cell r="C2672" t="str">
            <v>EPMI-LT-ECAR-PRC</v>
          </cell>
          <cell r="D2672" t="str">
            <v>P</v>
          </cell>
          <cell r="E2672">
            <v>36892</v>
          </cell>
          <cell r="F2672">
            <v>33294.291780304804</v>
          </cell>
          <cell r="G2672">
            <v>33294.291780304804</v>
          </cell>
        </row>
        <row r="2673">
          <cell r="A2673">
            <v>36641</v>
          </cell>
          <cell r="B2673" t="str">
            <v>POS-POWGAS-EAST</v>
          </cell>
          <cell r="C2673" t="str">
            <v>EPMI-LT-ECAR-PRC</v>
          </cell>
          <cell r="D2673" t="str">
            <v>P</v>
          </cell>
          <cell r="E2673">
            <v>36892</v>
          </cell>
          <cell r="F2673">
            <v>0</v>
          </cell>
          <cell r="G2673">
            <v>0</v>
          </cell>
        </row>
        <row r="2674">
          <cell r="A2674">
            <v>36641</v>
          </cell>
          <cell r="B2674" t="str">
            <v>POS-POWGAS-EAST</v>
          </cell>
          <cell r="C2674" t="str">
            <v>EPMI-LT-ECAR-PRC</v>
          </cell>
          <cell r="D2674" t="str">
            <v>P</v>
          </cell>
          <cell r="E2674">
            <v>36892</v>
          </cell>
          <cell r="F2674">
            <v>83235.72945076201</v>
          </cell>
          <cell r="G2674">
            <v>83235.72945076201</v>
          </cell>
        </row>
        <row r="2675">
          <cell r="A2675">
            <v>36641</v>
          </cell>
          <cell r="B2675" t="str">
            <v>POS-POWGAS-EAST</v>
          </cell>
          <cell r="C2675" t="str">
            <v>EPMI-LT-ECAR-PRC</v>
          </cell>
          <cell r="D2675" t="str">
            <v>P</v>
          </cell>
          <cell r="E2675">
            <v>36923</v>
          </cell>
          <cell r="F2675">
            <v>12333.537440131202</v>
          </cell>
          <cell r="G2675">
            <v>12333.537440131202</v>
          </cell>
        </row>
        <row r="2676">
          <cell r="A2676">
            <v>36641</v>
          </cell>
          <cell r="B2676" t="str">
            <v>POS-POWGAS-EAST</v>
          </cell>
          <cell r="C2676" t="str">
            <v>EPMI-LT-ECAR-PRC</v>
          </cell>
          <cell r="D2676" t="str">
            <v>P</v>
          </cell>
          <cell r="E2676">
            <v>36923</v>
          </cell>
          <cell r="F2676">
            <v>0</v>
          </cell>
          <cell r="G2676">
            <v>0</v>
          </cell>
        </row>
        <row r="2677">
          <cell r="A2677">
            <v>36641</v>
          </cell>
          <cell r="B2677" t="str">
            <v>POS-POWGAS-EAST</v>
          </cell>
          <cell r="C2677" t="str">
            <v>EPMI-LT-ECAR-PRC</v>
          </cell>
          <cell r="D2677" t="str">
            <v>P</v>
          </cell>
          <cell r="E2677">
            <v>36923</v>
          </cell>
          <cell r="F2677">
            <v>30102.147809302402</v>
          </cell>
          <cell r="G2677">
            <v>30102.147809302402</v>
          </cell>
        </row>
        <row r="2678">
          <cell r="A2678">
            <v>36641</v>
          </cell>
          <cell r="B2678" t="str">
            <v>POS-POWGAS-EAST</v>
          </cell>
          <cell r="C2678" t="str">
            <v>EPMI-LT-ECAR-PRC</v>
          </cell>
          <cell r="D2678" t="str">
            <v>P</v>
          </cell>
          <cell r="E2678">
            <v>36923</v>
          </cell>
          <cell r="F2678">
            <v>132449.45036093067</v>
          </cell>
          <cell r="G2678">
            <v>132449.45036093067</v>
          </cell>
        </row>
        <row r="2679">
          <cell r="A2679">
            <v>36641</v>
          </cell>
          <cell r="B2679" t="str">
            <v>POS-POWGAS-EAST</v>
          </cell>
          <cell r="C2679" t="str">
            <v>EPMI-LT-ECAR-PRC</v>
          </cell>
          <cell r="D2679" t="str">
            <v>P</v>
          </cell>
          <cell r="E2679">
            <v>36923</v>
          </cell>
          <cell r="F2679">
            <v>-15051.073904651201</v>
          </cell>
          <cell r="G2679">
            <v>-15051.073904651201</v>
          </cell>
        </row>
        <row r="2680">
          <cell r="A2680">
            <v>36641</v>
          </cell>
          <cell r="B2680" t="str">
            <v>POS-POWGAS-EAST</v>
          </cell>
          <cell r="C2680" t="str">
            <v>EPMI-LT-ECAR-PRC</v>
          </cell>
          <cell r="D2680" t="str">
            <v>P</v>
          </cell>
          <cell r="E2680">
            <v>36923</v>
          </cell>
          <cell r="F2680">
            <v>0</v>
          </cell>
          <cell r="G2680">
            <v>0</v>
          </cell>
        </row>
        <row r="2681">
          <cell r="A2681">
            <v>36641</v>
          </cell>
          <cell r="B2681" t="str">
            <v>POS-POWGAS-EAST</v>
          </cell>
          <cell r="C2681" t="str">
            <v>EPMI-LT-ECAR-PRC</v>
          </cell>
          <cell r="D2681" t="str">
            <v>P</v>
          </cell>
          <cell r="E2681">
            <v>36923</v>
          </cell>
          <cell r="F2681">
            <v>-15051.073904651201</v>
          </cell>
          <cell r="G2681">
            <v>-15051.073904651201</v>
          </cell>
        </row>
        <row r="2682">
          <cell r="A2682">
            <v>36641</v>
          </cell>
          <cell r="B2682" t="str">
            <v>POS-POWGAS-EAST</v>
          </cell>
          <cell r="C2682" t="str">
            <v>EPMI-LT-ECAR-PRC</v>
          </cell>
          <cell r="D2682" t="str">
            <v>P</v>
          </cell>
          <cell r="E2682">
            <v>36923</v>
          </cell>
          <cell r="F2682">
            <v>-30102.147809302503</v>
          </cell>
          <cell r="G2682">
            <v>-30102.147809302503</v>
          </cell>
        </row>
        <row r="2683">
          <cell r="A2683">
            <v>36641</v>
          </cell>
          <cell r="B2683" t="str">
            <v>POS-POWGAS-EAST</v>
          </cell>
          <cell r="C2683" t="str">
            <v>EPMI-LT-ECAR-PRC</v>
          </cell>
          <cell r="D2683" t="str">
            <v>P</v>
          </cell>
          <cell r="E2683">
            <v>36923</v>
          </cell>
          <cell r="F2683">
            <v>0</v>
          </cell>
          <cell r="G2683">
            <v>0</v>
          </cell>
        </row>
        <row r="2684">
          <cell r="A2684">
            <v>36641</v>
          </cell>
          <cell r="B2684" t="str">
            <v>POS-POWGAS-EAST</v>
          </cell>
          <cell r="C2684" t="str">
            <v>EPMI-LT-ECAR-PRC</v>
          </cell>
          <cell r="D2684" t="str">
            <v>P</v>
          </cell>
          <cell r="E2684">
            <v>36923</v>
          </cell>
          <cell r="F2684">
            <v>8507.7491071064123</v>
          </cell>
          <cell r="G2684">
            <v>8507.7491071064123</v>
          </cell>
        </row>
        <row r="2685">
          <cell r="A2685">
            <v>36641</v>
          </cell>
          <cell r="B2685" t="str">
            <v>POS-POWGAS-EAST</v>
          </cell>
          <cell r="C2685" t="str">
            <v>EPMI-LT-ECAR-PRC</v>
          </cell>
          <cell r="D2685" t="str">
            <v>P</v>
          </cell>
          <cell r="E2685">
            <v>36923</v>
          </cell>
          <cell r="F2685">
            <v>-2.0000000000000003E-10</v>
          </cell>
          <cell r="G2685">
            <v>-2.0000000000000003E-10</v>
          </cell>
        </row>
        <row r="2686">
          <cell r="A2686">
            <v>36641</v>
          </cell>
          <cell r="B2686" t="str">
            <v>POS-POWGAS-EAST</v>
          </cell>
          <cell r="C2686" t="str">
            <v>EPMI-LT-ECAR-PRC</v>
          </cell>
          <cell r="D2686" t="str">
            <v>P</v>
          </cell>
          <cell r="E2686">
            <v>36923</v>
          </cell>
          <cell r="F2686">
            <v>30102.147809302402</v>
          </cell>
          <cell r="G2686">
            <v>30102.147809302402</v>
          </cell>
        </row>
        <row r="2687">
          <cell r="A2687">
            <v>36641</v>
          </cell>
          <cell r="B2687" t="str">
            <v>POS-POWGAS-EAST</v>
          </cell>
          <cell r="C2687" t="str">
            <v>EPMI-LT-ECAR-PRC</v>
          </cell>
          <cell r="D2687" t="str">
            <v>P</v>
          </cell>
          <cell r="E2687">
            <v>36923</v>
          </cell>
          <cell r="F2687">
            <v>-45153.221713953608</v>
          </cell>
          <cell r="G2687">
            <v>-45153.221713953608</v>
          </cell>
        </row>
        <row r="2688">
          <cell r="A2688">
            <v>36641</v>
          </cell>
          <cell r="B2688" t="str">
            <v>POS-POWGAS-EAST</v>
          </cell>
          <cell r="C2688" t="str">
            <v>EPMI-LT-ECAR-PRC</v>
          </cell>
          <cell r="D2688" t="str">
            <v>P</v>
          </cell>
          <cell r="E2688">
            <v>36923</v>
          </cell>
          <cell r="F2688">
            <v>3010.2147809302505</v>
          </cell>
          <cell r="G2688">
            <v>3010.2147809302505</v>
          </cell>
        </row>
        <row r="2689">
          <cell r="A2689">
            <v>36641</v>
          </cell>
          <cell r="B2689" t="str">
            <v>POS-POWGAS-EAST</v>
          </cell>
          <cell r="C2689" t="str">
            <v>EPMI-LT-ECAR-PRC</v>
          </cell>
          <cell r="D2689" t="str">
            <v>P</v>
          </cell>
          <cell r="E2689">
            <v>36923</v>
          </cell>
          <cell r="F2689">
            <v>-15051.073904651201</v>
          </cell>
          <cell r="G2689">
            <v>-15051.073904651201</v>
          </cell>
        </row>
        <row r="2690">
          <cell r="A2690">
            <v>36641</v>
          </cell>
          <cell r="B2690" t="str">
            <v>POS-POWGAS-EAST</v>
          </cell>
          <cell r="C2690" t="str">
            <v>EPMI-LT-ECAR-PRC</v>
          </cell>
          <cell r="D2690" t="str">
            <v>P</v>
          </cell>
          <cell r="E2690">
            <v>36923</v>
          </cell>
          <cell r="F2690">
            <v>0</v>
          </cell>
          <cell r="G2690">
            <v>0</v>
          </cell>
        </row>
        <row r="2691">
          <cell r="A2691">
            <v>36641</v>
          </cell>
          <cell r="B2691" t="str">
            <v>POS-POWGAS-EAST</v>
          </cell>
          <cell r="C2691" t="str">
            <v>EPMI-LT-ECAR-PRC</v>
          </cell>
          <cell r="D2691" t="str">
            <v>P</v>
          </cell>
          <cell r="E2691">
            <v>36923</v>
          </cell>
          <cell r="F2691">
            <v>-15051.073904651201</v>
          </cell>
          <cell r="G2691">
            <v>-15051.073904651201</v>
          </cell>
        </row>
        <row r="2692">
          <cell r="A2692">
            <v>36641</v>
          </cell>
          <cell r="B2692" t="str">
            <v>POS-POWGAS-EAST</v>
          </cell>
          <cell r="C2692" t="str">
            <v>EPMI-LT-ECAR-PRC</v>
          </cell>
          <cell r="D2692" t="str">
            <v>P</v>
          </cell>
          <cell r="E2692">
            <v>36923</v>
          </cell>
          <cell r="F2692">
            <v>-75255.369523256202</v>
          </cell>
          <cell r="G2692">
            <v>-75255.369523256202</v>
          </cell>
        </row>
        <row r="2693">
          <cell r="A2693">
            <v>36641</v>
          </cell>
          <cell r="B2693" t="str">
            <v>POS-POWGAS-EAST</v>
          </cell>
          <cell r="C2693" t="str">
            <v>EPMI-LT-ECAR-PRC</v>
          </cell>
          <cell r="D2693" t="str">
            <v>P</v>
          </cell>
          <cell r="E2693">
            <v>36923</v>
          </cell>
          <cell r="F2693">
            <v>60204.295618605007</v>
          </cell>
          <cell r="G2693">
            <v>60204.295618605007</v>
          </cell>
        </row>
        <row r="2694">
          <cell r="A2694">
            <v>36641</v>
          </cell>
          <cell r="B2694" t="str">
            <v>POS-POWGAS-EAST</v>
          </cell>
          <cell r="C2694" t="str">
            <v>EPMI-LT-ECAR-PRC</v>
          </cell>
          <cell r="D2694" t="str">
            <v>P</v>
          </cell>
          <cell r="E2694">
            <v>36923</v>
          </cell>
          <cell r="F2694">
            <v>30102.147809302503</v>
          </cell>
          <cell r="G2694">
            <v>30102.147809302503</v>
          </cell>
        </row>
        <row r="2695">
          <cell r="A2695">
            <v>36641</v>
          </cell>
          <cell r="B2695" t="str">
            <v>POS-POWGAS-EAST</v>
          </cell>
          <cell r="C2695" t="str">
            <v>EPMI-LT-ECAR-PRC</v>
          </cell>
          <cell r="D2695" t="str">
            <v>P</v>
          </cell>
          <cell r="E2695">
            <v>36923</v>
          </cell>
          <cell r="F2695">
            <v>-45153.221713953608</v>
          </cell>
          <cell r="G2695">
            <v>-45153.221713953608</v>
          </cell>
        </row>
        <row r="2696">
          <cell r="A2696">
            <v>36641</v>
          </cell>
          <cell r="B2696" t="str">
            <v>POS-POWGAS-EAST</v>
          </cell>
          <cell r="C2696" t="str">
            <v>EPMI-LT-ECAR-PRC</v>
          </cell>
          <cell r="D2696" t="str">
            <v>P</v>
          </cell>
          <cell r="E2696">
            <v>36923</v>
          </cell>
          <cell r="F2696">
            <v>15051.073904651201</v>
          </cell>
          <cell r="G2696">
            <v>15051.073904651201</v>
          </cell>
        </row>
        <row r="2697">
          <cell r="A2697">
            <v>36641</v>
          </cell>
          <cell r="B2697" t="str">
            <v>POS-POWGAS-EAST</v>
          </cell>
          <cell r="C2697" t="str">
            <v>EPMI-LT-ECAR-PRC</v>
          </cell>
          <cell r="D2697" t="str">
            <v>P</v>
          </cell>
          <cell r="E2697">
            <v>36923</v>
          </cell>
          <cell r="F2697">
            <v>15051.073904651201</v>
          </cell>
          <cell r="G2697">
            <v>15051.073904651201</v>
          </cell>
        </row>
        <row r="2698">
          <cell r="A2698">
            <v>36641</v>
          </cell>
          <cell r="B2698" t="str">
            <v>POS-POWGAS-EAST</v>
          </cell>
          <cell r="C2698" t="str">
            <v>EPMI-LT-ECAR-PRC</v>
          </cell>
          <cell r="D2698" t="str">
            <v>P</v>
          </cell>
          <cell r="E2698">
            <v>36923</v>
          </cell>
          <cell r="F2698">
            <v>-75255.3695232561</v>
          </cell>
          <cell r="G2698">
            <v>-75255.3695232561</v>
          </cell>
        </row>
        <row r="2699">
          <cell r="A2699">
            <v>36641</v>
          </cell>
          <cell r="B2699" t="str">
            <v>POS-POWGAS-EAST</v>
          </cell>
          <cell r="C2699" t="str">
            <v>EPMI-LT-ECAR-PRC</v>
          </cell>
          <cell r="D2699" t="str">
            <v>P</v>
          </cell>
          <cell r="E2699">
            <v>36923</v>
          </cell>
          <cell r="F2699">
            <v>30102.147809302402</v>
          </cell>
          <cell r="G2699">
            <v>30102.147809302402</v>
          </cell>
        </row>
        <row r="2700">
          <cell r="A2700">
            <v>36641</v>
          </cell>
          <cell r="B2700" t="str">
            <v>POS-POWGAS-EAST</v>
          </cell>
          <cell r="C2700" t="str">
            <v>EPMI-LT-ECAR-PRC</v>
          </cell>
          <cell r="D2700" t="str">
            <v>P</v>
          </cell>
          <cell r="E2700">
            <v>36923</v>
          </cell>
          <cell r="F2700">
            <v>8507.7491071064123</v>
          </cell>
          <cell r="G2700">
            <v>8507.7491071064123</v>
          </cell>
        </row>
        <row r="2701">
          <cell r="A2701">
            <v>36641</v>
          </cell>
          <cell r="B2701" t="str">
            <v>POS-POWGAS-EAST</v>
          </cell>
          <cell r="C2701" t="str">
            <v>EPMI-LT-ECAR-PRC</v>
          </cell>
          <cell r="D2701" t="str">
            <v>P</v>
          </cell>
          <cell r="E2701">
            <v>36923</v>
          </cell>
          <cell r="F2701">
            <v>30102.147809302503</v>
          </cell>
          <cell r="G2701">
            <v>30102.147809302503</v>
          </cell>
        </row>
        <row r="2702">
          <cell r="A2702">
            <v>36641</v>
          </cell>
          <cell r="B2702" t="str">
            <v>POS-POWGAS-EAST</v>
          </cell>
          <cell r="C2702" t="str">
            <v>EPMI-LT-ECAR-PRC</v>
          </cell>
          <cell r="D2702" t="str">
            <v>P</v>
          </cell>
          <cell r="E2702">
            <v>36923</v>
          </cell>
          <cell r="F2702">
            <v>1.0000000000000002E-10</v>
          </cell>
          <cell r="G2702">
            <v>1.0000000000000002E-10</v>
          </cell>
        </row>
        <row r="2703">
          <cell r="A2703">
            <v>36641</v>
          </cell>
          <cell r="B2703" t="str">
            <v>POS-POWGAS-EAST</v>
          </cell>
          <cell r="C2703" t="str">
            <v>EPMI-LT-ECAR-PRC</v>
          </cell>
          <cell r="D2703" t="str">
            <v>P</v>
          </cell>
          <cell r="E2703">
            <v>36923</v>
          </cell>
          <cell r="F2703">
            <v>75255.369523256028</v>
          </cell>
          <cell r="G2703">
            <v>75255.369523256028</v>
          </cell>
        </row>
        <row r="2704">
          <cell r="A2704">
            <v>36641</v>
          </cell>
          <cell r="B2704" t="str">
            <v>POS-POWGAS-EAST</v>
          </cell>
          <cell r="C2704" t="str">
            <v>EPMI-LT-ECAR-PRC</v>
          </cell>
          <cell r="D2704" t="str">
            <v>P</v>
          </cell>
          <cell r="E2704">
            <v>36951</v>
          </cell>
          <cell r="F2704">
            <v>5742.1551273323803</v>
          </cell>
          <cell r="G2704">
            <v>5742.1551273323803</v>
          </cell>
        </row>
        <row r="2705">
          <cell r="A2705">
            <v>36641</v>
          </cell>
          <cell r="B2705" t="str">
            <v>POS-POWGAS-EAST</v>
          </cell>
          <cell r="C2705" t="str">
            <v>EPMI-LT-ECAR-PRC</v>
          </cell>
          <cell r="D2705" t="str">
            <v>P</v>
          </cell>
          <cell r="E2705">
            <v>36951</v>
          </cell>
          <cell r="F2705">
            <v>0</v>
          </cell>
          <cell r="G2705">
            <v>0</v>
          </cell>
        </row>
        <row r="2706">
          <cell r="A2706">
            <v>36641</v>
          </cell>
          <cell r="B2706" t="str">
            <v>POS-POWGAS-EAST</v>
          </cell>
          <cell r="C2706" t="str">
            <v>EPMI-LT-ECAR-PRC</v>
          </cell>
          <cell r="D2706" t="str">
            <v>P</v>
          </cell>
          <cell r="E2706">
            <v>36951</v>
          </cell>
          <cell r="F2706">
            <v>-3291.2715202146601</v>
          </cell>
          <cell r="G2706">
            <v>-3291.2715202146601</v>
          </cell>
        </row>
        <row r="2707">
          <cell r="A2707">
            <v>36641</v>
          </cell>
          <cell r="B2707" t="str">
            <v>POS-POWGAS-EAST</v>
          </cell>
          <cell r="C2707" t="str">
            <v>EPMI-LT-ECAR-PRC</v>
          </cell>
          <cell r="D2707" t="str">
            <v>P</v>
          </cell>
          <cell r="E2707">
            <v>36951</v>
          </cell>
          <cell r="F2707">
            <v>3291.2715202146601</v>
          </cell>
          <cell r="G2707">
            <v>3291.2715202146601</v>
          </cell>
        </row>
        <row r="2708">
          <cell r="A2708">
            <v>36641</v>
          </cell>
          <cell r="B2708" t="str">
            <v>POS-POWGAS-EAST</v>
          </cell>
          <cell r="C2708" t="str">
            <v>EPMI-LT-ECAR-PRC</v>
          </cell>
          <cell r="D2708" t="str">
            <v>P</v>
          </cell>
          <cell r="E2708">
            <v>36951</v>
          </cell>
          <cell r="F2708">
            <v>-49369.072803219904</v>
          </cell>
          <cell r="G2708">
            <v>-49369.072803219904</v>
          </cell>
        </row>
        <row r="2709">
          <cell r="A2709">
            <v>36641</v>
          </cell>
          <cell r="B2709" t="str">
            <v>POS-POWGAS-EAST</v>
          </cell>
          <cell r="C2709" t="str">
            <v>EPMI-LT-ECAR-PRC</v>
          </cell>
          <cell r="D2709" t="str">
            <v>P</v>
          </cell>
          <cell r="E2709">
            <v>36951</v>
          </cell>
          <cell r="F2709">
            <v>49369.072803219904</v>
          </cell>
          <cell r="G2709">
            <v>49369.072803219904</v>
          </cell>
        </row>
        <row r="2710">
          <cell r="A2710">
            <v>36641</v>
          </cell>
          <cell r="B2710" t="str">
            <v>POS-POWGAS-EAST</v>
          </cell>
          <cell r="C2710" t="str">
            <v>EPMI-LT-ECAR-PRC</v>
          </cell>
          <cell r="D2710" t="str">
            <v>P</v>
          </cell>
          <cell r="E2710">
            <v>36951</v>
          </cell>
          <cell r="F2710">
            <v>16456.357601073301</v>
          </cell>
          <cell r="G2710">
            <v>16456.357601073301</v>
          </cell>
        </row>
        <row r="2711">
          <cell r="A2711">
            <v>36641</v>
          </cell>
          <cell r="B2711" t="str">
            <v>POS-POWGAS-EAST</v>
          </cell>
          <cell r="C2711" t="str">
            <v>EPMI-LT-ECAR-PRC</v>
          </cell>
          <cell r="D2711" t="str">
            <v>P</v>
          </cell>
          <cell r="E2711">
            <v>36951</v>
          </cell>
          <cell r="F2711">
            <v>-16456.357601073301</v>
          </cell>
          <cell r="G2711">
            <v>-16456.357601073301</v>
          </cell>
        </row>
        <row r="2712">
          <cell r="A2712">
            <v>36641</v>
          </cell>
          <cell r="B2712" t="str">
            <v>POS-POWGAS-EAST</v>
          </cell>
          <cell r="C2712" t="str">
            <v>EPMI-LT-ECAR-PRC</v>
          </cell>
          <cell r="D2712" t="str">
            <v>P</v>
          </cell>
          <cell r="E2712">
            <v>36951</v>
          </cell>
          <cell r="F2712">
            <v>16456.357601073301</v>
          </cell>
          <cell r="G2712">
            <v>16456.357601073301</v>
          </cell>
        </row>
        <row r="2713">
          <cell r="A2713">
            <v>36641</v>
          </cell>
          <cell r="B2713" t="str">
            <v>POS-POWGAS-EAST</v>
          </cell>
          <cell r="C2713" t="str">
            <v>EPMI-LT-ECAR-PRC</v>
          </cell>
          <cell r="D2713" t="str">
            <v>P</v>
          </cell>
          <cell r="E2713">
            <v>36982</v>
          </cell>
          <cell r="F2713">
            <v>14462.006591635001</v>
          </cell>
          <cell r="G2713">
            <v>14462.006591635001</v>
          </cell>
        </row>
        <row r="2714">
          <cell r="A2714">
            <v>36641</v>
          </cell>
          <cell r="B2714" t="str">
            <v>POS-POWGAS-EAST</v>
          </cell>
          <cell r="C2714" t="str">
            <v>EPMI-LT-ECAR-PRC</v>
          </cell>
          <cell r="D2714" t="str">
            <v>P</v>
          </cell>
          <cell r="E2714">
            <v>36982</v>
          </cell>
          <cell r="F2714">
            <v>0</v>
          </cell>
          <cell r="G2714">
            <v>0</v>
          </cell>
        </row>
        <row r="2715">
          <cell r="A2715">
            <v>36641</v>
          </cell>
          <cell r="B2715" t="str">
            <v>POS-POWGAS-EAST</v>
          </cell>
          <cell r="C2715" t="str">
            <v>EPMI-LT-ECAR-PRC</v>
          </cell>
          <cell r="D2715" t="str">
            <v>P</v>
          </cell>
          <cell r="E2715">
            <v>36982</v>
          </cell>
          <cell r="F2715">
            <v>-3123.3137234915303</v>
          </cell>
          <cell r="G2715">
            <v>-3123.3137234915303</v>
          </cell>
        </row>
        <row r="2716">
          <cell r="A2716">
            <v>36641</v>
          </cell>
          <cell r="B2716" t="str">
            <v>POS-POWGAS-EAST</v>
          </cell>
          <cell r="C2716" t="str">
            <v>EPMI-LT-ECAR-PRC</v>
          </cell>
          <cell r="D2716" t="str">
            <v>P</v>
          </cell>
          <cell r="E2716">
            <v>36982</v>
          </cell>
          <cell r="F2716">
            <v>3123.3137234915303</v>
          </cell>
          <cell r="G2716">
            <v>3123.3137234915303</v>
          </cell>
        </row>
        <row r="2717">
          <cell r="A2717">
            <v>36641</v>
          </cell>
          <cell r="B2717" t="str">
            <v>POS-POWGAS-EAST</v>
          </cell>
          <cell r="C2717" t="str">
            <v>EPMI-LT-ECAR-PRC</v>
          </cell>
          <cell r="D2717" t="str">
            <v>P</v>
          </cell>
          <cell r="E2717">
            <v>36982</v>
          </cell>
          <cell r="F2717">
            <v>-46849.70585237311</v>
          </cell>
          <cell r="G2717">
            <v>-46849.70585237311</v>
          </cell>
        </row>
        <row r="2718">
          <cell r="A2718">
            <v>36641</v>
          </cell>
          <cell r="B2718" t="str">
            <v>POS-POWGAS-EAST</v>
          </cell>
          <cell r="C2718" t="str">
            <v>EPMI-LT-ECAR-PRC</v>
          </cell>
          <cell r="D2718" t="str">
            <v>P</v>
          </cell>
          <cell r="E2718">
            <v>36982</v>
          </cell>
          <cell r="F2718">
            <v>46849.705852373008</v>
          </cell>
          <cell r="G2718">
            <v>46849.705852373008</v>
          </cell>
        </row>
        <row r="2719">
          <cell r="A2719">
            <v>36641</v>
          </cell>
          <cell r="B2719" t="str">
            <v>POS-POWGAS-EAST</v>
          </cell>
          <cell r="C2719" t="str">
            <v>EPMI-LT-ECAR-PRC</v>
          </cell>
          <cell r="D2719" t="str">
            <v>P</v>
          </cell>
          <cell r="E2719">
            <v>36982</v>
          </cell>
          <cell r="F2719">
            <v>15616.5686174577</v>
          </cell>
          <cell r="G2719">
            <v>15616.5686174577</v>
          </cell>
        </row>
        <row r="2720">
          <cell r="A2720">
            <v>36641</v>
          </cell>
          <cell r="B2720" t="str">
            <v>POS-POWGAS-EAST</v>
          </cell>
          <cell r="C2720" t="str">
            <v>EPMI-LT-ECAR-PRC</v>
          </cell>
          <cell r="D2720" t="str">
            <v>P</v>
          </cell>
          <cell r="E2720">
            <v>36982</v>
          </cell>
          <cell r="F2720">
            <v>-15616.5686174577</v>
          </cell>
          <cell r="G2720">
            <v>-15616.5686174577</v>
          </cell>
        </row>
        <row r="2721">
          <cell r="A2721">
            <v>36641</v>
          </cell>
          <cell r="B2721" t="str">
            <v>POS-POWGAS-EAST</v>
          </cell>
          <cell r="C2721" t="str">
            <v>EPMI-LT-ECAR-PRC</v>
          </cell>
          <cell r="D2721" t="str">
            <v>P</v>
          </cell>
          <cell r="E2721">
            <v>36982</v>
          </cell>
          <cell r="F2721">
            <v>15616.5686174577</v>
          </cell>
          <cell r="G2721">
            <v>15616.5686174577</v>
          </cell>
        </row>
        <row r="2722">
          <cell r="A2722">
            <v>36641</v>
          </cell>
          <cell r="B2722" t="str">
            <v>POS-POWGAS-EAST</v>
          </cell>
          <cell r="C2722" t="str">
            <v>EPMI-LT-ECAR-PRC</v>
          </cell>
          <cell r="D2722" t="str">
            <v>P</v>
          </cell>
          <cell r="E2722">
            <v>37012</v>
          </cell>
          <cell r="F2722">
            <v>31311.323130267607</v>
          </cell>
          <cell r="G2722">
            <v>31311.323130267607</v>
          </cell>
        </row>
        <row r="2723">
          <cell r="A2723">
            <v>36641</v>
          </cell>
          <cell r="B2723" t="str">
            <v>POS-POWGAS-EAST</v>
          </cell>
          <cell r="C2723" t="str">
            <v>EPMI-LT-ECAR-PRC</v>
          </cell>
          <cell r="D2723" t="str">
            <v>P</v>
          </cell>
          <cell r="E2723">
            <v>37012</v>
          </cell>
          <cell r="F2723">
            <v>0</v>
          </cell>
          <cell r="G2723">
            <v>0</v>
          </cell>
        </row>
        <row r="2724">
          <cell r="A2724">
            <v>36641</v>
          </cell>
          <cell r="B2724" t="str">
            <v>POS-POWGAS-EAST</v>
          </cell>
          <cell r="C2724" t="str">
            <v>EPMI-LT-ECAR-PRC</v>
          </cell>
          <cell r="D2724" t="str">
            <v>P</v>
          </cell>
          <cell r="E2724">
            <v>37012</v>
          </cell>
          <cell r="F2724">
            <v>-19513.191250570082</v>
          </cell>
          <cell r="G2724">
            <v>-19513.191250570082</v>
          </cell>
        </row>
        <row r="2725">
          <cell r="A2725">
            <v>36641</v>
          </cell>
          <cell r="B2725" t="str">
            <v>POS-POWGAS-EAST</v>
          </cell>
          <cell r="C2725" t="str">
            <v>EPMI-LT-ECAR-PRC</v>
          </cell>
          <cell r="D2725" t="str">
            <v>P</v>
          </cell>
          <cell r="E2725">
            <v>37012</v>
          </cell>
          <cell r="F2725">
            <v>3252.1985417616811</v>
          </cell>
          <cell r="G2725">
            <v>3252.1985417616811</v>
          </cell>
        </row>
        <row r="2726">
          <cell r="A2726">
            <v>36641</v>
          </cell>
          <cell r="B2726" t="str">
            <v>POS-POWGAS-EAST</v>
          </cell>
          <cell r="C2726" t="str">
            <v>EPMI-LT-ECAR-PRC</v>
          </cell>
          <cell r="D2726" t="str">
            <v>P</v>
          </cell>
          <cell r="E2726">
            <v>37012</v>
          </cell>
          <cell r="F2726">
            <v>-48782.978126425216</v>
          </cell>
          <cell r="G2726">
            <v>-48782.978126425216</v>
          </cell>
        </row>
        <row r="2727">
          <cell r="A2727">
            <v>36641</v>
          </cell>
          <cell r="B2727" t="str">
            <v>POS-POWGAS-EAST</v>
          </cell>
          <cell r="C2727" t="str">
            <v>EPMI-LT-ECAR-PRC</v>
          </cell>
          <cell r="D2727" t="str">
            <v>P</v>
          </cell>
          <cell r="E2727">
            <v>37012</v>
          </cell>
          <cell r="F2727">
            <v>48782.978126425303</v>
          </cell>
          <cell r="G2727">
            <v>48782.978126425303</v>
          </cell>
        </row>
        <row r="2728">
          <cell r="A2728">
            <v>36641</v>
          </cell>
          <cell r="B2728" t="str">
            <v>POS-POWGAS-EAST</v>
          </cell>
          <cell r="C2728" t="str">
            <v>EPMI-LT-ECAR-PRC</v>
          </cell>
          <cell r="D2728" t="str">
            <v>P</v>
          </cell>
          <cell r="E2728">
            <v>37012</v>
          </cell>
          <cell r="F2728">
            <v>16260.992708808402</v>
          </cell>
          <cell r="G2728">
            <v>16260.992708808402</v>
          </cell>
        </row>
        <row r="2729">
          <cell r="A2729">
            <v>36641</v>
          </cell>
          <cell r="B2729" t="str">
            <v>POS-POWGAS-EAST</v>
          </cell>
          <cell r="C2729" t="str">
            <v>EPMI-LT-ECAR-PRC</v>
          </cell>
          <cell r="D2729" t="str">
            <v>P</v>
          </cell>
          <cell r="E2729">
            <v>37012</v>
          </cell>
          <cell r="F2729">
            <v>-16260.992708808402</v>
          </cell>
          <cell r="G2729">
            <v>-16260.992708808402</v>
          </cell>
        </row>
        <row r="2730">
          <cell r="A2730">
            <v>36641</v>
          </cell>
          <cell r="B2730" t="str">
            <v>POS-POWGAS-EAST</v>
          </cell>
          <cell r="C2730" t="str">
            <v>EPMI-LT-ECAR-PRC</v>
          </cell>
          <cell r="D2730" t="str">
            <v>P</v>
          </cell>
          <cell r="E2730">
            <v>37012</v>
          </cell>
          <cell r="F2730">
            <v>-16260.992708808402</v>
          </cell>
          <cell r="G2730">
            <v>-16260.992708808402</v>
          </cell>
        </row>
        <row r="2731">
          <cell r="A2731">
            <v>36641</v>
          </cell>
          <cell r="B2731" t="str">
            <v>POS-POWGAS-EAST</v>
          </cell>
          <cell r="C2731" t="str">
            <v>EPMI-LT-ECAR-PRC</v>
          </cell>
          <cell r="D2731" t="str">
            <v>P</v>
          </cell>
          <cell r="E2731">
            <v>37012</v>
          </cell>
          <cell r="F2731">
            <v>-16260.992708808402</v>
          </cell>
          <cell r="G2731">
            <v>-16260.992708808402</v>
          </cell>
        </row>
        <row r="2732">
          <cell r="A2732">
            <v>36641</v>
          </cell>
          <cell r="B2732" t="str">
            <v>POS-POWGAS-EAST</v>
          </cell>
          <cell r="C2732" t="str">
            <v>EPMI-LT-ECAR-PRC</v>
          </cell>
          <cell r="D2732" t="str">
            <v>P</v>
          </cell>
          <cell r="E2732">
            <v>37012</v>
          </cell>
          <cell r="F2732">
            <v>-16260.992708808402</v>
          </cell>
          <cell r="G2732">
            <v>-16260.992708808402</v>
          </cell>
        </row>
        <row r="2733">
          <cell r="A2733">
            <v>36641</v>
          </cell>
          <cell r="B2733" t="str">
            <v>POS-POWGAS-EAST</v>
          </cell>
          <cell r="C2733" t="str">
            <v>EPMI-LT-ECAR-PRC</v>
          </cell>
          <cell r="D2733" t="str">
            <v>P</v>
          </cell>
          <cell r="E2733">
            <v>37043</v>
          </cell>
          <cell r="F2733">
            <v>61663.0665788146</v>
          </cell>
          <cell r="G2733">
            <v>61663.0665788146</v>
          </cell>
        </row>
        <row r="2734">
          <cell r="A2734">
            <v>36641</v>
          </cell>
          <cell r="B2734" t="str">
            <v>POS-POWGAS-EAST</v>
          </cell>
          <cell r="C2734" t="str">
            <v>EPMI-LT-ECAR-PRC</v>
          </cell>
          <cell r="D2734" t="str">
            <v>P</v>
          </cell>
          <cell r="E2734">
            <v>37043</v>
          </cell>
          <cell r="F2734">
            <v>0</v>
          </cell>
          <cell r="G2734">
            <v>0</v>
          </cell>
        </row>
        <row r="2735">
          <cell r="A2735">
            <v>36641</v>
          </cell>
          <cell r="B2735" t="str">
            <v>POS-POWGAS-EAST</v>
          </cell>
          <cell r="C2735" t="str">
            <v>EPMI-LT-ECAR-PRC</v>
          </cell>
          <cell r="D2735" t="str">
            <v>P</v>
          </cell>
          <cell r="E2735">
            <v>37043</v>
          </cell>
          <cell r="F2735">
            <v>-111100.98421246812</v>
          </cell>
          <cell r="G2735">
            <v>-111100.98421246812</v>
          </cell>
        </row>
        <row r="2736">
          <cell r="A2736">
            <v>36641</v>
          </cell>
          <cell r="B2736" t="str">
            <v>POS-POWGAS-EAST</v>
          </cell>
          <cell r="C2736" t="str">
            <v>EPMI-LT-ECAR-PRC</v>
          </cell>
          <cell r="D2736" t="str">
            <v>P</v>
          </cell>
          <cell r="E2736">
            <v>37043</v>
          </cell>
          <cell r="F2736">
            <v>15430.6922517317</v>
          </cell>
          <cell r="G2736">
            <v>15430.6922517317</v>
          </cell>
        </row>
        <row r="2737">
          <cell r="A2737">
            <v>36641</v>
          </cell>
          <cell r="B2737" t="str">
            <v>POS-POWGAS-EAST</v>
          </cell>
          <cell r="C2737" t="str">
            <v>EPMI-LT-ECAR-PRC</v>
          </cell>
          <cell r="D2737" t="str">
            <v>P</v>
          </cell>
          <cell r="E2737">
            <v>37043</v>
          </cell>
          <cell r="F2737">
            <v>-15430.692251731602</v>
          </cell>
          <cell r="G2737">
            <v>-15430.692251731602</v>
          </cell>
        </row>
        <row r="2738">
          <cell r="A2738">
            <v>36641</v>
          </cell>
          <cell r="B2738" t="str">
            <v>POS-POWGAS-EAST</v>
          </cell>
          <cell r="C2738" t="str">
            <v>EPMI-LT-ECAR-PRC</v>
          </cell>
          <cell r="D2738" t="str">
            <v>P</v>
          </cell>
          <cell r="E2738">
            <v>37043</v>
          </cell>
          <cell r="F2738">
            <v>-77153.461258658397</v>
          </cell>
          <cell r="G2738">
            <v>-77153.461258658397</v>
          </cell>
        </row>
        <row r="2739">
          <cell r="A2739">
            <v>36641</v>
          </cell>
          <cell r="B2739" t="str">
            <v>POS-POWGAS-EAST</v>
          </cell>
          <cell r="C2739" t="str">
            <v>EPMI-LT-ECAR-PRC</v>
          </cell>
          <cell r="D2739" t="str">
            <v>P</v>
          </cell>
          <cell r="E2739">
            <v>37043</v>
          </cell>
          <cell r="F2739">
            <v>3086.1384503463405</v>
          </cell>
          <cell r="G2739">
            <v>3086.1384503463405</v>
          </cell>
        </row>
        <row r="2740">
          <cell r="A2740">
            <v>36641</v>
          </cell>
          <cell r="B2740" t="str">
            <v>POS-POWGAS-EAST</v>
          </cell>
          <cell r="C2740" t="str">
            <v>EPMI-LT-ECAR-PRC</v>
          </cell>
          <cell r="D2740" t="str">
            <v>P</v>
          </cell>
          <cell r="E2740">
            <v>37043</v>
          </cell>
          <cell r="F2740">
            <v>-30861.3845034634</v>
          </cell>
          <cell r="G2740">
            <v>-30861.3845034634</v>
          </cell>
        </row>
        <row r="2741">
          <cell r="A2741">
            <v>36641</v>
          </cell>
          <cell r="B2741" t="str">
            <v>POS-POWGAS-EAST</v>
          </cell>
          <cell r="C2741" t="str">
            <v>EPMI-LT-ECAR-PRC</v>
          </cell>
          <cell r="D2741" t="str">
            <v>P</v>
          </cell>
          <cell r="E2741">
            <v>37043</v>
          </cell>
          <cell r="F2741">
            <v>-46292.076755194998</v>
          </cell>
          <cell r="G2741">
            <v>-46292.076755194998</v>
          </cell>
        </row>
        <row r="2742">
          <cell r="A2742">
            <v>36641</v>
          </cell>
          <cell r="B2742" t="str">
            <v>POS-POWGAS-EAST</v>
          </cell>
          <cell r="C2742" t="str">
            <v>EPMI-LT-ECAR-PRC</v>
          </cell>
          <cell r="D2742" t="str">
            <v>P</v>
          </cell>
          <cell r="E2742">
            <v>37043</v>
          </cell>
          <cell r="F2742">
            <v>46292.076755194998</v>
          </cell>
          <cell r="G2742">
            <v>46292.076755194998</v>
          </cell>
        </row>
        <row r="2743">
          <cell r="A2743">
            <v>36641</v>
          </cell>
          <cell r="B2743" t="str">
            <v>POS-POWGAS-EAST</v>
          </cell>
          <cell r="C2743" t="str">
            <v>EPMI-LT-ECAR-PRC</v>
          </cell>
          <cell r="D2743" t="str">
            <v>P</v>
          </cell>
          <cell r="E2743">
            <v>37043</v>
          </cell>
          <cell r="F2743">
            <v>15430.6922517317</v>
          </cell>
          <cell r="G2743">
            <v>15430.6922517317</v>
          </cell>
        </row>
        <row r="2744">
          <cell r="A2744">
            <v>36641</v>
          </cell>
          <cell r="B2744" t="str">
            <v>POS-POWGAS-EAST</v>
          </cell>
          <cell r="C2744" t="str">
            <v>EPMI-LT-ECAR-PRC</v>
          </cell>
          <cell r="D2744" t="str">
            <v>P</v>
          </cell>
          <cell r="E2744">
            <v>37043</v>
          </cell>
          <cell r="F2744">
            <v>-30861.384503463309</v>
          </cell>
          <cell r="G2744">
            <v>-30861.384503463309</v>
          </cell>
        </row>
        <row r="2745">
          <cell r="A2745">
            <v>36641</v>
          </cell>
          <cell r="B2745" t="str">
            <v>POS-POWGAS-EAST</v>
          </cell>
          <cell r="C2745" t="str">
            <v>EPMI-LT-ECAR-PRC</v>
          </cell>
          <cell r="D2745" t="str">
            <v>P</v>
          </cell>
          <cell r="E2745">
            <v>37043</v>
          </cell>
          <cell r="F2745">
            <v>-30861.3845034634</v>
          </cell>
          <cell r="G2745">
            <v>-30861.3845034634</v>
          </cell>
        </row>
        <row r="2746">
          <cell r="A2746">
            <v>36641</v>
          </cell>
          <cell r="B2746" t="str">
            <v>POS-POWGAS-EAST</v>
          </cell>
          <cell r="C2746" t="str">
            <v>EPMI-LT-ECAR-PRC</v>
          </cell>
          <cell r="D2746" t="str">
            <v>P</v>
          </cell>
          <cell r="E2746">
            <v>37043</v>
          </cell>
          <cell r="F2746">
            <v>-15430.6922517317</v>
          </cell>
          <cell r="G2746">
            <v>-15430.6922517317</v>
          </cell>
        </row>
        <row r="2747">
          <cell r="A2747">
            <v>36641</v>
          </cell>
          <cell r="B2747" t="str">
            <v>POS-POWGAS-EAST</v>
          </cell>
          <cell r="C2747" t="str">
            <v>EPMI-LT-ECAR-PRC</v>
          </cell>
          <cell r="D2747" t="str">
            <v>P</v>
          </cell>
          <cell r="E2747">
            <v>37043</v>
          </cell>
          <cell r="F2747">
            <v>-15430.6922517317</v>
          </cell>
          <cell r="G2747">
            <v>-15430.6922517317</v>
          </cell>
        </row>
        <row r="2748">
          <cell r="A2748">
            <v>36641</v>
          </cell>
          <cell r="B2748" t="str">
            <v>POS-POWGAS-EAST</v>
          </cell>
          <cell r="C2748" t="str">
            <v>EPMI-LT-ECAR-PRC</v>
          </cell>
          <cell r="D2748" t="str">
            <v>P</v>
          </cell>
          <cell r="E2748">
            <v>37043</v>
          </cell>
          <cell r="F2748">
            <v>92584.153510389995</v>
          </cell>
          <cell r="G2748">
            <v>92584.153510389995</v>
          </cell>
        </row>
        <row r="2749">
          <cell r="A2749">
            <v>36641</v>
          </cell>
          <cell r="B2749" t="str">
            <v>POS-POWGAS-EAST</v>
          </cell>
          <cell r="C2749" t="str">
            <v>EPMI-LT-ECAR-PRC</v>
          </cell>
          <cell r="D2749" t="str">
            <v>P</v>
          </cell>
          <cell r="E2749">
            <v>37043</v>
          </cell>
          <cell r="F2749">
            <v>-15430.6922517317</v>
          </cell>
          <cell r="G2749">
            <v>-15430.6922517317</v>
          </cell>
        </row>
        <row r="2750">
          <cell r="A2750">
            <v>36641</v>
          </cell>
          <cell r="B2750" t="str">
            <v>POS-POWGAS-EAST</v>
          </cell>
          <cell r="C2750" t="str">
            <v>EPMI-LT-ECAR-PRC</v>
          </cell>
          <cell r="D2750" t="str">
            <v>P</v>
          </cell>
          <cell r="E2750">
            <v>37043</v>
          </cell>
          <cell r="F2750">
            <v>0</v>
          </cell>
          <cell r="G2750">
            <v>0</v>
          </cell>
        </row>
        <row r="2751">
          <cell r="A2751">
            <v>36641</v>
          </cell>
          <cell r="B2751" t="str">
            <v>POS-POWGAS-EAST</v>
          </cell>
          <cell r="C2751" t="str">
            <v>EPMI-LT-ECAR-PRC</v>
          </cell>
          <cell r="D2751" t="str">
            <v>P</v>
          </cell>
          <cell r="E2751">
            <v>37073</v>
          </cell>
          <cell r="F2751">
            <v>0</v>
          </cell>
          <cell r="G2751">
            <v>0</v>
          </cell>
        </row>
        <row r="2752">
          <cell r="A2752">
            <v>36641</v>
          </cell>
          <cell r="B2752" t="str">
            <v>POS-POWGAS-EAST</v>
          </cell>
          <cell r="C2752" t="str">
            <v>EPMI-LT-ECAR-PRC</v>
          </cell>
          <cell r="D2752" t="str">
            <v>P</v>
          </cell>
          <cell r="E2752">
            <v>37073</v>
          </cell>
          <cell r="F2752">
            <v>-30673.542160360004</v>
          </cell>
          <cell r="G2752">
            <v>-30673.542160360004</v>
          </cell>
        </row>
        <row r="2753">
          <cell r="A2753">
            <v>36641</v>
          </cell>
          <cell r="B2753" t="str">
            <v>POS-POWGAS-EAST</v>
          </cell>
          <cell r="C2753" t="str">
            <v>EPMI-LT-ECAR-PRC</v>
          </cell>
          <cell r="D2753" t="str">
            <v>P</v>
          </cell>
          <cell r="E2753">
            <v>37073</v>
          </cell>
          <cell r="F2753">
            <v>-18404.125296216</v>
          </cell>
          <cell r="G2753">
            <v>-18404.125296216</v>
          </cell>
        </row>
        <row r="2754">
          <cell r="A2754">
            <v>36641</v>
          </cell>
          <cell r="B2754" t="str">
            <v>POS-POWGAS-EAST</v>
          </cell>
          <cell r="C2754" t="str">
            <v>EPMI-LT-ECAR-PRC</v>
          </cell>
          <cell r="D2754" t="str">
            <v>P</v>
          </cell>
          <cell r="E2754">
            <v>37073</v>
          </cell>
          <cell r="F2754">
            <v>-15336.771080180002</v>
          </cell>
          <cell r="G2754">
            <v>-15336.771080180002</v>
          </cell>
        </row>
        <row r="2755">
          <cell r="A2755">
            <v>36641</v>
          </cell>
          <cell r="B2755" t="str">
            <v>POS-POWGAS-EAST</v>
          </cell>
          <cell r="C2755" t="str">
            <v>EPMI-LT-ECAR-PRC</v>
          </cell>
          <cell r="D2755" t="str">
            <v>P</v>
          </cell>
          <cell r="E2755">
            <v>37073</v>
          </cell>
          <cell r="F2755">
            <v>0</v>
          </cell>
          <cell r="G2755">
            <v>0</v>
          </cell>
        </row>
        <row r="2756">
          <cell r="A2756">
            <v>36641</v>
          </cell>
          <cell r="B2756" t="str">
            <v>POS-POWGAS-EAST</v>
          </cell>
          <cell r="C2756" t="str">
            <v>EPMI-LT-ECAR-PRC</v>
          </cell>
          <cell r="D2756" t="str">
            <v>P</v>
          </cell>
          <cell r="E2756">
            <v>37073</v>
          </cell>
          <cell r="F2756">
            <v>46010.31324054001</v>
          </cell>
          <cell r="G2756">
            <v>46010.31324054001</v>
          </cell>
        </row>
        <row r="2757">
          <cell r="A2757">
            <v>36641</v>
          </cell>
          <cell r="B2757" t="str">
            <v>POS-POWGAS-EAST</v>
          </cell>
          <cell r="C2757" t="str">
            <v>EPMI-LT-ECAR-PRC</v>
          </cell>
          <cell r="D2757" t="str">
            <v>P</v>
          </cell>
          <cell r="E2757">
            <v>37073</v>
          </cell>
          <cell r="F2757">
            <v>-15336.771080180002</v>
          </cell>
          <cell r="G2757">
            <v>-15336.771080180002</v>
          </cell>
        </row>
        <row r="2758">
          <cell r="A2758">
            <v>36641</v>
          </cell>
          <cell r="B2758" t="str">
            <v>POS-POWGAS-EAST</v>
          </cell>
          <cell r="C2758" t="str">
            <v>EPMI-LT-ECAR-PRC</v>
          </cell>
          <cell r="D2758" t="str">
            <v>P</v>
          </cell>
          <cell r="E2758">
            <v>37073</v>
          </cell>
          <cell r="F2758">
            <v>15336.771080180002</v>
          </cell>
          <cell r="G2758">
            <v>15336.771080180002</v>
          </cell>
        </row>
        <row r="2759">
          <cell r="A2759">
            <v>36641</v>
          </cell>
          <cell r="B2759" t="str">
            <v>POS-POWGAS-EAST</v>
          </cell>
          <cell r="C2759" t="str">
            <v>EPMI-LT-ECAR-PRC</v>
          </cell>
          <cell r="D2759" t="str">
            <v>P</v>
          </cell>
          <cell r="E2759">
            <v>37073</v>
          </cell>
          <cell r="F2759">
            <v>30673.542160360004</v>
          </cell>
          <cell r="G2759">
            <v>30673.542160360004</v>
          </cell>
        </row>
        <row r="2760">
          <cell r="A2760">
            <v>36641</v>
          </cell>
          <cell r="B2760" t="str">
            <v>POS-POWGAS-EAST</v>
          </cell>
          <cell r="C2760" t="str">
            <v>EPMI-LT-ECAR-PRC</v>
          </cell>
          <cell r="D2760" t="str">
            <v>P</v>
          </cell>
          <cell r="E2760">
            <v>37073</v>
          </cell>
          <cell r="F2760">
            <v>0</v>
          </cell>
          <cell r="G2760">
            <v>0</v>
          </cell>
        </row>
        <row r="2761">
          <cell r="A2761">
            <v>36641</v>
          </cell>
          <cell r="B2761" t="str">
            <v>POS-POWGAS-EAST</v>
          </cell>
          <cell r="C2761" t="str">
            <v>EPMI-LT-ECAR-PRC</v>
          </cell>
          <cell r="D2761" t="str">
            <v>P</v>
          </cell>
          <cell r="E2761">
            <v>37073</v>
          </cell>
          <cell r="F2761">
            <v>-322072.19268378004</v>
          </cell>
          <cell r="G2761">
            <v>-322072.19268378004</v>
          </cell>
        </row>
        <row r="2762">
          <cell r="A2762">
            <v>36641</v>
          </cell>
          <cell r="B2762" t="str">
            <v>POS-POWGAS-EAST</v>
          </cell>
          <cell r="C2762" t="str">
            <v>EPMI-LT-ECAR-PRC</v>
          </cell>
          <cell r="D2762" t="str">
            <v>P</v>
          </cell>
          <cell r="E2762">
            <v>37073</v>
          </cell>
          <cell r="F2762">
            <v>0</v>
          </cell>
          <cell r="G2762">
            <v>0</v>
          </cell>
        </row>
        <row r="2763">
          <cell r="A2763">
            <v>36641</v>
          </cell>
          <cell r="B2763" t="str">
            <v>POS-POWGAS-EAST</v>
          </cell>
          <cell r="C2763" t="str">
            <v>EPMI-LT-ECAR-PRC</v>
          </cell>
          <cell r="D2763" t="str">
            <v>P</v>
          </cell>
          <cell r="E2763">
            <v>37073</v>
          </cell>
          <cell r="F2763">
            <v>3067.3542160360003</v>
          </cell>
          <cell r="G2763">
            <v>3067.3542160360003</v>
          </cell>
        </row>
        <row r="2764">
          <cell r="A2764">
            <v>36641</v>
          </cell>
          <cell r="B2764" t="str">
            <v>POS-POWGAS-EAST</v>
          </cell>
          <cell r="C2764" t="str">
            <v>EPMI-LT-ECAR-PRC</v>
          </cell>
          <cell r="D2764" t="str">
            <v>P</v>
          </cell>
          <cell r="E2764">
            <v>37073</v>
          </cell>
          <cell r="F2764">
            <v>-30673.542160360004</v>
          </cell>
          <cell r="G2764">
            <v>-30673.542160360004</v>
          </cell>
        </row>
        <row r="2765">
          <cell r="A2765">
            <v>36641</v>
          </cell>
          <cell r="B2765" t="str">
            <v>POS-POWGAS-EAST</v>
          </cell>
          <cell r="C2765" t="str">
            <v>EPMI-LT-ECAR-PRC</v>
          </cell>
          <cell r="D2765" t="str">
            <v>P</v>
          </cell>
          <cell r="E2765">
            <v>37073</v>
          </cell>
          <cell r="F2765">
            <v>61347.084320720009</v>
          </cell>
          <cell r="G2765">
            <v>61347.084320720009</v>
          </cell>
        </row>
        <row r="2766">
          <cell r="A2766">
            <v>36641</v>
          </cell>
          <cell r="B2766" t="str">
            <v>POS-POWGAS-EAST</v>
          </cell>
          <cell r="C2766" t="str">
            <v>EPMI-LT-ECAR-PRC</v>
          </cell>
          <cell r="D2766" t="str">
            <v>P</v>
          </cell>
          <cell r="E2766">
            <v>37073</v>
          </cell>
          <cell r="F2766">
            <v>-92020.626481079904</v>
          </cell>
          <cell r="G2766">
            <v>-92020.626481079904</v>
          </cell>
        </row>
        <row r="2767">
          <cell r="A2767">
            <v>36641</v>
          </cell>
          <cell r="B2767" t="str">
            <v>POS-POWGAS-EAST</v>
          </cell>
          <cell r="C2767" t="str">
            <v>EPMI-LT-ECAR-PRC</v>
          </cell>
          <cell r="D2767" t="str">
            <v>P</v>
          </cell>
          <cell r="E2767">
            <v>37073</v>
          </cell>
          <cell r="F2767">
            <v>276061.87944324</v>
          </cell>
          <cell r="G2767">
            <v>276061.87944324</v>
          </cell>
        </row>
        <row r="2768">
          <cell r="A2768">
            <v>36641</v>
          </cell>
          <cell r="B2768" t="str">
            <v>POS-POWGAS-EAST</v>
          </cell>
          <cell r="C2768" t="str">
            <v>EPMI-LT-ECAR-PRC</v>
          </cell>
          <cell r="D2768" t="str">
            <v>P</v>
          </cell>
          <cell r="E2768">
            <v>37073</v>
          </cell>
          <cell r="F2768">
            <v>138030.93972162</v>
          </cell>
          <cell r="G2768">
            <v>138030.93972162</v>
          </cell>
        </row>
        <row r="2769">
          <cell r="A2769">
            <v>36641</v>
          </cell>
          <cell r="B2769" t="str">
            <v>POS-POWGAS-EAST</v>
          </cell>
          <cell r="C2769" t="str">
            <v>EPMI-LT-ECAR-PRC</v>
          </cell>
          <cell r="D2769" t="str">
            <v>P</v>
          </cell>
          <cell r="E2769">
            <v>37073</v>
          </cell>
          <cell r="F2769">
            <v>-92020.62648108002</v>
          </cell>
          <cell r="G2769">
            <v>-92020.62648108002</v>
          </cell>
        </row>
        <row r="2770">
          <cell r="A2770">
            <v>36641</v>
          </cell>
          <cell r="B2770" t="str">
            <v>POS-POWGAS-EAST</v>
          </cell>
          <cell r="C2770" t="str">
            <v>EPMI-LT-ECAR-PRC</v>
          </cell>
          <cell r="D2770" t="str">
            <v>P</v>
          </cell>
          <cell r="E2770">
            <v>37073</v>
          </cell>
          <cell r="F2770">
            <v>-30673.542160360004</v>
          </cell>
          <cell r="G2770">
            <v>-30673.542160360004</v>
          </cell>
        </row>
        <row r="2771">
          <cell r="A2771">
            <v>36641</v>
          </cell>
          <cell r="B2771" t="str">
            <v>POS-POWGAS-EAST</v>
          </cell>
          <cell r="C2771" t="str">
            <v>EPMI-LT-ECAR-PRC</v>
          </cell>
          <cell r="D2771" t="str">
            <v>P</v>
          </cell>
          <cell r="E2771">
            <v>37073</v>
          </cell>
          <cell r="F2771">
            <v>-15336.771080180002</v>
          </cell>
          <cell r="G2771">
            <v>-15336.771080180002</v>
          </cell>
        </row>
        <row r="2772">
          <cell r="A2772">
            <v>36641</v>
          </cell>
          <cell r="B2772" t="str">
            <v>POS-POWGAS-EAST</v>
          </cell>
          <cell r="C2772" t="str">
            <v>EPMI-LT-ECAR-PRC</v>
          </cell>
          <cell r="D2772" t="str">
            <v>P</v>
          </cell>
          <cell r="E2772">
            <v>37073</v>
          </cell>
          <cell r="F2772">
            <v>-15336.771080180002</v>
          </cell>
          <cell r="G2772">
            <v>-15336.771080180002</v>
          </cell>
        </row>
        <row r="2773">
          <cell r="A2773">
            <v>36641</v>
          </cell>
          <cell r="B2773" t="str">
            <v>POS-POWGAS-EAST</v>
          </cell>
          <cell r="C2773" t="str">
            <v>EPMI-LT-ECAR-PRC</v>
          </cell>
          <cell r="D2773" t="str">
            <v>P</v>
          </cell>
          <cell r="E2773">
            <v>37073</v>
          </cell>
          <cell r="F2773">
            <v>-15336.771080180002</v>
          </cell>
          <cell r="G2773">
            <v>-15336.771080180002</v>
          </cell>
        </row>
        <row r="2774">
          <cell r="A2774">
            <v>36641</v>
          </cell>
          <cell r="B2774" t="str">
            <v>POS-POWGAS-EAST</v>
          </cell>
          <cell r="C2774" t="str">
            <v>EPMI-LT-ECAR-PRC</v>
          </cell>
          <cell r="D2774" t="str">
            <v>P</v>
          </cell>
          <cell r="E2774">
            <v>37073</v>
          </cell>
          <cell r="F2774">
            <v>15336.771080180002</v>
          </cell>
          <cell r="G2774">
            <v>15336.771080180002</v>
          </cell>
        </row>
        <row r="2775">
          <cell r="A2775">
            <v>36641</v>
          </cell>
          <cell r="B2775" t="str">
            <v>POS-POWGAS-EAST</v>
          </cell>
          <cell r="C2775" t="str">
            <v>EPMI-LT-ECAR-PRC</v>
          </cell>
          <cell r="D2775" t="str">
            <v>P</v>
          </cell>
          <cell r="E2775">
            <v>37073</v>
          </cell>
          <cell r="F2775">
            <v>138030.93972162</v>
          </cell>
          <cell r="G2775">
            <v>138030.93972162</v>
          </cell>
        </row>
        <row r="2776">
          <cell r="A2776">
            <v>36641</v>
          </cell>
          <cell r="B2776" t="str">
            <v>POS-POWGAS-EAST</v>
          </cell>
          <cell r="C2776" t="str">
            <v>EPMI-LT-ECAR-PRC</v>
          </cell>
          <cell r="D2776" t="str">
            <v>P</v>
          </cell>
          <cell r="E2776">
            <v>37073</v>
          </cell>
          <cell r="F2776">
            <v>-30673.542160360004</v>
          </cell>
          <cell r="G2776">
            <v>-30673.542160360004</v>
          </cell>
        </row>
        <row r="2777">
          <cell r="A2777">
            <v>36641</v>
          </cell>
          <cell r="B2777" t="str">
            <v>POS-POWGAS-EAST</v>
          </cell>
          <cell r="C2777" t="str">
            <v>EPMI-LT-ECAR-PRC</v>
          </cell>
          <cell r="D2777" t="str">
            <v>P</v>
          </cell>
          <cell r="E2777">
            <v>37073</v>
          </cell>
          <cell r="F2777">
            <v>15336.771080180002</v>
          </cell>
          <cell r="G2777">
            <v>15336.771080180002</v>
          </cell>
        </row>
        <row r="2778">
          <cell r="A2778">
            <v>36641</v>
          </cell>
          <cell r="B2778" t="str">
            <v>POS-POWGAS-EAST</v>
          </cell>
          <cell r="C2778" t="str">
            <v>EPMI-LT-ECAR-PRC</v>
          </cell>
          <cell r="D2778" t="str">
            <v>P</v>
          </cell>
          <cell r="E2778">
            <v>37073</v>
          </cell>
          <cell r="F2778">
            <v>-15336.771080180002</v>
          </cell>
          <cell r="G2778">
            <v>-15336.771080180002</v>
          </cell>
        </row>
        <row r="2779">
          <cell r="A2779">
            <v>36641</v>
          </cell>
          <cell r="B2779" t="str">
            <v>POS-POWGAS-EAST</v>
          </cell>
          <cell r="C2779" t="str">
            <v>EPMI-LT-ECAR-PRC</v>
          </cell>
          <cell r="D2779" t="str">
            <v>P</v>
          </cell>
          <cell r="E2779">
            <v>37073</v>
          </cell>
          <cell r="F2779">
            <v>-30673.542160360004</v>
          </cell>
          <cell r="G2779">
            <v>-30673.542160360004</v>
          </cell>
        </row>
        <row r="2780">
          <cell r="A2780">
            <v>36641</v>
          </cell>
          <cell r="B2780" t="str">
            <v>POS-POWGAS-EAST</v>
          </cell>
          <cell r="C2780" t="str">
            <v>EPMI-LT-ECAR-PRC</v>
          </cell>
          <cell r="D2780" t="str">
            <v>P</v>
          </cell>
          <cell r="E2780">
            <v>37104</v>
          </cell>
          <cell r="F2780">
            <v>0</v>
          </cell>
          <cell r="G2780">
            <v>0</v>
          </cell>
        </row>
        <row r="2781">
          <cell r="A2781">
            <v>36641</v>
          </cell>
          <cell r="B2781" t="str">
            <v>POS-POWGAS-EAST</v>
          </cell>
          <cell r="C2781" t="str">
            <v>EPMI-LT-ECAR-PRC</v>
          </cell>
          <cell r="D2781" t="str">
            <v>P</v>
          </cell>
          <cell r="E2781">
            <v>37104</v>
          </cell>
          <cell r="F2781">
            <v>-33389.787479547806</v>
          </cell>
          <cell r="G2781">
            <v>-33389.787479547806</v>
          </cell>
        </row>
        <row r="2782">
          <cell r="A2782">
            <v>36641</v>
          </cell>
          <cell r="B2782" t="str">
            <v>POS-POWGAS-EAST</v>
          </cell>
          <cell r="C2782" t="str">
            <v>EPMI-LT-ECAR-PRC</v>
          </cell>
          <cell r="D2782" t="str">
            <v>P</v>
          </cell>
          <cell r="E2782">
            <v>37104</v>
          </cell>
          <cell r="F2782">
            <v>-20033.872487728673</v>
          </cell>
          <cell r="G2782">
            <v>-20033.872487728673</v>
          </cell>
        </row>
        <row r="2783">
          <cell r="A2783">
            <v>36641</v>
          </cell>
          <cell r="B2783" t="str">
            <v>POS-POWGAS-EAST</v>
          </cell>
          <cell r="C2783" t="str">
            <v>EPMI-LT-ECAR-PRC</v>
          </cell>
          <cell r="D2783" t="str">
            <v>P</v>
          </cell>
          <cell r="E2783">
            <v>37104</v>
          </cell>
          <cell r="F2783">
            <v>-16694.893739773903</v>
          </cell>
          <cell r="G2783">
            <v>-16694.893739773903</v>
          </cell>
        </row>
        <row r="2784">
          <cell r="A2784">
            <v>36641</v>
          </cell>
          <cell r="B2784" t="str">
            <v>POS-POWGAS-EAST</v>
          </cell>
          <cell r="C2784" t="str">
            <v>EPMI-LT-ECAR-PRC</v>
          </cell>
          <cell r="D2784" t="str">
            <v>P</v>
          </cell>
          <cell r="E2784">
            <v>37104</v>
          </cell>
          <cell r="F2784">
            <v>0</v>
          </cell>
          <cell r="G2784">
            <v>0</v>
          </cell>
        </row>
        <row r="2785">
          <cell r="A2785">
            <v>36641</v>
          </cell>
          <cell r="B2785" t="str">
            <v>POS-POWGAS-EAST</v>
          </cell>
          <cell r="C2785" t="str">
            <v>EPMI-LT-ECAR-PRC</v>
          </cell>
          <cell r="D2785" t="str">
            <v>P</v>
          </cell>
          <cell r="E2785">
            <v>37104</v>
          </cell>
          <cell r="F2785">
            <v>50084.681219321705</v>
          </cell>
          <cell r="G2785">
            <v>50084.681219321705</v>
          </cell>
        </row>
        <row r="2786">
          <cell r="A2786">
            <v>36641</v>
          </cell>
          <cell r="B2786" t="str">
            <v>POS-POWGAS-EAST</v>
          </cell>
          <cell r="C2786" t="str">
            <v>EPMI-LT-ECAR-PRC</v>
          </cell>
          <cell r="D2786" t="str">
            <v>P</v>
          </cell>
          <cell r="E2786">
            <v>37104</v>
          </cell>
          <cell r="F2786">
            <v>-16694.893739773903</v>
          </cell>
          <cell r="G2786">
            <v>-16694.893739773903</v>
          </cell>
        </row>
        <row r="2787">
          <cell r="A2787">
            <v>36641</v>
          </cell>
          <cell r="B2787" t="str">
            <v>POS-POWGAS-EAST</v>
          </cell>
          <cell r="C2787" t="str">
            <v>EPMI-LT-ECAR-PRC</v>
          </cell>
          <cell r="D2787" t="str">
            <v>P</v>
          </cell>
          <cell r="E2787">
            <v>37104</v>
          </cell>
          <cell r="F2787">
            <v>16694.893739773903</v>
          </cell>
          <cell r="G2787">
            <v>16694.893739773903</v>
          </cell>
        </row>
        <row r="2788">
          <cell r="A2788">
            <v>36641</v>
          </cell>
          <cell r="B2788" t="str">
            <v>POS-POWGAS-EAST</v>
          </cell>
          <cell r="C2788" t="str">
            <v>EPMI-LT-ECAR-PRC</v>
          </cell>
          <cell r="D2788" t="str">
            <v>P</v>
          </cell>
          <cell r="E2788">
            <v>37104</v>
          </cell>
          <cell r="F2788">
            <v>33389.787479547806</v>
          </cell>
          <cell r="G2788">
            <v>33389.787479547806</v>
          </cell>
        </row>
        <row r="2789">
          <cell r="A2789">
            <v>36641</v>
          </cell>
          <cell r="B2789" t="str">
            <v>POS-POWGAS-EAST</v>
          </cell>
          <cell r="C2789" t="str">
            <v>EPMI-LT-ECAR-PRC</v>
          </cell>
          <cell r="D2789" t="str">
            <v>P</v>
          </cell>
          <cell r="E2789">
            <v>37104</v>
          </cell>
          <cell r="F2789">
            <v>0</v>
          </cell>
          <cell r="G2789">
            <v>0</v>
          </cell>
        </row>
        <row r="2790">
          <cell r="A2790">
            <v>36641</v>
          </cell>
          <cell r="B2790" t="str">
            <v>POS-POWGAS-EAST</v>
          </cell>
          <cell r="C2790" t="str">
            <v>EPMI-LT-ECAR-PRC</v>
          </cell>
          <cell r="D2790" t="str">
            <v>P</v>
          </cell>
          <cell r="E2790">
            <v>37104</v>
          </cell>
          <cell r="F2790">
            <v>-350592.76853525086</v>
          </cell>
          <cell r="G2790">
            <v>-350592.76853525086</v>
          </cell>
        </row>
        <row r="2791">
          <cell r="A2791">
            <v>36641</v>
          </cell>
          <cell r="B2791" t="str">
            <v>POS-POWGAS-EAST</v>
          </cell>
          <cell r="C2791" t="str">
            <v>EPMI-LT-ECAR-PRC</v>
          </cell>
          <cell r="D2791" t="str">
            <v>P</v>
          </cell>
          <cell r="E2791">
            <v>37104</v>
          </cell>
          <cell r="F2791">
            <v>0</v>
          </cell>
          <cell r="G2791">
            <v>0</v>
          </cell>
        </row>
        <row r="2792">
          <cell r="A2792">
            <v>36641</v>
          </cell>
          <cell r="B2792" t="str">
            <v>POS-POWGAS-EAST</v>
          </cell>
          <cell r="C2792" t="str">
            <v>EPMI-LT-ECAR-PRC</v>
          </cell>
          <cell r="D2792" t="str">
            <v>P</v>
          </cell>
          <cell r="E2792">
            <v>37104</v>
          </cell>
          <cell r="F2792">
            <v>3338.9787479547704</v>
          </cell>
          <cell r="G2792">
            <v>3338.9787479547704</v>
          </cell>
        </row>
        <row r="2793">
          <cell r="A2793">
            <v>36641</v>
          </cell>
          <cell r="B2793" t="str">
            <v>POS-POWGAS-EAST</v>
          </cell>
          <cell r="C2793" t="str">
            <v>EPMI-LT-ECAR-PRC</v>
          </cell>
          <cell r="D2793" t="str">
            <v>P</v>
          </cell>
          <cell r="E2793">
            <v>37104</v>
          </cell>
          <cell r="F2793">
            <v>-33389.787479547704</v>
          </cell>
          <cell r="G2793">
            <v>-33389.787479547704</v>
          </cell>
        </row>
        <row r="2794">
          <cell r="A2794">
            <v>36641</v>
          </cell>
          <cell r="B2794" t="str">
            <v>POS-POWGAS-EAST</v>
          </cell>
          <cell r="C2794" t="str">
            <v>EPMI-LT-ECAR-PRC</v>
          </cell>
          <cell r="D2794" t="str">
            <v>P</v>
          </cell>
          <cell r="E2794">
            <v>37104</v>
          </cell>
          <cell r="F2794">
            <v>66779.574959095611</v>
          </cell>
          <cell r="G2794">
            <v>66779.574959095611</v>
          </cell>
        </row>
        <row r="2795">
          <cell r="A2795">
            <v>36641</v>
          </cell>
          <cell r="B2795" t="str">
            <v>POS-POWGAS-EAST</v>
          </cell>
          <cell r="C2795" t="str">
            <v>EPMI-LT-ECAR-PRC</v>
          </cell>
          <cell r="D2795" t="str">
            <v>P</v>
          </cell>
          <cell r="E2795">
            <v>37104</v>
          </cell>
          <cell r="F2795">
            <v>-100169.36243864312</v>
          </cell>
          <cell r="G2795">
            <v>-100169.36243864312</v>
          </cell>
        </row>
        <row r="2796">
          <cell r="A2796">
            <v>36641</v>
          </cell>
          <cell r="B2796" t="str">
            <v>POS-POWGAS-EAST</v>
          </cell>
          <cell r="C2796" t="str">
            <v>EPMI-LT-ECAR-PRC</v>
          </cell>
          <cell r="D2796" t="str">
            <v>P</v>
          </cell>
          <cell r="E2796">
            <v>37104</v>
          </cell>
          <cell r="F2796">
            <v>300508.08731592906</v>
          </cell>
          <cell r="G2796">
            <v>300508.08731592906</v>
          </cell>
        </row>
        <row r="2797">
          <cell r="A2797">
            <v>36641</v>
          </cell>
          <cell r="B2797" t="str">
            <v>POS-POWGAS-EAST</v>
          </cell>
          <cell r="C2797" t="str">
            <v>EPMI-LT-ECAR-PRC</v>
          </cell>
          <cell r="D2797" t="str">
            <v>P</v>
          </cell>
          <cell r="E2797">
            <v>37104</v>
          </cell>
          <cell r="F2797">
            <v>150254.043657965</v>
          </cell>
          <cell r="G2797">
            <v>150254.043657965</v>
          </cell>
        </row>
        <row r="2798">
          <cell r="A2798">
            <v>36641</v>
          </cell>
          <cell r="B2798" t="str">
            <v>POS-POWGAS-EAST</v>
          </cell>
          <cell r="C2798" t="str">
            <v>EPMI-LT-ECAR-PRC</v>
          </cell>
          <cell r="D2798" t="str">
            <v>P</v>
          </cell>
          <cell r="E2798">
            <v>37104</v>
          </cell>
          <cell r="F2798">
            <v>-100169.36243864321</v>
          </cell>
          <cell r="G2798">
            <v>-100169.36243864321</v>
          </cell>
        </row>
        <row r="2799">
          <cell r="A2799">
            <v>36641</v>
          </cell>
          <cell r="B2799" t="str">
            <v>POS-POWGAS-EAST</v>
          </cell>
          <cell r="C2799" t="str">
            <v>EPMI-LT-ECAR-PRC</v>
          </cell>
          <cell r="D2799" t="str">
            <v>P</v>
          </cell>
          <cell r="E2799">
            <v>37104</v>
          </cell>
          <cell r="F2799">
            <v>-33389.787479547806</v>
          </cell>
          <cell r="G2799">
            <v>-33389.787479547806</v>
          </cell>
        </row>
        <row r="2800">
          <cell r="A2800">
            <v>36641</v>
          </cell>
          <cell r="B2800" t="str">
            <v>POS-POWGAS-EAST</v>
          </cell>
          <cell r="C2800" t="str">
            <v>EPMI-LT-ECAR-PRC</v>
          </cell>
          <cell r="D2800" t="str">
            <v>P</v>
          </cell>
          <cell r="E2800">
            <v>37104</v>
          </cell>
          <cell r="F2800">
            <v>-16694.893739773903</v>
          </cell>
          <cell r="G2800">
            <v>-16694.893739773903</v>
          </cell>
        </row>
        <row r="2801">
          <cell r="A2801">
            <v>36641</v>
          </cell>
          <cell r="B2801" t="str">
            <v>POS-POWGAS-EAST</v>
          </cell>
          <cell r="C2801" t="str">
            <v>EPMI-LT-ECAR-PRC</v>
          </cell>
          <cell r="D2801" t="str">
            <v>P</v>
          </cell>
          <cell r="E2801">
            <v>37104</v>
          </cell>
          <cell r="F2801">
            <v>-16694.893739773903</v>
          </cell>
          <cell r="G2801">
            <v>-16694.893739773903</v>
          </cell>
        </row>
        <row r="2802">
          <cell r="A2802">
            <v>36641</v>
          </cell>
          <cell r="B2802" t="str">
            <v>POS-POWGAS-EAST</v>
          </cell>
          <cell r="C2802" t="str">
            <v>EPMI-LT-ECAR-PRC</v>
          </cell>
          <cell r="D2802" t="str">
            <v>P</v>
          </cell>
          <cell r="E2802">
            <v>37104</v>
          </cell>
          <cell r="F2802">
            <v>-16694.893739773903</v>
          </cell>
          <cell r="G2802">
            <v>-16694.893739773903</v>
          </cell>
        </row>
        <row r="2803">
          <cell r="A2803">
            <v>36641</v>
          </cell>
          <cell r="B2803" t="str">
            <v>POS-POWGAS-EAST</v>
          </cell>
          <cell r="C2803" t="str">
            <v>EPMI-LT-ECAR-PRC</v>
          </cell>
          <cell r="D2803" t="str">
            <v>P</v>
          </cell>
          <cell r="E2803">
            <v>37104</v>
          </cell>
          <cell r="F2803">
            <v>16694.893739773903</v>
          </cell>
          <cell r="G2803">
            <v>16694.893739773903</v>
          </cell>
        </row>
        <row r="2804">
          <cell r="A2804">
            <v>36641</v>
          </cell>
          <cell r="B2804" t="str">
            <v>POS-POWGAS-EAST</v>
          </cell>
          <cell r="C2804" t="str">
            <v>EPMI-LT-ECAR-PRC</v>
          </cell>
          <cell r="D2804" t="str">
            <v>P</v>
          </cell>
          <cell r="E2804">
            <v>37104</v>
          </cell>
          <cell r="F2804">
            <v>150254.04365796509</v>
          </cell>
          <cell r="G2804">
            <v>150254.04365796509</v>
          </cell>
        </row>
        <row r="2805">
          <cell r="A2805">
            <v>36641</v>
          </cell>
          <cell r="B2805" t="str">
            <v>POS-POWGAS-EAST</v>
          </cell>
          <cell r="C2805" t="str">
            <v>EPMI-LT-ECAR-PRC</v>
          </cell>
          <cell r="D2805" t="str">
            <v>P</v>
          </cell>
          <cell r="E2805">
            <v>37104</v>
          </cell>
          <cell r="F2805">
            <v>-33389.787479547806</v>
          </cell>
          <cell r="G2805">
            <v>-33389.787479547806</v>
          </cell>
        </row>
        <row r="2806">
          <cell r="A2806">
            <v>36641</v>
          </cell>
          <cell r="B2806" t="str">
            <v>POS-POWGAS-EAST</v>
          </cell>
          <cell r="C2806" t="str">
            <v>EPMI-LT-ECAR-PRC</v>
          </cell>
          <cell r="D2806" t="str">
            <v>P</v>
          </cell>
          <cell r="E2806">
            <v>37104</v>
          </cell>
          <cell r="F2806">
            <v>16694.893739773903</v>
          </cell>
          <cell r="G2806">
            <v>16694.893739773903</v>
          </cell>
        </row>
        <row r="2807">
          <cell r="A2807">
            <v>36641</v>
          </cell>
          <cell r="B2807" t="str">
            <v>POS-POWGAS-EAST</v>
          </cell>
          <cell r="C2807" t="str">
            <v>EPMI-LT-ECAR-PRC</v>
          </cell>
          <cell r="D2807" t="str">
            <v>P</v>
          </cell>
          <cell r="E2807">
            <v>37104</v>
          </cell>
          <cell r="F2807">
            <v>-16694.893739773903</v>
          </cell>
          <cell r="G2807">
            <v>-16694.893739773903</v>
          </cell>
        </row>
        <row r="2808">
          <cell r="A2808">
            <v>36641</v>
          </cell>
          <cell r="B2808" t="str">
            <v>POS-POWGAS-EAST</v>
          </cell>
          <cell r="C2808" t="str">
            <v>EPMI-LT-ECAR-PRC</v>
          </cell>
          <cell r="D2808" t="str">
            <v>P</v>
          </cell>
          <cell r="E2808">
            <v>37104</v>
          </cell>
          <cell r="F2808">
            <v>-33389.787479547806</v>
          </cell>
          <cell r="G2808">
            <v>-33389.787479547806</v>
          </cell>
        </row>
        <row r="2809">
          <cell r="A2809">
            <v>36641</v>
          </cell>
          <cell r="B2809" t="str">
            <v>POS-POWGAS-EAST</v>
          </cell>
          <cell r="C2809" t="str">
            <v>EPMI-LT-ECAR-PRC</v>
          </cell>
          <cell r="D2809" t="str">
            <v>P</v>
          </cell>
          <cell r="E2809">
            <v>37135</v>
          </cell>
          <cell r="F2809">
            <v>29429.463077487606</v>
          </cell>
          <cell r="G2809">
            <v>29429.463077487606</v>
          </cell>
        </row>
        <row r="2810">
          <cell r="A2810">
            <v>36641</v>
          </cell>
          <cell r="B2810" t="str">
            <v>POS-POWGAS-EAST</v>
          </cell>
          <cell r="C2810" t="str">
            <v>EPMI-LT-ECAR-PRC</v>
          </cell>
          <cell r="D2810" t="str">
            <v>P</v>
          </cell>
          <cell r="E2810">
            <v>37135</v>
          </cell>
          <cell r="F2810">
            <v>0</v>
          </cell>
          <cell r="G2810">
            <v>0</v>
          </cell>
        </row>
        <row r="2811">
          <cell r="A2811">
            <v>36641</v>
          </cell>
          <cell r="B2811" t="str">
            <v>POS-POWGAS-EAST</v>
          </cell>
          <cell r="C2811" t="str">
            <v>EPMI-LT-ECAR-PRC</v>
          </cell>
          <cell r="D2811" t="str">
            <v>P</v>
          </cell>
          <cell r="E2811">
            <v>37135</v>
          </cell>
          <cell r="F2811">
            <v>-2742.0172311681595</v>
          </cell>
          <cell r="G2811">
            <v>-2742.0172311681595</v>
          </cell>
        </row>
        <row r="2812">
          <cell r="A2812">
            <v>36641</v>
          </cell>
          <cell r="B2812" t="str">
            <v>POS-POWGAS-EAST</v>
          </cell>
          <cell r="C2812" t="str">
            <v>EPMI-LT-ECAR-PRC</v>
          </cell>
          <cell r="D2812" t="str">
            <v>P</v>
          </cell>
          <cell r="E2812">
            <v>37135</v>
          </cell>
          <cell r="F2812">
            <v>-27420.172311681607</v>
          </cell>
          <cell r="G2812">
            <v>-27420.172311681607</v>
          </cell>
        </row>
        <row r="2813">
          <cell r="A2813">
            <v>36641</v>
          </cell>
          <cell r="B2813" t="str">
            <v>POS-POWGAS-EAST</v>
          </cell>
          <cell r="C2813" t="str">
            <v>EPMI-LT-ECAR-PRC</v>
          </cell>
          <cell r="D2813" t="str">
            <v>P</v>
          </cell>
          <cell r="E2813">
            <v>37135</v>
          </cell>
          <cell r="F2813">
            <v>2742.0172311681595</v>
          </cell>
          <cell r="G2813">
            <v>2742.0172311681595</v>
          </cell>
        </row>
        <row r="2814">
          <cell r="A2814">
            <v>36641</v>
          </cell>
          <cell r="B2814" t="str">
            <v>POS-POWGAS-EAST</v>
          </cell>
          <cell r="C2814" t="str">
            <v>EPMI-LT-ECAR-PRC</v>
          </cell>
          <cell r="D2814" t="str">
            <v>P</v>
          </cell>
          <cell r="E2814">
            <v>37135</v>
          </cell>
          <cell r="F2814">
            <v>-41130.258467522406</v>
          </cell>
          <cell r="G2814">
            <v>-41130.258467522406</v>
          </cell>
        </row>
        <row r="2815">
          <cell r="A2815">
            <v>36641</v>
          </cell>
          <cell r="B2815" t="str">
            <v>POS-POWGAS-EAST</v>
          </cell>
          <cell r="C2815" t="str">
            <v>EPMI-LT-ECAR-PRC</v>
          </cell>
          <cell r="D2815" t="str">
            <v>P</v>
          </cell>
          <cell r="E2815">
            <v>37135</v>
          </cell>
          <cell r="F2815">
            <v>41130.258467522406</v>
          </cell>
          <cell r="G2815">
            <v>41130.258467522406</v>
          </cell>
        </row>
        <row r="2816">
          <cell r="A2816">
            <v>36641</v>
          </cell>
          <cell r="B2816" t="str">
            <v>POS-POWGAS-EAST</v>
          </cell>
          <cell r="C2816" t="str">
            <v>EPMI-LT-ECAR-PRC</v>
          </cell>
          <cell r="D2816" t="str">
            <v>P</v>
          </cell>
          <cell r="E2816">
            <v>37135</v>
          </cell>
          <cell r="F2816">
            <v>13710.086155840803</v>
          </cell>
          <cell r="G2816">
            <v>13710.086155840803</v>
          </cell>
        </row>
        <row r="2817">
          <cell r="A2817">
            <v>36641</v>
          </cell>
          <cell r="B2817" t="str">
            <v>POS-POWGAS-EAST</v>
          </cell>
          <cell r="C2817" t="str">
            <v>EPMI-LT-ECAR-PRC</v>
          </cell>
          <cell r="D2817" t="str">
            <v>P</v>
          </cell>
          <cell r="E2817">
            <v>37135</v>
          </cell>
          <cell r="F2817">
            <v>-13710.086155840803</v>
          </cell>
          <cell r="G2817">
            <v>-13710.086155840803</v>
          </cell>
        </row>
        <row r="2818">
          <cell r="A2818">
            <v>36641</v>
          </cell>
          <cell r="B2818" t="str">
            <v>POS-POWGAS-EAST</v>
          </cell>
          <cell r="C2818" t="str">
            <v>EPMI-LT-ECAR-PRC</v>
          </cell>
          <cell r="D2818" t="str">
            <v>P</v>
          </cell>
          <cell r="E2818">
            <v>37135</v>
          </cell>
          <cell r="F2818">
            <v>-13710.086155840803</v>
          </cell>
          <cell r="G2818">
            <v>-13710.086155840803</v>
          </cell>
        </row>
        <row r="2819">
          <cell r="A2819">
            <v>36641</v>
          </cell>
          <cell r="B2819" t="str">
            <v>POS-POWGAS-EAST</v>
          </cell>
          <cell r="C2819" t="str">
            <v>EPMI-LT-ECAR-PRC</v>
          </cell>
          <cell r="D2819" t="str">
            <v>P</v>
          </cell>
          <cell r="E2819">
            <v>37135</v>
          </cell>
          <cell r="F2819">
            <v>13710.086155840803</v>
          </cell>
          <cell r="G2819">
            <v>13710.086155840803</v>
          </cell>
        </row>
        <row r="2820">
          <cell r="A2820">
            <v>36641</v>
          </cell>
          <cell r="B2820" t="str">
            <v>POS-POWGAS-EAST</v>
          </cell>
          <cell r="C2820" t="str">
            <v>EPMI-LT-ECAR-PRC</v>
          </cell>
          <cell r="D2820" t="str">
            <v>P</v>
          </cell>
          <cell r="E2820">
            <v>37165</v>
          </cell>
          <cell r="F2820">
            <v>12735.0453799429</v>
          </cell>
          <cell r="G2820">
            <v>12735.0453799429</v>
          </cell>
        </row>
        <row r="2821">
          <cell r="A2821">
            <v>36641</v>
          </cell>
          <cell r="B2821" t="str">
            <v>POS-POWGAS-EAST</v>
          </cell>
          <cell r="C2821" t="str">
            <v>EPMI-LT-ECAR-PRC</v>
          </cell>
          <cell r="D2821" t="str">
            <v>P</v>
          </cell>
          <cell r="E2821">
            <v>37165</v>
          </cell>
          <cell r="F2821">
            <v>0</v>
          </cell>
          <cell r="G2821">
            <v>0</v>
          </cell>
        </row>
        <row r="2822">
          <cell r="A2822">
            <v>36641</v>
          </cell>
          <cell r="B2822" t="str">
            <v>POS-POWGAS-EAST</v>
          </cell>
          <cell r="C2822" t="str">
            <v>EPMI-LT-ECAR-PRC</v>
          </cell>
          <cell r="D2822" t="str">
            <v>P</v>
          </cell>
          <cell r="E2822">
            <v>37165</v>
          </cell>
          <cell r="F2822">
            <v>-3299.0257256924106</v>
          </cell>
          <cell r="G2822">
            <v>-3299.0257256924106</v>
          </cell>
        </row>
        <row r="2823">
          <cell r="A2823">
            <v>36641</v>
          </cell>
          <cell r="B2823" t="str">
            <v>POS-POWGAS-EAST</v>
          </cell>
          <cell r="C2823" t="str">
            <v>EPMI-LT-ECAR-PRC</v>
          </cell>
          <cell r="D2823" t="str">
            <v>P</v>
          </cell>
          <cell r="E2823">
            <v>37165</v>
          </cell>
          <cell r="F2823">
            <v>3299.0257256924106</v>
          </cell>
          <cell r="G2823">
            <v>3299.0257256924106</v>
          </cell>
        </row>
        <row r="2824">
          <cell r="A2824">
            <v>36641</v>
          </cell>
          <cell r="B2824" t="str">
            <v>POS-POWGAS-EAST</v>
          </cell>
          <cell r="C2824" t="str">
            <v>EPMI-LT-ECAR-PRC</v>
          </cell>
          <cell r="D2824" t="str">
            <v>P</v>
          </cell>
          <cell r="E2824">
            <v>37165</v>
          </cell>
          <cell r="F2824">
            <v>-49485.385885386197</v>
          </cell>
          <cell r="G2824">
            <v>-49485.385885386197</v>
          </cell>
        </row>
        <row r="2825">
          <cell r="A2825">
            <v>36641</v>
          </cell>
          <cell r="B2825" t="str">
            <v>POS-POWGAS-EAST</v>
          </cell>
          <cell r="C2825" t="str">
            <v>EPMI-LT-ECAR-PRC</v>
          </cell>
          <cell r="D2825" t="str">
            <v>P</v>
          </cell>
          <cell r="E2825">
            <v>37165</v>
          </cell>
          <cell r="F2825">
            <v>49485.385885386197</v>
          </cell>
          <cell r="G2825">
            <v>49485.385885386197</v>
          </cell>
        </row>
        <row r="2826">
          <cell r="A2826">
            <v>36641</v>
          </cell>
          <cell r="B2826" t="str">
            <v>POS-POWGAS-EAST</v>
          </cell>
          <cell r="C2826" t="str">
            <v>EPMI-LT-ECAR-PRC</v>
          </cell>
          <cell r="D2826" t="str">
            <v>P</v>
          </cell>
          <cell r="E2826">
            <v>37165</v>
          </cell>
          <cell r="F2826">
            <v>16495.128628462102</v>
          </cell>
          <cell r="G2826">
            <v>16495.128628462102</v>
          </cell>
        </row>
        <row r="2827">
          <cell r="A2827">
            <v>36641</v>
          </cell>
          <cell r="B2827" t="str">
            <v>POS-POWGAS-EAST</v>
          </cell>
          <cell r="C2827" t="str">
            <v>EPMI-LT-ECAR-PRC</v>
          </cell>
          <cell r="D2827" t="str">
            <v>P</v>
          </cell>
          <cell r="E2827">
            <v>37165</v>
          </cell>
          <cell r="F2827">
            <v>-16495.128628462102</v>
          </cell>
          <cell r="G2827">
            <v>-16495.128628462102</v>
          </cell>
        </row>
        <row r="2828">
          <cell r="A2828">
            <v>36641</v>
          </cell>
          <cell r="B2828" t="str">
            <v>POS-POWGAS-EAST</v>
          </cell>
          <cell r="C2828" t="str">
            <v>EPMI-LT-ECAR-PRC</v>
          </cell>
          <cell r="D2828" t="str">
            <v>P</v>
          </cell>
          <cell r="E2828">
            <v>37196</v>
          </cell>
          <cell r="F2828">
            <v>10123.731075361202</v>
          </cell>
          <cell r="G2828">
            <v>10123.731075361202</v>
          </cell>
        </row>
        <row r="2829">
          <cell r="A2829">
            <v>36641</v>
          </cell>
          <cell r="B2829" t="str">
            <v>POS-POWGAS-EAST</v>
          </cell>
          <cell r="C2829" t="str">
            <v>EPMI-LT-ECAR-PRC</v>
          </cell>
          <cell r="D2829" t="str">
            <v>P</v>
          </cell>
          <cell r="E2829">
            <v>37196</v>
          </cell>
          <cell r="F2829">
            <v>0</v>
          </cell>
          <cell r="G2829">
            <v>0</v>
          </cell>
        </row>
        <row r="2830">
          <cell r="A2830">
            <v>36641</v>
          </cell>
          <cell r="B2830" t="str">
            <v>POS-POWGAS-EAST</v>
          </cell>
          <cell r="C2830" t="str">
            <v>EPMI-LT-ECAR-PRC</v>
          </cell>
          <cell r="D2830" t="str">
            <v>P</v>
          </cell>
          <cell r="E2830">
            <v>37196</v>
          </cell>
          <cell r="F2830">
            <v>-2994.3088784338506</v>
          </cell>
          <cell r="G2830">
            <v>-2994.3088784338506</v>
          </cell>
        </row>
        <row r="2831">
          <cell r="A2831">
            <v>36641</v>
          </cell>
          <cell r="B2831" t="str">
            <v>POS-POWGAS-EAST</v>
          </cell>
          <cell r="C2831" t="str">
            <v>EPMI-LT-ECAR-PRC</v>
          </cell>
          <cell r="D2831" t="str">
            <v>P</v>
          </cell>
          <cell r="E2831">
            <v>37196</v>
          </cell>
          <cell r="F2831">
            <v>2994.3088784338506</v>
          </cell>
          <cell r="G2831">
            <v>2994.3088784338506</v>
          </cell>
        </row>
        <row r="2832">
          <cell r="A2832">
            <v>36641</v>
          </cell>
          <cell r="B2832" t="str">
            <v>POS-POWGAS-EAST</v>
          </cell>
          <cell r="C2832" t="str">
            <v>EPMI-LT-ECAR-PRC</v>
          </cell>
          <cell r="D2832" t="str">
            <v>P</v>
          </cell>
          <cell r="E2832">
            <v>37196</v>
          </cell>
          <cell r="F2832">
            <v>-44914.633176507712</v>
          </cell>
          <cell r="G2832">
            <v>-44914.633176507712</v>
          </cell>
        </row>
        <row r="2833">
          <cell r="A2833">
            <v>36641</v>
          </cell>
          <cell r="B2833" t="str">
            <v>POS-POWGAS-EAST</v>
          </cell>
          <cell r="C2833" t="str">
            <v>EPMI-LT-ECAR-PRC</v>
          </cell>
          <cell r="D2833" t="str">
            <v>P</v>
          </cell>
          <cell r="E2833">
            <v>37196</v>
          </cell>
          <cell r="F2833">
            <v>44914.633176507712</v>
          </cell>
          <cell r="G2833">
            <v>44914.633176507712</v>
          </cell>
        </row>
        <row r="2834">
          <cell r="A2834">
            <v>36641</v>
          </cell>
          <cell r="B2834" t="str">
            <v>POS-POWGAS-EAST</v>
          </cell>
          <cell r="C2834" t="str">
            <v>EPMI-LT-ECAR-PRC</v>
          </cell>
          <cell r="D2834" t="str">
            <v>P</v>
          </cell>
          <cell r="E2834">
            <v>37196</v>
          </cell>
          <cell r="F2834">
            <v>14971.5443921692</v>
          </cell>
          <cell r="G2834">
            <v>14971.5443921692</v>
          </cell>
        </row>
        <row r="2835">
          <cell r="A2835">
            <v>36641</v>
          </cell>
          <cell r="B2835" t="str">
            <v>POS-POWGAS-EAST</v>
          </cell>
          <cell r="C2835" t="str">
            <v>EPMI-LT-ECAR-PRC</v>
          </cell>
          <cell r="D2835" t="str">
            <v>P</v>
          </cell>
          <cell r="E2835">
            <v>37196</v>
          </cell>
          <cell r="F2835">
            <v>-14971.5443921692</v>
          </cell>
          <cell r="G2835">
            <v>-14971.5443921692</v>
          </cell>
        </row>
        <row r="2836">
          <cell r="A2836">
            <v>36641</v>
          </cell>
          <cell r="B2836" t="str">
            <v>POS-POWGAS-EAST</v>
          </cell>
          <cell r="C2836" t="str">
            <v>EPMI-LT-ECAR-PRC</v>
          </cell>
          <cell r="D2836" t="str">
            <v>P</v>
          </cell>
          <cell r="E2836">
            <v>37226</v>
          </cell>
          <cell r="F2836">
            <v>7198.979033633741</v>
          </cell>
          <cell r="G2836">
            <v>7198.979033633741</v>
          </cell>
        </row>
        <row r="2837">
          <cell r="A2837">
            <v>36641</v>
          </cell>
          <cell r="B2837" t="str">
            <v>POS-POWGAS-EAST</v>
          </cell>
          <cell r="C2837" t="str">
            <v>EPMI-LT-ECAR-PRC</v>
          </cell>
          <cell r="D2837" t="str">
            <v>P</v>
          </cell>
          <cell r="E2837">
            <v>37226</v>
          </cell>
          <cell r="F2837">
            <v>0</v>
          </cell>
          <cell r="G2837">
            <v>0</v>
          </cell>
        </row>
        <row r="2838">
          <cell r="A2838">
            <v>36641</v>
          </cell>
          <cell r="B2838" t="str">
            <v>POS-POWGAS-EAST</v>
          </cell>
          <cell r="C2838" t="str">
            <v>EPMI-LT-ECAR-PRC</v>
          </cell>
          <cell r="D2838" t="str">
            <v>P</v>
          </cell>
          <cell r="E2838">
            <v>37226</v>
          </cell>
          <cell r="F2838">
            <v>-2834.2361209386809</v>
          </cell>
          <cell r="G2838">
            <v>-2834.2361209386809</v>
          </cell>
        </row>
        <row r="2839">
          <cell r="A2839">
            <v>36641</v>
          </cell>
          <cell r="B2839" t="str">
            <v>POS-POWGAS-EAST</v>
          </cell>
          <cell r="C2839" t="str">
            <v>EPMI-LT-ECAR-PRC</v>
          </cell>
          <cell r="D2839" t="str">
            <v>P</v>
          </cell>
          <cell r="E2839">
            <v>37226</v>
          </cell>
          <cell r="F2839">
            <v>2834.2361209386809</v>
          </cell>
          <cell r="G2839">
            <v>2834.2361209386809</v>
          </cell>
        </row>
        <row r="2840">
          <cell r="A2840">
            <v>36641</v>
          </cell>
          <cell r="B2840" t="str">
            <v>POS-POWGAS-EAST</v>
          </cell>
          <cell r="C2840" t="str">
            <v>EPMI-LT-ECAR-PRC</v>
          </cell>
          <cell r="D2840" t="str">
            <v>P</v>
          </cell>
          <cell r="E2840">
            <v>37226</v>
          </cell>
          <cell r="F2840">
            <v>-42513.541814080207</v>
          </cell>
          <cell r="G2840">
            <v>-42513.541814080207</v>
          </cell>
        </row>
        <row r="2841">
          <cell r="A2841">
            <v>36641</v>
          </cell>
          <cell r="B2841" t="str">
            <v>POS-POWGAS-EAST</v>
          </cell>
          <cell r="C2841" t="str">
            <v>EPMI-LT-ECAR-PRC</v>
          </cell>
          <cell r="D2841" t="str">
            <v>P</v>
          </cell>
          <cell r="E2841">
            <v>37226</v>
          </cell>
          <cell r="F2841">
            <v>42513.541814080105</v>
          </cell>
          <cell r="G2841">
            <v>42513.541814080105</v>
          </cell>
        </row>
        <row r="2842">
          <cell r="A2842">
            <v>36641</v>
          </cell>
          <cell r="B2842" t="str">
            <v>POS-POWGAS-EAST</v>
          </cell>
          <cell r="C2842" t="str">
            <v>EPMI-LT-ECAR-PRC</v>
          </cell>
          <cell r="D2842" t="str">
            <v>P</v>
          </cell>
          <cell r="E2842">
            <v>37226</v>
          </cell>
          <cell r="F2842">
            <v>14171.180604693402</v>
          </cell>
          <cell r="G2842">
            <v>14171.180604693402</v>
          </cell>
        </row>
        <row r="2843">
          <cell r="A2843">
            <v>36641</v>
          </cell>
          <cell r="B2843" t="str">
            <v>POS-POWGAS-EAST</v>
          </cell>
          <cell r="C2843" t="str">
            <v>EPMI-LT-ECAR-PRC</v>
          </cell>
          <cell r="D2843" t="str">
            <v>P</v>
          </cell>
          <cell r="E2843">
            <v>37226</v>
          </cell>
          <cell r="F2843">
            <v>-14171.180604693402</v>
          </cell>
          <cell r="G2843">
            <v>-14171.180604693402</v>
          </cell>
        </row>
        <row r="2844">
          <cell r="A2844">
            <v>36641</v>
          </cell>
          <cell r="B2844" t="str">
            <v>POS-POWGAS-EAST</v>
          </cell>
          <cell r="C2844" t="str">
            <v>EPMI-LT-ECAR-PRC</v>
          </cell>
          <cell r="D2844" t="str">
            <v>P</v>
          </cell>
          <cell r="E2844">
            <v>37257</v>
          </cell>
          <cell r="F2844">
            <v>21174.684888700103</v>
          </cell>
          <cell r="G2844">
            <v>21174.684888700103</v>
          </cell>
        </row>
        <row r="2845">
          <cell r="A2845">
            <v>36641</v>
          </cell>
          <cell r="B2845" t="str">
            <v>POS-POWGAS-EAST</v>
          </cell>
          <cell r="C2845" t="str">
            <v>EPMI-LT-ECAR-PRC</v>
          </cell>
          <cell r="D2845" t="str">
            <v>P</v>
          </cell>
          <cell r="E2845">
            <v>37257</v>
          </cell>
          <cell r="F2845">
            <v>0</v>
          </cell>
          <cell r="G2845">
            <v>0</v>
          </cell>
        </row>
        <row r="2846">
          <cell r="A2846">
            <v>36641</v>
          </cell>
          <cell r="B2846" t="str">
            <v>POS-POWGAS-EAST</v>
          </cell>
          <cell r="C2846" t="str">
            <v>EPMI-LT-ECAR-PRC</v>
          </cell>
          <cell r="D2846" t="str">
            <v>P</v>
          </cell>
          <cell r="E2846">
            <v>37257</v>
          </cell>
          <cell r="F2846">
            <v>-18590.938388557792</v>
          </cell>
          <cell r="G2846">
            <v>-18590.938388557792</v>
          </cell>
        </row>
        <row r="2847">
          <cell r="A2847">
            <v>36641</v>
          </cell>
          <cell r="B2847" t="str">
            <v>POS-POWGAS-EAST</v>
          </cell>
          <cell r="C2847" t="str">
            <v>EPMI-LT-ECAR-PRC</v>
          </cell>
          <cell r="D2847" t="str">
            <v>P</v>
          </cell>
          <cell r="E2847">
            <v>37257</v>
          </cell>
          <cell r="F2847">
            <v>15492.448657131503</v>
          </cell>
          <cell r="G2847">
            <v>15492.448657131503</v>
          </cell>
        </row>
        <row r="2848">
          <cell r="A2848">
            <v>36641</v>
          </cell>
          <cell r="B2848" t="str">
            <v>POS-POWGAS-EAST</v>
          </cell>
          <cell r="C2848" t="str">
            <v>EPMI-LT-ECAR-PRC</v>
          </cell>
          <cell r="D2848" t="str">
            <v>P</v>
          </cell>
          <cell r="E2848">
            <v>37257</v>
          </cell>
          <cell r="F2848">
            <v>3098.4897314262903</v>
          </cell>
          <cell r="G2848">
            <v>3098.4897314262903</v>
          </cell>
        </row>
        <row r="2849">
          <cell r="A2849">
            <v>36641</v>
          </cell>
          <cell r="B2849" t="str">
            <v>POS-POWGAS-EAST</v>
          </cell>
          <cell r="C2849" t="str">
            <v>EPMI-LT-ECAR-PRC</v>
          </cell>
          <cell r="D2849" t="str">
            <v>P</v>
          </cell>
          <cell r="E2849">
            <v>37257</v>
          </cell>
          <cell r="F2849">
            <v>-61969.794628525808</v>
          </cell>
          <cell r="G2849">
            <v>-61969.794628525808</v>
          </cell>
        </row>
        <row r="2850">
          <cell r="A2850">
            <v>36641</v>
          </cell>
          <cell r="B2850" t="str">
            <v>POS-POWGAS-EAST</v>
          </cell>
          <cell r="C2850" t="str">
            <v>EPMI-LT-ECAR-PRC</v>
          </cell>
          <cell r="D2850" t="str">
            <v>P</v>
          </cell>
          <cell r="E2850">
            <v>37257</v>
          </cell>
          <cell r="F2850">
            <v>46477.345971394403</v>
          </cell>
          <cell r="G2850">
            <v>46477.345971394403</v>
          </cell>
        </row>
        <row r="2851">
          <cell r="A2851">
            <v>36641</v>
          </cell>
          <cell r="B2851" t="str">
            <v>POS-POWGAS-EAST</v>
          </cell>
          <cell r="C2851" t="str">
            <v>EPMI-LT-ECAR-PRC</v>
          </cell>
          <cell r="D2851" t="str">
            <v>P</v>
          </cell>
          <cell r="E2851">
            <v>37257</v>
          </cell>
          <cell r="F2851">
            <v>30984.897314262904</v>
          </cell>
          <cell r="G2851">
            <v>30984.897314262904</v>
          </cell>
        </row>
        <row r="2852">
          <cell r="A2852">
            <v>36641</v>
          </cell>
          <cell r="B2852" t="str">
            <v>POS-POWGAS-EAST</v>
          </cell>
          <cell r="C2852" t="str">
            <v>EPMI-LT-ECAR-PRC</v>
          </cell>
          <cell r="D2852" t="str">
            <v>P</v>
          </cell>
          <cell r="E2852">
            <v>37288</v>
          </cell>
          <cell r="F2852">
            <v>20710.454282750103</v>
          </cell>
          <cell r="G2852">
            <v>20710.454282750103</v>
          </cell>
        </row>
        <row r="2853">
          <cell r="A2853">
            <v>36641</v>
          </cell>
          <cell r="B2853" t="str">
            <v>POS-POWGAS-EAST</v>
          </cell>
          <cell r="C2853" t="str">
            <v>EPMI-LT-ECAR-PRC</v>
          </cell>
          <cell r="D2853" t="str">
            <v>P</v>
          </cell>
          <cell r="E2853">
            <v>37288</v>
          </cell>
          <cell r="F2853">
            <v>0</v>
          </cell>
          <cell r="G2853">
            <v>0</v>
          </cell>
        </row>
        <row r="2854">
          <cell r="A2854">
            <v>36641</v>
          </cell>
          <cell r="B2854" t="str">
            <v>POS-POWGAS-EAST</v>
          </cell>
          <cell r="C2854" t="str">
            <v>EPMI-LT-ECAR-PRC</v>
          </cell>
          <cell r="D2854" t="str">
            <v>P</v>
          </cell>
          <cell r="E2854">
            <v>37288</v>
          </cell>
          <cell r="F2854">
            <v>-16807.141297005735</v>
          </cell>
          <cell r="G2854">
            <v>-16807.141297005735</v>
          </cell>
        </row>
        <row r="2855">
          <cell r="A2855">
            <v>36641</v>
          </cell>
          <cell r="B2855" t="str">
            <v>POS-POWGAS-EAST</v>
          </cell>
          <cell r="C2855" t="str">
            <v>EPMI-LT-ECAR-PRC</v>
          </cell>
          <cell r="D2855" t="str">
            <v>P</v>
          </cell>
          <cell r="E2855">
            <v>37288</v>
          </cell>
          <cell r="F2855">
            <v>14005.951080838102</v>
          </cell>
          <cell r="G2855">
            <v>14005.951080838102</v>
          </cell>
        </row>
        <row r="2856">
          <cell r="A2856">
            <v>36641</v>
          </cell>
          <cell r="B2856" t="str">
            <v>POS-POWGAS-EAST</v>
          </cell>
          <cell r="C2856" t="str">
            <v>EPMI-LT-ECAR-PRC</v>
          </cell>
          <cell r="D2856" t="str">
            <v>P</v>
          </cell>
          <cell r="E2856">
            <v>37288</v>
          </cell>
          <cell r="F2856">
            <v>2801.1902161676303</v>
          </cell>
          <cell r="G2856">
            <v>2801.1902161676303</v>
          </cell>
        </row>
        <row r="2857">
          <cell r="A2857">
            <v>36641</v>
          </cell>
          <cell r="B2857" t="str">
            <v>POS-POWGAS-EAST</v>
          </cell>
          <cell r="C2857" t="str">
            <v>EPMI-LT-ECAR-PRC</v>
          </cell>
          <cell r="D2857" t="str">
            <v>P</v>
          </cell>
          <cell r="E2857">
            <v>37288</v>
          </cell>
          <cell r="F2857">
            <v>-56023.804323352604</v>
          </cell>
          <cell r="G2857">
            <v>-56023.804323352604</v>
          </cell>
        </row>
        <row r="2858">
          <cell r="A2858">
            <v>36641</v>
          </cell>
          <cell r="B2858" t="str">
            <v>POS-POWGAS-EAST</v>
          </cell>
          <cell r="C2858" t="str">
            <v>EPMI-LT-ECAR-PRC</v>
          </cell>
          <cell r="D2858" t="str">
            <v>P</v>
          </cell>
          <cell r="E2858">
            <v>37288</v>
          </cell>
          <cell r="F2858">
            <v>42017.853242514393</v>
          </cell>
          <cell r="G2858">
            <v>42017.853242514393</v>
          </cell>
        </row>
        <row r="2859">
          <cell r="A2859">
            <v>36641</v>
          </cell>
          <cell r="B2859" t="str">
            <v>POS-POWGAS-EAST</v>
          </cell>
          <cell r="C2859" t="str">
            <v>EPMI-LT-ECAR-PRC</v>
          </cell>
          <cell r="D2859" t="str">
            <v>P</v>
          </cell>
          <cell r="E2859">
            <v>37288</v>
          </cell>
          <cell r="F2859">
            <v>28011.902161676302</v>
          </cell>
          <cell r="G2859">
            <v>28011.902161676302</v>
          </cell>
        </row>
        <row r="2860">
          <cell r="A2860">
            <v>36641</v>
          </cell>
          <cell r="B2860" t="str">
            <v>POS-POWGAS-EAST</v>
          </cell>
          <cell r="C2860" t="str">
            <v>EPMI-LT-ECAR-PRC</v>
          </cell>
          <cell r="D2860" t="str">
            <v>P</v>
          </cell>
          <cell r="E2860">
            <v>37316</v>
          </cell>
          <cell r="F2860">
            <v>13623.216722410903</v>
          </cell>
          <cell r="G2860">
            <v>13623.216722410903</v>
          </cell>
        </row>
        <row r="2861">
          <cell r="A2861">
            <v>36641</v>
          </cell>
          <cell r="B2861" t="str">
            <v>POS-POWGAS-EAST</v>
          </cell>
          <cell r="C2861" t="str">
            <v>EPMI-LT-ECAR-PRC</v>
          </cell>
          <cell r="D2861" t="str">
            <v>P</v>
          </cell>
          <cell r="E2861">
            <v>37316</v>
          </cell>
          <cell r="F2861">
            <v>0</v>
          </cell>
          <cell r="G2861">
            <v>0</v>
          </cell>
        </row>
        <row r="2862">
          <cell r="A2862">
            <v>36641</v>
          </cell>
          <cell r="B2862" t="str">
            <v>POS-POWGAS-EAST</v>
          </cell>
          <cell r="C2862" t="str">
            <v>EPMI-LT-ECAR-PRC</v>
          </cell>
          <cell r="D2862" t="str">
            <v>P</v>
          </cell>
          <cell r="E2862">
            <v>37316</v>
          </cell>
          <cell r="F2862">
            <v>-17539.982255854924</v>
          </cell>
          <cell r="G2862">
            <v>-17539.982255854924</v>
          </cell>
        </row>
        <row r="2863">
          <cell r="A2863">
            <v>36641</v>
          </cell>
          <cell r="B2863" t="str">
            <v>POS-POWGAS-EAST</v>
          </cell>
          <cell r="C2863" t="str">
            <v>EPMI-LT-ECAR-PRC</v>
          </cell>
          <cell r="D2863" t="str">
            <v>P</v>
          </cell>
          <cell r="E2863">
            <v>37316</v>
          </cell>
          <cell r="F2863">
            <v>14616.651879879098</v>
          </cell>
          <cell r="G2863">
            <v>14616.651879879098</v>
          </cell>
        </row>
        <row r="2864">
          <cell r="A2864">
            <v>36641</v>
          </cell>
          <cell r="B2864" t="str">
            <v>POS-POWGAS-EAST</v>
          </cell>
          <cell r="C2864" t="str">
            <v>EPMI-LT-ECAR-PRC</v>
          </cell>
          <cell r="D2864" t="str">
            <v>P</v>
          </cell>
          <cell r="E2864">
            <v>37316</v>
          </cell>
          <cell r="F2864">
            <v>2923.3303759758196</v>
          </cell>
          <cell r="G2864">
            <v>2923.3303759758196</v>
          </cell>
        </row>
        <row r="2865">
          <cell r="A2865">
            <v>36641</v>
          </cell>
          <cell r="B2865" t="str">
            <v>POS-POWGAS-EAST</v>
          </cell>
          <cell r="C2865" t="str">
            <v>EPMI-LT-ECAR-PRC</v>
          </cell>
          <cell r="D2865" t="str">
            <v>P</v>
          </cell>
          <cell r="E2865">
            <v>37316</v>
          </cell>
          <cell r="F2865">
            <v>-29233.303759758197</v>
          </cell>
          <cell r="G2865">
            <v>-29233.303759758197</v>
          </cell>
        </row>
        <row r="2866">
          <cell r="A2866">
            <v>36641</v>
          </cell>
          <cell r="B2866" t="str">
            <v>POS-POWGAS-EAST</v>
          </cell>
          <cell r="C2866" t="str">
            <v>EPMI-LT-ECAR-PRC</v>
          </cell>
          <cell r="D2866" t="str">
            <v>P</v>
          </cell>
          <cell r="E2866">
            <v>37316</v>
          </cell>
          <cell r="F2866">
            <v>29233.303759758197</v>
          </cell>
          <cell r="G2866">
            <v>29233.303759758197</v>
          </cell>
        </row>
        <row r="2867">
          <cell r="A2867">
            <v>36641</v>
          </cell>
          <cell r="B2867" t="str">
            <v>POS-POWGAS-EAST</v>
          </cell>
          <cell r="C2867" t="str">
            <v>EPMI-LT-ECAR-PRC</v>
          </cell>
          <cell r="D2867" t="str">
            <v>P</v>
          </cell>
          <cell r="E2867">
            <v>37316</v>
          </cell>
          <cell r="F2867">
            <v>14616.651879879098</v>
          </cell>
          <cell r="G2867">
            <v>14616.651879879098</v>
          </cell>
        </row>
        <row r="2868">
          <cell r="A2868">
            <v>36641</v>
          </cell>
          <cell r="B2868" t="str">
            <v>POS-POWGAS-EAST</v>
          </cell>
          <cell r="C2868" t="str">
            <v>EPMI-LT-ECAR-PRC</v>
          </cell>
          <cell r="D2868" t="str">
            <v>P</v>
          </cell>
          <cell r="E2868">
            <v>37347</v>
          </cell>
          <cell r="F2868">
            <v>23699.173325817803</v>
          </cell>
          <cell r="G2868">
            <v>23699.173325817803</v>
          </cell>
        </row>
        <row r="2869">
          <cell r="A2869">
            <v>36641</v>
          </cell>
          <cell r="B2869" t="str">
            <v>POS-POWGAS-EAST</v>
          </cell>
          <cell r="C2869" t="str">
            <v>EPMI-LT-ECAR-PRC</v>
          </cell>
          <cell r="D2869" t="str">
            <v>P</v>
          </cell>
          <cell r="E2869">
            <v>37347</v>
          </cell>
          <cell r="F2869">
            <v>0</v>
          </cell>
          <cell r="G2869">
            <v>0</v>
          </cell>
        </row>
        <row r="2870">
          <cell r="A2870">
            <v>36641</v>
          </cell>
          <cell r="B2870" t="str">
            <v>POS-POWGAS-EAST</v>
          </cell>
          <cell r="C2870" t="str">
            <v>EPMI-LT-ECAR-PRC</v>
          </cell>
          <cell r="D2870" t="str">
            <v>P</v>
          </cell>
          <cell r="E2870">
            <v>37347</v>
          </cell>
          <cell r="F2870">
            <v>-18267.171436683129</v>
          </cell>
          <cell r="G2870">
            <v>-18267.171436683129</v>
          </cell>
        </row>
        <row r="2871">
          <cell r="A2871">
            <v>36641</v>
          </cell>
          <cell r="B2871" t="str">
            <v>POS-POWGAS-EAST</v>
          </cell>
          <cell r="C2871" t="str">
            <v>EPMI-LT-ECAR-PRC</v>
          </cell>
          <cell r="D2871" t="str">
            <v>P</v>
          </cell>
          <cell r="E2871">
            <v>37347</v>
          </cell>
          <cell r="F2871">
            <v>15222.642863902602</v>
          </cell>
          <cell r="G2871">
            <v>15222.642863902602</v>
          </cell>
        </row>
        <row r="2872">
          <cell r="A2872">
            <v>36641</v>
          </cell>
          <cell r="B2872" t="str">
            <v>POS-POWGAS-EAST</v>
          </cell>
          <cell r="C2872" t="str">
            <v>EPMI-LT-ECAR-PRC</v>
          </cell>
          <cell r="D2872" t="str">
            <v>P</v>
          </cell>
          <cell r="E2872">
            <v>37347</v>
          </cell>
          <cell r="F2872">
            <v>3044.5285727805308</v>
          </cell>
          <cell r="G2872">
            <v>3044.5285727805308</v>
          </cell>
        </row>
        <row r="2873">
          <cell r="A2873">
            <v>36641</v>
          </cell>
          <cell r="B2873" t="str">
            <v>POS-POWGAS-EAST</v>
          </cell>
          <cell r="C2873" t="str">
            <v>EPMI-LT-ECAR-PRC</v>
          </cell>
          <cell r="D2873" t="str">
            <v>P</v>
          </cell>
          <cell r="E2873">
            <v>37347</v>
          </cell>
          <cell r="F2873">
            <v>-30445.285727805305</v>
          </cell>
          <cell r="G2873">
            <v>-30445.285727805305</v>
          </cell>
        </row>
        <row r="2874">
          <cell r="A2874">
            <v>36641</v>
          </cell>
          <cell r="B2874" t="str">
            <v>POS-POWGAS-EAST</v>
          </cell>
          <cell r="C2874" t="str">
            <v>EPMI-LT-ECAR-PRC</v>
          </cell>
          <cell r="D2874" t="str">
            <v>P</v>
          </cell>
          <cell r="E2874">
            <v>37347</v>
          </cell>
          <cell r="F2874">
            <v>30445.285727805305</v>
          </cell>
          <cell r="G2874">
            <v>30445.285727805305</v>
          </cell>
        </row>
        <row r="2875">
          <cell r="A2875">
            <v>36641</v>
          </cell>
          <cell r="B2875" t="str">
            <v>POS-POWGAS-EAST</v>
          </cell>
          <cell r="C2875" t="str">
            <v>EPMI-LT-ECAR-PRC</v>
          </cell>
          <cell r="D2875" t="str">
            <v>P</v>
          </cell>
          <cell r="E2875">
            <v>37347</v>
          </cell>
          <cell r="F2875">
            <v>15222.642863902602</v>
          </cell>
          <cell r="G2875">
            <v>15222.642863902602</v>
          </cell>
        </row>
        <row r="2876">
          <cell r="A2876">
            <v>36641</v>
          </cell>
          <cell r="B2876" t="str">
            <v>POS-POWGAS-EAST</v>
          </cell>
          <cell r="C2876" t="str">
            <v>EPMI-LT-ECAR-PRC</v>
          </cell>
          <cell r="D2876" t="str">
            <v>P</v>
          </cell>
          <cell r="E2876">
            <v>37377</v>
          </cell>
          <cell r="F2876">
            <v>41584.797260113803</v>
          </cell>
          <cell r="G2876">
            <v>41584.797260113803</v>
          </cell>
        </row>
        <row r="2877">
          <cell r="A2877">
            <v>36641</v>
          </cell>
          <cell r="B2877" t="str">
            <v>POS-POWGAS-EAST</v>
          </cell>
          <cell r="C2877" t="str">
            <v>EPMI-LT-ECAR-PRC</v>
          </cell>
          <cell r="D2877" t="str">
            <v>P</v>
          </cell>
          <cell r="E2877">
            <v>37377</v>
          </cell>
          <cell r="F2877">
            <v>0</v>
          </cell>
          <cell r="G2877">
            <v>0</v>
          </cell>
        </row>
        <row r="2878">
          <cell r="A2878">
            <v>36641</v>
          </cell>
          <cell r="B2878" t="str">
            <v>POS-POWGAS-EAST</v>
          </cell>
          <cell r="C2878" t="str">
            <v>EPMI-LT-ECAR-PRC</v>
          </cell>
          <cell r="D2878" t="str">
            <v>P</v>
          </cell>
          <cell r="E2878">
            <v>37377</v>
          </cell>
          <cell r="F2878">
            <v>-18156.175844372287</v>
          </cell>
          <cell r="G2878">
            <v>-18156.175844372287</v>
          </cell>
        </row>
        <row r="2879">
          <cell r="A2879">
            <v>36641</v>
          </cell>
          <cell r="B2879" t="str">
            <v>POS-POWGAS-EAST</v>
          </cell>
          <cell r="C2879" t="str">
            <v>EPMI-LT-ECAR-PRC</v>
          </cell>
          <cell r="D2879" t="str">
            <v>P</v>
          </cell>
          <cell r="E2879">
            <v>37377</v>
          </cell>
          <cell r="F2879">
            <v>15130.146536976899</v>
          </cell>
          <cell r="G2879">
            <v>15130.146536976899</v>
          </cell>
        </row>
        <row r="2880">
          <cell r="A2880">
            <v>36641</v>
          </cell>
          <cell r="B2880" t="str">
            <v>POS-POWGAS-EAST</v>
          </cell>
          <cell r="C2880" t="str">
            <v>EPMI-LT-ECAR-PRC</v>
          </cell>
          <cell r="D2880" t="str">
            <v>P</v>
          </cell>
          <cell r="E2880">
            <v>37377</v>
          </cell>
          <cell r="F2880">
            <v>3026.0293073953903</v>
          </cell>
          <cell r="G2880">
            <v>3026.0293073953903</v>
          </cell>
        </row>
        <row r="2881">
          <cell r="A2881">
            <v>36641</v>
          </cell>
          <cell r="B2881" t="str">
            <v>POS-POWGAS-EAST</v>
          </cell>
          <cell r="C2881" t="str">
            <v>EPMI-LT-ECAR-PRC</v>
          </cell>
          <cell r="D2881" t="str">
            <v>P</v>
          </cell>
          <cell r="E2881">
            <v>37377</v>
          </cell>
          <cell r="F2881">
            <v>-30260.293073953904</v>
          </cell>
          <cell r="G2881">
            <v>-30260.293073953904</v>
          </cell>
        </row>
        <row r="2882">
          <cell r="A2882">
            <v>36641</v>
          </cell>
          <cell r="B2882" t="str">
            <v>POS-POWGAS-EAST</v>
          </cell>
          <cell r="C2882" t="str">
            <v>EPMI-LT-ECAR-PRC</v>
          </cell>
          <cell r="D2882" t="str">
            <v>P</v>
          </cell>
          <cell r="E2882">
            <v>37377</v>
          </cell>
          <cell r="F2882">
            <v>30260.293073953904</v>
          </cell>
          <cell r="G2882">
            <v>30260.293073953904</v>
          </cell>
        </row>
        <row r="2883">
          <cell r="A2883">
            <v>36641</v>
          </cell>
          <cell r="B2883" t="str">
            <v>POS-POWGAS-EAST</v>
          </cell>
          <cell r="C2883" t="str">
            <v>EPMI-LT-ECAR-PRC</v>
          </cell>
          <cell r="D2883" t="str">
            <v>P</v>
          </cell>
          <cell r="E2883">
            <v>37377</v>
          </cell>
          <cell r="F2883">
            <v>15130.146536976899</v>
          </cell>
          <cell r="G2883">
            <v>15130.146536976899</v>
          </cell>
        </row>
        <row r="2884">
          <cell r="A2884">
            <v>36641</v>
          </cell>
          <cell r="B2884" t="str">
            <v>POS-POWGAS-EAST</v>
          </cell>
          <cell r="C2884" t="str">
            <v>EPMI-LT-ECAR-PRC</v>
          </cell>
          <cell r="D2884" t="str">
            <v>P</v>
          </cell>
          <cell r="E2884">
            <v>37408</v>
          </cell>
          <cell r="F2884">
            <v>63674.929303802601</v>
          </cell>
          <cell r="G2884">
            <v>63674.929303802601</v>
          </cell>
        </row>
        <row r="2885">
          <cell r="A2885">
            <v>36641</v>
          </cell>
          <cell r="B2885" t="str">
            <v>POS-POWGAS-EAST</v>
          </cell>
          <cell r="C2885" t="str">
            <v>EPMI-LT-ECAR-PRC</v>
          </cell>
          <cell r="D2885" t="str">
            <v>P</v>
          </cell>
          <cell r="E2885">
            <v>37408</v>
          </cell>
          <cell r="F2885">
            <v>0</v>
          </cell>
          <cell r="G2885">
            <v>0</v>
          </cell>
        </row>
        <row r="2886">
          <cell r="A2886">
            <v>36641</v>
          </cell>
          <cell r="B2886" t="str">
            <v>POS-POWGAS-EAST</v>
          </cell>
          <cell r="C2886" t="str">
            <v>EPMI-LT-ECAR-PRC</v>
          </cell>
          <cell r="D2886" t="str">
            <v>P</v>
          </cell>
          <cell r="E2886">
            <v>37408</v>
          </cell>
          <cell r="F2886">
            <v>-16408.781341619535</v>
          </cell>
          <cell r="G2886">
            <v>-16408.781341619535</v>
          </cell>
        </row>
        <row r="2887">
          <cell r="A2887">
            <v>36641</v>
          </cell>
          <cell r="B2887" t="str">
            <v>POS-POWGAS-EAST</v>
          </cell>
          <cell r="C2887" t="str">
            <v>EPMI-LT-ECAR-PRC</v>
          </cell>
          <cell r="D2887" t="str">
            <v>P</v>
          </cell>
          <cell r="E2887">
            <v>37408</v>
          </cell>
          <cell r="F2887">
            <v>13673.984451349601</v>
          </cell>
          <cell r="G2887">
            <v>13673.984451349601</v>
          </cell>
        </row>
        <row r="2888">
          <cell r="A2888">
            <v>36641</v>
          </cell>
          <cell r="B2888" t="str">
            <v>POS-POWGAS-EAST</v>
          </cell>
          <cell r="C2888" t="str">
            <v>EPMI-LT-ECAR-PRC</v>
          </cell>
          <cell r="D2888" t="str">
            <v>P</v>
          </cell>
          <cell r="E2888">
            <v>37408</v>
          </cell>
          <cell r="F2888">
            <v>0</v>
          </cell>
          <cell r="G2888">
            <v>0</v>
          </cell>
        </row>
        <row r="2889">
          <cell r="A2889">
            <v>36641</v>
          </cell>
          <cell r="B2889" t="str">
            <v>POS-POWGAS-EAST</v>
          </cell>
          <cell r="C2889" t="str">
            <v>EPMI-LT-ECAR-PRC</v>
          </cell>
          <cell r="D2889" t="str">
            <v>P</v>
          </cell>
          <cell r="E2889">
            <v>37408</v>
          </cell>
          <cell r="F2889">
            <v>2734.7968902699308</v>
          </cell>
          <cell r="G2889">
            <v>2734.7968902699308</v>
          </cell>
        </row>
        <row r="2890">
          <cell r="A2890">
            <v>36641</v>
          </cell>
          <cell r="B2890" t="str">
            <v>POS-POWGAS-EAST</v>
          </cell>
          <cell r="C2890" t="str">
            <v>EPMI-LT-ECAR-PRC</v>
          </cell>
          <cell r="D2890" t="str">
            <v>P</v>
          </cell>
          <cell r="E2890">
            <v>37408</v>
          </cell>
          <cell r="F2890">
            <v>-27347.968902699304</v>
          </cell>
          <cell r="G2890">
            <v>-27347.968902699304</v>
          </cell>
        </row>
        <row r="2891">
          <cell r="A2891">
            <v>36641</v>
          </cell>
          <cell r="B2891" t="str">
            <v>POS-POWGAS-EAST</v>
          </cell>
          <cell r="C2891" t="str">
            <v>EPMI-LT-ECAR-PRC</v>
          </cell>
          <cell r="D2891" t="str">
            <v>P</v>
          </cell>
          <cell r="E2891">
            <v>37408</v>
          </cell>
          <cell r="F2891">
            <v>-27347.968902699304</v>
          </cell>
          <cell r="G2891">
            <v>-27347.968902699304</v>
          </cell>
        </row>
        <row r="2892">
          <cell r="A2892">
            <v>36641</v>
          </cell>
          <cell r="B2892" t="str">
            <v>POS-POWGAS-EAST</v>
          </cell>
          <cell r="C2892" t="str">
            <v>EPMI-LT-ECAR-PRC</v>
          </cell>
          <cell r="D2892" t="str">
            <v>P</v>
          </cell>
          <cell r="E2892">
            <v>37408</v>
          </cell>
          <cell r="F2892">
            <v>27347.968902699304</v>
          </cell>
          <cell r="G2892">
            <v>27347.968902699304</v>
          </cell>
        </row>
        <row r="2893">
          <cell r="A2893">
            <v>36641</v>
          </cell>
          <cell r="B2893" t="str">
            <v>POS-POWGAS-EAST</v>
          </cell>
          <cell r="C2893" t="str">
            <v>EPMI-LT-ECAR-PRC</v>
          </cell>
          <cell r="D2893" t="str">
            <v>P</v>
          </cell>
          <cell r="E2893">
            <v>37408</v>
          </cell>
          <cell r="F2893">
            <v>13673.984451349601</v>
          </cell>
          <cell r="G2893">
            <v>13673.984451349601</v>
          </cell>
        </row>
        <row r="2894">
          <cell r="A2894">
            <v>36641</v>
          </cell>
          <cell r="B2894" t="str">
            <v>POS-POWGAS-EAST</v>
          </cell>
          <cell r="C2894" t="str">
            <v>EPMI-LT-ECAR-PRC</v>
          </cell>
          <cell r="D2894" t="str">
            <v>P</v>
          </cell>
          <cell r="E2894">
            <v>37408</v>
          </cell>
          <cell r="F2894">
            <v>-82043.9067080979</v>
          </cell>
          <cell r="G2894">
            <v>-82043.9067080979</v>
          </cell>
        </row>
        <row r="2895">
          <cell r="A2895">
            <v>36641</v>
          </cell>
          <cell r="B2895" t="str">
            <v>POS-POWGAS-EAST</v>
          </cell>
          <cell r="C2895" t="str">
            <v>EPMI-LT-ECAR-PRC</v>
          </cell>
          <cell r="D2895" t="str">
            <v>P</v>
          </cell>
          <cell r="E2895">
            <v>37408</v>
          </cell>
          <cell r="F2895">
            <v>27347.968902699202</v>
          </cell>
          <cell r="G2895">
            <v>27347.968902699202</v>
          </cell>
        </row>
        <row r="2896">
          <cell r="A2896">
            <v>36641</v>
          </cell>
          <cell r="B2896" t="str">
            <v>POS-POWGAS-EAST</v>
          </cell>
          <cell r="C2896" t="str">
            <v>EPMI-LT-ECAR-PRC</v>
          </cell>
          <cell r="D2896" t="str">
            <v>P</v>
          </cell>
          <cell r="E2896">
            <v>37408</v>
          </cell>
          <cell r="F2896">
            <v>-13673.984451349601</v>
          </cell>
          <cell r="G2896">
            <v>-13673.984451349601</v>
          </cell>
        </row>
        <row r="2897">
          <cell r="A2897">
            <v>36641</v>
          </cell>
          <cell r="B2897" t="str">
            <v>POS-POWGAS-EAST</v>
          </cell>
          <cell r="C2897" t="str">
            <v>EPMI-LT-ECAR-PRC</v>
          </cell>
          <cell r="D2897" t="str">
            <v>P</v>
          </cell>
          <cell r="E2897">
            <v>37408</v>
          </cell>
          <cell r="F2897">
            <v>-13673.984451349601</v>
          </cell>
          <cell r="G2897">
            <v>-13673.984451349601</v>
          </cell>
        </row>
        <row r="2898">
          <cell r="A2898">
            <v>36641</v>
          </cell>
          <cell r="B2898" t="str">
            <v>POS-POWGAS-EAST</v>
          </cell>
          <cell r="C2898" t="str">
            <v>EPMI-LT-ECAR-PRC</v>
          </cell>
          <cell r="D2898" t="str">
            <v>P</v>
          </cell>
          <cell r="E2898">
            <v>37438</v>
          </cell>
          <cell r="F2898">
            <v>0</v>
          </cell>
          <cell r="G2898">
            <v>0</v>
          </cell>
        </row>
        <row r="2899">
          <cell r="A2899">
            <v>36641</v>
          </cell>
          <cell r="B2899" t="str">
            <v>POS-POWGAS-EAST</v>
          </cell>
          <cell r="C2899" t="str">
            <v>EPMI-LT-ECAR-PRC</v>
          </cell>
          <cell r="D2899" t="str">
            <v>P</v>
          </cell>
          <cell r="E2899">
            <v>37438</v>
          </cell>
          <cell r="F2899">
            <v>-17940.289978954683</v>
          </cell>
          <cell r="G2899">
            <v>-17940.289978954683</v>
          </cell>
        </row>
        <row r="2900">
          <cell r="A2900">
            <v>36641</v>
          </cell>
          <cell r="B2900" t="str">
            <v>POS-POWGAS-EAST</v>
          </cell>
          <cell r="C2900" t="str">
            <v>EPMI-LT-ECAR-PRC</v>
          </cell>
          <cell r="D2900" t="str">
            <v>P</v>
          </cell>
          <cell r="E2900">
            <v>37438</v>
          </cell>
          <cell r="F2900">
            <v>14950.241649128902</v>
          </cell>
          <cell r="G2900">
            <v>14950.241649128902</v>
          </cell>
        </row>
        <row r="2901">
          <cell r="A2901">
            <v>36641</v>
          </cell>
          <cell r="B2901" t="str">
            <v>POS-POWGAS-EAST</v>
          </cell>
          <cell r="C2901" t="str">
            <v>EPMI-LT-ECAR-PRC</v>
          </cell>
          <cell r="D2901" t="str">
            <v>P</v>
          </cell>
          <cell r="E2901">
            <v>37438</v>
          </cell>
          <cell r="F2901">
            <v>-299004.83298257797</v>
          </cell>
          <cell r="G2901">
            <v>-299004.83298257797</v>
          </cell>
        </row>
        <row r="2902">
          <cell r="A2902">
            <v>36641</v>
          </cell>
          <cell r="B2902" t="str">
            <v>POS-POWGAS-EAST</v>
          </cell>
          <cell r="C2902" t="str">
            <v>EPMI-LT-ECAR-PRC</v>
          </cell>
          <cell r="D2902" t="str">
            <v>P</v>
          </cell>
          <cell r="E2902">
            <v>37438</v>
          </cell>
          <cell r="F2902">
            <v>-14950.241649128902</v>
          </cell>
          <cell r="G2902">
            <v>-14950.241649128902</v>
          </cell>
        </row>
        <row r="2903">
          <cell r="A2903">
            <v>36641</v>
          </cell>
          <cell r="B2903" t="str">
            <v>POS-POWGAS-EAST</v>
          </cell>
          <cell r="C2903" t="str">
            <v>EPMI-LT-ECAR-PRC</v>
          </cell>
          <cell r="D2903" t="str">
            <v>P</v>
          </cell>
          <cell r="E2903">
            <v>37438</v>
          </cell>
          <cell r="F2903">
            <v>2990.0483298257795</v>
          </cell>
          <cell r="G2903">
            <v>2990.0483298257795</v>
          </cell>
        </row>
        <row r="2904">
          <cell r="A2904">
            <v>36641</v>
          </cell>
          <cell r="B2904" t="str">
            <v>POS-POWGAS-EAST</v>
          </cell>
          <cell r="C2904" t="str">
            <v>EPMI-LT-ECAR-PRC</v>
          </cell>
          <cell r="D2904" t="str">
            <v>P</v>
          </cell>
          <cell r="E2904">
            <v>37438</v>
          </cell>
          <cell r="F2904">
            <v>-29900.483298257805</v>
          </cell>
          <cell r="G2904">
            <v>-29900.483298257805</v>
          </cell>
        </row>
        <row r="2905">
          <cell r="A2905">
            <v>36641</v>
          </cell>
          <cell r="B2905" t="str">
            <v>POS-POWGAS-EAST</v>
          </cell>
          <cell r="C2905" t="str">
            <v>EPMI-LT-ECAR-PRC</v>
          </cell>
          <cell r="D2905" t="str">
            <v>P</v>
          </cell>
          <cell r="E2905">
            <v>37438</v>
          </cell>
          <cell r="F2905">
            <v>-104651.69154390231</v>
          </cell>
          <cell r="G2905">
            <v>-104651.69154390231</v>
          </cell>
        </row>
        <row r="2906">
          <cell r="A2906">
            <v>36641</v>
          </cell>
          <cell r="B2906" t="str">
            <v>POS-POWGAS-EAST</v>
          </cell>
          <cell r="C2906" t="str">
            <v>EPMI-LT-ECAR-PRC</v>
          </cell>
          <cell r="D2906" t="str">
            <v>P</v>
          </cell>
          <cell r="E2906">
            <v>37438</v>
          </cell>
          <cell r="F2906">
            <v>284054.59133344906</v>
          </cell>
          <cell r="G2906">
            <v>284054.59133344906</v>
          </cell>
        </row>
        <row r="2907">
          <cell r="A2907">
            <v>36641</v>
          </cell>
          <cell r="B2907" t="str">
            <v>POS-POWGAS-EAST</v>
          </cell>
          <cell r="C2907" t="str">
            <v>EPMI-LT-ECAR-PRC</v>
          </cell>
          <cell r="D2907" t="str">
            <v>P</v>
          </cell>
          <cell r="E2907">
            <v>37438</v>
          </cell>
          <cell r="F2907">
            <v>134552.17484216002</v>
          </cell>
          <cell r="G2907">
            <v>134552.17484216002</v>
          </cell>
        </row>
        <row r="2908">
          <cell r="A2908">
            <v>36641</v>
          </cell>
          <cell r="B2908" t="str">
            <v>POS-POWGAS-EAST</v>
          </cell>
          <cell r="C2908" t="str">
            <v>EPMI-LT-ECAR-PRC</v>
          </cell>
          <cell r="D2908" t="str">
            <v>P</v>
          </cell>
          <cell r="E2908">
            <v>37438</v>
          </cell>
          <cell r="F2908">
            <v>-14950.241649128902</v>
          </cell>
          <cell r="G2908">
            <v>-14950.241649128902</v>
          </cell>
        </row>
        <row r="2909">
          <cell r="A2909">
            <v>36641</v>
          </cell>
          <cell r="B2909" t="str">
            <v>POS-POWGAS-EAST</v>
          </cell>
          <cell r="C2909" t="str">
            <v>EPMI-LT-ECAR-PRC</v>
          </cell>
          <cell r="D2909" t="str">
            <v>P</v>
          </cell>
          <cell r="E2909">
            <v>37438</v>
          </cell>
          <cell r="F2909">
            <v>29900.483298257805</v>
          </cell>
          <cell r="G2909">
            <v>29900.483298257805</v>
          </cell>
        </row>
        <row r="2910">
          <cell r="A2910">
            <v>36641</v>
          </cell>
          <cell r="B2910" t="str">
            <v>POS-POWGAS-EAST</v>
          </cell>
          <cell r="C2910" t="str">
            <v>EPMI-LT-ECAR-PRC</v>
          </cell>
          <cell r="D2910" t="str">
            <v>P</v>
          </cell>
          <cell r="E2910">
            <v>37438</v>
          </cell>
          <cell r="F2910">
            <v>89701.449894773425</v>
          </cell>
          <cell r="G2910">
            <v>89701.449894773425</v>
          </cell>
        </row>
        <row r="2911">
          <cell r="A2911">
            <v>36641</v>
          </cell>
          <cell r="B2911" t="str">
            <v>POS-POWGAS-EAST</v>
          </cell>
          <cell r="C2911" t="str">
            <v>EPMI-LT-ECAR-PRC</v>
          </cell>
          <cell r="D2911" t="str">
            <v>P</v>
          </cell>
          <cell r="E2911">
            <v>37438</v>
          </cell>
          <cell r="F2911">
            <v>-14950.241649128902</v>
          </cell>
          <cell r="G2911">
            <v>-14950.241649128902</v>
          </cell>
        </row>
        <row r="2912">
          <cell r="A2912">
            <v>36641</v>
          </cell>
          <cell r="B2912" t="str">
            <v>POS-POWGAS-EAST</v>
          </cell>
          <cell r="C2912" t="str">
            <v>EPMI-LT-ECAR-PRC</v>
          </cell>
          <cell r="D2912" t="str">
            <v>P</v>
          </cell>
          <cell r="E2912">
            <v>37438</v>
          </cell>
          <cell r="F2912">
            <v>-14950.241649128902</v>
          </cell>
          <cell r="G2912">
            <v>-14950.241649128902</v>
          </cell>
        </row>
        <row r="2913">
          <cell r="A2913">
            <v>36641</v>
          </cell>
          <cell r="B2913" t="str">
            <v>POS-POWGAS-EAST</v>
          </cell>
          <cell r="C2913" t="str">
            <v>EPMI-LT-ECAR-PRC</v>
          </cell>
          <cell r="D2913" t="str">
            <v>P</v>
          </cell>
          <cell r="E2913">
            <v>37438</v>
          </cell>
          <cell r="F2913">
            <v>-14950.241649128902</v>
          </cell>
          <cell r="G2913">
            <v>-14950.241649128902</v>
          </cell>
        </row>
        <row r="2914">
          <cell r="A2914">
            <v>36641</v>
          </cell>
          <cell r="B2914" t="str">
            <v>POS-POWGAS-EAST</v>
          </cell>
          <cell r="C2914" t="str">
            <v>EPMI-LT-ECAR-PRC</v>
          </cell>
          <cell r="D2914" t="str">
            <v>P</v>
          </cell>
          <cell r="E2914">
            <v>37438</v>
          </cell>
          <cell r="F2914">
            <v>-29900.483298257805</v>
          </cell>
          <cell r="G2914">
            <v>-29900.483298257805</v>
          </cell>
        </row>
        <row r="2915">
          <cell r="A2915">
            <v>36641</v>
          </cell>
          <cell r="B2915" t="str">
            <v>POS-POWGAS-EAST</v>
          </cell>
          <cell r="C2915" t="str">
            <v>EPMI-LT-ECAR-PRC</v>
          </cell>
          <cell r="D2915" t="str">
            <v>P</v>
          </cell>
          <cell r="E2915">
            <v>37469</v>
          </cell>
          <cell r="F2915">
            <v>0</v>
          </cell>
          <cell r="G2915">
            <v>0</v>
          </cell>
        </row>
        <row r="2916">
          <cell r="A2916">
            <v>36641</v>
          </cell>
          <cell r="B2916" t="str">
            <v>POS-POWGAS-EAST</v>
          </cell>
          <cell r="C2916" t="str">
            <v>EPMI-LT-ECAR-PRC</v>
          </cell>
          <cell r="D2916" t="str">
            <v>P</v>
          </cell>
          <cell r="E2916">
            <v>37469</v>
          </cell>
          <cell r="F2916">
            <v>-17831.588178670336</v>
          </cell>
          <cell r="G2916">
            <v>-17831.588178670336</v>
          </cell>
        </row>
        <row r="2917">
          <cell r="A2917">
            <v>36641</v>
          </cell>
          <cell r="B2917" t="str">
            <v>POS-POWGAS-EAST</v>
          </cell>
          <cell r="C2917" t="str">
            <v>EPMI-LT-ECAR-PRC</v>
          </cell>
          <cell r="D2917" t="str">
            <v>P</v>
          </cell>
          <cell r="E2917">
            <v>37469</v>
          </cell>
          <cell r="F2917">
            <v>14859.656815558599</v>
          </cell>
          <cell r="G2917">
            <v>14859.656815558599</v>
          </cell>
        </row>
        <row r="2918">
          <cell r="A2918">
            <v>36641</v>
          </cell>
          <cell r="B2918" t="str">
            <v>POS-POWGAS-EAST</v>
          </cell>
          <cell r="C2918" t="str">
            <v>EPMI-LT-ECAR-PRC</v>
          </cell>
          <cell r="D2918" t="str">
            <v>P</v>
          </cell>
          <cell r="E2918">
            <v>37469</v>
          </cell>
          <cell r="F2918">
            <v>-297193.13631117309</v>
          </cell>
          <cell r="G2918">
            <v>-297193.13631117309</v>
          </cell>
        </row>
        <row r="2919">
          <cell r="A2919">
            <v>36641</v>
          </cell>
          <cell r="B2919" t="str">
            <v>POS-POWGAS-EAST</v>
          </cell>
          <cell r="C2919" t="str">
            <v>EPMI-LT-ECAR-PRC</v>
          </cell>
          <cell r="D2919" t="str">
            <v>P</v>
          </cell>
          <cell r="E2919">
            <v>37469</v>
          </cell>
          <cell r="F2919">
            <v>-14859.656815558599</v>
          </cell>
          <cell r="G2919">
            <v>-14859.656815558599</v>
          </cell>
        </row>
        <row r="2920">
          <cell r="A2920">
            <v>36641</v>
          </cell>
          <cell r="B2920" t="str">
            <v>POS-POWGAS-EAST</v>
          </cell>
          <cell r="C2920" t="str">
            <v>EPMI-LT-ECAR-PRC</v>
          </cell>
          <cell r="D2920" t="str">
            <v>P</v>
          </cell>
          <cell r="E2920">
            <v>37469</v>
          </cell>
          <cell r="F2920">
            <v>2971.9313631117311</v>
          </cell>
          <cell r="G2920">
            <v>2971.9313631117311</v>
          </cell>
        </row>
        <row r="2921">
          <cell r="A2921">
            <v>36641</v>
          </cell>
          <cell r="B2921" t="str">
            <v>POS-POWGAS-EAST</v>
          </cell>
          <cell r="C2921" t="str">
            <v>EPMI-LT-ECAR-PRC</v>
          </cell>
          <cell r="D2921" t="str">
            <v>P</v>
          </cell>
          <cell r="E2921">
            <v>37469</v>
          </cell>
          <cell r="F2921">
            <v>-29719.313631117304</v>
          </cell>
          <cell r="G2921">
            <v>-29719.313631117304</v>
          </cell>
        </row>
        <row r="2922">
          <cell r="A2922">
            <v>36641</v>
          </cell>
          <cell r="B2922" t="str">
            <v>POS-POWGAS-EAST</v>
          </cell>
          <cell r="C2922" t="str">
            <v>EPMI-LT-ECAR-PRC</v>
          </cell>
          <cell r="D2922" t="str">
            <v>P</v>
          </cell>
          <cell r="E2922">
            <v>37469</v>
          </cell>
          <cell r="F2922">
            <v>-104017.59770891051</v>
          </cell>
          <cell r="G2922">
            <v>-104017.59770891051</v>
          </cell>
        </row>
        <row r="2923">
          <cell r="A2923">
            <v>36641</v>
          </cell>
          <cell r="B2923" t="str">
            <v>POS-POWGAS-EAST</v>
          </cell>
          <cell r="C2923" t="str">
            <v>EPMI-LT-ECAR-PRC</v>
          </cell>
          <cell r="D2923" t="str">
            <v>P</v>
          </cell>
          <cell r="E2923">
            <v>37469</v>
          </cell>
          <cell r="F2923">
            <v>282333.47949561401</v>
          </cell>
          <cell r="G2923">
            <v>282333.47949561401</v>
          </cell>
        </row>
        <row r="2924">
          <cell r="A2924">
            <v>36641</v>
          </cell>
          <cell r="B2924" t="str">
            <v>POS-POWGAS-EAST</v>
          </cell>
          <cell r="C2924" t="str">
            <v>EPMI-LT-ECAR-PRC</v>
          </cell>
          <cell r="D2924" t="str">
            <v>P</v>
          </cell>
          <cell r="E2924">
            <v>37469</v>
          </cell>
          <cell r="F2924">
            <v>133736.91134002802</v>
          </cell>
          <cell r="G2924">
            <v>133736.91134002802</v>
          </cell>
        </row>
        <row r="2925">
          <cell r="A2925">
            <v>36641</v>
          </cell>
          <cell r="B2925" t="str">
            <v>POS-POWGAS-EAST</v>
          </cell>
          <cell r="C2925" t="str">
            <v>EPMI-LT-ECAR-PRC</v>
          </cell>
          <cell r="D2925" t="str">
            <v>P</v>
          </cell>
          <cell r="E2925">
            <v>37469</v>
          </cell>
          <cell r="F2925">
            <v>-14859.656815558599</v>
          </cell>
          <cell r="G2925">
            <v>-14859.656815558599</v>
          </cell>
        </row>
        <row r="2926">
          <cell r="A2926">
            <v>36641</v>
          </cell>
          <cell r="B2926" t="str">
            <v>POS-POWGAS-EAST</v>
          </cell>
          <cell r="C2926" t="str">
            <v>EPMI-LT-ECAR-PRC</v>
          </cell>
          <cell r="D2926" t="str">
            <v>P</v>
          </cell>
          <cell r="E2926">
            <v>37469</v>
          </cell>
          <cell r="F2926">
            <v>29719.313631117304</v>
          </cell>
          <cell r="G2926">
            <v>29719.313631117304</v>
          </cell>
        </row>
        <row r="2927">
          <cell r="A2927">
            <v>36641</v>
          </cell>
          <cell r="B2927" t="str">
            <v>POS-POWGAS-EAST</v>
          </cell>
          <cell r="C2927" t="str">
            <v>EPMI-LT-ECAR-PRC</v>
          </cell>
          <cell r="D2927" t="str">
            <v>P</v>
          </cell>
          <cell r="E2927">
            <v>37469</v>
          </cell>
          <cell r="F2927">
            <v>89157.940893351697</v>
          </cell>
          <cell r="G2927">
            <v>89157.940893351697</v>
          </cell>
        </row>
        <row r="2928">
          <cell r="A2928">
            <v>36641</v>
          </cell>
          <cell r="B2928" t="str">
            <v>POS-POWGAS-EAST</v>
          </cell>
          <cell r="C2928" t="str">
            <v>EPMI-LT-ECAR-PRC</v>
          </cell>
          <cell r="D2928" t="str">
            <v>P</v>
          </cell>
          <cell r="E2928">
            <v>37469</v>
          </cell>
          <cell r="F2928">
            <v>-14859.656815558599</v>
          </cell>
          <cell r="G2928">
            <v>-14859.656815558599</v>
          </cell>
        </row>
        <row r="2929">
          <cell r="A2929">
            <v>36641</v>
          </cell>
          <cell r="B2929" t="str">
            <v>POS-POWGAS-EAST</v>
          </cell>
          <cell r="C2929" t="str">
            <v>EPMI-LT-ECAR-PRC</v>
          </cell>
          <cell r="D2929" t="str">
            <v>P</v>
          </cell>
          <cell r="E2929">
            <v>37469</v>
          </cell>
          <cell r="F2929">
            <v>-14859.656815558599</v>
          </cell>
          <cell r="G2929">
            <v>-14859.656815558599</v>
          </cell>
        </row>
        <row r="2930">
          <cell r="A2930">
            <v>36641</v>
          </cell>
          <cell r="B2930" t="str">
            <v>POS-POWGAS-EAST</v>
          </cell>
          <cell r="C2930" t="str">
            <v>EPMI-LT-ECAR-PRC</v>
          </cell>
          <cell r="D2930" t="str">
            <v>P</v>
          </cell>
          <cell r="E2930">
            <v>37469</v>
          </cell>
          <cell r="F2930">
            <v>-14859.656815558599</v>
          </cell>
          <cell r="G2930">
            <v>-14859.656815558599</v>
          </cell>
        </row>
        <row r="2931">
          <cell r="A2931">
            <v>36641</v>
          </cell>
          <cell r="B2931" t="str">
            <v>POS-POWGAS-EAST</v>
          </cell>
          <cell r="C2931" t="str">
            <v>EPMI-LT-ECAR-PRC</v>
          </cell>
          <cell r="D2931" t="str">
            <v>P</v>
          </cell>
          <cell r="E2931">
            <v>37469</v>
          </cell>
          <cell r="F2931">
            <v>-29719.313631117198</v>
          </cell>
          <cell r="G2931">
            <v>-29719.313631117198</v>
          </cell>
        </row>
        <row r="2932">
          <cell r="A2932">
            <v>36641</v>
          </cell>
          <cell r="B2932" t="str">
            <v>POS-POWGAS-EAST</v>
          </cell>
          <cell r="C2932" t="str">
            <v>EPMI-LT-ECAR-PRC</v>
          </cell>
          <cell r="D2932" t="str">
            <v>P</v>
          </cell>
          <cell r="E2932">
            <v>37500</v>
          </cell>
          <cell r="F2932">
            <v>38194.428728234401</v>
          </cell>
          <cell r="G2932">
            <v>38194.428728234401</v>
          </cell>
        </row>
        <row r="2933">
          <cell r="A2933">
            <v>36641</v>
          </cell>
          <cell r="B2933" t="str">
            <v>POS-POWGAS-EAST</v>
          </cell>
          <cell r="C2933" t="str">
            <v>EPMI-LT-ECAR-PRC</v>
          </cell>
          <cell r="D2933" t="str">
            <v>P</v>
          </cell>
          <cell r="E2933">
            <v>37500</v>
          </cell>
          <cell r="F2933">
            <v>0</v>
          </cell>
          <cell r="G2933">
            <v>0</v>
          </cell>
        </row>
        <row r="2934">
          <cell r="A2934">
            <v>36641</v>
          </cell>
          <cell r="B2934" t="str">
            <v>POS-POWGAS-EAST</v>
          </cell>
          <cell r="C2934" t="str">
            <v>EPMI-LT-ECAR-PRC</v>
          </cell>
          <cell r="D2934" t="str">
            <v>P</v>
          </cell>
          <cell r="E2934">
            <v>37500</v>
          </cell>
          <cell r="F2934">
            <v>-16115.635770355813</v>
          </cell>
          <cell r="G2934">
            <v>-16115.635770355813</v>
          </cell>
        </row>
        <row r="2935">
          <cell r="A2935">
            <v>36641</v>
          </cell>
          <cell r="B2935" t="str">
            <v>POS-POWGAS-EAST</v>
          </cell>
          <cell r="C2935" t="str">
            <v>EPMI-LT-ECAR-PRC</v>
          </cell>
          <cell r="D2935" t="str">
            <v>P</v>
          </cell>
          <cell r="E2935">
            <v>37500</v>
          </cell>
          <cell r="F2935">
            <v>13429.6964752965</v>
          </cell>
          <cell r="G2935">
            <v>13429.6964752965</v>
          </cell>
        </row>
        <row r="2936">
          <cell r="A2936">
            <v>36641</v>
          </cell>
          <cell r="B2936" t="str">
            <v>POS-POWGAS-EAST</v>
          </cell>
          <cell r="C2936" t="str">
            <v>EPMI-LT-ECAR-PRC</v>
          </cell>
          <cell r="D2936" t="str">
            <v>P</v>
          </cell>
          <cell r="E2936">
            <v>37500</v>
          </cell>
          <cell r="F2936">
            <v>2685.939295059311</v>
          </cell>
          <cell r="G2936">
            <v>2685.939295059311</v>
          </cell>
        </row>
        <row r="2937">
          <cell r="A2937">
            <v>36641</v>
          </cell>
          <cell r="B2937" t="str">
            <v>POS-POWGAS-EAST</v>
          </cell>
          <cell r="C2937" t="str">
            <v>EPMI-LT-ECAR-PRC</v>
          </cell>
          <cell r="D2937" t="str">
            <v>P</v>
          </cell>
          <cell r="E2937">
            <v>37500</v>
          </cell>
          <cell r="F2937">
            <v>-26859.392950593105</v>
          </cell>
          <cell r="G2937">
            <v>-26859.392950593105</v>
          </cell>
        </row>
        <row r="2938">
          <cell r="A2938">
            <v>36641</v>
          </cell>
          <cell r="B2938" t="str">
            <v>POS-POWGAS-EAST</v>
          </cell>
          <cell r="C2938" t="str">
            <v>EPMI-LT-ECAR-PRC</v>
          </cell>
          <cell r="D2938" t="str">
            <v>P</v>
          </cell>
          <cell r="E2938">
            <v>37500</v>
          </cell>
          <cell r="F2938">
            <v>26859.392950593105</v>
          </cell>
          <cell r="G2938">
            <v>26859.392950593105</v>
          </cell>
        </row>
        <row r="2939">
          <cell r="A2939">
            <v>36641</v>
          </cell>
          <cell r="B2939" t="str">
            <v>POS-POWGAS-EAST</v>
          </cell>
          <cell r="C2939" t="str">
            <v>EPMI-LT-ECAR-PRC</v>
          </cell>
          <cell r="D2939" t="str">
            <v>P</v>
          </cell>
          <cell r="E2939">
            <v>37500</v>
          </cell>
          <cell r="F2939">
            <v>13429.6964752965</v>
          </cell>
          <cell r="G2939">
            <v>13429.6964752965</v>
          </cell>
        </row>
        <row r="2940">
          <cell r="A2940">
            <v>36641</v>
          </cell>
          <cell r="B2940" t="str">
            <v>POS-POWGAS-EAST</v>
          </cell>
          <cell r="C2940" t="str">
            <v>EPMI-LT-ECAR-PRC</v>
          </cell>
          <cell r="D2940" t="str">
            <v>P</v>
          </cell>
          <cell r="E2940">
            <v>37530</v>
          </cell>
          <cell r="F2940">
            <v>15969.563452416798</v>
          </cell>
          <cell r="G2940">
            <v>15969.563452416798</v>
          </cell>
        </row>
        <row r="2941">
          <cell r="A2941">
            <v>36641</v>
          </cell>
          <cell r="B2941" t="str">
            <v>POS-POWGAS-EAST</v>
          </cell>
          <cell r="C2941" t="str">
            <v>EPMI-LT-ECAR-PRC</v>
          </cell>
          <cell r="D2941" t="str">
            <v>P</v>
          </cell>
          <cell r="E2941">
            <v>37530</v>
          </cell>
          <cell r="F2941">
            <v>0</v>
          </cell>
          <cell r="G2941">
            <v>0</v>
          </cell>
        </row>
        <row r="2942">
          <cell r="A2942">
            <v>36641</v>
          </cell>
          <cell r="B2942" t="str">
            <v>POS-POWGAS-EAST</v>
          </cell>
          <cell r="C2942" t="str">
            <v>EPMI-LT-ECAR-PRC</v>
          </cell>
          <cell r="D2942" t="str">
            <v>P</v>
          </cell>
          <cell r="E2942">
            <v>37530</v>
          </cell>
          <cell r="F2942">
            <v>-18420.903935960512</v>
          </cell>
          <cell r="G2942">
            <v>-18420.903935960512</v>
          </cell>
        </row>
        <row r="2943">
          <cell r="A2943">
            <v>36641</v>
          </cell>
          <cell r="B2943" t="str">
            <v>POS-POWGAS-EAST</v>
          </cell>
          <cell r="C2943" t="str">
            <v>EPMI-LT-ECAR-PRC</v>
          </cell>
          <cell r="D2943" t="str">
            <v>P</v>
          </cell>
          <cell r="E2943">
            <v>37530</v>
          </cell>
          <cell r="F2943">
            <v>15350.753279967101</v>
          </cell>
          <cell r="G2943">
            <v>15350.753279967101</v>
          </cell>
        </row>
        <row r="2944">
          <cell r="A2944">
            <v>36641</v>
          </cell>
          <cell r="B2944" t="str">
            <v>POS-POWGAS-EAST</v>
          </cell>
          <cell r="C2944" t="str">
            <v>EPMI-LT-ECAR-PRC</v>
          </cell>
          <cell r="D2944" t="str">
            <v>P</v>
          </cell>
          <cell r="E2944">
            <v>37530</v>
          </cell>
          <cell r="F2944">
            <v>3070.1506559934101</v>
          </cell>
          <cell r="G2944">
            <v>3070.1506559934101</v>
          </cell>
        </row>
        <row r="2945">
          <cell r="A2945">
            <v>36641</v>
          </cell>
          <cell r="B2945" t="str">
            <v>POS-POWGAS-EAST</v>
          </cell>
          <cell r="C2945" t="str">
            <v>EPMI-LT-ECAR-PRC</v>
          </cell>
          <cell r="D2945" t="str">
            <v>P</v>
          </cell>
          <cell r="E2945">
            <v>37530</v>
          </cell>
          <cell r="F2945">
            <v>-30701.506559934103</v>
          </cell>
          <cell r="G2945">
            <v>-30701.506559934103</v>
          </cell>
        </row>
        <row r="2946">
          <cell r="A2946">
            <v>36641</v>
          </cell>
          <cell r="B2946" t="str">
            <v>POS-POWGAS-EAST</v>
          </cell>
          <cell r="C2946" t="str">
            <v>EPMI-LT-ECAR-PRC</v>
          </cell>
          <cell r="D2946" t="str">
            <v>P</v>
          </cell>
          <cell r="E2946">
            <v>37530</v>
          </cell>
          <cell r="F2946">
            <v>30701.506559934103</v>
          </cell>
          <cell r="G2946">
            <v>30701.506559934103</v>
          </cell>
        </row>
        <row r="2947">
          <cell r="A2947">
            <v>36641</v>
          </cell>
          <cell r="B2947" t="str">
            <v>POS-POWGAS-EAST</v>
          </cell>
          <cell r="C2947" t="str">
            <v>EPMI-LT-ECAR-PRC</v>
          </cell>
          <cell r="D2947" t="str">
            <v>P</v>
          </cell>
          <cell r="E2947">
            <v>37530</v>
          </cell>
          <cell r="F2947">
            <v>15350.753279967101</v>
          </cell>
          <cell r="G2947">
            <v>15350.753279967101</v>
          </cell>
        </row>
        <row r="2948">
          <cell r="A2948">
            <v>36641</v>
          </cell>
          <cell r="B2948" t="str">
            <v>POS-POWGAS-EAST</v>
          </cell>
          <cell r="C2948" t="str">
            <v>EPMI-LT-ECAR-PRC</v>
          </cell>
          <cell r="D2948" t="str">
            <v>P</v>
          </cell>
          <cell r="E2948">
            <v>37561</v>
          </cell>
          <cell r="F2948">
            <v>11262.565251451302</v>
          </cell>
          <cell r="G2948">
            <v>11262.565251451302</v>
          </cell>
        </row>
        <row r="2949">
          <cell r="A2949">
            <v>36641</v>
          </cell>
          <cell r="B2949" t="str">
            <v>POS-POWGAS-EAST</v>
          </cell>
          <cell r="C2949" t="str">
            <v>EPMI-LT-ECAR-PRC</v>
          </cell>
          <cell r="D2949" t="str">
            <v>P</v>
          </cell>
          <cell r="E2949">
            <v>37561</v>
          </cell>
          <cell r="F2949">
            <v>0</v>
          </cell>
          <cell r="G2949">
            <v>0</v>
          </cell>
        </row>
        <row r="2950">
          <cell r="A2950">
            <v>36641</v>
          </cell>
          <cell r="B2950" t="str">
            <v>POS-POWGAS-EAST</v>
          </cell>
          <cell r="C2950" t="str">
            <v>EPMI-LT-ECAR-PRC</v>
          </cell>
          <cell r="D2950" t="str">
            <v>P</v>
          </cell>
          <cell r="E2950">
            <v>37561</v>
          </cell>
          <cell r="F2950">
            <v>-15924.285318726599</v>
          </cell>
          <cell r="G2950">
            <v>-15924.285318726599</v>
          </cell>
        </row>
        <row r="2951">
          <cell r="A2951">
            <v>36641</v>
          </cell>
          <cell r="B2951" t="str">
            <v>POS-POWGAS-EAST</v>
          </cell>
          <cell r="C2951" t="str">
            <v>EPMI-LT-ECAR-PRC</v>
          </cell>
          <cell r="D2951" t="str">
            <v>P</v>
          </cell>
          <cell r="E2951">
            <v>37561</v>
          </cell>
          <cell r="F2951">
            <v>13270.237765605503</v>
          </cell>
          <cell r="G2951">
            <v>13270.237765605503</v>
          </cell>
        </row>
        <row r="2952">
          <cell r="A2952">
            <v>36641</v>
          </cell>
          <cell r="B2952" t="str">
            <v>POS-POWGAS-EAST</v>
          </cell>
          <cell r="C2952" t="str">
            <v>EPMI-LT-ECAR-PRC</v>
          </cell>
          <cell r="D2952" t="str">
            <v>P</v>
          </cell>
          <cell r="E2952">
            <v>37561</v>
          </cell>
          <cell r="F2952">
            <v>2654.0475531211009</v>
          </cell>
          <cell r="G2952">
            <v>2654.0475531211009</v>
          </cell>
        </row>
        <row r="2953">
          <cell r="A2953">
            <v>36641</v>
          </cell>
          <cell r="B2953" t="str">
            <v>POS-POWGAS-EAST</v>
          </cell>
          <cell r="C2953" t="str">
            <v>EPMI-LT-ECAR-PRC</v>
          </cell>
          <cell r="D2953" t="str">
            <v>P</v>
          </cell>
          <cell r="E2953">
            <v>37561</v>
          </cell>
          <cell r="F2953">
            <v>-26540.475531211006</v>
          </cell>
          <cell r="G2953">
            <v>-26540.475531211006</v>
          </cell>
        </row>
        <row r="2954">
          <cell r="A2954">
            <v>36641</v>
          </cell>
          <cell r="B2954" t="str">
            <v>POS-POWGAS-EAST</v>
          </cell>
          <cell r="C2954" t="str">
            <v>EPMI-LT-ECAR-PRC</v>
          </cell>
          <cell r="D2954" t="str">
            <v>P</v>
          </cell>
          <cell r="E2954">
            <v>37561</v>
          </cell>
          <cell r="F2954">
            <v>26540.475531211006</v>
          </cell>
          <cell r="G2954">
            <v>26540.475531211006</v>
          </cell>
        </row>
        <row r="2955">
          <cell r="A2955">
            <v>36641</v>
          </cell>
          <cell r="B2955" t="str">
            <v>POS-POWGAS-EAST</v>
          </cell>
          <cell r="C2955" t="str">
            <v>EPMI-LT-ECAR-PRC</v>
          </cell>
          <cell r="D2955" t="str">
            <v>P</v>
          </cell>
          <cell r="E2955">
            <v>37561</v>
          </cell>
          <cell r="F2955">
            <v>13270.237765605503</v>
          </cell>
          <cell r="G2955">
            <v>13270.237765605503</v>
          </cell>
        </row>
        <row r="2956">
          <cell r="A2956">
            <v>36641</v>
          </cell>
          <cell r="B2956" t="str">
            <v>POS-POWGAS-EAST</v>
          </cell>
          <cell r="C2956" t="str">
            <v>EPMI-LT-ECAR-PRC</v>
          </cell>
          <cell r="D2956" t="str">
            <v>P</v>
          </cell>
          <cell r="E2956">
            <v>37591</v>
          </cell>
          <cell r="F2956">
            <v>9428.7508500572912</v>
          </cell>
          <cell r="G2956">
            <v>9428.7508500572912</v>
          </cell>
        </row>
        <row r="2957">
          <cell r="A2957">
            <v>36641</v>
          </cell>
          <cell r="B2957" t="str">
            <v>POS-POWGAS-EAST</v>
          </cell>
          <cell r="C2957" t="str">
            <v>EPMI-LT-ECAR-PRC</v>
          </cell>
          <cell r="D2957" t="str">
            <v>P</v>
          </cell>
          <cell r="E2957">
            <v>37591</v>
          </cell>
          <cell r="F2957">
            <v>0</v>
          </cell>
          <cell r="G2957">
            <v>0</v>
          </cell>
        </row>
        <row r="2958">
          <cell r="A2958">
            <v>36641</v>
          </cell>
          <cell r="B2958" t="str">
            <v>POS-POWGAS-EAST</v>
          </cell>
          <cell r="C2958" t="str">
            <v>EPMI-LT-ECAR-PRC</v>
          </cell>
          <cell r="D2958" t="str">
            <v>P</v>
          </cell>
          <cell r="E2958">
            <v>37591</v>
          </cell>
          <cell r="F2958">
            <v>-16619.035839202559</v>
          </cell>
          <cell r="G2958">
            <v>-16619.035839202559</v>
          </cell>
        </row>
        <row r="2959">
          <cell r="A2959">
            <v>36641</v>
          </cell>
          <cell r="B2959" t="str">
            <v>POS-POWGAS-EAST</v>
          </cell>
          <cell r="C2959" t="str">
            <v>EPMI-LT-ECAR-PRC</v>
          </cell>
          <cell r="D2959" t="str">
            <v>P</v>
          </cell>
          <cell r="E2959">
            <v>37591</v>
          </cell>
          <cell r="F2959">
            <v>13849.196532668802</v>
          </cell>
          <cell r="G2959">
            <v>13849.196532668802</v>
          </cell>
        </row>
        <row r="2960">
          <cell r="A2960">
            <v>36641</v>
          </cell>
          <cell r="B2960" t="str">
            <v>POS-POWGAS-EAST</v>
          </cell>
          <cell r="C2960" t="str">
            <v>EPMI-LT-ECAR-PRC</v>
          </cell>
          <cell r="D2960" t="str">
            <v>P</v>
          </cell>
          <cell r="E2960">
            <v>37591</v>
          </cell>
          <cell r="F2960">
            <v>2769.8393065337605</v>
          </cell>
          <cell r="G2960">
            <v>2769.8393065337605</v>
          </cell>
        </row>
        <row r="2961">
          <cell r="A2961">
            <v>36641</v>
          </cell>
          <cell r="B2961" t="str">
            <v>POS-POWGAS-EAST</v>
          </cell>
          <cell r="C2961" t="str">
            <v>EPMI-LT-ECAR-PRC</v>
          </cell>
          <cell r="D2961" t="str">
            <v>P</v>
          </cell>
          <cell r="E2961">
            <v>37591</v>
          </cell>
          <cell r="F2961">
            <v>-27698.393065337605</v>
          </cell>
          <cell r="G2961">
            <v>-27698.393065337605</v>
          </cell>
        </row>
        <row r="2962">
          <cell r="A2962">
            <v>36641</v>
          </cell>
          <cell r="B2962" t="str">
            <v>POS-POWGAS-EAST</v>
          </cell>
          <cell r="C2962" t="str">
            <v>EPMI-LT-ECAR-PRC</v>
          </cell>
          <cell r="D2962" t="str">
            <v>P</v>
          </cell>
          <cell r="E2962">
            <v>37591</v>
          </cell>
          <cell r="F2962">
            <v>27698.393065337605</v>
          </cell>
          <cell r="G2962">
            <v>27698.393065337605</v>
          </cell>
        </row>
        <row r="2963">
          <cell r="A2963">
            <v>36641</v>
          </cell>
          <cell r="B2963" t="str">
            <v>POS-POWGAS-EAST</v>
          </cell>
          <cell r="C2963" t="str">
            <v>EPMI-LT-ECAR-PRC</v>
          </cell>
          <cell r="D2963" t="str">
            <v>P</v>
          </cell>
          <cell r="E2963">
            <v>37591</v>
          </cell>
          <cell r="F2963">
            <v>13849.196532668802</v>
          </cell>
          <cell r="G2963">
            <v>13849.196532668802</v>
          </cell>
        </row>
        <row r="2964">
          <cell r="A2964">
            <v>36641</v>
          </cell>
          <cell r="B2964" t="str">
            <v>POS-POWGAS-EAST</v>
          </cell>
          <cell r="C2964" t="str">
            <v>EPMI-LT-ECAR-PRC</v>
          </cell>
          <cell r="D2964" t="str">
            <v>P</v>
          </cell>
          <cell r="E2964">
            <v>37622</v>
          </cell>
          <cell r="F2964">
            <v>25970.1968765563</v>
          </cell>
          <cell r="G2964">
            <v>25970.1968765563</v>
          </cell>
        </row>
        <row r="2965">
          <cell r="A2965">
            <v>36641</v>
          </cell>
          <cell r="B2965" t="str">
            <v>POS-POWGAS-EAST</v>
          </cell>
          <cell r="C2965" t="str">
            <v>EPMI-LT-ECAR-PRC</v>
          </cell>
          <cell r="D2965" t="str">
            <v>P</v>
          </cell>
          <cell r="E2965">
            <v>37622</v>
          </cell>
          <cell r="F2965">
            <v>0</v>
          </cell>
          <cell r="G2965">
            <v>0</v>
          </cell>
        </row>
        <row r="2966">
          <cell r="A2966">
            <v>36641</v>
          </cell>
          <cell r="B2966" t="str">
            <v>POS-POWGAS-EAST</v>
          </cell>
          <cell r="C2966" t="str">
            <v>EPMI-LT-ECAR-PRC</v>
          </cell>
          <cell r="D2966" t="str">
            <v>P</v>
          </cell>
          <cell r="E2966">
            <v>37622</v>
          </cell>
          <cell r="F2966">
            <v>-2884.1021525989299</v>
          </cell>
          <cell r="G2966">
            <v>-2884.1021525989299</v>
          </cell>
        </row>
        <row r="2967">
          <cell r="A2967">
            <v>36641</v>
          </cell>
          <cell r="B2967" t="str">
            <v>POS-POWGAS-EAST</v>
          </cell>
          <cell r="C2967" t="str">
            <v>EPMI-LT-ECAR-PRC</v>
          </cell>
          <cell r="D2967" t="str">
            <v>P</v>
          </cell>
          <cell r="E2967">
            <v>37622</v>
          </cell>
          <cell r="F2967">
            <v>2884.1021525989299</v>
          </cell>
          <cell r="G2967">
            <v>2884.1021525989299</v>
          </cell>
        </row>
        <row r="2968">
          <cell r="A2968">
            <v>36641</v>
          </cell>
          <cell r="B2968" t="str">
            <v>POS-POWGAS-EAST</v>
          </cell>
          <cell r="C2968" t="str">
            <v>EPMI-LT-ECAR-PRC</v>
          </cell>
          <cell r="D2968" t="str">
            <v>P</v>
          </cell>
          <cell r="E2968">
            <v>37622</v>
          </cell>
          <cell r="F2968">
            <v>-57682.04305197861</v>
          </cell>
          <cell r="G2968">
            <v>-57682.04305197861</v>
          </cell>
        </row>
        <row r="2969">
          <cell r="A2969">
            <v>36641</v>
          </cell>
          <cell r="B2969" t="str">
            <v>POS-POWGAS-EAST</v>
          </cell>
          <cell r="C2969" t="str">
            <v>EPMI-LT-ECAR-PRC</v>
          </cell>
          <cell r="D2969" t="str">
            <v>P</v>
          </cell>
          <cell r="E2969">
            <v>37622</v>
          </cell>
          <cell r="F2969">
            <v>43261.532288984003</v>
          </cell>
          <cell r="G2969">
            <v>43261.532288984003</v>
          </cell>
        </row>
        <row r="2970">
          <cell r="A2970">
            <v>36641</v>
          </cell>
          <cell r="B2970" t="str">
            <v>POS-POWGAS-EAST</v>
          </cell>
          <cell r="C2970" t="str">
            <v>EPMI-LT-ECAR-PRC</v>
          </cell>
          <cell r="D2970" t="str">
            <v>P</v>
          </cell>
          <cell r="E2970">
            <v>37622</v>
          </cell>
          <cell r="F2970">
            <v>14420.510762994702</v>
          </cell>
          <cell r="G2970">
            <v>14420.510762994702</v>
          </cell>
        </row>
        <row r="2971">
          <cell r="A2971">
            <v>36641</v>
          </cell>
          <cell r="B2971" t="str">
            <v>POS-POWGAS-EAST</v>
          </cell>
          <cell r="C2971" t="str">
            <v>EPMI-LT-ECAR-PRC</v>
          </cell>
          <cell r="D2971" t="str">
            <v>P</v>
          </cell>
          <cell r="E2971">
            <v>37653</v>
          </cell>
          <cell r="F2971">
            <v>25204.2793482548</v>
          </cell>
          <cell r="G2971">
            <v>25204.2793482548</v>
          </cell>
        </row>
        <row r="2972">
          <cell r="A2972">
            <v>36641</v>
          </cell>
          <cell r="B2972" t="str">
            <v>POS-POWGAS-EAST</v>
          </cell>
          <cell r="C2972" t="str">
            <v>EPMI-LT-ECAR-PRC</v>
          </cell>
          <cell r="D2972" t="str">
            <v>P</v>
          </cell>
          <cell r="E2972">
            <v>37653</v>
          </cell>
          <cell r="F2972">
            <v>0</v>
          </cell>
          <cell r="G2972">
            <v>0</v>
          </cell>
        </row>
        <row r="2973">
          <cell r="A2973">
            <v>36641</v>
          </cell>
          <cell r="B2973" t="str">
            <v>POS-POWGAS-EAST</v>
          </cell>
          <cell r="C2973" t="str">
            <v>EPMI-LT-ECAR-PRC</v>
          </cell>
          <cell r="D2973" t="str">
            <v>P</v>
          </cell>
          <cell r="E2973">
            <v>37653</v>
          </cell>
          <cell r="F2973">
            <v>-2607.5448760568202</v>
          </cell>
          <cell r="G2973">
            <v>-2607.5448760568202</v>
          </cell>
        </row>
        <row r="2974">
          <cell r="A2974">
            <v>36641</v>
          </cell>
          <cell r="B2974" t="str">
            <v>POS-POWGAS-EAST</v>
          </cell>
          <cell r="C2974" t="str">
            <v>EPMI-LT-ECAR-PRC</v>
          </cell>
          <cell r="D2974" t="str">
            <v>P</v>
          </cell>
          <cell r="E2974">
            <v>37653</v>
          </cell>
          <cell r="F2974">
            <v>2607.5448760568202</v>
          </cell>
          <cell r="G2974">
            <v>2607.5448760568202</v>
          </cell>
        </row>
        <row r="2975">
          <cell r="A2975">
            <v>36641</v>
          </cell>
          <cell r="B2975" t="str">
            <v>POS-POWGAS-EAST</v>
          </cell>
          <cell r="C2975" t="str">
            <v>EPMI-LT-ECAR-PRC</v>
          </cell>
          <cell r="D2975" t="str">
            <v>P</v>
          </cell>
          <cell r="E2975">
            <v>37653</v>
          </cell>
          <cell r="F2975">
            <v>-52150.897521136394</v>
          </cell>
          <cell r="G2975">
            <v>-52150.897521136394</v>
          </cell>
        </row>
        <row r="2976">
          <cell r="A2976">
            <v>36641</v>
          </cell>
          <cell r="B2976" t="str">
            <v>POS-POWGAS-EAST</v>
          </cell>
          <cell r="C2976" t="str">
            <v>EPMI-LT-ECAR-PRC</v>
          </cell>
          <cell r="D2976" t="str">
            <v>P</v>
          </cell>
          <cell r="E2976">
            <v>37653</v>
          </cell>
          <cell r="F2976">
            <v>39113.173140852305</v>
          </cell>
          <cell r="G2976">
            <v>39113.173140852305</v>
          </cell>
        </row>
        <row r="2977">
          <cell r="A2977">
            <v>36641</v>
          </cell>
          <cell r="B2977" t="str">
            <v>POS-POWGAS-EAST</v>
          </cell>
          <cell r="C2977" t="str">
            <v>EPMI-LT-ECAR-PRC</v>
          </cell>
          <cell r="D2977" t="str">
            <v>P</v>
          </cell>
          <cell r="E2977">
            <v>37653</v>
          </cell>
          <cell r="F2977">
            <v>13037.724380284099</v>
          </cell>
          <cell r="G2977">
            <v>13037.724380284099</v>
          </cell>
        </row>
        <row r="2978">
          <cell r="A2978">
            <v>36641</v>
          </cell>
          <cell r="B2978" t="str">
            <v>POS-POWGAS-EAST</v>
          </cell>
          <cell r="C2978" t="str">
            <v>EPMI-LT-ECAR-PRC</v>
          </cell>
          <cell r="D2978" t="str">
            <v>P</v>
          </cell>
          <cell r="E2978">
            <v>37681</v>
          </cell>
          <cell r="F2978">
            <v>20726.543679104401</v>
          </cell>
          <cell r="G2978">
            <v>20726.543679104401</v>
          </cell>
        </row>
        <row r="2979">
          <cell r="A2979">
            <v>36641</v>
          </cell>
          <cell r="B2979" t="str">
            <v>POS-POWGAS-EAST</v>
          </cell>
          <cell r="C2979" t="str">
            <v>EPMI-LT-ECAR-PRC</v>
          </cell>
          <cell r="D2979" t="str">
            <v>P</v>
          </cell>
          <cell r="E2979">
            <v>37681</v>
          </cell>
          <cell r="F2979">
            <v>0</v>
          </cell>
          <cell r="G2979">
            <v>0</v>
          </cell>
        </row>
        <row r="2980">
          <cell r="A2980">
            <v>36641</v>
          </cell>
          <cell r="B2980" t="str">
            <v>POS-POWGAS-EAST</v>
          </cell>
          <cell r="C2980" t="str">
            <v>EPMI-LT-ECAR-PRC</v>
          </cell>
          <cell r="D2980" t="str">
            <v>P</v>
          </cell>
          <cell r="E2980">
            <v>37681</v>
          </cell>
          <cell r="F2980">
            <v>-2721.3937857801297</v>
          </cell>
          <cell r="G2980">
            <v>-2721.3937857801297</v>
          </cell>
        </row>
        <row r="2981">
          <cell r="A2981">
            <v>36641</v>
          </cell>
          <cell r="B2981" t="str">
            <v>POS-POWGAS-EAST</v>
          </cell>
          <cell r="C2981" t="str">
            <v>EPMI-LT-ECAR-PRC</v>
          </cell>
          <cell r="D2981" t="str">
            <v>P</v>
          </cell>
          <cell r="E2981">
            <v>37681</v>
          </cell>
          <cell r="F2981">
            <v>2721.3937857801297</v>
          </cell>
          <cell r="G2981">
            <v>2721.3937857801297</v>
          </cell>
        </row>
        <row r="2982">
          <cell r="A2982">
            <v>36641</v>
          </cell>
          <cell r="B2982" t="str">
            <v>POS-POWGAS-EAST</v>
          </cell>
          <cell r="C2982" t="str">
            <v>EPMI-LT-ECAR-PRC</v>
          </cell>
          <cell r="D2982" t="str">
            <v>P</v>
          </cell>
          <cell r="E2982">
            <v>37712</v>
          </cell>
          <cell r="F2982">
            <v>34011.171001025199</v>
          </cell>
          <cell r="G2982">
            <v>34011.171001025199</v>
          </cell>
        </row>
        <row r="2983">
          <cell r="A2983">
            <v>36641</v>
          </cell>
          <cell r="B2983" t="str">
            <v>POS-POWGAS-EAST</v>
          </cell>
          <cell r="C2983" t="str">
            <v>EPMI-LT-ECAR-PRC</v>
          </cell>
          <cell r="D2983" t="str">
            <v>P</v>
          </cell>
          <cell r="E2983">
            <v>37712</v>
          </cell>
          <cell r="F2983">
            <v>0</v>
          </cell>
          <cell r="G2983">
            <v>0</v>
          </cell>
        </row>
        <row r="2984">
          <cell r="A2984">
            <v>36641</v>
          </cell>
          <cell r="B2984" t="str">
            <v>POS-POWGAS-EAST</v>
          </cell>
          <cell r="C2984" t="str">
            <v>EPMI-LT-ECAR-PRC</v>
          </cell>
          <cell r="D2984" t="str">
            <v>P</v>
          </cell>
          <cell r="E2984">
            <v>37712</v>
          </cell>
          <cell r="F2984">
            <v>-2834.35964595925</v>
          </cell>
          <cell r="G2984">
            <v>-2834.35964595925</v>
          </cell>
        </row>
        <row r="2985">
          <cell r="A2985">
            <v>36641</v>
          </cell>
          <cell r="B2985" t="str">
            <v>POS-POWGAS-EAST</v>
          </cell>
          <cell r="C2985" t="str">
            <v>EPMI-LT-ECAR-PRC</v>
          </cell>
          <cell r="D2985" t="str">
            <v>P</v>
          </cell>
          <cell r="E2985">
            <v>37712</v>
          </cell>
          <cell r="F2985">
            <v>2834.35964595925</v>
          </cell>
          <cell r="G2985">
            <v>2834.35964595925</v>
          </cell>
        </row>
        <row r="2986">
          <cell r="A2986">
            <v>36641</v>
          </cell>
          <cell r="B2986" t="str">
            <v>POS-POWGAS-EAST</v>
          </cell>
          <cell r="C2986" t="str">
            <v>EPMI-LT-ECAR-PRC</v>
          </cell>
          <cell r="D2986" t="str">
            <v>P</v>
          </cell>
          <cell r="E2986">
            <v>37742</v>
          </cell>
          <cell r="F2986">
            <v>53857.083973704102</v>
          </cell>
          <cell r="G2986">
            <v>53857.083973704102</v>
          </cell>
        </row>
        <row r="2987">
          <cell r="A2987">
            <v>36641</v>
          </cell>
          <cell r="B2987" t="str">
            <v>POS-POWGAS-EAST</v>
          </cell>
          <cell r="C2987" t="str">
            <v>EPMI-LT-ECAR-PRC</v>
          </cell>
          <cell r="D2987" t="str">
            <v>P</v>
          </cell>
          <cell r="E2987">
            <v>37742</v>
          </cell>
          <cell r="F2987">
            <v>0</v>
          </cell>
          <cell r="G2987">
            <v>0</v>
          </cell>
        </row>
        <row r="2988">
          <cell r="A2988">
            <v>36641</v>
          </cell>
          <cell r="B2988" t="str">
            <v>POS-POWGAS-EAST</v>
          </cell>
          <cell r="C2988" t="str">
            <v>EPMI-LT-ECAR-PRC</v>
          </cell>
          <cell r="D2988" t="str">
            <v>P</v>
          </cell>
          <cell r="E2988">
            <v>37742</v>
          </cell>
          <cell r="F2988">
            <v>-2689.2161184444308</v>
          </cell>
          <cell r="G2988">
            <v>-2689.2161184444308</v>
          </cell>
        </row>
        <row r="2989">
          <cell r="A2989">
            <v>36641</v>
          </cell>
          <cell r="B2989" t="str">
            <v>POS-POWGAS-EAST</v>
          </cell>
          <cell r="C2989" t="str">
            <v>EPMI-LT-ECAR-PRC</v>
          </cell>
          <cell r="D2989" t="str">
            <v>P</v>
          </cell>
          <cell r="E2989">
            <v>37742</v>
          </cell>
          <cell r="F2989">
            <v>2689.2161184444308</v>
          </cell>
          <cell r="G2989">
            <v>2689.2161184444308</v>
          </cell>
        </row>
        <row r="2990">
          <cell r="A2990">
            <v>36641</v>
          </cell>
          <cell r="B2990" t="str">
            <v>POS-POWGAS-EAST</v>
          </cell>
          <cell r="C2990" t="str">
            <v>EPMI-LT-ECAR-PRC</v>
          </cell>
          <cell r="D2990" t="str">
            <v>P</v>
          </cell>
          <cell r="E2990">
            <v>37773</v>
          </cell>
          <cell r="F2990">
            <v>89945.87155310002</v>
          </cell>
          <cell r="G2990">
            <v>89945.87155310002</v>
          </cell>
        </row>
        <row r="2991">
          <cell r="A2991">
            <v>36641</v>
          </cell>
          <cell r="B2991" t="str">
            <v>POS-POWGAS-EAST</v>
          </cell>
          <cell r="C2991" t="str">
            <v>EPMI-LT-ECAR-PRC</v>
          </cell>
          <cell r="D2991" t="str">
            <v>P</v>
          </cell>
          <cell r="E2991">
            <v>37773</v>
          </cell>
          <cell r="F2991">
            <v>0</v>
          </cell>
          <cell r="G2991">
            <v>0</v>
          </cell>
        </row>
        <row r="2992">
          <cell r="A2992">
            <v>36641</v>
          </cell>
          <cell r="B2992" t="str">
            <v>POS-POWGAS-EAST</v>
          </cell>
          <cell r="C2992" t="str">
            <v>EPMI-LT-ECAR-PRC</v>
          </cell>
          <cell r="D2992" t="str">
            <v>P</v>
          </cell>
          <cell r="E2992">
            <v>37773</v>
          </cell>
          <cell r="F2992">
            <v>-29408.68494008292</v>
          </cell>
          <cell r="G2992">
            <v>-29408.68494008292</v>
          </cell>
        </row>
        <row r="2993">
          <cell r="A2993">
            <v>36641</v>
          </cell>
          <cell r="B2993" t="str">
            <v>POS-POWGAS-EAST</v>
          </cell>
          <cell r="C2993" t="str">
            <v>EPMI-LT-ECAR-PRC</v>
          </cell>
          <cell r="D2993" t="str">
            <v>P</v>
          </cell>
          <cell r="E2993">
            <v>37773</v>
          </cell>
          <cell r="F2993">
            <v>13367.584063674003</v>
          </cell>
          <cell r="G2993">
            <v>13367.584063674003</v>
          </cell>
        </row>
        <row r="2994">
          <cell r="A2994">
            <v>36641</v>
          </cell>
          <cell r="B2994" t="str">
            <v>POS-POWGAS-EAST</v>
          </cell>
          <cell r="C2994" t="str">
            <v>EPMI-LT-ECAR-PRC</v>
          </cell>
          <cell r="D2994" t="str">
            <v>P</v>
          </cell>
          <cell r="E2994">
            <v>37773</v>
          </cell>
          <cell r="F2994">
            <v>2673.5168127348106</v>
          </cell>
          <cell r="G2994">
            <v>2673.5168127348106</v>
          </cell>
        </row>
        <row r="2995">
          <cell r="A2995">
            <v>36641</v>
          </cell>
          <cell r="B2995" t="str">
            <v>POS-POWGAS-EAST</v>
          </cell>
          <cell r="C2995" t="str">
            <v>EPMI-LT-ECAR-PRC</v>
          </cell>
          <cell r="D2995" t="str">
            <v>P</v>
          </cell>
          <cell r="E2995">
            <v>37773</v>
          </cell>
          <cell r="F2995">
            <v>-26735.168127348108</v>
          </cell>
          <cell r="G2995">
            <v>-26735.168127348108</v>
          </cell>
        </row>
        <row r="2996">
          <cell r="A2996">
            <v>36641</v>
          </cell>
          <cell r="B2996" t="str">
            <v>POS-POWGAS-EAST</v>
          </cell>
          <cell r="C2996" t="str">
            <v>EPMI-LT-ECAR-PRC</v>
          </cell>
          <cell r="D2996" t="str">
            <v>P</v>
          </cell>
          <cell r="E2996">
            <v>37773</v>
          </cell>
          <cell r="F2996">
            <v>-40102.752191022206</v>
          </cell>
          <cell r="G2996">
            <v>-40102.752191022206</v>
          </cell>
        </row>
        <row r="2997">
          <cell r="A2997">
            <v>36641</v>
          </cell>
          <cell r="B2997" t="str">
            <v>POS-POWGAS-EAST</v>
          </cell>
          <cell r="C2997" t="str">
            <v>EPMI-LT-ECAR-PRC</v>
          </cell>
          <cell r="D2997" t="str">
            <v>P</v>
          </cell>
          <cell r="E2997">
            <v>37773</v>
          </cell>
          <cell r="F2997">
            <v>40102.752191022104</v>
          </cell>
          <cell r="G2997">
            <v>40102.752191022104</v>
          </cell>
        </row>
        <row r="2998">
          <cell r="A2998">
            <v>36641</v>
          </cell>
          <cell r="B2998" t="str">
            <v>POS-POWGAS-EAST</v>
          </cell>
          <cell r="C2998" t="str">
            <v>EPMI-LT-ECAR-PRC</v>
          </cell>
          <cell r="D2998" t="str">
            <v>P</v>
          </cell>
          <cell r="E2998">
            <v>37773</v>
          </cell>
          <cell r="F2998">
            <v>-13367.584063674003</v>
          </cell>
          <cell r="G2998">
            <v>-13367.584063674003</v>
          </cell>
        </row>
        <row r="2999">
          <cell r="A2999">
            <v>36641</v>
          </cell>
          <cell r="B2999" t="str">
            <v>POS-POWGAS-EAST</v>
          </cell>
          <cell r="C2999" t="str">
            <v>EPMI-LT-ECAR-PRC</v>
          </cell>
          <cell r="D2999" t="str">
            <v>P</v>
          </cell>
          <cell r="E2999">
            <v>37773</v>
          </cell>
          <cell r="F2999">
            <v>-13367.584063674003</v>
          </cell>
          <cell r="G2999">
            <v>-13367.584063674003</v>
          </cell>
        </row>
        <row r="3000">
          <cell r="A3000">
            <v>36641</v>
          </cell>
          <cell r="B3000" t="str">
            <v>POS-POWGAS-EAST</v>
          </cell>
          <cell r="C3000" t="str">
            <v>EPMI-LT-ECAR-PRC</v>
          </cell>
          <cell r="D3000" t="str">
            <v>P</v>
          </cell>
          <cell r="E3000">
            <v>37803</v>
          </cell>
          <cell r="F3000">
            <v>113519.521756813</v>
          </cell>
          <cell r="G3000">
            <v>113519.521756813</v>
          </cell>
        </row>
        <row r="3001">
          <cell r="A3001">
            <v>36641</v>
          </cell>
          <cell r="B3001" t="str">
            <v>POS-POWGAS-EAST</v>
          </cell>
          <cell r="C3001" t="str">
            <v>EPMI-LT-ECAR-PRC</v>
          </cell>
          <cell r="D3001" t="str">
            <v>P</v>
          </cell>
          <cell r="E3001">
            <v>37803</v>
          </cell>
          <cell r="F3001">
            <v>0</v>
          </cell>
          <cell r="G3001">
            <v>0</v>
          </cell>
        </row>
        <row r="3002">
          <cell r="A3002">
            <v>36641</v>
          </cell>
          <cell r="B3002" t="str">
            <v>POS-POWGAS-EAST</v>
          </cell>
          <cell r="C3002" t="str">
            <v>EPMI-LT-ECAR-PRC</v>
          </cell>
          <cell r="D3002" t="str">
            <v>P</v>
          </cell>
          <cell r="E3002">
            <v>37803</v>
          </cell>
          <cell r="F3002">
            <v>-2783.9239333331802</v>
          </cell>
          <cell r="G3002">
            <v>-2783.9239333331802</v>
          </cell>
        </row>
        <row r="3003">
          <cell r="A3003">
            <v>36641</v>
          </cell>
          <cell r="B3003" t="str">
            <v>POS-POWGAS-EAST</v>
          </cell>
          <cell r="C3003" t="str">
            <v>EPMI-LT-ECAR-PRC</v>
          </cell>
          <cell r="D3003" t="str">
            <v>P</v>
          </cell>
          <cell r="E3003">
            <v>37803</v>
          </cell>
          <cell r="F3003">
            <v>0</v>
          </cell>
          <cell r="G3003">
            <v>0</v>
          </cell>
        </row>
        <row r="3004">
          <cell r="A3004">
            <v>36641</v>
          </cell>
          <cell r="B3004" t="str">
            <v>POS-POWGAS-EAST</v>
          </cell>
          <cell r="C3004" t="str">
            <v>EPMI-LT-ECAR-PRC</v>
          </cell>
          <cell r="D3004" t="str">
            <v>P</v>
          </cell>
          <cell r="E3004">
            <v>37803</v>
          </cell>
          <cell r="F3004">
            <v>2783.9239333331802</v>
          </cell>
          <cell r="G3004">
            <v>2783.9239333331802</v>
          </cell>
        </row>
        <row r="3005">
          <cell r="A3005">
            <v>36641</v>
          </cell>
          <cell r="B3005" t="str">
            <v>POS-POWGAS-EAST</v>
          </cell>
          <cell r="C3005" t="str">
            <v>EPMI-LT-ECAR-PRC</v>
          </cell>
          <cell r="D3005" t="str">
            <v>P</v>
          </cell>
          <cell r="E3005">
            <v>37803</v>
          </cell>
          <cell r="F3005">
            <v>-27839.239333331803</v>
          </cell>
          <cell r="G3005">
            <v>-27839.239333331803</v>
          </cell>
        </row>
        <row r="3006">
          <cell r="A3006">
            <v>36641</v>
          </cell>
          <cell r="B3006" t="str">
            <v>POS-POWGAS-EAST</v>
          </cell>
          <cell r="C3006" t="str">
            <v>EPMI-LT-ECAR-PRC</v>
          </cell>
          <cell r="D3006" t="str">
            <v>P</v>
          </cell>
          <cell r="E3006">
            <v>37803</v>
          </cell>
          <cell r="F3006">
            <v>-27839.239333331803</v>
          </cell>
          <cell r="G3006">
            <v>-27839.239333331803</v>
          </cell>
        </row>
        <row r="3007">
          <cell r="A3007">
            <v>36641</v>
          </cell>
          <cell r="B3007" t="str">
            <v>POS-POWGAS-EAST</v>
          </cell>
          <cell r="C3007" t="str">
            <v>EPMI-LT-ECAR-PRC</v>
          </cell>
          <cell r="D3007" t="str">
            <v>P</v>
          </cell>
          <cell r="E3007">
            <v>37803</v>
          </cell>
          <cell r="F3007">
            <v>-13919.619666665902</v>
          </cell>
          <cell r="G3007">
            <v>-13919.619666665902</v>
          </cell>
        </row>
        <row r="3008">
          <cell r="A3008">
            <v>36641</v>
          </cell>
          <cell r="B3008" t="str">
            <v>POS-POWGAS-EAST</v>
          </cell>
          <cell r="C3008" t="str">
            <v>EPMI-LT-ECAR-PRC</v>
          </cell>
          <cell r="D3008" t="str">
            <v>P</v>
          </cell>
          <cell r="E3008">
            <v>37803</v>
          </cell>
          <cell r="F3008">
            <v>55678.478666663606</v>
          </cell>
          <cell r="G3008">
            <v>55678.478666663606</v>
          </cell>
        </row>
        <row r="3009">
          <cell r="A3009">
            <v>36641</v>
          </cell>
          <cell r="B3009" t="str">
            <v>POS-POWGAS-EAST</v>
          </cell>
          <cell r="C3009" t="str">
            <v>EPMI-LT-ECAR-PRC</v>
          </cell>
          <cell r="D3009" t="str">
            <v>P</v>
          </cell>
          <cell r="E3009">
            <v>37803</v>
          </cell>
          <cell r="F3009">
            <v>-13919.619666665902</v>
          </cell>
          <cell r="G3009">
            <v>-13919.619666665902</v>
          </cell>
        </row>
        <row r="3010">
          <cell r="A3010">
            <v>36641</v>
          </cell>
          <cell r="B3010" t="str">
            <v>POS-POWGAS-EAST</v>
          </cell>
          <cell r="C3010" t="str">
            <v>EPMI-LT-ECAR-PRC</v>
          </cell>
          <cell r="D3010" t="str">
            <v>P</v>
          </cell>
          <cell r="E3010">
            <v>37803</v>
          </cell>
          <cell r="F3010">
            <v>-13919.619666665902</v>
          </cell>
          <cell r="G3010">
            <v>-13919.619666665902</v>
          </cell>
        </row>
        <row r="3011">
          <cell r="A3011">
            <v>36641</v>
          </cell>
          <cell r="B3011" t="str">
            <v>POS-POWGAS-EAST</v>
          </cell>
          <cell r="C3011" t="str">
            <v>EPMI-LT-ECAR-PRC</v>
          </cell>
          <cell r="D3011" t="str">
            <v>P</v>
          </cell>
          <cell r="E3011">
            <v>37834</v>
          </cell>
          <cell r="F3011">
            <v>107656.47256133899</v>
          </cell>
          <cell r="G3011">
            <v>107656.47256133899</v>
          </cell>
        </row>
        <row r="3012">
          <cell r="A3012">
            <v>36641</v>
          </cell>
          <cell r="B3012" t="str">
            <v>POS-POWGAS-EAST</v>
          </cell>
          <cell r="C3012" t="str">
            <v>EPMI-LT-ECAR-PRC</v>
          </cell>
          <cell r="D3012" t="str">
            <v>P</v>
          </cell>
          <cell r="E3012">
            <v>37834</v>
          </cell>
          <cell r="F3012">
            <v>0</v>
          </cell>
          <cell r="G3012">
            <v>0</v>
          </cell>
        </row>
        <row r="3013">
          <cell r="A3013">
            <v>36641</v>
          </cell>
          <cell r="B3013" t="str">
            <v>POS-POWGAS-EAST</v>
          </cell>
          <cell r="C3013" t="str">
            <v>EPMI-LT-ECAR-PRC</v>
          </cell>
          <cell r="D3013" t="str">
            <v>P</v>
          </cell>
          <cell r="E3013">
            <v>37834</v>
          </cell>
          <cell r="F3013">
            <v>-2641.3434598479698</v>
          </cell>
          <cell r="G3013">
            <v>-2641.3434598479698</v>
          </cell>
        </row>
        <row r="3014">
          <cell r="A3014">
            <v>36641</v>
          </cell>
          <cell r="B3014" t="str">
            <v>POS-POWGAS-EAST</v>
          </cell>
          <cell r="C3014" t="str">
            <v>EPMI-LT-ECAR-PRC</v>
          </cell>
          <cell r="D3014" t="str">
            <v>P</v>
          </cell>
          <cell r="E3014">
            <v>37834</v>
          </cell>
          <cell r="F3014">
            <v>0</v>
          </cell>
          <cell r="G3014">
            <v>0</v>
          </cell>
        </row>
        <row r="3015">
          <cell r="A3015">
            <v>36641</v>
          </cell>
          <cell r="B3015" t="str">
            <v>POS-POWGAS-EAST</v>
          </cell>
          <cell r="C3015" t="str">
            <v>EPMI-LT-ECAR-PRC</v>
          </cell>
          <cell r="D3015" t="str">
            <v>P</v>
          </cell>
          <cell r="E3015">
            <v>37834</v>
          </cell>
          <cell r="F3015">
            <v>2641.3434598479698</v>
          </cell>
          <cell r="G3015">
            <v>2641.3434598479698</v>
          </cell>
        </row>
        <row r="3016">
          <cell r="A3016">
            <v>36641</v>
          </cell>
          <cell r="B3016" t="str">
            <v>POS-POWGAS-EAST</v>
          </cell>
          <cell r="C3016" t="str">
            <v>EPMI-LT-ECAR-PRC</v>
          </cell>
          <cell r="D3016" t="str">
            <v>P</v>
          </cell>
          <cell r="E3016">
            <v>37834</v>
          </cell>
          <cell r="F3016">
            <v>-26413.434598479704</v>
          </cell>
          <cell r="G3016">
            <v>-26413.434598479704</v>
          </cell>
        </row>
        <row r="3017">
          <cell r="A3017">
            <v>36641</v>
          </cell>
          <cell r="B3017" t="str">
            <v>POS-POWGAS-EAST</v>
          </cell>
          <cell r="C3017" t="str">
            <v>EPMI-LT-ECAR-PRC</v>
          </cell>
          <cell r="D3017" t="str">
            <v>P</v>
          </cell>
          <cell r="E3017">
            <v>37834</v>
          </cell>
          <cell r="F3017">
            <v>-26413.434598479704</v>
          </cell>
          <cell r="G3017">
            <v>-26413.434598479704</v>
          </cell>
        </row>
        <row r="3018">
          <cell r="A3018">
            <v>36641</v>
          </cell>
          <cell r="B3018" t="str">
            <v>POS-POWGAS-EAST</v>
          </cell>
          <cell r="C3018" t="str">
            <v>EPMI-LT-ECAR-PRC</v>
          </cell>
          <cell r="D3018" t="str">
            <v>P</v>
          </cell>
          <cell r="E3018">
            <v>37834</v>
          </cell>
          <cell r="F3018">
            <v>-13206.717299239901</v>
          </cell>
          <cell r="G3018">
            <v>-13206.717299239901</v>
          </cell>
        </row>
        <row r="3019">
          <cell r="A3019">
            <v>36641</v>
          </cell>
          <cell r="B3019" t="str">
            <v>POS-POWGAS-EAST</v>
          </cell>
          <cell r="C3019" t="str">
            <v>EPMI-LT-ECAR-PRC</v>
          </cell>
          <cell r="D3019" t="str">
            <v>P</v>
          </cell>
          <cell r="E3019">
            <v>37834</v>
          </cell>
          <cell r="F3019">
            <v>52826.869196959502</v>
          </cell>
          <cell r="G3019">
            <v>52826.869196959502</v>
          </cell>
        </row>
        <row r="3020">
          <cell r="A3020">
            <v>36641</v>
          </cell>
          <cell r="B3020" t="str">
            <v>POS-POWGAS-EAST</v>
          </cell>
          <cell r="C3020" t="str">
            <v>EPMI-LT-ECAR-PRC</v>
          </cell>
          <cell r="D3020" t="str">
            <v>P</v>
          </cell>
          <cell r="E3020">
            <v>37834</v>
          </cell>
          <cell r="F3020">
            <v>-13206.717299239901</v>
          </cell>
          <cell r="G3020">
            <v>-13206.717299239901</v>
          </cell>
        </row>
        <row r="3021">
          <cell r="A3021">
            <v>36641</v>
          </cell>
          <cell r="B3021" t="str">
            <v>POS-POWGAS-EAST</v>
          </cell>
          <cell r="C3021" t="str">
            <v>EPMI-LT-ECAR-PRC</v>
          </cell>
          <cell r="D3021" t="str">
            <v>P</v>
          </cell>
          <cell r="E3021">
            <v>37834</v>
          </cell>
          <cell r="F3021">
            <v>-13206.717299239901</v>
          </cell>
          <cell r="G3021">
            <v>-13206.717299239901</v>
          </cell>
        </row>
        <row r="3022">
          <cell r="A3022">
            <v>36641</v>
          </cell>
          <cell r="B3022" t="str">
            <v>POS-POWGAS-EAST</v>
          </cell>
          <cell r="C3022" t="str">
            <v>EPMI-LT-ECAR-PRC</v>
          </cell>
          <cell r="D3022" t="str">
            <v>P</v>
          </cell>
          <cell r="E3022">
            <v>37865</v>
          </cell>
          <cell r="F3022">
            <v>54605.395549574008</v>
          </cell>
          <cell r="G3022">
            <v>54605.395549574008</v>
          </cell>
        </row>
        <row r="3023">
          <cell r="A3023">
            <v>36641</v>
          </cell>
          <cell r="B3023" t="str">
            <v>POS-POWGAS-EAST</v>
          </cell>
          <cell r="C3023" t="str">
            <v>EPMI-LT-ECAR-PRC</v>
          </cell>
          <cell r="D3023" t="str">
            <v>P</v>
          </cell>
          <cell r="E3023">
            <v>37865</v>
          </cell>
          <cell r="F3023">
            <v>0</v>
          </cell>
          <cell r="G3023">
            <v>0</v>
          </cell>
        </row>
        <row r="3024">
          <cell r="A3024">
            <v>36641</v>
          </cell>
          <cell r="B3024" t="str">
            <v>POS-POWGAS-EAST</v>
          </cell>
          <cell r="C3024" t="str">
            <v>EPMI-LT-ECAR-PRC</v>
          </cell>
          <cell r="D3024" t="str">
            <v>P</v>
          </cell>
          <cell r="E3024">
            <v>37865</v>
          </cell>
          <cell r="F3024">
            <v>-2625.9197113505707</v>
          </cell>
          <cell r="G3024">
            <v>-2625.9197113505707</v>
          </cell>
        </row>
        <row r="3025">
          <cell r="A3025">
            <v>36641</v>
          </cell>
          <cell r="B3025" t="str">
            <v>POS-POWGAS-EAST</v>
          </cell>
          <cell r="C3025" t="str">
            <v>EPMI-LT-ECAR-PRC</v>
          </cell>
          <cell r="D3025" t="str">
            <v>P</v>
          </cell>
          <cell r="E3025">
            <v>37865</v>
          </cell>
          <cell r="F3025">
            <v>2625.9197113505707</v>
          </cell>
          <cell r="G3025">
            <v>2625.9197113505707</v>
          </cell>
        </row>
        <row r="3026">
          <cell r="A3026">
            <v>36641</v>
          </cell>
          <cell r="B3026" t="str">
            <v>POS-POWGAS-EAST</v>
          </cell>
          <cell r="C3026" t="str">
            <v>EPMI-LT-ECAR-PRC</v>
          </cell>
          <cell r="D3026" t="str">
            <v>P</v>
          </cell>
          <cell r="E3026">
            <v>37895</v>
          </cell>
          <cell r="F3026">
            <v>21928.306829824505</v>
          </cell>
          <cell r="G3026">
            <v>21928.306829824505</v>
          </cell>
        </row>
        <row r="3027">
          <cell r="A3027">
            <v>36641</v>
          </cell>
          <cell r="B3027" t="str">
            <v>POS-POWGAS-EAST</v>
          </cell>
          <cell r="C3027" t="str">
            <v>EPMI-LT-ECAR-PRC</v>
          </cell>
          <cell r="D3027" t="str">
            <v>P</v>
          </cell>
          <cell r="E3027">
            <v>37895</v>
          </cell>
          <cell r="F3027">
            <v>0</v>
          </cell>
          <cell r="G3027">
            <v>0</v>
          </cell>
        </row>
        <row r="3028">
          <cell r="A3028">
            <v>36641</v>
          </cell>
          <cell r="B3028" t="str">
            <v>POS-POWGAS-EAST</v>
          </cell>
          <cell r="C3028" t="str">
            <v>EPMI-LT-ECAR-PRC</v>
          </cell>
          <cell r="D3028" t="str">
            <v>P</v>
          </cell>
          <cell r="E3028">
            <v>37895</v>
          </cell>
          <cell r="F3028">
            <v>-2858.6535784494108</v>
          </cell>
          <cell r="G3028">
            <v>-2858.6535784494108</v>
          </cell>
        </row>
        <row r="3029">
          <cell r="A3029">
            <v>36641</v>
          </cell>
          <cell r="B3029" t="str">
            <v>POS-POWGAS-EAST</v>
          </cell>
          <cell r="C3029" t="str">
            <v>EPMI-LT-ECAR-PRC</v>
          </cell>
          <cell r="D3029" t="str">
            <v>P</v>
          </cell>
          <cell r="E3029">
            <v>37895</v>
          </cell>
          <cell r="F3029">
            <v>2858.6535784494108</v>
          </cell>
          <cell r="G3029">
            <v>2858.6535784494108</v>
          </cell>
        </row>
        <row r="3030">
          <cell r="A3030">
            <v>36641</v>
          </cell>
          <cell r="B3030" t="str">
            <v>POS-POWGAS-EAST</v>
          </cell>
          <cell r="C3030" t="str">
            <v>EPMI-LT-ECAR-PRC</v>
          </cell>
          <cell r="D3030" t="str">
            <v>P</v>
          </cell>
          <cell r="E3030">
            <v>37926</v>
          </cell>
          <cell r="F3030">
            <v>15448.988657893802</v>
          </cell>
          <cell r="G3030">
            <v>15448.988657893802</v>
          </cell>
        </row>
        <row r="3031">
          <cell r="A3031">
            <v>36641</v>
          </cell>
          <cell r="B3031" t="str">
            <v>POS-POWGAS-EAST</v>
          </cell>
          <cell r="C3031" t="str">
            <v>EPMI-LT-ECAR-PRC</v>
          </cell>
          <cell r="D3031" t="str">
            <v>P</v>
          </cell>
          <cell r="E3031">
            <v>37926</v>
          </cell>
          <cell r="F3031">
            <v>0</v>
          </cell>
          <cell r="G3031">
            <v>0</v>
          </cell>
        </row>
        <row r="3032">
          <cell r="A3032">
            <v>36641</v>
          </cell>
          <cell r="B3032" t="str">
            <v>POS-POWGAS-EAST</v>
          </cell>
          <cell r="C3032" t="str">
            <v>EPMI-LT-ECAR-PRC</v>
          </cell>
          <cell r="D3032" t="str">
            <v>P</v>
          </cell>
          <cell r="E3032">
            <v>37926</v>
          </cell>
          <cell r="F3032">
            <v>-2347.6788144500201</v>
          </cell>
          <cell r="G3032">
            <v>-2347.6788144500201</v>
          </cell>
        </row>
        <row r="3033">
          <cell r="A3033">
            <v>36641</v>
          </cell>
          <cell r="B3033" t="str">
            <v>POS-POWGAS-EAST</v>
          </cell>
          <cell r="C3033" t="str">
            <v>EPMI-LT-ECAR-PRC</v>
          </cell>
          <cell r="D3033" t="str">
            <v>P</v>
          </cell>
          <cell r="E3033">
            <v>37926</v>
          </cell>
          <cell r="F3033">
            <v>2347.6788144500201</v>
          </cell>
          <cell r="G3033">
            <v>2347.6788144500201</v>
          </cell>
        </row>
        <row r="3034">
          <cell r="A3034">
            <v>36641</v>
          </cell>
          <cell r="B3034" t="str">
            <v>POS-POWGAS-EAST</v>
          </cell>
          <cell r="C3034" t="str">
            <v>EPMI-LT-ECAR-PRC</v>
          </cell>
          <cell r="D3034" t="str">
            <v>P</v>
          </cell>
          <cell r="E3034">
            <v>37956</v>
          </cell>
          <cell r="F3034">
            <v>14938.948284432101</v>
          </cell>
          <cell r="G3034">
            <v>14938.948284432101</v>
          </cell>
        </row>
        <row r="3035">
          <cell r="A3035">
            <v>36641</v>
          </cell>
          <cell r="B3035" t="str">
            <v>POS-POWGAS-EAST</v>
          </cell>
          <cell r="C3035" t="str">
            <v>EPMI-LT-ECAR-PRC</v>
          </cell>
          <cell r="D3035" t="str">
            <v>P</v>
          </cell>
          <cell r="E3035">
            <v>37956</v>
          </cell>
          <cell r="F3035">
            <v>0</v>
          </cell>
          <cell r="G3035">
            <v>0</v>
          </cell>
        </row>
        <row r="3036">
          <cell r="A3036">
            <v>36641</v>
          </cell>
          <cell r="B3036" t="str">
            <v>POS-POWGAS-EAST</v>
          </cell>
          <cell r="C3036" t="str">
            <v>EPMI-LT-ECAR-PRC</v>
          </cell>
          <cell r="D3036" t="str">
            <v>P</v>
          </cell>
          <cell r="E3036">
            <v>37956</v>
          </cell>
          <cell r="F3036">
            <v>-2701.8810618118605</v>
          </cell>
          <cell r="G3036">
            <v>-2701.8810618118605</v>
          </cell>
        </row>
        <row r="3037">
          <cell r="A3037">
            <v>36641</v>
          </cell>
          <cell r="B3037" t="str">
            <v>POS-POWGAS-EAST</v>
          </cell>
          <cell r="C3037" t="str">
            <v>EPMI-LT-ECAR-PRC</v>
          </cell>
          <cell r="D3037" t="str">
            <v>P</v>
          </cell>
          <cell r="E3037">
            <v>37956</v>
          </cell>
          <cell r="F3037">
            <v>2701.8810618118605</v>
          </cell>
          <cell r="G3037">
            <v>2701.8810618118605</v>
          </cell>
        </row>
        <row r="3038">
          <cell r="A3038">
            <v>36641</v>
          </cell>
          <cell r="B3038" t="str">
            <v>POS-POWGAS-EAST</v>
          </cell>
          <cell r="C3038" t="str">
            <v>EPMI-LT-ECAR-PRC</v>
          </cell>
          <cell r="D3038" t="str">
            <v>P</v>
          </cell>
          <cell r="E3038">
            <v>37987</v>
          </cell>
          <cell r="F3038">
            <v>37414.082240723605</v>
          </cell>
          <cell r="G3038">
            <v>37414.082240723605</v>
          </cell>
        </row>
        <row r="3039">
          <cell r="A3039">
            <v>36641</v>
          </cell>
          <cell r="B3039" t="str">
            <v>POS-POWGAS-EAST</v>
          </cell>
          <cell r="C3039" t="str">
            <v>EPMI-LT-ECAR-PRC</v>
          </cell>
          <cell r="D3039" t="str">
            <v>P</v>
          </cell>
          <cell r="E3039">
            <v>37987</v>
          </cell>
          <cell r="F3039">
            <v>0</v>
          </cell>
          <cell r="G3039">
            <v>0</v>
          </cell>
        </row>
        <row r="3040">
          <cell r="A3040">
            <v>36641</v>
          </cell>
          <cell r="B3040" t="str">
            <v>POS-POWGAS-EAST</v>
          </cell>
          <cell r="C3040" t="str">
            <v>EPMI-LT-ECAR-PRC</v>
          </cell>
          <cell r="D3040" t="str">
            <v>P</v>
          </cell>
          <cell r="E3040">
            <v>37987</v>
          </cell>
          <cell r="F3040">
            <v>-2563.4035836149901</v>
          </cell>
          <cell r="G3040">
            <v>-2563.4035836149901</v>
          </cell>
        </row>
        <row r="3041">
          <cell r="A3041">
            <v>36641</v>
          </cell>
          <cell r="B3041" t="str">
            <v>POS-POWGAS-EAST</v>
          </cell>
          <cell r="C3041" t="str">
            <v>EPMI-LT-ECAR-PRC</v>
          </cell>
          <cell r="D3041" t="str">
            <v>P</v>
          </cell>
          <cell r="E3041">
            <v>37987</v>
          </cell>
          <cell r="F3041">
            <v>2563.4035836149901</v>
          </cell>
          <cell r="G3041">
            <v>2563.4035836149901</v>
          </cell>
        </row>
        <row r="3042">
          <cell r="A3042">
            <v>36641</v>
          </cell>
          <cell r="B3042" t="str">
            <v>POS-POWGAS-EAST</v>
          </cell>
          <cell r="C3042" t="str">
            <v>EPMI-LT-ECAR-PRC</v>
          </cell>
          <cell r="D3042" t="str">
            <v>P</v>
          </cell>
          <cell r="E3042">
            <v>38018</v>
          </cell>
          <cell r="F3042">
            <v>38267.490635026101</v>
          </cell>
          <cell r="G3042">
            <v>38267.490635026101</v>
          </cell>
        </row>
        <row r="3043">
          <cell r="A3043">
            <v>36641</v>
          </cell>
          <cell r="B3043" t="str">
            <v>POS-POWGAS-EAST</v>
          </cell>
          <cell r="C3043" t="str">
            <v>EPMI-LT-ECAR-PRC</v>
          </cell>
          <cell r="D3043" t="str">
            <v>P</v>
          </cell>
          <cell r="E3043">
            <v>38018</v>
          </cell>
          <cell r="F3043">
            <v>0</v>
          </cell>
          <cell r="G3043">
            <v>0</v>
          </cell>
        </row>
        <row r="3044">
          <cell r="A3044">
            <v>36641</v>
          </cell>
          <cell r="B3044" t="str">
            <v>POS-POWGAS-EAST</v>
          </cell>
          <cell r="C3044" t="str">
            <v>EPMI-LT-ECAR-PRC</v>
          </cell>
          <cell r="D3044" t="str">
            <v>P</v>
          </cell>
          <cell r="E3044">
            <v>38018</v>
          </cell>
          <cell r="F3044">
            <v>-2427.4569663265702</v>
          </cell>
          <cell r="G3044">
            <v>-2427.4569663265702</v>
          </cell>
        </row>
        <row r="3045">
          <cell r="A3045">
            <v>36641</v>
          </cell>
          <cell r="B3045" t="str">
            <v>POS-POWGAS-EAST</v>
          </cell>
          <cell r="C3045" t="str">
            <v>EPMI-LT-ECAR-PRC</v>
          </cell>
          <cell r="D3045" t="str">
            <v>P</v>
          </cell>
          <cell r="E3045">
            <v>38018</v>
          </cell>
          <cell r="F3045">
            <v>2427.4569663265702</v>
          </cell>
          <cell r="G3045">
            <v>2427.4569663265702</v>
          </cell>
        </row>
        <row r="3046">
          <cell r="A3046">
            <v>36641</v>
          </cell>
          <cell r="B3046" t="str">
            <v>POS-POWGAS-EAST</v>
          </cell>
          <cell r="C3046" t="str">
            <v>EPMI-LT-ECAR-PRC</v>
          </cell>
          <cell r="D3046" t="str">
            <v>P</v>
          </cell>
          <cell r="E3046">
            <v>38047</v>
          </cell>
          <cell r="F3046">
            <v>21078.929502023802</v>
          </cell>
          <cell r="G3046">
            <v>21078.929502023802</v>
          </cell>
        </row>
        <row r="3047">
          <cell r="A3047">
            <v>36641</v>
          </cell>
          <cell r="B3047" t="str">
            <v>POS-POWGAS-EAST</v>
          </cell>
          <cell r="C3047" t="str">
            <v>EPMI-LT-ECAR-PRC</v>
          </cell>
          <cell r="D3047" t="str">
            <v>P</v>
          </cell>
          <cell r="E3047">
            <v>38047</v>
          </cell>
          <cell r="F3047">
            <v>0</v>
          </cell>
          <cell r="G3047">
            <v>0</v>
          </cell>
        </row>
        <row r="3048">
          <cell r="A3048">
            <v>36641</v>
          </cell>
          <cell r="B3048" t="str">
            <v>POS-POWGAS-EAST</v>
          </cell>
          <cell r="C3048" t="str">
            <v>EPMI-LT-ECAR-PRC</v>
          </cell>
          <cell r="D3048" t="str">
            <v>P</v>
          </cell>
          <cell r="E3048">
            <v>38047</v>
          </cell>
          <cell r="F3048">
            <v>-2774.6085048479904</v>
          </cell>
          <cell r="G3048">
            <v>-2774.6085048479904</v>
          </cell>
        </row>
        <row r="3049">
          <cell r="A3049">
            <v>36641</v>
          </cell>
          <cell r="B3049" t="str">
            <v>POS-POWGAS-EAST</v>
          </cell>
          <cell r="C3049" t="str">
            <v>EPMI-LT-ECAR-PRC</v>
          </cell>
          <cell r="D3049" t="str">
            <v>P</v>
          </cell>
          <cell r="E3049">
            <v>38047</v>
          </cell>
          <cell r="F3049">
            <v>2774.6085048479904</v>
          </cell>
          <cell r="G3049">
            <v>2774.6085048479904</v>
          </cell>
        </row>
        <row r="3050">
          <cell r="A3050">
            <v>36641</v>
          </cell>
          <cell r="B3050" t="str">
            <v>POS-POWGAS-EAST</v>
          </cell>
          <cell r="C3050" t="str">
            <v>EPMI-LT-ECAR-PRC</v>
          </cell>
          <cell r="D3050" t="str">
            <v>P</v>
          </cell>
          <cell r="E3050">
            <v>38078</v>
          </cell>
          <cell r="F3050">
            <v>31412.206194275899</v>
          </cell>
          <cell r="G3050">
            <v>31412.206194275899</v>
          </cell>
        </row>
        <row r="3051">
          <cell r="A3051">
            <v>36641</v>
          </cell>
          <cell r="B3051" t="str">
            <v>POS-POWGAS-EAST</v>
          </cell>
          <cell r="C3051" t="str">
            <v>EPMI-LT-ECAR-PRC</v>
          </cell>
          <cell r="D3051" t="str">
            <v>P</v>
          </cell>
          <cell r="E3051">
            <v>38078</v>
          </cell>
          <cell r="F3051">
            <v>0</v>
          </cell>
          <cell r="G3051">
            <v>0</v>
          </cell>
        </row>
        <row r="3052">
          <cell r="A3052">
            <v>36641</v>
          </cell>
          <cell r="B3052" t="str">
            <v>POS-POWGAS-EAST</v>
          </cell>
          <cell r="C3052" t="str">
            <v>EPMI-LT-ECAR-PRC</v>
          </cell>
          <cell r="D3052" t="str">
            <v>P</v>
          </cell>
          <cell r="E3052">
            <v>38078</v>
          </cell>
          <cell r="F3052">
            <v>-2638.3543633336899</v>
          </cell>
          <cell r="G3052">
            <v>-2638.3543633336899</v>
          </cell>
        </row>
        <row r="3053">
          <cell r="A3053">
            <v>36641</v>
          </cell>
          <cell r="B3053" t="str">
            <v>POS-POWGAS-EAST</v>
          </cell>
          <cell r="C3053" t="str">
            <v>EPMI-LT-ECAR-PRC</v>
          </cell>
          <cell r="D3053" t="str">
            <v>P</v>
          </cell>
          <cell r="E3053">
            <v>38078</v>
          </cell>
          <cell r="F3053">
            <v>2638.3543633336899</v>
          </cell>
          <cell r="G3053">
            <v>2638.3543633336899</v>
          </cell>
        </row>
        <row r="3054">
          <cell r="A3054">
            <v>36641</v>
          </cell>
          <cell r="B3054" t="str">
            <v>POS-POWGAS-EAST</v>
          </cell>
          <cell r="C3054" t="str">
            <v>EPMI-LT-ECAR-PRC</v>
          </cell>
          <cell r="D3054" t="str">
            <v>P</v>
          </cell>
          <cell r="E3054">
            <v>38108</v>
          </cell>
          <cell r="F3054">
            <v>42732.939396365909</v>
          </cell>
          <cell r="G3054">
            <v>42732.939396365909</v>
          </cell>
        </row>
        <row r="3055">
          <cell r="A3055">
            <v>36641</v>
          </cell>
          <cell r="B3055" t="str">
            <v>POS-POWGAS-EAST</v>
          </cell>
          <cell r="C3055" t="str">
            <v>EPMI-LT-ECAR-PRC</v>
          </cell>
          <cell r="D3055" t="str">
            <v>P</v>
          </cell>
          <cell r="E3055">
            <v>38108</v>
          </cell>
          <cell r="F3055">
            <v>0</v>
          </cell>
          <cell r="G3055">
            <v>0</v>
          </cell>
        </row>
        <row r="3056">
          <cell r="A3056">
            <v>36641</v>
          </cell>
          <cell r="B3056" t="str">
            <v>POS-POWGAS-EAST</v>
          </cell>
          <cell r="C3056" t="str">
            <v>EPMI-LT-ECAR-PRC</v>
          </cell>
          <cell r="D3056" t="str">
            <v>P</v>
          </cell>
          <cell r="E3056">
            <v>38108</v>
          </cell>
          <cell r="F3056">
            <v>-2383.9108960912004</v>
          </cell>
          <cell r="G3056">
            <v>-2383.9108960912004</v>
          </cell>
        </row>
        <row r="3057">
          <cell r="A3057">
            <v>36641</v>
          </cell>
          <cell r="B3057" t="str">
            <v>POS-POWGAS-EAST</v>
          </cell>
          <cell r="C3057" t="str">
            <v>EPMI-LT-ECAR-PRC</v>
          </cell>
          <cell r="D3057" t="str">
            <v>P</v>
          </cell>
          <cell r="E3057">
            <v>38108</v>
          </cell>
          <cell r="F3057">
            <v>2383.9108960912004</v>
          </cell>
          <cell r="G3057">
            <v>2383.9108960912004</v>
          </cell>
        </row>
        <row r="3058">
          <cell r="A3058">
            <v>36641</v>
          </cell>
          <cell r="B3058" t="str">
            <v>POS-POWGAS-EAST</v>
          </cell>
          <cell r="C3058" t="str">
            <v>EPMI-LT-ECAR-PRC</v>
          </cell>
          <cell r="D3058" t="str">
            <v>P</v>
          </cell>
          <cell r="E3058">
            <v>38139</v>
          </cell>
          <cell r="F3058">
            <v>82399.693192263017</v>
          </cell>
          <cell r="G3058">
            <v>82399.693192263017</v>
          </cell>
        </row>
        <row r="3059">
          <cell r="A3059">
            <v>36641</v>
          </cell>
          <cell r="B3059" t="str">
            <v>POS-POWGAS-EAST</v>
          </cell>
          <cell r="C3059" t="str">
            <v>EPMI-LT-ECAR-PRC</v>
          </cell>
          <cell r="D3059" t="str">
            <v>P</v>
          </cell>
          <cell r="E3059">
            <v>38139</v>
          </cell>
          <cell r="F3059">
            <v>0</v>
          </cell>
          <cell r="G3059">
            <v>0</v>
          </cell>
        </row>
        <row r="3060">
          <cell r="A3060">
            <v>36641</v>
          </cell>
          <cell r="B3060" t="str">
            <v>POS-POWGAS-EAST</v>
          </cell>
          <cell r="C3060" t="str">
            <v>EPMI-LT-ECAR-PRC</v>
          </cell>
          <cell r="D3060" t="str">
            <v>P</v>
          </cell>
          <cell r="E3060">
            <v>38139</v>
          </cell>
          <cell r="F3060">
            <v>-2606.8514619727703</v>
          </cell>
          <cell r="G3060">
            <v>-2606.8514619727703</v>
          </cell>
        </row>
        <row r="3061">
          <cell r="A3061">
            <v>36641</v>
          </cell>
          <cell r="B3061" t="str">
            <v>POS-POWGAS-EAST</v>
          </cell>
          <cell r="C3061" t="str">
            <v>EPMI-LT-ECAR-PRC</v>
          </cell>
          <cell r="D3061" t="str">
            <v>P</v>
          </cell>
          <cell r="E3061">
            <v>38139</v>
          </cell>
          <cell r="F3061">
            <v>13034.2573098639</v>
          </cell>
          <cell r="G3061">
            <v>13034.2573098639</v>
          </cell>
        </row>
        <row r="3062">
          <cell r="A3062">
            <v>36641</v>
          </cell>
          <cell r="B3062" t="str">
            <v>POS-POWGAS-EAST</v>
          </cell>
          <cell r="C3062" t="str">
            <v>EPMI-LT-ECAR-PRC</v>
          </cell>
          <cell r="D3062" t="str">
            <v>P</v>
          </cell>
          <cell r="E3062">
            <v>38139</v>
          </cell>
          <cell r="F3062">
            <v>-10427.405847891132</v>
          </cell>
          <cell r="G3062">
            <v>-10427.405847891132</v>
          </cell>
        </row>
        <row r="3063">
          <cell r="A3063">
            <v>36641</v>
          </cell>
          <cell r="B3063" t="str">
            <v>POS-POWGAS-EAST</v>
          </cell>
          <cell r="C3063" t="str">
            <v>EPMI-LT-ECAR-PRC</v>
          </cell>
          <cell r="D3063" t="str">
            <v>P</v>
          </cell>
          <cell r="E3063">
            <v>38139</v>
          </cell>
          <cell r="F3063">
            <v>-26068.514619727703</v>
          </cell>
          <cell r="G3063">
            <v>-26068.514619727703</v>
          </cell>
        </row>
        <row r="3064">
          <cell r="A3064">
            <v>36641</v>
          </cell>
          <cell r="B3064" t="str">
            <v>POS-POWGAS-EAST</v>
          </cell>
          <cell r="C3064" t="str">
            <v>EPMI-LT-ECAR-PRC</v>
          </cell>
          <cell r="D3064" t="str">
            <v>P</v>
          </cell>
          <cell r="E3064">
            <v>38139</v>
          </cell>
          <cell r="F3064">
            <v>39102.77192959161</v>
          </cell>
          <cell r="G3064">
            <v>39102.77192959161</v>
          </cell>
        </row>
        <row r="3065">
          <cell r="A3065">
            <v>36641</v>
          </cell>
          <cell r="B3065" t="str">
            <v>POS-POWGAS-EAST</v>
          </cell>
          <cell r="C3065" t="str">
            <v>EPMI-LT-ECAR-PRC</v>
          </cell>
          <cell r="D3065" t="str">
            <v>P</v>
          </cell>
          <cell r="E3065">
            <v>38139</v>
          </cell>
          <cell r="F3065">
            <v>-13034.2573098639</v>
          </cell>
          <cell r="G3065">
            <v>-13034.2573098639</v>
          </cell>
        </row>
        <row r="3066">
          <cell r="A3066">
            <v>36641</v>
          </cell>
          <cell r="B3066" t="str">
            <v>POS-POWGAS-EAST</v>
          </cell>
          <cell r="C3066" t="str">
            <v>EPMI-LT-ECAR-PRC</v>
          </cell>
          <cell r="D3066" t="str">
            <v>P</v>
          </cell>
          <cell r="E3066">
            <v>38139</v>
          </cell>
          <cell r="F3066">
            <v>-13034.2573098639</v>
          </cell>
          <cell r="G3066">
            <v>-13034.2573098639</v>
          </cell>
        </row>
        <row r="3067">
          <cell r="A3067">
            <v>36641</v>
          </cell>
          <cell r="B3067" t="str">
            <v>POS-POWGAS-EAST</v>
          </cell>
          <cell r="C3067" t="str">
            <v>EPMI-LT-ECAR-PRC</v>
          </cell>
          <cell r="D3067" t="str">
            <v>P</v>
          </cell>
          <cell r="E3067">
            <v>38169</v>
          </cell>
          <cell r="F3067">
            <v>100067.503077685</v>
          </cell>
          <cell r="G3067">
            <v>100067.503077685</v>
          </cell>
        </row>
        <row r="3068">
          <cell r="A3068">
            <v>36641</v>
          </cell>
          <cell r="B3068" t="str">
            <v>POS-POWGAS-EAST</v>
          </cell>
          <cell r="C3068" t="str">
            <v>EPMI-LT-ECAR-PRC</v>
          </cell>
          <cell r="D3068" t="str">
            <v>P</v>
          </cell>
          <cell r="E3068">
            <v>38169</v>
          </cell>
          <cell r="F3068">
            <v>0</v>
          </cell>
          <cell r="G3068">
            <v>0</v>
          </cell>
        </row>
        <row r="3069">
          <cell r="A3069">
            <v>36641</v>
          </cell>
          <cell r="B3069" t="str">
            <v>POS-POWGAS-EAST</v>
          </cell>
          <cell r="C3069" t="str">
            <v>EPMI-LT-ECAR-PRC</v>
          </cell>
          <cell r="D3069" t="str">
            <v>P</v>
          </cell>
          <cell r="E3069">
            <v>38169</v>
          </cell>
          <cell r="F3069">
            <v>-2473.2008760022004</v>
          </cell>
          <cell r="G3069">
            <v>-2473.2008760022004</v>
          </cell>
        </row>
        <row r="3070">
          <cell r="A3070">
            <v>36641</v>
          </cell>
          <cell r="B3070" t="str">
            <v>POS-POWGAS-EAST</v>
          </cell>
          <cell r="C3070" t="str">
            <v>EPMI-LT-ECAR-PRC</v>
          </cell>
          <cell r="D3070" t="str">
            <v>P</v>
          </cell>
          <cell r="E3070">
            <v>38169</v>
          </cell>
          <cell r="F3070">
            <v>12366.004380011002</v>
          </cell>
          <cell r="G3070">
            <v>12366.004380011002</v>
          </cell>
        </row>
        <row r="3071">
          <cell r="A3071">
            <v>36641</v>
          </cell>
          <cell r="B3071" t="str">
            <v>POS-POWGAS-EAST</v>
          </cell>
          <cell r="C3071" t="str">
            <v>EPMI-LT-ECAR-PRC</v>
          </cell>
          <cell r="D3071" t="str">
            <v>P</v>
          </cell>
          <cell r="E3071">
            <v>38169</v>
          </cell>
          <cell r="F3071">
            <v>-9892.8035040088016</v>
          </cell>
          <cell r="G3071">
            <v>-9892.8035040088016</v>
          </cell>
        </row>
        <row r="3072">
          <cell r="A3072">
            <v>36641</v>
          </cell>
          <cell r="B3072" t="str">
            <v>POS-POWGAS-EAST</v>
          </cell>
          <cell r="C3072" t="str">
            <v>EPMI-LT-ECAR-PRC</v>
          </cell>
          <cell r="D3072" t="str">
            <v>P</v>
          </cell>
          <cell r="E3072">
            <v>38169</v>
          </cell>
          <cell r="F3072">
            <v>-24732.008760022003</v>
          </cell>
          <cell r="G3072">
            <v>-24732.008760022003</v>
          </cell>
        </row>
        <row r="3073">
          <cell r="A3073">
            <v>36641</v>
          </cell>
          <cell r="B3073" t="str">
            <v>POS-POWGAS-EAST</v>
          </cell>
          <cell r="C3073" t="str">
            <v>EPMI-LT-ECAR-PRC</v>
          </cell>
          <cell r="D3073" t="str">
            <v>P</v>
          </cell>
          <cell r="E3073">
            <v>38169</v>
          </cell>
          <cell r="F3073">
            <v>-24732.008760022003</v>
          </cell>
          <cell r="G3073">
            <v>-24732.008760022003</v>
          </cell>
        </row>
        <row r="3074">
          <cell r="A3074">
            <v>36641</v>
          </cell>
          <cell r="B3074" t="str">
            <v>POS-POWGAS-EAST</v>
          </cell>
          <cell r="C3074" t="str">
            <v>EPMI-LT-ECAR-PRC</v>
          </cell>
          <cell r="D3074" t="str">
            <v>P</v>
          </cell>
          <cell r="E3074">
            <v>38169</v>
          </cell>
          <cell r="F3074">
            <v>37098.013140033006</v>
          </cell>
          <cell r="G3074">
            <v>37098.013140033006</v>
          </cell>
        </row>
        <row r="3075">
          <cell r="A3075">
            <v>36641</v>
          </cell>
          <cell r="B3075" t="str">
            <v>POS-POWGAS-EAST</v>
          </cell>
          <cell r="C3075" t="str">
            <v>EPMI-LT-ECAR-PRC</v>
          </cell>
          <cell r="D3075" t="str">
            <v>P</v>
          </cell>
          <cell r="E3075">
            <v>38169</v>
          </cell>
          <cell r="F3075">
            <v>-12366.004380011002</v>
          </cell>
          <cell r="G3075">
            <v>-12366.004380011002</v>
          </cell>
        </row>
        <row r="3076">
          <cell r="A3076">
            <v>36641</v>
          </cell>
          <cell r="B3076" t="str">
            <v>POS-POWGAS-EAST</v>
          </cell>
          <cell r="C3076" t="str">
            <v>EPMI-LT-ECAR-PRC</v>
          </cell>
          <cell r="D3076" t="str">
            <v>P</v>
          </cell>
          <cell r="E3076">
            <v>38169</v>
          </cell>
          <cell r="F3076">
            <v>-12366.004380011002</v>
          </cell>
          <cell r="G3076">
            <v>-12366.004380011002</v>
          </cell>
        </row>
        <row r="3077">
          <cell r="A3077">
            <v>36641</v>
          </cell>
          <cell r="B3077" t="str">
            <v>POS-POWGAS-EAST</v>
          </cell>
          <cell r="C3077" t="str">
            <v>EPMI-LT-ECAR-PRC</v>
          </cell>
          <cell r="D3077" t="str">
            <v>P</v>
          </cell>
          <cell r="E3077">
            <v>38200</v>
          </cell>
          <cell r="F3077">
            <v>104149.53405534002</v>
          </cell>
          <cell r="G3077">
            <v>104149.53405534002</v>
          </cell>
        </row>
        <row r="3078">
          <cell r="A3078">
            <v>36641</v>
          </cell>
          <cell r="B3078" t="str">
            <v>POS-POWGAS-EAST</v>
          </cell>
          <cell r="C3078" t="str">
            <v>EPMI-LT-ECAR-PRC</v>
          </cell>
          <cell r="D3078" t="str">
            <v>P</v>
          </cell>
          <cell r="E3078">
            <v>38200</v>
          </cell>
          <cell r="F3078">
            <v>0</v>
          </cell>
          <cell r="G3078">
            <v>0</v>
          </cell>
        </row>
        <row r="3079">
          <cell r="A3079">
            <v>36641</v>
          </cell>
          <cell r="B3079" t="str">
            <v>POS-POWGAS-EAST</v>
          </cell>
          <cell r="C3079" t="str">
            <v>EPMI-LT-ECAR-PRC</v>
          </cell>
          <cell r="D3079" t="str">
            <v>P</v>
          </cell>
          <cell r="E3079">
            <v>38200</v>
          </cell>
          <cell r="F3079">
            <v>-2575.1806568198199</v>
          </cell>
          <cell r="G3079">
            <v>-2575.1806568198199</v>
          </cell>
        </row>
        <row r="3080">
          <cell r="A3080">
            <v>36641</v>
          </cell>
          <cell r="B3080" t="str">
            <v>POS-POWGAS-EAST</v>
          </cell>
          <cell r="C3080" t="str">
            <v>EPMI-LT-ECAR-PRC</v>
          </cell>
          <cell r="D3080" t="str">
            <v>P</v>
          </cell>
          <cell r="E3080">
            <v>38200</v>
          </cell>
          <cell r="F3080">
            <v>12875.9032840991</v>
          </cell>
          <cell r="G3080">
            <v>12875.9032840991</v>
          </cell>
        </row>
        <row r="3081">
          <cell r="A3081">
            <v>36641</v>
          </cell>
          <cell r="B3081" t="str">
            <v>POS-POWGAS-EAST</v>
          </cell>
          <cell r="C3081" t="str">
            <v>EPMI-LT-ECAR-PRC</v>
          </cell>
          <cell r="D3081" t="str">
            <v>P</v>
          </cell>
          <cell r="E3081">
            <v>38200</v>
          </cell>
          <cell r="F3081">
            <v>-10300.72262727928</v>
          </cell>
          <cell r="G3081">
            <v>-10300.72262727928</v>
          </cell>
        </row>
        <row r="3082">
          <cell r="A3082">
            <v>36641</v>
          </cell>
          <cell r="B3082" t="str">
            <v>POS-POWGAS-EAST</v>
          </cell>
          <cell r="C3082" t="str">
            <v>EPMI-LT-ECAR-PRC</v>
          </cell>
          <cell r="D3082" t="str">
            <v>P</v>
          </cell>
          <cell r="E3082">
            <v>38200</v>
          </cell>
          <cell r="F3082">
            <v>-25751.806568198201</v>
          </cell>
          <cell r="G3082">
            <v>-25751.806568198201</v>
          </cell>
        </row>
        <row r="3083">
          <cell r="A3083">
            <v>36641</v>
          </cell>
          <cell r="B3083" t="str">
            <v>POS-POWGAS-EAST</v>
          </cell>
          <cell r="C3083" t="str">
            <v>EPMI-LT-ECAR-PRC</v>
          </cell>
          <cell r="D3083" t="str">
            <v>P</v>
          </cell>
          <cell r="E3083">
            <v>38200</v>
          </cell>
          <cell r="F3083">
            <v>-25751.806568198201</v>
          </cell>
          <cell r="G3083">
            <v>-25751.806568198201</v>
          </cell>
        </row>
        <row r="3084">
          <cell r="A3084">
            <v>36641</v>
          </cell>
          <cell r="B3084" t="str">
            <v>POS-POWGAS-EAST</v>
          </cell>
          <cell r="C3084" t="str">
            <v>EPMI-LT-ECAR-PRC</v>
          </cell>
          <cell r="D3084" t="str">
            <v>P</v>
          </cell>
          <cell r="E3084">
            <v>38200</v>
          </cell>
          <cell r="F3084">
            <v>38627.709852297303</v>
          </cell>
          <cell r="G3084">
            <v>38627.709852297303</v>
          </cell>
        </row>
        <row r="3085">
          <cell r="A3085">
            <v>36641</v>
          </cell>
          <cell r="B3085" t="str">
            <v>POS-POWGAS-EAST</v>
          </cell>
          <cell r="C3085" t="str">
            <v>EPMI-LT-ECAR-PRC</v>
          </cell>
          <cell r="D3085" t="str">
            <v>P</v>
          </cell>
          <cell r="E3085">
            <v>38200</v>
          </cell>
          <cell r="F3085">
            <v>-12875.9032840991</v>
          </cell>
          <cell r="G3085">
            <v>-12875.9032840991</v>
          </cell>
        </row>
        <row r="3086">
          <cell r="A3086">
            <v>36641</v>
          </cell>
          <cell r="B3086" t="str">
            <v>POS-POWGAS-EAST</v>
          </cell>
          <cell r="C3086" t="str">
            <v>EPMI-LT-ECAR-PRC</v>
          </cell>
          <cell r="D3086" t="str">
            <v>P</v>
          </cell>
          <cell r="E3086">
            <v>38200</v>
          </cell>
          <cell r="F3086">
            <v>-12875.9032840991</v>
          </cell>
          <cell r="G3086">
            <v>-12875.9032840991</v>
          </cell>
        </row>
        <row r="3087">
          <cell r="A3087">
            <v>36641</v>
          </cell>
          <cell r="B3087" t="str">
            <v>POS-POWGAS-EAST</v>
          </cell>
          <cell r="C3087" t="str">
            <v>EPMI-LT-ECAR-PRC</v>
          </cell>
          <cell r="D3087" t="str">
            <v>P</v>
          </cell>
          <cell r="E3087">
            <v>38231</v>
          </cell>
          <cell r="F3087">
            <v>-2443.6184405292802</v>
          </cell>
          <cell r="G3087">
            <v>-2443.6184405292802</v>
          </cell>
        </row>
        <row r="3088">
          <cell r="A3088">
            <v>36641</v>
          </cell>
          <cell r="B3088" t="str">
            <v>POS-POWGAS-EAST</v>
          </cell>
          <cell r="C3088" t="str">
            <v>EPMI-LT-ECAR-PRC</v>
          </cell>
          <cell r="D3088" t="str">
            <v>P</v>
          </cell>
          <cell r="E3088">
            <v>38231</v>
          </cell>
          <cell r="F3088">
            <v>2443.6184405292802</v>
          </cell>
          <cell r="G3088">
            <v>2443.6184405292802</v>
          </cell>
        </row>
        <row r="3089">
          <cell r="A3089">
            <v>36641</v>
          </cell>
          <cell r="B3089" t="str">
            <v>POS-POWGAS-EAST</v>
          </cell>
          <cell r="C3089" t="str">
            <v>EPMI-LT-ECAR-PRC</v>
          </cell>
          <cell r="D3089" t="str">
            <v>P</v>
          </cell>
          <cell r="E3089">
            <v>38261</v>
          </cell>
          <cell r="F3089">
            <v>-2428.7076013038304</v>
          </cell>
          <cell r="G3089">
            <v>-2428.7076013038304</v>
          </cell>
        </row>
        <row r="3090">
          <cell r="A3090">
            <v>36641</v>
          </cell>
          <cell r="B3090" t="str">
            <v>POS-POWGAS-EAST</v>
          </cell>
          <cell r="C3090" t="str">
            <v>EPMI-LT-ECAR-PRC</v>
          </cell>
          <cell r="D3090" t="str">
            <v>P</v>
          </cell>
          <cell r="E3090">
            <v>38261</v>
          </cell>
          <cell r="F3090">
            <v>2428.7076013038304</v>
          </cell>
          <cell r="G3090">
            <v>2428.7076013038304</v>
          </cell>
        </row>
        <row r="3091">
          <cell r="A3091">
            <v>36641</v>
          </cell>
          <cell r="B3091" t="str">
            <v>POS-POWGAS-EAST</v>
          </cell>
          <cell r="C3091" t="str">
            <v>EPMI-LT-ECAR-PRC</v>
          </cell>
          <cell r="D3091" t="str">
            <v>P</v>
          </cell>
          <cell r="E3091">
            <v>38292</v>
          </cell>
          <cell r="F3091">
            <v>-2414.3560927360504</v>
          </cell>
          <cell r="G3091">
            <v>-2414.3560927360504</v>
          </cell>
        </row>
        <row r="3092">
          <cell r="A3092">
            <v>36641</v>
          </cell>
          <cell r="B3092" t="str">
            <v>POS-POWGAS-EAST</v>
          </cell>
          <cell r="C3092" t="str">
            <v>EPMI-LT-ECAR-PRC</v>
          </cell>
          <cell r="D3092" t="str">
            <v>P</v>
          </cell>
          <cell r="E3092">
            <v>38292</v>
          </cell>
          <cell r="F3092">
            <v>2414.3560927360504</v>
          </cell>
          <cell r="G3092">
            <v>2414.3560927360504</v>
          </cell>
        </row>
        <row r="3093">
          <cell r="A3093">
            <v>36641</v>
          </cell>
          <cell r="B3093" t="str">
            <v>POS-POWGAS-EAST</v>
          </cell>
          <cell r="C3093" t="str">
            <v>EPMI-LT-ECAR-PRC</v>
          </cell>
          <cell r="D3093" t="str">
            <v>P</v>
          </cell>
          <cell r="E3093">
            <v>38322</v>
          </cell>
          <cell r="F3093">
            <v>-2628.1407401141801</v>
          </cell>
          <cell r="G3093">
            <v>-2628.1407401141801</v>
          </cell>
        </row>
        <row r="3094">
          <cell r="A3094">
            <v>36641</v>
          </cell>
          <cell r="B3094" t="str">
            <v>POS-POWGAS-EAST</v>
          </cell>
          <cell r="C3094" t="str">
            <v>EPMI-LT-ECAR-PRC</v>
          </cell>
          <cell r="D3094" t="str">
            <v>P</v>
          </cell>
          <cell r="E3094">
            <v>38322</v>
          </cell>
          <cell r="F3094">
            <v>2628.1407401141801</v>
          </cell>
          <cell r="G3094">
            <v>2628.1407401141801</v>
          </cell>
        </row>
        <row r="3095">
          <cell r="A3095">
            <v>36641</v>
          </cell>
          <cell r="B3095" t="str">
            <v>POS-POWGAS-EAST</v>
          </cell>
          <cell r="C3095" t="str">
            <v>EPMI-LT-ECAR-PRC</v>
          </cell>
          <cell r="D3095" t="str">
            <v>P</v>
          </cell>
          <cell r="E3095">
            <v>38353</v>
          </cell>
          <cell r="F3095">
            <v>2384.9389258596111</v>
          </cell>
          <cell r="G3095">
            <v>2384.9389258596111</v>
          </cell>
        </row>
        <row r="3096">
          <cell r="A3096">
            <v>36641</v>
          </cell>
          <cell r="B3096" t="str">
            <v>POS-POWGAS-EAST</v>
          </cell>
          <cell r="C3096" t="str">
            <v>EPMI-LT-ECAR-PRC</v>
          </cell>
          <cell r="D3096" t="str">
            <v>P</v>
          </cell>
          <cell r="E3096">
            <v>38353</v>
          </cell>
          <cell r="F3096">
            <v>-2384.9389258596111</v>
          </cell>
          <cell r="G3096">
            <v>-2384.9389258596111</v>
          </cell>
        </row>
        <row r="3097">
          <cell r="A3097">
            <v>36641</v>
          </cell>
          <cell r="B3097" t="str">
            <v>POS-POWGAS-EAST</v>
          </cell>
          <cell r="C3097" t="str">
            <v>EPMI-LT-ECAR-PRC</v>
          </cell>
          <cell r="D3097" t="str">
            <v>P</v>
          </cell>
          <cell r="E3097">
            <v>38384</v>
          </cell>
          <cell r="F3097">
            <v>2258.8193102596606</v>
          </cell>
          <cell r="G3097">
            <v>2258.8193102596606</v>
          </cell>
        </row>
        <row r="3098">
          <cell r="A3098">
            <v>36641</v>
          </cell>
          <cell r="B3098" t="str">
            <v>POS-POWGAS-EAST</v>
          </cell>
          <cell r="C3098" t="str">
            <v>EPMI-LT-ECAR-PRC</v>
          </cell>
          <cell r="D3098" t="str">
            <v>P</v>
          </cell>
          <cell r="E3098">
            <v>38384</v>
          </cell>
          <cell r="F3098">
            <v>-2258.8193102596606</v>
          </cell>
          <cell r="G3098">
            <v>-2258.8193102596606</v>
          </cell>
        </row>
        <row r="3099">
          <cell r="A3099">
            <v>36641</v>
          </cell>
          <cell r="B3099" t="str">
            <v>POS-POWGAS-EAST</v>
          </cell>
          <cell r="C3099" t="str">
            <v>EPMI-LT-ECAR-PRC</v>
          </cell>
          <cell r="D3099" t="str">
            <v>P</v>
          </cell>
          <cell r="E3099">
            <v>38412</v>
          </cell>
          <cell r="F3099">
            <v>2581.7469354663908</v>
          </cell>
          <cell r="G3099">
            <v>2581.7469354663908</v>
          </cell>
        </row>
        <row r="3100">
          <cell r="A3100">
            <v>36641</v>
          </cell>
          <cell r="B3100" t="str">
            <v>POS-POWGAS-EAST</v>
          </cell>
          <cell r="C3100" t="str">
            <v>EPMI-LT-ECAR-PRC</v>
          </cell>
          <cell r="D3100" t="str">
            <v>P</v>
          </cell>
          <cell r="E3100">
            <v>38412</v>
          </cell>
          <cell r="F3100">
            <v>-2581.7469354663908</v>
          </cell>
          <cell r="G3100">
            <v>-2581.7469354663908</v>
          </cell>
        </row>
        <row r="3101">
          <cell r="A3101">
            <v>36641</v>
          </cell>
          <cell r="B3101" t="str">
            <v>POS-POWGAS-EAST</v>
          </cell>
          <cell r="C3101" t="str">
            <v>EPMI-LT-ECAR-PRC</v>
          </cell>
          <cell r="D3101" t="str">
            <v>P</v>
          </cell>
          <cell r="E3101">
            <v>38443</v>
          </cell>
          <cell r="F3101">
            <v>2343.2841829713502</v>
          </cell>
          <cell r="G3101">
            <v>2343.2841829713502</v>
          </cell>
        </row>
        <row r="3102">
          <cell r="A3102">
            <v>36641</v>
          </cell>
          <cell r="B3102" t="str">
            <v>POS-POWGAS-EAST</v>
          </cell>
          <cell r="C3102" t="str">
            <v>EPMI-LT-ECAR-PRC</v>
          </cell>
          <cell r="D3102" t="str">
            <v>P</v>
          </cell>
          <cell r="E3102">
            <v>38443</v>
          </cell>
          <cell r="F3102">
            <v>-2343.2841829713502</v>
          </cell>
          <cell r="G3102">
            <v>-2343.2841829713502</v>
          </cell>
        </row>
        <row r="3103">
          <cell r="A3103">
            <v>36641</v>
          </cell>
          <cell r="B3103" t="str">
            <v>POS-POWGAS-EAST</v>
          </cell>
          <cell r="C3103" t="str">
            <v>EPMI-LT-ECAR-PRC</v>
          </cell>
          <cell r="D3103" t="str">
            <v>P</v>
          </cell>
          <cell r="E3103">
            <v>38473</v>
          </cell>
          <cell r="F3103">
            <v>2328.9375104374699</v>
          </cell>
          <cell r="G3103">
            <v>2328.9375104374699</v>
          </cell>
        </row>
        <row r="3104">
          <cell r="A3104">
            <v>36641</v>
          </cell>
          <cell r="B3104" t="str">
            <v>POS-POWGAS-EAST</v>
          </cell>
          <cell r="C3104" t="str">
            <v>EPMI-LT-ECAR-PRC</v>
          </cell>
          <cell r="D3104" t="str">
            <v>P</v>
          </cell>
          <cell r="E3104">
            <v>38473</v>
          </cell>
          <cell r="F3104">
            <v>-2328.9375104374699</v>
          </cell>
          <cell r="G3104">
            <v>-2328.9375104374699</v>
          </cell>
        </row>
        <row r="3105">
          <cell r="A3105">
            <v>36641</v>
          </cell>
          <cell r="B3105" t="str">
            <v>POS-POWGAS-EAST</v>
          </cell>
          <cell r="C3105" t="str">
            <v>EPMI-LT-ECAR-PRC</v>
          </cell>
          <cell r="D3105" t="str">
            <v>P</v>
          </cell>
          <cell r="E3105">
            <v>38504</v>
          </cell>
          <cell r="F3105">
            <v>2425.3738712258305</v>
          </cell>
          <cell r="G3105">
            <v>2425.3738712258305</v>
          </cell>
        </row>
        <row r="3106">
          <cell r="A3106">
            <v>36641</v>
          </cell>
          <cell r="B3106" t="str">
            <v>POS-POWGAS-EAST</v>
          </cell>
          <cell r="C3106" t="str">
            <v>EPMI-LT-ECAR-PRC</v>
          </cell>
          <cell r="D3106" t="str">
            <v>P</v>
          </cell>
          <cell r="E3106">
            <v>38504</v>
          </cell>
          <cell r="F3106">
            <v>12126.8693561291</v>
          </cell>
          <cell r="G3106">
            <v>12126.8693561291</v>
          </cell>
        </row>
        <row r="3107">
          <cell r="A3107">
            <v>36641</v>
          </cell>
          <cell r="B3107" t="str">
            <v>POS-POWGAS-EAST</v>
          </cell>
          <cell r="C3107" t="str">
            <v>EPMI-LT-ECAR-PRC</v>
          </cell>
          <cell r="D3107" t="str">
            <v>P</v>
          </cell>
          <cell r="E3107">
            <v>38504</v>
          </cell>
          <cell r="F3107">
            <v>-2425.3738712258305</v>
          </cell>
          <cell r="G3107">
            <v>-2425.3738712258305</v>
          </cell>
        </row>
        <row r="3108">
          <cell r="A3108">
            <v>36641</v>
          </cell>
          <cell r="B3108" t="str">
            <v>POS-POWGAS-EAST</v>
          </cell>
          <cell r="C3108" t="str">
            <v>EPMI-LT-ECAR-PRC</v>
          </cell>
          <cell r="D3108" t="str">
            <v>P</v>
          </cell>
          <cell r="E3108">
            <v>38504</v>
          </cell>
          <cell r="F3108">
            <v>12126.8693561291</v>
          </cell>
          <cell r="G3108">
            <v>12126.8693561291</v>
          </cell>
        </row>
        <row r="3109">
          <cell r="A3109">
            <v>36641</v>
          </cell>
          <cell r="B3109" t="str">
            <v>POS-POWGAS-EAST</v>
          </cell>
          <cell r="C3109" t="str">
            <v>EPMI-LT-ECAR-PRC</v>
          </cell>
          <cell r="D3109" t="str">
            <v>P</v>
          </cell>
          <cell r="E3109">
            <v>38504</v>
          </cell>
          <cell r="F3109">
            <v>-12126.8693561291</v>
          </cell>
          <cell r="G3109">
            <v>-12126.8693561291</v>
          </cell>
        </row>
        <row r="3110">
          <cell r="A3110">
            <v>36641</v>
          </cell>
          <cell r="B3110" t="str">
            <v>POS-POWGAS-EAST</v>
          </cell>
          <cell r="C3110" t="str">
            <v>EPMI-LT-ECAR-PRC</v>
          </cell>
          <cell r="D3110" t="str">
            <v>P</v>
          </cell>
          <cell r="E3110">
            <v>38504</v>
          </cell>
          <cell r="F3110">
            <v>-12126.8693561291</v>
          </cell>
          <cell r="G3110">
            <v>-12126.8693561291</v>
          </cell>
        </row>
        <row r="3111">
          <cell r="A3111">
            <v>36641</v>
          </cell>
          <cell r="B3111" t="str">
            <v>POS-POWGAS-EAST</v>
          </cell>
          <cell r="C3111" t="str">
            <v>EPMI-LT-ECAR-PRC</v>
          </cell>
          <cell r="D3111" t="str">
            <v>P</v>
          </cell>
          <cell r="E3111">
            <v>38534</v>
          </cell>
          <cell r="F3111">
            <v>2191.371007938591</v>
          </cell>
          <cell r="G3111">
            <v>2191.371007938591</v>
          </cell>
        </row>
        <row r="3112">
          <cell r="A3112">
            <v>36641</v>
          </cell>
          <cell r="B3112" t="str">
            <v>POS-POWGAS-EAST</v>
          </cell>
          <cell r="C3112" t="str">
            <v>EPMI-LT-ECAR-PRC</v>
          </cell>
          <cell r="D3112" t="str">
            <v>P</v>
          </cell>
          <cell r="E3112">
            <v>38534</v>
          </cell>
          <cell r="F3112">
            <v>10956.855039693</v>
          </cell>
          <cell r="G3112">
            <v>10956.855039693</v>
          </cell>
        </row>
        <row r="3113">
          <cell r="A3113">
            <v>36641</v>
          </cell>
          <cell r="B3113" t="str">
            <v>POS-POWGAS-EAST</v>
          </cell>
          <cell r="C3113" t="str">
            <v>EPMI-LT-ECAR-PRC</v>
          </cell>
          <cell r="D3113" t="str">
            <v>P</v>
          </cell>
          <cell r="E3113">
            <v>38534</v>
          </cell>
          <cell r="F3113">
            <v>-2191.371007938591</v>
          </cell>
          <cell r="G3113">
            <v>-2191.371007938591</v>
          </cell>
        </row>
        <row r="3114">
          <cell r="A3114">
            <v>36641</v>
          </cell>
          <cell r="B3114" t="str">
            <v>POS-POWGAS-EAST</v>
          </cell>
          <cell r="C3114" t="str">
            <v>EPMI-LT-ECAR-PRC</v>
          </cell>
          <cell r="D3114" t="str">
            <v>P</v>
          </cell>
          <cell r="E3114">
            <v>38534</v>
          </cell>
          <cell r="F3114">
            <v>-10956.855039693</v>
          </cell>
          <cell r="G3114">
            <v>-10956.855039693</v>
          </cell>
        </row>
        <row r="3115">
          <cell r="A3115">
            <v>36641</v>
          </cell>
          <cell r="B3115" t="str">
            <v>POS-POWGAS-EAST</v>
          </cell>
          <cell r="C3115" t="str">
            <v>EPMI-LT-ECAR-PRC</v>
          </cell>
          <cell r="D3115" t="str">
            <v>P</v>
          </cell>
          <cell r="E3115">
            <v>38534</v>
          </cell>
          <cell r="F3115">
            <v>10956.855039693</v>
          </cell>
          <cell r="G3115">
            <v>10956.855039693</v>
          </cell>
        </row>
        <row r="3116">
          <cell r="A3116">
            <v>36641</v>
          </cell>
          <cell r="B3116" t="str">
            <v>POS-POWGAS-EAST</v>
          </cell>
          <cell r="C3116" t="str">
            <v>EPMI-LT-ECAR-PRC</v>
          </cell>
          <cell r="D3116" t="str">
            <v>P</v>
          </cell>
          <cell r="E3116">
            <v>38534</v>
          </cell>
          <cell r="F3116">
            <v>-10956.855039693</v>
          </cell>
          <cell r="G3116">
            <v>-10956.855039693</v>
          </cell>
        </row>
        <row r="3117">
          <cell r="A3117">
            <v>36641</v>
          </cell>
          <cell r="B3117" t="str">
            <v>POS-POWGAS-EAST</v>
          </cell>
          <cell r="C3117" t="str">
            <v>EPMI-LT-ECAR-PRC</v>
          </cell>
          <cell r="D3117" t="str">
            <v>P</v>
          </cell>
          <cell r="E3117">
            <v>38534</v>
          </cell>
          <cell r="F3117">
            <v>-10956.855039693</v>
          </cell>
          <cell r="G3117">
            <v>-10956.855039693</v>
          </cell>
        </row>
        <row r="3118">
          <cell r="A3118">
            <v>36641</v>
          </cell>
          <cell r="B3118" t="str">
            <v>POS-POWGAS-EAST</v>
          </cell>
          <cell r="C3118" t="str">
            <v>EPMI-LT-ECAR-PRC</v>
          </cell>
          <cell r="D3118" t="str">
            <v>P</v>
          </cell>
          <cell r="E3118">
            <v>38565</v>
          </cell>
          <cell r="F3118">
            <v>2504.6217262299606</v>
          </cell>
          <cell r="G3118">
            <v>2504.6217262299606</v>
          </cell>
        </row>
        <row r="3119">
          <cell r="A3119">
            <v>36641</v>
          </cell>
          <cell r="B3119" t="str">
            <v>POS-POWGAS-EAST</v>
          </cell>
          <cell r="C3119" t="str">
            <v>EPMI-LT-ECAR-PRC</v>
          </cell>
          <cell r="D3119" t="str">
            <v>P</v>
          </cell>
          <cell r="E3119">
            <v>38565</v>
          </cell>
          <cell r="F3119">
            <v>12523.1086311498</v>
          </cell>
          <cell r="G3119">
            <v>12523.1086311498</v>
          </cell>
        </row>
        <row r="3120">
          <cell r="A3120">
            <v>36641</v>
          </cell>
          <cell r="B3120" t="str">
            <v>POS-POWGAS-EAST</v>
          </cell>
          <cell r="C3120" t="str">
            <v>EPMI-LT-ECAR-PRC</v>
          </cell>
          <cell r="D3120" t="str">
            <v>P</v>
          </cell>
          <cell r="E3120">
            <v>38565</v>
          </cell>
          <cell r="F3120">
            <v>-2504.6217262299606</v>
          </cell>
          <cell r="G3120">
            <v>-2504.6217262299606</v>
          </cell>
        </row>
        <row r="3121">
          <cell r="A3121">
            <v>36641</v>
          </cell>
          <cell r="B3121" t="str">
            <v>POS-POWGAS-EAST</v>
          </cell>
          <cell r="C3121" t="str">
            <v>EPMI-LT-ECAR-PRC</v>
          </cell>
          <cell r="D3121" t="str">
            <v>P</v>
          </cell>
          <cell r="E3121">
            <v>38565</v>
          </cell>
          <cell r="F3121">
            <v>-12523.1086311498</v>
          </cell>
          <cell r="G3121">
            <v>-12523.1086311498</v>
          </cell>
        </row>
        <row r="3122">
          <cell r="A3122">
            <v>36641</v>
          </cell>
          <cell r="B3122" t="str">
            <v>POS-POWGAS-EAST</v>
          </cell>
          <cell r="C3122" t="str">
            <v>EPMI-LT-ECAR-PRC</v>
          </cell>
          <cell r="D3122" t="str">
            <v>P</v>
          </cell>
          <cell r="E3122">
            <v>38565</v>
          </cell>
          <cell r="F3122">
            <v>12523.1086311498</v>
          </cell>
          <cell r="G3122">
            <v>12523.1086311498</v>
          </cell>
        </row>
        <row r="3123">
          <cell r="A3123">
            <v>36641</v>
          </cell>
          <cell r="B3123" t="str">
            <v>POS-POWGAS-EAST</v>
          </cell>
          <cell r="C3123" t="str">
            <v>EPMI-LT-ECAR-PRC</v>
          </cell>
          <cell r="D3123" t="str">
            <v>P</v>
          </cell>
          <cell r="E3123">
            <v>38565</v>
          </cell>
          <cell r="F3123">
            <v>-12523.1086311498</v>
          </cell>
          <cell r="G3123">
            <v>-12523.1086311498</v>
          </cell>
        </row>
        <row r="3124">
          <cell r="A3124">
            <v>36641</v>
          </cell>
          <cell r="B3124" t="str">
            <v>POS-POWGAS-EAST</v>
          </cell>
          <cell r="C3124" t="str">
            <v>EPMI-LT-ECAR-PRC</v>
          </cell>
          <cell r="D3124" t="str">
            <v>P</v>
          </cell>
          <cell r="E3124">
            <v>38565</v>
          </cell>
          <cell r="F3124">
            <v>-12523.1086311498</v>
          </cell>
          <cell r="G3124">
            <v>-12523.1086311498</v>
          </cell>
        </row>
        <row r="3125">
          <cell r="A3125">
            <v>36641</v>
          </cell>
          <cell r="B3125" t="str">
            <v>POS-POWGAS-EAST</v>
          </cell>
          <cell r="C3125" t="str">
            <v>EPMI-LT-ECAR-PRC</v>
          </cell>
          <cell r="D3125" t="str">
            <v>P</v>
          </cell>
          <cell r="E3125">
            <v>38596</v>
          </cell>
          <cell r="F3125">
            <v>2273.2475750338203</v>
          </cell>
          <cell r="G3125">
            <v>2273.2475750338203</v>
          </cell>
        </row>
        <row r="3126">
          <cell r="A3126">
            <v>36641</v>
          </cell>
          <cell r="B3126" t="str">
            <v>POS-POWGAS-EAST</v>
          </cell>
          <cell r="C3126" t="str">
            <v>EPMI-LT-ECAR-PRC</v>
          </cell>
          <cell r="D3126" t="str">
            <v>P</v>
          </cell>
          <cell r="E3126">
            <v>38596</v>
          </cell>
          <cell r="F3126">
            <v>-2273.2475750338203</v>
          </cell>
          <cell r="G3126">
            <v>-2273.2475750338203</v>
          </cell>
        </row>
        <row r="3127">
          <cell r="A3127">
            <v>36641</v>
          </cell>
          <cell r="B3127" t="str">
            <v>POS-POWGAS-EAST</v>
          </cell>
          <cell r="C3127" t="str">
            <v>EPMI-LT-ECAR-PRC</v>
          </cell>
          <cell r="D3127" t="str">
            <v>P</v>
          </cell>
          <cell r="E3127">
            <v>38626</v>
          </cell>
          <cell r="F3127">
            <v>2259.2909135152704</v>
          </cell>
          <cell r="G3127">
            <v>2259.2909135152704</v>
          </cell>
        </row>
        <row r="3128">
          <cell r="A3128">
            <v>36641</v>
          </cell>
          <cell r="B3128" t="str">
            <v>POS-POWGAS-EAST</v>
          </cell>
          <cell r="C3128" t="str">
            <v>EPMI-LT-ECAR-PRC</v>
          </cell>
          <cell r="D3128" t="str">
            <v>P</v>
          </cell>
          <cell r="E3128">
            <v>38626</v>
          </cell>
          <cell r="F3128">
            <v>-2259.2909135152704</v>
          </cell>
          <cell r="G3128">
            <v>-2259.2909135152704</v>
          </cell>
        </row>
        <row r="3129">
          <cell r="A3129">
            <v>36641</v>
          </cell>
          <cell r="B3129" t="str">
            <v>POS-POWGAS-EAST</v>
          </cell>
          <cell r="C3129" t="str">
            <v>EPMI-LT-ECAR-PRC</v>
          </cell>
          <cell r="D3129" t="str">
            <v>P</v>
          </cell>
          <cell r="E3129">
            <v>38657</v>
          </cell>
          <cell r="F3129">
            <v>2245.85862050275</v>
          </cell>
          <cell r="G3129">
            <v>2245.85862050275</v>
          </cell>
        </row>
        <row r="3130">
          <cell r="A3130">
            <v>36641</v>
          </cell>
          <cell r="B3130" t="str">
            <v>POS-POWGAS-EAST</v>
          </cell>
          <cell r="C3130" t="str">
            <v>EPMI-LT-ECAR-PRC</v>
          </cell>
          <cell r="D3130" t="str">
            <v>P</v>
          </cell>
          <cell r="E3130">
            <v>38657</v>
          </cell>
          <cell r="F3130">
            <v>-2245.85862050275</v>
          </cell>
          <cell r="G3130">
            <v>-2245.85862050275</v>
          </cell>
        </row>
        <row r="3131">
          <cell r="A3131">
            <v>36641</v>
          </cell>
          <cell r="B3131" t="str">
            <v>POS-POWGAS-EAST</v>
          </cell>
          <cell r="C3131" t="str">
            <v>EPMI-LT-ECAR-PRC</v>
          </cell>
          <cell r="D3131" t="str">
            <v>P</v>
          </cell>
          <cell r="E3131">
            <v>38687</v>
          </cell>
          <cell r="F3131">
            <v>2232.0548379417505</v>
          </cell>
          <cell r="G3131">
            <v>2232.0548379417505</v>
          </cell>
        </row>
        <row r="3132">
          <cell r="A3132">
            <v>36641</v>
          </cell>
          <cell r="B3132" t="str">
            <v>POS-POWGAS-EAST</v>
          </cell>
          <cell r="C3132" t="str">
            <v>EPMI-LT-ECAR-PRC</v>
          </cell>
          <cell r="D3132" t="str">
            <v>P</v>
          </cell>
          <cell r="E3132">
            <v>38687</v>
          </cell>
          <cell r="F3132">
            <v>-2232.0548379417505</v>
          </cell>
          <cell r="G3132">
            <v>-2232.0548379417505</v>
          </cell>
        </row>
        <row r="3133">
          <cell r="A3133">
            <v>36641</v>
          </cell>
          <cell r="B3133" t="str">
            <v>POS-POWGAS-EAST</v>
          </cell>
          <cell r="C3133" t="str">
            <v>EPMI-LT-ECAR-PRC</v>
          </cell>
          <cell r="D3133" t="str">
            <v>P</v>
          </cell>
          <cell r="E3133">
            <v>38718</v>
          </cell>
          <cell r="F3133">
            <v>2218.3281825515801</v>
          </cell>
          <cell r="G3133">
            <v>2218.3281825515801</v>
          </cell>
        </row>
        <row r="3134">
          <cell r="A3134">
            <v>36641</v>
          </cell>
          <cell r="B3134" t="str">
            <v>POS-POWGAS-EAST</v>
          </cell>
          <cell r="C3134" t="str">
            <v>EPMI-LT-ECAR-PRC</v>
          </cell>
          <cell r="D3134" t="str">
            <v>P</v>
          </cell>
          <cell r="E3134">
            <v>38718</v>
          </cell>
          <cell r="F3134">
            <v>-2218.3281825515801</v>
          </cell>
          <cell r="G3134">
            <v>-2218.3281825515801</v>
          </cell>
        </row>
        <row r="3135">
          <cell r="A3135">
            <v>36641</v>
          </cell>
          <cell r="B3135" t="str">
            <v>POS-POWGAS-EAST</v>
          </cell>
          <cell r="C3135" t="str">
            <v>EPMI-LT-ECAR-PRC</v>
          </cell>
          <cell r="D3135" t="str">
            <v>P</v>
          </cell>
          <cell r="E3135">
            <v>38749</v>
          </cell>
          <cell r="F3135">
            <v>2100.9484669784406</v>
          </cell>
          <cell r="G3135">
            <v>2100.9484669784406</v>
          </cell>
        </row>
        <row r="3136">
          <cell r="A3136">
            <v>36641</v>
          </cell>
          <cell r="B3136" t="str">
            <v>POS-POWGAS-EAST</v>
          </cell>
          <cell r="C3136" t="str">
            <v>EPMI-LT-ECAR-PRC</v>
          </cell>
          <cell r="D3136" t="str">
            <v>P</v>
          </cell>
          <cell r="E3136">
            <v>38749</v>
          </cell>
          <cell r="F3136">
            <v>-2100.9484669784406</v>
          </cell>
          <cell r="G3136">
            <v>-2100.9484669784406</v>
          </cell>
        </row>
        <row r="3137">
          <cell r="A3137">
            <v>36641</v>
          </cell>
          <cell r="B3137" t="str">
            <v>POS-POWGAS-EAST</v>
          </cell>
          <cell r="C3137" t="str">
            <v>EPMI-LT-ECAR-PRC</v>
          </cell>
          <cell r="D3137" t="str">
            <v>P</v>
          </cell>
          <cell r="E3137">
            <v>38777</v>
          </cell>
          <cell r="F3137">
            <v>2401.2164061500303</v>
          </cell>
          <cell r="G3137">
            <v>2401.2164061500303</v>
          </cell>
        </row>
        <row r="3138">
          <cell r="A3138">
            <v>36641</v>
          </cell>
          <cell r="B3138" t="str">
            <v>POS-POWGAS-EAST</v>
          </cell>
          <cell r="C3138" t="str">
            <v>EPMI-LT-ECAR-PRC</v>
          </cell>
          <cell r="D3138" t="str">
            <v>P</v>
          </cell>
          <cell r="E3138">
            <v>38777</v>
          </cell>
          <cell r="F3138">
            <v>-2401.2164061500303</v>
          </cell>
          <cell r="G3138">
            <v>-2401.2164061500303</v>
          </cell>
        </row>
        <row r="3139">
          <cell r="A3139">
            <v>36641</v>
          </cell>
          <cell r="B3139" t="str">
            <v>POS-POWGAS-EAST</v>
          </cell>
          <cell r="C3139" t="str">
            <v>EPMI-LT-ECAR-PRC</v>
          </cell>
          <cell r="D3139" t="str">
            <v>P</v>
          </cell>
          <cell r="E3139">
            <v>38808</v>
          </cell>
          <cell r="F3139">
            <v>2075.5662458586003</v>
          </cell>
          <cell r="G3139">
            <v>2075.5662458586003</v>
          </cell>
        </row>
        <row r="3140">
          <cell r="A3140">
            <v>36641</v>
          </cell>
          <cell r="B3140" t="str">
            <v>POS-POWGAS-EAST</v>
          </cell>
          <cell r="C3140" t="str">
            <v>EPMI-LT-ECAR-PRC</v>
          </cell>
          <cell r="D3140" t="str">
            <v>P</v>
          </cell>
          <cell r="E3140">
            <v>38808</v>
          </cell>
          <cell r="F3140">
            <v>-2075.5662458586003</v>
          </cell>
          <cell r="G3140">
            <v>-2075.5662458586003</v>
          </cell>
        </row>
        <row r="3141">
          <cell r="A3141">
            <v>36641</v>
          </cell>
          <cell r="B3141" t="str">
            <v>POS-POWGAS-EAST</v>
          </cell>
          <cell r="C3141" t="str">
            <v>EPMI-LT-ECAR-PRC</v>
          </cell>
          <cell r="D3141" t="str">
            <v>P</v>
          </cell>
          <cell r="E3141">
            <v>38838</v>
          </cell>
          <cell r="F3141">
            <v>2269.0516097096202</v>
          </cell>
          <cell r="G3141">
            <v>2269.0516097096202</v>
          </cell>
        </row>
        <row r="3142">
          <cell r="A3142">
            <v>36641</v>
          </cell>
          <cell r="B3142" t="str">
            <v>POS-POWGAS-EAST</v>
          </cell>
          <cell r="C3142" t="str">
            <v>EPMI-LT-ECAR-PRC</v>
          </cell>
          <cell r="D3142" t="str">
            <v>P</v>
          </cell>
          <cell r="E3142">
            <v>38838</v>
          </cell>
          <cell r="F3142">
            <v>-2269.0516097096202</v>
          </cell>
          <cell r="G3142">
            <v>-2269.0516097096202</v>
          </cell>
        </row>
        <row r="3143">
          <cell r="A3143">
            <v>36641</v>
          </cell>
          <cell r="B3143" t="str">
            <v>POS-POWGAS-EAST</v>
          </cell>
          <cell r="C3143" t="str">
            <v>EPMI-LT-ECAR-PRC</v>
          </cell>
          <cell r="D3143" t="str">
            <v>P</v>
          </cell>
          <cell r="E3143">
            <v>38869</v>
          </cell>
          <cell r="F3143">
            <v>2255.5093697490202</v>
          </cell>
          <cell r="G3143">
            <v>2255.5093697490202</v>
          </cell>
        </row>
        <row r="3144">
          <cell r="A3144">
            <v>36641</v>
          </cell>
          <cell r="B3144" t="str">
            <v>POS-POWGAS-EAST</v>
          </cell>
          <cell r="C3144" t="str">
            <v>EPMI-LT-ECAR-PRC</v>
          </cell>
          <cell r="D3144" t="str">
            <v>P</v>
          </cell>
          <cell r="E3144">
            <v>38869</v>
          </cell>
          <cell r="F3144">
            <v>-2255.5093697490202</v>
          </cell>
          <cell r="G3144">
            <v>-2255.5093697490202</v>
          </cell>
        </row>
        <row r="3145">
          <cell r="A3145">
            <v>36641</v>
          </cell>
          <cell r="B3145" t="str">
            <v>POS-POWGAS-EAST</v>
          </cell>
          <cell r="C3145" t="str">
            <v>EPMI-LT-ECAR-PRC</v>
          </cell>
          <cell r="D3145" t="str">
            <v>P</v>
          </cell>
          <cell r="E3145">
            <v>38899</v>
          </cell>
          <cell r="F3145">
            <v>2037.81177786596</v>
          </cell>
          <cell r="G3145">
            <v>2037.81177786596</v>
          </cell>
        </row>
        <row r="3146">
          <cell r="A3146">
            <v>36641</v>
          </cell>
          <cell r="B3146" t="str">
            <v>POS-POWGAS-EAST</v>
          </cell>
          <cell r="C3146" t="str">
            <v>EPMI-LT-ECAR-PRC</v>
          </cell>
          <cell r="D3146" t="str">
            <v>P</v>
          </cell>
          <cell r="E3146">
            <v>38899</v>
          </cell>
          <cell r="F3146">
            <v>-2037.81177786596</v>
          </cell>
          <cell r="G3146">
            <v>-2037.81177786596</v>
          </cell>
        </row>
        <row r="3147">
          <cell r="A3147">
            <v>36641</v>
          </cell>
          <cell r="B3147" t="str">
            <v>POS-POWGAS-EAST</v>
          </cell>
          <cell r="C3147" t="str">
            <v>EPMI-LT-ECAR-PRC</v>
          </cell>
          <cell r="D3147" t="str">
            <v>P</v>
          </cell>
          <cell r="E3147">
            <v>38930</v>
          </cell>
          <cell r="F3147">
            <v>2329.0162333389808</v>
          </cell>
          <cell r="G3147">
            <v>2329.0162333389808</v>
          </cell>
        </row>
        <row r="3148">
          <cell r="A3148">
            <v>36641</v>
          </cell>
          <cell r="B3148" t="str">
            <v>POS-POWGAS-EAST</v>
          </cell>
          <cell r="C3148" t="str">
            <v>EPMI-LT-ECAR-PRC</v>
          </cell>
          <cell r="D3148" t="str">
            <v>P</v>
          </cell>
          <cell r="E3148">
            <v>38930</v>
          </cell>
          <cell r="F3148">
            <v>-2329.0162333389808</v>
          </cell>
          <cell r="G3148">
            <v>-2329.0162333389808</v>
          </cell>
        </row>
        <row r="3149">
          <cell r="A3149">
            <v>36641</v>
          </cell>
          <cell r="B3149" t="str">
            <v>POS-POWGAS-EAST</v>
          </cell>
          <cell r="C3149" t="str">
            <v>EPMI-LT-ECAR-PRC</v>
          </cell>
          <cell r="D3149" t="str">
            <v>P</v>
          </cell>
          <cell r="E3149">
            <v>38961</v>
          </cell>
          <cell r="F3149">
            <v>2013.1243368071903</v>
          </cell>
          <cell r="G3149">
            <v>2013.1243368071903</v>
          </cell>
        </row>
        <row r="3150">
          <cell r="A3150">
            <v>36641</v>
          </cell>
          <cell r="B3150" t="str">
            <v>POS-POWGAS-EAST</v>
          </cell>
          <cell r="C3150" t="str">
            <v>EPMI-LT-ECAR-PRC</v>
          </cell>
          <cell r="D3150" t="str">
            <v>P</v>
          </cell>
          <cell r="E3150">
            <v>38961</v>
          </cell>
          <cell r="F3150">
            <v>-2013.1243368071903</v>
          </cell>
          <cell r="G3150">
            <v>-2013.1243368071903</v>
          </cell>
        </row>
        <row r="3151">
          <cell r="A3151">
            <v>36641</v>
          </cell>
          <cell r="B3151" t="str">
            <v>POS-POWGAS-EAST</v>
          </cell>
          <cell r="C3151" t="str">
            <v>EPMI-LT-ECAR-PRC</v>
          </cell>
          <cell r="D3151" t="str">
            <v>P</v>
          </cell>
          <cell r="E3151">
            <v>38991</v>
          </cell>
          <cell r="F3151">
            <v>2200.7510596676402</v>
          </cell>
          <cell r="G3151">
            <v>2200.7510596676402</v>
          </cell>
        </row>
        <row r="3152">
          <cell r="A3152">
            <v>36641</v>
          </cell>
          <cell r="B3152" t="str">
            <v>POS-POWGAS-EAST</v>
          </cell>
          <cell r="C3152" t="str">
            <v>EPMI-LT-ECAR-PRC</v>
          </cell>
          <cell r="D3152" t="str">
            <v>P</v>
          </cell>
          <cell r="E3152">
            <v>38991</v>
          </cell>
          <cell r="F3152">
            <v>-2200.7510596676402</v>
          </cell>
          <cell r="G3152">
            <v>-2200.7510596676402</v>
          </cell>
        </row>
        <row r="3153">
          <cell r="A3153">
            <v>36641</v>
          </cell>
          <cell r="B3153" t="str">
            <v>POS-POWGAS-EAST</v>
          </cell>
          <cell r="C3153" t="str">
            <v>EPMI-LT-ECAR-PRC</v>
          </cell>
          <cell r="D3153" t="str">
            <v>P</v>
          </cell>
          <cell r="E3153">
            <v>39022</v>
          </cell>
          <cell r="F3153">
            <v>2088.1446578043006</v>
          </cell>
          <cell r="G3153">
            <v>2088.1446578043006</v>
          </cell>
        </row>
        <row r="3154">
          <cell r="A3154">
            <v>36641</v>
          </cell>
          <cell r="B3154" t="str">
            <v>POS-POWGAS-EAST</v>
          </cell>
          <cell r="C3154" t="str">
            <v>EPMI-LT-ECAR-PRC</v>
          </cell>
          <cell r="D3154" t="str">
            <v>P</v>
          </cell>
          <cell r="E3154">
            <v>39022</v>
          </cell>
          <cell r="F3154">
            <v>-2088.1446578043006</v>
          </cell>
          <cell r="G3154">
            <v>-2088.1446578043006</v>
          </cell>
        </row>
        <row r="3155">
          <cell r="A3155">
            <v>36641</v>
          </cell>
          <cell r="B3155" t="str">
            <v>POS-POWGAS-EAST</v>
          </cell>
          <cell r="C3155" t="str">
            <v>EPMI-LT-ECAR-PRC</v>
          </cell>
          <cell r="D3155" t="str">
            <v>P</v>
          </cell>
          <cell r="E3155">
            <v>39052</v>
          </cell>
          <cell r="F3155">
            <v>1976.4050094864806</v>
          </cell>
          <cell r="G3155">
            <v>1976.4050094864806</v>
          </cell>
        </row>
        <row r="3156">
          <cell r="A3156">
            <v>36641</v>
          </cell>
          <cell r="B3156" t="str">
            <v>POS-POWGAS-EAST</v>
          </cell>
          <cell r="C3156" t="str">
            <v>EPMI-LT-ECAR-PRC</v>
          </cell>
          <cell r="D3156" t="str">
            <v>P</v>
          </cell>
          <cell r="E3156">
            <v>39052</v>
          </cell>
          <cell r="F3156">
            <v>-1976.4050094864806</v>
          </cell>
          <cell r="G3156">
            <v>-1976.4050094864806</v>
          </cell>
        </row>
        <row r="3157">
          <cell r="A3157">
            <v>36641</v>
          </cell>
          <cell r="B3157" t="str">
            <v>POS-POWGAS-EAST</v>
          </cell>
          <cell r="C3157" t="str">
            <v>EPMI-LT-ECAR-PRC</v>
          </cell>
          <cell r="D3157" t="str">
            <v>P</v>
          </cell>
          <cell r="E3157">
            <v>39083</v>
          </cell>
          <cell r="F3157">
            <v>2160.5871288755907</v>
          </cell>
          <cell r="G3157">
            <v>2160.5871288755907</v>
          </cell>
        </row>
        <row r="3158">
          <cell r="A3158">
            <v>36641</v>
          </cell>
          <cell r="B3158" t="str">
            <v>POS-POWGAS-EAST</v>
          </cell>
          <cell r="C3158" t="str">
            <v>EPMI-LT-ECAR-PRC</v>
          </cell>
          <cell r="D3158" t="str">
            <v>P</v>
          </cell>
          <cell r="E3158">
            <v>39083</v>
          </cell>
          <cell r="F3158">
            <v>-2160.5871288755907</v>
          </cell>
          <cell r="G3158">
            <v>-2160.5871288755907</v>
          </cell>
        </row>
        <row r="3159">
          <cell r="A3159">
            <v>36641</v>
          </cell>
          <cell r="B3159" t="str">
            <v>POS-POWGAS-EAST</v>
          </cell>
          <cell r="C3159" t="str">
            <v>EPMI-LT-ECAR-PRC</v>
          </cell>
          <cell r="D3159" t="str">
            <v>P</v>
          </cell>
          <cell r="E3159">
            <v>39114</v>
          </cell>
          <cell r="F3159">
            <v>1953.17852194031</v>
          </cell>
          <cell r="G3159">
            <v>1953.17852194031</v>
          </cell>
        </row>
        <row r="3160">
          <cell r="A3160">
            <v>36641</v>
          </cell>
          <cell r="B3160" t="str">
            <v>POS-POWGAS-EAST</v>
          </cell>
          <cell r="C3160" t="str">
            <v>EPMI-LT-ECAR-PRC</v>
          </cell>
          <cell r="D3160" t="str">
            <v>P</v>
          </cell>
          <cell r="E3160">
            <v>39114</v>
          </cell>
          <cell r="F3160">
            <v>-1953.17852194031</v>
          </cell>
          <cell r="G3160">
            <v>-1953.17852194031</v>
          </cell>
        </row>
        <row r="3161">
          <cell r="A3161">
            <v>36641</v>
          </cell>
          <cell r="B3161" t="str">
            <v>POS-POWGAS-EAST</v>
          </cell>
          <cell r="C3161" t="str">
            <v>EPMI-LT-ECAR-PRC</v>
          </cell>
          <cell r="D3161" t="str">
            <v>P</v>
          </cell>
          <cell r="E3161">
            <v>39142</v>
          </cell>
          <cell r="F3161">
            <v>2135.1940551241305</v>
          </cell>
          <cell r="G3161">
            <v>2135.1940551241305</v>
          </cell>
        </row>
        <row r="3162">
          <cell r="A3162">
            <v>36641</v>
          </cell>
          <cell r="B3162" t="str">
            <v>POS-POWGAS-EAST</v>
          </cell>
          <cell r="C3162" t="str">
            <v>EPMI-LT-ECAR-PRC</v>
          </cell>
          <cell r="D3162" t="str">
            <v>P</v>
          </cell>
          <cell r="E3162">
            <v>39142</v>
          </cell>
          <cell r="F3162">
            <v>-2135.1940551241305</v>
          </cell>
          <cell r="G3162">
            <v>-2135.1940551241305</v>
          </cell>
        </row>
        <row r="3163">
          <cell r="A3163">
            <v>36641</v>
          </cell>
          <cell r="B3163" t="str">
            <v>POS-POWGAS-EAST</v>
          </cell>
          <cell r="C3163" t="str">
            <v>EPMI-LT-ECAR-PRC</v>
          </cell>
          <cell r="D3163" t="str">
            <v>P</v>
          </cell>
          <cell r="E3163">
            <v>39173</v>
          </cell>
          <cell r="F3163">
            <v>2026.0022691265701</v>
          </cell>
          <cell r="G3163">
            <v>2026.0022691265701</v>
          </cell>
        </row>
        <row r="3164">
          <cell r="A3164">
            <v>36641</v>
          </cell>
          <cell r="B3164" t="str">
            <v>POS-POWGAS-EAST</v>
          </cell>
          <cell r="C3164" t="str">
            <v>EPMI-LT-ECAR-PRC</v>
          </cell>
          <cell r="D3164" t="str">
            <v>P</v>
          </cell>
          <cell r="E3164">
            <v>39173</v>
          </cell>
          <cell r="F3164">
            <v>-2026.0022691265701</v>
          </cell>
          <cell r="G3164">
            <v>-2026.0022691265701</v>
          </cell>
        </row>
        <row r="3165">
          <cell r="A3165">
            <v>36641</v>
          </cell>
          <cell r="B3165" t="str">
            <v>POS-POWGAS-EAST</v>
          </cell>
          <cell r="C3165" t="str">
            <v>EPMI-LT-ECAR-PRC</v>
          </cell>
          <cell r="D3165" t="str">
            <v>P</v>
          </cell>
          <cell r="E3165">
            <v>39203</v>
          </cell>
          <cell r="F3165">
            <v>2109.4612597560108</v>
          </cell>
          <cell r="G3165">
            <v>2109.4612597560108</v>
          </cell>
        </row>
        <row r="3166">
          <cell r="A3166">
            <v>36641</v>
          </cell>
          <cell r="B3166" t="str">
            <v>POS-POWGAS-EAST</v>
          </cell>
          <cell r="C3166" t="str">
            <v>EPMI-LT-ECAR-PRC</v>
          </cell>
          <cell r="D3166" t="str">
            <v>P</v>
          </cell>
          <cell r="E3166">
            <v>39203</v>
          </cell>
          <cell r="F3166">
            <v>-2109.4612597560108</v>
          </cell>
          <cell r="G3166">
            <v>-2109.4612597560108</v>
          </cell>
        </row>
        <row r="3167">
          <cell r="A3167">
            <v>36641</v>
          </cell>
          <cell r="B3167" t="str">
            <v>POS-POWGAS-EAST</v>
          </cell>
          <cell r="C3167" t="str">
            <v>EPMI-LT-ECAR-PRC</v>
          </cell>
          <cell r="D3167" t="str">
            <v>P</v>
          </cell>
          <cell r="E3167">
            <v>39234</v>
          </cell>
          <cell r="F3167">
            <v>2001.6210003541303</v>
          </cell>
          <cell r="G3167">
            <v>2001.6210003541303</v>
          </cell>
        </row>
        <row r="3168">
          <cell r="A3168">
            <v>36641</v>
          </cell>
          <cell r="B3168" t="str">
            <v>POS-POWGAS-EAST</v>
          </cell>
          <cell r="C3168" t="str">
            <v>EPMI-LT-ECAR-PRC</v>
          </cell>
          <cell r="D3168" t="str">
            <v>P</v>
          </cell>
          <cell r="E3168">
            <v>39234</v>
          </cell>
          <cell r="F3168">
            <v>-2001.6210003541303</v>
          </cell>
          <cell r="G3168">
            <v>-2001.6210003541303</v>
          </cell>
        </row>
        <row r="3169">
          <cell r="A3169">
            <v>36641</v>
          </cell>
          <cell r="B3169" t="str">
            <v>POS-POWGAS-EAST</v>
          </cell>
          <cell r="C3169" t="str">
            <v>EPMI-LT-ECAR-PRC</v>
          </cell>
          <cell r="D3169" t="str">
            <v>P</v>
          </cell>
          <cell r="E3169">
            <v>39264</v>
          </cell>
          <cell r="F3169">
            <v>1989.3378649956198</v>
          </cell>
          <cell r="G3169">
            <v>1989.3378649956198</v>
          </cell>
        </row>
        <row r="3170">
          <cell r="A3170">
            <v>36641</v>
          </cell>
          <cell r="B3170" t="str">
            <v>POS-POWGAS-EAST</v>
          </cell>
          <cell r="C3170" t="str">
            <v>EPMI-LT-ECAR-PRC</v>
          </cell>
          <cell r="D3170" t="str">
            <v>P</v>
          </cell>
          <cell r="E3170">
            <v>39264</v>
          </cell>
          <cell r="F3170">
            <v>-1989.3378649956198</v>
          </cell>
          <cell r="G3170">
            <v>-1989.3378649956198</v>
          </cell>
        </row>
        <row r="3171">
          <cell r="A3171">
            <v>36641</v>
          </cell>
          <cell r="B3171" t="str">
            <v>POS-POWGAS-EAST</v>
          </cell>
          <cell r="C3171" t="str">
            <v>EPMI-LT-ECAR-PRC</v>
          </cell>
          <cell r="D3171" t="str">
            <v>P</v>
          </cell>
          <cell r="E3171">
            <v>39295</v>
          </cell>
          <cell r="F3171">
            <v>2165.4243088198609</v>
          </cell>
          <cell r="G3171">
            <v>2165.4243088198609</v>
          </cell>
        </row>
        <row r="3172">
          <cell r="A3172">
            <v>36641</v>
          </cell>
          <cell r="B3172" t="str">
            <v>POS-POWGAS-EAST</v>
          </cell>
          <cell r="C3172" t="str">
            <v>EPMI-LT-ECAR-PRC</v>
          </cell>
          <cell r="D3172" t="str">
            <v>P</v>
          </cell>
          <cell r="E3172">
            <v>39295</v>
          </cell>
          <cell r="F3172">
            <v>-2165.4243088198609</v>
          </cell>
          <cell r="G3172">
            <v>-2165.4243088198609</v>
          </cell>
        </row>
        <row r="3173">
          <cell r="A3173">
            <v>36641</v>
          </cell>
          <cell r="B3173" t="str">
            <v>POS-POWGAS-EAST</v>
          </cell>
          <cell r="C3173" t="str">
            <v>EPMI-LT-ECAR-PRC</v>
          </cell>
          <cell r="D3173" t="str">
            <v>P</v>
          </cell>
          <cell r="E3173">
            <v>39326</v>
          </cell>
          <cell r="F3173">
            <v>1778.19836129074</v>
          </cell>
          <cell r="G3173">
            <v>1778.19836129074</v>
          </cell>
        </row>
        <row r="3174">
          <cell r="A3174">
            <v>36641</v>
          </cell>
          <cell r="B3174" t="str">
            <v>POS-POWGAS-EAST</v>
          </cell>
          <cell r="C3174" t="str">
            <v>EPMI-LT-ECAR-PRC</v>
          </cell>
          <cell r="D3174" t="str">
            <v>P</v>
          </cell>
          <cell r="E3174">
            <v>39326</v>
          </cell>
          <cell r="F3174">
            <v>-1778.19836129074</v>
          </cell>
          <cell r="G3174">
            <v>-1778.19836129074</v>
          </cell>
        </row>
        <row r="3175">
          <cell r="A3175">
            <v>36641</v>
          </cell>
          <cell r="B3175" t="str">
            <v>POS-POWGAS-EAST</v>
          </cell>
          <cell r="C3175" t="str">
            <v>EPMI-LT-ECAR-PRC</v>
          </cell>
          <cell r="D3175" t="str">
            <v>P</v>
          </cell>
          <cell r="E3175">
            <v>39356</v>
          </cell>
          <cell r="F3175">
            <v>2139.3351065606407</v>
          </cell>
          <cell r="G3175">
            <v>2139.3351065606407</v>
          </cell>
        </row>
        <row r="3176">
          <cell r="A3176">
            <v>36641</v>
          </cell>
          <cell r="B3176" t="str">
            <v>POS-POWGAS-EAST</v>
          </cell>
          <cell r="C3176" t="str">
            <v>EPMI-LT-ECAR-PRC</v>
          </cell>
          <cell r="D3176" t="str">
            <v>P</v>
          </cell>
          <cell r="E3176">
            <v>39356</v>
          </cell>
          <cell r="F3176">
            <v>-2139.3351065606407</v>
          </cell>
          <cell r="G3176">
            <v>-2139.3351065606407</v>
          </cell>
        </row>
        <row r="3177">
          <cell r="A3177">
            <v>36641</v>
          </cell>
          <cell r="B3177" t="str">
            <v>POS-POWGAS-EAST</v>
          </cell>
          <cell r="C3177" t="str">
            <v>EPMI-LT-ECAR-PRC</v>
          </cell>
          <cell r="D3177" t="str">
            <v>P</v>
          </cell>
          <cell r="E3177">
            <v>39387</v>
          </cell>
          <cell r="F3177">
            <v>1941.6914540115999</v>
          </cell>
          <cell r="G3177">
            <v>1941.6914540115999</v>
          </cell>
        </row>
        <row r="3178">
          <cell r="A3178">
            <v>36641</v>
          </cell>
          <cell r="B3178" t="str">
            <v>POS-POWGAS-EAST</v>
          </cell>
          <cell r="C3178" t="str">
            <v>EPMI-LT-ECAR-PRC</v>
          </cell>
          <cell r="D3178" t="str">
            <v>P</v>
          </cell>
          <cell r="E3178">
            <v>39387</v>
          </cell>
          <cell r="F3178">
            <v>-1941.6914540115999</v>
          </cell>
          <cell r="G3178">
            <v>-1941.6914540115999</v>
          </cell>
        </row>
        <row r="3179">
          <cell r="A3179">
            <v>36641</v>
          </cell>
          <cell r="B3179" t="str">
            <v>POS-POWGAS-EAST</v>
          </cell>
          <cell r="C3179" t="str">
            <v>EPMI-LT-ECAR-PRC</v>
          </cell>
          <cell r="D3179" t="str">
            <v>P</v>
          </cell>
          <cell r="E3179">
            <v>39417</v>
          </cell>
          <cell r="F3179">
            <v>1837.8656345925106</v>
          </cell>
          <cell r="G3179">
            <v>1837.8656345925106</v>
          </cell>
        </row>
        <row r="3180">
          <cell r="A3180">
            <v>36641</v>
          </cell>
          <cell r="B3180" t="str">
            <v>POS-POWGAS-EAST</v>
          </cell>
          <cell r="C3180" t="str">
            <v>EPMI-LT-ECAR-PRC</v>
          </cell>
          <cell r="D3180" t="str">
            <v>P</v>
          </cell>
          <cell r="E3180">
            <v>39417</v>
          </cell>
          <cell r="F3180">
            <v>-1837.8656345925106</v>
          </cell>
          <cell r="G3180">
            <v>-1837.8656345925106</v>
          </cell>
        </row>
        <row r="3181">
          <cell r="A3181">
            <v>36641</v>
          </cell>
          <cell r="B3181" t="str">
            <v>POS-POWGAS-EAST</v>
          </cell>
          <cell r="C3181" t="str">
            <v>EPMI-LT-ECAR-PRC</v>
          </cell>
          <cell r="D3181" t="str">
            <v>P</v>
          </cell>
          <cell r="E3181">
            <v>39448</v>
          </cell>
          <cell r="F3181">
            <v>2009.2246457208303</v>
          </cell>
          <cell r="G3181">
            <v>2009.2246457208303</v>
          </cell>
        </row>
        <row r="3182">
          <cell r="A3182">
            <v>36641</v>
          </cell>
          <cell r="B3182" t="str">
            <v>POS-POWGAS-EAST</v>
          </cell>
          <cell r="C3182" t="str">
            <v>EPMI-LT-ECAR-PRC</v>
          </cell>
          <cell r="D3182" t="str">
            <v>P</v>
          </cell>
          <cell r="E3182">
            <v>39448</v>
          </cell>
          <cell r="F3182">
            <v>-2009.2246457208303</v>
          </cell>
          <cell r="G3182">
            <v>-2009.2246457208303</v>
          </cell>
        </row>
        <row r="3183">
          <cell r="A3183">
            <v>36641</v>
          </cell>
          <cell r="B3183" t="str">
            <v>POS-POWGAS-EAST</v>
          </cell>
          <cell r="C3183" t="str">
            <v>EPMI-LT-ECAR-PRC</v>
          </cell>
          <cell r="D3183" t="str">
            <v>P</v>
          </cell>
          <cell r="E3183">
            <v>39479</v>
          </cell>
          <cell r="F3183">
            <v>1906.8618370512104</v>
          </cell>
          <cell r="G3183">
            <v>1906.8618370512104</v>
          </cell>
        </row>
        <row r="3184">
          <cell r="A3184">
            <v>36641</v>
          </cell>
          <cell r="B3184" t="str">
            <v>POS-POWGAS-EAST</v>
          </cell>
          <cell r="C3184" t="str">
            <v>EPMI-LT-ECAR-PRC</v>
          </cell>
          <cell r="D3184" t="str">
            <v>P</v>
          </cell>
          <cell r="E3184">
            <v>39479</v>
          </cell>
          <cell r="F3184">
            <v>-1906.8618370512104</v>
          </cell>
          <cell r="G3184">
            <v>-1906.8618370512104</v>
          </cell>
        </row>
        <row r="3185">
          <cell r="A3185">
            <v>36641</v>
          </cell>
          <cell r="B3185" t="str">
            <v>POS-POWGAS-EAST</v>
          </cell>
          <cell r="C3185" t="str">
            <v>EPMI-LT-ECAR-PRC</v>
          </cell>
          <cell r="D3185" t="str">
            <v>P</v>
          </cell>
          <cell r="E3185">
            <v>39508</v>
          </cell>
          <cell r="F3185">
            <v>1895.1333163958705</v>
          </cell>
          <cell r="G3185">
            <v>1895.1333163958705</v>
          </cell>
        </row>
        <row r="3186">
          <cell r="A3186">
            <v>36641</v>
          </cell>
          <cell r="B3186" t="str">
            <v>POS-POWGAS-EAST</v>
          </cell>
          <cell r="C3186" t="str">
            <v>EPMI-LT-ECAR-PRC</v>
          </cell>
          <cell r="D3186" t="str">
            <v>P</v>
          </cell>
          <cell r="E3186">
            <v>39508</v>
          </cell>
          <cell r="F3186">
            <v>-1895.1333163958705</v>
          </cell>
          <cell r="G3186">
            <v>-1895.1333163958705</v>
          </cell>
        </row>
        <row r="3187">
          <cell r="A3187">
            <v>36641</v>
          </cell>
          <cell r="B3187" t="str">
            <v>POS-POWGAS-EAST</v>
          </cell>
          <cell r="C3187" t="str">
            <v>EPMI-LT-ECAR-PRC</v>
          </cell>
          <cell r="D3187" t="str">
            <v>P</v>
          </cell>
          <cell r="E3187">
            <v>39539</v>
          </cell>
          <cell r="F3187">
            <v>1973.5556684110404</v>
          </cell>
          <cell r="G3187">
            <v>1973.5556684110404</v>
          </cell>
        </row>
        <row r="3188">
          <cell r="A3188">
            <v>36641</v>
          </cell>
          <cell r="B3188" t="str">
            <v>POS-POWGAS-EAST</v>
          </cell>
          <cell r="C3188" t="str">
            <v>EPMI-LT-ECAR-PRC</v>
          </cell>
          <cell r="D3188" t="str">
            <v>P</v>
          </cell>
          <cell r="E3188">
            <v>39539</v>
          </cell>
          <cell r="F3188">
            <v>-1973.5556684110404</v>
          </cell>
          <cell r="G3188">
            <v>-1973.5556684110404</v>
          </cell>
        </row>
        <row r="3189">
          <cell r="A3189">
            <v>36641</v>
          </cell>
          <cell r="B3189" t="str">
            <v>POS-POWGAS-EAST</v>
          </cell>
          <cell r="C3189" t="str">
            <v>EPMI-LT-ECAR-PRC</v>
          </cell>
          <cell r="D3189" t="str">
            <v>P</v>
          </cell>
          <cell r="E3189">
            <v>39569</v>
          </cell>
          <cell r="F3189">
            <v>1872.25497978722</v>
          </cell>
          <cell r="G3189">
            <v>1872.25497978722</v>
          </cell>
        </row>
        <row r="3190">
          <cell r="A3190">
            <v>36641</v>
          </cell>
          <cell r="B3190" t="str">
            <v>POS-POWGAS-EAST</v>
          </cell>
          <cell r="C3190" t="str">
            <v>EPMI-LT-ECAR-PRC</v>
          </cell>
          <cell r="D3190" t="str">
            <v>P</v>
          </cell>
          <cell r="E3190">
            <v>39569</v>
          </cell>
          <cell r="F3190">
            <v>-1872.25497978722</v>
          </cell>
          <cell r="G3190">
            <v>-1872.25497978722</v>
          </cell>
        </row>
        <row r="3191">
          <cell r="A3191">
            <v>36641</v>
          </cell>
          <cell r="B3191" t="str">
            <v>POS-POWGAS-EAST</v>
          </cell>
          <cell r="C3191" t="str">
            <v>EPMI-LT-ECAR-PRC</v>
          </cell>
          <cell r="D3191" t="str">
            <v>P</v>
          </cell>
          <cell r="E3191">
            <v>39600</v>
          </cell>
          <cell r="F3191">
            <v>1861.10009985221</v>
          </cell>
          <cell r="G3191">
            <v>1861.10009985221</v>
          </cell>
        </row>
        <row r="3192">
          <cell r="A3192">
            <v>36641</v>
          </cell>
          <cell r="B3192" t="str">
            <v>POS-POWGAS-EAST</v>
          </cell>
          <cell r="C3192" t="str">
            <v>EPMI-LT-ECAR-PRC</v>
          </cell>
          <cell r="D3192" t="str">
            <v>P</v>
          </cell>
          <cell r="E3192">
            <v>39600</v>
          </cell>
          <cell r="F3192">
            <v>-1861.10009985221</v>
          </cell>
          <cell r="G3192">
            <v>-1861.10009985221</v>
          </cell>
        </row>
        <row r="3193">
          <cell r="A3193">
            <v>36641</v>
          </cell>
          <cell r="B3193" t="str">
            <v>POS-POWGAS-EAST</v>
          </cell>
          <cell r="C3193" t="str">
            <v>EPMI-LT-ECAR-PRC</v>
          </cell>
          <cell r="D3193" t="str">
            <v>P</v>
          </cell>
          <cell r="E3193">
            <v>39630</v>
          </cell>
          <cell r="F3193">
            <v>1937.7180187667202</v>
          </cell>
          <cell r="G3193">
            <v>1937.7180187667202</v>
          </cell>
        </row>
        <row r="3194">
          <cell r="A3194">
            <v>36641</v>
          </cell>
          <cell r="B3194" t="str">
            <v>POS-POWGAS-EAST</v>
          </cell>
          <cell r="C3194" t="str">
            <v>EPMI-LT-ECAR-PRC</v>
          </cell>
          <cell r="D3194" t="str">
            <v>P</v>
          </cell>
          <cell r="E3194">
            <v>39630</v>
          </cell>
          <cell r="F3194">
            <v>-1937.7180187667202</v>
          </cell>
          <cell r="G3194">
            <v>-1937.7180187667202</v>
          </cell>
        </row>
        <row r="3195">
          <cell r="A3195">
            <v>36641</v>
          </cell>
          <cell r="B3195" t="str">
            <v>POS-POWGAS-EAST</v>
          </cell>
          <cell r="C3195" t="str">
            <v>EPMI-LT-ECAR-PRC</v>
          </cell>
          <cell r="D3195" t="str">
            <v>P</v>
          </cell>
          <cell r="E3195">
            <v>39661</v>
          </cell>
          <cell r="F3195">
            <v>1838.2470101368303</v>
          </cell>
          <cell r="G3195">
            <v>1838.2470101368303</v>
          </cell>
        </row>
        <row r="3196">
          <cell r="A3196">
            <v>36641</v>
          </cell>
          <cell r="B3196" t="str">
            <v>POS-POWGAS-EAST</v>
          </cell>
          <cell r="C3196" t="str">
            <v>EPMI-LT-ECAR-PRC</v>
          </cell>
          <cell r="D3196" t="str">
            <v>P</v>
          </cell>
          <cell r="E3196">
            <v>39661</v>
          </cell>
          <cell r="F3196">
            <v>-1838.2470101368303</v>
          </cell>
          <cell r="G3196">
            <v>-1838.2470101368303</v>
          </cell>
        </row>
        <row r="3197">
          <cell r="A3197">
            <v>36641</v>
          </cell>
          <cell r="B3197" t="str">
            <v>POS-POWGAS-EAST</v>
          </cell>
          <cell r="C3197" t="str">
            <v>EPMI-LT-ECAR-PRC</v>
          </cell>
          <cell r="D3197" t="str">
            <v>P</v>
          </cell>
          <cell r="E3197">
            <v>39692</v>
          </cell>
          <cell r="F3197">
            <v>1827.2852917410301</v>
          </cell>
          <cell r="G3197">
            <v>1827.2852917410301</v>
          </cell>
        </row>
        <row r="3198">
          <cell r="A3198">
            <v>36641</v>
          </cell>
          <cell r="B3198" t="str">
            <v>POS-POWGAS-EAST</v>
          </cell>
          <cell r="C3198" t="str">
            <v>EPMI-LT-ECAR-PRC</v>
          </cell>
          <cell r="D3198" t="str">
            <v>P</v>
          </cell>
          <cell r="E3198">
            <v>39692</v>
          </cell>
          <cell r="F3198">
            <v>-1827.2852917410301</v>
          </cell>
          <cell r="G3198">
            <v>-1827.2852917410301</v>
          </cell>
        </row>
        <row r="3199">
          <cell r="A3199">
            <v>36641</v>
          </cell>
          <cell r="B3199" t="str">
            <v>POS-POWGAS-EAST</v>
          </cell>
          <cell r="C3199" t="str">
            <v>EPMI-LT-ECAR-PRC</v>
          </cell>
          <cell r="D3199" t="str">
            <v>P</v>
          </cell>
          <cell r="E3199">
            <v>39722</v>
          </cell>
          <cell r="F3199">
            <v>1988.9782604598604</v>
          </cell>
          <cell r="G3199">
            <v>1988.9782604598604</v>
          </cell>
        </row>
        <row r="3200">
          <cell r="A3200">
            <v>36641</v>
          </cell>
          <cell r="B3200" t="str">
            <v>POS-POWGAS-EAST</v>
          </cell>
          <cell r="C3200" t="str">
            <v>EPMI-LT-ECAR-PRC</v>
          </cell>
          <cell r="D3200" t="str">
            <v>P</v>
          </cell>
          <cell r="E3200">
            <v>39722</v>
          </cell>
          <cell r="F3200">
            <v>-1988.9782604598604</v>
          </cell>
          <cell r="G3200">
            <v>-1988.9782604598604</v>
          </cell>
        </row>
        <row r="3201">
          <cell r="A3201">
            <v>36641</v>
          </cell>
          <cell r="B3201" t="str">
            <v>POS-POWGAS-EAST</v>
          </cell>
          <cell r="C3201" t="str">
            <v>EPMI-LT-ECAR-PRC</v>
          </cell>
          <cell r="D3201" t="str">
            <v>P</v>
          </cell>
          <cell r="E3201">
            <v>39753</v>
          </cell>
          <cell r="F3201">
            <v>1633.2655476675204</v>
          </cell>
          <cell r="G3201">
            <v>1633.2655476675204</v>
          </cell>
        </row>
        <row r="3202">
          <cell r="A3202">
            <v>36641</v>
          </cell>
          <cell r="B3202" t="str">
            <v>POS-POWGAS-EAST</v>
          </cell>
          <cell r="C3202" t="str">
            <v>EPMI-LT-ECAR-PRC</v>
          </cell>
          <cell r="D3202" t="str">
            <v>P</v>
          </cell>
          <cell r="E3202">
            <v>39753</v>
          </cell>
          <cell r="F3202">
            <v>-1633.2655476675204</v>
          </cell>
          <cell r="G3202">
            <v>-1633.2655476675204</v>
          </cell>
        </row>
        <row r="3203">
          <cell r="A3203">
            <v>36641</v>
          </cell>
          <cell r="B3203" t="str">
            <v>POS-POWGAS-EAST</v>
          </cell>
          <cell r="C3203" t="str">
            <v>EPMI-LT-ECAR-PRC</v>
          </cell>
          <cell r="D3203" t="str">
            <v>P</v>
          </cell>
          <cell r="E3203">
            <v>39783</v>
          </cell>
          <cell r="F3203">
            <v>1879.4876548505604</v>
          </cell>
          <cell r="G3203">
            <v>1879.4876548505604</v>
          </cell>
        </row>
        <row r="3204">
          <cell r="A3204">
            <v>36641</v>
          </cell>
          <cell r="B3204" t="str">
            <v>POS-POWGAS-EAST</v>
          </cell>
          <cell r="C3204" t="str">
            <v>EPMI-LT-ECAR-PRC</v>
          </cell>
          <cell r="D3204" t="str">
            <v>P</v>
          </cell>
          <cell r="E3204">
            <v>39783</v>
          </cell>
          <cell r="F3204">
            <v>-1879.4876548505604</v>
          </cell>
          <cell r="G3204">
            <v>-1879.4876548505604</v>
          </cell>
        </row>
        <row r="3205">
          <cell r="A3205">
            <v>36641</v>
          </cell>
          <cell r="B3205" t="str">
            <v>POS-POWGAS-EAST</v>
          </cell>
          <cell r="C3205" t="str">
            <v>EPMI-LT-ECAR-PRC</v>
          </cell>
          <cell r="D3205" t="str">
            <v>P</v>
          </cell>
          <cell r="E3205">
            <v>36708</v>
          </cell>
          <cell r="F3205">
            <v>15674.231790921998</v>
          </cell>
          <cell r="G3205">
            <v>15674.231790921998</v>
          </cell>
        </row>
        <row r="3206">
          <cell r="A3206">
            <v>36641</v>
          </cell>
          <cell r="B3206" t="str">
            <v>POS-POWGAS-EAST</v>
          </cell>
          <cell r="C3206" t="str">
            <v>EPMI-LT-ECAR-PRC</v>
          </cell>
          <cell r="D3206" t="str">
            <v>P</v>
          </cell>
          <cell r="E3206">
            <v>36708</v>
          </cell>
          <cell r="F3206">
            <v>-15674.231790921998</v>
          </cell>
          <cell r="G3206">
            <v>-15674.231790921998</v>
          </cell>
        </row>
        <row r="3207">
          <cell r="A3207">
            <v>36641</v>
          </cell>
          <cell r="B3207" t="str">
            <v>POS-POWGAS-EAST</v>
          </cell>
          <cell r="C3207" t="str">
            <v>EPMI-LT-ECAR-PRC</v>
          </cell>
          <cell r="D3207" t="str">
            <v>P</v>
          </cell>
          <cell r="E3207">
            <v>36739</v>
          </cell>
          <cell r="F3207">
            <v>17920.994379476306</v>
          </cell>
          <cell r="G3207">
            <v>17920.994379476306</v>
          </cell>
        </row>
        <row r="3208">
          <cell r="A3208">
            <v>36641</v>
          </cell>
          <cell r="B3208" t="str">
            <v>POS-POWGAS-EAST</v>
          </cell>
          <cell r="C3208" t="str">
            <v>EPMI-LT-ECAR-PRC</v>
          </cell>
          <cell r="D3208" t="str">
            <v>P</v>
          </cell>
          <cell r="E3208">
            <v>36739</v>
          </cell>
          <cell r="F3208">
            <v>-17920.994379476306</v>
          </cell>
          <cell r="G3208">
            <v>-17920.994379476306</v>
          </cell>
        </row>
        <row r="3209">
          <cell r="A3209">
            <v>36641</v>
          </cell>
          <cell r="B3209" t="str">
            <v>POS-POWGAS-EAST</v>
          </cell>
          <cell r="C3209" t="str">
            <v>EPMI-LT-ECAR-PRC</v>
          </cell>
          <cell r="D3209" t="str">
            <v>P</v>
          </cell>
          <cell r="E3209">
            <v>36770</v>
          </cell>
          <cell r="F3209">
            <v>-15495.7878462473</v>
          </cell>
          <cell r="G3209">
            <v>-15495.7878462473</v>
          </cell>
        </row>
        <row r="3210">
          <cell r="A3210">
            <v>36641</v>
          </cell>
          <cell r="B3210" t="str">
            <v>POS-POWGAS-EAST</v>
          </cell>
          <cell r="C3210" t="str">
            <v>EPMI-LT-ECAR-PRC</v>
          </cell>
          <cell r="D3210" t="str">
            <v>P</v>
          </cell>
          <cell r="E3210">
            <v>36770</v>
          </cell>
          <cell r="F3210">
            <v>-30991.5756924946</v>
          </cell>
          <cell r="G3210">
            <v>-30991.5756924946</v>
          </cell>
        </row>
        <row r="3211">
          <cell r="A3211">
            <v>36641</v>
          </cell>
          <cell r="B3211" t="str">
            <v>POS-POWGAS-EAST</v>
          </cell>
          <cell r="C3211" t="str">
            <v>EPMI-LT-ECAR-PRC</v>
          </cell>
          <cell r="D3211" t="str">
            <v>P</v>
          </cell>
          <cell r="E3211">
            <v>36770</v>
          </cell>
          <cell r="F3211">
            <v>46487.363538741905</v>
          </cell>
          <cell r="G3211">
            <v>46487.363538741905</v>
          </cell>
        </row>
        <row r="3212">
          <cell r="A3212">
            <v>36641</v>
          </cell>
          <cell r="B3212" t="str">
            <v>POS-POWGAS-EAST</v>
          </cell>
          <cell r="C3212" t="str">
            <v>EPMI-LT-ECAR-PRC</v>
          </cell>
          <cell r="D3212" t="str">
            <v>P</v>
          </cell>
          <cell r="E3212">
            <v>36642</v>
          </cell>
          <cell r="F3212">
            <v>-796.61577765855691</v>
          </cell>
          <cell r="G3212">
            <v>-796.61577765855691</v>
          </cell>
        </row>
        <row r="3213">
          <cell r="A3213">
            <v>36641</v>
          </cell>
          <cell r="B3213" t="str">
            <v>POS-POWGAS-EAST</v>
          </cell>
          <cell r="C3213" t="str">
            <v>EPMI-LT-ECAR-PRC</v>
          </cell>
          <cell r="D3213" t="str">
            <v>P</v>
          </cell>
          <cell r="E3213">
            <v>36642</v>
          </cell>
          <cell r="F3213">
            <v>796.61577765855691</v>
          </cell>
          <cell r="G3213">
            <v>796.61577765855691</v>
          </cell>
        </row>
        <row r="3214">
          <cell r="A3214">
            <v>36641</v>
          </cell>
          <cell r="B3214" t="str">
            <v>POS-POWGAS-EAST</v>
          </cell>
          <cell r="C3214" t="str">
            <v>EPMI-LT-ECAR-PRC</v>
          </cell>
          <cell r="D3214" t="str">
            <v>P</v>
          </cell>
          <cell r="E3214">
            <v>36643</v>
          </cell>
          <cell r="F3214">
            <v>-796.61577765855691</v>
          </cell>
          <cell r="G3214">
            <v>-796.61577765855691</v>
          </cell>
        </row>
        <row r="3215">
          <cell r="A3215">
            <v>36641</v>
          </cell>
          <cell r="B3215" t="str">
            <v>POS-POWGAS-EAST</v>
          </cell>
          <cell r="C3215" t="str">
            <v>EPMI-LT-ECAR-PRC</v>
          </cell>
          <cell r="D3215" t="str">
            <v>P</v>
          </cell>
          <cell r="E3215">
            <v>36643</v>
          </cell>
          <cell r="F3215">
            <v>796.61577765855691</v>
          </cell>
          <cell r="G3215">
            <v>796.61577765855691</v>
          </cell>
        </row>
        <row r="3216">
          <cell r="A3216">
            <v>36641</v>
          </cell>
          <cell r="B3216" t="str">
            <v>POS-POWGAS-EAST</v>
          </cell>
          <cell r="C3216" t="str">
            <v>EPMI-LT-ECAR-PRC</v>
          </cell>
          <cell r="D3216" t="str">
            <v>P</v>
          </cell>
          <cell r="E3216">
            <v>36644</v>
          </cell>
          <cell r="F3216">
            <v>-796.61577765855691</v>
          </cell>
          <cell r="G3216">
            <v>-796.61577765855691</v>
          </cell>
        </row>
        <row r="3217">
          <cell r="A3217">
            <v>36641</v>
          </cell>
          <cell r="B3217" t="str">
            <v>POS-POWGAS-EAST</v>
          </cell>
          <cell r="C3217" t="str">
            <v>EPMI-LT-ECAR-PRC</v>
          </cell>
          <cell r="D3217" t="str">
            <v>P</v>
          </cell>
          <cell r="E3217">
            <v>36644</v>
          </cell>
          <cell r="F3217">
            <v>796.61577765855691</v>
          </cell>
          <cell r="G3217">
            <v>796.61577765855691</v>
          </cell>
        </row>
        <row r="3218">
          <cell r="A3218">
            <v>36641</v>
          </cell>
          <cell r="B3218" t="str">
            <v>POS-POWGAS-EAST</v>
          </cell>
          <cell r="C3218" t="str">
            <v>EPMI-LT-ECAR-PRC</v>
          </cell>
          <cell r="D3218" t="str">
            <v>P</v>
          </cell>
          <cell r="E3218">
            <v>36678</v>
          </cell>
          <cell r="F3218">
            <v>-52018.811131445211</v>
          </cell>
          <cell r="G3218">
            <v>-52018.811131445211</v>
          </cell>
        </row>
        <row r="3219">
          <cell r="A3219">
            <v>36641</v>
          </cell>
          <cell r="B3219" t="str">
            <v>POS-POWGAS-EAST</v>
          </cell>
          <cell r="C3219" t="str">
            <v>EPMI-LT-ECAR-PRC</v>
          </cell>
          <cell r="D3219" t="str">
            <v>P</v>
          </cell>
          <cell r="E3219">
            <v>36678</v>
          </cell>
          <cell r="F3219">
            <v>52018.811131445211</v>
          </cell>
          <cell r="G3219">
            <v>52018.811131445211</v>
          </cell>
        </row>
        <row r="3220">
          <cell r="A3220">
            <v>36641</v>
          </cell>
          <cell r="B3220" t="str">
            <v>POS-POWGAS-EAST</v>
          </cell>
          <cell r="C3220" t="str">
            <v>EPMI-LT-ECAR-PRC</v>
          </cell>
          <cell r="D3220" t="str">
            <v>P</v>
          </cell>
          <cell r="E3220">
            <v>36708</v>
          </cell>
          <cell r="F3220">
            <v>-31348.463581843997</v>
          </cell>
          <cell r="G3220">
            <v>-31348.463581843997</v>
          </cell>
        </row>
        <row r="3221">
          <cell r="A3221">
            <v>36641</v>
          </cell>
          <cell r="B3221" t="str">
            <v>POS-POWGAS-EAST</v>
          </cell>
          <cell r="C3221" t="str">
            <v>EPMI-LT-ECAR-PRC</v>
          </cell>
          <cell r="D3221" t="str">
            <v>P</v>
          </cell>
          <cell r="E3221">
            <v>36708</v>
          </cell>
          <cell r="F3221">
            <v>62696.927163688117</v>
          </cell>
          <cell r="G3221">
            <v>62696.927163688117</v>
          </cell>
        </row>
        <row r="3222">
          <cell r="A3222">
            <v>36641</v>
          </cell>
          <cell r="B3222" t="str">
            <v>POS-POWGAS-EAST</v>
          </cell>
          <cell r="C3222" t="str">
            <v>EPMI-LT-ECAR-PRC</v>
          </cell>
          <cell r="D3222" t="str">
            <v>P</v>
          </cell>
          <cell r="E3222">
            <v>36708</v>
          </cell>
          <cell r="F3222">
            <v>0</v>
          </cell>
          <cell r="G3222">
            <v>0</v>
          </cell>
        </row>
        <row r="3223">
          <cell r="A3223">
            <v>36641</v>
          </cell>
          <cell r="B3223" t="str">
            <v>POS-POWGAS-EAST</v>
          </cell>
          <cell r="C3223" t="str">
            <v>EPMI-LT-ECAR-PRC</v>
          </cell>
          <cell r="D3223" t="str">
            <v>P</v>
          </cell>
          <cell r="E3223">
            <v>36708</v>
          </cell>
          <cell r="F3223">
            <v>-31348.463581843997</v>
          </cell>
          <cell r="G3223">
            <v>-31348.463581843997</v>
          </cell>
        </row>
        <row r="3224">
          <cell r="A3224">
            <v>36641</v>
          </cell>
          <cell r="B3224" t="str">
            <v>POS-POWGAS-EAST</v>
          </cell>
          <cell r="C3224" t="str">
            <v>EPMI-LT-ECAR-PRC</v>
          </cell>
          <cell r="D3224" t="str">
            <v>P</v>
          </cell>
          <cell r="E3224">
            <v>36739</v>
          </cell>
          <cell r="F3224">
            <v>-35841.988758952612</v>
          </cell>
          <cell r="G3224">
            <v>-35841.988758952612</v>
          </cell>
        </row>
        <row r="3225">
          <cell r="A3225">
            <v>36641</v>
          </cell>
          <cell r="B3225" t="str">
            <v>POS-POWGAS-EAST</v>
          </cell>
          <cell r="C3225" t="str">
            <v>EPMI-LT-ECAR-PRC</v>
          </cell>
          <cell r="D3225" t="str">
            <v>P</v>
          </cell>
          <cell r="E3225">
            <v>36739</v>
          </cell>
          <cell r="F3225">
            <v>71683.97751790531</v>
          </cell>
          <cell r="G3225">
            <v>71683.97751790531</v>
          </cell>
        </row>
        <row r="3226">
          <cell r="A3226">
            <v>36641</v>
          </cell>
          <cell r="B3226" t="str">
            <v>POS-POWGAS-EAST</v>
          </cell>
          <cell r="C3226" t="str">
            <v>EPMI-LT-ECAR-PRC</v>
          </cell>
          <cell r="D3226" t="str">
            <v>P</v>
          </cell>
          <cell r="E3226">
            <v>36739</v>
          </cell>
          <cell r="F3226">
            <v>0</v>
          </cell>
          <cell r="G3226">
            <v>0</v>
          </cell>
        </row>
        <row r="3227">
          <cell r="A3227">
            <v>36641</v>
          </cell>
          <cell r="B3227" t="str">
            <v>POS-POWGAS-EAST</v>
          </cell>
          <cell r="C3227" t="str">
            <v>EPMI-LT-ECAR-PRC</v>
          </cell>
          <cell r="D3227" t="str">
            <v>P</v>
          </cell>
          <cell r="E3227">
            <v>36739</v>
          </cell>
          <cell r="F3227">
            <v>-35841.988758952612</v>
          </cell>
          <cell r="G3227">
            <v>-35841.988758952612</v>
          </cell>
        </row>
        <row r="3228">
          <cell r="A3228">
            <v>36641</v>
          </cell>
          <cell r="B3228" t="str">
            <v>POS-POWGAS-EAST</v>
          </cell>
          <cell r="C3228" t="str">
            <v>EPMI-LT-MAIN-PRC</v>
          </cell>
          <cell r="D3228" t="str">
            <v>P</v>
          </cell>
          <cell r="E3228">
            <v>36770</v>
          </cell>
          <cell r="F3228">
            <v>-594787.86112179316</v>
          </cell>
          <cell r="G3228">
            <v>-594787.86112179316</v>
          </cell>
        </row>
        <row r="3229">
          <cell r="A3229">
            <v>36641</v>
          </cell>
          <cell r="B3229" t="str">
            <v>POS-POWGAS-EAST</v>
          </cell>
          <cell r="C3229" t="str">
            <v>EPMI-LT-MAIN-PRC</v>
          </cell>
          <cell r="D3229" t="str">
            <v>P</v>
          </cell>
          <cell r="E3229">
            <v>36800</v>
          </cell>
          <cell r="F3229">
            <v>-107661.008495988</v>
          </cell>
          <cell r="G3229">
            <v>-107661.008495988</v>
          </cell>
        </row>
        <row r="3230">
          <cell r="A3230">
            <v>36641</v>
          </cell>
          <cell r="B3230" t="str">
            <v>POS-POWGAS-EAST</v>
          </cell>
          <cell r="C3230" t="str">
            <v>EPMI-LT-MAIN-PRC</v>
          </cell>
          <cell r="D3230" t="str">
            <v>P</v>
          </cell>
          <cell r="E3230">
            <v>36831</v>
          </cell>
          <cell r="F3230">
            <v>-70762.750309112394</v>
          </cell>
          <cell r="G3230">
            <v>-70762.750309112394</v>
          </cell>
        </row>
        <row r="3231">
          <cell r="A3231">
            <v>36641</v>
          </cell>
          <cell r="B3231" t="str">
            <v>POS-POWGAS-EAST</v>
          </cell>
          <cell r="C3231" t="str">
            <v>EPMI-LT-MAIN-PRC</v>
          </cell>
          <cell r="D3231" t="str">
            <v>P</v>
          </cell>
          <cell r="E3231">
            <v>36861</v>
          </cell>
          <cell r="F3231">
            <v>-38896.594019531309</v>
          </cell>
          <cell r="G3231">
            <v>-38896.594019531309</v>
          </cell>
        </row>
        <row r="3232">
          <cell r="A3232">
            <v>36641</v>
          </cell>
          <cell r="B3232" t="str">
            <v>POS-POWGAS-EAST</v>
          </cell>
          <cell r="C3232" t="str">
            <v>EPMI-LT-MAIN-PRC</v>
          </cell>
          <cell r="D3232" t="str">
            <v>P</v>
          </cell>
          <cell r="E3232">
            <v>36892</v>
          </cell>
          <cell r="F3232">
            <v>-296972.40400436602</v>
          </cell>
          <cell r="G3232">
            <v>-296972.40400436602</v>
          </cell>
        </row>
        <row r="3233">
          <cell r="A3233">
            <v>36641</v>
          </cell>
          <cell r="B3233" t="str">
            <v>POS-POWGAS-EAST</v>
          </cell>
          <cell r="C3233" t="str">
            <v>EPMI-LT-MAIN-PRC</v>
          </cell>
          <cell r="D3233" t="str">
            <v>P</v>
          </cell>
          <cell r="E3233">
            <v>36923</v>
          </cell>
          <cell r="F3233">
            <v>-316026.58754048106</v>
          </cell>
          <cell r="G3233">
            <v>-316026.58754048106</v>
          </cell>
        </row>
        <row r="3234">
          <cell r="A3234">
            <v>36641</v>
          </cell>
          <cell r="B3234" t="str">
            <v>POS-POWGAS-EAST</v>
          </cell>
          <cell r="C3234" t="str">
            <v>EPMI-LT-MAIN-PRC</v>
          </cell>
          <cell r="D3234" t="str">
            <v>P</v>
          </cell>
          <cell r="E3234">
            <v>36951</v>
          </cell>
          <cell r="F3234">
            <v>-80133.135111096199</v>
          </cell>
          <cell r="G3234">
            <v>-80133.135111096199</v>
          </cell>
        </row>
        <row r="3235">
          <cell r="A3235">
            <v>36641</v>
          </cell>
          <cell r="B3235" t="str">
            <v>POS-POWGAS-EAST</v>
          </cell>
          <cell r="C3235" t="str">
            <v>EPMI-LT-MAIN-PRC</v>
          </cell>
          <cell r="D3235" t="str">
            <v>P</v>
          </cell>
          <cell r="E3235">
            <v>36982</v>
          </cell>
          <cell r="F3235">
            <v>-283945.86216715805</v>
          </cell>
          <cell r="G3235">
            <v>-283945.86216715805</v>
          </cell>
        </row>
        <row r="3236">
          <cell r="A3236">
            <v>36641</v>
          </cell>
          <cell r="B3236" t="str">
            <v>POS-POWGAS-EAST</v>
          </cell>
          <cell r="C3236" t="str">
            <v>EPMI-LT-MAIN-PRC</v>
          </cell>
          <cell r="D3236" t="str">
            <v>P</v>
          </cell>
          <cell r="E3236">
            <v>37012</v>
          </cell>
          <cell r="F3236">
            <v>-550840.08551770891</v>
          </cell>
          <cell r="G3236">
            <v>-550840.08551770891</v>
          </cell>
        </row>
        <row r="3237">
          <cell r="A3237">
            <v>36641</v>
          </cell>
          <cell r="B3237" t="str">
            <v>POS-POWGAS-EAST</v>
          </cell>
          <cell r="C3237" t="str">
            <v>EPMI-LT-MAIN-PRC</v>
          </cell>
          <cell r="D3237" t="str">
            <v>P</v>
          </cell>
          <cell r="E3237">
            <v>37043</v>
          </cell>
          <cell r="F3237">
            <v>-1028046.56071873</v>
          </cell>
          <cell r="G3237">
            <v>-1028046.56071873</v>
          </cell>
        </row>
        <row r="3238">
          <cell r="A3238">
            <v>36641</v>
          </cell>
          <cell r="B3238" t="str">
            <v>POS-POWGAS-EAST</v>
          </cell>
          <cell r="C3238" t="str">
            <v>EPMI-LT-MAIN-PRC</v>
          </cell>
          <cell r="D3238" t="str">
            <v>P</v>
          </cell>
          <cell r="E3238">
            <v>37135</v>
          </cell>
          <cell r="F3238">
            <v>-594975.26447028411</v>
          </cell>
          <cell r="G3238">
            <v>-594975.26447028411</v>
          </cell>
        </row>
        <row r="3239">
          <cell r="A3239">
            <v>36641</v>
          </cell>
          <cell r="B3239" t="str">
            <v>POS-POWGAS-EAST</v>
          </cell>
          <cell r="C3239" t="str">
            <v>EPMI-LT-MAIN-PRC</v>
          </cell>
          <cell r="D3239" t="str">
            <v>P</v>
          </cell>
          <cell r="E3239">
            <v>37165</v>
          </cell>
          <cell r="F3239">
            <v>-247330.94361940806</v>
          </cell>
          <cell r="G3239">
            <v>-247330.94361940806</v>
          </cell>
        </row>
        <row r="3240">
          <cell r="A3240">
            <v>36641</v>
          </cell>
          <cell r="B3240" t="str">
            <v>POS-POWGAS-EAST</v>
          </cell>
          <cell r="C3240" t="str">
            <v>EPMI-LT-MAIN-PRC</v>
          </cell>
          <cell r="D3240" t="str">
            <v>P</v>
          </cell>
          <cell r="E3240">
            <v>37196</v>
          </cell>
          <cell r="F3240">
            <v>-146657.02412681803</v>
          </cell>
          <cell r="G3240">
            <v>-146657.02412681803</v>
          </cell>
        </row>
        <row r="3241">
          <cell r="A3241">
            <v>36641</v>
          </cell>
          <cell r="B3241" t="str">
            <v>POS-POWGAS-EAST</v>
          </cell>
          <cell r="C3241" t="str">
            <v>EPMI-LT-MAIN-PRC</v>
          </cell>
          <cell r="D3241" t="str">
            <v>P</v>
          </cell>
          <cell r="E3241">
            <v>37226</v>
          </cell>
          <cell r="F3241">
            <v>-104322.99298935302</v>
          </cell>
          <cell r="G3241">
            <v>-104322.99298935302</v>
          </cell>
        </row>
        <row r="3242">
          <cell r="A3242">
            <v>36641</v>
          </cell>
          <cell r="B3242" t="str">
            <v>POS-POWGAS-EAST</v>
          </cell>
          <cell r="C3242" t="str">
            <v>EPMI-LT-MAIN-PRC</v>
          </cell>
          <cell r="D3242" t="str">
            <v>P</v>
          </cell>
          <cell r="E3242">
            <v>37257</v>
          </cell>
          <cell r="F3242">
            <v>-397858.26756290207</v>
          </cell>
          <cell r="G3242">
            <v>-397858.26756290207</v>
          </cell>
        </row>
        <row r="3243">
          <cell r="A3243">
            <v>36641</v>
          </cell>
          <cell r="B3243" t="str">
            <v>POS-POWGAS-EAST</v>
          </cell>
          <cell r="C3243" t="str">
            <v>EPMI-LT-MAIN-PRC</v>
          </cell>
          <cell r="D3243" t="str">
            <v>P</v>
          </cell>
          <cell r="E3243">
            <v>37288</v>
          </cell>
          <cell r="F3243">
            <v>-395006.34468323999</v>
          </cell>
          <cell r="G3243">
            <v>-395006.34468323999</v>
          </cell>
        </row>
        <row r="3244">
          <cell r="A3244">
            <v>36641</v>
          </cell>
          <cell r="B3244" t="str">
            <v>POS-POWGAS-EAST</v>
          </cell>
          <cell r="C3244" t="str">
            <v>EPMI-LT-MAIN-PRC</v>
          </cell>
          <cell r="D3244" t="str">
            <v>P</v>
          </cell>
          <cell r="E3244">
            <v>37316</v>
          </cell>
          <cell r="F3244">
            <v>-167209.32671957102</v>
          </cell>
          <cell r="G3244">
            <v>-167209.32671957102</v>
          </cell>
        </row>
        <row r="3245">
          <cell r="A3245">
            <v>36641</v>
          </cell>
          <cell r="B3245" t="str">
            <v>POS-POWGAS-EAST</v>
          </cell>
          <cell r="C3245" t="str">
            <v>EPMI-LT-MAIN-PRC</v>
          </cell>
          <cell r="D3245" t="str">
            <v>P</v>
          </cell>
          <cell r="E3245">
            <v>37347</v>
          </cell>
          <cell r="F3245">
            <v>-363956.707111864</v>
          </cell>
          <cell r="G3245">
            <v>-363956.707111864</v>
          </cell>
        </row>
        <row r="3246">
          <cell r="A3246">
            <v>36641</v>
          </cell>
          <cell r="B3246" t="str">
            <v>POS-POWGAS-EAST</v>
          </cell>
          <cell r="C3246" t="str">
            <v>EPMI-LT-MAIN-PRC</v>
          </cell>
          <cell r="D3246" t="str">
            <v>P</v>
          </cell>
          <cell r="E3246">
            <v>37377</v>
          </cell>
          <cell r="F3246">
            <v>-584214.00612060109</v>
          </cell>
          <cell r="G3246">
            <v>-584214.00612060109</v>
          </cell>
        </row>
        <row r="3247">
          <cell r="A3247">
            <v>36641</v>
          </cell>
          <cell r="B3247" t="str">
            <v>POS-POWGAS-EAST</v>
          </cell>
          <cell r="C3247" t="str">
            <v>EPMI-LT-MAIN-PRC</v>
          </cell>
          <cell r="D3247" t="str">
            <v>P</v>
          </cell>
          <cell r="E3247">
            <v>37408</v>
          </cell>
          <cell r="F3247">
            <v>-937381.98170725291</v>
          </cell>
          <cell r="G3247">
            <v>-937381.98170725291</v>
          </cell>
        </row>
        <row r="3248">
          <cell r="A3248">
            <v>36641</v>
          </cell>
          <cell r="B3248" t="str">
            <v>POS-POWGAS-EAST</v>
          </cell>
          <cell r="C3248" t="str">
            <v>EPMI-LT-MAIN-PRC</v>
          </cell>
          <cell r="D3248" t="str">
            <v>P</v>
          </cell>
          <cell r="E3248">
            <v>37500</v>
          </cell>
          <cell r="F3248">
            <v>-624156.84540614916</v>
          </cell>
          <cell r="G3248">
            <v>-624156.84540614916</v>
          </cell>
        </row>
        <row r="3249">
          <cell r="A3249">
            <v>36641</v>
          </cell>
          <cell r="B3249" t="str">
            <v>POS-POWGAS-EAST</v>
          </cell>
          <cell r="C3249" t="str">
            <v>EPMI-LT-MAIN-PRC</v>
          </cell>
          <cell r="D3249" t="str">
            <v>P</v>
          </cell>
          <cell r="E3249">
            <v>37530</v>
          </cell>
          <cell r="F3249">
            <v>-255086.64423547403</v>
          </cell>
          <cell r="G3249">
            <v>-255086.64423547403</v>
          </cell>
        </row>
        <row r="3250">
          <cell r="A3250">
            <v>36641</v>
          </cell>
          <cell r="B3250" t="str">
            <v>POS-POWGAS-EAST</v>
          </cell>
          <cell r="C3250" t="str">
            <v>EPMI-LT-MAIN-PRC</v>
          </cell>
          <cell r="D3250" t="str">
            <v>P</v>
          </cell>
          <cell r="E3250">
            <v>37561</v>
          </cell>
          <cell r="F3250">
            <v>-134677.79382425902</v>
          </cell>
          <cell r="G3250">
            <v>-134677.79382425902</v>
          </cell>
        </row>
        <row r="3251">
          <cell r="A3251">
            <v>36641</v>
          </cell>
          <cell r="B3251" t="str">
            <v>POS-POWGAS-EAST</v>
          </cell>
          <cell r="C3251" t="str">
            <v>EPMI-LT-MAIN-PRC</v>
          </cell>
          <cell r="D3251" t="str">
            <v>P</v>
          </cell>
          <cell r="E3251">
            <v>37591</v>
          </cell>
          <cell r="F3251">
            <v>-112877.500913995</v>
          </cell>
          <cell r="G3251">
            <v>-112877.500913995</v>
          </cell>
        </row>
        <row r="3252">
          <cell r="A3252">
            <v>36641</v>
          </cell>
          <cell r="B3252" t="str">
            <v>POS-POWGAS-EAST</v>
          </cell>
          <cell r="C3252" t="str">
            <v>EPMI-LT-MAIN-PRC</v>
          </cell>
          <cell r="D3252" t="str">
            <v>P</v>
          </cell>
          <cell r="E3252">
            <v>37622</v>
          </cell>
          <cell r="F3252">
            <v>-392768.08938419708</v>
          </cell>
          <cell r="G3252">
            <v>-392768.08938419708</v>
          </cell>
        </row>
        <row r="3253">
          <cell r="A3253">
            <v>36641</v>
          </cell>
          <cell r="B3253" t="str">
            <v>POS-POWGAS-EAST</v>
          </cell>
          <cell r="C3253" t="str">
            <v>EPMI-LT-MAIN-PRC</v>
          </cell>
          <cell r="D3253" t="str">
            <v>P</v>
          </cell>
          <cell r="E3253">
            <v>37653</v>
          </cell>
          <cell r="F3253">
            <v>-387112.30652231106</v>
          </cell>
          <cell r="G3253">
            <v>-387112.30652231106</v>
          </cell>
        </row>
        <row r="3254">
          <cell r="A3254">
            <v>36641</v>
          </cell>
          <cell r="B3254" t="str">
            <v>POS-POWGAS-EAST</v>
          </cell>
          <cell r="C3254" t="str">
            <v>EPMI-LT-MAIN-PRC</v>
          </cell>
          <cell r="D3254" t="str">
            <v>P</v>
          </cell>
          <cell r="E3254">
            <v>37681</v>
          </cell>
          <cell r="F3254">
            <v>-169567.40075533805</v>
          </cell>
          <cell r="G3254">
            <v>-169567.40075533805</v>
          </cell>
        </row>
        <row r="3255">
          <cell r="A3255">
            <v>36641</v>
          </cell>
          <cell r="B3255" t="str">
            <v>POS-POWGAS-EAST</v>
          </cell>
          <cell r="C3255" t="str">
            <v>EPMI-LT-MAIN-PRC</v>
          </cell>
          <cell r="D3255" t="str">
            <v>P</v>
          </cell>
          <cell r="E3255">
            <v>37712</v>
          </cell>
          <cell r="F3255">
            <v>-351902.73200218403</v>
          </cell>
          <cell r="G3255">
            <v>-351902.73200218403</v>
          </cell>
        </row>
        <row r="3256">
          <cell r="A3256">
            <v>36641</v>
          </cell>
          <cell r="B3256" t="str">
            <v>POS-POWGAS-EAST</v>
          </cell>
          <cell r="C3256" t="str">
            <v>EPMI-LT-MAIN-PRC</v>
          </cell>
          <cell r="D3256" t="str">
            <v>P</v>
          </cell>
          <cell r="E3256">
            <v>37742</v>
          </cell>
          <cell r="F3256">
            <v>-508832.46056448005</v>
          </cell>
          <cell r="G3256">
            <v>-508832.46056448005</v>
          </cell>
        </row>
        <row r="3257">
          <cell r="A3257">
            <v>36641</v>
          </cell>
          <cell r="B3257" t="str">
            <v>POS-POWGAS-EAST</v>
          </cell>
          <cell r="C3257" t="str">
            <v>EPMI-LT-MAIN-PRC</v>
          </cell>
          <cell r="D3257" t="str">
            <v>P</v>
          </cell>
          <cell r="E3257">
            <v>37773</v>
          </cell>
          <cell r="F3257">
            <v>-874815.65596845117</v>
          </cell>
          <cell r="G3257">
            <v>-874815.65596845117</v>
          </cell>
        </row>
        <row r="3258">
          <cell r="A3258">
            <v>36641</v>
          </cell>
          <cell r="B3258" t="str">
            <v>POS-POWGAS-EAST</v>
          </cell>
          <cell r="C3258" t="str">
            <v>EPMI-LT-MAIN-PRC</v>
          </cell>
          <cell r="D3258" t="str">
            <v>P</v>
          </cell>
          <cell r="E3258">
            <v>37803</v>
          </cell>
          <cell r="F3258">
            <v>-1239781.3991888</v>
          </cell>
          <cell r="G3258">
            <v>-1239781.3991888</v>
          </cell>
        </row>
        <row r="3259">
          <cell r="A3259">
            <v>36641</v>
          </cell>
          <cell r="B3259" t="str">
            <v>POS-POWGAS-EAST</v>
          </cell>
          <cell r="C3259" t="str">
            <v>EPMI-LT-MAIN-PRC</v>
          </cell>
          <cell r="D3259" t="str">
            <v>P</v>
          </cell>
          <cell r="E3259">
            <v>37834</v>
          </cell>
          <cell r="F3259">
            <v>-1173019.3790012503</v>
          </cell>
          <cell r="G3259">
            <v>-1173019.3790012503</v>
          </cell>
        </row>
        <row r="3260">
          <cell r="A3260">
            <v>36641</v>
          </cell>
          <cell r="B3260" t="str">
            <v>POS-POWGAS-EAST</v>
          </cell>
          <cell r="C3260" t="str">
            <v>EPMI-LT-MAIN-PRC</v>
          </cell>
          <cell r="D3260" t="str">
            <v>P</v>
          </cell>
          <cell r="E3260">
            <v>37865</v>
          </cell>
          <cell r="F3260">
            <v>-605091.99232694111</v>
          </cell>
          <cell r="G3260">
            <v>-605091.99232694111</v>
          </cell>
        </row>
        <row r="3261">
          <cell r="A3261">
            <v>36641</v>
          </cell>
          <cell r="B3261" t="str">
            <v>POS-POWGAS-EAST</v>
          </cell>
          <cell r="C3261" t="str">
            <v>EPMI-LT-MAIN-PRC</v>
          </cell>
          <cell r="D3261" t="str">
            <v>P</v>
          </cell>
          <cell r="E3261">
            <v>37895</v>
          </cell>
          <cell r="F3261">
            <v>-229414.76939497501</v>
          </cell>
          <cell r="G3261">
            <v>-229414.76939497501</v>
          </cell>
        </row>
        <row r="3262">
          <cell r="A3262">
            <v>36641</v>
          </cell>
          <cell r="B3262" t="str">
            <v>POS-POWGAS-EAST</v>
          </cell>
          <cell r="C3262" t="str">
            <v>EPMI-LT-MAIN-PRC</v>
          </cell>
          <cell r="D3262" t="str">
            <v>P</v>
          </cell>
          <cell r="E3262">
            <v>37926</v>
          </cell>
          <cell r="F3262">
            <v>-120058.32053473903</v>
          </cell>
          <cell r="G3262">
            <v>-120058.32053473903</v>
          </cell>
        </row>
        <row r="3263">
          <cell r="A3263">
            <v>36641</v>
          </cell>
          <cell r="B3263" t="str">
            <v>POS-POWGAS-EAST</v>
          </cell>
          <cell r="C3263" t="str">
            <v>EPMI-LT-MAIN-PRC</v>
          </cell>
          <cell r="D3263" t="str">
            <v>P</v>
          </cell>
          <cell r="E3263">
            <v>37956</v>
          </cell>
          <cell r="F3263">
            <v>-115666.99552866802</v>
          </cell>
          <cell r="G3263">
            <v>-115666.99552866802</v>
          </cell>
        </row>
        <row r="3264">
          <cell r="A3264">
            <v>36641</v>
          </cell>
          <cell r="B3264" t="str">
            <v>POS-POWGAS-EAST</v>
          </cell>
          <cell r="C3264" t="str">
            <v>EPMI-LT-MAIN-PRC</v>
          </cell>
          <cell r="D3264" t="str">
            <v>P</v>
          </cell>
          <cell r="E3264">
            <v>37987</v>
          </cell>
          <cell r="F3264">
            <v>-327471.59601687407</v>
          </cell>
          <cell r="G3264">
            <v>-327471.59601687407</v>
          </cell>
        </row>
        <row r="3265">
          <cell r="A3265">
            <v>36641</v>
          </cell>
          <cell r="B3265" t="str">
            <v>POS-POWGAS-EAST</v>
          </cell>
          <cell r="C3265" t="str">
            <v>EPMI-LT-MAIN-PRC</v>
          </cell>
          <cell r="D3265" t="str">
            <v>P</v>
          </cell>
          <cell r="E3265">
            <v>38018</v>
          </cell>
          <cell r="F3265">
            <v>-340614.84171557106</v>
          </cell>
          <cell r="G3265">
            <v>-340614.84171557106</v>
          </cell>
        </row>
        <row r="3266">
          <cell r="A3266">
            <v>36641</v>
          </cell>
          <cell r="B3266" t="str">
            <v>POS-POWGAS-EAST</v>
          </cell>
          <cell r="C3266" t="str">
            <v>EPMI-LT-MAIN-PRC</v>
          </cell>
          <cell r="D3266" t="str">
            <v>P</v>
          </cell>
          <cell r="E3266">
            <v>38047</v>
          </cell>
          <cell r="F3266">
            <v>-170016.08475671802</v>
          </cell>
          <cell r="G3266">
            <v>-170016.08475671802</v>
          </cell>
        </row>
        <row r="3267">
          <cell r="A3267">
            <v>36641</v>
          </cell>
          <cell r="B3267" t="str">
            <v>POS-POWGAS-EAST</v>
          </cell>
          <cell r="C3267" t="str">
            <v>EPMI-LT-MAIN-PRC</v>
          </cell>
          <cell r="D3267" t="str">
            <v>P</v>
          </cell>
          <cell r="E3267">
            <v>38078</v>
          </cell>
          <cell r="F3267">
            <v>-324312.49718380999</v>
          </cell>
          <cell r="G3267">
            <v>-324312.49718380999</v>
          </cell>
        </row>
        <row r="3268">
          <cell r="A3268">
            <v>36641</v>
          </cell>
          <cell r="B3268" t="str">
            <v>POS-POWGAS-EAST</v>
          </cell>
          <cell r="C3268" t="str">
            <v>EPMI-LT-MAIN-PRC</v>
          </cell>
          <cell r="D3268" t="str">
            <v>P</v>
          </cell>
          <cell r="E3268">
            <v>38108</v>
          </cell>
          <cell r="F3268">
            <v>-436105.51863241405</v>
          </cell>
          <cell r="G3268">
            <v>-436105.51863241405</v>
          </cell>
        </row>
        <row r="3269">
          <cell r="A3269">
            <v>36641</v>
          </cell>
          <cell r="B3269" t="str">
            <v>POS-POWGAS-EAST</v>
          </cell>
          <cell r="C3269" t="str">
            <v>EPMI-LT-MAIN-PRC</v>
          </cell>
          <cell r="D3269" t="str">
            <v>P</v>
          </cell>
          <cell r="E3269">
            <v>38139</v>
          </cell>
          <cell r="F3269">
            <v>-894446.29511421418</v>
          </cell>
          <cell r="G3269">
            <v>-894446.29511421418</v>
          </cell>
        </row>
        <row r="3270">
          <cell r="A3270">
            <v>36641</v>
          </cell>
          <cell r="B3270" t="str">
            <v>POS-POWGAS-EAST</v>
          </cell>
          <cell r="C3270" t="str">
            <v>EPMI-LT-MAIN-PRC</v>
          </cell>
          <cell r="D3270" t="str">
            <v>P</v>
          </cell>
          <cell r="E3270">
            <v>38169</v>
          </cell>
          <cell r="F3270">
            <v>-1182848.4169040502</v>
          </cell>
          <cell r="G3270">
            <v>-1182848.4169040502</v>
          </cell>
        </row>
        <row r="3271">
          <cell r="A3271">
            <v>36641</v>
          </cell>
          <cell r="B3271" t="str">
            <v>POS-POWGAS-EAST</v>
          </cell>
          <cell r="C3271" t="str">
            <v>EPMI-LT-MAIN-PRC</v>
          </cell>
          <cell r="D3271" t="str">
            <v>P</v>
          </cell>
          <cell r="E3271">
            <v>38200</v>
          </cell>
          <cell r="F3271">
            <v>-1230204.9366855302</v>
          </cell>
          <cell r="G3271">
            <v>-1230204.9366855302</v>
          </cell>
        </row>
        <row r="3272">
          <cell r="A3272">
            <v>36641</v>
          </cell>
          <cell r="B3272" t="str">
            <v>POS-POWGAS-EAST</v>
          </cell>
          <cell r="C3272" t="str">
            <v>EPMI-LT-MAIN-PRC</v>
          </cell>
          <cell r="D3272" t="str">
            <v>P</v>
          </cell>
          <cell r="E3272">
            <v>36647</v>
          </cell>
          <cell r="F3272">
            <v>-792.3555829670521</v>
          </cell>
          <cell r="G3272">
            <v>-792.3555829670521</v>
          </cell>
        </row>
        <row r="3273">
          <cell r="A3273">
            <v>36641</v>
          </cell>
          <cell r="B3273" t="str">
            <v>POS-POWGAS-EAST</v>
          </cell>
          <cell r="C3273" t="str">
            <v>EPMI-LT-MAIN-PRC</v>
          </cell>
          <cell r="D3273" t="str">
            <v>P</v>
          </cell>
          <cell r="E3273">
            <v>36647</v>
          </cell>
          <cell r="F3273">
            <v>-7923.5558296705121</v>
          </cell>
          <cell r="G3273">
            <v>-7923.5558296705121</v>
          </cell>
        </row>
        <row r="3274">
          <cell r="A3274">
            <v>36641</v>
          </cell>
          <cell r="B3274" t="str">
            <v>POS-POWGAS-EAST</v>
          </cell>
          <cell r="C3274" t="str">
            <v>EPMI-LT-MAIN-PRC</v>
          </cell>
          <cell r="D3274" t="str">
            <v>P</v>
          </cell>
          <cell r="E3274">
            <v>36647</v>
          </cell>
          <cell r="F3274">
            <v>11885.3337445058</v>
          </cell>
          <cell r="G3274">
            <v>11885.3337445058</v>
          </cell>
        </row>
        <row r="3275">
          <cell r="A3275">
            <v>36641</v>
          </cell>
          <cell r="B3275" t="str">
            <v>POS-POWGAS-EAST</v>
          </cell>
          <cell r="C3275" t="str">
            <v>EPMI-LT-MAIN-PRC</v>
          </cell>
          <cell r="D3275" t="str">
            <v>P</v>
          </cell>
          <cell r="E3275">
            <v>36647</v>
          </cell>
          <cell r="F3275">
            <v>-1584.7111659341042</v>
          </cell>
          <cell r="G3275">
            <v>-1584.7111659341042</v>
          </cell>
        </row>
        <row r="3276">
          <cell r="A3276">
            <v>36641</v>
          </cell>
          <cell r="B3276" t="str">
            <v>POS-POWGAS-EAST</v>
          </cell>
          <cell r="C3276" t="str">
            <v>EPMI-LT-MAIN-PRC</v>
          </cell>
          <cell r="D3276" t="str">
            <v>P</v>
          </cell>
          <cell r="E3276">
            <v>36647</v>
          </cell>
          <cell r="F3276">
            <v>-1584.7111659341003</v>
          </cell>
          <cell r="G3276">
            <v>-1584.7111659341003</v>
          </cell>
        </row>
        <row r="3277">
          <cell r="A3277">
            <v>36641</v>
          </cell>
          <cell r="B3277" t="str">
            <v>POS-POWGAS-EAST</v>
          </cell>
          <cell r="C3277" t="str">
            <v>EPMI-LT-MAIN-PRC</v>
          </cell>
          <cell r="D3277" t="str">
            <v>P</v>
          </cell>
          <cell r="E3277">
            <v>36647</v>
          </cell>
          <cell r="F3277">
            <v>0</v>
          </cell>
          <cell r="G3277">
            <v>0</v>
          </cell>
        </row>
        <row r="3278">
          <cell r="A3278">
            <v>36641</v>
          </cell>
          <cell r="B3278" t="str">
            <v>POS-POWGAS-EAST</v>
          </cell>
          <cell r="C3278" t="str">
            <v>EPMI-LT-MAIN-PRC</v>
          </cell>
          <cell r="D3278" t="str">
            <v>P</v>
          </cell>
          <cell r="E3278">
            <v>36648</v>
          </cell>
          <cell r="F3278">
            <v>-792.3555829670521</v>
          </cell>
          <cell r="G3278">
            <v>-792.3555829670521</v>
          </cell>
        </row>
        <row r="3279">
          <cell r="A3279">
            <v>36641</v>
          </cell>
          <cell r="B3279" t="str">
            <v>POS-POWGAS-EAST</v>
          </cell>
          <cell r="C3279" t="str">
            <v>EPMI-LT-MAIN-PRC</v>
          </cell>
          <cell r="D3279" t="str">
            <v>P</v>
          </cell>
          <cell r="E3279">
            <v>36648</v>
          </cell>
          <cell r="F3279">
            <v>-7923.5558296705121</v>
          </cell>
          <cell r="G3279">
            <v>-7923.5558296705121</v>
          </cell>
        </row>
        <row r="3280">
          <cell r="A3280">
            <v>36641</v>
          </cell>
          <cell r="B3280" t="str">
            <v>POS-POWGAS-EAST</v>
          </cell>
          <cell r="C3280" t="str">
            <v>EPMI-LT-MAIN-PRC</v>
          </cell>
          <cell r="D3280" t="str">
            <v>P</v>
          </cell>
          <cell r="E3280">
            <v>36648</v>
          </cell>
          <cell r="F3280">
            <v>11885.3337445058</v>
          </cell>
          <cell r="G3280">
            <v>11885.3337445058</v>
          </cell>
        </row>
        <row r="3281">
          <cell r="A3281">
            <v>36641</v>
          </cell>
          <cell r="B3281" t="str">
            <v>POS-POWGAS-EAST</v>
          </cell>
          <cell r="C3281" t="str">
            <v>EPMI-LT-MAIN-PRC</v>
          </cell>
          <cell r="D3281" t="str">
            <v>P</v>
          </cell>
          <cell r="E3281">
            <v>36648</v>
          </cell>
          <cell r="F3281">
            <v>-1584.7111659341042</v>
          </cell>
          <cell r="G3281">
            <v>-1584.7111659341042</v>
          </cell>
        </row>
        <row r="3282">
          <cell r="A3282">
            <v>36641</v>
          </cell>
          <cell r="B3282" t="str">
            <v>POS-POWGAS-EAST</v>
          </cell>
          <cell r="C3282" t="str">
            <v>EPMI-LT-MAIN-PRC</v>
          </cell>
          <cell r="D3282" t="str">
            <v>P</v>
          </cell>
          <cell r="E3282">
            <v>36648</v>
          </cell>
          <cell r="F3282">
            <v>-1584.7111659341003</v>
          </cell>
          <cell r="G3282">
            <v>-1584.7111659341003</v>
          </cell>
        </row>
        <row r="3283">
          <cell r="A3283">
            <v>36641</v>
          </cell>
          <cell r="B3283" t="str">
            <v>POS-POWGAS-EAST</v>
          </cell>
          <cell r="C3283" t="str">
            <v>EPMI-LT-MAIN-PRC</v>
          </cell>
          <cell r="D3283" t="str">
            <v>P</v>
          </cell>
          <cell r="E3283">
            <v>36648</v>
          </cell>
          <cell r="F3283">
            <v>0</v>
          </cell>
          <cell r="G3283">
            <v>0</v>
          </cell>
        </row>
        <row r="3284">
          <cell r="A3284">
            <v>36641</v>
          </cell>
          <cell r="B3284" t="str">
            <v>POS-POWGAS-EAST</v>
          </cell>
          <cell r="C3284" t="str">
            <v>EPMI-LT-MAIN-PRC</v>
          </cell>
          <cell r="D3284" t="str">
            <v>P</v>
          </cell>
          <cell r="E3284">
            <v>36649</v>
          </cell>
          <cell r="F3284">
            <v>-792.3555829670521</v>
          </cell>
          <cell r="G3284">
            <v>-792.3555829670521</v>
          </cell>
        </row>
        <row r="3285">
          <cell r="A3285">
            <v>36641</v>
          </cell>
          <cell r="B3285" t="str">
            <v>POS-POWGAS-EAST</v>
          </cell>
          <cell r="C3285" t="str">
            <v>EPMI-LT-MAIN-PRC</v>
          </cell>
          <cell r="D3285" t="str">
            <v>P</v>
          </cell>
          <cell r="E3285">
            <v>36649</v>
          </cell>
          <cell r="F3285">
            <v>-7923.5558296705121</v>
          </cell>
          <cell r="G3285">
            <v>-7923.5558296705121</v>
          </cell>
        </row>
        <row r="3286">
          <cell r="A3286">
            <v>36641</v>
          </cell>
          <cell r="B3286" t="str">
            <v>POS-POWGAS-EAST</v>
          </cell>
          <cell r="C3286" t="str">
            <v>EPMI-LT-MAIN-PRC</v>
          </cell>
          <cell r="D3286" t="str">
            <v>P</v>
          </cell>
          <cell r="E3286">
            <v>36649</v>
          </cell>
          <cell r="F3286">
            <v>11885.3337445058</v>
          </cell>
          <cell r="G3286">
            <v>11885.3337445058</v>
          </cell>
        </row>
        <row r="3287">
          <cell r="A3287">
            <v>36641</v>
          </cell>
          <cell r="B3287" t="str">
            <v>POS-POWGAS-EAST</v>
          </cell>
          <cell r="C3287" t="str">
            <v>EPMI-LT-MAIN-PRC</v>
          </cell>
          <cell r="D3287" t="str">
            <v>P</v>
          </cell>
          <cell r="E3287">
            <v>36649</v>
          </cell>
          <cell r="F3287">
            <v>-1584.7111659341042</v>
          </cell>
          <cell r="G3287">
            <v>-1584.7111659341042</v>
          </cell>
        </row>
        <row r="3288">
          <cell r="A3288">
            <v>36641</v>
          </cell>
          <cell r="B3288" t="str">
            <v>POS-POWGAS-EAST</v>
          </cell>
          <cell r="C3288" t="str">
            <v>EPMI-LT-MAIN-PRC</v>
          </cell>
          <cell r="D3288" t="str">
            <v>P</v>
          </cell>
          <cell r="E3288">
            <v>36649</v>
          </cell>
          <cell r="F3288">
            <v>-1584.7111659341003</v>
          </cell>
          <cell r="G3288">
            <v>-1584.7111659341003</v>
          </cell>
        </row>
        <row r="3289">
          <cell r="A3289">
            <v>36641</v>
          </cell>
          <cell r="B3289" t="str">
            <v>POS-POWGAS-EAST</v>
          </cell>
          <cell r="C3289" t="str">
            <v>EPMI-LT-MAIN-PRC</v>
          </cell>
          <cell r="D3289" t="str">
            <v>P</v>
          </cell>
          <cell r="E3289">
            <v>36649</v>
          </cell>
          <cell r="F3289">
            <v>0</v>
          </cell>
          <cell r="G3289">
            <v>0</v>
          </cell>
        </row>
        <row r="3290">
          <cell r="A3290">
            <v>36641</v>
          </cell>
          <cell r="B3290" t="str">
            <v>POS-POWGAS-EAST</v>
          </cell>
          <cell r="C3290" t="str">
            <v>EPMI-LT-MAIN-PRC</v>
          </cell>
          <cell r="D3290" t="str">
            <v>P</v>
          </cell>
          <cell r="E3290">
            <v>36650</v>
          </cell>
          <cell r="F3290">
            <v>-792.3555829670521</v>
          </cell>
          <cell r="G3290">
            <v>-792.3555829670521</v>
          </cell>
        </row>
        <row r="3291">
          <cell r="A3291">
            <v>36641</v>
          </cell>
          <cell r="B3291" t="str">
            <v>POS-POWGAS-EAST</v>
          </cell>
          <cell r="C3291" t="str">
            <v>EPMI-LT-MAIN-PRC</v>
          </cell>
          <cell r="D3291" t="str">
            <v>P</v>
          </cell>
          <cell r="E3291">
            <v>36650</v>
          </cell>
          <cell r="F3291">
            <v>-7923.5558296705121</v>
          </cell>
          <cell r="G3291">
            <v>-7923.5558296705121</v>
          </cell>
        </row>
        <row r="3292">
          <cell r="A3292">
            <v>36641</v>
          </cell>
          <cell r="B3292" t="str">
            <v>POS-POWGAS-EAST</v>
          </cell>
          <cell r="C3292" t="str">
            <v>EPMI-LT-MAIN-PRC</v>
          </cell>
          <cell r="D3292" t="str">
            <v>P</v>
          </cell>
          <cell r="E3292">
            <v>36650</v>
          </cell>
          <cell r="F3292">
            <v>11885.3337445058</v>
          </cell>
          <cell r="G3292">
            <v>11885.3337445058</v>
          </cell>
        </row>
        <row r="3293">
          <cell r="A3293">
            <v>36641</v>
          </cell>
          <cell r="B3293" t="str">
            <v>POS-POWGAS-EAST</v>
          </cell>
          <cell r="C3293" t="str">
            <v>EPMI-LT-MAIN-PRC</v>
          </cell>
          <cell r="D3293" t="str">
            <v>P</v>
          </cell>
          <cell r="E3293">
            <v>36650</v>
          </cell>
          <cell r="F3293">
            <v>-1584.7111659341042</v>
          </cell>
          <cell r="G3293">
            <v>-1584.7111659341042</v>
          </cell>
        </row>
        <row r="3294">
          <cell r="A3294">
            <v>36641</v>
          </cell>
          <cell r="B3294" t="str">
            <v>POS-POWGAS-EAST</v>
          </cell>
          <cell r="C3294" t="str">
            <v>EPMI-LT-MAIN-PRC</v>
          </cell>
          <cell r="D3294" t="str">
            <v>P</v>
          </cell>
          <cell r="E3294">
            <v>36650</v>
          </cell>
          <cell r="F3294">
            <v>-1584.7111659341003</v>
          </cell>
          <cell r="G3294">
            <v>-1584.7111659341003</v>
          </cell>
        </row>
        <row r="3295">
          <cell r="A3295">
            <v>36641</v>
          </cell>
          <cell r="B3295" t="str">
            <v>POS-POWGAS-EAST</v>
          </cell>
          <cell r="C3295" t="str">
            <v>EPMI-LT-MAIN-PRC</v>
          </cell>
          <cell r="D3295" t="str">
            <v>P</v>
          </cell>
          <cell r="E3295">
            <v>36650</v>
          </cell>
          <cell r="F3295">
            <v>0</v>
          </cell>
          <cell r="G3295">
            <v>0</v>
          </cell>
        </row>
        <row r="3296">
          <cell r="A3296">
            <v>36641</v>
          </cell>
          <cell r="B3296" t="str">
            <v>POS-POWGAS-EAST</v>
          </cell>
          <cell r="C3296" t="str">
            <v>EPMI-LT-MAIN-PRC</v>
          </cell>
          <cell r="D3296" t="str">
            <v>P</v>
          </cell>
          <cell r="E3296">
            <v>36651</v>
          </cell>
          <cell r="F3296">
            <v>-792.3555829670521</v>
          </cell>
          <cell r="G3296">
            <v>-792.3555829670521</v>
          </cell>
        </row>
        <row r="3297">
          <cell r="A3297">
            <v>36641</v>
          </cell>
          <cell r="B3297" t="str">
            <v>POS-POWGAS-EAST</v>
          </cell>
          <cell r="C3297" t="str">
            <v>EPMI-LT-MAIN-PRC</v>
          </cell>
          <cell r="D3297" t="str">
            <v>P</v>
          </cell>
          <cell r="E3297">
            <v>36651</v>
          </cell>
          <cell r="F3297">
            <v>-7923.5558296705121</v>
          </cell>
          <cell r="G3297">
            <v>-7923.5558296705121</v>
          </cell>
        </row>
        <row r="3298">
          <cell r="A3298">
            <v>36641</v>
          </cell>
          <cell r="B3298" t="str">
            <v>POS-POWGAS-EAST</v>
          </cell>
          <cell r="C3298" t="str">
            <v>EPMI-LT-MAIN-PRC</v>
          </cell>
          <cell r="D3298" t="str">
            <v>P</v>
          </cell>
          <cell r="E3298">
            <v>36651</v>
          </cell>
          <cell r="F3298">
            <v>11885.3337445058</v>
          </cell>
          <cell r="G3298">
            <v>11885.3337445058</v>
          </cell>
        </row>
        <row r="3299">
          <cell r="A3299">
            <v>36641</v>
          </cell>
          <cell r="B3299" t="str">
            <v>POS-POWGAS-EAST</v>
          </cell>
          <cell r="C3299" t="str">
            <v>EPMI-LT-MAIN-PRC</v>
          </cell>
          <cell r="D3299" t="str">
            <v>P</v>
          </cell>
          <cell r="E3299">
            <v>36651</v>
          </cell>
          <cell r="F3299">
            <v>-1584.7111659341042</v>
          </cell>
          <cell r="G3299">
            <v>-1584.7111659341042</v>
          </cell>
        </row>
        <row r="3300">
          <cell r="A3300">
            <v>36641</v>
          </cell>
          <cell r="B3300" t="str">
            <v>POS-POWGAS-EAST</v>
          </cell>
          <cell r="C3300" t="str">
            <v>EPMI-LT-MAIN-PRC</v>
          </cell>
          <cell r="D3300" t="str">
            <v>P</v>
          </cell>
          <cell r="E3300">
            <v>36651</v>
          </cell>
          <cell r="F3300">
            <v>-1584.7111659341003</v>
          </cell>
          <cell r="G3300">
            <v>-1584.7111659341003</v>
          </cell>
        </row>
        <row r="3301">
          <cell r="A3301">
            <v>36641</v>
          </cell>
          <cell r="B3301" t="str">
            <v>POS-POWGAS-EAST</v>
          </cell>
          <cell r="C3301" t="str">
            <v>EPMI-LT-MAIN-PRC</v>
          </cell>
          <cell r="D3301" t="str">
            <v>P</v>
          </cell>
          <cell r="E3301">
            <v>36651</v>
          </cell>
          <cell r="F3301">
            <v>0</v>
          </cell>
          <cell r="G3301">
            <v>0</v>
          </cell>
        </row>
        <row r="3302">
          <cell r="A3302">
            <v>36641</v>
          </cell>
          <cell r="B3302" t="str">
            <v>POS-POWGAS-EAST</v>
          </cell>
          <cell r="C3302" t="str">
            <v>EPMI-LT-MAIN-PRC</v>
          </cell>
          <cell r="D3302" t="str">
            <v>P</v>
          </cell>
          <cell r="E3302">
            <v>36654</v>
          </cell>
          <cell r="F3302">
            <v>-792.3555829670521</v>
          </cell>
          <cell r="G3302">
            <v>-792.3555829670521</v>
          </cell>
        </row>
        <row r="3303">
          <cell r="A3303">
            <v>36641</v>
          </cell>
          <cell r="B3303" t="str">
            <v>POS-POWGAS-EAST</v>
          </cell>
          <cell r="C3303" t="str">
            <v>EPMI-LT-MAIN-PRC</v>
          </cell>
          <cell r="D3303" t="str">
            <v>P</v>
          </cell>
          <cell r="E3303">
            <v>36654</v>
          </cell>
          <cell r="F3303">
            <v>-7923.5558296705121</v>
          </cell>
          <cell r="G3303">
            <v>-7923.5558296705121</v>
          </cell>
        </row>
        <row r="3304">
          <cell r="A3304">
            <v>36641</v>
          </cell>
          <cell r="B3304" t="str">
            <v>POS-POWGAS-EAST</v>
          </cell>
          <cell r="C3304" t="str">
            <v>EPMI-LT-MAIN-PRC</v>
          </cell>
          <cell r="D3304" t="str">
            <v>P</v>
          </cell>
          <cell r="E3304">
            <v>36654</v>
          </cell>
          <cell r="F3304">
            <v>11885.3337445058</v>
          </cell>
          <cell r="G3304">
            <v>11885.3337445058</v>
          </cell>
        </row>
        <row r="3305">
          <cell r="A3305">
            <v>36641</v>
          </cell>
          <cell r="B3305" t="str">
            <v>POS-POWGAS-EAST</v>
          </cell>
          <cell r="C3305" t="str">
            <v>EPMI-LT-MAIN-PRC</v>
          </cell>
          <cell r="D3305" t="str">
            <v>P</v>
          </cell>
          <cell r="E3305">
            <v>36654</v>
          </cell>
          <cell r="F3305">
            <v>-1584.7111659341042</v>
          </cell>
          <cell r="G3305">
            <v>-1584.7111659341042</v>
          </cell>
        </row>
        <row r="3306">
          <cell r="A3306">
            <v>36641</v>
          </cell>
          <cell r="B3306" t="str">
            <v>POS-POWGAS-EAST</v>
          </cell>
          <cell r="C3306" t="str">
            <v>EPMI-LT-MAIN-PRC</v>
          </cell>
          <cell r="D3306" t="str">
            <v>P</v>
          </cell>
          <cell r="E3306">
            <v>36654</v>
          </cell>
          <cell r="F3306">
            <v>-1584.7111659341003</v>
          </cell>
          <cell r="G3306">
            <v>-1584.7111659341003</v>
          </cell>
        </row>
        <row r="3307">
          <cell r="A3307">
            <v>36641</v>
          </cell>
          <cell r="B3307" t="str">
            <v>POS-POWGAS-EAST</v>
          </cell>
          <cell r="C3307" t="str">
            <v>EPMI-LT-MAIN-PRC</v>
          </cell>
          <cell r="D3307" t="str">
            <v>P</v>
          </cell>
          <cell r="E3307">
            <v>36654</v>
          </cell>
          <cell r="F3307">
            <v>0</v>
          </cell>
          <cell r="G3307">
            <v>0</v>
          </cell>
        </row>
        <row r="3308">
          <cell r="A3308">
            <v>36641</v>
          </cell>
          <cell r="B3308" t="str">
            <v>POS-POWGAS-EAST</v>
          </cell>
          <cell r="C3308" t="str">
            <v>EPMI-LT-MAIN-PRC</v>
          </cell>
          <cell r="D3308" t="str">
            <v>P</v>
          </cell>
          <cell r="E3308">
            <v>36655</v>
          </cell>
          <cell r="F3308">
            <v>-792.3555829670521</v>
          </cell>
          <cell r="G3308">
            <v>-792.3555829670521</v>
          </cell>
        </row>
        <row r="3309">
          <cell r="A3309">
            <v>36641</v>
          </cell>
          <cell r="B3309" t="str">
            <v>POS-POWGAS-EAST</v>
          </cell>
          <cell r="C3309" t="str">
            <v>EPMI-LT-MAIN-PRC</v>
          </cell>
          <cell r="D3309" t="str">
            <v>P</v>
          </cell>
          <cell r="E3309">
            <v>36655</v>
          </cell>
          <cell r="F3309">
            <v>-7923.5558296705203</v>
          </cell>
          <cell r="G3309">
            <v>-7923.5558296705203</v>
          </cell>
        </row>
        <row r="3310">
          <cell r="A3310">
            <v>36641</v>
          </cell>
          <cell r="B3310" t="str">
            <v>POS-POWGAS-EAST</v>
          </cell>
          <cell r="C3310" t="str">
            <v>EPMI-LT-MAIN-PRC</v>
          </cell>
          <cell r="D3310" t="str">
            <v>P</v>
          </cell>
          <cell r="E3310">
            <v>36655</v>
          </cell>
          <cell r="F3310">
            <v>11885.3337445058</v>
          </cell>
          <cell r="G3310">
            <v>11885.3337445058</v>
          </cell>
        </row>
        <row r="3311">
          <cell r="A3311">
            <v>36641</v>
          </cell>
          <cell r="B3311" t="str">
            <v>POS-POWGAS-EAST</v>
          </cell>
          <cell r="C3311" t="str">
            <v>EPMI-LT-MAIN-PRC</v>
          </cell>
          <cell r="D3311" t="str">
            <v>P</v>
          </cell>
          <cell r="E3311">
            <v>36655</v>
          </cell>
          <cell r="F3311">
            <v>-1584.7111659341042</v>
          </cell>
          <cell r="G3311">
            <v>-1584.7111659341042</v>
          </cell>
        </row>
        <row r="3312">
          <cell r="A3312">
            <v>36641</v>
          </cell>
          <cell r="B3312" t="str">
            <v>POS-POWGAS-EAST</v>
          </cell>
          <cell r="C3312" t="str">
            <v>EPMI-LT-MAIN-PRC</v>
          </cell>
          <cell r="D3312" t="str">
            <v>P</v>
          </cell>
          <cell r="E3312">
            <v>36655</v>
          </cell>
          <cell r="F3312">
            <v>-1584.7111659341003</v>
          </cell>
          <cell r="G3312">
            <v>-1584.7111659341003</v>
          </cell>
        </row>
        <row r="3313">
          <cell r="A3313">
            <v>36641</v>
          </cell>
          <cell r="B3313" t="str">
            <v>POS-POWGAS-EAST</v>
          </cell>
          <cell r="C3313" t="str">
            <v>EPMI-LT-MAIN-PRC</v>
          </cell>
          <cell r="D3313" t="str">
            <v>P</v>
          </cell>
          <cell r="E3313">
            <v>36655</v>
          </cell>
          <cell r="F3313">
            <v>0</v>
          </cell>
          <cell r="G3313">
            <v>0</v>
          </cell>
        </row>
        <row r="3314">
          <cell r="A3314">
            <v>36641</v>
          </cell>
          <cell r="B3314" t="str">
            <v>POS-POWGAS-EAST</v>
          </cell>
          <cell r="C3314" t="str">
            <v>EPMI-LT-MAIN-PRC</v>
          </cell>
          <cell r="D3314" t="str">
            <v>P</v>
          </cell>
          <cell r="E3314">
            <v>36656</v>
          </cell>
          <cell r="F3314">
            <v>-792.35558296705108</v>
          </cell>
          <cell r="G3314">
            <v>-792.35558296705108</v>
          </cell>
        </row>
        <row r="3315">
          <cell r="A3315">
            <v>36641</v>
          </cell>
          <cell r="B3315" t="str">
            <v>POS-POWGAS-EAST</v>
          </cell>
          <cell r="C3315" t="str">
            <v>EPMI-LT-MAIN-PRC</v>
          </cell>
          <cell r="D3315" t="str">
            <v>P</v>
          </cell>
          <cell r="E3315">
            <v>36656</v>
          </cell>
          <cell r="F3315">
            <v>-7923.5558296705121</v>
          </cell>
          <cell r="G3315">
            <v>-7923.5558296705121</v>
          </cell>
        </row>
        <row r="3316">
          <cell r="A3316">
            <v>36641</v>
          </cell>
          <cell r="B3316" t="str">
            <v>POS-POWGAS-EAST</v>
          </cell>
          <cell r="C3316" t="str">
            <v>EPMI-LT-MAIN-PRC</v>
          </cell>
          <cell r="D3316" t="str">
            <v>P</v>
          </cell>
          <cell r="E3316">
            <v>36656</v>
          </cell>
          <cell r="F3316">
            <v>11885.3337445058</v>
          </cell>
          <cell r="G3316">
            <v>11885.3337445058</v>
          </cell>
        </row>
        <row r="3317">
          <cell r="A3317">
            <v>36641</v>
          </cell>
          <cell r="B3317" t="str">
            <v>POS-POWGAS-EAST</v>
          </cell>
          <cell r="C3317" t="str">
            <v>EPMI-LT-MAIN-PRC</v>
          </cell>
          <cell r="D3317" t="str">
            <v>P</v>
          </cell>
          <cell r="E3317">
            <v>36656</v>
          </cell>
          <cell r="F3317">
            <v>-1584.7111659341022</v>
          </cell>
          <cell r="G3317">
            <v>-1584.7111659341022</v>
          </cell>
        </row>
        <row r="3318">
          <cell r="A3318">
            <v>36641</v>
          </cell>
          <cell r="B3318" t="str">
            <v>POS-POWGAS-EAST</v>
          </cell>
          <cell r="C3318" t="str">
            <v>EPMI-LT-MAIN-PRC</v>
          </cell>
          <cell r="D3318" t="str">
            <v>P</v>
          </cell>
          <cell r="E3318">
            <v>36656</v>
          </cell>
          <cell r="F3318">
            <v>-1584.7111659341003</v>
          </cell>
          <cell r="G3318">
            <v>-1584.7111659341003</v>
          </cell>
        </row>
        <row r="3319">
          <cell r="A3319">
            <v>36641</v>
          </cell>
          <cell r="B3319" t="str">
            <v>POS-POWGAS-EAST</v>
          </cell>
          <cell r="C3319" t="str">
            <v>EPMI-LT-MAIN-PRC</v>
          </cell>
          <cell r="D3319" t="str">
            <v>P</v>
          </cell>
          <cell r="E3319">
            <v>36656</v>
          </cell>
          <cell r="F3319">
            <v>0</v>
          </cell>
          <cell r="G3319">
            <v>0</v>
          </cell>
        </row>
        <row r="3320">
          <cell r="A3320">
            <v>36641</v>
          </cell>
          <cell r="B3320" t="str">
            <v>POS-POWGAS-EAST</v>
          </cell>
          <cell r="C3320" t="str">
            <v>EPMI-LT-MAIN-PRC</v>
          </cell>
          <cell r="D3320" t="str">
            <v>P</v>
          </cell>
          <cell r="E3320">
            <v>36657</v>
          </cell>
          <cell r="F3320">
            <v>-792.35558296705108</v>
          </cell>
          <cell r="G3320">
            <v>-792.35558296705108</v>
          </cell>
        </row>
        <row r="3321">
          <cell r="A3321">
            <v>36641</v>
          </cell>
          <cell r="B3321" t="str">
            <v>POS-POWGAS-EAST</v>
          </cell>
          <cell r="C3321" t="str">
            <v>EPMI-LT-MAIN-PRC</v>
          </cell>
          <cell r="D3321" t="str">
            <v>P</v>
          </cell>
          <cell r="E3321">
            <v>36657</v>
          </cell>
          <cell r="F3321">
            <v>-7923.5558296705121</v>
          </cell>
          <cell r="G3321">
            <v>-7923.5558296705121</v>
          </cell>
        </row>
        <row r="3322">
          <cell r="A3322">
            <v>36641</v>
          </cell>
          <cell r="B3322" t="str">
            <v>POS-POWGAS-EAST</v>
          </cell>
          <cell r="C3322" t="str">
            <v>EPMI-LT-MAIN-PRC</v>
          </cell>
          <cell r="D3322" t="str">
            <v>P</v>
          </cell>
          <cell r="E3322">
            <v>36657</v>
          </cell>
          <cell r="F3322">
            <v>11885.3337445058</v>
          </cell>
          <cell r="G3322">
            <v>11885.3337445058</v>
          </cell>
        </row>
        <row r="3323">
          <cell r="A3323">
            <v>36641</v>
          </cell>
          <cell r="B3323" t="str">
            <v>POS-POWGAS-EAST</v>
          </cell>
          <cell r="C3323" t="str">
            <v>EPMI-LT-MAIN-PRC</v>
          </cell>
          <cell r="D3323" t="str">
            <v>P</v>
          </cell>
          <cell r="E3323">
            <v>36657</v>
          </cell>
          <cell r="F3323">
            <v>-1584.7111659341022</v>
          </cell>
          <cell r="G3323">
            <v>-1584.7111659341022</v>
          </cell>
        </row>
        <row r="3324">
          <cell r="A3324">
            <v>36641</v>
          </cell>
          <cell r="B3324" t="str">
            <v>POS-POWGAS-EAST</v>
          </cell>
          <cell r="C3324" t="str">
            <v>EPMI-LT-MAIN-PRC</v>
          </cell>
          <cell r="D3324" t="str">
            <v>P</v>
          </cell>
          <cell r="E3324">
            <v>36657</v>
          </cell>
          <cell r="F3324">
            <v>-1584.7111659341003</v>
          </cell>
          <cell r="G3324">
            <v>-1584.7111659341003</v>
          </cell>
        </row>
        <row r="3325">
          <cell r="A3325">
            <v>36641</v>
          </cell>
          <cell r="B3325" t="str">
            <v>POS-POWGAS-EAST</v>
          </cell>
          <cell r="C3325" t="str">
            <v>EPMI-LT-MAIN-PRC</v>
          </cell>
          <cell r="D3325" t="str">
            <v>P</v>
          </cell>
          <cell r="E3325">
            <v>36657</v>
          </cell>
          <cell r="F3325">
            <v>0</v>
          </cell>
          <cell r="G3325">
            <v>0</v>
          </cell>
        </row>
        <row r="3326">
          <cell r="A3326">
            <v>36641</v>
          </cell>
          <cell r="B3326" t="str">
            <v>POS-POWGAS-EAST</v>
          </cell>
          <cell r="C3326" t="str">
            <v>EPMI-LT-MAIN-PRC</v>
          </cell>
          <cell r="D3326" t="str">
            <v>P</v>
          </cell>
          <cell r="E3326">
            <v>36658</v>
          </cell>
          <cell r="F3326">
            <v>-792.35558296705108</v>
          </cell>
          <cell r="G3326">
            <v>-792.35558296705108</v>
          </cell>
        </row>
        <row r="3327">
          <cell r="A3327">
            <v>36641</v>
          </cell>
          <cell r="B3327" t="str">
            <v>POS-POWGAS-EAST</v>
          </cell>
          <cell r="C3327" t="str">
            <v>EPMI-LT-MAIN-PRC</v>
          </cell>
          <cell r="D3327" t="str">
            <v>P</v>
          </cell>
          <cell r="E3327">
            <v>36658</v>
          </cell>
          <cell r="F3327">
            <v>-7923.5558296705121</v>
          </cell>
          <cell r="G3327">
            <v>-7923.5558296705121</v>
          </cell>
        </row>
        <row r="3328">
          <cell r="A3328">
            <v>36641</v>
          </cell>
          <cell r="B3328" t="str">
            <v>POS-POWGAS-EAST</v>
          </cell>
          <cell r="C3328" t="str">
            <v>EPMI-LT-MAIN-PRC</v>
          </cell>
          <cell r="D3328" t="str">
            <v>P</v>
          </cell>
          <cell r="E3328">
            <v>36658</v>
          </cell>
          <cell r="F3328">
            <v>11885.3337445058</v>
          </cell>
          <cell r="G3328">
            <v>11885.3337445058</v>
          </cell>
        </row>
        <row r="3329">
          <cell r="A3329">
            <v>36641</v>
          </cell>
          <cell r="B3329" t="str">
            <v>POS-POWGAS-EAST</v>
          </cell>
          <cell r="C3329" t="str">
            <v>EPMI-LT-MAIN-PRC</v>
          </cell>
          <cell r="D3329" t="str">
            <v>P</v>
          </cell>
          <cell r="E3329">
            <v>36658</v>
          </cell>
          <cell r="F3329">
            <v>-1584.7111659341022</v>
          </cell>
          <cell r="G3329">
            <v>-1584.7111659341022</v>
          </cell>
        </row>
        <row r="3330">
          <cell r="A3330">
            <v>36641</v>
          </cell>
          <cell r="B3330" t="str">
            <v>POS-POWGAS-EAST</v>
          </cell>
          <cell r="C3330" t="str">
            <v>EPMI-LT-MAIN-PRC</v>
          </cell>
          <cell r="D3330" t="str">
            <v>P</v>
          </cell>
          <cell r="E3330">
            <v>36658</v>
          </cell>
          <cell r="F3330">
            <v>-1584.7111659341003</v>
          </cell>
          <cell r="G3330">
            <v>-1584.7111659341003</v>
          </cell>
        </row>
        <row r="3331">
          <cell r="A3331">
            <v>36641</v>
          </cell>
          <cell r="B3331" t="str">
            <v>POS-POWGAS-EAST</v>
          </cell>
          <cell r="C3331" t="str">
            <v>EPMI-LT-MAIN-PRC</v>
          </cell>
          <cell r="D3331" t="str">
            <v>P</v>
          </cell>
          <cell r="E3331">
            <v>36658</v>
          </cell>
          <cell r="F3331">
            <v>0</v>
          </cell>
          <cell r="G3331">
            <v>0</v>
          </cell>
        </row>
        <row r="3332">
          <cell r="A3332">
            <v>36641</v>
          </cell>
          <cell r="B3332" t="str">
            <v>POS-POWGAS-EAST</v>
          </cell>
          <cell r="C3332" t="str">
            <v>EPMI-LT-MAIN-PRC</v>
          </cell>
          <cell r="D3332" t="str">
            <v>P</v>
          </cell>
          <cell r="E3332">
            <v>36661</v>
          </cell>
          <cell r="F3332">
            <v>-792.35558296705108</v>
          </cell>
          <cell r="G3332">
            <v>-792.35558296705108</v>
          </cell>
        </row>
        <row r="3333">
          <cell r="A3333">
            <v>36641</v>
          </cell>
          <cell r="B3333" t="str">
            <v>POS-POWGAS-EAST</v>
          </cell>
          <cell r="C3333" t="str">
            <v>EPMI-LT-MAIN-PRC</v>
          </cell>
          <cell r="D3333" t="str">
            <v>P</v>
          </cell>
          <cell r="E3333">
            <v>36661</v>
          </cell>
          <cell r="F3333">
            <v>-7923.5558296705121</v>
          </cell>
          <cell r="G3333">
            <v>-7923.5558296705121</v>
          </cell>
        </row>
        <row r="3334">
          <cell r="A3334">
            <v>36641</v>
          </cell>
          <cell r="B3334" t="str">
            <v>POS-POWGAS-EAST</v>
          </cell>
          <cell r="C3334" t="str">
            <v>EPMI-LT-MAIN-PRC</v>
          </cell>
          <cell r="D3334" t="str">
            <v>P</v>
          </cell>
          <cell r="E3334">
            <v>36661</v>
          </cell>
          <cell r="F3334">
            <v>11885.3337445058</v>
          </cell>
          <cell r="G3334">
            <v>11885.3337445058</v>
          </cell>
        </row>
        <row r="3335">
          <cell r="A3335">
            <v>36641</v>
          </cell>
          <cell r="B3335" t="str">
            <v>POS-POWGAS-EAST</v>
          </cell>
          <cell r="C3335" t="str">
            <v>EPMI-LT-MAIN-PRC</v>
          </cell>
          <cell r="D3335" t="str">
            <v>P</v>
          </cell>
          <cell r="E3335">
            <v>36661</v>
          </cell>
          <cell r="F3335">
            <v>-1584.7111659341022</v>
          </cell>
          <cell r="G3335">
            <v>-1584.7111659341022</v>
          </cell>
        </row>
        <row r="3336">
          <cell r="A3336">
            <v>36641</v>
          </cell>
          <cell r="B3336" t="str">
            <v>POS-POWGAS-EAST</v>
          </cell>
          <cell r="C3336" t="str">
            <v>EPMI-LT-MAIN-PRC</v>
          </cell>
          <cell r="D3336" t="str">
            <v>P</v>
          </cell>
          <cell r="E3336">
            <v>36661</v>
          </cell>
          <cell r="F3336">
            <v>-1584.7111659341003</v>
          </cell>
          <cell r="G3336">
            <v>-1584.7111659341003</v>
          </cell>
        </row>
        <row r="3337">
          <cell r="A3337">
            <v>36641</v>
          </cell>
          <cell r="B3337" t="str">
            <v>POS-POWGAS-EAST</v>
          </cell>
          <cell r="C3337" t="str">
            <v>EPMI-LT-MAIN-PRC</v>
          </cell>
          <cell r="D3337" t="str">
            <v>P</v>
          </cell>
          <cell r="E3337">
            <v>36661</v>
          </cell>
          <cell r="F3337">
            <v>0</v>
          </cell>
          <cell r="G3337">
            <v>0</v>
          </cell>
        </row>
        <row r="3338">
          <cell r="A3338">
            <v>36641</v>
          </cell>
          <cell r="B3338" t="str">
            <v>POS-POWGAS-EAST</v>
          </cell>
          <cell r="C3338" t="str">
            <v>EPMI-LT-MAIN-PRC</v>
          </cell>
          <cell r="D3338" t="str">
            <v>P</v>
          </cell>
          <cell r="E3338">
            <v>36662</v>
          </cell>
          <cell r="F3338">
            <v>-792.35558296705108</v>
          </cell>
          <cell r="G3338">
            <v>-792.35558296705108</v>
          </cell>
        </row>
        <row r="3339">
          <cell r="A3339">
            <v>36641</v>
          </cell>
          <cell r="B3339" t="str">
            <v>POS-POWGAS-EAST</v>
          </cell>
          <cell r="C3339" t="str">
            <v>EPMI-LT-MAIN-PRC</v>
          </cell>
          <cell r="D3339" t="str">
            <v>P</v>
          </cell>
          <cell r="E3339">
            <v>36662</v>
          </cell>
          <cell r="F3339">
            <v>-7923.5558296705121</v>
          </cell>
          <cell r="G3339">
            <v>-7923.5558296705121</v>
          </cell>
        </row>
        <row r="3340">
          <cell r="A3340">
            <v>36641</v>
          </cell>
          <cell r="B3340" t="str">
            <v>POS-POWGAS-EAST</v>
          </cell>
          <cell r="C3340" t="str">
            <v>EPMI-LT-MAIN-PRC</v>
          </cell>
          <cell r="D3340" t="str">
            <v>P</v>
          </cell>
          <cell r="E3340">
            <v>36662</v>
          </cell>
          <cell r="F3340">
            <v>11885.3337445058</v>
          </cell>
          <cell r="G3340">
            <v>11885.3337445058</v>
          </cell>
        </row>
        <row r="3341">
          <cell r="A3341">
            <v>36641</v>
          </cell>
          <cell r="B3341" t="str">
            <v>POS-POWGAS-EAST</v>
          </cell>
          <cell r="C3341" t="str">
            <v>EPMI-LT-MAIN-PRC</v>
          </cell>
          <cell r="D3341" t="str">
            <v>P</v>
          </cell>
          <cell r="E3341">
            <v>36662</v>
          </cell>
          <cell r="F3341">
            <v>-1584.7111659341022</v>
          </cell>
          <cell r="G3341">
            <v>-1584.7111659341022</v>
          </cell>
        </row>
        <row r="3342">
          <cell r="A3342">
            <v>36641</v>
          </cell>
          <cell r="B3342" t="str">
            <v>POS-POWGAS-EAST</v>
          </cell>
          <cell r="C3342" t="str">
            <v>EPMI-LT-MAIN-PRC</v>
          </cell>
          <cell r="D3342" t="str">
            <v>P</v>
          </cell>
          <cell r="E3342">
            <v>36662</v>
          </cell>
          <cell r="F3342">
            <v>-1584.7111659341003</v>
          </cell>
          <cell r="G3342">
            <v>-1584.7111659341003</v>
          </cell>
        </row>
        <row r="3343">
          <cell r="A3343">
            <v>36641</v>
          </cell>
          <cell r="B3343" t="str">
            <v>POS-POWGAS-EAST</v>
          </cell>
          <cell r="C3343" t="str">
            <v>EPMI-LT-MAIN-PRC</v>
          </cell>
          <cell r="D3343" t="str">
            <v>P</v>
          </cell>
          <cell r="E3343">
            <v>36662</v>
          </cell>
          <cell r="F3343">
            <v>0</v>
          </cell>
          <cell r="G3343">
            <v>0</v>
          </cell>
        </row>
        <row r="3344">
          <cell r="A3344">
            <v>36641</v>
          </cell>
          <cell r="B3344" t="str">
            <v>POS-POWGAS-EAST</v>
          </cell>
          <cell r="C3344" t="str">
            <v>EPMI-LT-MAIN-PRC</v>
          </cell>
          <cell r="D3344" t="str">
            <v>P</v>
          </cell>
          <cell r="E3344">
            <v>36663</v>
          </cell>
          <cell r="F3344">
            <v>-792.35558296705108</v>
          </cell>
          <cell r="G3344">
            <v>-792.35558296705108</v>
          </cell>
        </row>
        <row r="3345">
          <cell r="A3345">
            <v>36641</v>
          </cell>
          <cell r="B3345" t="str">
            <v>POS-POWGAS-EAST</v>
          </cell>
          <cell r="C3345" t="str">
            <v>EPMI-LT-MAIN-PRC</v>
          </cell>
          <cell r="D3345" t="str">
            <v>P</v>
          </cell>
          <cell r="E3345">
            <v>36663</v>
          </cell>
          <cell r="F3345">
            <v>-7923.5558296705121</v>
          </cell>
          <cell r="G3345">
            <v>-7923.5558296705121</v>
          </cell>
        </row>
        <row r="3346">
          <cell r="A3346">
            <v>36641</v>
          </cell>
          <cell r="B3346" t="str">
            <v>POS-POWGAS-EAST</v>
          </cell>
          <cell r="C3346" t="str">
            <v>EPMI-LT-MAIN-PRC</v>
          </cell>
          <cell r="D3346" t="str">
            <v>P</v>
          </cell>
          <cell r="E3346">
            <v>36663</v>
          </cell>
          <cell r="F3346">
            <v>11885.3337445058</v>
          </cell>
          <cell r="G3346">
            <v>11885.3337445058</v>
          </cell>
        </row>
        <row r="3347">
          <cell r="A3347">
            <v>36641</v>
          </cell>
          <cell r="B3347" t="str">
            <v>POS-POWGAS-EAST</v>
          </cell>
          <cell r="C3347" t="str">
            <v>EPMI-LT-MAIN-PRC</v>
          </cell>
          <cell r="D3347" t="str">
            <v>P</v>
          </cell>
          <cell r="E3347">
            <v>36663</v>
          </cell>
          <cell r="F3347">
            <v>-1584.7111659341022</v>
          </cell>
          <cell r="G3347">
            <v>-1584.7111659341022</v>
          </cell>
        </row>
        <row r="3348">
          <cell r="A3348">
            <v>36641</v>
          </cell>
          <cell r="B3348" t="str">
            <v>POS-POWGAS-EAST</v>
          </cell>
          <cell r="C3348" t="str">
            <v>EPMI-LT-MAIN-PRC</v>
          </cell>
          <cell r="D3348" t="str">
            <v>P</v>
          </cell>
          <cell r="E3348">
            <v>36663</v>
          </cell>
          <cell r="F3348">
            <v>-1584.7111659341003</v>
          </cell>
          <cell r="G3348">
            <v>-1584.7111659341003</v>
          </cell>
        </row>
        <row r="3349">
          <cell r="A3349">
            <v>36641</v>
          </cell>
          <cell r="B3349" t="str">
            <v>POS-POWGAS-EAST</v>
          </cell>
          <cell r="C3349" t="str">
            <v>EPMI-LT-MAIN-PRC</v>
          </cell>
          <cell r="D3349" t="str">
            <v>P</v>
          </cell>
          <cell r="E3349">
            <v>36663</v>
          </cell>
          <cell r="F3349">
            <v>0</v>
          </cell>
          <cell r="G3349">
            <v>0</v>
          </cell>
        </row>
        <row r="3350">
          <cell r="A3350">
            <v>36641</v>
          </cell>
          <cell r="B3350" t="str">
            <v>POS-POWGAS-EAST</v>
          </cell>
          <cell r="C3350" t="str">
            <v>EPMI-LT-MAIN-PRC</v>
          </cell>
          <cell r="D3350" t="str">
            <v>P</v>
          </cell>
          <cell r="E3350">
            <v>36664</v>
          </cell>
          <cell r="F3350">
            <v>-792.35558296705108</v>
          </cell>
          <cell r="G3350">
            <v>-792.35558296705108</v>
          </cell>
        </row>
        <row r="3351">
          <cell r="A3351">
            <v>36641</v>
          </cell>
          <cell r="B3351" t="str">
            <v>POS-POWGAS-EAST</v>
          </cell>
          <cell r="C3351" t="str">
            <v>EPMI-LT-MAIN-PRC</v>
          </cell>
          <cell r="D3351" t="str">
            <v>P</v>
          </cell>
          <cell r="E3351">
            <v>36664</v>
          </cell>
          <cell r="F3351">
            <v>-7923.5558296705121</v>
          </cell>
          <cell r="G3351">
            <v>-7923.5558296705121</v>
          </cell>
        </row>
        <row r="3352">
          <cell r="A3352">
            <v>36641</v>
          </cell>
          <cell r="B3352" t="str">
            <v>POS-POWGAS-EAST</v>
          </cell>
          <cell r="C3352" t="str">
            <v>EPMI-LT-MAIN-PRC</v>
          </cell>
          <cell r="D3352" t="str">
            <v>P</v>
          </cell>
          <cell r="E3352">
            <v>36664</v>
          </cell>
          <cell r="F3352">
            <v>11885.3337445058</v>
          </cell>
          <cell r="G3352">
            <v>11885.3337445058</v>
          </cell>
        </row>
        <row r="3353">
          <cell r="A3353">
            <v>36641</v>
          </cell>
          <cell r="B3353" t="str">
            <v>POS-POWGAS-EAST</v>
          </cell>
          <cell r="C3353" t="str">
            <v>EPMI-LT-MAIN-PRC</v>
          </cell>
          <cell r="D3353" t="str">
            <v>P</v>
          </cell>
          <cell r="E3353">
            <v>36664</v>
          </cell>
          <cell r="F3353">
            <v>-1584.7111659341022</v>
          </cell>
          <cell r="G3353">
            <v>-1584.7111659341022</v>
          </cell>
        </row>
        <row r="3354">
          <cell r="A3354">
            <v>36641</v>
          </cell>
          <cell r="B3354" t="str">
            <v>POS-POWGAS-EAST</v>
          </cell>
          <cell r="C3354" t="str">
            <v>EPMI-LT-MAIN-PRC</v>
          </cell>
          <cell r="D3354" t="str">
            <v>P</v>
          </cell>
          <cell r="E3354">
            <v>36664</v>
          </cell>
          <cell r="F3354">
            <v>-1584.7111659341003</v>
          </cell>
          <cell r="G3354">
            <v>-1584.7111659341003</v>
          </cell>
        </row>
        <row r="3355">
          <cell r="A3355">
            <v>36641</v>
          </cell>
          <cell r="B3355" t="str">
            <v>POS-POWGAS-EAST</v>
          </cell>
          <cell r="C3355" t="str">
            <v>EPMI-LT-MAIN-PRC</v>
          </cell>
          <cell r="D3355" t="str">
            <v>P</v>
          </cell>
          <cell r="E3355">
            <v>36664</v>
          </cell>
          <cell r="F3355">
            <v>0</v>
          </cell>
          <cell r="G3355">
            <v>0</v>
          </cell>
        </row>
        <row r="3356">
          <cell r="A3356">
            <v>36641</v>
          </cell>
          <cell r="B3356" t="str">
            <v>POS-POWGAS-EAST</v>
          </cell>
          <cell r="C3356" t="str">
            <v>EPMI-LT-MAIN-PRC</v>
          </cell>
          <cell r="D3356" t="str">
            <v>P</v>
          </cell>
          <cell r="E3356">
            <v>36665</v>
          </cell>
          <cell r="F3356">
            <v>-792.35558296705108</v>
          </cell>
          <cell r="G3356">
            <v>-792.35558296705108</v>
          </cell>
        </row>
        <row r="3357">
          <cell r="A3357">
            <v>36641</v>
          </cell>
          <cell r="B3357" t="str">
            <v>POS-POWGAS-EAST</v>
          </cell>
          <cell r="C3357" t="str">
            <v>EPMI-LT-MAIN-PRC</v>
          </cell>
          <cell r="D3357" t="str">
            <v>P</v>
          </cell>
          <cell r="E3357">
            <v>36665</v>
          </cell>
          <cell r="F3357">
            <v>-7923.5558296705121</v>
          </cell>
          <cell r="G3357">
            <v>-7923.5558296705121</v>
          </cell>
        </row>
        <row r="3358">
          <cell r="A3358">
            <v>36641</v>
          </cell>
          <cell r="B3358" t="str">
            <v>POS-POWGAS-EAST</v>
          </cell>
          <cell r="C3358" t="str">
            <v>EPMI-LT-MAIN-PRC</v>
          </cell>
          <cell r="D3358" t="str">
            <v>P</v>
          </cell>
          <cell r="E3358">
            <v>36665</v>
          </cell>
          <cell r="F3358">
            <v>11885.3337445058</v>
          </cell>
          <cell r="G3358">
            <v>11885.3337445058</v>
          </cell>
        </row>
        <row r="3359">
          <cell r="A3359">
            <v>36641</v>
          </cell>
          <cell r="B3359" t="str">
            <v>POS-POWGAS-EAST</v>
          </cell>
          <cell r="C3359" t="str">
            <v>EPMI-LT-MAIN-PRC</v>
          </cell>
          <cell r="D3359" t="str">
            <v>P</v>
          </cell>
          <cell r="E3359">
            <v>36665</v>
          </cell>
          <cell r="F3359">
            <v>-1584.7111659341022</v>
          </cell>
          <cell r="G3359">
            <v>-1584.7111659341022</v>
          </cell>
        </row>
        <row r="3360">
          <cell r="A3360">
            <v>36641</v>
          </cell>
          <cell r="B3360" t="str">
            <v>POS-POWGAS-EAST</v>
          </cell>
          <cell r="C3360" t="str">
            <v>EPMI-LT-MAIN-PRC</v>
          </cell>
          <cell r="D3360" t="str">
            <v>P</v>
          </cell>
          <cell r="E3360">
            <v>36665</v>
          </cell>
          <cell r="F3360">
            <v>-1584.7111659341003</v>
          </cell>
          <cell r="G3360">
            <v>-1584.7111659341003</v>
          </cell>
        </row>
        <row r="3361">
          <cell r="A3361">
            <v>36641</v>
          </cell>
          <cell r="B3361" t="str">
            <v>POS-POWGAS-EAST</v>
          </cell>
          <cell r="C3361" t="str">
            <v>EPMI-LT-MAIN-PRC</v>
          </cell>
          <cell r="D3361" t="str">
            <v>P</v>
          </cell>
          <cell r="E3361">
            <v>36665</v>
          </cell>
          <cell r="F3361">
            <v>0</v>
          </cell>
          <cell r="G3361">
            <v>0</v>
          </cell>
        </row>
        <row r="3362">
          <cell r="A3362">
            <v>36641</v>
          </cell>
          <cell r="B3362" t="str">
            <v>POS-POWGAS-EAST</v>
          </cell>
          <cell r="C3362" t="str">
            <v>EPMI-LT-MAIN-PRC</v>
          </cell>
          <cell r="D3362" t="str">
            <v>P</v>
          </cell>
          <cell r="E3362">
            <v>36668</v>
          </cell>
          <cell r="F3362">
            <v>-792.35558296705108</v>
          </cell>
          <cell r="G3362">
            <v>-792.35558296705108</v>
          </cell>
        </row>
        <row r="3363">
          <cell r="A3363">
            <v>36641</v>
          </cell>
          <cell r="B3363" t="str">
            <v>POS-POWGAS-EAST</v>
          </cell>
          <cell r="C3363" t="str">
            <v>EPMI-LT-MAIN-PRC</v>
          </cell>
          <cell r="D3363" t="str">
            <v>P</v>
          </cell>
          <cell r="E3363">
            <v>36668</v>
          </cell>
          <cell r="F3363">
            <v>-7923.5558296705121</v>
          </cell>
          <cell r="G3363">
            <v>-7923.5558296705121</v>
          </cell>
        </row>
        <row r="3364">
          <cell r="A3364">
            <v>36641</v>
          </cell>
          <cell r="B3364" t="str">
            <v>POS-POWGAS-EAST</v>
          </cell>
          <cell r="C3364" t="str">
            <v>EPMI-LT-MAIN-PRC</v>
          </cell>
          <cell r="D3364" t="str">
            <v>P</v>
          </cell>
          <cell r="E3364">
            <v>36668</v>
          </cell>
          <cell r="F3364">
            <v>11885.3337445058</v>
          </cell>
          <cell r="G3364">
            <v>11885.3337445058</v>
          </cell>
        </row>
        <row r="3365">
          <cell r="A3365">
            <v>36641</v>
          </cell>
          <cell r="B3365" t="str">
            <v>POS-POWGAS-EAST</v>
          </cell>
          <cell r="C3365" t="str">
            <v>EPMI-LT-MAIN-PRC</v>
          </cell>
          <cell r="D3365" t="str">
            <v>P</v>
          </cell>
          <cell r="E3365">
            <v>36668</v>
          </cell>
          <cell r="F3365">
            <v>-1584.7111659341022</v>
          </cell>
          <cell r="G3365">
            <v>-1584.7111659341022</v>
          </cell>
        </row>
        <row r="3366">
          <cell r="A3366">
            <v>36641</v>
          </cell>
          <cell r="B3366" t="str">
            <v>POS-POWGAS-EAST</v>
          </cell>
          <cell r="C3366" t="str">
            <v>EPMI-LT-MAIN-PRC</v>
          </cell>
          <cell r="D3366" t="str">
            <v>P</v>
          </cell>
          <cell r="E3366">
            <v>36668</v>
          </cell>
          <cell r="F3366">
            <v>-1584.7111659341003</v>
          </cell>
          <cell r="G3366">
            <v>-1584.7111659341003</v>
          </cell>
        </row>
        <row r="3367">
          <cell r="A3367">
            <v>36641</v>
          </cell>
          <cell r="B3367" t="str">
            <v>POS-POWGAS-EAST</v>
          </cell>
          <cell r="C3367" t="str">
            <v>EPMI-LT-MAIN-PRC</v>
          </cell>
          <cell r="D3367" t="str">
            <v>P</v>
          </cell>
          <cell r="E3367">
            <v>36668</v>
          </cell>
          <cell r="F3367">
            <v>0</v>
          </cell>
          <cell r="G3367">
            <v>0</v>
          </cell>
        </row>
        <row r="3368">
          <cell r="A3368">
            <v>36641</v>
          </cell>
          <cell r="B3368" t="str">
            <v>POS-POWGAS-EAST</v>
          </cell>
          <cell r="C3368" t="str">
            <v>EPMI-LT-MAIN-PRC</v>
          </cell>
          <cell r="D3368" t="str">
            <v>P</v>
          </cell>
          <cell r="E3368">
            <v>36669</v>
          </cell>
          <cell r="F3368">
            <v>-792.35558296705108</v>
          </cell>
          <cell r="G3368">
            <v>-792.35558296705108</v>
          </cell>
        </row>
        <row r="3369">
          <cell r="A3369">
            <v>36641</v>
          </cell>
          <cell r="B3369" t="str">
            <v>POS-POWGAS-EAST</v>
          </cell>
          <cell r="C3369" t="str">
            <v>EPMI-LT-MAIN-PRC</v>
          </cell>
          <cell r="D3369" t="str">
            <v>P</v>
          </cell>
          <cell r="E3369">
            <v>36669</v>
          </cell>
          <cell r="F3369">
            <v>-7923.5558296705121</v>
          </cell>
          <cell r="G3369">
            <v>-7923.5558296705121</v>
          </cell>
        </row>
        <row r="3370">
          <cell r="A3370">
            <v>36641</v>
          </cell>
          <cell r="B3370" t="str">
            <v>POS-POWGAS-EAST</v>
          </cell>
          <cell r="C3370" t="str">
            <v>EPMI-LT-MAIN-PRC</v>
          </cell>
          <cell r="D3370" t="str">
            <v>P</v>
          </cell>
          <cell r="E3370">
            <v>36669</v>
          </cell>
          <cell r="F3370">
            <v>11885.3337445058</v>
          </cell>
          <cell r="G3370">
            <v>11885.3337445058</v>
          </cell>
        </row>
        <row r="3371">
          <cell r="A3371">
            <v>36641</v>
          </cell>
          <cell r="B3371" t="str">
            <v>POS-POWGAS-EAST</v>
          </cell>
          <cell r="C3371" t="str">
            <v>EPMI-LT-MAIN-PRC</v>
          </cell>
          <cell r="D3371" t="str">
            <v>P</v>
          </cell>
          <cell r="E3371">
            <v>36669</v>
          </cell>
          <cell r="F3371">
            <v>-1584.7111659341022</v>
          </cell>
          <cell r="G3371">
            <v>-1584.7111659341022</v>
          </cell>
        </row>
        <row r="3372">
          <cell r="A3372">
            <v>36641</v>
          </cell>
          <cell r="B3372" t="str">
            <v>POS-POWGAS-EAST</v>
          </cell>
          <cell r="C3372" t="str">
            <v>EPMI-LT-MAIN-PRC</v>
          </cell>
          <cell r="D3372" t="str">
            <v>P</v>
          </cell>
          <cell r="E3372">
            <v>36669</v>
          </cell>
          <cell r="F3372">
            <v>-1584.7111659341003</v>
          </cell>
          <cell r="G3372">
            <v>-1584.7111659341003</v>
          </cell>
        </row>
        <row r="3373">
          <cell r="A3373">
            <v>36641</v>
          </cell>
          <cell r="B3373" t="str">
            <v>POS-POWGAS-EAST</v>
          </cell>
          <cell r="C3373" t="str">
            <v>EPMI-LT-MAIN-PRC</v>
          </cell>
          <cell r="D3373" t="str">
            <v>P</v>
          </cell>
          <cell r="E3373">
            <v>36669</v>
          </cell>
          <cell r="F3373">
            <v>0</v>
          </cell>
          <cell r="G3373">
            <v>0</v>
          </cell>
        </row>
        <row r="3374">
          <cell r="A3374">
            <v>36641</v>
          </cell>
          <cell r="B3374" t="str">
            <v>POS-POWGAS-EAST</v>
          </cell>
          <cell r="C3374" t="str">
            <v>EPMI-LT-MAIN-PRC</v>
          </cell>
          <cell r="D3374" t="str">
            <v>P</v>
          </cell>
          <cell r="E3374">
            <v>36670</v>
          </cell>
          <cell r="F3374">
            <v>-792.35558296705108</v>
          </cell>
          <cell r="G3374">
            <v>-792.35558296705108</v>
          </cell>
        </row>
        <row r="3375">
          <cell r="A3375">
            <v>36641</v>
          </cell>
          <cell r="B3375" t="str">
            <v>POS-POWGAS-EAST</v>
          </cell>
          <cell r="C3375" t="str">
            <v>EPMI-LT-MAIN-PRC</v>
          </cell>
          <cell r="D3375" t="str">
            <v>P</v>
          </cell>
          <cell r="E3375">
            <v>36670</v>
          </cell>
          <cell r="F3375">
            <v>-7923.5558296705121</v>
          </cell>
          <cell r="G3375">
            <v>-7923.5558296705121</v>
          </cell>
        </row>
        <row r="3376">
          <cell r="A3376">
            <v>36641</v>
          </cell>
          <cell r="B3376" t="str">
            <v>POS-POWGAS-EAST</v>
          </cell>
          <cell r="C3376" t="str">
            <v>EPMI-LT-MAIN-PRC</v>
          </cell>
          <cell r="D3376" t="str">
            <v>P</v>
          </cell>
          <cell r="E3376">
            <v>36670</v>
          </cell>
          <cell r="F3376">
            <v>11885.3337445058</v>
          </cell>
          <cell r="G3376">
            <v>11885.3337445058</v>
          </cell>
        </row>
        <row r="3377">
          <cell r="A3377">
            <v>36641</v>
          </cell>
          <cell r="B3377" t="str">
            <v>POS-POWGAS-EAST</v>
          </cell>
          <cell r="C3377" t="str">
            <v>EPMI-LT-MAIN-PRC</v>
          </cell>
          <cell r="D3377" t="str">
            <v>P</v>
          </cell>
          <cell r="E3377">
            <v>36670</v>
          </cell>
          <cell r="F3377">
            <v>-1584.7111659341022</v>
          </cell>
          <cell r="G3377">
            <v>-1584.7111659341022</v>
          </cell>
        </row>
        <row r="3378">
          <cell r="A3378">
            <v>36641</v>
          </cell>
          <cell r="B3378" t="str">
            <v>POS-POWGAS-EAST</v>
          </cell>
          <cell r="C3378" t="str">
            <v>EPMI-LT-MAIN-PRC</v>
          </cell>
          <cell r="D3378" t="str">
            <v>P</v>
          </cell>
          <cell r="E3378">
            <v>36670</v>
          </cell>
          <cell r="F3378">
            <v>-1584.7111659341003</v>
          </cell>
          <cell r="G3378">
            <v>-1584.7111659341003</v>
          </cell>
        </row>
        <row r="3379">
          <cell r="A3379">
            <v>36641</v>
          </cell>
          <cell r="B3379" t="str">
            <v>POS-POWGAS-EAST</v>
          </cell>
          <cell r="C3379" t="str">
            <v>EPMI-LT-MAIN-PRC</v>
          </cell>
          <cell r="D3379" t="str">
            <v>P</v>
          </cell>
          <cell r="E3379">
            <v>36670</v>
          </cell>
          <cell r="F3379">
            <v>0</v>
          </cell>
          <cell r="G3379">
            <v>0</v>
          </cell>
        </row>
        <row r="3380">
          <cell r="A3380">
            <v>36641</v>
          </cell>
          <cell r="B3380" t="str">
            <v>POS-POWGAS-EAST</v>
          </cell>
          <cell r="C3380" t="str">
            <v>EPMI-LT-MAIN-PRC</v>
          </cell>
          <cell r="D3380" t="str">
            <v>P</v>
          </cell>
          <cell r="E3380">
            <v>36671</v>
          </cell>
          <cell r="F3380">
            <v>-792.35558296705108</v>
          </cell>
          <cell r="G3380">
            <v>-792.35558296705108</v>
          </cell>
        </row>
        <row r="3381">
          <cell r="A3381">
            <v>36641</v>
          </cell>
          <cell r="B3381" t="str">
            <v>POS-POWGAS-EAST</v>
          </cell>
          <cell r="C3381" t="str">
            <v>EPMI-LT-MAIN-PRC</v>
          </cell>
          <cell r="D3381" t="str">
            <v>P</v>
          </cell>
          <cell r="E3381">
            <v>36671</v>
          </cell>
          <cell r="F3381">
            <v>-7923.5558296705121</v>
          </cell>
          <cell r="G3381">
            <v>-7923.5558296705121</v>
          </cell>
        </row>
        <row r="3382">
          <cell r="A3382">
            <v>36641</v>
          </cell>
          <cell r="B3382" t="str">
            <v>POS-POWGAS-EAST</v>
          </cell>
          <cell r="C3382" t="str">
            <v>EPMI-LT-MAIN-PRC</v>
          </cell>
          <cell r="D3382" t="str">
            <v>P</v>
          </cell>
          <cell r="E3382">
            <v>36671</v>
          </cell>
          <cell r="F3382">
            <v>11885.3337445058</v>
          </cell>
          <cell r="G3382">
            <v>11885.3337445058</v>
          </cell>
        </row>
        <row r="3383">
          <cell r="A3383">
            <v>36641</v>
          </cell>
          <cell r="B3383" t="str">
            <v>POS-POWGAS-EAST</v>
          </cell>
          <cell r="C3383" t="str">
            <v>EPMI-LT-MAIN-PRC</v>
          </cell>
          <cell r="D3383" t="str">
            <v>P</v>
          </cell>
          <cell r="E3383">
            <v>36671</v>
          </cell>
          <cell r="F3383">
            <v>-1584.7111659341022</v>
          </cell>
          <cell r="G3383">
            <v>-1584.7111659341022</v>
          </cell>
        </row>
        <row r="3384">
          <cell r="A3384">
            <v>36641</v>
          </cell>
          <cell r="B3384" t="str">
            <v>POS-POWGAS-EAST</v>
          </cell>
          <cell r="C3384" t="str">
            <v>EPMI-LT-MAIN-PRC</v>
          </cell>
          <cell r="D3384" t="str">
            <v>P</v>
          </cell>
          <cell r="E3384">
            <v>36671</v>
          </cell>
          <cell r="F3384">
            <v>-1584.7111659341003</v>
          </cell>
          <cell r="G3384">
            <v>-1584.7111659341003</v>
          </cell>
        </row>
        <row r="3385">
          <cell r="A3385">
            <v>36641</v>
          </cell>
          <cell r="B3385" t="str">
            <v>POS-POWGAS-EAST</v>
          </cell>
          <cell r="C3385" t="str">
            <v>EPMI-LT-MAIN-PRC</v>
          </cell>
          <cell r="D3385" t="str">
            <v>P</v>
          </cell>
          <cell r="E3385">
            <v>36671</v>
          </cell>
          <cell r="F3385">
            <v>0</v>
          </cell>
          <cell r="G3385">
            <v>0</v>
          </cell>
        </row>
        <row r="3386">
          <cell r="A3386">
            <v>36641</v>
          </cell>
          <cell r="B3386" t="str">
            <v>POS-POWGAS-EAST</v>
          </cell>
          <cell r="C3386" t="str">
            <v>EPMI-LT-MAIN-PRC</v>
          </cell>
          <cell r="D3386" t="str">
            <v>P</v>
          </cell>
          <cell r="E3386">
            <v>36672</v>
          </cell>
          <cell r="F3386">
            <v>-792.35558296705108</v>
          </cell>
          <cell r="G3386">
            <v>-792.35558296705108</v>
          </cell>
        </row>
        <row r="3387">
          <cell r="A3387">
            <v>36641</v>
          </cell>
          <cell r="B3387" t="str">
            <v>POS-POWGAS-EAST</v>
          </cell>
          <cell r="C3387" t="str">
            <v>EPMI-LT-MAIN-PRC</v>
          </cell>
          <cell r="D3387" t="str">
            <v>P</v>
          </cell>
          <cell r="E3387">
            <v>36672</v>
          </cell>
          <cell r="F3387">
            <v>-7923.5558296705121</v>
          </cell>
          <cell r="G3387">
            <v>-7923.5558296705121</v>
          </cell>
        </row>
        <row r="3388">
          <cell r="A3388">
            <v>36641</v>
          </cell>
          <cell r="B3388" t="str">
            <v>POS-POWGAS-EAST</v>
          </cell>
          <cell r="C3388" t="str">
            <v>EPMI-LT-MAIN-PRC</v>
          </cell>
          <cell r="D3388" t="str">
            <v>P</v>
          </cell>
          <cell r="E3388">
            <v>36672</v>
          </cell>
          <cell r="F3388">
            <v>11885.3337445058</v>
          </cell>
          <cell r="G3388">
            <v>11885.3337445058</v>
          </cell>
        </row>
        <row r="3389">
          <cell r="A3389">
            <v>36641</v>
          </cell>
          <cell r="B3389" t="str">
            <v>POS-POWGAS-EAST</v>
          </cell>
          <cell r="C3389" t="str">
            <v>EPMI-LT-MAIN-PRC</v>
          </cell>
          <cell r="D3389" t="str">
            <v>P</v>
          </cell>
          <cell r="E3389">
            <v>36672</v>
          </cell>
          <cell r="F3389">
            <v>-1584.7111659341022</v>
          </cell>
          <cell r="G3389">
            <v>-1584.7111659341022</v>
          </cell>
        </row>
        <row r="3390">
          <cell r="A3390">
            <v>36641</v>
          </cell>
          <cell r="B3390" t="str">
            <v>POS-POWGAS-EAST</v>
          </cell>
          <cell r="C3390" t="str">
            <v>EPMI-LT-MAIN-PRC</v>
          </cell>
          <cell r="D3390" t="str">
            <v>P</v>
          </cell>
          <cell r="E3390">
            <v>36672</v>
          </cell>
          <cell r="F3390">
            <v>-1584.7111659341003</v>
          </cell>
          <cell r="G3390">
            <v>-1584.7111659341003</v>
          </cell>
        </row>
        <row r="3391">
          <cell r="A3391">
            <v>36641</v>
          </cell>
          <cell r="B3391" t="str">
            <v>POS-POWGAS-EAST</v>
          </cell>
          <cell r="C3391" t="str">
            <v>EPMI-LT-MAIN-PRC</v>
          </cell>
          <cell r="D3391" t="str">
            <v>P</v>
          </cell>
          <cell r="E3391">
            <v>36672</v>
          </cell>
          <cell r="F3391">
            <v>0</v>
          </cell>
          <cell r="G3391">
            <v>0</v>
          </cell>
        </row>
        <row r="3392">
          <cell r="A3392">
            <v>36641</v>
          </cell>
          <cell r="B3392" t="str">
            <v>POS-POWGAS-EAST</v>
          </cell>
          <cell r="C3392" t="str">
            <v>EPMI-LT-MAIN-PRC</v>
          </cell>
          <cell r="D3392" t="str">
            <v>P</v>
          </cell>
          <cell r="E3392">
            <v>36677</v>
          </cell>
          <cell r="F3392">
            <v>-1584.7111659341003</v>
          </cell>
          <cell r="G3392">
            <v>-1584.7111659341003</v>
          </cell>
        </row>
        <row r="3393">
          <cell r="A3393">
            <v>36641</v>
          </cell>
          <cell r="B3393" t="str">
            <v>POS-POWGAS-EAST</v>
          </cell>
          <cell r="C3393" t="str">
            <v>EPMI-LT-MAIN-PRC</v>
          </cell>
          <cell r="D3393" t="str">
            <v>P</v>
          </cell>
          <cell r="E3393">
            <v>36677</v>
          </cell>
          <cell r="F3393">
            <v>-15847.11165934101</v>
          </cell>
          <cell r="G3393">
            <v>-15847.11165934101</v>
          </cell>
        </row>
        <row r="3394">
          <cell r="A3394">
            <v>36641</v>
          </cell>
          <cell r="B3394" t="str">
            <v>POS-POWGAS-EAST</v>
          </cell>
          <cell r="C3394" t="str">
            <v>EPMI-LT-MAIN-PRC</v>
          </cell>
          <cell r="D3394" t="str">
            <v>P</v>
          </cell>
          <cell r="E3394">
            <v>36677</v>
          </cell>
          <cell r="F3394">
            <v>23770.667489011503</v>
          </cell>
          <cell r="G3394">
            <v>23770.667489011503</v>
          </cell>
        </row>
        <row r="3395">
          <cell r="A3395">
            <v>36641</v>
          </cell>
          <cell r="B3395" t="str">
            <v>POS-POWGAS-EAST</v>
          </cell>
          <cell r="C3395" t="str">
            <v>EPMI-LT-MAIN-PRC</v>
          </cell>
          <cell r="D3395" t="str">
            <v>P</v>
          </cell>
          <cell r="E3395">
            <v>36677</v>
          </cell>
          <cell r="F3395">
            <v>-3169.4223318682007</v>
          </cell>
          <cell r="G3395">
            <v>-3169.4223318682007</v>
          </cell>
        </row>
        <row r="3396">
          <cell r="A3396">
            <v>36641</v>
          </cell>
          <cell r="B3396" t="str">
            <v>POS-POWGAS-EAST</v>
          </cell>
          <cell r="C3396" t="str">
            <v>EPMI-LT-MAIN-PRC</v>
          </cell>
          <cell r="D3396" t="str">
            <v>P</v>
          </cell>
          <cell r="E3396">
            <v>36677</v>
          </cell>
          <cell r="F3396">
            <v>-3169.4223318682107</v>
          </cell>
          <cell r="G3396">
            <v>-3169.4223318682107</v>
          </cell>
        </row>
        <row r="3397">
          <cell r="A3397">
            <v>36641</v>
          </cell>
          <cell r="B3397" t="str">
            <v>POS-POWGAS-EAST</v>
          </cell>
          <cell r="C3397" t="str">
            <v>EPMI-LT-MAIN-PRC</v>
          </cell>
          <cell r="D3397" t="str">
            <v>P</v>
          </cell>
          <cell r="E3397">
            <v>36677</v>
          </cell>
          <cell r="F3397">
            <v>0</v>
          </cell>
          <cell r="G3397">
            <v>0</v>
          </cell>
        </row>
        <row r="3398">
          <cell r="A3398">
            <v>36641</v>
          </cell>
          <cell r="B3398" t="str">
            <v>POS-POWGAS-EAST</v>
          </cell>
          <cell r="C3398" t="str">
            <v>EPMI-LT-MAIN-PRC</v>
          </cell>
          <cell r="D3398" t="str">
            <v>P</v>
          </cell>
          <cell r="E3398">
            <v>36678</v>
          </cell>
          <cell r="F3398">
            <v>-17339.603710481701</v>
          </cell>
          <cell r="G3398">
            <v>-17339.603710481701</v>
          </cell>
        </row>
        <row r="3399">
          <cell r="A3399">
            <v>36641</v>
          </cell>
          <cell r="B3399" t="str">
            <v>POS-POWGAS-EAST</v>
          </cell>
          <cell r="C3399" t="str">
            <v>EPMI-LT-MAIN-PRC</v>
          </cell>
          <cell r="D3399" t="str">
            <v>P</v>
          </cell>
          <cell r="E3399">
            <v>36678</v>
          </cell>
          <cell r="F3399">
            <v>-19473.905801675985</v>
          </cell>
          <cell r="G3399">
            <v>-19473.905801675985</v>
          </cell>
        </row>
        <row r="3400">
          <cell r="A3400">
            <v>36641</v>
          </cell>
          <cell r="B3400" t="str">
            <v>POS-POWGAS-EAST</v>
          </cell>
          <cell r="C3400" t="str">
            <v>EPMI-LT-MAIN-PRC</v>
          </cell>
          <cell r="D3400" t="str">
            <v>P</v>
          </cell>
          <cell r="E3400">
            <v>36678</v>
          </cell>
          <cell r="F3400">
            <v>-17339.603710481701</v>
          </cell>
          <cell r="G3400">
            <v>-17339.603710481701</v>
          </cell>
        </row>
        <row r="3401">
          <cell r="A3401">
            <v>36641</v>
          </cell>
          <cell r="B3401" t="str">
            <v>POS-POWGAS-EAST</v>
          </cell>
          <cell r="C3401" t="str">
            <v>EPMI-LT-MAIN-PRC</v>
          </cell>
          <cell r="D3401" t="str">
            <v>P</v>
          </cell>
          <cell r="E3401">
            <v>36678</v>
          </cell>
          <cell r="F3401">
            <v>-17339.603710481701</v>
          </cell>
          <cell r="G3401">
            <v>-17339.603710481701</v>
          </cell>
        </row>
        <row r="3402">
          <cell r="A3402">
            <v>36641</v>
          </cell>
          <cell r="B3402" t="str">
            <v>POS-POWGAS-EAST</v>
          </cell>
          <cell r="C3402" t="str">
            <v>EPMI-LT-MAIN-PRC</v>
          </cell>
          <cell r="D3402" t="str">
            <v>P</v>
          </cell>
          <cell r="E3402">
            <v>36678</v>
          </cell>
          <cell r="F3402">
            <v>-19537.235403359104</v>
          </cell>
          <cell r="G3402">
            <v>-19537.235403359104</v>
          </cell>
        </row>
        <row r="3403">
          <cell r="A3403">
            <v>36641</v>
          </cell>
          <cell r="B3403" t="str">
            <v>POS-POWGAS-EAST</v>
          </cell>
          <cell r="C3403" t="str">
            <v>EPMI-LT-MAIN-PRC</v>
          </cell>
          <cell r="D3403" t="str">
            <v>P</v>
          </cell>
          <cell r="E3403">
            <v>36678</v>
          </cell>
          <cell r="F3403">
            <v>0</v>
          </cell>
          <cell r="G3403">
            <v>0</v>
          </cell>
        </row>
        <row r="3404">
          <cell r="A3404">
            <v>36641</v>
          </cell>
          <cell r="B3404" t="str">
            <v>POS-POWGAS-EAST</v>
          </cell>
          <cell r="C3404" t="str">
            <v>EPMI-LT-MAIN-PRC</v>
          </cell>
          <cell r="D3404" t="str">
            <v>P</v>
          </cell>
          <cell r="E3404">
            <v>36678</v>
          </cell>
          <cell r="F3404">
            <v>52018.811131445094</v>
          </cell>
          <cell r="G3404">
            <v>52018.811131445094</v>
          </cell>
        </row>
        <row r="3405">
          <cell r="A3405">
            <v>36641</v>
          </cell>
          <cell r="B3405" t="str">
            <v>POS-POWGAS-EAST</v>
          </cell>
          <cell r="C3405" t="str">
            <v>EPMI-LT-MAIN-PRC</v>
          </cell>
          <cell r="D3405" t="str">
            <v>P</v>
          </cell>
          <cell r="E3405">
            <v>36678</v>
          </cell>
          <cell r="F3405">
            <v>9768.61770167957</v>
          </cell>
          <cell r="G3405">
            <v>9768.61770167957</v>
          </cell>
        </row>
        <row r="3406">
          <cell r="A3406">
            <v>36641</v>
          </cell>
          <cell r="B3406" t="str">
            <v>POS-POWGAS-EAST</v>
          </cell>
          <cell r="C3406" t="str">
            <v>EPMI-LT-MAIN-PRC</v>
          </cell>
          <cell r="D3406" t="str">
            <v>P</v>
          </cell>
          <cell r="E3406">
            <v>36708</v>
          </cell>
          <cell r="F3406">
            <v>-62696.927163688117</v>
          </cell>
          <cell r="G3406">
            <v>-62696.927163688117</v>
          </cell>
        </row>
        <row r="3407">
          <cell r="A3407">
            <v>36641</v>
          </cell>
          <cell r="B3407" t="str">
            <v>POS-POWGAS-EAST</v>
          </cell>
          <cell r="C3407" t="str">
            <v>EPMI-LT-MAIN-PRC</v>
          </cell>
          <cell r="D3407" t="str">
            <v>P</v>
          </cell>
          <cell r="E3407">
            <v>36708</v>
          </cell>
          <cell r="F3407">
            <v>-15674.231790921998</v>
          </cell>
          <cell r="G3407">
            <v>-15674.231790921998</v>
          </cell>
        </row>
        <row r="3408">
          <cell r="A3408">
            <v>36641</v>
          </cell>
          <cell r="B3408" t="str">
            <v>POS-POWGAS-EAST</v>
          </cell>
          <cell r="C3408" t="str">
            <v>EPMI-LT-MAIN-PRC</v>
          </cell>
          <cell r="D3408" t="str">
            <v>P</v>
          </cell>
          <cell r="E3408">
            <v>36708</v>
          </cell>
          <cell r="F3408">
            <v>-15674.231790921998</v>
          </cell>
          <cell r="G3408">
            <v>-15674.231790921998</v>
          </cell>
        </row>
        <row r="3409">
          <cell r="A3409">
            <v>36641</v>
          </cell>
          <cell r="B3409" t="str">
            <v>POS-POWGAS-EAST</v>
          </cell>
          <cell r="C3409" t="str">
            <v>EPMI-LT-MAIN-PRC</v>
          </cell>
          <cell r="D3409" t="str">
            <v>P</v>
          </cell>
          <cell r="E3409">
            <v>36708</v>
          </cell>
          <cell r="F3409">
            <v>15674.231790921998</v>
          </cell>
          <cell r="G3409">
            <v>15674.231790921998</v>
          </cell>
        </row>
        <row r="3410">
          <cell r="A3410">
            <v>36641</v>
          </cell>
          <cell r="B3410" t="str">
            <v>POS-POWGAS-EAST</v>
          </cell>
          <cell r="C3410" t="str">
            <v>EPMI-LT-MAIN-PRC</v>
          </cell>
          <cell r="D3410" t="str">
            <v>P</v>
          </cell>
          <cell r="E3410">
            <v>36708</v>
          </cell>
          <cell r="F3410">
            <v>0</v>
          </cell>
          <cell r="G3410">
            <v>0</v>
          </cell>
        </row>
        <row r="3411">
          <cell r="A3411">
            <v>36641</v>
          </cell>
          <cell r="B3411" t="str">
            <v>POS-POWGAS-EAST</v>
          </cell>
          <cell r="C3411" t="str">
            <v>EPMI-LT-MAIN-PRC</v>
          </cell>
          <cell r="D3411" t="str">
            <v>P</v>
          </cell>
          <cell r="E3411">
            <v>36708</v>
          </cell>
          <cell r="F3411">
            <v>0</v>
          </cell>
          <cell r="G3411">
            <v>0</v>
          </cell>
        </row>
        <row r="3412">
          <cell r="A3412">
            <v>36641</v>
          </cell>
          <cell r="B3412" t="str">
            <v>POS-POWGAS-EAST</v>
          </cell>
          <cell r="C3412" t="str">
            <v>EPMI-LT-MAIN-PRC</v>
          </cell>
          <cell r="D3412" t="str">
            <v>P</v>
          </cell>
          <cell r="E3412">
            <v>36708</v>
          </cell>
          <cell r="F3412">
            <v>-31348.463581843997</v>
          </cell>
          <cell r="G3412">
            <v>-31348.463581843997</v>
          </cell>
        </row>
        <row r="3413">
          <cell r="A3413">
            <v>36641</v>
          </cell>
          <cell r="B3413" t="str">
            <v>POS-POWGAS-EAST</v>
          </cell>
          <cell r="C3413" t="str">
            <v>EPMI-LT-MAIN-PRC</v>
          </cell>
          <cell r="D3413" t="str">
            <v>P</v>
          </cell>
          <cell r="E3413">
            <v>36708</v>
          </cell>
          <cell r="F3413">
            <v>94045.390745532102</v>
          </cell>
          <cell r="G3413">
            <v>94045.390745532102</v>
          </cell>
        </row>
        <row r="3414">
          <cell r="A3414">
            <v>36641</v>
          </cell>
          <cell r="B3414" t="str">
            <v>POS-POWGAS-EAST</v>
          </cell>
          <cell r="C3414" t="str">
            <v>EPMI-LT-MAIN-PRC</v>
          </cell>
          <cell r="D3414" t="str">
            <v>P</v>
          </cell>
          <cell r="E3414">
            <v>36739</v>
          </cell>
          <cell r="F3414">
            <v>-71683.97751790531</v>
          </cell>
          <cell r="G3414">
            <v>-71683.97751790531</v>
          </cell>
        </row>
        <row r="3415">
          <cell r="A3415">
            <v>36641</v>
          </cell>
          <cell r="B3415" t="str">
            <v>POS-POWGAS-EAST</v>
          </cell>
          <cell r="C3415" t="str">
            <v>EPMI-LT-MAIN-PRC</v>
          </cell>
          <cell r="D3415" t="str">
            <v>P</v>
          </cell>
          <cell r="E3415">
            <v>36739</v>
          </cell>
          <cell r="F3415">
            <v>-17920.994379476306</v>
          </cell>
          <cell r="G3415">
            <v>-17920.994379476306</v>
          </cell>
        </row>
        <row r="3416">
          <cell r="A3416">
            <v>36641</v>
          </cell>
          <cell r="B3416" t="str">
            <v>POS-POWGAS-EAST</v>
          </cell>
          <cell r="C3416" t="str">
            <v>EPMI-LT-MAIN-PRC</v>
          </cell>
          <cell r="D3416" t="str">
            <v>P</v>
          </cell>
          <cell r="E3416">
            <v>36739</v>
          </cell>
          <cell r="F3416">
            <v>-17920.994379476306</v>
          </cell>
          <cell r="G3416">
            <v>-17920.994379476306</v>
          </cell>
        </row>
        <row r="3417">
          <cell r="A3417">
            <v>36641</v>
          </cell>
          <cell r="B3417" t="str">
            <v>POS-POWGAS-EAST</v>
          </cell>
          <cell r="C3417" t="str">
            <v>EPMI-LT-MAIN-PRC</v>
          </cell>
          <cell r="D3417" t="str">
            <v>P</v>
          </cell>
          <cell r="E3417">
            <v>36739</v>
          </cell>
          <cell r="F3417">
            <v>17920.994379476306</v>
          </cell>
          <cell r="G3417">
            <v>17920.994379476306</v>
          </cell>
        </row>
        <row r="3418">
          <cell r="A3418">
            <v>36641</v>
          </cell>
          <cell r="B3418" t="str">
            <v>POS-POWGAS-EAST</v>
          </cell>
          <cell r="C3418" t="str">
            <v>EPMI-LT-MAIN-PRC</v>
          </cell>
          <cell r="D3418" t="str">
            <v>P</v>
          </cell>
          <cell r="E3418">
            <v>36739</v>
          </cell>
          <cell r="F3418">
            <v>0</v>
          </cell>
          <cell r="G3418">
            <v>0</v>
          </cell>
        </row>
        <row r="3419">
          <cell r="A3419">
            <v>36641</v>
          </cell>
          <cell r="B3419" t="str">
            <v>POS-POWGAS-EAST</v>
          </cell>
          <cell r="C3419" t="str">
            <v>EPMI-LT-MAIN-PRC</v>
          </cell>
          <cell r="D3419" t="str">
            <v>P</v>
          </cell>
          <cell r="E3419">
            <v>36739</v>
          </cell>
          <cell r="F3419">
            <v>0</v>
          </cell>
          <cell r="G3419">
            <v>0</v>
          </cell>
        </row>
        <row r="3420">
          <cell r="A3420">
            <v>36641</v>
          </cell>
          <cell r="B3420" t="str">
            <v>POS-POWGAS-EAST</v>
          </cell>
          <cell r="C3420" t="str">
            <v>EPMI-LT-MAIN-PRC</v>
          </cell>
          <cell r="D3420" t="str">
            <v>P</v>
          </cell>
          <cell r="E3420">
            <v>36739</v>
          </cell>
          <cell r="F3420">
            <v>-35841.988758952612</v>
          </cell>
          <cell r="G3420">
            <v>-35841.988758952612</v>
          </cell>
        </row>
        <row r="3421">
          <cell r="A3421">
            <v>36641</v>
          </cell>
          <cell r="B3421" t="str">
            <v>POS-POWGAS-EAST</v>
          </cell>
          <cell r="C3421" t="str">
            <v>EPMI-LT-MAIN-PRC</v>
          </cell>
          <cell r="D3421" t="str">
            <v>P</v>
          </cell>
          <cell r="E3421">
            <v>36739</v>
          </cell>
          <cell r="F3421">
            <v>107525.96627685802</v>
          </cell>
          <cell r="G3421">
            <v>107525.96627685802</v>
          </cell>
        </row>
        <row r="3422">
          <cell r="A3422">
            <v>36641</v>
          </cell>
          <cell r="B3422" t="str">
            <v>POS-POWGAS-EAST</v>
          </cell>
          <cell r="C3422" t="str">
            <v>EPMI-LT-MAIN-PRC</v>
          </cell>
          <cell r="D3422" t="str">
            <v>P</v>
          </cell>
          <cell r="E3422">
            <v>36770</v>
          </cell>
          <cell r="F3422">
            <v>77629.992307272609</v>
          </cell>
          <cell r="G3422">
            <v>77629.992307272609</v>
          </cell>
        </row>
        <row r="3423">
          <cell r="A3423">
            <v>36641</v>
          </cell>
          <cell r="B3423" t="str">
            <v>POS-POWGAS-EAST</v>
          </cell>
          <cell r="C3423" t="str">
            <v>EPMI-LT-MAIN-PRC</v>
          </cell>
          <cell r="D3423" t="str">
            <v>P</v>
          </cell>
          <cell r="E3423">
            <v>36770</v>
          </cell>
          <cell r="F3423">
            <v>0</v>
          </cell>
          <cell r="G3423">
            <v>0</v>
          </cell>
        </row>
        <row r="3424">
          <cell r="A3424">
            <v>36641</v>
          </cell>
          <cell r="B3424" t="str">
            <v>POS-POWGAS-EAST</v>
          </cell>
          <cell r="C3424" t="str">
            <v>EPMI-LT-MAIN-PRC</v>
          </cell>
          <cell r="D3424" t="str">
            <v>P</v>
          </cell>
          <cell r="E3424">
            <v>36770</v>
          </cell>
          <cell r="F3424">
            <v>0</v>
          </cell>
          <cell r="G3424">
            <v>0</v>
          </cell>
        </row>
        <row r="3425">
          <cell r="A3425">
            <v>36641</v>
          </cell>
          <cell r="B3425" t="str">
            <v>POS-POWGAS-EAST</v>
          </cell>
          <cell r="C3425" t="str">
            <v>EPMI-LT-MAIN-PRC</v>
          </cell>
          <cell r="D3425" t="str">
            <v>P</v>
          </cell>
          <cell r="E3425">
            <v>36800</v>
          </cell>
          <cell r="F3425">
            <v>16324.8567469875</v>
          </cell>
          <cell r="G3425">
            <v>16324.8567469875</v>
          </cell>
        </row>
        <row r="3426">
          <cell r="A3426">
            <v>36641</v>
          </cell>
          <cell r="B3426" t="str">
            <v>POS-POWGAS-EAST</v>
          </cell>
          <cell r="C3426" t="str">
            <v>EPMI-LT-MAIN-PRC</v>
          </cell>
          <cell r="D3426" t="str">
            <v>P</v>
          </cell>
          <cell r="E3426">
            <v>36800</v>
          </cell>
          <cell r="F3426">
            <v>0</v>
          </cell>
          <cell r="G3426">
            <v>0</v>
          </cell>
        </row>
        <row r="3427">
          <cell r="A3427">
            <v>36641</v>
          </cell>
          <cell r="B3427" t="str">
            <v>POS-POWGAS-EAST</v>
          </cell>
          <cell r="C3427" t="str">
            <v>EPMI-LT-MAIN-PRC</v>
          </cell>
          <cell r="D3427" t="str">
            <v>P</v>
          </cell>
          <cell r="E3427">
            <v>36800</v>
          </cell>
          <cell r="F3427">
            <v>16945.559182415003</v>
          </cell>
          <cell r="G3427">
            <v>16945.559182415003</v>
          </cell>
        </row>
        <row r="3428">
          <cell r="A3428">
            <v>36641</v>
          </cell>
          <cell r="B3428" t="str">
            <v>POS-POWGAS-EAST</v>
          </cell>
          <cell r="C3428" t="str">
            <v>EPMI-LT-MAIN-PRC</v>
          </cell>
          <cell r="D3428" t="str">
            <v>P</v>
          </cell>
          <cell r="E3428">
            <v>36800</v>
          </cell>
          <cell r="F3428">
            <v>-16945.559182415003</v>
          </cell>
          <cell r="G3428">
            <v>-16945.559182415003</v>
          </cell>
        </row>
        <row r="3429">
          <cell r="A3429">
            <v>36641</v>
          </cell>
          <cell r="B3429" t="str">
            <v>POS-POWGAS-EAST</v>
          </cell>
          <cell r="C3429" t="str">
            <v>EPMI-LT-MAIN-PRC</v>
          </cell>
          <cell r="D3429" t="str">
            <v>P</v>
          </cell>
          <cell r="E3429">
            <v>36831</v>
          </cell>
          <cell r="F3429">
            <v>11917.6349708424</v>
          </cell>
          <cell r="G3429">
            <v>11917.6349708424</v>
          </cell>
        </row>
        <row r="3430">
          <cell r="A3430">
            <v>36641</v>
          </cell>
          <cell r="B3430" t="str">
            <v>POS-POWGAS-EAST</v>
          </cell>
          <cell r="C3430" t="str">
            <v>EPMI-LT-MAIN-PRC</v>
          </cell>
          <cell r="D3430" t="str">
            <v>P</v>
          </cell>
          <cell r="E3430">
            <v>36831</v>
          </cell>
          <cell r="F3430">
            <v>0</v>
          </cell>
          <cell r="G3430">
            <v>0</v>
          </cell>
        </row>
        <row r="3431">
          <cell r="A3431">
            <v>36641</v>
          </cell>
          <cell r="B3431" t="str">
            <v>POS-POWGAS-EAST</v>
          </cell>
          <cell r="C3431" t="str">
            <v>EPMI-LT-MAIN-PRC</v>
          </cell>
          <cell r="D3431" t="str">
            <v>P</v>
          </cell>
          <cell r="E3431">
            <v>36831</v>
          </cell>
          <cell r="F3431">
            <v>16082.566196329601</v>
          </cell>
          <cell r="G3431">
            <v>16082.566196329601</v>
          </cell>
        </row>
        <row r="3432">
          <cell r="A3432">
            <v>36641</v>
          </cell>
          <cell r="B3432" t="str">
            <v>POS-POWGAS-EAST</v>
          </cell>
          <cell r="C3432" t="str">
            <v>EPMI-LT-MAIN-PRC</v>
          </cell>
          <cell r="D3432" t="str">
            <v>P</v>
          </cell>
          <cell r="E3432">
            <v>36831</v>
          </cell>
          <cell r="F3432">
            <v>-16082.566196329501</v>
          </cell>
          <cell r="G3432">
            <v>-16082.566196329501</v>
          </cell>
        </row>
        <row r="3433">
          <cell r="A3433">
            <v>36641</v>
          </cell>
          <cell r="B3433" t="str">
            <v>POS-POWGAS-EAST</v>
          </cell>
          <cell r="C3433" t="str">
            <v>EPMI-LT-MAIN-PRC</v>
          </cell>
          <cell r="D3433" t="str">
            <v>P</v>
          </cell>
          <cell r="E3433">
            <v>36861</v>
          </cell>
          <cell r="F3433">
            <v>6525.1576271418508</v>
          </cell>
          <cell r="G3433">
            <v>6525.1576271418508</v>
          </cell>
        </row>
        <row r="3434">
          <cell r="A3434">
            <v>36641</v>
          </cell>
          <cell r="B3434" t="str">
            <v>POS-POWGAS-EAST</v>
          </cell>
          <cell r="C3434" t="str">
            <v>EPMI-LT-MAIN-PRC</v>
          </cell>
          <cell r="D3434" t="str">
            <v>P</v>
          </cell>
          <cell r="E3434">
            <v>36861</v>
          </cell>
          <cell r="F3434">
            <v>0</v>
          </cell>
          <cell r="G3434">
            <v>0</v>
          </cell>
        </row>
        <row r="3435">
          <cell r="A3435">
            <v>36641</v>
          </cell>
          <cell r="B3435" t="str">
            <v>POS-POWGAS-EAST</v>
          </cell>
          <cell r="C3435" t="str">
            <v>EPMI-LT-MAIN-PRC</v>
          </cell>
          <cell r="D3435" t="str">
            <v>P</v>
          </cell>
          <cell r="E3435">
            <v>36861</v>
          </cell>
          <cell r="F3435">
            <v>15225.375261385401</v>
          </cell>
          <cell r="G3435">
            <v>15225.375261385401</v>
          </cell>
        </row>
        <row r="3436">
          <cell r="A3436">
            <v>36641</v>
          </cell>
          <cell r="B3436" t="str">
            <v>POS-POWGAS-EAST</v>
          </cell>
          <cell r="C3436" t="str">
            <v>EPMI-LT-MAIN-PRC</v>
          </cell>
          <cell r="D3436" t="str">
            <v>P</v>
          </cell>
          <cell r="E3436">
            <v>36861</v>
          </cell>
          <cell r="F3436">
            <v>-15225.375261385401</v>
          </cell>
          <cell r="G3436">
            <v>-15225.375261385401</v>
          </cell>
        </row>
        <row r="3437">
          <cell r="A3437">
            <v>36641</v>
          </cell>
          <cell r="B3437" t="str">
            <v>POS-POWGAS-EAST</v>
          </cell>
          <cell r="C3437" t="str">
            <v>EPMI-LT-MAIN-PRC</v>
          </cell>
          <cell r="D3437" t="str">
            <v>P</v>
          </cell>
          <cell r="E3437">
            <v>36892</v>
          </cell>
          <cell r="F3437">
            <v>48823.4742670337</v>
          </cell>
          <cell r="G3437">
            <v>48823.4742670337</v>
          </cell>
        </row>
        <row r="3438">
          <cell r="A3438">
            <v>36641</v>
          </cell>
          <cell r="B3438" t="str">
            <v>POS-POWGAS-EAST</v>
          </cell>
          <cell r="C3438" t="str">
            <v>EPMI-LT-MAIN-PRC</v>
          </cell>
          <cell r="D3438" t="str">
            <v>P</v>
          </cell>
          <cell r="E3438">
            <v>36892</v>
          </cell>
          <cell r="F3438">
            <v>0</v>
          </cell>
          <cell r="G3438">
            <v>0</v>
          </cell>
        </row>
        <row r="3439">
          <cell r="A3439">
            <v>36641</v>
          </cell>
          <cell r="B3439" t="str">
            <v>POS-POWGAS-EAST</v>
          </cell>
          <cell r="C3439" t="str">
            <v>EPMI-LT-MAIN-PRC</v>
          </cell>
          <cell r="D3439" t="str">
            <v>P</v>
          </cell>
          <cell r="E3439">
            <v>36923</v>
          </cell>
          <cell r="F3439">
            <v>50499.974951979108</v>
          </cell>
          <cell r="G3439">
            <v>50499.974951979108</v>
          </cell>
        </row>
        <row r="3440">
          <cell r="A3440">
            <v>36641</v>
          </cell>
          <cell r="B3440" t="str">
            <v>POS-POWGAS-EAST</v>
          </cell>
          <cell r="C3440" t="str">
            <v>EPMI-LT-MAIN-PRC</v>
          </cell>
          <cell r="D3440" t="str">
            <v>P</v>
          </cell>
          <cell r="E3440">
            <v>36923</v>
          </cell>
          <cell r="F3440">
            <v>0</v>
          </cell>
          <cell r="G3440">
            <v>0</v>
          </cell>
        </row>
        <row r="3441">
          <cell r="A3441">
            <v>36641</v>
          </cell>
          <cell r="B3441" t="str">
            <v>POS-POWGAS-EAST</v>
          </cell>
          <cell r="C3441" t="str">
            <v>EPMI-LT-MAIN-PRC</v>
          </cell>
          <cell r="D3441" t="str">
            <v>P</v>
          </cell>
          <cell r="E3441">
            <v>36951</v>
          </cell>
          <cell r="F3441">
            <v>13135.131846925902</v>
          </cell>
          <cell r="G3441">
            <v>13135.131846925902</v>
          </cell>
        </row>
        <row r="3442">
          <cell r="A3442">
            <v>36641</v>
          </cell>
          <cell r="B3442" t="str">
            <v>POS-POWGAS-EAST</v>
          </cell>
          <cell r="C3442" t="str">
            <v>EPMI-LT-MAIN-PRC</v>
          </cell>
          <cell r="D3442" t="str">
            <v>P</v>
          </cell>
          <cell r="E3442">
            <v>36951</v>
          </cell>
          <cell r="F3442">
            <v>0</v>
          </cell>
          <cell r="G3442">
            <v>0</v>
          </cell>
        </row>
        <row r="3443">
          <cell r="A3443">
            <v>36641</v>
          </cell>
          <cell r="B3443" t="str">
            <v>POS-POWGAS-EAST</v>
          </cell>
          <cell r="C3443" t="str">
            <v>EPMI-LT-MAIN-PRC</v>
          </cell>
          <cell r="D3443" t="str">
            <v>P</v>
          </cell>
          <cell r="E3443">
            <v>36982</v>
          </cell>
          <cell r="F3443">
            <v>39600.984354162902</v>
          </cell>
          <cell r="G3443">
            <v>39600.984354162902</v>
          </cell>
        </row>
        <row r="3444">
          <cell r="A3444">
            <v>36641</v>
          </cell>
          <cell r="B3444" t="str">
            <v>POS-POWGAS-EAST</v>
          </cell>
          <cell r="C3444" t="str">
            <v>EPMI-LT-MAIN-PRC</v>
          </cell>
          <cell r="D3444" t="str">
            <v>P</v>
          </cell>
          <cell r="E3444">
            <v>36982</v>
          </cell>
          <cell r="F3444">
            <v>0</v>
          </cell>
          <cell r="G3444">
            <v>0</v>
          </cell>
        </row>
        <row r="3445">
          <cell r="A3445">
            <v>36641</v>
          </cell>
          <cell r="B3445" t="str">
            <v>POS-POWGAS-EAST</v>
          </cell>
          <cell r="C3445" t="str">
            <v>EPMI-LT-MAIN-PRC</v>
          </cell>
          <cell r="D3445" t="str">
            <v>P</v>
          </cell>
          <cell r="E3445">
            <v>37012</v>
          </cell>
          <cell r="F3445">
            <v>80477.998891514304</v>
          </cell>
          <cell r="G3445">
            <v>80477.998891514304</v>
          </cell>
        </row>
        <row r="3446">
          <cell r="A3446">
            <v>36641</v>
          </cell>
          <cell r="B3446" t="str">
            <v>POS-POWGAS-EAST</v>
          </cell>
          <cell r="C3446" t="str">
            <v>EPMI-LT-MAIN-PRC</v>
          </cell>
          <cell r="D3446" t="str">
            <v>P</v>
          </cell>
          <cell r="E3446">
            <v>37012</v>
          </cell>
          <cell r="F3446">
            <v>0</v>
          </cell>
          <cell r="G3446">
            <v>0</v>
          </cell>
        </row>
        <row r="3447">
          <cell r="A3447">
            <v>36641</v>
          </cell>
          <cell r="B3447" t="str">
            <v>POS-POWGAS-EAST</v>
          </cell>
          <cell r="C3447" t="str">
            <v>EPMI-LT-MAIN-PRC</v>
          </cell>
          <cell r="D3447" t="str">
            <v>P</v>
          </cell>
          <cell r="E3447">
            <v>37043</v>
          </cell>
          <cell r="F3447">
            <v>149291.62920194899</v>
          </cell>
          <cell r="G3447">
            <v>149291.62920194899</v>
          </cell>
        </row>
        <row r="3448">
          <cell r="A3448">
            <v>36641</v>
          </cell>
          <cell r="B3448" t="str">
            <v>POS-POWGAS-EAST</v>
          </cell>
          <cell r="C3448" t="str">
            <v>EPMI-LT-MAIN-PRC</v>
          </cell>
          <cell r="D3448" t="str">
            <v>P</v>
          </cell>
          <cell r="E3448">
            <v>37043</v>
          </cell>
          <cell r="F3448">
            <v>0</v>
          </cell>
          <cell r="G3448">
            <v>0</v>
          </cell>
        </row>
        <row r="3449">
          <cell r="A3449">
            <v>36641</v>
          </cell>
          <cell r="B3449" t="str">
            <v>POS-POWGAS-EAST</v>
          </cell>
          <cell r="C3449" t="str">
            <v>EPMI-LT-MAIN-PRC</v>
          </cell>
          <cell r="D3449" t="str">
            <v>P</v>
          </cell>
          <cell r="E3449">
            <v>37043</v>
          </cell>
          <cell r="F3449">
            <v>0</v>
          </cell>
          <cell r="G3449">
            <v>0</v>
          </cell>
        </row>
        <row r="3450">
          <cell r="A3450">
            <v>36641</v>
          </cell>
          <cell r="B3450" t="str">
            <v>POS-POWGAS-EAST</v>
          </cell>
          <cell r="C3450" t="str">
            <v>EPMI-LT-MAIN-PRC</v>
          </cell>
          <cell r="D3450" t="str">
            <v>P</v>
          </cell>
          <cell r="E3450">
            <v>37073</v>
          </cell>
          <cell r="F3450">
            <v>0</v>
          </cell>
          <cell r="G3450">
            <v>0</v>
          </cell>
        </row>
        <row r="3451">
          <cell r="A3451">
            <v>36641</v>
          </cell>
          <cell r="B3451" t="str">
            <v>POS-POWGAS-EAST</v>
          </cell>
          <cell r="C3451" t="str">
            <v>EPMI-LT-MAIN-PRC</v>
          </cell>
          <cell r="D3451" t="str">
            <v>P</v>
          </cell>
          <cell r="E3451">
            <v>37073</v>
          </cell>
          <cell r="F3451">
            <v>0</v>
          </cell>
          <cell r="G3451">
            <v>0</v>
          </cell>
        </row>
        <row r="3452">
          <cell r="A3452">
            <v>36641</v>
          </cell>
          <cell r="B3452" t="str">
            <v>POS-POWGAS-EAST</v>
          </cell>
          <cell r="C3452" t="str">
            <v>EPMI-LT-MAIN-PRC</v>
          </cell>
          <cell r="D3452" t="str">
            <v>P</v>
          </cell>
          <cell r="E3452">
            <v>37104</v>
          </cell>
          <cell r="F3452">
            <v>0</v>
          </cell>
          <cell r="G3452">
            <v>0</v>
          </cell>
        </row>
        <row r="3453">
          <cell r="A3453">
            <v>36641</v>
          </cell>
          <cell r="B3453" t="str">
            <v>POS-POWGAS-EAST</v>
          </cell>
          <cell r="C3453" t="str">
            <v>EPMI-LT-MAIN-PRC</v>
          </cell>
          <cell r="D3453" t="str">
            <v>P</v>
          </cell>
          <cell r="E3453">
            <v>37104</v>
          </cell>
          <cell r="F3453">
            <v>0</v>
          </cell>
          <cell r="G3453">
            <v>0</v>
          </cell>
        </row>
        <row r="3454">
          <cell r="A3454">
            <v>36641</v>
          </cell>
          <cell r="B3454" t="str">
            <v>POS-POWGAS-EAST</v>
          </cell>
          <cell r="C3454" t="str">
            <v>EPMI-LT-MAIN-PRC</v>
          </cell>
          <cell r="D3454" t="str">
            <v>P</v>
          </cell>
          <cell r="E3454">
            <v>37135</v>
          </cell>
          <cell r="F3454">
            <v>76928.932938147511</v>
          </cell>
          <cell r="G3454">
            <v>76928.932938147511</v>
          </cell>
        </row>
        <row r="3455">
          <cell r="A3455">
            <v>36641</v>
          </cell>
          <cell r="B3455" t="str">
            <v>POS-POWGAS-EAST</v>
          </cell>
          <cell r="C3455" t="str">
            <v>EPMI-LT-MAIN-PRC</v>
          </cell>
          <cell r="D3455" t="str">
            <v>P</v>
          </cell>
          <cell r="E3455">
            <v>37135</v>
          </cell>
          <cell r="F3455">
            <v>0</v>
          </cell>
          <cell r="G3455">
            <v>0</v>
          </cell>
        </row>
        <row r="3456">
          <cell r="A3456">
            <v>36641</v>
          </cell>
          <cell r="B3456" t="str">
            <v>POS-POWGAS-EAST</v>
          </cell>
          <cell r="C3456" t="str">
            <v>EPMI-LT-MAIN-PRC</v>
          </cell>
          <cell r="D3456" t="str">
            <v>P</v>
          </cell>
          <cell r="E3456">
            <v>37135</v>
          </cell>
          <cell r="F3456">
            <v>0</v>
          </cell>
          <cell r="G3456">
            <v>0</v>
          </cell>
        </row>
        <row r="3457">
          <cell r="A3457">
            <v>36641</v>
          </cell>
          <cell r="B3457" t="str">
            <v>POS-POWGAS-EAST</v>
          </cell>
          <cell r="C3457" t="str">
            <v>EPMI-LT-MAIN-PRC</v>
          </cell>
          <cell r="D3457" t="str">
            <v>P</v>
          </cell>
          <cell r="E3457">
            <v>37165</v>
          </cell>
          <cell r="F3457">
            <v>36065.078869432502</v>
          </cell>
          <cell r="G3457">
            <v>36065.078869432502</v>
          </cell>
        </row>
        <row r="3458">
          <cell r="A3458">
            <v>36641</v>
          </cell>
          <cell r="B3458" t="str">
            <v>POS-POWGAS-EAST</v>
          </cell>
          <cell r="C3458" t="str">
            <v>EPMI-LT-MAIN-PRC</v>
          </cell>
          <cell r="D3458" t="str">
            <v>P</v>
          </cell>
          <cell r="E3458">
            <v>37165</v>
          </cell>
          <cell r="F3458">
            <v>0</v>
          </cell>
          <cell r="G3458">
            <v>0</v>
          </cell>
        </row>
        <row r="3459">
          <cell r="A3459">
            <v>36641</v>
          </cell>
          <cell r="B3459" t="str">
            <v>POS-POWGAS-EAST</v>
          </cell>
          <cell r="C3459" t="str">
            <v>EPMI-LT-MAIN-PRC</v>
          </cell>
          <cell r="D3459" t="str">
            <v>P</v>
          </cell>
          <cell r="E3459">
            <v>37196</v>
          </cell>
          <cell r="F3459">
            <v>24337.293266856206</v>
          </cell>
          <cell r="G3459">
            <v>24337.293266856206</v>
          </cell>
        </row>
        <row r="3460">
          <cell r="A3460">
            <v>36641</v>
          </cell>
          <cell r="B3460" t="str">
            <v>POS-POWGAS-EAST</v>
          </cell>
          <cell r="C3460" t="str">
            <v>EPMI-LT-MAIN-PRC</v>
          </cell>
          <cell r="D3460" t="str">
            <v>P</v>
          </cell>
          <cell r="E3460">
            <v>37196</v>
          </cell>
          <cell r="F3460">
            <v>0</v>
          </cell>
          <cell r="G3460">
            <v>0</v>
          </cell>
        </row>
        <row r="3461">
          <cell r="A3461">
            <v>36641</v>
          </cell>
          <cell r="B3461" t="str">
            <v>POS-POWGAS-EAST</v>
          </cell>
          <cell r="C3461" t="str">
            <v>EPMI-LT-MAIN-PRC</v>
          </cell>
          <cell r="D3461" t="str">
            <v>P</v>
          </cell>
          <cell r="E3461">
            <v>37226</v>
          </cell>
          <cell r="F3461">
            <v>17134.763284802699</v>
          </cell>
          <cell r="G3461">
            <v>17134.763284802699</v>
          </cell>
        </row>
        <row r="3462">
          <cell r="A3462">
            <v>36641</v>
          </cell>
          <cell r="B3462" t="str">
            <v>POS-POWGAS-EAST</v>
          </cell>
          <cell r="C3462" t="str">
            <v>EPMI-LT-MAIN-PRC</v>
          </cell>
          <cell r="D3462" t="str">
            <v>P</v>
          </cell>
          <cell r="E3462">
            <v>37226</v>
          </cell>
          <cell r="F3462">
            <v>0</v>
          </cell>
          <cell r="G3462">
            <v>0</v>
          </cell>
        </row>
        <row r="3463">
          <cell r="A3463">
            <v>36641</v>
          </cell>
          <cell r="B3463" t="str">
            <v>POS-POWGAS-EAST</v>
          </cell>
          <cell r="C3463" t="str">
            <v>EPMI-LT-MAIN-PRC</v>
          </cell>
          <cell r="D3463" t="str">
            <v>P</v>
          </cell>
          <cell r="E3463">
            <v>37257</v>
          </cell>
          <cell r="F3463">
            <v>65066.247329540805</v>
          </cell>
          <cell r="G3463">
            <v>65066.247329540805</v>
          </cell>
        </row>
        <row r="3464">
          <cell r="A3464">
            <v>36641</v>
          </cell>
          <cell r="B3464" t="str">
            <v>POS-POWGAS-EAST</v>
          </cell>
          <cell r="C3464" t="str">
            <v>EPMI-LT-MAIN-PRC</v>
          </cell>
          <cell r="D3464" t="str">
            <v>P</v>
          </cell>
          <cell r="E3464">
            <v>37257</v>
          </cell>
          <cell r="F3464">
            <v>0</v>
          </cell>
          <cell r="G3464">
            <v>0</v>
          </cell>
        </row>
        <row r="3465">
          <cell r="A3465">
            <v>36641</v>
          </cell>
          <cell r="B3465" t="str">
            <v>POS-POWGAS-EAST</v>
          </cell>
          <cell r="C3465" t="str">
            <v>EPMI-LT-MAIN-PRC</v>
          </cell>
          <cell r="D3465" t="str">
            <v>P</v>
          </cell>
          <cell r="E3465">
            <v>37288</v>
          </cell>
          <cell r="F3465">
            <v>63370.675200646401</v>
          </cell>
          <cell r="G3465">
            <v>63370.675200646401</v>
          </cell>
        </row>
        <row r="3466">
          <cell r="A3466">
            <v>36641</v>
          </cell>
          <cell r="B3466" t="str">
            <v>POS-POWGAS-EAST</v>
          </cell>
          <cell r="C3466" t="str">
            <v>EPMI-LT-MAIN-PRC</v>
          </cell>
          <cell r="D3466" t="str">
            <v>P</v>
          </cell>
          <cell r="E3466">
            <v>37288</v>
          </cell>
          <cell r="F3466">
            <v>0</v>
          </cell>
          <cell r="G3466">
            <v>0</v>
          </cell>
        </row>
        <row r="3467">
          <cell r="A3467">
            <v>36641</v>
          </cell>
          <cell r="B3467" t="str">
            <v>POS-POWGAS-EAST</v>
          </cell>
          <cell r="C3467" t="str">
            <v>EPMI-LT-MAIN-PRC</v>
          </cell>
          <cell r="D3467" t="str">
            <v>P</v>
          </cell>
          <cell r="E3467">
            <v>37316</v>
          </cell>
          <cell r="F3467">
            <v>27077.895904389403</v>
          </cell>
          <cell r="G3467">
            <v>27077.895904389403</v>
          </cell>
        </row>
        <row r="3468">
          <cell r="A3468">
            <v>36641</v>
          </cell>
          <cell r="B3468" t="str">
            <v>POS-POWGAS-EAST</v>
          </cell>
          <cell r="C3468" t="str">
            <v>EPMI-LT-MAIN-PRC</v>
          </cell>
          <cell r="D3468" t="str">
            <v>P</v>
          </cell>
          <cell r="E3468">
            <v>37316</v>
          </cell>
          <cell r="F3468">
            <v>0</v>
          </cell>
          <cell r="G3468">
            <v>0</v>
          </cell>
        </row>
        <row r="3469">
          <cell r="A3469">
            <v>36641</v>
          </cell>
          <cell r="B3469" t="str">
            <v>POS-POWGAS-EAST</v>
          </cell>
          <cell r="C3469" t="str">
            <v>EPMI-LT-MAIN-PRC</v>
          </cell>
          <cell r="D3469" t="str">
            <v>P</v>
          </cell>
          <cell r="E3469">
            <v>37347</v>
          </cell>
          <cell r="F3469">
            <v>52314.040311161698</v>
          </cell>
          <cell r="G3469">
            <v>52314.040311161698</v>
          </cell>
        </row>
        <row r="3470">
          <cell r="A3470">
            <v>36641</v>
          </cell>
          <cell r="B3470" t="str">
            <v>POS-POWGAS-EAST</v>
          </cell>
          <cell r="C3470" t="str">
            <v>EPMI-LT-MAIN-PRC</v>
          </cell>
          <cell r="D3470" t="str">
            <v>P</v>
          </cell>
          <cell r="E3470">
            <v>37347</v>
          </cell>
          <cell r="F3470">
            <v>0</v>
          </cell>
          <cell r="G3470">
            <v>0</v>
          </cell>
        </row>
        <row r="3471">
          <cell r="A3471">
            <v>36641</v>
          </cell>
          <cell r="B3471" t="str">
            <v>POS-POWGAS-EAST</v>
          </cell>
          <cell r="C3471" t="str">
            <v>EPMI-LT-MAIN-PRC</v>
          </cell>
          <cell r="D3471" t="str">
            <v>P</v>
          </cell>
          <cell r="E3471">
            <v>37377</v>
          </cell>
          <cell r="F3471">
            <v>87516.553168204016</v>
          </cell>
          <cell r="G3471">
            <v>87516.553168204016</v>
          </cell>
        </row>
        <row r="3472">
          <cell r="A3472">
            <v>36641</v>
          </cell>
          <cell r="B3472" t="str">
            <v>POS-POWGAS-EAST</v>
          </cell>
          <cell r="C3472" t="str">
            <v>EPMI-LT-MAIN-PRC</v>
          </cell>
          <cell r="D3472" t="str">
            <v>P</v>
          </cell>
          <cell r="E3472">
            <v>37377</v>
          </cell>
          <cell r="F3472">
            <v>0</v>
          </cell>
          <cell r="G3472">
            <v>0</v>
          </cell>
        </row>
        <row r="3473">
          <cell r="A3473">
            <v>36641</v>
          </cell>
          <cell r="B3473" t="str">
            <v>POS-POWGAS-EAST</v>
          </cell>
          <cell r="C3473" t="str">
            <v>EPMI-LT-MAIN-PRC</v>
          </cell>
          <cell r="D3473" t="str">
            <v>P</v>
          </cell>
          <cell r="E3473">
            <v>37408</v>
          </cell>
          <cell r="F3473">
            <v>128749.00909627503</v>
          </cell>
          <cell r="G3473">
            <v>128749.00909627503</v>
          </cell>
        </row>
        <row r="3474">
          <cell r="A3474">
            <v>36641</v>
          </cell>
          <cell r="B3474" t="str">
            <v>POS-POWGAS-EAST</v>
          </cell>
          <cell r="C3474" t="str">
            <v>EPMI-LT-MAIN-PRC</v>
          </cell>
          <cell r="D3474" t="str">
            <v>P</v>
          </cell>
          <cell r="E3474">
            <v>37408</v>
          </cell>
          <cell r="F3474">
            <v>0</v>
          </cell>
          <cell r="G3474">
            <v>0</v>
          </cell>
        </row>
        <row r="3475">
          <cell r="A3475">
            <v>36641</v>
          </cell>
          <cell r="B3475" t="str">
            <v>POS-POWGAS-EAST</v>
          </cell>
          <cell r="C3475" t="str">
            <v>EPMI-LT-MAIN-PRC</v>
          </cell>
          <cell r="D3475" t="str">
            <v>P</v>
          </cell>
          <cell r="E3475">
            <v>37408</v>
          </cell>
          <cell r="F3475">
            <v>0</v>
          </cell>
          <cell r="G3475">
            <v>0</v>
          </cell>
        </row>
        <row r="3476">
          <cell r="A3476">
            <v>36641</v>
          </cell>
          <cell r="B3476" t="str">
            <v>POS-POWGAS-EAST</v>
          </cell>
          <cell r="C3476" t="str">
            <v>EPMI-LT-MAIN-PRC</v>
          </cell>
          <cell r="D3476" t="str">
            <v>P</v>
          </cell>
          <cell r="E3476">
            <v>37438</v>
          </cell>
          <cell r="F3476">
            <v>0</v>
          </cell>
          <cell r="G3476">
            <v>0</v>
          </cell>
        </row>
        <row r="3477">
          <cell r="A3477">
            <v>36641</v>
          </cell>
          <cell r="B3477" t="str">
            <v>POS-POWGAS-EAST</v>
          </cell>
          <cell r="C3477" t="str">
            <v>EPMI-LT-MAIN-PRC</v>
          </cell>
          <cell r="D3477" t="str">
            <v>P</v>
          </cell>
          <cell r="E3477">
            <v>37438</v>
          </cell>
          <cell r="F3477">
            <v>0</v>
          </cell>
          <cell r="G3477">
            <v>0</v>
          </cell>
        </row>
        <row r="3478">
          <cell r="A3478">
            <v>36641</v>
          </cell>
          <cell r="B3478" t="str">
            <v>POS-POWGAS-EAST</v>
          </cell>
          <cell r="C3478" t="str">
            <v>EPMI-LT-MAIN-PRC</v>
          </cell>
          <cell r="D3478" t="str">
            <v>P</v>
          </cell>
          <cell r="E3478">
            <v>37469</v>
          </cell>
          <cell r="F3478">
            <v>0</v>
          </cell>
          <cell r="G3478">
            <v>0</v>
          </cell>
        </row>
        <row r="3479">
          <cell r="A3479">
            <v>36641</v>
          </cell>
          <cell r="B3479" t="str">
            <v>POS-POWGAS-EAST</v>
          </cell>
          <cell r="C3479" t="str">
            <v>EPMI-LT-MAIN-PRC</v>
          </cell>
          <cell r="D3479" t="str">
            <v>P</v>
          </cell>
          <cell r="E3479">
            <v>37469</v>
          </cell>
          <cell r="F3479">
            <v>0</v>
          </cell>
          <cell r="G3479">
            <v>0</v>
          </cell>
        </row>
        <row r="3480">
          <cell r="A3480">
            <v>36641</v>
          </cell>
          <cell r="B3480" t="str">
            <v>POS-POWGAS-EAST</v>
          </cell>
          <cell r="C3480" t="str">
            <v>EPMI-LT-MAIN-PRC</v>
          </cell>
          <cell r="D3480" t="str">
            <v>P</v>
          </cell>
          <cell r="E3480">
            <v>37500</v>
          </cell>
          <cell r="F3480">
            <v>82220.253662906704</v>
          </cell>
          <cell r="G3480">
            <v>82220.253662906704</v>
          </cell>
        </row>
        <row r="3481">
          <cell r="A3481">
            <v>36641</v>
          </cell>
          <cell r="B3481" t="str">
            <v>POS-POWGAS-EAST</v>
          </cell>
          <cell r="C3481" t="str">
            <v>EPMI-LT-MAIN-PRC</v>
          </cell>
          <cell r="D3481" t="str">
            <v>P</v>
          </cell>
          <cell r="E3481">
            <v>37500</v>
          </cell>
          <cell r="F3481">
            <v>0</v>
          </cell>
          <cell r="G3481">
            <v>0</v>
          </cell>
        </row>
        <row r="3482">
          <cell r="A3482">
            <v>36641</v>
          </cell>
          <cell r="B3482" t="str">
            <v>POS-POWGAS-EAST</v>
          </cell>
          <cell r="C3482" t="str">
            <v>EPMI-LT-MAIN-PRC</v>
          </cell>
          <cell r="D3482" t="str">
            <v>P</v>
          </cell>
          <cell r="E3482">
            <v>37500</v>
          </cell>
          <cell r="F3482">
            <v>0</v>
          </cell>
          <cell r="G3482">
            <v>0</v>
          </cell>
        </row>
        <row r="3483">
          <cell r="A3483">
            <v>36641</v>
          </cell>
          <cell r="B3483" t="str">
            <v>POS-POWGAS-EAST</v>
          </cell>
          <cell r="C3483" t="str">
            <v>EPMI-LT-MAIN-PRC</v>
          </cell>
          <cell r="D3483" t="str">
            <v>P</v>
          </cell>
          <cell r="E3483">
            <v>37530</v>
          </cell>
          <cell r="F3483">
            <v>37058.823592403103</v>
          </cell>
          <cell r="G3483">
            <v>37058.823592403103</v>
          </cell>
        </row>
        <row r="3484">
          <cell r="A3484">
            <v>36641</v>
          </cell>
          <cell r="B3484" t="str">
            <v>POS-POWGAS-EAST</v>
          </cell>
          <cell r="C3484" t="str">
            <v>EPMI-LT-MAIN-PRC</v>
          </cell>
          <cell r="D3484" t="str">
            <v>P</v>
          </cell>
          <cell r="E3484">
            <v>37530</v>
          </cell>
          <cell r="F3484">
            <v>0</v>
          </cell>
          <cell r="G3484">
            <v>0</v>
          </cell>
        </row>
        <row r="3485">
          <cell r="A3485">
            <v>36641</v>
          </cell>
          <cell r="B3485" t="str">
            <v>POS-POWGAS-EAST</v>
          </cell>
          <cell r="C3485" t="str">
            <v>EPMI-LT-MAIN-PRC</v>
          </cell>
          <cell r="D3485" t="str">
            <v>P</v>
          </cell>
          <cell r="E3485">
            <v>37561</v>
          </cell>
          <cell r="F3485">
            <v>22461.970592837806</v>
          </cell>
          <cell r="G3485">
            <v>22461.970592837806</v>
          </cell>
        </row>
        <row r="3486">
          <cell r="A3486">
            <v>36641</v>
          </cell>
          <cell r="B3486" t="str">
            <v>POS-POWGAS-EAST</v>
          </cell>
          <cell r="C3486" t="str">
            <v>EPMI-LT-MAIN-PRC</v>
          </cell>
          <cell r="D3486" t="str">
            <v>P</v>
          </cell>
          <cell r="E3486">
            <v>37561</v>
          </cell>
          <cell r="F3486">
            <v>0</v>
          </cell>
          <cell r="G3486">
            <v>0</v>
          </cell>
        </row>
        <row r="3487">
          <cell r="A3487">
            <v>36641</v>
          </cell>
          <cell r="B3487" t="str">
            <v>POS-POWGAS-EAST</v>
          </cell>
          <cell r="C3487" t="str">
            <v>EPMI-LT-MAIN-PRC</v>
          </cell>
          <cell r="D3487" t="str">
            <v>P</v>
          </cell>
          <cell r="E3487">
            <v>37591</v>
          </cell>
          <cell r="F3487">
            <v>18837.069667755601</v>
          </cell>
          <cell r="G3487">
            <v>18837.069667755601</v>
          </cell>
        </row>
        <row r="3488">
          <cell r="A3488">
            <v>36641</v>
          </cell>
          <cell r="B3488" t="str">
            <v>POS-POWGAS-EAST</v>
          </cell>
          <cell r="C3488" t="str">
            <v>EPMI-LT-MAIN-PRC</v>
          </cell>
          <cell r="D3488" t="str">
            <v>P</v>
          </cell>
          <cell r="E3488">
            <v>37591</v>
          </cell>
          <cell r="F3488">
            <v>0</v>
          </cell>
          <cell r="G3488">
            <v>0</v>
          </cell>
        </row>
        <row r="3489">
          <cell r="A3489">
            <v>36641</v>
          </cell>
          <cell r="B3489" t="str">
            <v>POS-POWGAS-EAST</v>
          </cell>
          <cell r="C3489" t="str">
            <v>EPMI-LT-MAIN-PRC</v>
          </cell>
          <cell r="D3489" t="str">
            <v>P</v>
          </cell>
          <cell r="E3489">
            <v>37622</v>
          </cell>
          <cell r="F3489">
            <v>63566.92693842981</v>
          </cell>
          <cell r="G3489">
            <v>63566.92693842981</v>
          </cell>
        </row>
        <row r="3490">
          <cell r="A3490">
            <v>36641</v>
          </cell>
          <cell r="B3490" t="str">
            <v>POS-POWGAS-EAST</v>
          </cell>
          <cell r="C3490" t="str">
            <v>EPMI-LT-MAIN-PRC</v>
          </cell>
          <cell r="D3490" t="str">
            <v>P</v>
          </cell>
          <cell r="E3490">
            <v>37622</v>
          </cell>
          <cell r="F3490">
            <v>0</v>
          </cell>
          <cell r="G3490">
            <v>0</v>
          </cell>
        </row>
        <row r="3491">
          <cell r="A3491">
            <v>36641</v>
          </cell>
          <cell r="B3491" t="str">
            <v>POS-POWGAS-EAST</v>
          </cell>
          <cell r="C3491" t="str">
            <v>EPMI-LT-MAIN-PRC</v>
          </cell>
          <cell r="D3491" t="str">
            <v>P</v>
          </cell>
          <cell r="E3491">
            <v>37653</v>
          </cell>
          <cell r="F3491">
            <v>61485.515256552811</v>
          </cell>
          <cell r="G3491">
            <v>61485.515256552811</v>
          </cell>
        </row>
        <row r="3492">
          <cell r="A3492">
            <v>36641</v>
          </cell>
          <cell r="B3492" t="str">
            <v>POS-POWGAS-EAST</v>
          </cell>
          <cell r="C3492" t="str">
            <v>EPMI-LT-MAIN-PRC</v>
          </cell>
          <cell r="D3492" t="str">
            <v>P</v>
          </cell>
          <cell r="E3492">
            <v>37653</v>
          </cell>
          <cell r="F3492">
            <v>0</v>
          </cell>
          <cell r="G3492">
            <v>0</v>
          </cell>
        </row>
        <row r="3493">
          <cell r="A3493">
            <v>36641</v>
          </cell>
          <cell r="B3493" t="str">
            <v>POS-POWGAS-EAST</v>
          </cell>
          <cell r="C3493" t="str">
            <v>EPMI-LT-MAIN-PRC</v>
          </cell>
          <cell r="D3493" t="str">
            <v>P</v>
          </cell>
          <cell r="E3493">
            <v>37681</v>
          </cell>
          <cell r="F3493">
            <v>27307.740095930702</v>
          </cell>
          <cell r="G3493">
            <v>27307.740095930702</v>
          </cell>
        </row>
        <row r="3494">
          <cell r="A3494">
            <v>36641</v>
          </cell>
          <cell r="B3494" t="str">
            <v>POS-POWGAS-EAST</v>
          </cell>
          <cell r="C3494" t="str">
            <v>EPMI-LT-MAIN-PRC</v>
          </cell>
          <cell r="D3494" t="str">
            <v>P</v>
          </cell>
          <cell r="E3494">
            <v>37681</v>
          </cell>
          <cell r="F3494">
            <v>0</v>
          </cell>
          <cell r="G3494">
            <v>0</v>
          </cell>
        </row>
        <row r="3495">
          <cell r="A3495">
            <v>36641</v>
          </cell>
          <cell r="B3495" t="str">
            <v>POS-POWGAS-EAST</v>
          </cell>
          <cell r="C3495" t="str">
            <v>EPMI-LT-MAIN-PRC</v>
          </cell>
          <cell r="D3495" t="str">
            <v>P</v>
          </cell>
          <cell r="E3495">
            <v>37712</v>
          </cell>
          <cell r="F3495">
            <v>49893.93246422091</v>
          </cell>
          <cell r="G3495">
            <v>49893.93246422091</v>
          </cell>
        </row>
        <row r="3496">
          <cell r="A3496">
            <v>36641</v>
          </cell>
          <cell r="B3496" t="str">
            <v>POS-POWGAS-EAST</v>
          </cell>
          <cell r="C3496" t="str">
            <v>EPMI-LT-MAIN-PRC</v>
          </cell>
          <cell r="D3496" t="str">
            <v>P</v>
          </cell>
          <cell r="E3496">
            <v>37712</v>
          </cell>
          <cell r="F3496">
            <v>0</v>
          </cell>
          <cell r="G3496">
            <v>0</v>
          </cell>
        </row>
        <row r="3497">
          <cell r="A3497">
            <v>36641</v>
          </cell>
          <cell r="B3497" t="str">
            <v>POS-POWGAS-EAST</v>
          </cell>
          <cell r="C3497" t="str">
            <v>EPMI-LT-MAIN-PRC</v>
          </cell>
          <cell r="D3497" t="str">
            <v>P</v>
          </cell>
          <cell r="E3497">
            <v>37742</v>
          </cell>
          <cell r="F3497">
            <v>75550.502533233914</v>
          </cell>
          <cell r="G3497">
            <v>75550.502533233914</v>
          </cell>
        </row>
        <row r="3498">
          <cell r="A3498">
            <v>36641</v>
          </cell>
          <cell r="B3498" t="str">
            <v>POS-POWGAS-EAST</v>
          </cell>
          <cell r="C3498" t="str">
            <v>EPMI-LT-MAIN-PRC</v>
          </cell>
          <cell r="D3498" t="str">
            <v>P</v>
          </cell>
          <cell r="E3498">
            <v>37742</v>
          </cell>
          <cell r="F3498">
            <v>0</v>
          </cell>
          <cell r="G3498">
            <v>0</v>
          </cell>
        </row>
        <row r="3499">
          <cell r="A3499">
            <v>36641</v>
          </cell>
          <cell r="B3499" t="str">
            <v>POS-POWGAS-EAST</v>
          </cell>
          <cell r="C3499" t="str">
            <v>EPMI-LT-MAIN-PRC</v>
          </cell>
          <cell r="D3499" t="str">
            <v>P</v>
          </cell>
          <cell r="E3499">
            <v>37773</v>
          </cell>
          <cell r="F3499">
            <v>121335.65389981703</v>
          </cell>
          <cell r="G3499">
            <v>121335.65389981703</v>
          </cell>
        </row>
        <row r="3500">
          <cell r="A3500">
            <v>36641</v>
          </cell>
          <cell r="B3500" t="str">
            <v>POS-POWGAS-EAST</v>
          </cell>
          <cell r="C3500" t="str">
            <v>EPMI-LT-MAIN-PRC</v>
          </cell>
          <cell r="D3500" t="str">
            <v>P</v>
          </cell>
          <cell r="E3500">
            <v>37773</v>
          </cell>
          <cell r="F3500">
            <v>0</v>
          </cell>
          <cell r="G3500">
            <v>0</v>
          </cell>
        </row>
        <row r="3501">
          <cell r="A3501">
            <v>36641</v>
          </cell>
          <cell r="B3501" t="str">
            <v>POS-POWGAS-EAST</v>
          </cell>
          <cell r="C3501" t="str">
            <v>EPMI-LT-MAIN-PRC</v>
          </cell>
          <cell r="D3501" t="str">
            <v>P</v>
          </cell>
          <cell r="E3501">
            <v>37803</v>
          </cell>
          <cell r="F3501">
            <v>152472.38463091102</v>
          </cell>
          <cell r="G3501">
            <v>152472.38463091102</v>
          </cell>
        </row>
        <row r="3502">
          <cell r="A3502">
            <v>36641</v>
          </cell>
          <cell r="B3502" t="str">
            <v>POS-POWGAS-EAST</v>
          </cell>
          <cell r="C3502" t="str">
            <v>EPMI-LT-MAIN-PRC</v>
          </cell>
          <cell r="D3502" t="str">
            <v>P</v>
          </cell>
          <cell r="E3502">
            <v>37803</v>
          </cell>
          <cell r="F3502">
            <v>0</v>
          </cell>
          <cell r="G3502">
            <v>0</v>
          </cell>
        </row>
        <row r="3503">
          <cell r="A3503">
            <v>36641</v>
          </cell>
          <cell r="B3503" t="str">
            <v>POS-POWGAS-EAST</v>
          </cell>
          <cell r="C3503" t="str">
            <v>EPMI-LT-MAIN-PRC</v>
          </cell>
          <cell r="D3503" t="str">
            <v>P</v>
          </cell>
          <cell r="E3503">
            <v>37834</v>
          </cell>
          <cell r="F3503">
            <v>144588.84683158802</v>
          </cell>
          <cell r="G3503">
            <v>144588.84683158802</v>
          </cell>
        </row>
        <row r="3504">
          <cell r="A3504">
            <v>36641</v>
          </cell>
          <cell r="B3504" t="str">
            <v>POS-POWGAS-EAST</v>
          </cell>
          <cell r="C3504" t="str">
            <v>EPMI-LT-MAIN-PRC</v>
          </cell>
          <cell r="D3504" t="str">
            <v>P</v>
          </cell>
          <cell r="E3504">
            <v>37834</v>
          </cell>
          <cell r="F3504">
            <v>0</v>
          </cell>
          <cell r="G3504">
            <v>0</v>
          </cell>
        </row>
        <row r="3505">
          <cell r="A3505">
            <v>36641</v>
          </cell>
          <cell r="B3505" t="str">
            <v>POS-POWGAS-EAST</v>
          </cell>
          <cell r="C3505" t="str">
            <v>EPMI-LT-MAIN-PRC</v>
          </cell>
          <cell r="D3505" t="str">
            <v>P</v>
          </cell>
          <cell r="E3505">
            <v>37865</v>
          </cell>
          <cell r="F3505">
            <v>78443.055539351699</v>
          </cell>
          <cell r="G3505">
            <v>78443.055539351699</v>
          </cell>
        </row>
        <row r="3506">
          <cell r="A3506">
            <v>36641</v>
          </cell>
          <cell r="B3506" t="str">
            <v>POS-POWGAS-EAST</v>
          </cell>
          <cell r="C3506" t="str">
            <v>EPMI-LT-MAIN-PRC</v>
          </cell>
          <cell r="D3506" t="str">
            <v>P</v>
          </cell>
          <cell r="E3506">
            <v>37865</v>
          </cell>
          <cell r="F3506">
            <v>0</v>
          </cell>
          <cell r="G3506">
            <v>0</v>
          </cell>
        </row>
        <row r="3507">
          <cell r="A3507">
            <v>36641</v>
          </cell>
          <cell r="B3507" t="str">
            <v>POS-POWGAS-EAST</v>
          </cell>
          <cell r="C3507" t="str">
            <v>EPMI-LT-MAIN-PRC</v>
          </cell>
          <cell r="D3507" t="str">
            <v>P</v>
          </cell>
          <cell r="E3507">
            <v>37895</v>
          </cell>
          <cell r="F3507">
            <v>33601.093400152007</v>
          </cell>
          <cell r="G3507">
            <v>33601.093400152007</v>
          </cell>
        </row>
        <row r="3508">
          <cell r="A3508">
            <v>36641</v>
          </cell>
          <cell r="B3508" t="str">
            <v>POS-POWGAS-EAST</v>
          </cell>
          <cell r="C3508" t="str">
            <v>EPMI-LT-MAIN-PRC</v>
          </cell>
          <cell r="D3508" t="str">
            <v>P</v>
          </cell>
          <cell r="E3508">
            <v>37895</v>
          </cell>
          <cell r="F3508">
            <v>0</v>
          </cell>
          <cell r="G3508">
            <v>0</v>
          </cell>
        </row>
        <row r="3509">
          <cell r="A3509">
            <v>36641</v>
          </cell>
          <cell r="B3509" t="str">
            <v>POS-POWGAS-EAST</v>
          </cell>
          <cell r="C3509" t="str">
            <v>EPMI-LT-MAIN-PRC</v>
          </cell>
          <cell r="D3509" t="str">
            <v>P</v>
          </cell>
          <cell r="E3509">
            <v>37926</v>
          </cell>
          <cell r="F3509">
            <v>20291.939075670103</v>
          </cell>
          <cell r="G3509">
            <v>20291.939075670103</v>
          </cell>
        </row>
        <row r="3510">
          <cell r="A3510">
            <v>36641</v>
          </cell>
          <cell r="B3510" t="str">
            <v>POS-POWGAS-EAST</v>
          </cell>
          <cell r="C3510" t="str">
            <v>EPMI-LT-MAIN-PRC</v>
          </cell>
          <cell r="D3510" t="str">
            <v>P</v>
          </cell>
          <cell r="E3510">
            <v>37926</v>
          </cell>
          <cell r="F3510">
            <v>0</v>
          </cell>
          <cell r="G3510">
            <v>0</v>
          </cell>
        </row>
        <row r="3511">
          <cell r="A3511">
            <v>36641</v>
          </cell>
          <cell r="B3511" t="str">
            <v>POS-POWGAS-EAST</v>
          </cell>
          <cell r="C3511" t="str">
            <v>EPMI-LT-MAIN-PRC</v>
          </cell>
          <cell r="D3511" t="str">
            <v>P</v>
          </cell>
          <cell r="E3511">
            <v>37956</v>
          </cell>
          <cell r="F3511">
            <v>19629.646292459704</v>
          </cell>
          <cell r="G3511">
            <v>19629.646292459704</v>
          </cell>
        </row>
        <row r="3512">
          <cell r="A3512">
            <v>36641</v>
          </cell>
          <cell r="B3512" t="str">
            <v>POS-POWGAS-EAST</v>
          </cell>
          <cell r="C3512" t="str">
            <v>EPMI-LT-MAIN-PRC</v>
          </cell>
          <cell r="D3512" t="str">
            <v>P</v>
          </cell>
          <cell r="E3512">
            <v>37956</v>
          </cell>
          <cell r="F3512">
            <v>0</v>
          </cell>
          <cell r="G3512">
            <v>0</v>
          </cell>
        </row>
        <row r="3513">
          <cell r="A3513">
            <v>36641</v>
          </cell>
          <cell r="B3513" t="str">
            <v>POS-POWGAS-EAST</v>
          </cell>
          <cell r="C3513" t="str">
            <v>EPMI-LT-MAIN-PRC</v>
          </cell>
          <cell r="D3513" t="str">
            <v>P</v>
          </cell>
          <cell r="E3513">
            <v>37987</v>
          </cell>
          <cell r="F3513">
            <v>50727.964227848213</v>
          </cell>
          <cell r="G3513">
            <v>50727.964227848213</v>
          </cell>
        </row>
        <row r="3514">
          <cell r="A3514">
            <v>36641</v>
          </cell>
          <cell r="B3514" t="str">
            <v>POS-POWGAS-EAST</v>
          </cell>
          <cell r="C3514" t="str">
            <v>EPMI-LT-MAIN-PRC</v>
          </cell>
          <cell r="D3514" t="str">
            <v>P</v>
          </cell>
          <cell r="E3514">
            <v>37987</v>
          </cell>
          <cell r="F3514">
            <v>0</v>
          </cell>
          <cell r="G3514">
            <v>0</v>
          </cell>
        </row>
        <row r="3515">
          <cell r="A3515">
            <v>36641</v>
          </cell>
          <cell r="B3515" t="str">
            <v>POS-POWGAS-EAST</v>
          </cell>
          <cell r="C3515" t="str">
            <v>EPMI-LT-MAIN-PRC</v>
          </cell>
          <cell r="D3515" t="str">
            <v>P</v>
          </cell>
          <cell r="E3515">
            <v>38018</v>
          </cell>
          <cell r="F3515">
            <v>51699.014371422309</v>
          </cell>
          <cell r="G3515">
            <v>51699.014371422309</v>
          </cell>
        </row>
        <row r="3516">
          <cell r="A3516">
            <v>36641</v>
          </cell>
          <cell r="B3516" t="str">
            <v>POS-POWGAS-EAST</v>
          </cell>
          <cell r="C3516" t="str">
            <v>EPMI-LT-MAIN-PRC</v>
          </cell>
          <cell r="D3516" t="str">
            <v>P</v>
          </cell>
          <cell r="E3516">
            <v>38018</v>
          </cell>
          <cell r="F3516">
            <v>0</v>
          </cell>
          <cell r="G3516">
            <v>0</v>
          </cell>
        </row>
        <row r="3517">
          <cell r="A3517">
            <v>36641</v>
          </cell>
          <cell r="B3517" t="str">
            <v>POS-POWGAS-EAST</v>
          </cell>
          <cell r="C3517" t="str">
            <v>EPMI-LT-MAIN-PRC</v>
          </cell>
          <cell r="D3517" t="str">
            <v>P</v>
          </cell>
          <cell r="E3517">
            <v>38047</v>
          </cell>
          <cell r="F3517">
            <v>27353.4957566868</v>
          </cell>
          <cell r="G3517">
            <v>27353.4957566868</v>
          </cell>
        </row>
        <row r="3518">
          <cell r="A3518">
            <v>36641</v>
          </cell>
          <cell r="B3518" t="str">
            <v>POS-POWGAS-EAST</v>
          </cell>
          <cell r="C3518" t="str">
            <v>EPMI-LT-MAIN-PRC</v>
          </cell>
          <cell r="D3518" t="str">
            <v>P</v>
          </cell>
          <cell r="E3518">
            <v>38047</v>
          </cell>
          <cell r="F3518">
            <v>0</v>
          </cell>
          <cell r="G3518">
            <v>0</v>
          </cell>
        </row>
        <row r="3519">
          <cell r="A3519">
            <v>36641</v>
          </cell>
          <cell r="B3519" t="str">
            <v>POS-POWGAS-EAST</v>
          </cell>
          <cell r="C3519" t="str">
            <v>EPMI-LT-MAIN-PRC</v>
          </cell>
          <cell r="D3519" t="str">
            <v>P</v>
          </cell>
          <cell r="E3519">
            <v>38078</v>
          </cell>
          <cell r="F3519">
            <v>46044.538745247315</v>
          </cell>
          <cell r="G3519">
            <v>46044.538745247315</v>
          </cell>
        </row>
        <row r="3520">
          <cell r="A3520">
            <v>36641</v>
          </cell>
          <cell r="B3520" t="str">
            <v>POS-POWGAS-EAST</v>
          </cell>
          <cell r="C3520" t="str">
            <v>EPMI-LT-MAIN-PRC</v>
          </cell>
          <cell r="D3520" t="str">
            <v>P</v>
          </cell>
          <cell r="E3520">
            <v>38078</v>
          </cell>
          <cell r="F3520">
            <v>0</v>
          </cell>
          <cell r="G3520">
            <v>0</v>
          </cell>
        </row>
        <row r="3521">
          <cell r="A3521">
            <v>36641</v>
          </cell>
          <cell r="B3521" t="str">
            <v>POS-POWGAS-EAST</v>
          </cell>
          <cell r="C3521" t="str">
            <v>EPMI-LT-MAIN-PRC</v>
          </cell>
          <cell r="D3521" t="str">
            <v>P</v>
          </cell>
          <cell r="E3521">
            <v>38108</v>
          </cell>
          <cell r="F3521">
            <v>60719.833653744899</v>
          </cell>
          <cell r="G3521">
            <v>60719.833653744899</v>
          </cell>
        </row>
        <row r="3522">
          <cell r="A3522">
            <v>36641</v>
          </cell>
          <cell r="B3522" t="str">
            <v>POS-POWGAS-EAST</v>
          </cell>
          <cell r="C3522" t="str">
            <v>EPMI-LT-MAIN-PRC</v>
          </cell>
          <cell r="D3522" t="str">
            <v>P</v>
          </cell>
          <cell r="E3522">
            <v>38108</v>
          </cell>
          <cell r="F3522">
            <v>0</v>
          </cell>
          <cell r="G3522">
            <v>0</v>
          </cell>
        </row>
        <row r="3523">
          <cell r="A3523">
            <v>36641</v>
          </cell>
          <cell r="B3523" t="str">
            <v>POS-POWGAS-EAST</v>
          </cell>
          <cell r="C3523" t="str">
            <v>EPMI-LT-MAIN-PRC</v>
          </cell>
          <cell r="D3523" t="str">
            <v>P</v>
          </cell>
          <cell r="E3523">
            <v>38139</v>
          </cell>
          <cell r="F3523">
            <v>111593.92838483502</v>
          </cell>
          <cell r="G3523">
            <v>111593.92838483502</v>
          </cell>
        </row>
        <row r="3524">
          <cell r="A3524">
            <v>36641</v>
          </cell>
          <cell r="B3524" t="str">
            <v>POS-POWGAS-EAST</v>
          </cell>
          <cell r="C3524" t="str">
            <v>EPMI-LT-MAIN-PRC</v>
          </cell>
          <cell r="D3524" t="str">
            <v>P</v>
          </cell>
          <cell r="E3524">
            <v>38139</v>
          </cell>
          <cell r="F3524">
            <v>0</v>
          </cell>
          <cell r="G3524">
            <v>0</v>
          </cell>
        </row>
        <row r="3525">
          <cell r="A3525">
            <v>36641</v>
          </cell>
          <cell r="B3525" t="str">
            <v>POS-POWGAS-EAST</v>
          </cell>
          <cell r="C3525" t="str">
            <v>EPMI-LT-MAIN-PRC</v>
          </cell>
          <cell r="D3525" t="str">
            <v>P</v>
          </cell>
          <cell r="E3525">
            <v>38169</v>
          </cell>
          <cell r="F3525">
            <v>134651.55649343101</v>
          </cell>
          <cell r="G3525">
            <v>134651.55649343101</v>
          </cell>
        </row>
        <row r="3526">
          <cell r="A3526">
            <v>36641</v>
          </cell>
          <cell r="B3526" t="str">
            <v>POS-POWGAS-EAST</v>
          </cell>
          <cell r="C3526" t="str">
            <v>EPMI-LT-MAIN-PRC</v>
          </cell>
          <cell r="D3526" t="str">
            <v>P</v>
          </cell>
          <cell r="E3526">
            <v>38169</v>
          </cell>
          <cell r="F3526">
            <v>0</v>
          </cell>
          <cell r="G3526">
            <v>0</v>
          </cell>
        </row>
        <row r="3527">
          <cell r="A3527">
            <v>36641</v>
          </cell>
          <cell r="B3527" t="str">
            <v>POS-POWGAS-EAST</v>
          </cell>
          <cell r="C3527" t="str">
            <v>EPMI-LT-MAIN-PRC</v>
          </cell>
          <cell r="D3527" t="str">
            <v>P</v>
          </cell>
          <cell r="E3527">
            <v>38200</v>
          </cell>
          <cell r="F3527">
            <v>140133.05526908301</v>
          </cell>
          <cell r="G3527">
            <v>140133.05526908301</v>
          </cell>
        </row>
        <row r="3528">
          <cell r="A3528">
            <v>36641</v>
          </cell>
          <cell r="B3528" t="str">
            <v>POS-POWGAS-EAST</v>
          </cell>
          <cell r="C3528" t="str">
            <v>EPMI-LT-MAIN-PRC</v>
          </cell>
          <cell r="D3528" t="str">
            <v>P</v>
          </cell>
          <cell r="E3528">
            <v>38200</v>
          </cell>
          <cell r="F3528">
            <v>0</v>
          </cell>
          <cell r="G3528">
            <v>0</v>
          </cell>
        </row>
        <row r="3529">
          <cell r="A3529">
            <v>36641</v>
          </cell>
          <cell r="B3529" t="str">
            <v>POS-POWGAS-EAST</v>
          </cell>
          <cell r="C3529" t="str">
            <v>EPMI-LT-MAIN-PRC</v>
          </cell>
          <cell r="D3529" t="str">
            <v>P</v>
          </cell>
          <cell r="E3529">
            <v>38718</v>
          </cell>
          <cell r="F3529">
            <v>-6751.6567240672202</v>
          </cell>
          <cell r="G3529">
            <v>-6751.6567240672202</v>
          </cell>
        </row>
        <row r="3530">
          <cell r="A3530">
            <v>36641</v>
          </cell>
          <cell r="B3530" t="str">
            <v>POS-POWGAS-EAST</v>
          </cell>
          <cell r="C3530" t="str">
            <v>EPMI-LT-MAIN-PRC</v>
          </cell>
          <cell r="D3530" t="str">
            <v>P</v>
          </cell>
          <cell r="E3530">
            <v>38718</v>
          </cell>
          <cell r="F3530">
            <v>-7117.0404997226215</v>
          </cell>
          <cell r="G3530">
            <v>-7117.0404997226215</v>
          </cell>
        </row>
        <row r="3531">
          <cell r="A3531">
            <v>36641</v>
          </cell>
          <cell r="B3531" t="str">
            <v>POS-POWGAS-EAST</v>
          </cell>
          <cell r="C3531" t="str">
            <v>EPMI-LT-MAIN-PRC</v>
          </cell>
          <cell r="D3531" t="str">
            <v>P</v>
          </cell>
          <cell r="E3531">
            <v>38749</v>
          </cell>
          <cell r="F3531">
            <v>-5329.1771297308314</v>
          </cell>
          <cell r="G3531">
            <v>-5329.1771297308314</v>
          </cell>
        </row>
        <row r="3532">
          <cell r="A3532">
            <v>36641</v>
          </cell>
          <cell r="B3532" t="str">
            <v>POS-POWGAS-EAST</v>
          </cell>
          <cell r="C3532" t="str">
            <v>EPMI-LT-MAIN-PRC</v>
          </cell>
          <cell r="D3532" t="str">
            <v>P</v>
          </cell>
          <cell r="E3532">
            <v>38749</v>
          </cell>
          <cell r="F3532">
            <v>-6740.4611917544207</v>
          </cell>
          <cell r="G3532">
            <v>-6740.4611917544207</v>
          </cell>
        </row>
        <row r="3533">
          <cell r="A3533">
            <v>36641</v>
          </cell>
          <cell r="B3533" t="str">
            <v>POS-POWGAS-EAST</v>
          </cell>
          <cell r="C3533" t="str">
            <v>EPMI-LT-MAIN-PRC</v>
          </cell>
          <cell r="D3533" t="str">
            <v>P</v>
          </cell>
          <cell r="E3533">
            <v>38777</v>
          </cell>
          <cell r="F3533">
            <v>-6149.4490077386808</v>
          </cell>
          <cell r="G3533">
            <v>-6149.4490077386808</v>
          </cell>
        </row>
        <row r="3534">
          <cell r="A3534">
            <v>36641</v>
          </cell>
          <cell r="B3534" t="str">
            <v>POS-POWGAS-EAST</v>
          </cell>
          <cell r="C3534" t="str">
            <v>EPMI-LT-MAIN-PRC</v>
          </cell>
          <cell r="D3534" t="str">
            <v>P</v>
          </cell>
          <cell r="E3534">
            <v>38777</v>
          </cell>
          <cell r="F3534">
            <v>-8666.7979206938398</v>
          </cell>
          <cell r="G3534">
            <v>-8666.7979206938398</v>
          </cell>
        </row>
        <row r="3535">
          <cell r="A3535">
            <v>36641</v>
          </cell>
          <cell r="B3535" t="str">
            <v>POS-POWGAS-EAST</v>
          </cell>
          <cell r="C3535" t="str">
            <v>EPMI-LT-MAIN-PRC</v>
          </cell>
          <cell r="D3535" t="str">
            <v>P</v>
          </cell>
          <cell r="E3535">
            <v>38808</v>
          </cell>
          <cell r="F3535">
            <v>-6245.3453984973112</v>
          </cell>
          <cell r="G3535">
            <v>-6245.3453984973112</v>
          </cell>
        </row>
        <row r="3536">
          <cell r="A3536">
            <v>36641</v>
          </cell>
          <cell r="B3536" t="str">
            <v>POS-POWGAS-EAST</v>
          </cell>
          <cell r="C3536" t="str">
            <v>EPMI-LT-MAIN-PRC</v>
          </cell>
          <cell r="D3536" t="str">
            <v>P</v>
          </cell>
          <cell r="E3536">
            <v>38808</v>
          </cell>
          <cell r="F3536">
            <v>-7286.2362982468585</v>
          </cell>
          <cell r="G3536">
            <v>-7286.2362982468585</v>
          </cell>
        </row>
        <row r="3537">
          <cell r="A3537">
            <v>36641</v>
          </cell>
          <cell r="B3537" t="str">
            <v>POS-POWGAS-EAST</v>
          </cell>
          <cell r="C3537" t="str">
            <v>EPMI-LT-MAIN-PRC</v>
          </cell>
          <cell r="D3537" t="str">
            <v>P</v>
          </cell>
          <cell r="E3537">
            <v>38838</v>
          </cell>
          <cell r="F3537">
            <v>-3800.18859920452</v>
          </cell>
          <cell r="G3537">
            <v>-3800.18859920452</v>
          </cell>
        </row>
        <row r="3538">
          <cell r="A3538">
            <v>36641</v>
          </cell>
          <cell r="B3538" t="str">
            <v>POS-POWGAS-EAST</v>
          </cell>
          <cell r="C3538" t="str">
            <v>EPMI-LT-MAIN-PRC</v>
          </cell>
          <cell r="D3538" t="str">
            <v>P</v>
          </cell>
          <cell r="E3538">
            <v>38838</v>
          </cell>
          <cell r="F3538">
            <v>-5914.851370734661</v>
          </cell>
          <cell r="G3538">
            <v>-5914.851370734661</v>
          </cell>
        </row>
        <row r="3539">
          <cell r="A3539">
            <v>36641</v>
          </cell>
          <cell r="B3539" t="str">
            <v>POS-POWGAS-EAST</v>
          </cell>
          <cell r="C3539" t="str">
            <v>EPMI-LT-MAIN-PRC</v>
          </cell>
          <cell r="D3539" t="str">
            <v>P</v>
          </cell>
          <cell r="E3539">
            <v>38869</v>
          </cell>
          <cell r="F3539">
            <v>-2835.2918758172495</v>
          </cell>
          <cell r="G3539">
            <v>-2835.2918758172495</v>
          </cell>
        </row>
        <row r="3540">
          <cell r="A3540">
            <v>36641</v>
          </cell>
          <cell r="B3540" t="str">
            <v>POS-POWGAS-EAST</v>
          </cell>
          <cell r="C3540" t="str">
            <v>EPMI-LT-MAIN-PRC</v>
          </cell>
          <cell r="D3540" t="str">
            <v>P</v>
          </cell>
          <cell r="E3540">
            <v>38869</v>
          </cell>
          <cell r="F3540">
            <v>-4746.0320529984501</v>
          </cell>
          <cell r="G3540">
            <v>-4746.0320529984501</v>
          </cell>
        </row>
        <row r="3541">
          <cell r="A3541">
            <v>36641</v>
          </cell>
          <cell r="B3541" t="str">
            <v>POS-POWGAS-EAST</v>
          </cell>
          <cell r="C3541" t="str">
            <v>EPMI-LT-MAIN-PRC</v>
          </cell>
          <cell r="D3541" t="str">
            <v>P</v>
          </cell>
          <cell r="E3541">
            <v>38899</v>
          </cell>
          <cell r="F3541">
            <v>-2436.4068736858703</v>
          </cell>
          <cell r="G3541">
            <v>-2436.4068736858703</v>
          </cell>
        </row>
        <row r="3542">
          <cell r="A3542">
            <v>36641</v>
          </cell>
          <cell r="B3542" t="str">
            <v>POS-POWGAS-EAST</v>
          </cell>
          <cell r="C3542" t="str">
            <v>EPMI-LT-MAIN-PRC</v>
          </cell>
          <cell r="D3542" t="str">
            <v>P</v>
          </cell>
          <cell r="E3542">
            <v>38899</v>
          </cell>
          <cell r="F3542">
            <v>-2656.0410363032506</v>
          </cell>
          <cell r="G3542">
            <v>-2656.0410363032506</v>
          </cell>
        </row>
        <row r="3543">
          <cell r="A3543">
            <v>36641</v>
          </cell>
          <cell r="B3543" t="str">
            <v>POS-POWGAS-EAST</v>
          </cell>
          <cell r="C3543" t="str">
            <v>EPMI-LT-MAIN-PRC</v>
          </cell>
          <cell r="D3543" t="str">
            <v>P</v>
          </cell>
          <cell r="E3543">
            <v>38930</v>
          </cell>
          <cell r="F3543">
            <v>-2146.8232286363304</v>
          </cell>
          <cell r="G3543">
            <v>-2146.8232286363304</v>
          </cell>
        </row>
        <row r="3544">
          <cell r="A3544">
            <v>36641</v>
          </cell>
          <cell r="B3544" t="str">
            <v>POS-POWGAS-EAST</v>
          </cell>
          <cell r="C3544" t="str">
            <v>EPMI-LT-MAIN-PRC</v>
          </cell>
          <cell r="D3544" t="str">
            <v>P</v>
          </cell>
          <cell r="E3544">
            <v>38930</v>
          </cell>
          <cell r="F3544">
            <v>-2801.52818488713</v>
          </cell>
          <cell r="G3544">
            <v>-2801.52818488713</v>
          </cell>
        </row>
        <row r="3545">
          <cell r="A3545">
            <v>36641</v>
          </cell>
          <cell r="B3545" t="str">
            <v>POS-POWGAS-EAST</v>
          </cell>
          <cell r="C3545" t="str">
            <v>EPMI-LT-MAIN-PRC</v>
          </cell>
          <cell r="D3545" t="str">
            <v>P</v>
          </cell>
          <cell r="E3545">
            <v>38961</v>
          </cell>
          <cell r="F3545">
            <v>-3785.18650186799</v>
          </cell>
          <cell r="G3545">
            <v>-3785.18650186799</v>
          </cell>
        </row>
        <row r="3546">
          <cell r="A3546">
            <v>36641</v>
          </cell>
          <cell r="B3546" t="str">
            <v>POS-POWGAS-EAST</v>
          </cell>
          <cell r="C3546" t="str">
            <v>EPMI-LT-MAIN-PRC</v>
          </cell>
          <cell r="D3546" t="str">
            <v>P</v>
          </cell>
          <cell r="E3546">
            <v>38961</v>
          </cell>
          <cell r="F3546">
            <v>-5652.5451761228605</v>
          </cell>
          <cell r="G3546">
            <v>-5652.5451761228605</v>
          </cell>
        </row>
        <row r="3547">
          <cell r="A3547">
            <v>36641</v>
          </cell>
          <cell r="B3547" t="str">
            <v>POS-POWGAS-EAST</v>
          </cell>
          <cell r="C3547" t="str">
            <v>EPMI-LT-MAIN-PRC</v>
          </cell>
          <cell r="D3547" t="str">
            <v>P</v>
          </cell>
          <cell r="E3547">
            <v>38991</v>
          </cell>
          <cell r="F3547">
            <v>-3931.5476698711004</v>
          </cell>
          <cell r="G3547">
            <v>-3931.5476698711004</v>
          </cell>
        </row>
        <row r="3548">
          <cell r="A3548">
            <v>36641</v>
          </cell>
          <cell r="B3548" t="str">
            <v>POS-POWGAS-EAST</v>
          </cell>
          <cell r="C3548" t="str">
            <v>EPMI-LT-MAIN-PRC</v>
          </cell>
          <cell r="D3548" t="str">
            <v>P</v>
          </cell>
          <cell r="E3548">
            <v>38991</v>
          </cell>
          <cell r="F3548">
            <v>-6398.7944218820403</v>
          </cell>
          <cell r="G3548">
            <v>-6398.7944218820403</v>
          </cell>
        </row>
        <row r="3549">
          <cell r="A3549">
            <v>36641</v>
          </cell>
          <cell r="B3549" t="str">
            <v>POS-POWGAS-EAST</v>
          </cell>
          <cell r="C3549" t="str">
            <v>EPMI-LT-MAIN-PRC</v>
          </cell>
          <cell r="D3549" t="str">
            <v>P</v>
          </cell>
          <cell r="E3549">
            <v>39022</v>
          </cell>
          <cell r="F3549">
            <v>-5742.4024071432405</v>
          </cell>
          <cell r="G3549">
            <v>-5742.4024071432405</v>
          </cell>
        </row>
        <row r="3550">
          <cell r="A3550">
            <v>36641</v>
          </cell>
          <cell r="B3550" t="str">
            <v>POS-POWGAS-EAST</v>
          </cell>
          <cell r="C3550" t="str">
            <v>EPMI-LT-MAIN-PRC</v>
          </cell>
          <cell r="D3550" t="str">
            <v>P</v>
          </cell>
          <cell r="E3550">
            <v>39022</v>
          </cell>
          <cell r="F3550">
            <v>-6280.7526328129115</v>
          </cell>
          <cell r="G3550">
            <v>-6280.7526328129115</v>
          </cell>
        </row>
        <row r="3551">
          <cell r="A3551">
            <v>36641</v>
          </cell>
          <cell r="B3551" t="str">
            <v>POS-POWGAS-EAST</v>
          </cell>
          <cell r="C3551" t="str">
            <v>EPMI-LT-MAIN-PRC</v>
          </cell>
          <cell r="D3551" t="str">
            <v>P</v>
          </cell>
          <cell r="E3551">
            <v>39052</v>
          </cell>
          <cell r="F3551">
            <v>-6037.58413049501</v>
          </cell>
          <cell r="G3551">
            <v>-6037.58413049501</v>
          </cell>
        </row>
        <row r="3552">
          <cell r="A3552">
            <v>36641</v>
          </cell>
          <cell r="B3552" t="str">
            <v>POS-POWGAS-EAST</v>
          </cell>
          <cell r="C3552" t="str">
            <v>EPMI-LT-MAIN-PRC</v>
          </cell>
          <cell r="D3552" t="str">
            <v>P</v>
          </cell>
          <cell r="E3552">
            <v>39052</v>
          </cell>
          <cell r="F3552">
            <v>-5745.3630774193716</v>
          </cell>
          <cell r="G3552">
            <v>-5745.3630774193716</v>
          </cell>
        </row>
        <row r="3553">
          <cell r="A3553">
            <v>36641</v>
          </cell>
          <cell r="B3553" t="str">
            <v>POS-POWGAS-EAST</v>
          </cell>
          <cell r="C3553" t="str">
            <v>EPMI-LT-MAIN-PRC</v>
          </cell>
          <cell r="D3553" t="str">
            <v>P</v>
          </cell>
          <cell r="E3553">
            <v>39083</v>
          </cell>
          <cell r="F3553">
            <v>-6030.9581706513609</v>
          </cell>
          <cell r="G3553">
            <v>-6030.9581706513609</v>
          </cell>
        </row>
        <row r="3554">
          <cell r="A3554">
            <v>36641</v>
          </cell>
          <cell r="B3554" t="str">
            <v>POS-POWGAS-EAST</v>
          </cell>
          <cell r="C3554" t="str">
            <v>EPMI-LT-MAIN-PRC</v>
          </cell>
          <cell r="D3554" t="str">
            <v>P</v>
          </cell>
          <cell r="E3554">
            <v>39083</v>
          </cell>
          <cell r="F3554">
            <v>-6931.9094728792825</v>
          </cell>
          <cell r="G3554">
            <v>-6931.9094728792825</v>
          </cell>
        </row>
        <row r="3555">
          <cell r="A3555">
            <v>36641</v>
          </cell>
          <cell r="B3555" t="str">
            <v>POS-POWGAS-EAST</v>
          </cell>
          <cell r="C3555" t="str">
            <v>EPMI-LT-MAIN-PRC</v>
          </cell>
          <cell r="D3555" t="str">
            <v>P</v>
          </cell>
          <cell r="E3555">
            <v>39114</v>
          </cell>
          <cell r="F3555">
            <v>-4954.4352010470811</v>
          </cell>
          <cell r="G3555">
            <v>-4954.4352010470811</v>
          </cell>
        </row>
        <row r="3556">
          <cell r="A3556">
            <v>36641</v>
          </cell>
          <cell r="B3556" t="str">
            <v>POS-POWGAS-EAST</v>
          </cell>
          <cell r="C3556" t="str">
            <v>EPMI-LT-MAIN-PRC</v>
          </cell>
          <cell r="D3556" t="str">
            <v>P</v>
          </cell>
          <cell r="E3556">
            <v>39114</v>
          </cell>
          <cell r="F3556">
            <v>-6266.4793056721892</v>
          </cell>
          <cell r="G3556">
            <v>-6266.4793056721892</v>
          </cell>
        </row>
        <row r="3557">
          <cell r="A3557">
            <v>36641</v>
          </cell>
          <cell r="B3557" t="str">
            <v>POS-POWGAS-EAST</v>
          </cell>
          <cell r="C3557" t="str">
            <v>EPMI-LT-MAIN-PRC</v>
          </cell>
          <cell r="D3557" t="str">
            <v>P</v>
          </cell>
          <cell r="E3557">
            <v>39142</v>
          </cell>
          <cell r="F3557">
            <v>-5961.2642384701603</v>
          </cell>
          <cell r="G3557">
            <v>-5961.2642384701603</v>
          </cell>
        </row>
        <row r="3558">
          <cell r="A3558">
            <v>36641</v>
          </cell>
          <cell r="B3558" t="str">
            <v>POS-POWGAS-EAST</v>
          </cell>
          <cell r="C3558" t="str">
            <v>EPMI-LT-MAIN-PRC</v>
          </cell>
          <cell r="D3558" t="str">
            <v>P</v>
          </cell>
          <cell r="E3558">
            <v>39142</v>
          </cell>
          <cell r="F3558">
            <v>-7708.2796357034513</v>
          </cell>
          <cell r="G3558">
            <v>-7708.2796357034513</v>
          </cell>
        </row>
        <row r="3559">
          <cell r="A3559">
            <v>36641</v>
          </cell>
          <cell r="B3559" t="str">
            <v>POS-POWGAS-EAST</v>
          </cell>
          <cell r="C3559" t="str">
            <v>EPMI-LT-MAIN-PRC</v>
          </cell>
          <cell r="D3559" t="str">
            <v>P</v>
          </cell>
          <cell r="E3559">
            <v>39173</v>
          </cell>
          <cell r="F3559">
            <v>-5571.3866404239416</v>
          </cell>
          <cell r="G3559">
            <v>-5571.3866404239416</v>
          </cell>
        </row>
        <row r="3560">
          <cell r="A3560">
            <v>36641</v>
          </cell>
          <cell r="B3560" t="str">
            <v>POS-POWGAS-EAST</v>
          </cell>
          <cell r="C3560" t="str">
            <v>EPMI-LT-MAIN-PRC</v>
          </cell>
          <cell r="D3560" t="str">
            <v>P</v>
          </cell>
          <cell r="E3560">
            <v>39173</v>
          </cell>
          <cell r="F3560">
            <v>-7109.3214942909708</v>
          </cell>
          <cell r="G3560">
            <v>-7109.3214942909708</v>
          </cell>
        </row>
        <row r="3561">
          <cell r="A3561">
            <v>36641</v>
          </cell>
          <cell r="B3561" t="str">
            <v>POS-POWGAS-EAST</v>
          </cell>
          <cell r="C3561" t="str">
            <v>EPMI-LT-MAIN-PRC</v>
          </cell>
          <cell r="D3561" t="str">
            <v>P</v>
          </cell>
          <cell r="E3561">
            <v>39203</v>
          </cell>
          <cell r="F3561">
            <v>-3532.8624370848602</v>
          </cell>
          <cell r="G3561">
            <v>-3532.8624370848602</v>
          </cell>
        </row>
        <row r="3562">
          <cell r="A3562">
            <v>36641</v>
          </cell>
          <cell r="B3562" t="str">
            <v>POS-POWGAS-EAST</v>
          </cell>
          <cell r="C3562" t="str">
            <v>EPMI-LT-MAIN-PRC</v>
          </cell>
          <cell r="D3562" t="str">
            <v>P</v>
          </cell>
          <cell r="E3562">
            <v>39203</v>
          </cell>
          <cell r="F3562">
            <v>-5498.7682013946605</v>
          </cell>
          <cell r="G3562">
            <v>-5498.7682013946605</v>
          </cell>
        </row>
        <row r="3563">
          <cell r="A3563">
            <v>36641</v>
          </cell>
          <cell r="B3563" t="str">
            <v>POS-POWGAS-EAST</v>
          </cell>
          <cell r="C3563" t="str">
            <v>EPMI-LT-MAIN-PRC</v>
          </cell>
          <cell r="D3563" t="str">
            <v>P</v>
          </cell>
          <cell r="E3563">
            <v>39234</v>
          </cell>
          <cell r="F3563">
            <v>-2751.0814210832209</v>
          </cell>
          <cell r="G3563">
            <v>-2751.0814210832209</v>
          </cell>
        </row>
        <row r="3564">
          <cell r="A3564">
            <v>36641</v>
          </cell>
          <cell r="B3564" t="str">
            <v>POS-POWGAS-EAST</v>
          </cell>
          <cell r="C3564" t="str">
            <v>EPMI-LT-MAIN-PRC</v>
          </cell>
          <cell r="D3564" t="str">
            <v>P</v>
          </cell>
          <cell r="E3564">
            <v>39234</v>
          </cell>
          <cell r="F3564">
            <v>-4212.5934260336808</v>
          </cell>
          <cell r="G3564">
            <v>-4212.5934260336808</v>
          </cell>
        </row>
        <row r="3565">
          <cell r="A3565">
            <v>36641</v>
          </cell>
          <cell r="B3565" t="str">
            <v>POS-POWGAS-EAST</v>
          </cell>
          <cell r="C3565" t="str">
            <v>EPMI-LT-MAIN-PRC</v>
          </cell>
          <cell r="D3565" t="str">
            <v>P</v>
          </cell>
          <cell r="E3565">
            <v>39264</v>
          </cell>
          <cell r="F3565">
            <v>-2179.6818139352704</v>
          </cell>
          <cell r="G3565">
            <v>-2179.6818139352704</v>
          </cell>
        </row>
        <row r="3566">
          <cell r="A3566">
            <v>36641</v>
          </cell>
          <cell r="B3566" t="str">
            <v>POS-POWGAS-EAST</v>
          </cell>
          <cell r="C3566" t="str">
            <v>EPMI-LT-MAIN-PRC</v>
          </cell>
          <cell r="D3566" t="str">
            <v>P</v>
          </cell>
          <cell r="E3566">
            <v>39264</v>
          </cell>
          <cell r="F3566">
            <v>-2592.8241185373804</v>
          </cell>
          <cell r="G3566">
            <v>-2592.8241185373804</v>
          </cell>
        </row>
        <row r="3567">
          <cell r="A3567">
            <v>36641</v>
          </cell>
          <cell r="B3567" t="str">
            <v>POS-POWGAS-EAST</v>
          </cell>
          <cell r="C3567" t="str">
            <v>EPMI-LT-MAIN-PRC</v>
          </cell>
          <cell r="D3567" t="str">
            <v>P</v>
          </cell>
          <cell r="E3567">
            <v>39295</v>
          </cell>
          <cell r="F3567">
            <v>-1995.2082701740601</v>
          </cell>
          <cell r="G3567">
            <v>-1995.2082701740601</v>
          </cell>
        </row>
        <row r="3568">
          <cell r="A3568">
            <v>36641</v>
          </cell>
          <cell r="B3568" t="str">
            <v>POS-POWGAS-EAST</v>
          </cell>
          <cell r="C3568" t="str">
            <v>EPMI-LT-MAIN-PRC</v>
          </cell>
          <cell r="D3568" t="str">
            <v>P</v>
          </cell>
          <cell r="E3568">
            <v>39295</v>
          </cell>
          <cell r="F3568">
            <v>-2603.6760405108303</v>
          </cell>
          <cell r="G3568">
            <v>-2603.6760405108303</v>
          </cell>
        </row>
        <row r="3569">
          <cell r="A3569">
            <v>36641</v>
          </cell>
          <cell r="B3569" t="str">
            <v>POS-POWGAS-EAST</v>
          </cell>
          <cell r="C3569" t="str">
            <v>EPMI-LT-MAIN-PRC</v>
          </cell>
          <cell r="D3569" t="str">
            <v>P</v>
          </cell>
          <cell r="E3569">
            <v>39326</v>
          </cell>
          <cell r="F3569">
            <v>-3660.8807885430801</v>
          </cell>
          <cell r="G3569">
            <v>-3660.8807885430801</v>
          </cell>
        </row>
        <row r="3570">
          <cell r="A3570">
            <v>36641</v>
          </cell>
          <cell r="B3570" t="str">
            <v>POS-POWGAS-EAST</v>
          </cell>
          <cell r="C3570" t="str">
            <v>EPMI-LT-MAIN-PRC</v>
          </cell>
          <cell r="D3570" t="str">
            <v>P</v>
          </cell>
          <cell r="E3570">
            <v>39326</v>
          </cell>
          <cell r="F3570">
            <v>-4993.8168705254311</v>
          </cell>
          <cell r="G3570">
            <v>-4993.8168705254311</v>
          </cell>
        </row>
        <row r="3571">
          <cell r="A3571">
            <v>36641</v>
          </cell>
          <cell r="B3571" t="str">
            <v>POS-POWGAS-EAST</v>
          </cell>
          <cell r="C3571" t="str">
            <v>EPMI-LT-MAIN-PRC</v>
          </cell>
          <cell r="D3571" t="str">
            <v>P</v>
          </cell>
          <cell r="E3571">
            <v>39356</v>
          </cell>
          <cell r="F3571">
            <v>-3506.3959624035706</v>
          </cell>
          <cell r="G3571">
            <v>-3506.3959624035706</v>
          </cell>
        </row>
        <row r="3572">
          <cell r="A3572">
            <v>36641</v>
          </cell>
          <cell r="B3572" t="str">
            <v>POS-POWGAS-EAST</v>
          </cell>
          <cell r="C3572" t="str">
            <v>EPMI-LT-MAIN-PRC</v>
          </cell>
          <cell r="D3572" t="str">
            <v>P</v>
          </cell>
          <cell r="E3572">
            <v>39356</v>
          </cell>
          <cell r="F3572">
            <v>-6220.1226247957011</v>
          </cell>
          <cell r="G3572">
            <v>-6220.1226247957011</v>
          </cell>
        </row>
        <row r="3573">
          <cell r="A3573">
            <v>36641</v>
          </cell>
          <cell r="B3573" t="str">
            <v>POS-POWGAS-EAST</v>
          </cell>
          <cell r="C3573" t="str">
            <v>EPMI-LT-MAIN-PRC</v>
          </cell>
          <cell r="D3573" t="str">
            <v>P</v>
          </cell>
          <cell r="E3573">
            <v>39387</v>
          </cell>
          <cell r="F3573">
            <v>-5339.5647351576608</v>
          </cell>
          <cell r="G3573">
            <v>-5339.5647351576608</v>
          </cell>
        </row>
        <row r="3574">
          <cell r="A3574">
            <v>36641</v>
          </cell>
          <cell r="B3574" t="str">
            <v>POS-POWGAS-EAST</v>
          </cell>
          <cell r="C3574" t="str">
            <v>EPMI-LT-MAIN-PRC</v>
          </cell>
          <cell r="D3574" t="str">
            <v>P</v>
          </cell>
          <cell r="E3574">
            <v>39387</v>
          </cell>
          <cell r="F3574">
            <v>-5840.1489290786812</v>
          </cell>
          <cell r="G3574">
            <v>-5840.1489290786812</v>
          </cell>
        </row>
        <row r="3575">
          <cell r="A3575">
            <v>36641</v>
          </cell>
          <cell r="B3575" t="str">
            <v>POS-POWGAS-EAST</v>
          </cell>
          <cell r="C3575" t="str">
            <v>EPMI-LT-MAIN-PRC</v>
          </cell>
          <cell r="D3575" t="str">
            <v>P</v>
          </cell>
          <cell r="E3575">
            <v>39417</v>
          </cell>
          <cell r="F3575">
            <v>-5614.2776356408913</v>
          </cell>
          <cell r="G3575">
            <v>-5614.2776356408913</v>
          </cell>
        </row>
        <row r="3576">
          <cell r="A3576">
            <v>36641</v>
          </cell>
          <cell r="B3576" t="str">
            <v>POS-POWGAS-EAST</v>
          </cell>
          <cell r="C3576" t="str">
            <v>EPMI-LT-MAIN-PRC</v>
          </cell>
          <cell r="D3576" t="str">
            <v>P</v>
          </cell>
          <cell r="E3576">
            <v>39417</v>
          </cell>
          <cell r="F3576">
            <v>-5342.5447558190608</v>
          </cell>
          <cell r="G3576">
            <v>-5342.5447558190608</v>
          </cell>
        </row>
        <row r="3577">
          <cell r="A3577">
            <v>36641</v>
          </cell>
          <cell r="B3577" t="str">
            <v>POS-POWGAS-EAST</v>
          </cell>
          <cell r="C3577" t="str">
            <v>EPMI-LT-MAIN-PRC</v>
          </cell>
          <cell r="D3577" t="str">
            <v>P</v>
          </cell>
          <cell r="E3577">
            <v>39448</v>
          </cell>
          <cell r="F3577">
            <v>-5608.3487714553521</v>
          </cell>
          <cell r="G3577">
            <v>-5608.3487714553521</v>
          </cell>
        </row>
        <row r="3578">
          <cell r="A3578">
            <v>36641</v>
          </cell>
          <cell r="B3578" t="str">
            <v>POS-POWGAS-EAST</v>
          </cell>
          <cell r="C3578" t="str">
            <v>EPMI-LT-MAIN-PRC</v>
          </cell>
          <cell r="D3578" t="str">
            <v>P</v>
          </cell>
          <cell r="E3578">
            <v>39448</v>
          </cell>
          <cell r="F3578">
            <v>-6446.1674042523618</v>
          </cell>
          <cell r="G3578">
            <v>-6446.1674042523618</v>
          </cell>
        </row>
        <row r="3579">
          <cell r="A3579">
            <v>36641</v>
          </cell>
          <cell r="B3579" t="str">
            <v>POS-POWGAS-EAST</v>
          </cell>
          <cell r="C3579" t="str">
            <v>EPMI-LT-MAIN-PRC</v>
          </cell>
          <cell r="D3579" t="str">
            <v>P</v>
          </cell>
          <cell r="E3579">
            <v>39479</v>
          </cell>
          <cell r="F3579">
            <v>-4711.2233987660302</v>
          </cell>
          <cell r="G3579">
            <v>-4711.2233987660302</v>
          </cell>
        </row>
        <row r="3580">
          <cell r="A3580">
            <v>36641</v>
          </cell>
          <cell r="B3580" t="str">
            <v>POS-POWGAS-EAST</v>
          </cell>
          <cell r="C3580" t="str">
            <v>EPMI-LT-MAIN-PRC</v>
          </cell>
          <cell r="D3580" t="str">
            <v>P</v>
          </cell>
          <cell r="E3580">
            <v>39479</v>
          </cell>
          <cell r="F3580">
            <v>-6117.7625583976314</v>
          </cell>
          <cell r="G3580">
            <v>-6117.7625583976314</v>
          </cell>
        </row>
        <row r="3581">
          <cell r="A3581">
            <v>36641</v>
          </cell>
          <cell r="B3581" t="str">
            <v>POS-POWGAS-EAST</v>
          </cell>
          <cell r="C3581" t="str">
            <v>EPMI-LT-MAIN-PRC</v>
          </cell>
          <cell r="D3581" t="str">
            <v>P</v>
          </cell>
          <cell r="E3581">
            <v>39508</v>
          </cell>
          <cell r="F3581">
            <v>-5767.9887009897711</v>
          </cell>
          <cell r="G3581">
            <v>-5767.9887009897711</v>
          </cell>
        </row>
        <row r="3582">
          <cell r="A3582">
            <v>36641</v>
          </cell>
          <cell r="B3582" t="str">
            <v>POS-POWGAS-EAST</v>
          </cell>
          <cell r="C3582" t="str">
            <v>EPMI-LT-MAIN-PRC</v>
          </cell>
          <cell r="D3582" t="str">
            <v>P</v>
          </cell>
          <cell r="E3582">
            <v>39508</v>
          </cell>
          <cell r="F3582">
            <v>-6840.1560124678699</v>
          </cell>
          <cell r="G3582">
            <v>-6840.1560124678699</v>
          </cell>
        </row>
        <row r="3583">
          <cell r="A3583">
            <v>36641</v>
          </cell>
          <cell r="B3583" t="str">
            <v>POS-POWGAS-EAST</v>
          </cell>
          <cell r="C3583" t="str">
            <v>EPMI-LT-MAIN-PRC</v>
          </cell>
          <cell r="D3583" t="str">
            <v>P</v>
          </cell>
          <cell r="E3583">
            <v>39539</v>
          </cell>
          <cell r="F3583">
            <v>-4964.6637047662007</v>
          </cell>
          <cell r="G3583">
            <v>-4964.6637047662007</v>
          </cell>
        </row>
        <row r="3584">
          <cell r="A3584">
            <v>36641</v>
          </cell>
          <cell r="B3584" t="str">
            <v>POS-POWGAS-EAST</v>
          </cell>
          <cell r="C3584" t="str">
            <v>EPMI-LT-MAIN-PRC</v>
          </cell>
          <cell r="D3584" t="str">
            <v>P</v>
          </cell>
          <cell r="E3584">
            <v>39539</v>
          </cell>
          <cell r="F3584">
            <v>-6925.346109909382</v>
          </cell>
          <cell r="G3584">
            <v>-6925.346109909382</v>
          </cell>
        </row>
        <row r="3585">
          <cell r="A3585">
            <v>36641</v>
          </cell>
          <cell r="B3585" t="str">
            <v>POS-POWGAS-EAST</v>
          </cell>
          <cell r="C3585" t="str">
            <v>EPMI-LT-MAIN-PRC</v>
          </cell>
          <cell r="D3585" t="str">
            <v>P</v>
          </cell>
          <cell r="E3585">
            <v>39569</v>
          </cell>
          <cell r="F3585">
            <v>-3419.7000170783199</v>
          </cell>
          <cell r="G3585">
            <v>-3419.7000170783199</v>
          </cell>
        </row>
        <row r="3586">
          <cell r="A3586">
            <v>36641</v>
          </cell>
          <cell r="B3586" t="str">
            <v>POS-POWGAS-EAST</v>
          </cell>
          <cell r="C3586" t="str">
            <v>EPMI-LT-MAIN-PRC</v>
          </cell>
          <cell r="D3586" t="str">
            <v>P</v>
          </cell>
          <cell r="E3586">
            <v>39569</v>
          </cell>
          <cell r="F3586">
            <v>-4881.4541420255309</v>
          </cell>
          <cell r="G3586">
            <v>-4881.4541420255309</v>
          </cell>
        </row>
        <row r="3587">
          <cell r="A3587">
            <v>36641</v>
          </cell>
          <cell r="B3587" t="str">
            <v>POS-POWGAS-EAST</v>
          </cell>
          <cell r="C3587" t="str">
            <v>EPMI-LT-MAIN-PRC</v>
          </cell>
          <cell r="D3587" t="str">
            <v>P</v>
          </cell>
          <cell r="E3587">
            <v>39600</v>
          </cell>
          <cell r="F3587">
            <v>-2558.4746497739102</v>
          </cell>
          <cell r="G3587">
            <v>-2558.4746497739102</v>
          </cell>
        </row>
        <row r="3588">
          <cell r="A3588">
            <v>36641</v>
          </cell>
          <cell r="B3588" t="str">
            <v>POS-POWGAS-EAST</v>
          </cell>
          <cell r="C3588" t="str">
            <v>EPMI-LT-MAIN-PRC</v>
          </cell>
          <cell r="D3588" t="str">
            <v>P</v>
          </cell>
          <cell r="E3588">
            <v>39600</v>
          </cell>
          <cell r="F3588">
            <v>-3917.6643074663002</v>
          </cell>
          <cell r="G3588">
            <v>-3917.6643074663002</v>
          </cell>
        </row>
        <row r="3589">
          <cell r="A3589">
            <v>36641</v>
          </cell>
          <cell r="B3589" t="str">
            <v>POS-POWGAS-EAST</v>
          </cell>
          <cell r="C3589" t="str">
            <v>EPMI-LT-MAIN-PRC</v>
          </cell>
          <cell r="D3589" t="str">
            <v>P</v>
          </cell>
          <cell r="E3589">
            <v>39630</v>
          </cell>
          <cell r="F3589">
            <v>-1947.1594758810502</v>
          </cell>
          <cell r="G3589">
            <v>-1947.1594758810502</v>
          </cell>
        </row>
        <row r="3590">
          <cell r="A3590">
            <v>36641</v>
          </cell>
          <cell r="B3590" t="str">
            <v>POS-POWGAS-EAST</v>
          </cell>
          <cell r="C3590" t="str">
            <v>EPMI-LT-MAIN-PRC</v>
          </cell>
          <cell r="D3590" t="str">
            <v>P</v>
          </cell>
          <cell r="E3590">
            <v>39630</v>
          </cell>
          <cell r="F3590">
            <v>-2525.56739275275</v>
          </cell>
          <cell r="G3590">
            <v>-2525.56739275275</v>
          </cell>
        </row>
        <row r="3591">
          <cell r="A3591">
            <v>36641</v>
          </cell>
          <cell r="B3591" t="str">
            <v>POS-POWGAS-EAST</v>
          </cell>
          <cell r="C3591" t="str">
            <v>EPMI-LT-MAIN-PRC</v>
          </cell>
          <cell r="D3591" t="str">
            <v>P</v>
          </cell>
          <cell r="E3591">
            <v>39661</v>
          </cell>
          <cell r="F3591">
            <v>-2013.7523585998701</v>
          </cell>
          <cell r="G3591">
            <v>-2013.7523585998701</v>
          </cell>
        </row>
        <row r="3592">
          <cell r="A3592">
            <v>36641</v>
          </cell>
          <cell r="B3592" t="str">
            <v>POS-POWGAS-EAST</v>
          </cell>
          <cell r="C3592" t="str">
            <v>EPMI-LT-MAIN-PRC</v>
          </cell>
          <cell r="D3592" t="str">
            <v>P</v>
          </cell>
          <cell r="E3592">
            <v>39661</v>
          </cell>
          <cell r="F3592">
            <v>-2211.1790604233806</v>
          </cell>
          <cell r="G3592">
            <v>-2211.1790604233806</v>
          </cell>
        </row>
        <row r="3593">
          <cell r="A3593">
            <v>36641</v>
          </cell>
          <cell r="B3593" t="str">
            <v>POS-POWGAS-EAST</v>
          </cell>
          <cell r="C3593" t="str">
            <v>EPMI-LT-SERC-EXT</v>
          </cell>
          <cell r="D3593" t="str">
            <v>P</v>
          </cell>
          <cell r="E3593">
            <v>36642</v>
          </cell>
          <cell r="F3593">
            <v>0</v>
          </cell>
          <cell r="G3593">
            <v>0</v>
          </cell>
        </row>
        <row r="3594">
          <cell r="A3594">
            <v>36641</v>
          </cell>
          <cell r="B3594" t="str">
            <v>POS-POWGAS-EAST</v>
          </cell>
          <cell r="C3594" t="str">
            <v>EPMI-LT-SERC-EXT</v>
          </cell>
          <cell r="D3594" t="str">
            <v>P</v>
          </cell>
          <cell r="E3594">
            <v>36642</v>
          </cell>
          <cell r="F3594">
            <v>0</v>
          </cell>
          <cell r="G3594">
            <v>0</v>
          </cell>
        </row>
        <row r="3595">
          <cell r="A3595">
            <v>36641</v>
          </cell>
          <cell r="B3595" t="str">
            <v>POS-POWGAS-EAST</v>
          </cell>
          <cell r="C3595" t="str">
            <v>EPMI-LT-SERC-EXT</v>
          </cell>
          <cell r="D3595" t="str">
            <v>P</v>
          </cell>
          <cell r="E3595">
            <v>36642</v>
          </cell>
          <cell r="F3595">
            <v>0</v>
          </cell>
          <cell r="G3595">
            <v>0</v>
          </cell>
        </row>
        <row r="3596">
          <cell r="A3596">
            <v>36641</v>
          </cell>
          <cell r="B3596" t="str">
            <v>POS-POWGAS-EAST</v>
          </cell>
          <cell r="C3596" t="str">
            <v>EPMI-LT-SERC-EXT</v>
          </cell>
          <cell r="D3596" t="str">
            <v>P</v>
          </cell>
          <cell r="E3596">
            <v>36642</v>
          </cell>
          <cell r="F3596">
            <v>0</v>
          </cell>
          <cell r="G3596">
            <v>0</v>
          </cell>
        </row>
        <row r="3597">
          <cell r="A3597">
            <v>36641</v>
          </cell>
          <cell r="B3597" t="str">
            <v>POS-POWGAS-EAST</v>
          </cell>
          <cell r="C3597" t="str">
            <v>EPMI-LT-SERC-EXT</v>
          </cell>
          <cell r="D3597" t="str">
            <v>P</v>
          </cell>
          <cell r="E3597">
            <v>36642</v>
          </cell>
          <cell r="F3597">
            <v>0</v>
          </cell>
          <cell r="G3597">
            <v>0</v>
          </cell>
        </row>
        <row r="3598">
          <cell r="A3598">
            <v>36641</v>
          </cell>
          <cell r="B3598" t="str">
            <v>POS-POWGAS-EAST</v>
          </cell>
          <cell r="C3598" t="str">
            <v>EPMI-LT-SERC-EXT</v>
          </cell>
          <cell r="D3598" t="str">
            <v>P</v>
          </cell>
          <cell r="E3598">
            <v>36642</v>
          </cell>
          <cell r="F3598">
            <v>0</v>
          </cell>
          <cell r="G3598">
            <v>0</v>
          </cell>
        </row>
        <row r="3599">
          <cell r="A3599">
            <v>36641</v>
          </cell>
          <cell r="B3599" t="str">
            <v>POS-POWGAS-EAST</v>
          </cell>
          <cell r="C3599" t="str">
            <v>EPMI-LT-SERC-EXT</v>
          </cell>
          <cell r="D3599" t="str">
            <v>P</v>
          </cell>
          <cell r="E3599">
            <v>36643</v>
          </cell>
          <cell r="F3599">
            <v>0</v>
          </cell>
          <cell r="G3599">
            <v>0</v>
          </cell>
        </row>
        <row r="3600">
          <cell r="A3600">
            <v>36641</v>
          </cell>
          <cell r="B3600" t="str">
            <v>POS-POWGAS-EAST</v>
          </cell>
          <cell r="C3600" t="str">
            <v>EPMI-LT-SERC-EXT</v>
          </cell>
          <cell r="D3600" t="str">
            <v>P</v>
          </cell>
          <cell r="E3600">
            <v>36643</v>
          </cell>
          <cell r="F3600">
            <v>0</v>
          </cell>
          <cell r="G3600">
            <v>0</v>
          </cell>
        </row>
        <row r="3601">
          <cell r="A3601">
            <v>36641</v>
          </cell>
          <cell r="B3601" t="str">
            <v>POS-POWGAS-EAST</v>
          </cell>
          <cell r="C3601" t="str">
            <v>EPMI-LT-SERC-EXT</v>
          </cell>
          <cell r="D3601" t="str">
            <v>P</v>
          </cell>
          <cell r="E3601">
            <v>36643</v>
          </cell>
          <cell r="F3601">
            <v>0</v>
          </cell>
          <cell r="G3601">
            <v>0</v>
          </cell>
        </row>
        <row r="3602">
          <cell r="A3602">
            <v>36641</v>
          </cell>
          <cell r="B3602" t="str">
            <v>POS-POWGAS-EAST</v>
          </cell>
          <cell r="C3602" t="str">
            <v>EPMI-LT-SERC-EXT</v>
          </cell>
          <cell r="D3602" t="str">
            <v>P</v>
          </cell>
          <cell r="E3602">
            <v>36643</v>
          </cell>
          <cell r="F3602">
            <v>0</v>
          </cell>
          <cell r="G3602">
            <v>0</v>
          </cell>
        </row>
        <row r="3603">
          <cell r="A3603">
            <v>36641</v>
          </cell>
          <cell r="B3603" t="str">
            <v>POS-POWGAS-EAST</v>
          </cell>
          <cell r="C3603" t="str">
            <v>EPMI-LT-SERC-EXT</v>
          </cell>
          <cell r="D3603" t="str">
            <v>P</v>
          </cell>
          <cell r="E3603">
            <v>36643</v>
          </cell>
          <cell r="F3603">
            <v>0</v>
          </cell>
          <cell r="G3603">
            <v>0</v>
          </cell>
        </row>
        <row r="3604">
          <cell r="A3604">
            <v>36641</v>
          </cell>
          <cell r="B3604" t="str">
            <v>POS-POWGAS-EAST</v>
          </cell>
          <cell r="C3604" t="str">
            <v>EPMI-LT-SERC-EXT</v>
          </cell>
          <cell r="D3604" t="str">
            <v>P</v>
          </cell>
          <cell r="E3604">
            <v>36643</v>
          </cell>
          <cell r="F3604">
            <v>0</v>
          </cell>
          <cell r="G3604">
            <v>0</v>
          </cell>
        </row>
        <row r="3605">
          <cell r="A3605">
            <v>36641</v>
          </cell>
          <cell r="B3605" t="str">
            <v>POS-POWGAS-EAST</v>
          </cell>
          <cell r="C3605" t="str">
            <v>EPMI-LT-SERC-EXT</v>
          </cell>
          <cell r="D3605" t="str">
            <v>P</v>
          </cell>
          <cell r="E3605">
            <v>36644</v>
          </cell>
          <cell r="F3605">
            <v>0</v>
          </cell>
          <cell r="G3605">
            <v>0</v>
          </cell>
        </row>
        <row r="3606">
          <cell r="A3606">
            <v>36641</v>
          </cell>
          <cell r="B3606" t="str">
            <v>POS-POWGAS-EAST</v>
          </cell>
          <cell r="C3606" t="str">
            <v>EPMI-LT-SERC-EXT</v>
          </cell>
          <cell r="D3606" t="str">
            <v>P</v>
          </cell>
          <cell r="E3606">
            <v>36644</v>
          </cell>
          <cell r="F3606">
            <v>0</v>
          </cell>
          <cell r="G3606">
            <v>0</v>
          </cell>
        </row>
        <row r="3607">
          <cell r="A3607">
            <v>36641</v>
          </cell>
          <cell r="B3607" t="str">
            <v>POS-POWGAS-EAST</v>
          </cell>
          <cell r="C3607" t="str">
            <v>EPMI-LT-SERC-EXT</v>
          </cell>
          <cell r="D3607" t="str">
            <v>P</v>
          </cell>
          <cell r="E3607">
            <v>36644</v>
          </cell>
          <cell r="F3607">
            <v>0</v>
          </cell>
          <cell r="G3607">
            <v>0</v>
          </cell>
        </row>
        <row r="3608">
          <cell r="A3608">
            <v>36641</v>
          </cell>
          <cell r="B3608" t="str">
            <v>POS-POWGAS-EAST</v>
          </cell>
          <cell r="C3608" t="str">
            <v>EPMI-LT-SERC-EXT</v>
          </cell>
          <cell r="D3608" t="str">
            <v>P</v>
          </cell>
          <cell r="E3608">
            <v>36644</v>
          </cell>
          <cell r="F3608">
            <v>0</v>
          </cell>
          <cell r="G3608">
            <v>0</v>
          </cell>
        </row>
        <row r="3609">
          <cell r="A3609">
            <v>36641</v>
          </cell>
          <cell r="B3609" t="str">
            <v>POS-POWGAS-EAST</v>
          </cell>
          <cell r="C3609" t="str">
            <v>EPMI-LT-SERC-EXT</v>
          </cell>
          <cell r="D3609" t="str">
            <v>P</v>
          </cell>
          <cell r="E3609">
            <v>36644</v>
          </cell>
          <cell r="F3609">
            <v>0</v>
          </cell>
          <cell r="G3609">
            <v>0</v>
          </cell>
        </row>
        <row r="3610">
          <cell r="A3610">
            <v>36641</v>
          </cell>
          <cell r="B3610" t="str">
            <v>POS-POWGAS-EAST</v>
          </cell>
          <cell r="C3610" t="str">
            <v>EPMI-LT-SERC-EXT</v>
          </cell>
          <cell r="D3610" t="str">
            <v>P</v>
          </cell>
          <cell r="E3610">
            <v>36644</v>
          </cell>
          <cell r="F3610">
            <v>0</v>
          </cell>
          <cell r="G3610">
            <v>0</v>
          </cell>
        </row>
        <row r="3611">
          <cell r="A3611">
            <v>36641</v>
          </cell>
          <cell r="B3611" t="str">
            <v>POS-POWGAS-EAST</v>
          </cell>
          <cell r="C3611" t="str">
            <v>EPMI-LT-SERC-EXT</v>
          </cell>
          <cell r="D3611" t="str">
            <v>P</v>
          </cell>
          <cell r="E3611">
            <v>36645</v>
          </cell>
          <cell r="F3611">
            <v>0</v>
          </cell>
          <cell r="G3611">
            <v>0</v>
          </cell>
        </row>
        <row r="3612">
          <cell r="A3612">
            <v>36641</v>
          </cell>
          <cell r="B3612" t="str">
            <v>POS-POWGAS-EAST</v>
          </cell>
          <cell r="C3612" t="str">
            <v>EPMI-LT-SERC-EXT</v>
          </cell>
          <cell r="D3612" t="str">
            <v>P</v>
          </cell>
          <cell r="E3612">
            <v>36645</v>
          </cell>
          <cell r="F3612">
            <v>0</v>
          </cell>
          <cell r="G3612">
            <v>0</v>
          </cell>
        </row>
        <row r="3613">
          <cell r="A3613">
            <v>36641</v>
          </cell>
          <cell r="B3613" t="str">
            <v>POS-POWGAS-EAST</v>
          </cell>
          <cell r="C3613" t="str">
            <v>EPMI-LT-SERC-EXT</v>
          </cell>
          <cell r="D3613" t="str">
            <v>P</v>
          </cell>
          <cell r="E3613">
            <v>36645</v>
          </cell>
          <cell r="F3613">
            <v>0</v>
          </cell>
          <cell r="G3613">
            <v>0</v>
          </cell>
        </row>
        <row r="3614">
          <cell r="A3614">
            <v>36641</v>
          </cell>
          <cell r="B3614" t="str">
            <v>POS-POWGAS-EAST</v>
          </cell>
          <cell r="C3614" t="str">
            <v>EPMI-LT-SERC-EXT</v>
          </cell>
          <cell r="D3614" t="str">
            <v>P</v>
          </cell>
          <cell r="E3614">
            <v>36645</v>
          </cell>
          <cell r="F3614">
            <v>0</v>
          </cell>
          <cell r="G3614">
            <v>0</v>
          </cell>
        </row>
        <row r="3615">
          <cell r="A3615">
            <v>36641</v>
          </cell>
          <cell r="B3615" t="str">
            <v>POS-POWGAS-EAST</v>
          </cell>
          <cell r="C3615" t="str">
            <v>EPMI-LT-SERC-EXT</v>
          </cell>
          <cell r="D3615" t="str">
            <v>P</v>
          </cell>
          <cell r="E3615">
            <v>36645</v>
          </cell>
          <cell r="F3615">
            <v>0</v>
          </cell>
          <cell r="G3615">
            <v>0</v>
          </cell>
        </row>
        <row r="3616">
          <cell r="A3616">
            <v>36641</v>
          </cell>
          <cell r="B3616" t="str">
            <v>POS-POWGAS-EAST</v>
          </cell>
          <cell r="C3616" t="str">
            <v>EPMI-LT-SERC-EXT</v>
          </cell>
          <cell r="D3616" t="str">
            <v>P</v>
          </cell>
          <cell r="E3616">
            <v>36645</v>
          </cell>
          <cell r="F3616">
            <v>0</v>
          </cell>
          <cell r="G3616">
            <v>0</v>
          </cell>
        </row>
        <row r="3617">
          <cell r="A3617">
            <v>36641</v>
          </cell>
          <cell r="B3617" t="str">
            <v>POS-POWGAS-EAST</v>
          </cell>
          <cell r="C3617" t="str">
            <v>EPMI-LT-SERC-EXT</v>
          </cell>
          <cell r="D3617" t="str">
            <v>P</v>
          </cell>
          <cell r="E3617">
            <v>36646</v>
          </cell>
          <cell r="F3617">
            <v>0</v>
          </cell>
          <cell r="G3617">
            <v>0</v>
          </cell>
        </row>
        <row r="3618">
          <cell r="A3618">
            <v>36641</v>
          </cell>
          <cell r="B3618" t="str">
            <v>POS-POWGAS-EAST</v>
          </cell>
          <cell r="C3618" t="str">
            <v>EPMI-LT-SERC-EXT</v>
          </cell>
          <cell r="D3618" t="str">
            <v>P</v>
          </cell>
          <cell r="E3618">
            <v>36646</v>
          </cell>
          <cell r="F3618">
            <v>0</v>
          </cell>
          <cell r="G3618">
            <v>0</v>
          </cell>
        </row>
        <row r="3619">
          <cell r="A3619">
            <v>36641</v>
          </cell>
          <cell r="B3619" t="str">
            <v>POS-POWGAS-EAST</v>
          </cell>
          <cell r="C3619" t="str">
            <v>EPMI-LT-SERC-EXT</v>
          </cell>
          <cell r="D3619" t="str">
            <v>P</v>
          </cell>
          <cell r="E3619">
            <v>36646</v>
          </cell>
          <cell r="F3619">
            <v>0</v>
          </cell>
          <cell r="G3619">
            <v>0</v>
          </cell>
        </row>
        <row r="3620">
          <cell r="A3620">
            <v>36641</v>
          </cell>
          <cell r="B3620" t="str">
            <v>POS-POWGAS-EAST</v>
          </cell>
          <cell r="C3620" t="str">
            <v>EPMI-LT-SERC-EXT</v>
          </cell>
          <cell r="D3620" t="str">
            <v>P</v>
          </cell>
          <cell r="E3620">
            <v>36646</v>
          </cell>
          <cell r="F3620">
            <v>0</v>
          </cell>
          <cell r="G3620">
            <v>0</v>
          </cell>
        </row>
        <row r="3621">
          <cell r="A3621">
            <v>36641</v>
          </cell>
          <cell r="B3621" t="str">
            <v>POS-POWGAS-EAST</v>
          </cell>
          <cell r="C3621" t="str">
            <v>EPMI-LT-SERC-EXT</v>
          </cell>
          <cell r="D3621" t="str">
            <v>P</v>
          </cell>
          <cell r="E3621">
            <v>36646</v>
          </cell>
          <cell r="F3621">
            <v>0</v>
          </cell>
          <cell r="G3621">
            <v>0</v>
          </cell>
        </row>
        <row r="3622">
          <cell r="A3622">
            <v>36641</v>
          </cell>
          <cell r="B3622" t="str">
            <v>POS-POWGAS-EAST</v>
          </cell>
          <cell r="C3622" t="str">
            <v>EPMI-LT-SERC-EXT</v>
          </cell>
          <cell r="D3622" t="str">
            <v>P</v>
          </cell>
          <cell r="E3622">
            <v>36646</v>
          </cell>
          <cell r="F3622">
            <v>0</v>
          </cell>
          <cell r="G3622">
            <v>0</v>
          </cell>
        </row>
        <row r="3623">
          <cell r="A3623">
            <v>36641</v>
          </cell>
          <cell r="B3623" t="str">
            <v>POS-POWGAS-EAST</v>
          </cell>
          <cell r="C3623" t="str">
            <v>EPMI-LT-SERC-EXT</v>
          </cell>
          <cell r="D3623" t="str">
            <v>P</v>
          </cell>
          <cell r="E3623">
            <v>36647</v>
          </cell>
          <cell r="F3623">
            <v>0</v>
          </cell>
          <cell r="G3623">
            <v>0</v>
          </cell>
        </row>
        <row r="3624">
          <cell r="A3624">
            <v>36641</v>
          </cell>
          <cell r="B3624" t="str">
            <v>POS-POWGAS-EAST</v>
          </cell>
          <cell r="C3624" t="str">
            <v>EPMI-LT-SERC-EXT</v>
          </cell>
          <cell r="D3624" t="str">
            <v>P</v>
          </cell>
          <cell r="E3624">
            <v>36647</v>
          </cell>
          <cell r="F3624">
            <v>1102.8876057829902</v>
          </cell>
          <cell r="G3624">
            <v>1102.8876057829902</v>
          </cell>
        </row>
        <row r="3625">
          <cell r="A3625">
            <v>36641</v>
          </cell>
          <cell r="B3625" t="str">
            <v>POS-POWGAS-EAST</v>
          </cell>
          <cell r="C3625" t="str">
            <v>EPMI-LT-SERC-EXT</v>
          </cell>
          <cell r="D3625" t="str">
            <v>P</v>
          </cell>
          <cell r="E3625">
            <v>36647</v>
          </cell>
          <cell r="F3625">
            <v>0</v>
          </cell>
          <cell r="G3625">
            <v>0</v>
          </cell>
        </row>
        <row r="3626">
          <cell r="A3626">
            <v>36641</v>
          </cell>
          <cell r="B3626" t="str">
            <v>POS-POWGAS-EAST</v>
          </cell>
          <cell r="C3626" t="str">
            <v>EPMI-LT-SERC-EXT</v>
          </cell>
          <cell r="D3626" t="str">
            <v>P</v>
          </cell>
          <cell r="E3626">
            <v>36647</v>
          </cell>
          <cell r="F3626">
            <v>0</v>
          </cell>
          <cell r="G3626">
            <v>0</v>
          </cell>
        </row>
        <row r="3627">
          <cell r="A3627">
            <v>36641</v>
          </cell>
          <cell r="B3627" t="str">
            <v>POS-POWGAS-EAST</v>
          </cell>
          <cell r="C3627" t="str">
            <v>EPMI-LT-SERC-EXT</v>
          </cell>
          <cell r="D3627" t="str">
            <v>P</v>
          </cell>
          <cell r="E3627">
            <v>36647</v>
          </cell>
          <cell r="F3627">
            <v>-117.77385152680002</v>
          </cell>
          <cell r="G3627">
            <v>-117.77385152680002</v>
          </cell>
        </row>
        <row r="3628">
          <cell r="A3628">
            <v>36641</v>
          </cell>
          <cell r="B3628" t="str">
            <v>POS-POWGAS-EAST</v>
          </cell>
          <cell r="C3628" t="str">
            <v>EPMI-LT-SERC-EXT</v>
          </cell>
          <cell r="D3628" t="str">
            <v>P</v>
          </cell>
          <cell r="E3628">
            <v>36647</v>
          </cell>
          <cell r="F3628">
            <v>-1102.8208856084402</v>
          </cell>
          <cell r="G3628">
            <v>-1102.8208856084402</v>
          </cell>
        </row>
        <row r="3629">
          <cell r="A3629">
            <v>36641</v>
          </cell>
          <cell r="B3629" t="str">
            <v>POS-POWGAS-EAST</v>
          </cell>
          <cell r="C3629" t="str">
            <v>EPMI-LT-SERC-EXT</v>
          </cell>
          <cell r="D3629" t="str">
            <v>P</v>
          </cell>
          <cell r="E3629">
            <v>36648</v>
          </cell>
          <cell r="F3629">
            <v>0</v>
          </cell>
          <cell r="G3629">
            <v>0</v>
          </cell>
        </row>
        <row r="3630">
          <cell r="A3630">
            <v>36641</v>
          </cell>
          <cell r="B3630" t="str">
            <v>POS-POWGAS-EAST</v>
          </cell>
          <cell r="C3630" t="str">
            <v>EPMI-LT-SERC-EXT</v>
          </cell>
          <cell r="D3630" t="str">
            <v>P</v>
          </cell>
          <cell r="E3630">
            <v>36648</v>
          </cell>
          <cell r="F3630">
            <v>1102.7016853693201</v>
          </cell>
          <cell r="G3630">
            <v>1102.7016853693201</v>
          </cell>
        </row>
        <row r="3631">
          <cell r="A3631">
            <v>36641</v>
          </cell>
          <cell r="B3631" t="str">
            <v>POS-POWGAS-EAST</v>
          </cell>
          <cell r="C3631" t="str">
            <v>EPMI-LT-SERC-EXT</v>
          </cell>
          <cell r="D3631" t="str">
            <v>P</v>
          </cell>
          <cell r="E3631">
            <v>36648</v>
          </cell>
          <cell r="F3631">
            <v>0</v>
          </cell>
          <cell r="G3631">
            <v>0</v>
          </cell>
        </row>
        <row r="3632">
          <cell r="A3632">
            <v>36641</v>
          </cell>
          <cell r="B3632" t="str">
            <v>POS-POWGAS-EAST</v>
          </cell>
          <cell r="C3632" t="str">
            <v>EPMI-LT-SERC-EXT</v>
          </cell>
          <cell r="D3632" t="str">
            <v>P</v>
          </cell>
          <cell r="E3632">
            <v>36648</v>
          </cell>
          <cell r="F3632">
            <v>0</v>
          </cell>
          <cell r="G3632">
            <v>0</v>
          </cell>
        </row>
        <row r="3633">
          <cell r="A3633">
            <v>36641</v>
          </cell>
          <cell r="B3633" t="str">
            <v>POS-POWGAS-EAST</v>
          </cell>
          <cell r="C3633" t="str">
            <v>EPMI-LT-SERC-EXT</v>
          </cell>
          <cell r="D3633" t="str">
            <v>P</v>
          </cell>
          <cell r="E3633">
            <v>36648</v>
          </cell>
          <cell r="F3633">
            <v>-115.93519374320002</v>
          </cell>
          <cell r="G3633">
            <v>-115.93519374320002</v>
          </cell>
        </row>
        <row r="3634">
          <cell r="A3634">
            <v>36641</v>
          </cell>
          <cell r="B3634" t="str">
            <v>POS-POWGAS-EAST</v>
          </cell>
          <cell r="C3634" t="str">
            <v>EPMI-LT-SERC-EXT</v>
          </cell>
          <cell r="D3634" t="str">
            <v>P</v>
          </cell>
          <cell r="E3634">
            <v>36648</v>
          </cell>
          <cell r="F3634">
            <v>-1102.5187623888303</v>
          </cell>
          <cell r="G3634">
            <v>-1102.5187623888303</v>
          </cell>
        </row>
        <row r="3635">
          <cell r="A3635">
            <v>36641</v>
          </cell>
          <cell r="B3635" t="str">
            <v>POS-POWGAS-EAST</v>
          </cell>
          <cell r="C3635" t="str">
            <v>EPMI-LT-SERC-EXT</v>
          </cell>
          <cell r="D3635" t="str">
            <v>P</v>
          </cell>
          <cell r="E3635">
            <v>36649</v>
          </cell>
          <cell r="F3635">
            <v>0</v>
          </cell>
          <cell r="G3635">
            <v>0</v>
          </cell>
        </row>
        <row r="3636">
          <cell r="A3636">
            <v>36641</v>
          </cell>
          <cell r="B3636" t="str">
            <v>POS-POWGAS-EAST</v>
          </cell>
          <cell r="C3636" t="str">
            <v>EPMI-LT-SERC-EXT</v>
          </cell>
          <cell r="D3636" t="str">
            <v>P</v>
          </cell>
          <cell r="E3636">
            <v>36649</v>
          </cell>
          <cell r="F3636">
            <v>1102.51561623004</v>
          </cell>
          <cell r="G3636">
            <v>1102.51561623004</v>
          </cell>
        </row>
        <row r="3637">
          <cell r="A3637">
            <v>36641</v>
          </cell>
          <cell r="B3637" t="str">
            <v>POS-POWGAS-EAST</v>
          </cell>
          <cell r="C3637" t="str">
            <v>EPMI-LT-SERC-EXT</v>
          </cell>
          <cell r="D3637" t="str">
            <v>P</v>
          </cell>
          <cell r="E3637">
            <v>36649</v>
          </cell>
          <cell r="F3637">
            <v>0</v>
          </cell>
          <cell r="G3637">
            <v>0</v>
          </cell>
        </row>
        <row r="3638">
          <cell r="A3638">
            <v>36641</v>
          </cell>
          <cell r="B3638" t="str">
            <v>POS-POWGAS-EAST</v>
          </cell>
          <cell r="C3638" t="str">
            <v>EPMI-LT-SERC-EXT</v>
          </cell>
          <cell r="D3638" t="str">
            <v>P</v>
          </cell>
          <cell r="E3638">
            <v>36649</v>
          </cell>
          <cell r="F3638">
            <v>0</v>
          </cell>
          <cell r="G3638">
            <v>0</v>
          </cell>
        </row>
        <row r="3639">
          <cell r="A3639">
            <v>36641</v>
          </cell>
          <cell r="B3639" t="str">
            <v>POS-POWGAS-EAST</v>
          </cell>
          <cell r="C3639" t="str">
            <v>EPMI-LT-SERC-EXT</v>
          </cell>
          <cell r="D3639" t="str">
            <v>P</v>
          </cell>
          <cell r="E3639">
            <v>36649</v>
          </cell>
          <cell r="F3639">
            <v>-114.42372353600001</v>
          </cell>
          <cell r="G3639">
            <v>-114.42372353600001</v>
          </cell>
        </row>
        <row r="3640">
          <cell r="A3640">
            <v>36641</v>
          </cell>
          <cell r="B3640" t="str">
            <v>POS-POWGAS-EAST</v>
          </cell>
          <cell r="C3640" t="str">
            <v>EPMI-LT-SERC-EXT</v>
          </cell>
          <cell r="D3640" t="str">
            <v>P</v>
          </cell>
          <cell r="E3640">
            <v>36649</v>
          </cell>
          <cell r="F3640">
            <v>-1102.11755198694</v>
          </cell>
          <cell r="G3640">
            <v>-1102.11755198694</v>
          </cell>
        </row>
        <row r="3641">
          <cell r="A3641">
            <v>36641</v>
          </cell>
          <cell r="B3641" t="str">
            <v>POS-POWGAS-EAST</v>
          </cell>
          <cell r="C3641" t="str">
            <v>EPMI-LT-SERC-EXT</v>
          </cell>
          <cell r="D3641" t="str">
            <v>P</v>
          </cell>
          <cell r="E3641">
            <v>36650</v>
          </cell>
          <cell r="F3641">
            <v>0</v>
          </cell>
          <cell r="G3641">
            <v>0</v>
          </cell>
        </row>
        <row r="3642">
          <cell r="A3642">
            <v>36641</v>
          </cell>
          <cell r="B3642" t="str">
            <v>POS-POWGAS-EAST</v>
          </cell>
          <cell r="C3642" t="str">
            <v>EPMI-LT-SERC-EXT</v>
          </cell>
          <cell r="D3642" t="str">
            <v>P</v>
          </cell>
          <cell r="E3642">
            <v>36650</v>
          </cell>
          <cell r="F3642">
            <v>1102.3293984550403</v>
          </cell>
          <cell r="G3642">
            <v>1102.3293984550403</v>
          </cell>
        </row>
        <row r="3643">
          <cell r="A3643">
            <v>36641</v>
          </cell>
          <cell r="B3643" t="str">
            <v>POS-POWGAS-EAST</v>
          </cell>
          <cell r="C3643" t="str">
            <v>EPMI-LT-SERC-EXT</v>
          </cell>
          <cell r="D3643" t="str">
            <v>P</v>
          </cell>
          <cell r="E3643">
            <v>36650</v>
          </cell>
          <cell r="F3643">
            <v>0</v>
          </cell>
          <cell r="G3643">
            <v>0</v>
          </cell>
        </row>
        <row r="3644">
          <cell r="A3644">
            <v>36641</v>
          </cell>
          <cell r="B3644" t="str">
            <v>POS-POWGAS-EAST</v>
          </cell>
          <cell r="C3644" t="str">
            <v>EPMI-LT-SERC-EXT</v>
          </cell>
          <cell r="D3644" t="str">
            <v>P</v>
          </cell>
          <cell r="E3644">
            <v>36650</v>
          </cell>
          <cell r="F3644">
            <v>0</v>
          </cell>
          <cell r="G3644">
            <v>0</v>
          </cell>
        </row>
        <row r="3645">
          <cell r="A3645">
            <v>36641</v>
          </cell>
          <cell r="B3645" t="str">
            <v>POS-POWGAS-EAST</v>
          </cell>
          <cell r="C3645" t="str">
            <v>EPMI-LT-SERC-EXT</v>
          </cell>
          <cell r="D3645" t="str">
            <v>P</v>
          </cell>
          <cell r="E3645">
            <v>36650</v>
          </cell>
          <cell r="F3645">
            <v>-113.1635425792</v>
          </cell>
          <cell r="G3645">
            <v>-113.1635425792</v>
          </cell>
        </row>
        <row r="3646">
          <cell r="A3646">
            <v>36641</v>
          </cell>
          <cell r="B3646" t="str">
            <v>POS-POWGAS-EAST</v>
          </cell>
          <cell r="C3646" t="str">
            <v>EPMI-LT-SERC-EXT</v>
          </cell>
          <cell r="D3646" t="str">
            <v>P</v>
          </cell>
          <cell r="E3646">
            <v>36650</v>
          </cell>
          <cell r="F3646">
            <v>-1101.5965075265201</v>
          </cell>
          <cell r="G3646">
            <v>-1101.5965075265201</v>
          </cell>
        </row>
        <row r="3647">
          <cell r="A3647">
            <v>36641</v>
          </cell>
          <cell r="B3647" t="str">
            <v>POS-POWGAS-EAST</v>
          </cell>
          <cell r="C3647" t="str">
            <v>EPMI-LT-SERC-EXT</v>
          </cell>
          <cell r="D3647" t="str">
            <v>P</v>
          </cell>
          <cell r="E3647">
            <v>36651</v>
          </cell>
          <cell r="F3647">
            <v>0</v>
          </cell>
          <cell r="G3647">
            <v>0</v>
          </cell>
        </row>
        <row r="3648">
          <cell r="A3648">
            <v>36641</v>
          </cell>
          <cell r="B3648" t="str">
            <v>POS-POWGAS-EAST</v>
          </cell>
          <cell r="C3648" t="str">
            <v>EPMI-LT-SERC-EXT</v>
          </cell>
          <cell r="D3648" t="str">
            <v>P</v>
          </cell>
          <cell r="E3648">
            <v>36651</v>
          </cell>
          <cell r="F3648">
            <v>1102.1430321342802</v>
          </cell>
          <cell r="G3648">
            <v>1102.1430321342802</v>
          </cell>
        </row>
        <row r="3649">
          <cell r="A3649">
            <v>36641</v>
          </cell>
          <cell r="B3649" t="str">
            <v>POS-POWGAS-EAST</v>
          </cell>
          <cell r="C3649" t="str">
            <v>EPMI-LT-SERC-EXT</v>
          </cell>
          <cell r="D3649" t="str">
            <v>P</v>
          </cell>
          <cell r="E3649">
            <v>36651</v>
          </cell>
          <cell r="F3649">
            <v>0</v>
          </cell>
          <cell r="G3649">
            <v>0</v>
          </cell>
        </row>
        <row r="3650">
          <cell r="A3650">
            <v>36641</v>
          </cell>
          <cell r="B3650" t="str">
            <v>POS-POWGAS-EAST</v>
          </cell>
          <cell r="C3650" t="str">
            <v>EPMI-LT-SERC-EXT</v>
          </cell>
          <cell r="D3650" t="str">
            <v>P</v>
          </cell>
          <cell r="E3650">
            <v>36651</v>
          </cell>
          <cell r="F3650">
            <v>0</v>
          </cell>
          <cell r="G3650">
            <v>0</v>
          </cell>
        </row>
        <row r="3651">
          <cell r="A3651">
            <v>36641</v>
          </cell>
          <cell r="B3651" t="str">
            <v>POS-POWGAS-EAST</v>
          </cell>
          <cell r="C3651" t="str">
            <v>EPMI-LT-SERC-EXT</v>
          </cell>
          <cell r="D3651" t="str">
            <v>P</v>
          </cell>
          <cell r="E3651">
            <v>36651</v>
          </cell>
          <cell r="F3651">
            <v>-112.10033937300001</v>
          </cell>
          <cell r="G3651">
            <v>-112.10033937300001</v>
          </cell>
        </row>
        <row r="3652">
          <cell r="A3652">
            <v>36641</v>
          </cell>
          <cell r="B3652" t="str">
            <v>POS-POWGAS-EAST</v>
          </cell>
          <cell r="C3652" t="str">
            <v>EPMI-LT-SERC-EXT</v>
          </cell>
          <cell r="D3652" t="str">
            <v>P</v>
          </cell>
          <cell r="E3652">
            <v>36651</v>
          </cell>
          <cell r="F3652">
            <v>-1101.06914128944</v>
          </cell>
          <cell r="G3652">
            <v>-1101.06914128944</v>
          </cell>
        </row>
        <row r="3653">
          <cell r="A3653">
            <v>36641</v>
          </cell>
          <cell r="B3653" t="str">
            <v>POS-POWGAS-EAST</v>
          </cell>
          <cell r="C3653" t="str">
            <v>EPMI-LT-SERC-EXT</v>
          </cell>
          <cell r="D3653" t="str">
            <v>P</v>
          </cell>
          <cell r="E3653">
            <v>36652</v>
          </cell>
          <cell r="F3653">
            <v>1101.9565173578001</v>
          </cell>
          <cell r="G3653">
            <v>1101.9565173578001</v>
          </cell>
        </row>
        <row r="3654">
          <cell r="A3654">
            <v>36641</v>
          </cell>
          <cell r="B3654" t="str">
            <v>POS-POWGAS-EAST</v>
          </cell>
          <cell r="C3654" t="str">
            <v>EPMI-LT-SERC-EXT</v>
          </cell>
          <cell r="D3654" t="str">
            <v>P</v>
          </cell>
          <cell r="E3654">
            <v>36652</v>
          </cell>
          <cell r="F3654">
            <v>0</v>
          </cell>
          <cell r="G3654">
            <v>0</v>
          </cell>
        </row>
        <row r="3655">
          <cell r="A3655">
            <v>36641</v>
          </cell>
          <cell r="B3655" t="str">
            <v>POS-POWGAS-EAST</v>
          </cell>
          <cell r="C3655" t="str">
            <v>EPMI-LT-SERC-EXT</v>
          </cell>
          <cell r="D3655" t="str">
            <v>P</v>
          </cell>
          <cell r="E3655">
            <v>36652</v>
          </cell>
          <cell r="F3655">
            <v>0</v>
          </cell>
          <cell r="G3655">
            <v>0</v>
          </cell>
        </row>
        <row r="3656">
          <cell r="A3656">
            <v>36641</v>
          </cell>
          <cell r="B3656" t="str">
            <v>POS-POWGAS-EAST</v>
          </cell>
          <cell r="C3656" t="str">
            <v>EPMI-LT-SERC-EXT</v>
          </cell>
          <cell r="D3656" t="str">
            <v>P</v>
          </cell>
          <cell r="E3656">
            <v>36652</v>
          </cell>
          <cell r="F3656">
            <v>0</v>
          </cell>
          <cell r="G3656">
            <v>0</v>
          </cell>
        </row>
        <row r="3657">
          <cell r="A3657">
            <v>36641</v>
          </cell>
          <cell r="B3657" t="str">
            <v>POS-POWGAS-EAST</v>
          </cell>
          <cell r="C3657" t="str">
            <v>EPMI-LT-SERC-EXT</v>
          </cell>
          <cell r="D3657" t="str">
            <v>P</v>
          </cell>
          <cell r="E3657">
            <v>36652</v>
          </cell>
          <cell r="F3657">
            <v>-1211.2435960864302</v>
          </cell>
          <cell r="G3657">
            <v>-1211.2435960864302</v>
          </cell>
        </row>
        <row r="3658">
          <cell r="A3658">
            <v>36641</v>
          </cell>
          <cell r="B3658" t="str">
            <v>POS-POWGAS-EAST</v>
          </cell>
          <cell r="C3658" t="str">
            <v>EPMI-LT-SERC-EXT</v>
          </cell>
          <cell r="D3658" t="str">
            <v>P</v>
          </cell>
          <cell r="E3658">
            <v>36652</v>
          </cell>
          <cell r="F3658">
            <v>0</v>
          </cell>
          <cell r="G3658">
            <v>0</v>
          </cell>
        </row>
        <row r="3659">
          <cell r="A3659">
            <v>36641</v>
          </cell>
          <cell r="B3659" t="str">
            <v>POS-POWGAS-EAST</v>
          </cell>
          <cell r="C3659" t="str">
            <v>EPMI-LT-SERC-EXT</v>
          </cell>
          <cell r="D3659" t="str">
            <v>P</v>
          </cell>
          <cell r="E3659">
            <v>36653</v>
          </cell>
          <cell r="F3659">
            <v>1101.7698542156102</v>
          </cell>
          <cell r="G3659">
            <v>1101.7698542156102</v>
          </cell>
        </row>
        <row r="3660">
          <cell r="A3660">
            <v>36641</v>
          </cell>
          <cell r="B3660" t="str">
            <v>POS-POWGAS-EAST</v>
          </cell>
          <cell r="C3660" t="str">
            <v>EPMI-LT-SERC-EXT</v>
          </cell>
          <cell r="D3660" t="str">
            <v>P</v>
          </cell>
          <cell r="E3660">
            <v>36653</v>
          </cell>
          <cell r="F3660">
            <v>0</v>
          </cell>
          <cell r="G3660">
            <v>0</v>
          </cell>
        </row>
        <row r="3661">
          <cell r="A3661">
            <v>36641</v>
          </cell>
          <cell r="B3661" t="str">
            <v>POS-POWGAS-EAST</v>
          </cell>
          <cell r="C3661" t="str">
            <v>EPMI-LT-SERC-EXT</v>
          </cell>
          <cell r="D3661" t="str">
            <v>P</v>
          </cell>
          <cell r="E3661">
            <v>36653</v>
          </cell>
          <cell r="F3661">
            <v>0</v>
          </cell>
          <cell r="G3661">
            <v>0</v>
          </cell>
        </row>
        <row r="3662">
          <cell r="A3662">
            <v>36641</v>
          </cell>
          <cell r="B3662" t="str">
            <v>POS-POWGAS-EAST</v>
          </cell>
          <cell r="C3662" t="str">
            <v>EPMI-LT-SERC-EXT</v>
          </cell>
          <cell r="D3662" t="str">
            <v>P</v>
          </cell>
          <cell r="E3662">
            <v>36653</v>
          </cell>
          <cell r="F3662">
            <v>0</v>
          </cell>
          <cell r="G3662">
            <v>0</v>
          </cell>
        </row>
        <row r="3663">
          <cell r="A3663">
            <v>36641</v>
          </cell>
          <cell r="B3663" t="str">
            <v>POS-POWGAS-EAST</v>
          </cell>
          <cell r="C3663" t="str">
            <v>EPMI-LT-SERC-EXT</v>
          </cell>
          <cell r="D3663" t="str">
            <v>P</v>
          </cell>
          <cell r="E3663">
            <v>36653</v>
          </cell>
          <cell r="F3663">
            <v>-1209.9127532254799</v>
          </cell>
          <cell r="G3663">
            <v>-1209.9127532254799</v>
          </cell>
        </row>
        <row r="3664">
          <cell r="A3664">
            <v>36641</v>
          </cell>
          <cell r="B3664" t="str">
            <v>POS-POWGAS-EAST</v>
          </cell>
          <cell r="C3664" t="str">
            <v>EPMI-LT-SERC-EXT</v>
          </cell>
          <cell r="D3664" t="str">
            <v>P</v>
          </cell>
          <cell r="E3664">
            <v>36653</v>
          </cell>
          <cell r="F3664">
            <v>0</v>
          </cell>
          <cell r="G3664">
            <v>0</v>
          </cell>
        </row>
        <row r="3665">
          <cell r="A3665">
            <v>36641</v>
          </cell>
          <cell r="B3665" t="str">
            <v>POS-POWGAS-EAST</v>
          </cell>
          <cell r="C3665" t="str">
            <v>EPMI-LT-SERC-EXT</v>
          </cell>
          <cell r="D3665" t="str">
            <v>P</v>
          </cell>
          <cell r="E3665">
            <v>36654</v>
          </cell>
          <cell r="F3665">
            <v>0</v>
          </cell>
          <cell r="G3665">
            <v>0</v>
          </cell>
        </row>
        <row r="3666">
          <cell r="A3666">
            <v>36641</v>
          </cell>
          <cell r="B3666" t="str">
            <v>POS-POWGAS-EAST</v>
          </cell>
          <cell r="C3666" t="str">
            <v>EPMI-LT-SERC-EXT</v>
          </cell>
          <cell r="D3666" t="str">
            <v>P</v>
          </cell>
          <cell r="E3666">
            <v>36654</v>
          </cell>
          <cell r="F3666">
            <v>1101.5830427863302</v>
          </cell>
          <cell r="G3666">
            <v>1101.5830427863302</v>
          </cell>
        </row>
        <row r="3667">
          <cell r="A3667">
            <v>36641</v>
          </cell>
          <cell r="B3667" t="str">
            <v>POS-POWGAS-EAST</v>
          </cell>
          <cell r="C3667" t="str">
            <v>EPMI-LT-SERC-EXT</v>
          </cell>
          <cell r="D3667" t="str">
            <v>P</v>
          </cell>
          <cell r="E3667">
            <v>36654</v>
          </cell>
          <cell r="F3667">
            <v>0</v>
          </cell>
          <cell r="G3667">
            <v>0</v>
          </cell>
        </row>
        <row r="3668">
          <cell r="A3668">
            <v>36641</v>
          </cell>
          <cell r="B3668" t="str">
            <v>POS-POWGAS-EAST</v>
          </cell>
          <cell r="C3668" t="str">
            <v>EPMI-LT-SERC-EXT</v>
          </cell>
          <cell r="D3668" t="str">
            <v>P</v>
          </cell>
          <cell r="E3668">
            <v>36654</v>
          </cell>
          <cell r="F3668">
            <v>0</v>
          </cell>
          <cell r="G3668">
            <v>0</v>
          </cell>
        </row>
        <row r="3669">
          <cell r="A3669">
            <v>36641</v>
          </cell>
          <cell r="B3669" t="str">
            <v>POS-POWGAS-EAST</v>
          </cell>
          <cell r="C3669" t="str">
            <v>EPMI-LT-SERC-EXT</v>
          </cell>
          <cell r="D3669" t="str">
            <v>P</v>
          </cell>
          <cell r="E3669">
            <v>36654</v>
          </cell>
          <cell r="F3669">
            <v>-109.74220259979998</v>
          </cell>
          <cell r="G3669">
            <v>-109.74220259979998</v>
          </cell>
        </row>
        <row r="3670">
          <cell r="A3670">
            <v>36641</v>
          </cell>
          <cell r="B3670" t="str">
            <v>POS-POWGAS-EAST</v>
          </cell>
          <cell r="C3670" t="str">
            <v>EPMI-LT-SERC-EXT</v>
          </cell>
          <cell r="D3670" t="str">
            <v>P</v>
          </cell>
          <cell r="E3670">
            <v>36654</v>
          </cell>
          <cell r="F3670">
            <v>-1098.48842824861</v>
          </cell>
          <cell r="G3670">
            <v>-1098.48842824861</v>
          </cell>
        </row>
        <row r="3671">
          <cell r="A3671">
            <v>36641</v>
          </cell>
          <cell r="B3671" t="str">
            <v>POS-POWGAS-EAST</v>
          </cell>
          <cell r="C3671" t="str">
            <v>EPMI-LT-SERC-EXT</v>
          </cell>
          <cell r="D3671" t="str">
            <v>P</v>
          </cell>
          <cell r="E3671">
            <v>36655</v>
          </cell>
          <cell r="F3671">
            <v>0</v>
          </cell>
          <cell r="G3671">
            <v>0</v>
          </cell>
        </row>
        <row r="3672">
          <cell r="A3672">
            <v>36641</v>
          </cell>
          <cell r="B3672" t="str">
            <v>POS-POWGAS-EAST</v>
          </cell>
          <cell r="C3672" t="str">
            <v>EPMI-LT-SERC-EXT</v>
          </cell>
          <cell r="D3672" t="str">
            <v>P</v>
          </cell>
          <cell r="E3672">
            <v>36655</v>
          </cell>
          <cell r="F3672">
            <v>1101.3960831388304</v>
          </cell>
          <cell r="G3672">
            <v>1101.3960831388304</v>
          </cell>
        </row>
        <row r="3673">
          <cell r="A3673">
            <v>36641</v>
          </cell>
          <cell r="B3673" t="str">
            <v>POS-POWGAS-EAST</v>
          </cell>
          <cell r="C3673" t="str">
            <v>EPMI-LT-SERC-EXT</v>
          </cell>
          <cell r="D3673" t="str">
            <v>P</v>
          </cell>
          <cell r="E3673">
            <v>36655</v>
          </cell>
          <cell r="F3673">
            <v>0</v>
          </cell>
          <cell r="G3673">
            <v>0</v>
          </cell>
        </row>
        <row r="3674">
          <cell r="A3674">
            <v>36641</v>
          </cell>
          <cell r="B3674" t="str">
            <v>POS-POWGAS-EAST</v>
          </cell>
          <cell r="C3674" t="str">
            <v>EPMI-LT-SERC-EXT</v>
          </cell>
          <cell r="D3674" t="str">
            <v>P</v>
          </cell>
          <cell r="E3674">
            <v>36655</v>
          </cell>
          <cell r="F3674">
            <v>0</v>
          </cell>
          <cell r="G3674">
            <v>0</v>
          </cell>
        </row>
        <row r="3675">
          <cell r="A3675">
            <v>36641</v>
          </cell>
          <cell r="B3675" t="str">
            <v>POS-POWGAS-EAST</v>
          </cell>
          <cell r="C3675" t="str">
            <v>EPMI-LT-SERC-EXT</v>
          </cell>
          <cell r="D3675" t="str">
            <v>P</v>
          </cell>
          <cell r="E3675">
            <v>36655</v>
          </cell>
          <cell r="F3675">
            <v>-109.15577090520001</v>
          </cell>
          <cell r="G3675">
            <v>-109.15577090520001</v>
          </cell>
        </row>
        <row r="3676">
          <cell r="A3676">
            <v>36641</v>
          </cell>
          <cell r="B3676" t="str">
            <v>POS-POWGAS-EAST</v>
          </cell>
          <cell r="C3676" t="str">
            <v>EPMI-LT-SERC-EXT</v>
          </cell>
          <cell r="D3676" t="str">
            <v>P</v>
          </cell>
          <cell r="E3676">
            <v>36655</v>
          </cell>
          <cell r="F3676">
            <v>-1097.4019468505303</v>
          </cell>
          <cell r="G3676">
            <v>-1097.4019468505303</v>
          </cell>
        </row>
        <row r="3677">
          <cell r="A3677">
            <v>36641</v>
          </cell>
          <cell r="B3677" t="str">
            <v>POS-POWGAS-EAST</v>
          </cell>
          <cell r="C3677" t="str">
            <v>EPMI-LT-SERC-EXT</v>
          </cell>
          <cell r="D3677" t="str">
            <v>P</v>
          </cell>
          <cell r="E3677">
            <v>36656</v>
          </cell>
          <cell r="F3677">
            <v>0</v>
          </cell>
          <cell r="G3677">
            <v>0</v>
          </cell>
        </row>
        <row r="3678">
          <cell r="A3678">
            <v>36641</v>
          </cell>
          <cell r="B3678" t="str">
            <v>POS-POWGAS-EAST</v>
          </cell>
          <cell r="C3678" t="str">
            <v>EPMI-LT-SERC-EXT</v>
          </cell>
          <cell r="D3678" t="str">
            <v>P</v>
          </cell>
          <cell r="E3678">
            <v>36656</v>
          </cell>
          <cell r="F3678">
            <v>1101.2089752765201</v>
          </cell>
          <cell r="G3678">
            <v>1101.2089752765201</v>
          </cell>
        </row>
        <row r="3679">
          <cell r="A3679">
            <v>36641</v>
          </cell>
          <cell r="B3679" t="str">
            <v>POS-POWGAS-EAST</v>
          </cell>
          <cell r="C3679" t="str">
            <v>EPMI-LT-SERC-EXT</v>
          </cell>
          <cell r="D3679" t="str">
            <v>P</v>
          </cell>
          <cell r="E3679">
            <v>36656</v>
          </cell>
          <cell r="F3679">
            <v>0</v>
          </cell>
          <cell r="G3679">
            <v>0</v>
          </cell>
        </row>
        <row r="3680">
          <cell r="A3680">
            <v>36641</v>
          </cell>
          <cell r="B3680" t="str">
            <v>POS-POWGAS-EAST</v>
          </cell>
          <cell r="C3680" t="str">
            <v>EPMI-LT-SERC-EXT</v>
          </cell>
          <cell r="D3680" t="str">
            <v>P</v>
          </cell>
          <cell r="E3680">
            <v>36656</v>
          </cell>
          <cell r="F3680">
            <v>0</v>
          </cell>
          <cell r="G3680">
            <v>0</v>
          </cell>
        </row>
        <row r="3681">
          <cell r="A3681">
            <v>36641</v>
          </cell>
          <cell r="B3681" t="str">
            <v>POS-POWGAS-EAST</v>
          </cell>
          <cell r="C3681" t="str">
            <v>EPMI-LT-SERC-EXT</v>
          </cell>
          <cell r="D3681" t="str">
            <v>P</v>
          </cell>
          <cell r="E3681">
            <v>36656</v>
          </cell>
          <cell r="F3681">
            <v>-108.64271563510002</v>
          </cell>
          <cell r="G3681">
            <v>-108.64271563510002</v>
          </cell>
        </row>
        <row r="3682">
          <cell r="A3682">
            <v>36641</v>
          </cell>
          <cell r="B3682" t="str">
            <v>POS-POWGAS-EAST</v>
          </cell>
          <cell r="C3682" t="str">
            <v>EPMI-LT-SERC-EXT</v>
          </cell>
          <cell r="D3682" t="str">
            <v>P</v>
          </cell>
          <cell r="E3682">
            <v>36656</v>
          </cell>
          <cell r="F3682">
            <v>-1096.2207252217702</v>
          </cell>
          <cell r="G3682">
            <v>-1096.2207252217702</v>
          </cell>
        </row>
        <row r="3683">
          <cell r="A3683">
            <v>36641</v>
          </cell>
          <cell r="B3683" t="str">
            <v>POS-POWGAS-EAST</v>
          </cell>
          <cell r="C3683" t="str">
            <v>EPMI-LT-SERC-EXT</v>
          </cell>
          <cell r="D3683" t="str">
            <v>P</v>
          </cell>
          <cell r="E3683">
            <v>36657</v>
          </cell>
          <cell r="F3683">
            <v>0</v>
          </cell>
          <cell r="G3683">
            <v>0</v>
          </cell>
        </row>
        <row r="3684">
          <cell r="A3684">
            <v>36641</v>
          </cell>
          <cell r="B3684" t="str">
            <v>POS-POWGAS-EAST</v>
          </cell>
          <cell r="C3684" t="str">
            <v>EPMI-LT-SERC-EXT</v>
          </cell>
          <cell r="D3684" t="str">
            <v>P</v>
          </cell>
          <cell r="E3684">
            <v>36657</v>
          </cell>
          <cell r="F3684">
            <v>1101.0217190628705</v>
          </cell>
          <cell r="G3684">
            <v>1101.0217190628705</v>
          </cell>
        </row>
        <row r="3685">
          <cell r="A3685">
            <v>36641</v>
          </cell>
          <cell r="B3685" t="str">
            <v>POS-POWGAS-EAST</v>
          </cell>
          <cell r="C3685" t="str">
            <v>EPMI-LT-SERC-EXT</v>
          </cell>
          <cell r="D3685" t="str">
            <v>P</v>
          </cell>
          <cell r="E3685">
            <v>36657</v>
          </cell>
          <cell r="F3685">
            <v>0</v>
          </cell>
          <cell r="G3685">
            <v>0</v>
          </cell>
        </row>
        <row r="3686">
          <cell r="A3686">
            <v>36641</v>
          </cell>
          <cell r="B3686" t="str">
            <v>POS-POWGAS-EAST</v>
          </cell>
          <cell r="C3686" t="str">
            <v>EPMI-LT-SERC-EXT</v>
          </cell>
          <cell r="D3686" t="str">
            <v>P</v>
          </cell>
          <cell r="E3686">
            <v>36657</v>
          </cell>
          <cell r="F3686">
            <v>0</v>
          </cell>
          <cell r="G3686">
            <v>0</v>
          </cell>
        </row>
        <row r="3687">
          <cell r="A3687">
            <v>36641</v>
          </cell>
          <cell r="B3687" t="str">
            <v>POS-POWGAS-EAST</v>
          </cell>
          <cell r="C3687" t="str">
            <v>EPMI-LT-SERC-EXT</v>
          </cell>
          <cell r="D3687" t="str">
            <v>P</v>
          </cell>
          <cell r="E3687">
            <v>36657</v>
          </cell>
          <cell r="F3687">
            <v>-108.19196515740001</v>
          </cell>
          <cell r="G3687">
            <v>-108.19196515740001</v>
          </cell>
        </row>
        <row r="3688">
          <cell r="A3688">
            <v>36641</v>
          </cell>
          <cell r="B3688" t="str">
            <v>POS-POWGAS-EAST</v>
          </cell>
          <cell r="C3688" t="str">
            <v>EPMI-LT-SERC-EXT</v>
          </cell>
          <cell r="D3688" t="str">
            <v>P</v>
          </cell>
          <cell r="E3688">
            <v>36657</v>
          </cell>
          <cell r="F3688">
            <v>-1094.9571967094901</v>
          </cell>
          <cell r="G3688">
            <v>-1094.9571967094901</v>
          </cell>
        </row>
        <row r="3689">
          <cell r="A3689">
            <v>36641</v>
          </cell>
          <cell r="B3689" t="str">
            <v>POS-POWGAS-EAST</v>
          </cell>
          <cell r="C3689" t="str">
            <v>EPMI-LT-SERC-EXT</v>
          </cell>
          <cell r="D3689" t="str">
            <v>P</v>
          </cell>
          <cell r="E3689">
            <v>36658</v>
          </cell>
          <cell r="F3689">
            <v>0</v>
          </cell>
          <cell r="G3689">
            <v>0</v>
          </cell>
        </row>
        <row r="3690">
          <cell r="A3690">
            <v>36641</v>
          </cell>
          <cell r="B3690" t="str">
            <v>POS-POWGAS-EAST</v>
          </cell>
          <cell r="C3690" t="str">
            <v>EPMI-LT-SERC-EXT</v>
          </cell>
          <cell r="D3690" t="str">
            <v>P</v>
          </cell>
          <cell r="E3690">
            <v>36658</v>
          </cell>
          <cell r="F3690">
            <v>1100.8343125949002</v>
          </cell>
          <cell r="G3690">
            <v>1100.8343125949002</v>
          </cell>
        </row>
        <row r="3691">
          <cell r="A3691">
            <v>36641</v>
          </cell>
          <cell r="B3691" t="str">
            <v>POS-POWGAS-EAST</v>
          </cell>
          <cell r="C3691" t="str">
            <v>EPMI-LT-SERC-EXT</v>
          </cell>
          <cell r="D3691" t="str">
            <v>P</v>
          </cell>
          <cell r="E3691">
            <v>36658</v>
          </cell>
          <cell r="F3691">
            <v>0</v>
          </cell>
          <cell r="G3691">
            <v>0</v>
          </cell>
        </row>
        <row r="3692">
          <cell r="A3692">
            <v>36641</v>
          </cell>
          <cell r="B3692" t="str">
            <v>POS-POWGAS-EAST</v>
          </cell>
          <cell r="C3692" t="str">
            <v>EPMI-LT-SERC-EXT</v>
          </cell>
          <cell r="D3692" t="str">
            <v>P</v>
          </cell>
          <cell r="E3692">
            <v>36658</v>
          </cell>
          <cell r="F3692">
            <v>0</v>
          </cell>
          <cell r="G3692">
            <v>0</v>
          </cell>
        </row>
        <row r="3693">
          <cell r="A3693">
            <v>36641</v>
          </cell>
          <cell r="B3693" t="str">
            <v>POS-POWGAS-EAST</v>
          </cell>
          <cell r="C3693" t="str">
            <v>EPMI-LT-SERC-EXT</v>
          </cell>
          <cell r="D3693" t="str">
            <v>P</v>
          </cell>
          <cell r="E3693">
            <v>36658</v>
          </cell>
          <cell r="F3693">
            <v>-107.7945643055</v>
          </cell>
          <cell r="G3693">
            <v>-107.7945643055</v>
          </cell>
        </row>
        <row r="3694">
          <cell r="A3694">
            <v>36641</v>
          </cell>
          <cell r="B3694" t="str">
            <v>POS-POWGAS-EAST</v>
          </cell>
          <cell r="C3694" t="str">
            <v>EPMI-LT-SERC-EXT</v>
          </cell>
          <cell r="D3694" t="str">
            <v>P</v>
          </cell>
          <cell r="E3694">
            <v>36658</v>
          </cell>
          <cell r="F3694">
            <v>-1093.4175570877701</v>
          </cell>
          <cell r="G3694">
            <v>-1093.4175570877701</v>
          </cell>
        </row>
        <row r="3695">
          <cell r="A3695">
            <v>36641</v>
          </cell>
          <cell r="B3695" t="str">
            <v>POS-POWGAS-EAST</v>
          </cell>
          <cell r="C3695" t="str">
            <v>EPMI-LT-SERC-EXT</v>
          </cell>
          <cell r="D3695" t="str">
            <v>P</v>
          </cell>
          <cell r="E3695">
            <v>36659</v>
          </cell>
          <cell r="F3695">
            <v>1100.6467646894901</v>
          </cell>
          <cell r="G3695">
            <v>1100.6467646894901</v>
          </cell>
        </row>
        <row r="3696">
          <cell r="A3696">
            <v>36641</v>
          </cell>
          <cell r="B3696" t="str">
            <v>POS-POWGAS-EAST</v>
          </cell>
          <cell r="C3696" t="str">
            <v>EPMI-LT-SERC-EXT</v>
          </cell>
          <cell r="D3696" t="str">
            <v>P</v>
          </cell>
          <cell r="E3696">
            <v>36659</v>
          </cell>
          <cell r="F3696">
            <v>0</v>
          </cell>
          <cell r="G3696">
            <v>0</v>
          </cell>
        </row>
        <row r="3697">
          <cell r="A3697">
            <v>36641</v>
          </cell>
          <cell r="B3697" t="str">
            <v>POS-POWGAS-EAST</v>
          </cell>
          <cell r="C3697" t="str">
            <v>EPMI-LT-SERC-EXT</v>
          </cell>
          <cell r="D3697" t="str">
            <v>P</v>
          </cell>
          <cell r="E3697">
            <v>36659</v>
          </cell>
          <cell r="F3697">
            <v>0</v>
          </cell>
          <cell r="G3697">
            <v>0</v>
          </cell>
        </row>
        <row r="3698">
          <cell r="A3698">
            <v>36641</v>
          </cell>
          <cell r="B3698" t="str">
            <v>POS-POWGAS-EAST</v>
          </cell>
          <cell r="C3698" t="str">
            <v>EPMI-LT-SERC-EXT</v>
          </cell>
          <cell r="D3698" t="str">
            <v>P</v>
          </cell>
          <cell r="E3698">
            <v>36659</v>
          </cell>
          <cell r="F3698">
            <v>0</v>
          </cell>
          <cell r="G3698">
            <v>0</v>
          </cell>
        </row>
        <row r="3699">
          <cell r="A3699">
            <v>36641</v>
          </cell>
          <cell r="B3699" t="str">
            <v>POS-POWGAS-EAST</v>
          </cell>
          <cell r="C3699" t="str">
            <v>EPMI-LT-SERC-EXT</v>
          </cell>
          <cell r="D3699" t="str">
            <v>P</v>
          </cell>
          <cell r="E3699">
            <v>36659</v>
          </cell>
          <cell r="F3699">
            <v>-1199.3433966489702</v>
          </cell>
          <cell r="G3699">
            <v>-1199.3433966489702</v>
          </cell>
        </row>
        <row r="3700">
          <cell r="A3700">
            <v>36641</v>
          </cell>
          <cell r="B3700" t="str">
            <v>POS-POWGAS-EAST</v>
          </cell>
          <cell r="C3700" t="str">
            <v>EPMI-LT-SERC-EXT</v>
          </cell>
          <cell r="D3700" t="str">
            <v>P</v>
          </cell>
          <cell r="E3700">
            <v>36659</v>
          </cell>
          <cell r="F3700">
            <v>0</v>
          </cell>
          <cell r="G3700">
            <v>0</v>
          </cell>
        </row>
        <row r="3701">
          <cell r="A3701">
            <v>36641</v>
          </cell>
          <cell r="B3701" t="str">
            <v>POS-POWGAS-EAST</v>
          </cell>
          <cell r="C3701" t="str">
            <v>EPMI-LT-SERC-EXT</v>
          </cell>
          <cell r="D3701" t="str">
            <v>P</v>
          </cell>
          <cell r="E3701">
            <v>36660</v>
          </cell>
          <cell r="F3701">
            <v>1100.4590653458704</v>
          </cell>
          <cell r="G3701">
            <v>1100.4590653458704</v>
          </cell>
        </row>
        <row r="3702">
          <cell r="A3702">
            <v>36641</v>
          </cell>
          <cell r="B3702" t="str">
            <v>POS-POWGAS-EAST</v>
          </cell>
          <cell r="C3702" t="str">
            <v>EPMI-LT-SERC-EXT</v>
          </cell>
          <cell r="D3702" t="str">
            <v>P</v>
          </cell>
          <cell r="E3702">
            <v>36660</v>
          </cell>
          <cell r="F3702">
            <v>0</v>
          </cell>
          <cell r="G3702">
            <v>0</v>
          </cell>
        </row>
        <row r="3703">
          <cell r="A3703">
            <v>36641</v>
          </cell>
          <cell r="B3703" t="str">
            <v>POS-POWGAS-EAST</v>
          </cell>
          <cell r="C3703" t="str">
            <v>EPMI-LT-SERC-EXT</v>
          </cell>
          <cell r="D3703" t="str">
            <v>P</v>
          </cell>
          <cell r="E3703">
            <v>36660</v>
          </cell>
          <cell r="F3703">
            <v>0</v>
          </cell>
          <cell r="G3703">
            <v>0</v>
          </cell>
        </row>
        <row r="3704">
          <cell r="A3704">
            <v>36641</v>
          </cell>
          <cell r="B3704" t="str">
            <v>POS-POWGAS-EAST</v>
          </cell>
          <cell r="C3704" t="str">
            <v>EPMI-LT-SERC-EXT</v>
          </cell>
          <cell r="D3704" t="str">
            <v>P</v>
          </cell>
          <cell r="E3704">
            <v>36660</v>
          </cell>
          <cell r="F3704">
            <v>0</v>
          </cell>
          <cell r="G3704">
            <v>0</v>
          </cell>
        </row>
        <row r="3705">
          <cell r="A3705">
            <v>36641</v>
          </cell>
          <cell r="B3705" t="str">
            <v>POS-POWGAS-EAST</v>
          </cell>
          <cell r="C3705" t="str">
            <v>EPMI-LT-SERC-EXT</v>
          </cell>
          <cell r="D3705" t="str">
            <v>P</v>
          </cell>
          <cell r="E3705">
            <v>36660</v>
          </cell>
          <cell r="F3705">
            <v>-1197.3625201219502</v>
          </cell>
          <cell r="G3705">
            <v>-1197.3625201219502</v>
          </cell>
        </row>
        <row r="3706">
          <cell r="A3706">
            <v>36641</v>
          </cell>
          <cell r="B3706" t="str">
            <v>POS-POWGAS-EAST</v>
          </cell>
          <cell r="C3706" t="str">
            <v>EPMI-LT-SERC-EXT</v>
          </cell>
          <cell r="D3706" t="str">
            <v>P</v>
          </cell>
          <cell r="E3706">
            <v>36660</v>
          </cell>
          <cell r="F3706">
            <v>0</v>
          </cell>
          <cell r="G3706">
            <v>0</v>
          </cell>
        </row>
        <row r="3707">
          <cell r="A3707">
            <v>36641</v>
          </cell>
          <cell r="B3707" t="str">
            <v>POS-POWGAS-EAST</v>
          </cell>
          <cell r="C3707" t="str">
            <v>EPMI-LT-SERC-EXT</v>
          </cell>
          <cell r="D3707" t="str">
            <v>P</v>
          </cell>
          <cell r="E3707">
            <v>36661</v>
          </cell>
          <cell r="F3707">
            <v>3.6379788070917012E-12</v>
          </cell>
          <cell r="G3707">
            <v>3.6379788070917012E-12</v>
          </cell>
        </row>
        <row r="3708">
          <cell r="A3708">
            <v>36641</v>
          </cell>
          <cell r="B3708" t="str">
            <v>POS-POWGAS-EAST</v>
          </cell>
          <cell r="C3708" t="str">
            <v>EPMI-LT-SERC-EXT</v>
          </cell>
          <cell r="D3708" t="str">
            <v>P</v>
          </cell>
          <cell r="E3708">
            <v>36661</v>
          </cell>
          <cell r="F3708">
            <v>1100.2711994815802</v>
          </cell>
          <cell r="G3708">
            <v>1100.2711994815802</v>
          </cell>
        </row>
        <row r="3709">
          <cell r="A3709">
            <v>36641</v>
          </cell>
          <cell r="B3709" t="str">
            <v>POS-POWGAS-EAST</v>
          </cell>
          <cell r="C3709" t="str">
            <v>EPMI-LT-SERC-EXT</v>
          </cell>
          <cell r="D3709" t="str">
            <v>P</v>
          </cell>
          <cell r="E3709">
            <v>36661</v>
          </cell>
          <cell r="F3709">
            <v>0</v>
          </cell>
          <cell r="G3709">
            <v>0</v>
          </cell>
        </row>
        <row r="3710">
          <cell r="A3710">
            <v>36641</v>
          </cell>
          <cell r="B3710" t="str">
            <v>POS-POWGAS-EAST</v>
          </cell>
          <cell r="C3710" t="str">
            <v>EPMI-LT-SERC-EXT</v>
          </cell>
          <cell r="D3710" t="str">
            <v>P</v>
          </cell>
          <cell r="E3710">
            <v>36661</v>
          </cell>
          <cell r="F3710">
            <v>0</v>
          </cell>
          <cell r="G3710">
            <v>0</v>
          </cell>
        </row>
        <row r="3711">
          <cell r="A3711">
            <v>36641</v>
          </cell>
          <cell r="B3711" t="str">
            <v>POS-POWGAS-EAST</v>
          </cell>
          <cell r="C3711" t="str">
            <v>EPMI-LT-SERC-EXT</v>
          </cell>
          <cell r="D3711" t="str">
            <v>P</v>
          </cell>
          <cell r="E3711">
            <v>36661</v>
          </cell>
          <cell r="F3711">
            <v>-106.85532147850002</v>
          </cell>
          <cell r="G3711">
            <v>-106.85532147850002</v>
          </cell>
        </row>
        <row r="3712">
          <cell r="A3712">
            <v>36641</v>
          </cell>
          <cell r="B3712" t="str">
            <v>POS-POWGAS-EAST</v>
          </cell>
          <cell r="C3712" t="str">
            <v>EPMI-LT-SERC-EXT</v>
          </cell>
          <cell r="D3712" t="str">
            <v>P</v>
          </cell>
          <cell r="E3712">
            <v>36661</v>
          </cell>
          <cell r="F3712">
            <v>-1089.51573238321</v>
          </cell>
          <cell r="G3712">
            <v>-1089.51573238321</v>
          </cell>
        </row>
        <row r="3713">
          <cell r="A3713">
            <v>36641</v>
          </cell>
          <cell r="B3713" t="str">
            <v>POS-POWGAS-EAST</v>
          </cell>
          <cell r="C3713" t="str">
            <v>EPMI-LT-SERC-EXT</v>
          </cell>
          <cell r="D3713" t="str">
            <v>P</v>
          </cell>
          <cell r="E3713">
            <v>36662</v>
          </cell>
          <cell r="F3713">
            <v>2.182787284255E-11</v>
          </cell>
          <cell r="G3713">
            <v>2.182787284255E-11</v>
          </cell>
        </row>
        <row r="3714">
          <cell r="A3714">
            <v>36641</v>
          </cell>
          <cell r="B3714" t="str">
            <v>POS-POWGAS-EAST</v>
          </cell>
          <cell r="C3714" t="str">
            <v>EPMI-LT-SERC-EXT</v>
          </cell>
          <cell r="D3714" t="str">
            <v>P</v>
          </cell>
          <cell r="E3714">
            <v>36662</v>
          </cell>
          <cell r="F3714">
            <v>1100.0831495614102</v>
          </cell>
          <cell r="G3714">
            <v>1100.0831495614102</v>
          </cell>
        </row>
        <row r="3715">
          <cell r="A3715">
            <v>36641</v>
          </cell>
          <cell r="B3715" t="str">
            <v>POS-POWGAS-EAST</v>
          </cell>
          <cell r="C3715" t="str">
            <v>EPMI-LT-SERC-EXT</v>
          </cell>
          <cell r="D3715" t="str">
            <v>P</v>
          </cell>
          <cell r="E3715">
            <v>36662</v>
          </cell>
          <cell r="F3715">
            <v>0</v>
          </cell>
          <cell r="G3715">
            <v>0</v>
          </cell>
        </row>
        <row r="3716">
          <cell r="A3716">
            <v>36641</v>
          </cell>
          <cell r="B3716" t="str">
            <v>POS-POWGAS-EAST</v>
          </cell>
          <cell r="C3716" t="str">
            <v>EPMI-LT-SERC-EXT</v>
          </cell>
          <cell r="D3716" t="str">
            <v>P</v>
          </cell>
          <cell r="E3716">
            <v>36662</v>
          </cell>
          <cell r="F3716">
            <v>0</v>
          </cell>
          <cell r="G3716">
            <v>0</v>
          </cell>
        </row>
        <row r="3717">
          <cell r="A3717">
            <v>36641</v>
          </cell>
          <cell r="B3717" t="str">
            <v>POS-POWGAS-EAST</v>
          </cell>
          <cell r="C3717" t="str">
            <v>EPMI-LT-SERC-EXT</v>
          </cell>
          <cell r="D3717" t="str">
            <v>P</v>
          </cell>
          <cell r="E3717">
            <v>36662</v>
          </cell>
          <cell r="F3717">
            <v>-106.60954734170002</v>
          </cell>
          <cell r="G3717">
            <v>-106.60954734170002</v>
          </cell>
        </row>
        <row r="3718">
          <cell r="A3718">
            <v>36641</v>
          </cell>
          <cell r="B3718" t="str">
            <v>POS-POWGAS-EAST</v>
          </cell>
          <cell r="C3718" t="str">
            <v>EPMI-LT-SERC-EXT</v>
          </cell>
          <cell r="D3718" t="str">
            <v>P</v>
          </cell>
          <cell r="E3718">
            <v>36662</v>
          </cell>
          <cell r="F3718">
            <v>-1087.5880849137702</v>
          </cell>
          <cell r="G3718">
            <v>-1087.5880849137702</v>
          </cell>
        </row>
        <row r="3719">
          <cell r="A3719">
            <v>36641</v>
          </cell>
          <cell r="B3719" t="str">
            <v>POS-POWGAS-EAST</v>
          </cell>
          <cell r="C3719" t="str">
            <v>EPMI-LT-SERC-EXT</v>
          </cell>
          <cell r="D3719" t="str">
            <v>P</v>
          </cell>
          <cell r="E3719">
            <v>36663</v>
          </cell>
          <cell r="F3719">
            <v>7.2759576141834026E-11</v>
          </cell>
          <cell r="G3719">
            <v>7.2759576141834026E-11</v>
          </cell>
        </row>
        <row r="3720">
          <cell r="A3720">
            <v>36641</v>
          </cell>
          <cell r="B3720" t="str">
            <v>POS-POWGAS-EAST</v>
          </cell>
          <cell r="C3720" t="str">
            <v>EPMI-LT-SERC-EXT</v>
          </cell>
          <cell r="D3720" t="str">
            <v>P</v>
          </cell>
          <cell r="E3720">
            <v>36663</v>
          </cell>
          <cell r="F3720">
            <v>1099.8949441504801</v>
          </cell>
          <cell r="G3720">
            <v>1099.8949441504801</v>
          </cell>
        </row>
        <row r="3721">
          <cell r="A3721">
            <v>36641</v>
          </cell>
          <cell r="B3721" t="str">
            <v>POS-POWGAS-EAST</v>
          </cell>
          <cell r="C3721" t="str">
            <v>EPMI-LT-SERC-EXT</v>
          </cell>
          <cell r="D3721" t="str">
            <v>P</v>
          </cell>
          <cell r="E3721">
            <v>36663</v>
          </cell>
          <cell r="F3721">
            <v>0</v>
          </cell>
          <cell r="G3721">
            <v>0</v>
          </cell>
        </row>
        <row r="3722">
          <cell r="A3722">
            <v>36641</v>
          </cell>
          <cell r="B3722" t="str">
            <v>POS-POWGAS-EAST</v>
          </cell>
          <cell r="C3722" t="str">
            <v>EPMI-LT-SERC-EXT</v>
          </cell>
          <cell r="D3722" t="str">
            <v>P</v>
          </cell>
          <cell r="E3722">
            <v>36663</v>
          </cell>
          <cell r="F3722">
            <v>0</v>
          </cell>
          <cell r="G3722">
            <v>0</v>
          </cell>
        </row>
        <row r="3723">
          <cell r="A3723">
            <v>36641</v>
          </cell>
          <cell r="B3723" t="str">
            <v>POS-POWGAS-EAST</v>
          </cell>
          <cell r="C3723" t="str">
            <v>EPMI-LT-SERC-EXT</v>
          </cell>
          <cell r="D3723" t="str">
            <v>P</v>
          </cell>
          <cell r="E3723">
            <v>36663</v>
          </cell>
          <cell r="F3723">
            <v>-106.39087768080003</v>
          </cell>
          <cell r="G3723">
            <v>-106.39087768080003</v>
          </cell>
        </row>
        <row r="3724">
          <cell r="A3724">
            <v>36641</v>
          </cell>
          <cell r="B3724" t="str">
            <v>POS-POWGAS-EAST</v>
          </cell>
          <cell r="C3724" t="str">
            <v>EPMI-LT-SERC-EXT</v>
          </cell>
          <cell r="D3724" t="str">
            <v>P</v>
          </cell>
          <cell r="E3724">
            <v>36663</v>
          </cell>
          <cell r="F3724">
            <v>-1086.0458166292301</v>
          </cell>
          <cell r="G3724">
            <v>-1086.0458166292301</v>
          </cell>
        </row>
        <row r="3725">
          <cell r="A3725">
            <v>36641</v>
          </cell>
          <cell r="B3725" t="str">
            <v>POS-POWGAS-EAST</v>
          </cell>
          <cell r="C3725" t="str">
            <v>EPMI-LT-SERC-EXT</v>
          </cell>
          <cell r="D3725" t="str">
            <v>P</v>
          </cell>
          <cell r="E3725">
            <v>36664</v>
          </cell>
          <cell r="F3725">
            <v>2.2191670723258999E-10</v>
          </cell>
          <cell r="G3725">
            <v>2.2191670723258999E-10</v>
          </cell>
        </row>
        <row r="3726">
          <cell r="A3726">
            <v>36641</v>
          </cell>
          <cell r="B3726" t="str">
            <v>POS-POWGAS-EAST</v>
          </cell>
          <cell r="C3726" t="str">
            <v>EPMI-LT-SERC-EXT</v>
          </cell>
          <cell r="D3726" t="str">
            <v>P</v>
          </cell>
          <cell r="E3726">
            <v>36664</v>
          </cell>
          <cell r="F3726">
            <v>1099.7065504500001</v>
          </cell>
          <cell r="G3726">
            <v>1099.7065504500001</v>
          </cell>
        </row>
        <row r="3727">
          <cell r="A3727">
            <v>36641</v>
          </cell>
          <cell r="B3727" t="str">
            <v>POS-POWGAS-EAST</v>
          </cell>
          <cell r="C3727" t="str">
            <v>EPMI-LT-SERC-EXT</v>
          </cell>
          <cell r="D3727" t="str">
            <v>P</v>
          </cell>
          <cell r="E3727">
            <v>36664</v>
          </cell>
          <cell r="F3727">
            <v>0</v>
          </cell>
          <cell r="G3727">
            <v>0</v>
          </cell>
        </row>
        <row r="3728">
          <cell r="A3728">
            <v>36641</v>
          </cell>
          <cell r="B3728" t="str">
            <v>POS-POWGAS-EAST</v>
          </cell>
          <cell r="C3728" t="str">
            <v>EPMI-LT-SERC-EXT</v>
          </cell>
          <cell r="D3728" t="str">
            <v>P</v>
          </cell>
          <cell r="E3728">
            <v>36664</v>
          </cell>
          <cell r="F3728">
            <v>0</v>
          </cell>
          <cell r="G3728">
            <v>0</v>
          </cell>
        </row>
        <row r="3729">
          <cell r="A3729">
            <v>36641</v>
          </cell>
          <cell r="B3729" t="str">
            <v>POS-POWGAS-EAST</v>
          </cell>
          <cell r="C3729" t="str">
            <v>EPMI-LT-SERC-EXT</v>
          </cell>
          <cell r="D3729" t="str">
            <v>P</v>
          </cell>
          <cell r="E3729">
            <v>36664</v>
          </cell>
          <cell r="F3729">
            <v>-106.1962524856</v>
          </cell>
          <cell r="G3729">
            <v>-106.1962524856</v>
          </cell>
        </row>
        <row r="3730">
          <cell r="A3730">
            <v>36641</v>
          </cell>
          <cell r="B3730" t="str">
            <v>POS-POWGAS-EAST</v>
          </cell>
          <cell r="C3730" t="str">
            <v>EPMI-LT-SERC-EXT</v>
          </cell>
          <cell r="D3730" t="str">
            <v>P</v>
          </cell>
          <cell r="E3730">
            <v>36664</v>
          </cell>
          <cell r="F3730">
            <v>-1084.4901648355601</v>
          </cell>
          <cell r="G3730">
            <v>-1084.4901648355601</v>
          </cell>
        </row>
        <row r="3731">
          <cell r="A3731">
            <v>36641</v>
          </cell>
          <cell r="B3731" t="str">
            <v>POS-POWGAS-EAST</v>
          </cell>
          <cell r="C3731" t="str">
            <v>EPMI-LT-SERC-EXT</v>
          </cell>
          <cell r="D3731" t="str">
            <v>P</v>
          </cell>
          <cell r="E3731">
            <v>36665</v>
          </cell>
          <cell r="F3731">
            <v>6.330083124339503E-10</v>
          </cell>
          <cell r="G3731">
            <v>6.330083124339503E-10</v>
          </cell>
        </row>
        <row r="3732">
          <cell r="A3732">
            <v>36641</v>
          </cell>
          <cell r="B3732" t="str">
            <v>POS-POWGAS-EAST</v>
          </cell>
          <cell r="C3732" t="str">
            <v>EPMI-LT-SERC-EXT</v>
          </cell>
          <cell r="D3732" t="str">
            <v>P</v>
          </cell>
          <cell r="E3732">
            <v>36665</v>
          </cell>
          <cell r="F3732">
            <v>1099.5178651385002</v>
          </cell>
          <cell r="G3732">
            <v>1099.5178651385002</v>
          </cell>
        </row>
        <row r="3733">
          <cell r="A3733">
            <v>36641</v>
          </cell>
          <cell r="B3733" t="str">
            <v>POS-POWGAS-EAST</v>
          </cell>
          <cell r="C3733" t="str">
            <v>EPMI-LT-SERC-EXT</v>
          </cell>
          <cell r="D3733" t="str">
            <v>P</v>
          </cell>
          <cell r="E3733">
            <v>36665</v>
          </cell>
          <cell r="F3733">
            <v>0</v>
          </cell>
          <cell r="G3733">
            <v>0</v>
          </cell>
        </row>
        <row r="3734">
          <cell r="A3734">
            <v>36641</v>
          </cell>
          <cell r="B3734" t="str">
            <v>POS-POWGAS-EAST</v>
          </cell>
          <cell r="C3734" t="str">
            <v>EPMI-LT-SERC-EXT</v>
          </cell>
          <cell r="D3734" t="str">
            <v>P</v>
          </cell>
          <cell r="E3734">
            <v>36665</v>
          </cell>
          <cell r="F3734">
            <v>0</v>
          </cell>
          <cell r="G3734">
            <v>0</v>
          </cell>
        </row>
        <row r="3735">
          <cell r="A3735">
            <v>36641</v>
          </cell>
          <cell r="B3735" t="str">
            <v>POS-POWGAS-EAST</v>
          </cell>
          <cell r="C3735" t="str">
            <v>EPMI-LT-SERC-EXT</v>
          </cell>
          <cell r="D3735" t="str">
            <v>P</v>
          </cell>
          <cell r="E3735">
            <v>36665</v>
          </cell>
          <cell r="F3735">
            <v>-106.02304636710002</v>
          </cell>
          <cell r="G3735">
            <v>-106.02304636710002</v>
          </cell>
        </row>
        <row r="3736">
          <cell r="A3736">
            <v>36641</v>
          </cell>
          <cell r="B3736" t="str">
            <v>POS-POWGAS-EAST</v>
          </cell>
          <cell r="C3736" t="str">
            <v>EPMI-LT-SERC-EXT</v>
          </cell>
          <cell r="D3736" t="str">
            <v>P</v>
          </cell>
          <cell r="E3736">
            <v>36665</v>
          </cell>
          <cell r="F3736">
            <v>-1082.7485809857003</v>
          </cell>
          <cell r="G3736">
            <v>-1082.7485809857003</v>
          </cell>
        </row>
        <row r="3737">
          <cell r="A3737">
            <v>36641</v>
          </cell>
          <cell r="B3737" t="str">
            <v>POS-POWGAS-EAST</v>
          </cell>
          <cell r="C3737" t="str">
            <v>EPMI-LT-SERC-EXT</v>
          </cell>
          <cell r="D3737" t="str">
            <v>P</v>
          </cell>
          <cell r="E3737">
            <v>36666</v>
          </cell>
          <cell r="F3737">
            <v>1099.3297613594602</v>
          </cell>
          <cell r="G3737">
            <v>1099.3297613594602</v>
          </cell>
        </row>
        <row r="3738">
          <cell r="A3738">
            <v>36641</v>
          </cell>
          <cell r="B3738" t="str">
            <v>POS-POWGAS-EAST</v>
          </cell>
          <cell r="C3738" t="str">
            <v>EPMI-LT-SERC-EXT</v>
          </cell>
          <cell r="D3738" t="str">
            <v>P</v>
          </cell>
          <cell r="E3738">
            <v>36666</v>
          </cell>
          <cell r="F3738">
            <v>0</v>
          </cell>
          <cell r="G3738">
            <v>0</v>
          </cell>
        </row>
        <row r="3739">
          <cell r="A3739">
            <v>36641</v>
          </cell>
          <cell r="B3739" t="str">
            <v>POS-POWGAS-EAST</v>
          </cell>
          <cell r="C3739" t="str">
            <v>EPMI-LT-SERC-EXT</v>
          </cell>
          <cell r="D3739" t="str">
            <v>P</v>
          </cell>
          <cell r="E3739">
            <v>36666</v>
          </cell>
          <cell r="F3739">
            <v>0</v>
          </cell>
          <cell r="G3739">
            <v>0</v>
          </cell>
        </row>
        <row r="3740">
          <cell r="A3740">
            <v>36641</v>
          </cell>
          <cell r="B3740" t="str">
            <v>POS-POWGAS-EAST</v>
          </cell>
          <cell r="C3740" t="str">
            <v>EPMI-LT-SERC-EXT</v>
          </cell>
          <cell r="D3740" t="str">
            <v>P</v>
          </cell>
          <cell r="E3740">
            <v>36666</v>
          </cell>
          <cell r="F3740">
            <v>0</v>
          </cell>
          <cell r="G3740">
            <v>0</v>
          </cell>
        </row>
        <row r="3741">
          <cell r="A3741">
            <v>36641</v>
          </cell>
          <cell r="B3741" t="str">
            <v>POS-POWGAS-EAST</v>
          </cell>
          <cell r="C3741" t="str">
            <v>EPMI-LT-SERC-EXT</v>
          </cell>
          <cell r="D3741" t="str">
            <v>P</v>
          </cell>
          <cell r="E3741">
            <v>36666</v>
          </cell>
          <cell r="F3741">
            <v>-1187.1565777945902</v>
          </cell>
          <cell r="G3741">
            <v>-1187.1565777945902</v>
          </cell>
        </row>
        <row r="3742">
          <cell r="A3742">
            <v>36641</v>
          </cell>
          <cell r="B3742" t="str">
            <v>POS-POWGAS-EAST</v>
          </cell>
          <cell r="C3742" t="str">
            <v>EPMI-LT-SERC-EXT</v>
          </cell>
          <cell r="D3742" t="str">
            <v>P</v>
          </cell>
          <cell r="E3742">
            <v>36666</v>
          </cell>
          <cell r="F3742">
            <v>0</v>
          </cell>
          <cell r="G3742">
            <v>0</v>
          </cell>
        </row>
        <row r="3743">
          <cell r="A3743">
            <v>36641</v>
          </cell>
          <cell r="B3743" t="str">
            <v>POS-POWGAS-EAST</v>
          </cell>
          <cell r="C3743" t="str">
            <v>EPMI-LT-SERC-EXT</v>
          </cell>
          <cell r="D3743" t="str">
            <v>P</v>
          </cell>
          <cell r="E3743">
            <v>36667</v>
          </cell>
          <cell r="F3743">
            <v>1099.1409738597301</v>
          </cell>
          <cell r="G3743">
            <v>1099.1409738597301</v>
          </cell>
        </row>
        <row r="3744">
          <cell r="A3744">
            <v>36641</v>
          </cell>
          <cell r="B3744" t="str">
            <v>POS-POWGAS-EAST</v>
          </cell>
          <cell r="C3744" t="str">
            <v>EPMI-LT-SERC-EXT</v>
          </cell>
          <cell r="D3744" t="str">
            <v>P</v>
          </cell>
          <cell r="E3744">
            <v>36667</v>
          </cell>
          <cell r="F3744">
            <v>0</v>
          </cell>
          <cell r="G3744">
            <v>0</v>
          </cell>
        </row>
        <row r="3745">
          <cell r="A3745">
            <v>36641</v>
          </cell>
          <cell r="B3745" t="str">
            <v>POS-POWGAS-EAST</v>
          </cell>
          <cell r="C3745" t="str">
            <v>EPMI-LT-SERC-EXT</v>
          </cell>
          <cell r="D3745" t="str">
            <v>P</v>
          </cell>
          <cell r="E3745">
            <v>36667</v>
          </cell>
          <cell r="F3745">
            <v>0</v>
          </cell>
          <cell r="G3745">
            <v>0</v>
          </cell>
        </row>
        <row r="3746">
          <cell r="A3746">
            <v>36641</v>
          </cell>
          <cell r="B3746" t="str">
            <v>POS-POWGAS-EAST</v>
          </cell>
          <cell r="C3746" t="str">
            <v>EPMI-LT-SERC-EXT</v>
          </cell>
          <cell r="D3746" t="str">
            <v>P</v>
          </cell>
          <cell r="E3746">
            <v>36667</v>
          </cell>
          <cell r="F3746">
            <v>0</v>
          </cell>
          <cell r="G3746">
            <v>0</v>
          </cell>
        </row>
        <row r="3747">
          <cell r="A3747">
            <v>36641</v>
          </cell>
          <cell r="B3747" t="str">
            <v>POS-POWGAS-EAST</v>
          </cell>
          <cell r="C3747" t="str">
            <v>EPMI-LT-SERC-EXT</v>
          </cell>
          <cell r="D3747" t="str">
            <v>P</v>
          </cell>
          <cell r="E3747">
            <v>36667</v>
          </cell>
          <cell r="F3747">
            <v>-1184.4449367359705</v>
          </cell>
          <cell r="G3747">
            <v>-1184.4449367359705</v>
          </cell>
        </row>
        <row r="3748">
          <cell r="A3748">
            <v>36641</v>
          </cell>
          <cell r="B3748" t="str">
            <v>POS-POWGAS-EAST</v>
          </cell>
          <cell r="C3748" t="str">
            <v>EPMI-LT-SERC-EXT</v>
          </cell>
          <cell r="D3748" t="str">
            <v>P</v>
          </cell>
          <cell r="E3748">
            <v>36667</v>
          </cell>
          <cell r="F3748">
            <v>0</v>
          </cell>
          <cell r="G3748">
            <v>0</v>
          </cell>
        </row>
        <row r="3749">
          <cell r="A3749">
            <v>36641</v>
          </cell>
          <cell r="B3749" t="str">
            <v>POS-POWGAS-EAST</v>
          </cell>
          <cell r="C3749" t="str">
            <v>EPMI-LT-SERC-EXT</v>
          </cell>
          <cell r="D3749" t="str">
            <v>P</v>
          </cell>
          <cell r="E3749">
            <v>36668</v>
          </cell>
          <cell r="F3749">
            <v>0</v>
          </cell>
          <cell r="G3749">
            <v>0</v>
          </cell>
        </row>
        <row r="3750">
          <cell r="A3750">
            <v>36641</v>
          </cell>
          <cell r="B3750" t="str">
            <v>POS-POWGAS-EAST</v>
          </cell>
          <cell r="C3750" t="str">
            <v>EPMI-LT-SERC-EXT</v>
          </cell>
          <cell r="D3750" t="str">
            <v>P</v>
          </cell>
          <cell r="E3750">
            <v>36668</v>
          </cell>
          <cell r="F3750">
            <v>1098.9480028430601</v>
          </cell>
          <cell r="G3750">
            <v>1098.9480028430601</v>
          </cell>
        </row>
        <row r="3751">
          <cell r="A3751">
            <v>36641</v>
          </cell>
          <cell r="B3751" t="str">
            <v>POS-POWGAS-EAST</v>
          </cell>
          <cell r="C3751" t="str">
            <v>EPMI-LT-SERC-EXT</v>
          </cell>
          <cell r="D3751" t="str">
            <v>P</v>
          </cell>
          <cell r="E3751">
            <v>36668</v>
          </cell>
          <cell r="F3751">
            <v>0</v>
          </cell>
          <cell r="G3751">
            <v>0</v>
          </cell>
        </row>
        <row r="3752">
          <cell r="A3752">
            <v>36641</v>
          </cell>
          <cell r="B3752" t="str">
            <v>POS-POWGAS-EAST</v>
          </cell>
          <cell r="C3752" t="str">
            <v>EPMI-LT-SERC-EXT</v>
          </cell>
          <cell r="D3752" t="str">
            <v>P</v>
          </cell>
          <cell r="E3752">
            <v>36668</v>
          </cell>
          <cell r="F3752">
            <v>0</v>
          </cell>
          <cell r="G3752">
            <v>0</v>
          </cell>
        </row>
        <row r="3753">
          <cell r="A3753">
            <v>36641</v>
          </cell>
          <cell r="B3753" t="str">
            <v>POS-POWGAS-EAST</v>
          </cell>
          <cell r="C3753" t="str">
            <v>EPMI-LT-SERC-EXT</v>
          </cell>
          <cell r="D3753" t="str">
            <v>P</v>
          </cell>
          <cell r="E3753">
            <v>36668</v>
          </cell>
          <cell r="F3753">
            <v>-92.036179839378718</v>
          </cell>
          <cell r="G3753">
            <v>-92.036179839378718</v>
          </cell>
        </row>
        <row r="3754">
          <cell r="A3754">
            <v>36641</v>
          </cell>
          <cell r="B3754" t="str">
            <v>POS-POWGAS-EAST</v>
          </cell>
          <cell r="C3754" t="str">
            <v>EPMI-LT-SERC-EXT</v>
          </cell>
          <cell r="D3754" t="str">
            <v>P</v>
          </cell>
          <cell r="E3754">
            <v>36668</v>
          </cell>
          <cell r="F3754">
            <v>-1076.98885170792</v>
          </cell>
          <cell r="G3754">
            <v>-1076.98885170792</v>
          </cell>
        </row>
        <row r="3755">
          <cell r="A3755">
            <v>36641</v>
          </cell>
          <cell r="B3755" t="str">
            <v>POS-POWGAS-EAST</v>
          </cell>
          <cell r="C3755" t="str">
            <v>EPMI-LT-SERC-EXT</v>
          </cell>
          <cell r="D3755" t="str">
            <v>P</v>
          </cell>
          <cell r="E3755">
            <v>36669</v>
          </cell>
          <cell r="F3755">
            <v>0</v>
          </cell>
          <cell r="G3755">
            <v>0</v>
          </cell>
        </row>
        <row r="3756">
          <cell r="A3756">
            <v>36641</v>
          </cell>
          <cell r="B3756" t="str">
            <v>POS-POWGAS-EAST</v>
          </cell>
          <cell r="C3756" t="str">
            <v>EPMI-LT-SERC-EXT</v>
          </cell>
          <cell r="D3756" t="str">
            <v>P</v>
          </cell>
          <cell r="E3756">
            <v>36669</v>
          </cell>
          <cell r="F3756">
            <v>1098.7572587754903</v>
          </cell>
          <cell r="G3756">
            <v>1098.7572587754903</v>
          </cell>
        </row>
        <row r="3757">
          <cell r="A3757">
            <v>36641</v>
          </cell>
          <cell r="B3757" t="str">
            <v>POS-POWGAS-EAST</v>
          </cell>
          <cell r="C3757" t="str">
            <v>EPMI-LT-SERC-EXT</v>
          </cell>
          <cell r="D3757" t="str">
            <v>P</v>
          </cell>
          <cell r="E3757">
            <v>36669</v>
          </cell>
          <cell r="F3757">
            <v>0</v>
          </cell>
          <cell r="G3757">
            <v>0</v>
          </cell>
        </row>
        <row r="3758">
          <cell r="A3758">
            <v>36641</v>
          </cell>
          <cell r="B3758" t="str">
            <v>POS-POWGAS-EAST</v>
          </cell>
          <cell r="C3758" t="str">
            <v>EPMI-LT-SERC-EXT</v>
          </cell>
          <cell r="D3758" t="str">
            <v>P</v>
          </cell>
          <cell r="E3758">
            <v>36669</v>
          </cell>
          <cell r="F3758">
            <v>0</v>
          </cell>
          <cell r="G3758">
            <v>0</v>
          </cell>
        </row>
        <row r="3759">
          <cell r="A3759">
            <v>36641</v>
          </cell>
          <cell r="B3759" t="str">
            <v>POS-POWGAS-EAST</v>
          </cell>
          <cell r="C3759" t="str">
            <v>EPMI-LT-SERC-EXT</v>
          </cell>
          <cell r="D3759" t="str">
            <v>P</v>
          </cell>
          <cell r="E3759">
            <v>36669</v>
          </cell>
          <cell r="F3759">
            <v>-92.174929830216513</v>
          </cell>
          <cell r="G3759">
            <v>-92.174929830216513</v>
          </cell>
        </row>
        <row r="3760">
          <cell r="A3760">
            <v>36641</v>
          </cell>
          <cell r="B3760" t="str">
            <v>POS-POWGAS-EAST</v>
          </cell>
          <cell r="C3760" t="str">
            <v>EPMI-LT-SERC-EXT</v>
          </cell>
          <cell r="D3760" t="str">
            <v>P</v>
          </cell>
          <cell r="E3760">
            <v>36669</v>
          </cell>
          <cell r="F3760">
            <v>-1075.3977074098902</v>
          </cell>
          <cell r="G3760">
            <v>-1075.3977074098902</v>
          </cell>
        </row>
        <row r="3761">
          <cell r="A3761">
            <v>36641</v>
          </cell>
          <cell r="B3761" t="str">
            <v>POS-POWGAS-EAST</v>
          </cell>
          <cell r="C3761" t="str">
            <v>EPMI-LT-SERC-EXT</v>
          </cell>
          <cell r="D3761" t="str">
            <v>P</v>
          </cell>
          <cell r="E3761">
            <v>36670</v>
          </cell>
          <cell r="F3761">
            <v>0</v>
          </cell>
          <cell r="G3761">
            <v>0</v>
          </cell>
        </row>
        <row r="3762">
          <cell r="A3762">
            <v>36641</v>
          </cell>
          <cell r="B3762" t="str">
            <v>POS-POWGAS-EAST</v>
          </cell>
          <cell r="C3762" t="str">
            <v>EPMI-LT-SERC-EXT</v>
          </cell>
          <cell r="D3762" t="str">
            <v>P</v>
          </cell>
          <cell r="E3762">
            <v>36670</v>
          </cell>
          <cell r="F3762">
            <v>1098.5658482713702</v>
          </cell>
          <cell r="G3762">
            <v>1098.5658482713702</v>
          </cell>
        </row>
        <row r="3763">
          <cell r="A3763">
            <v>36641</v>
          </cell>
          <cell r="B3763" t="str">
            <v>POS-POWGAS-EAST</v>
          </cell>
          <cell r="C3763" t="str">
            <v>EPMI-LT-SERC-EXT</v>
          </cell>
          <cell r="D3763" t="str">
            <v>P</v>
          </cell>
          <cell r="E3763">
            <v>36670</v>
          </cell>
          <cell r="F3763">
            <v>0</v>
          </cell>
          <cell r="G3763">
            <v>0</v>
          </cell>
        </row>
        <row r="3764">
          <cell r="A3764">
            <v>36641</v>
          </cell>
          <cell r="B3764" t="str">
            <v>POS-POWGAS-EAST</v>
          </cell>
          <cell r="C3764" t="str">
            <v>EPMI-LT-SERC-EXT</v>
          </cell>
          <cell r="D3764" t="str">
            <v>P</v>
          </cell>
          <cell r="E3764">
            <v>36670</v>
          </cell>
          <cell r="F3764">
            <v>0</v>
          </cell>
          <cell r="G3764">
            <v>0</v>
          </cell>
        </row>
        <row r="3765">
          <cell r="A3765">
            <v>36641</v>
          </cell>
          <cell r="B3765" t="str">
            <v>POS-POWGAS-EAST</v>
          </cell>
          <cell r="C3765" t="str">
            <v>EPMI-LT-SERC-EXT</v>
          </cell>
          <cell r="D3765" t="str">
            <v>P</v>
          </cell>
          <cell r="E3765">
            <v>36670</v>
          </cell>
          <cell r="F3765">
            <v>-92.314875073781806</v>
          </cell>
          <cell r="G3765">
            <v>-92.314875073781806</v>
          </cell>
        </row>
        <row r="3766">
          <cell r="A3766">
            <v>36641</v>
          </cell>
          <cell r="B3766" t="str">
            <v>POS-POWGAS-EAST</v>
          </cell>
          <cell r="C3766" t="str">
            <v>EPMI-LT-SERC-EXT</v>
          </cell>
          <cell r="D3766" t="str">
            <v>P</v>
          </cell>
          <cell r="E3766">
            <v>36670</v>
          </cell>
          <cell r="F3766">
            <v>-1073.8217378465599</v>
          </cell>
          <cell r="G3766">
            <v>-1073.8217378465599</v>
          </cell>
        </row>
        <row r="3767">
          <cell r="A3767">
            <v>36641</v>
          </cell>
          <cell r="B3767" t="str">
            <v>POS-POWGAS-EAST</v>
          </cell>
          <cell r="C3767" t="str">
            <v>EPMI-LT-SERC-EXT</v>
          </cell>
          <cell r="D3767" t="str">
            <v>P</v>
          </cell>
          <cell r="E3767">
            <v>36671</v>
          </cell>
          <cell r="F3767">
            <v>0</v>
          </cell>
          <cell r="G3767">
            <v>0</v>
          </cell>
        </row>
        <row r="3768">
          <cell r="A3768">
            <v>36641</v>
          </cell>
          <cell r="B3768" t="str">
            <v>POS-POWGAS-EAST</v>
          </cell>
          <cell r="C3768" t="str">
            <v>EPMI-LT-SERC-EXT</v>
          </cell>
          <cell r="D3768" t="str">
            <v>P</v>
          </cell>
          <cell r="E3768">
            <v>36671</v>
          </cell>
          <cell r="F3768">
            <v>1098.3736705593703</v>
          </cell>
          <cell r="G3768">
            <v>1098.3736705593703</v>
          </cell>
        </row>
        <row r="3769">
          <cell r="A3769">
            <v>36641</v>
          </cell>
          <cell r="B3769" t="str">
            <v>POS-POWGAS-EAST</v>
          </cell>
          <cell r="C3769" t="str">
            <v>EPMI-LT-SERC-EXT</v>
          </cell>
          <cell r="D3769" t="str">
            <v>P</v>
          </cell>
          <cell r="E3769">
            <v>36671</v>
          </cell>
          <cell r="F3769">
            <v>0</v>
          </cell>
          <cell r="G3769">
            <v>0</v>
          </cell>
        </row>
        <row r="3770">
          <cell r="A3770">
            <v>36641</v>
          </cell>
          <cell r="B3770" t="str">
            <v>POS-POWGAS-EAST</v>
          </cell>
          <cell r="C3770" t="str">
            <v>EPMI-LT-SERC-EXT</v>
          </cell>
          <cell r="D3770" t="str">
            <v>P</v>
          </cell>
          <cell r="E3770">
            <v>36671</v>
          </cell>
          <cell r="F3770">
            <v>0</v>
          </cell>
          <cell r="G3770">
            <v>0</v>
          </cell>
        </row>
        <row r="3771">
          <cell r="A3771">
            <v>36641</v>
          </cell>
          <cell r="B3771" t="str">
            <v>POS-POWGAS-EAST</v>
          </cell>
          <cell r="C3771" t="str">
            <v>EPMI-LT-SERC-EXT</v>
          </cell>
          <cell r="D3771" t="str">
            <v>P</v>
          </cell>
          <cell r="E3771">
            <v>36671</v>
          </cell>
          <cell r="F3771">
            <v>-92.455724020652212</v>
          </cell>
          <cell r="G3771">
            <v>-92.455724020652212</v>
          </cell>
        </row>
        <row r="3772">
          <cell r="A3772">
            <v>36641</v>
          </cell>
          <cell r="B3772" t="str">
            <v>POS-POWGAS-EAST</v>
          </cell>
          <cell r="C3772" t="str">
            <v>EPMI-LT-SERC-EXT</v>
          </cell>
          <cell r="D3772" t="str">
            <v>P</v>
          </cell>
          <cell r="E3772">
            <v>36671</v>
          </cell>
          <cell r="F3772">
            <v>-1072.2632107710101</v>
          </cell>
          <cell r="G3772">
            <v>-1072.2632107710101</v>
          </cell>
        </row>
        <row r="3773">
          <cell r="A3773">
            <v>36641</v>
          </cell>
          <cell r="B3773" t="str">
            <v>POS-POWGAS-EAST</v>
          </cell>
          <cell r="C3773" t="str">
            <v>EPMI-LT-SERC-EXT</v>
          </cell>
          <cell r="D3773" t="str">
            <v>P</v>
          </cell>
          <cell r="E3773">
            <v>36672</v>
          </cell>
          <cell r="F3773">
            <v>0</v>
          </cell>
          <cell r="G3773">
            <v>0</v>
          </cell>
        </row>
        <row r="3774">
          <cell r="A3774">
            <v>36641</v>
          </cell>
          <cell r="B3774" t="str">
            <v>POS-POWGAS-EAST</v>
          </cell>
          <cell r="C3774" t="str">
            <v>EPMI-LT-SERC-EXT</v>
          </cell>
          <cell r="D3774" t="str">
            <v>P</v>
          </cell>
          <cell r="E3774">
            <v>36672</v>
          </cell>
          <cell r="F3774">
            <v>1098.1903440825902</v>
          </cell>
          <cell r="G3774">
            <v>1098.1903440825902</v>
          </cell>
        </row>
        <row r="3775">
          <cell r="A3775">
            <v>36641</v>
          </cell>
          <cell r="B3775" t="str">
            <v>POS-POWGAS-EAST</v>
          </cell>
          <cell r="C3775" t="str">
            <v>EPMI-LT-SERC-EXT</v>
          </cell>
          <cell r="D3775" t="str">
            <v>P</v>
          </cell>
          <cell r="E3775">
            <v>36672</v>
          </cell>
          <cell r="F3775">
            <v>0</v>
          </cell>
          <cell r="G3775">
            <v>0</v>
          </cell>
        </row>
        <row r="3776">
          <cell r="A3776">
            <v>36641</v>
          </cell>
          <cell r="B3776" t="str">
            <v>POS-POWGAS-EAST</v>
          </cell>
          <cell r="C3776" t="str">
            <v>EPMI-LT-SERC-EXT</v>
          </cell>
          <cell r="D3776" t="str">
            <v>P</v>
          </cell>
          <cell r="E3776">
            <v>36672</v>
          </cell>
          <cell r="F3776">
            <v>0</v>
          </cell>
          <cell r="G3776">
            <v>0</v>
          </cell>
        </row>
        <row r="3777">
          <cell r="A3777">
            <v>36641</v>
          </cell>
          <cell r="B3777" t="str">
            <v>POS-POWGAS-EAST</v>
          </cell>
          <cell r="C3777" t="str">
            <v>EPMI-LT-SERC-EXT</v>
          </cell>
          <cell r="D3777" t="str">
            <v>P</v>
          </cell>
          <cell r="E3777">
            <v>36672</v>
          </cell>
          <cell r="F3777">
            <v>-92.597226832232934</v>
          </cell>
          <cell r="G3777">
            <v>-92.597226832232934</v>
          </cell>
        </row>
        <row r="3778">
          <cell r="A3778">
            <v>36641</v>
          </cell>
          <cell r="B3778" t="str">
            <v>POS-POWGAS-EAST</v>
          </cell>
          <cell r="C3778" t="str">
            <v>EPMI-LT-SERC-EXT</v>
          </cell>
          <cell r="D3778" t="str">
            <v>P</v>
          </cell>
          <cell r="E3778">
            <v>36672</v>
          </cell>
          <cell r="F3778">
            <v>-1072.4840029095201</v>
          </cell>
          <cell r="G3778">
            <v>-1072.4840029095201</v>
          </cell>
        </row>
        <row r="3779">
          <cell r="A3779">
            <v>36641</v>
          </cell>
          <cell r="B3779" t="str">
            <v>POS-POWGAS-EAST</v>
          </cell>
          <cell r="C3779" t="str">
            <v>EPMI-LT-SERC-EXT</v>
          </cell>
          <cell r="D3779" t="str">
            <v>P</v>
          </cell>
          <cell r="E3779">
            <v>36677</v>
          </cell>
          <cell r="F3779">
            <v>5.4672637872350007</v>
          </cell>
          <cell r="G3779">
            <v>5.4672637872350007</v>
          </cell>
        </row>
        <row r="3780">
          <cell r="A3780">
            <v>36641</v>
          </cell>
          <cell r="B3780" t="str">
            <v>POS-POWGAS-EAST</v>
          </cell>
          <cell r="C3780" t="str">
            <v>EPMI-LT-SERC-EXT</v>
          </cell>
          <cell r="D3780" t="str">
            <v>P</v>
          </cell>
          <cell r="E3780">
            <v>36677</v>
          </cell>
          <cell r="F3780">
            <v>2151.0575780374206</v>
          </cell>
          <cell r="G3780">
            <v>2151.0575780374206</v>
          </cell>
        </row>
        <row r="3781">
          <cell r="A3781">
            <v>36641</v>
          </cell>
          <cell r="B3781" t="str">
            <v>POS-POWGAS-EAST</v>
          </cell>
          <cell r="C3781" t="str">
            <v>EPMI-LT-SERC-EXT</v>
          </cell>
          <cell r="D3781" t="str">
            <v>P</v>
          </cell>
          <cell r="E3781">
            <v>36677</v>
          </cell>
          <cell r="F3781">
            <v>0</v>
          </cell>
          <cell r="G3781">
            <v>0</v>
          </cell>
        </row>
        <row r="3782">
          <cell r="A3782">
            <v>36641</v>
          </cell>
          <cell r="B3782" t="str">
            <v>POS-POWGAS-EAST</v>
          </cell>
          <cell r="C3782" t="str">
            <v>EPMI-LT-SERC-EXT</v>
          </cell>
          <cell r="D3782" t="str">
            <v>P</v>
          </cell>
          <cell r="E3782">
            <v>36677</v>
          </cell>
          <cell r="F3782">
            <v>0</v>
          </cell>
          <cell r="G3782">
            <v>0</v>
          </cell>
        </row>
        <row r="3783">
          <cell r="A3783">
            <v>36641</v>
          </cell>
          <cell r="B3783" t="str">
            <v>POS-POWGAS-EAST</v>
          </cell>
          <cell r="C3783" t="str">
            <v>EPMI-LT-SERC-EXT</v>
          </cell>
          <cell r="D3783" t="str">
            <v>P</v>
          </cell>
          <cell r="E3783">
            <v>36677</v>
          </cell>
          <cell r="F3783">
            <v>-3281.6633594765699</v>
          </cell>
          <cell r="G3783">
            <v>-3281.6633594765699</v>
          </cell>
        </row>
        <row r="3784">
          <cell r="A3784">
            <v>36641</v>
          </cell>
          <cell r="B3784" t="str">
            <v>POS-POWGAS-EAST</v>
          </cell>
          <cell r="C3784" t="str">
            <v>EPMI-LT-SERC-EXT</v>
          </cell>
          <cell r="D3784" t="str">
            <v>P</v>
          </cell>
          <cell r="E3784">
            <v>36677</v>
          </cell>
          <cell r="F3784">
            <v>-2086.5691764553103</v>
          </cell>
          <cell r="G3784">
            <v>-2086.5691764553103</v>
          </cell>
        </row>
        <row r="3785">
          <cell r="A3785">
            <v>36641</v>
          </cell>
          <cell r="B3785" t="str">
            <v>POS-POWGAS-EAST</v>
          </cell>
          <cell r="C3785" t="str">
            <v>EPMI-LT-SERC-EXT</v>
          </cell>
          <cell r="D3785" t="str">
            <v>P</v>
          </cell>
          <cell r="E3785">
            <v>36678</v>
          </cell>
          <cell r="F3785">
            <v>4898.1120639687806</v>
          </cell>
          <cell r="G3785">
            <v>4898.1120639687806</v>
          </cell>
        </row>
        <row r="3786">
          <cell r="A3786">
            <v>36641</v>
          </cell>
          <cell r="B3786" t="str">
            <v>POS-POWGAS-EAST</v>
          </cell>
          <cell r="C3786" t="str">
            <v>EPMI-LT-SERC-EXT</v>
          </cell>
          <cell r="D3786" t="str">
            <v>P</v>
          </cell>
          <cell r="E3786">
            <v>36678</v>
          </cell>
          <cell r="F3786">
            <v>28433.004857550004</v>
          </cell>
          <cell r="G3786">
            <v>28433.004857550004</v>
          </cell>
        </row>
        <row r="3787">
          <cell r="A3787">
            <v>36641</v>
          </cell>
          <cell r="B3787" t="str">
            <v>POS-POWGAS-EAST</v>
          </cell>
          <cell r="C3787" t="str">
            <v>EPMI-LT-SERC-EXT</v>
          </cell>
          <cell r="D3787" t="str">
            <v>P</v>
          </cell>
          <cell r="E3787">
            <v>36678</v>
          </cell>
          <cell r="F3787">
            <v>0</v>
          </cell>
          <cell r="G3787">
            <v>0</v>
          </cell>
        </row>
        <row r="3788">
          <cell r="A3788">
            <v>36641</v>
          </cell>
          <cell r="B3788" t="str">
            <v>POS-POWGAS-EAST</v>
          </cell>
          <cell r="C3788" t="str">
            <v>EPMI-LT-SERC-EXT</v>
          </cell>
          <cell r="D3788" t="str">
            <v>P</v>
          </cell>
          <cell r="E3788">
            <v>36678</v>
          </cell>
          <cell r="F3788">
            <v>0</v>
          </cell>
          <cell r="G3788">
            <v>0</v>
          </cell>
        </row>
        <row r="3789">
          <cell r="A3789">
            <v>36641</v>
          </cell>
          <cell r="B3789" t="str">
            <v>POS-POWGAS-EAST</v>
          </cell>
          <cell r="C3789" t="str">
            <v>EPMI-LT-SERC-EXT</v>
          </cell>
          <cell r="D3789" t="str">
            <v>P</v>
          </cell>
          <cell r="E3789">
            <v>36678</v>
          </cell>
          <cell r="F3789">
            <v>-13030.819610670002</v>
          </cell>
          <cell r="G3789">
            <v>-13030.819610670002</v>
          </cell>
        </row>
        <row r="3790">
          <cell r="A3790">
            <v>36641</v>
          </cell>
          <cell r="B3790" t="str">
            <v>POS-POWGAS-EAST</v>
          </cell>
          <cell r="C3790" t="str">
            <v>EPMI-LT-SERC-EXT</v>
          </cell>
          <cell r="D3790" t="str">
            <v>P</v>
          </cell>
          <cell r="E3790">
            <v>36678</v>
          </cell>
          <cell r="F3790">
            <v>-27750.702811110001</v>
          </cell>
          <cell r="G3790">
            <v>-27750.702811110001</v>
          </cell>
        </row>
        <row r="3791">
          <cell r="A3791">
            <v>36641</v>
          </cell>
          <cell r="B3791" t="str">
            <v>POS-POWGAS-EAST</v>
          </cell>
          <cell r="C3791" t="str">
            <v>EPMI-LT-SERC-EXT</v>
          </cell>
          <cell r="D3791" t="str">
            <v>P</v>
          </cell>
          <cell r="E3791">
            <v>36708</v>
          </cell>
          <cell r="F3791">
            <v>8309.6351146333109</v>
          </cell>
          <cell r="G3791">
            <v>8309.6351146333109</v>
          </cell>
        </row>
        <row r="3792">
          <cell r="A3792">
            <v>36641</v>
          </cell>
          <cell r="B3792" t="str">
            <v>POS-POWGAS-EAST</v>
          </cell>
          <cell r="C3792" t="str">
            <v>EPMI-LT-SERC-EXT</v>
          </cell>
          <cell r="D3792" t="str">
            <v>P</v>
          </cell>
          <cell r="E3792">
            <v>36708</v>
          </cell>
          <cell r="F3792">
            <v>28064.910269610002</v>
          </cell>
          <cell r="G3792">
            <v>28064.910269610002</v>
          </cell>
        </row>
        <row r="3793">
          <cell r="A3793">
            <v>36641</v>
          </cell>
          <cell r="B3793" t="str">
            <v>POS-POWGAS-EAST</v>
          </cell>
          <cell r="C3793" t="str">
            <v>EPMI-LT-SERC-EXT</v>
          </cell>
          <cell r="D3793" t="str">
            <v>P</v>
          </cell>
          <cell r="E3793">
            <v>36708</v>
          </cell>
          <cell r="F3793">
            <v>0</v>
          </cell>
          <cell r="G3793">
            <v>0</v>
          </cell>
        </row>
        <row r="3794">
          <cell r="A3794">
            <v>36641</v>
          </cell>
          <cell r="B3794" t="str">
            <v>POS-POWGAS-EAST</v>
          </cell>
          <cell r="C3794" t="str">
            <v>EPMI-LT-SERC-EXT</v>
          </cell>
          <cell r="D3794" t="str">
            <v>P</v>
          </cell>
          <cell r="E3794">
            <v>36708</v>
          </cell>
          <cell r="F3794">
            <v>0</v>
          </cell>
          <cell r="G3794">
            <v>0</v>
          </cell>
        </row>
        <row r="3795">
          <cell r="A3795">
            <v>36641</v>
          </cell>
          <cell r="B3795" t="str">
            <v>POS-POWGAS-EAST</v>
          </cell>
          <cell r="C3795" t="str">
            <v>EPMI-LT-SERC-EXT</v>
          </cell>
          <cell r="D3795" t="str">
            <v>P</v>
          </cell>
          <cell r="E3795">
            <v>36708</v>
          </cell>
          <cell r="F3795">
            <v>-18228.03367488</v>
          </cell>
          <cell r="G3795">
            <v>-18228.03367488</v>
          </cell>
        </row>
        <row r="3796">
          <cell r="A3796">
            <v>36641</v>
          </cell>
          <cell r="B3796" t="str">
            <v>POS-POWGAS-EAST</v>
          </cell>
          <cell r="C3796" t="str">
            <v>EPMI-LT-SERC-EXT</v>
          </cell>
          <cell r="D3796" t="str">
            <v>P</v>
          </cell>
          <cell r="E3796">
            <v>36708</v>
          </cell>
          <cell r="F3796">
            <v>-27722.711302290001</v>
          </cell>
          <cell r="G3796">
            <v>-27722.711302290001</v>
          </cell>
        </row>
        <row r="3797">
          <cell r="A3797">
            <v>36641</v>
          </cell>
          <cell r="B3797" t="str">
            <v>POS-POWGAS-EAST</v>
          </cell>
          <cell r="C3797" t="str">
            <v>EPMI-LT-SERC-EXT</v>
          </cell>
          <cell r="D3797" t="str">
            <v>P</v>
          </cell>
          <cell r="E3797">
            <v>36739</v>
          </cell>
          <cell r="F3797">
            <v>5917.2486978095912</v>
          </cell>
          <cell r="G3797">
            <v>5917.2486978095912</v>
          </cell>
        </row>
        <row r="3798">
          <cell r="A3798">
            <v>36641</v>
          </cell>
          <cell r="B3798" t="str">
            <v>POS-POWGAS-EAST</v>
          </cell>
          <cell r="C3798" t="str">
            <v>EPMI-LT-SERC-EXT</v>
          </cell>
          <cell r="D3798" t="str">
            <v>P</v>
          </cell>
          <cell r="E3798">
            <v>36739</v>
          </cell>
          <cell r="F3798">
            <v>28844.647503800003</v>
          </cell>
          <cell r="G3798">
            <v>28844.647503800003</v>
          </cell>
        </row>
        <row r="3799">
          <cell r="A3799">
            <v>36641</v>
          </cell>
          <cell r="B3799" t="str">
            <v>POS-POWGAS-EAST</v>
          </cell>
          <cell r="C3799" t="str">
            <v>EPMI-LT-SERC-EXT</v>
          </cell>
          <cell r="D3799" t="str">
            <v>P</v>
          </cell>
          <cell r="E3799">
            <v>36739</v>
          </cell>
          <cell r="F3799">
            <v>0</v>
          </cell>
          <cell r="G3799">
            <v>0</v>
          </cell>
        </row>
        <row r="3800">
          <cell r="A3800">
            <v>36641</v>
          </cell>
          <cell r="B3800" t="str">
            <v>POS-POWGAS-EAST</v>
          </cell>
          <cell r="C3800" t="str">
            <v>EPMI-LT-SERC-EXT</v>
          </cell>
          <cell r="D3800" t="str">
            <v>P</v>
          </cell>
          <cell r="E3800">
            <v>36739</v>
          </cell>
          <cell r="F3800">
            <v>0</v>
          </cell>
          <cell r="G3800">
            <v>0</v>
          </cell>
        </row>
        <row r="3801">
          <cell r="A3801">
            <v>36641</v>
          </cell>
          <cell r="B3801" t="str">
            <v>POS-POWGAS-EAST</v>
          </cell>
          <cell r="C3801" t="str">
            <v>EPMI-LT-SERC-EXT</v>
          </cell>
          <cell r="D3801" t="str">
            <v>P</v>
          </cell>
          <cell r="E3801">
            <v>36739</v>
          </cell>
          <cell r="F3801">
            <v>-12945.117082180002</v>
          </cell>
          <cell r="G3801">
            <v>-12945.117082180002</v>
          </cell>
        </row>
        <row r="3802">
          <cell r="A3802">
            <v>36641</v>
          </cell>
          <cell r="B3802" t="str">
            <v>POS-POWGAS-EAST</v>
          </cell>
          <cell r="C3802" t="str">
            <v>EPMI-LT-SERC-EXT</v>
          </cell>
          <cell r="D3802" t="str">
            <v>P</v>
          </cell>
          <cell r="E3802">
            <v>36739</v>
          </cell>
          <cell r="F3802">
            <v>-28498.300917580003</v>
          </cell>
          <cell r="G3802">
            <v>-28498.300917580003</v>
          </cell>
        </row>
        <row r="3803">
          <cell r="A3803">
            <v>36641</v>
          </cell>
          <cell r="B3803" t="str">
            <v>POS-POWGAS-EAST</v>
          </cell>
          <cell r="C3803" t="str">
            <v>EPMI-LT-SERC-EXT</v>
          </cell>
          <cell r="D3803" t="str">
            <v>P</v>
          </cell>
          <cell r="E3803">
            <v>36770</v>
          </cell>
          <cell r="F3803">
            <v>1932.1802782089005</v>
          </cell>
          <cell r="G3803">
            <v>1932.1802782089005</v>
          </cell>
        </row>
        <row r="3804">
          <cell r="A3804">
            <v>36641</v>
          </cell>
          <cell r="B3804" t="str">
            <v>POS-POWGAS-EAST</v>
          </cell>
          <cell r="C3804" t="str">
            <v>EPMI-LT-SERC-EXT</v>
          </cell>
          <cell r="D3804" t="str">
            <v>P</v>
          </cell>
          <cell r="E3804">
            <v>36770</v>
          </cell>
          <cell r="F3804">
            <v>16800.79787468</v>
          </cell>
          <cell r="G3804">
            <v>16800.79787468</v>
          </cell>
        </row>
        <row r="3805">
          <cell r="A3805">
            <v>36641</v>
          </cell>
          <cell r="B3805" t="str">
            <v>POS-POWGAS-EAST</v>
          </cell>
          <cell r="C3805" t="str">
            <v>EPMI-LT-SERC-EXT</v>
          </cell>
          <cell r="D3805" t="str">
            <v>P</v>
          </cell>
          <cell r="E3805">
            <v>36770</v>
          </cell>
          <cell r="F3805">
            <v>0</v>
          </cell>
          <cell r="G3805">
            <v>0</v>
          </cell>
        </row>
        <row r="3806">
          <cell r="A3806">
            <v>36641</v>
          </cell>
          <cell r="B3806" t="str">
            <v>POS-POWGAS-EAST</v>
          </cell>
          <cell r="C3806" t="str">
            <v>EPMI-LT-SERC-EXT</v>
          </cell>
          <cell r="D3806" t="str">
            <v>P</v>
          </cell>
          <cell r="E3806">
            <v>36770</v>
          </cell>
          <cell r="F3806">
            <v>0</v>
          </cell>
          <cell r="G3806">
            <v>0</v>
          </cell>
        </row>
        <row r="3807">
          <cell r="A3807">
            <v>36641</v>
          </cell>
          <cell r="B3807" t="str">
            <v>POS-POWGAS-EAST</v>
          </cell>
          <cell r="C3807" t="str">
            <v>EPMI-LT-SERC-EXT</v>
          </cell>
          <cell r="D3807" t="str">
            <v>P</v>
          </cell>
          <cell r="E3807">
            <v>36770</v>
          </cell>
          <cell r="F3807">
            <v>-13506.609936000003</v>
          </cell>
          <cell r="G3807">
            <v>-13506.609936000003</v>
          </cell>
        </row>
        <row r="3808">
          <cell r="A3808">
            <v>36641</v>
          </cell>
          <cell r="B3808" t="str">
            <v>POS-POWGAS-EAST</v>
          </cell>
          <cell r="C3808" t="str">
            <v>EPMI-LT-SERC-EXT</v>
          </cell>
          <cell r="D3808" t="str">
            <v>P</v>
          </cell>
          <cell r="E3808">
            <v>36770</v>
          </cell>
          <cell r="F3808">
            <v>-22352.223835189998</v>
          </cell>
          <cell r="G3808">
            <v>-22352.223835189998</v>
          </cell>
        </row>
        <row r="3809">
          <cell r="A3809">
            <v>36641</v>
          </cell>
          <cell r="B3809" t="str">
            <v>POS-POWGAS-EAST</v>
          </cell>
          <cell r="C3809" t="str">
            <v>EPMI-LT-SERC-EXT</v>
          </cell>
          <cell r="D3809" t="str">
            <v>P</v>
          </cell>
          <cell r="E3809">
            <v>36800</v>
          </cell>
          <cell r="F3809">
            <v>370.19066329640003</v>
          </cell>
          <cell r="G3809">
            <v>370.19066329640003</v>
          </cell>
        </row>
        <row r="3810">
          <cell r="A3810">
            <v>36641</v>
          </cell>
          <cell r="B3810" t="str">
            <v>POS-POWGAS-EAST</v>
          </cell>
          <cell r="C3810" t="str">
            <v>EPMI-LT-SERC-EXT</v>
          </cell>
          <cell r="D3810" t="str">
            <v>P</v>
          </cell>
          <cell r="E3810">
            <v>36800</v>
          </cell>
          <cell r="F3810">
            <v>7320.0690089387399</v>
          </cell>
          <cell r="G3810">
            <v>7320.0690089387399</v>
          </cell>
        </row>
        <row r="3811">
          <cell r="A3811">
            <v>36641</v>
          </cell>
          <cell r="B3811" t="str">
            <v>POS-POWGAS-EAST</v>
          </cell>
          <cell r="C3811" t="str">
            <v>EPMI-LT-SERC-EXT</v>
          </cell>
          <cell r="D3811" t="str">
            <v>P</v>
          </cell>
          <cell r="E3811">
            <v>36800</v>
          </cell>
          <cell r="F3811">
            <v>0</v>
          </cell>
          <cell r="G3811">
            <v>0</v>
          </cell>
        </row>
        <row r="3812">
          <cell r="A3812">
            <v>36641</v>
          </cell>
          <cell r="B3812" t="str">
            <v>POS-POWGAS-EAST</v>
          </cell>
          <cell r="C3812" t="str">
            <v>EPMI-LT-SERC-EXT</v>
          </cell>
          <cell r="D3812" t="str">
            <v>P</v>
          </cell>
          <cell r="E3812">
            <v>36800</v>
          </cell>
          <cell r="F3812">
            <v>0</v>
          </cell>
          <cell r="G3812">
            <v>0</v>
          </cell>
        </row>
        <row r="3813">
          <cell r="A3813">
            <v>36641</v>
          </cell>
          <cell r="B3813" t="str">
            <v>POS-POWGAS-EAST</v>
          </cell>
          <cell r="C3813" t="str">
            <v>EPMI-LT-SERC-EXT</v>
          </cell>
          <cell r="D3813" t="str">
            <v>P</v>
          </cell>
          <cell r="E3813">
            <v>36800</v>
          </cell>
          <cell r="F3813">
            <v>-10862.395228680003</v>
          </cell>
          <cell r="G3813">
            <v>-10862.395228680003</v>
          </cell>
        </row>
        <row r="3814">
          <cell r="A3814">
            <v>36641</v>
          </cell>
          <cell r="B3814" t="str">
            <v>POS-POWGAS-EAST</v>
          </cell>
          <cell r="C3814" t="str">
            <v>EPMI-LT-SERC-EXT</v>
          </cell>
          <cell r="D3814" t="str">
            <v>P</v>
          </cell>
          <cell r="E3814">
            <v>36800</v>
          </cell>
          <cell r="F3814">
            <v>-21381.951847010005</v>
          </cell>
          <cell r="G3814">
            <v>-21381.951847010005</v>
          </cell>
        </row>
        <row r="3815">
          <cell r="A3815">
            <v>36641</v>
          </cell>
          <cell r="B3815" t="str">
            <v>POS-POWGAS-EAST</v>
          </cell>
          <cell r="C3815" t="str">
            <v>EPMI-LT-SERC-EXT</v>
          </cell>
          <cell r="D3815" t="str">
            <v>P</v>
          </cell>
          <cell r="E3815">
            <v>36831</v>
          </cell>
          <cell r="F3815">
            <v>218.14968729240005</v>
          </cell>
          <cell r="G3815">
            <v>218.14968729240005</v>
          </cell>
        </row>
        <row r="3816">
          <cell r="A3816">
            <v>36641</v>
          </cell>
          <cell r="B3816" t="str">
            <v>POS-POWGAS-EAST</v>
          </cell>
          <cell r="C3816" t="str">
            <v>EPMI-LT-SERC-EXT</v>
          </cell>
          <cell r="D3816" t="str">
            <v>P</v>
          </cell>
          <cell r="E3816">
            <v>36831</v>
          </cell>
          <cell r="F3816">
            <v>8580.5343344498924</v>
          </cell>
          <cell r="G3816">
            <v>8580.5343344498924</v>
          </cell>
        </row>
        <row r="3817">
          <cell r="A3817">
            <v>36641</v>
          </cell>
          <cell r="B3817" t="str">
            <v>POS-POWGAS-EAST</v>
          </cell>
          <cell r="C3817" t="str">
            <v>EPMI-LT-SERC-EXT</v>
          </cell>
          <cell r="D3817" t="str">
            <v>P</v>
          </cell>
          <cell r="E3817">
            <v>36831</v>
          </cell>
          <cell r="F3817">
            <v>0</v>
          </cell>
          <cell r="G3817">
            <v>0</v>
          </cell>
        </row>
        <row r="3818">
          <cell r="A3818">
            <v>36641</v>
          </cell>
          <cell r="B3818" t="str">
            <v>POS-POWGAS-EAST</v>
          </cell>
          <cell r="C3818" t="str">
            <v>EPMI-LT-SERC-EXT</v>
          </cell>
          <cell r="D3818" t="str">
            <v>P</v>
          </cell>
          <cell r="E3818">
            <v>36831</v>
          </cell>
          <cell r="F3818">
            <v>0</v>
          </cell>
          <cell r="G3818">
            <v>0</v>
          </cell>
        </row>
        <row r="3819">
          <cell r="A3819">
            <v>36641</v>
          </cell>
          <cell r="B3819" t="str">
            <v>POS-POWGAS-EAST</v>
          </cell>
          <cell r="C3819" t="str">
            <v>EPMI-LT-SERC-EXT</v>
          </cell>
          <cell r="D3819" t="str">
            <v>P</v>
          </cell>
          <cell r="E3819">
            <v>36831</v>
          </cell>
          <cell r="F3819">
            <v>-11024.14394534</v>
          </cell>
          <cell r="G3819">
            <v>-11024.14394534</v>
          </cell>
        </row>
        <row r="3820">
          <cell r="A3820">
            <v>36641</v>
          </cell>
          <cell r="B3820" t="str">
            <v>POS-POWGAS-EAST</v>
          </cell>
          <cell r="C3820" t="str">
            <v>EPMI-LT-SERC-EXT</v>
          </cell>
          <cell r="D3820" t="str">
            <v>P</v>
          </cell>
          <cell r="E3820">
            <v>36831</v>
          </cell>
          <cell r="F3820">
            <v>-20698.432333770001</v>
          </cell>
          <cell r="G3820">
            <v>-20698.432333770001</v>
          </cell>
        </row>
        <row r="3821">
          <cell r="A3821">
            <v>36641</v>
          </cell>
          <cell r="B3821" t="str">
            <v>POS-POWGAS-EAST</v>
          </cell>
          <cell r="C3821" t="str">
            <v>EPMI-LT-SERC-EXT</v>
          </cell>
          <cell r="D3821" t="str">
            <v>P</v>
          </cell>
          <cell r="E3821">
            <v>36861</v>
          </cell>
          <cell r="F3821">
            <v>193.31704170580005</v>
          </cell>
          <cell r="G3821">
            <v>193.31704170580005</v>
          </cell>
        </row>
        <row r="3822">
          <cell r="A3822">
            <v>36641</v>
          </cell>
          <cell r="B3822" t="str">
            <v>POS-POWGAS-EAST</v>
          </cell>
          <cell r="C3822" t="str">
            <v>EPMI-LT-SERC-EXT</v>
          </cell>
          <cell r="D3822" t="str">
            <v>P</v>
          </cell>
          <cell r="E3822">
            <v>36861</v>
          </cell>
          <cell r="F3822">
            <v>10259.73379351</v>
          </cell>
          <cell r="G3822">
            <v>10259.73379351</v>
          </cell>
        </row>
        <row r="3823">
          <cell r="A3823">
            <v>36641</v>
          </cell>
          <cell r="B3823" t="str">
            <v>POS-POWGAS-EAST</v>
          </cell>
          <cell r="C3823" t="str">
            <v>EPMI-LT-SERC-EXT</v>
          </cell>
          <cell r="D3823" t="str">
            <v>P</v>
          </cell>
          <cell r="E3823">
            <v>36861</v>
          </cell>
          <cell r="F3823">
            <v>0</v>
          </cell>
          <cell r="G3823">
            <v>0</v>
          </cell>
        </row>
        <row r="3824">
          <cell r="A3824">
            <v>36641</v>
          </cell>
          <cell r="B3824" t="str">
            <v>POS-POWGAS-EAST</v>
          </cell>
          <cell r="C3824" t="str">
            <v>EPMI-LT-SERC-EXT</v>
          </cell>
          <cell r="D3824" t="str">
            <v>P</v>
          </cell>
          <cell r="E3824">
            <v>36861</v>
          </cell>
          <cell r="F3824">
            <v>0</v>
          </cell>
          <cell r="G3824">
            <v>0</v>
          </cell>
        </row>
        <row r="3825">
          <cell r="A3825">
            <v>36641</v>
          </cell>
          <cell r="B3825" t="str">
            <v>POS-POWGAS-EAST</v>
          </cell>
          <cell r="C3825" t="str">
            <v>EPMI-LT-SERC-EXT</v>
          </cell>
          <cell r="D3825" t="str">
            <v>P</v>
          </cell>
          <cell r="E3825">
            <v>36861</v>
          </cell>
          <cell r="F3825">
            <v>-11893.446564219999</v>
          </cell>
          <cell r="G3825">
            <v>-11893.446564219999</v>
          </cell>
        </row>
        <row r="3826">
          <cell r="A3826">
            <v>36641</v>
          </cell>
          <cell r="B3826" t="str">
            <v>POS-POWGAS-EAST</v>
          </cell>
          <cell r="C3826" t="str">
            <v>EPMI-LT-SERC-EXT</v>
          </cell>
          <cell r="D3826" t="str">
            <v>P</v>
          </cell>
          <cell r="E3826">
            <v>36861</v>
          </cell>
          <cell r="F3826">
            <v>-18715.622038960002</v>
          </cell>
          <cell r="G3826">
            <v>-18715.622038960002</v>
          </cell>
        </row>
        <row r="3827">
          <cell r="A3827">
            <v>36641</v>
          </cell>
          <cell r="B3827" t="str">
            <v>POS-POWGAS-EAST</v>
          </cell>
          <cell r="C3827" t="str">
            <v>EPMI-LT-SERC-EXT</v>
          </cell>
          <cell r="D3827" t="str">
            <v>P</v>
          </cell>
          <cell r="E3827">
            <v>36892</v>
          </cell>
          <cell r="F3827">
            <v>526.49021107480007</v>
          </cell>
          <cell r="G3827">
            <v>526.49021107480007</v>
          </cell>
        </row>
        <row r="3828">
          <cell r="A3828">
            <v>36641</v>
          </cell>
          <cell r="B3828" t="str">
            <v>POS-POWGAS-EAST</v>
          </cell>
          <cell r="C3828" t="str">
            <v>EPMI-LT-SERC-EXT</v>
          </cell>
          <cell r="D3828" t="str">
            <v>P</v>
          </cell>
          <cell r="E3828">
            <v>36892</v>
          </cell>
          <cell r="F3828">
            <v>19560.224681920001</v>
          </cell>
          <cell r="G3828">
            <v>19560.224681920001</v>
          </cell>
        </row>
        <row r="3829">
          <cell r="A3829">
            <v>36641</v>
          </cell>
          <cell r="B3829" t="str">
            <v>POS-POWGAS-EAST</v>
          </cell>
          <cell r="C3829" t="str">
            <v>EPMI-LT-SERC-EXT</v>
          </cell>
          <cell r="D3829" t="str">
            <v>P</v>
          </cell>
          <cell r="E3829">
            <v>36892</v>
          </cell>
          <cell r="F3829">
            <v>0</v>
          </cell>
          <cell r="G3829">
            <v>0</v>
          </cell>
        </row>
        <row r="3830">
          <cell r="A3830">
            <v>36641</v>
          </cell>
          <cell r="B3830" t="str">
            <v>POS-POWGAS-EAST</v>
          </cell>
          <cell r="C3830" t="str">
            <v>EPMI-LT-SERC-EXT</v>
          </cell>
          <cell r="D3830" t="str">
            <v>P</v>
          </cell>
          <cell r="E3830">
            <v>36892</v>
          </cell>
          <cell r="F3830">
            <v>0</v>
          </cell>
          <cell r="G3830">
            <v>0</v>
          </cell>
        </row>
        <row r="3831">
          <cell r="A3831">
            <v>36641</v>
          </cell>
          <cell r="B3831" t="str">
            <v>POS-POWGAS-EAST</v>
          </cell>
          <cell r="C3831" t="str">
            <v>EPMI-LT-SERC-EXT</v>
          </cell>
          <cell r="D3831" t="str">
            <v>P</v>
          </cell>
          <cell r="E3831">
            <v>36892</v>
          </cell>
          <cell r="F3831">
            <v>-13051.306770870002</v>
          </cell>
          <cell r="G3831">
            <v>-13051.306770870002</v>
          </cell>
        </row>
        <row r="3832">
          <cell r="A3832">
            <v>36641</v>
          </cell>
          <cell r="B3832" t="str">
            <v>POS-POWGAS-EAST</v>
          </cell>
          <cell r="C3832" t="str">
            <v>EPMI-LT-SERC-EXT</v>
          </cell>
          <cell r="D3832" t="str">
            <v>P</v>
          </cell>
          <cell r="E3832">
            <v>36892</v>
          </cell>
          <cell r="F3832">
            <v>-25069.160760160001</v>
          </cell>
          <cell r="G3832">
            <v>-25069.160760160001</v>
          </cell>
        </row>
        <row r="3833">
          <cell r="A3833">
            <v>36641</v>
          </cell>
          <cell r="B3833" t="str">
            <v>POS-POWGAS-EAST</v>
          </cell>
          <cell r="C3833" t="str">
            <v>EPMI-LT-SERC-EXT</v>
          </cell>
          <cell r="D3833" t="str">
            <v>P</v>
          </cell>
          <cell r="E3833">
            <v>36923</v>
          </cell>
          <cell r="F3833">
            <v>199.34651952180002</v>
          </cell>
          <cell r="G3833">
            <v>199.34651952180002</v>
          </cell>
        </row>
        <row r="3834">
          <cell r="A3834">
            <v>36641</v>
          </cell>
          <cell r="B3834" t="str">
            <v>POS-POWGAS-EAST</v>
          </cell>
          <cell r="C3834" t="str">
            <v>EPMI-LT-SERC-EXT</v>
          </cell>
          <cell r="D3834" t="str">
            <v>P</v>
          </cell>
          <cell r="E3834">
            <v>36923</v>
          </cell>
          <cell r="F3834">
            <v>17399.345152880003</v>
          </cell>
          <cell r="G3834">
            <v>17399.345152880003</v>
          </cell>
        </row>
        <row r="3835">
          <cell r="A3835">
            <v>36641</v>
          </cell>
          <cell r="B3835" t="str">
            <v>POS-POWGAS-EAST</v>
          </cell>
          <cell r="C3835" t="str">
            <v>EPMI-LT-SERC-EXT</v>
          </cell>
          <cell r="D3835" t="str">
            <v>P</v>
          </cell>
          <cell r="E3835">
            <v>36923</v>
          </cell>
          <cell r="F3835">
            <v>0</v>
          </cell>
          <cell r="G3835">
            <v>0</v>
          </cell>
        </row>
        <row r="3836">
          <cell r="A3836">
            <v>36641</v>
          </cell>
          <cell r="B3836" t="str">
            <v>POS-POWGAS-EAST</v>
          </cell>
          <cell r="C3836" t="str">
            <v>EPMI-LT-SERC-EXT</v>
          </cell>
          <cell r="D3836" t="str">
            <v>P</v>
          </cell>
          <cell r="E3836">
            <v>36923</v>
          </cell>
          <cell r="F3836">
            <v>0</v>
          </cell>
          <cell r="G3836">
            <v>0</v>
          </cell>
        </row>
        <row r="3837">
          <cell r="A3837">
            <v>36641</v>
          </cell>
          <cell r="B3837" t="str">
            <v>POS-POWGAS-EAST</v>
          </cell>
          <cell r="C3837" t="str">
            <v>EPMI-LT-SERC-EXT</v>
          </cell>
          <cell r="D3837" t="str">
            <v>P</v>
          </cell>
          <cell r="E3837">
            <v>36923</v>
          </cell>
          <cell r="F3837">
            <v>-11155.41208618</v>
          </cell>
          <cell r="G3837">
            <v>-11155.41208618</v>
          </cell>
        </row>
        <row r="3838">
          <cell r="A3838">
            <v>36641</v>
          </cell>
          <cell r="B3838" t="str">
            <v>POS-POWGAS-EAST</v>
          </cell>
          <cell r="C3838" t="str">
            <v>EPMI-LT-SERC-EXT</v>
          </cell>
          <cell r="D3838" t="str">
            <v>P</v>
          </cell>
          <cell r="E3838">
            <v>36923</v>
          </cell>
          <cell r="F3838">
            <v>-22342.942765600001</v>
          </cell>
          <cell r="G3838">
            <v>-22342.942765600001</v>
          </cell>
        </row>
        <row r="3839">
          <cell r="A3839">
            <v>36641</v>
          </cell>
          <cell r="B3839" t="str">
            <v>POS-POWGAS-EAST</v>
          </cell>
          <cell r="C3839" t="str">
            <v>EPMI-LT-SERC-EXT</v>
          </cell>
          <cell r="D3839" t="str">
            <v>P</v>
          </cell>
          <cell r="E3839">
            <v>36951</v>
          </cell>
          <cell r="F3839">
            <v>0</v>
          </cell>
          <cell r="G3839">
            <v>0</v>
          </cell>
        </row>
        <row r="3840">
          <cell r="A3840">
            <v>36641</v>
          </cell>
          <cell r="B3840" t="str">
            <v>POS-POWGAS-EAST</v>
          </cell>
          <cell r="C3840" t="str">
            <v>EPMI-LT-SERC-EXT</v>
          </cell>
          <cell r="D3840" t="str">
            <v>P</v>
          </cell>
          <cell r="E3840">
            <v>36951</v>
          </cell>
          <cell r="F3840">
            <v>0</v>
          </cell>
          <cell r="G3840">
            <v>0</v>
          </cell>
        </row>
        <row r="3841">
          <cell r="A3841">
            <v>36641</v>
          </cell>
          <cell r="B3841" t="str">
            <v>POS-POWGAS-EAST</v>
          </cell>
          <cell r="C3841" t="str">
            <v>EPMI-LT-SERC-EXT</v>
          </cell>
          <cell r="D3841" t="str">
            <v>P</v>
          </cell>
          <cell r="E3841">
            <v>36951</v>
          </cell>
          <cell r="F3841">
            <v>-12089.420344330001</v>
          </cell>
          <cell r="G3841">
            <v>-12089.420344330001</v>
          </cell>
        </row>
        <row r="3842">
          <cell r="A3842">
            <v>36641</v>
          </cell>
          <cell r="B3842" t="str">
            <v>POS-POWGAS-EAST</v>
          </cell>
          <cell r="C3842" t="str">
            <v>EPMI-LT-SERC-EXT</v>
          </cell>
          <cell r="D3842" t="str">
            <v>P</v>
          </cell>
          <cell r="E3842">
            <v>36951</v>
          </cell>
          <cell r="F3842">
            <v>-23130.071352500003</v>
          </cell>
          <cell r="G3842">
            <v>-23130.071352500003</v>
          </cell>
        </row>
        <row r="3843">
          <cell r="A3843">
            <v>36641</v>
          </cell>
          <cell r="B3843" t="str">
            <v>POS-POWGAS-EAST</v>
          </cell>
          <cell r="C3843" t="str">
            <v>EPMI-LT-SERC-EXT</v>
          </cell>
          <cell r="D3843" t="str">
            <v>P</v>
          </cell>
          <cell r="E3843">
            <v>36982</v>
          </cell>
          <cell r="F3843">
            <v>0</v>
          </cell>
          <cell r="G3843">
            <v>0</v>
          </cell>
        </row>
        <row r="3844">
          <cell r="A3844">
            <v>36641</v>
          </cell>
          <cell r="B3844" t="str">
            <v>POS-POWGAS-EAST</v>
          </cell>
          <cell r="C3844" t="str">
            <v>EPMI-LT-SERC-EXT</v>
          </cell>
          <cell r="D3844" t="str">
            <v>P</v>
          </cell>
          <cell r="E3844">
            <v>36982</v>
          </cell>
          <cell r="F3844">
            <v>0</v>
          </cell>
          <cell r="G3844">
            <v>0</v>
          </cell>
        </row>
        <row r="3845">
          <cell r="A3845">
            <v>36641</v>
          </cell>
          <cell r="B3845" t="str">
            <v>POS-POWGAS-EAST</v>
          </cell>
          <cell r="C3845" t="str">
            <v>EPMI-LT-SERC-EXT</v>
          </cell>
          <cell r="D3845" t="str">
            <v>P</v>
          </cell>
          <cell r="E3845">
            <v>36982</v>
          </cell>
          <cell r="F3845">
            <v>-11105.88174719</v>
          </cell>
          <cell r="G3845">
            <v>-11105.88174719</v>
          </cell>
        </row>
        <row r="3846">
          <cell r="A3846">
            <v>36641</v>
          </cell>
          <cell r="B3846" t="str">
            <v>POS-POWGAS-EAST</v>
          </cell>
          <cell r="C3846" t="str">
            <v>EPMI-LT-SERC-EXT</v>
          </cell>
          <cell r="D3846" t="str">
            <v>P</v>
          </cell>
          <cell r="E3846">
            <v>36982</v>
          </cell>
          <cell r="F3846">
            <v>-20421.946910189999</v>
          </cell>
          <cell r="G3846">
            <v>-20421.946910189999</v>
          </cell>
        </row>
        <row r="3847">
          <cell r="A3847">
            <v>36641</v>
          </cell>
          <cell r="B3847" t="str">
            <v>POS-POWGAS-EAST</v>
          </cell>
          <cell r="C3847" t="str">
            <v>EPMI-LT-SERC-EXT</v>
          </cell>
          <cell r="D3847" t="str">
            <v>P</v>
          </cell>
          <cell r="E3847">
            <v>37012</v>
          </cell>
          <cell r="F3847">
            <v>0</v>
          </cell>
          <cell r="G3847">
            <v>0</v>
          </cell>
        </row>
        <row r="3848">
          <cell r="A3848">
            <v>36641</v>
          </cell>
          <cell r="B3848" t="str">
            <v>POS-POWGAS-EAST</v>
          </cell>
          <cell r="C3848" t="str">
            <v>EPMI-LT-SERC-EXT</v>
          </cell>
          <cell r="D3848" t="str">
            <v>P</v>
          </cell>
          <cell r="E3848">
            <v>37012</v>
          </cell>
          <cell r="F3848">
            <v>0</v>
          </cell>
          <cell r="G3848">
            <v>0</v>
          </cell>
        </row>
        <row r="3849">
          <cell r="A3849">
            <v>36641</v>
          </cell>
          <cell r="B3849" t="str">
            <v>POS-POWGAS-EAST</v>
          </cell>
          <cell r="C3849" t="str">
            <v>EPMI-LT-SERC-EXT</v>
          </cell>
          <cell r="D3849" t="str">
            <v>P</v>
          </cell>
          <cell r="E3849">
            <v>37012</v>
          </cell>
          <cell r="F3849">
            <v>-11549.792810750001</v>
          </cell>
          <cell r="G3849">
            <v>-11549.792810750001</v>
          </cell>
        </row>
        <row r="3850">
          <cell r="A3850">
            <v>36641</v>
          </cell>
          <cell r="B3850" t="str">
            <v>POS-POWGAS-EAST</v>
          </cell>
          <cell r="C3850" t="str">
            <v>EPMI-LT-SERC-EXT</v>
          </cell>
          <cell r="D3850" t="str">
            <v>P</v>
          </cell>
          <cell r="E3850">
            <v>37012</v>
          </cell>
          <cell r="F3850">
            <v>-22109.554216330005</v>
          </cell>
          <cell r="G3850">
            <v>-22109.554216330005</v>
          </cell>
        </row>
        <row r="3851">
          <cell r="A3851">
            <v>36641</v>
          </cell>
          <cell r="B3851" t="str">
            <v>POS-POWGAS-EAST</v>
          </cell>
          <cell r="C3851" t="str">
            <v>EPMI-LT-SERC-EXT</v>
          </cell>
          <cell r="D3851" t="str">
            <v>P</v>
          </cell>
          <cell r="E3851">
            <v>37043</v>
          </cell>
          <cell r="F3851">
            <v>0</v>
          </cell>
          <cell r="G3851">
            <v>0</v>
          </cell>
        </row>
        <row r="3852">
          <cell r="A3852">
            <v>36641</v>
          </cell>
          <cell r="B3852" t="str">
            <v>POS-POWGAS-EAST</v>
          </cell>
          <cell r="C3852" t="str">
            <v>EPMI-LT-SERC-EXT</v>
          </cell>
          <cell r="D3852" t="str">
            <v>P</v>
          </cell>
          <cell r="E3852">
            <v>37043</v>
          </cell>
          <cell r="F3852">
            <v>0</v>
          </cell>
          <cell r="G3852">
            <v>0</v>
          </cell>
        </row>
        <row r="3853">
          <cell r="A3853">
            <v>36641</v>
          </cell>
          <cell r="B3853" t="str">
            <v>POS-POWGAS-EAST</v>
          </cell>
          <cell r="C3853" t="str">
            <v>EPMI-LT-SERC-EXT</v>
          </cell>
          <cell r="D3853" t="str">
            <v>P</v>
          </cell>
          <cell r="E3853">
            <v>37043</v>
          </cell>
          <cell r="F3853">
            <v>-13905.37796505</v>
          </cell>
          <cell r="G3853">
            <v>-13905.37796505</v>
          </cell>
        </row>
        <row r="3854">
          <cell r="A3854">
            <v>36641</v>
          </cell>
          <cell r="B3854" t="str">
            <v>POS-POWGAS-EAST</v>
          </cell>
          <cell r="C3854" t="str">
            <v>EPMI-LT-SERC-EXT</v>
          </cell>
          <cell r="D3854" t="str">
            <v>P</v>
          </cell>
          <cell r="E3854">
            <v>37043</v>
          </cell>
          <cell r="F3854">
            <v>-25122.344311410005</v>
          </cell>
          <cell r="G3854">
            <v>-25122.344311410005</v>
          </cell>
        </row>
        <row r="3855">
          <cell r="A3855">
            <v>36641</v>
          </cell>
          <cell r="B3855" t="str">
            <v>POS-POWGAS-EAST</v>
          </cell>
          <cell r="C3855" t="str">
            <v>EPMI-LT-SERC-EXT</v>
          </cell>
          <cell r="D3855" t="str">
            <v>P</v>
          </cell>
          <cell r="E3855">
            <v>37073</v>
          </cell>
          <cell r="F3855">
            <v>0</v>
          </cell>
          <cell r="G3855">
            <v>0</v>
          </cell>
        </row>
        <row r="3856">
          <cell r="A3856">
            <v>36641</v>
          </cell>
          <cell r="B3856" t="str">
            <v>POS-POWGAS-EAST</v>
          </cell>
          <cell r="C3856" t="str">
            <v>EPMI-LT-SERC-EXT</v>
          </cell>
          <cell r="D3856" t="str">
            <v>P</v>
          </cell>
          <cell r="E3856">
            <v>37073</v>
          </cell>
          <cell r="F3856">
            <v>0</v>
          </cell>
          <cell r="G3856">
            <v>0</v>
          </cell>
        </row>
        <row r="3857">
          <cell r="A3857">
            <v>36641</v>
          </cell>
          <cell r="B3857" t="str">
            <v>POS-POWGAS-EAST</v>
          </cell>
          <cell r="C3857" t="str">
            <v>EPMI-LT-SERC-EXT</v>
          </cell>
          <cell r="D3857" t="str">
            <v>P</v>
          </cell>
          <cell r="E3857">
            <v>37073</v>
          </cell>
          <cell r="F3857">
            <v>-16652.631934520003</v>
          </cell>
          <cell r="G3857">
            <v>-16652.631934520003</v>
          </cell>
        </row>
        <row r="3858">
          <cell r="A3858">
            <v>36641</v>
          </cell>
          <cell r="B3858" t="str">
            <v>POS-POWGAS-EAST</v>
          </cell>
          <cell r="C3858" t="str">
            <v>EPMI-LT-SERC-EXT</v>
          </cell>
          <cell r="D3858" t="str">
            <v>P</v>
          </cell>
          <cell r="E3858">
            <v>37073</v>
          </cell>
          <cell r="F3858">
            <v>-27775.580914209997</v>
          </cell>
          <cell r="G3858">
            <v>-27775.580914209997</v>
          </cell>
        </row>
        <row r="3859">
          <cell r="A3859">
            <v>36641</v>
          </cell>
          <cell r="B3859" t="str">
            <v>POS-POWGAS-EAST</v>
          </cell>
          <cell r="C3859" t="str">
            <v>EPMI-LT-SERC-EXT</v>
          </cell>
          <cell r="D3859" t="str">
            <v>P</v>
          </cell>
          <cell r="E3859">
            <v>37104</v>
          </cell>
          <cell r="F3859">
            <v>0</v>
          </cell>
          <cell r="G3859">
            <v>0</v>
          </cell>
        </row>
        <row r="3860">
          <cell r="A3860">
            <v>36641</v>
          </cell>
          <cell r="B3860" t="str">
            <v>POS-POWGAS-EAST</v>
          </cell>
          <cell r="C3860" t="str">
            <v>EPMI-LT-SERC-EXT</v>
          </cell>
          <cell r="D3860" t="str">
            <v>P</v>
          </cell>
          <cell r="E3860">
            <v>37104</v>
          </cell>
          <cell r="F3860">
            <v>0</v>
          </cell>
          <cell r="G3860">
            <v>0</v>
          </cell>
        </row>
        <row r="3861">
          <cell r="A3861">
            <v>36641</v>
          </cell>
          <cell r="B3861" t="str">
            <v>POS-POWGAS-EAST</v>
          </cell>
          <cell r="C3861" t="str">
            <v>EPMI-LT-SERC-EXT</v>
          </cell>
          <cell r="D3861" t="str">
            <v>P</v>
          </cell>
          <cell r="E3861">
            <v>37104</v>
          </cell>
          <cell r="F3861">
            <v>-12590.85963606</v>
          </cell>
          <cell r="G3861">
            <v>-12590.85963606</v>
          </cell>
        </row>
        <row r="3862">
          <cell r="A3862">
            <v>36641</v>
          </cell>
          <cell r="B3862" t="str">
            <v>POS-POWGAS-EAST</v>
          </cell>
          <cell r="C3862" t="str">
            <v>EPMI-LT-SERC-EXT</v>
          </cell>
          <cell r="D3862" t="str">
            <v>P</v>
          </cell>
          <cell r="E3862">
            <v>37104</v>
          </cell>
          <cell r="F3862">
            <v>-26909.731102160004</v>
          </cell>
          <cell r="G3862">
            <v>-26909.731102160004</v>
          </cell>
        </row>
        <row r="3863">
          <cell r="A3863">
            <v>36641</v>
          </cell>
          <cell r="B3863" t="str">
            <v>POS-POWGAS-EAST</v>
          </cell>
          <cell r="C3863" t="str">
            <v>EPMI-LT-SERC-EXT</v>
          </cell>
          <cell r="D3863" t="str">
            <v>P</v>
          </cell>
          <cell r="E3863">
            <v>37135</v>
          </cell>
          <cell r="F3863">
            <v>0</v>
          </cell>
          <cell r="G3863">
            <v>0</v>
          </cell>
        </row>
        <row r="3864">
          <cell r="A3864">
            <v>36641</v>
          </cell>
          <cell r="B3864" t="str">
            <v>POS-POWGAS-EAST</v>
          </cell>
          <cell r="C3864" t="str">
            <v>EPMI-LT-SERC-EXT</v>
          </cell>
          <cell r="D3864" t="str">
            <v>P</v>
          </cell>
          <cell r="E3864">
            <v>37135</v>
          </cell>
          <cell r="F3864">
            <v>0</v>
          </cell>
          <cell r="G3864">
            <v>0</v>
          </cell>
        </row>
        <row r="3865">
          <cell r="A3865">
            <v>36641</v>
          </cell>
          <cell r="B3865" t="str">
            <v>POS-POWGAS-EAST</v>
          </cell>
          <cell r="C3865" t="str">
            <v>EPMI-LT-SERC-EXT</v>
          </cell>
          <cell r="D3865" t="str">
            <v>P</v>
          </cell>
          <cell r="E3865">
            <v>37135</v>
          </cell>
          <cell r="F3865">
            <v>-14474.922133420001</v>
          </cell>
          <cell r="G3865">
            <v>-14474.922133420001</v>
          </cell>
        </row>
        <row r="3866">
          <cell r="A3866">
            <v>36641</v>
          </cell>
          <cell r="B3866" t="str">
            <v>POS-POWGAS-EAST</v>
          </cell>
          <cell r="C3866" t="str">
            <v>EPMI-LT-SERC-EXT</v>
          </cell>
          <cell r="D3866" t="str">
            <v>P</v>
          </cell>
          <cell r="E3866">
            <v>37135</v>
          </cell>
          <cell r="F3866">
            <v>-20261.663392770002</v>
          </cell>
          <cell r="G3866">
            <v>-20261.663392770002</v>
          </cell>
        </row>
        <row r="3867">
          <cell r="A3867">
            <v>36641</v>
          </cell>
          <cell r="B3867" t="str">
            <v>POS-POWGAS-EAST</v>
          </cell>
          <cell r="C3867" t="str">
            <v>EPMI-LT-SERC-EXT</v>
          </cell>
          <cell r="D3867" t="str">
            <v>P</v>
          </cell>
          <cell r="E3867">
            <v>37165</v>
          </cell>
          <cell r="F3867">
            <v>0</v>
          </cell>
          <cell r="G3867">
            <v>0</v>
          </cell>
        </row>
        <row r="3868">
          <cell r="A3868">
            <v>36641</v>
          </cell>
          <cell r="B3868" t="str">
            <v>POS-POWGAS-EAST</v>
          </cell>
          <cell r="C3868" t="str">
            <v>EPMI-LT-SERC-EXT</v>
          </cell>
          <cell r="D3868" t="str">
            <v>P</v>
          </cell>
          <cell r="E3868">
            <v>37165</v>
          </cell>
          <cell r="F3868">
            <v>0</v>
          </cell>
          <cell r="G3868">
            <v>0</v>
          </cell>
        </row>
        <row r="3869">
          <cell r="A3869">
            <v>36641</v>
          </cell>
          <cell r="B3869" t="str">
            <v>POS-POWGAS-EAST</v>
          </cell>
          <cell r="C3869" t="str">
            <v>EPMI-LT-SERC-EXT</v>
          </cell>
          <cell r="D3869" t="str">
            <v>P</v>
          </cell>
          <cell r="E3869">
            <v>37165</v>
          </cell>
          <cell r="F3869">
            <v>-10003.201148819999</v>
          </cell>
          <cell r="G3869">
            <v>-10003.201148819999</v>
          </cell>
        </row>
        <row r="3870">
          <cell r="A3870">
            <v>36641</v>
          </cell>
          <cell r="B3870" t="str">
            <v>POS-POWGAS-EAST</v>
          </cell>
          <cell r="C3870" t="str">
            <v>EPMI-LT-SERC-EXT</v>
          </cell>
          <cell r="D3870" t="str">
            <v>P</v>
          </cell>
          <cell r="E3870">
            <v>37165</v>
          </cell>
          <cell r="F3870">
            <v>-20992.35658105</v>
          </cell>
          <cell r="G3870">
            <v>-20992.35658105</v>
          </cell>
        </row>
        <row r="3871">
          <cell r="A3871">
            <v>36641</v>
          </cell>
          <cell r="B3871" t="str">
            <v>POS-POWGAS-EAST</v>
          </cell>
          <cell r="C3871" t="str">
            <v>EPMI-LT-SERC-EXT</v>
          </cell>
          <cell r="D3871" t="str">
            <v>P</v>
          </cell>
          <cell r="E3871">
            <v>37196</v>
          </cell>
          <cell r="F3871">
            <v>0</v>
          </cell>
          <cell r="G3871">
            <v>0</v>
          </cell>
        </row>
        <row r="3872">
          <cell r="A3872">
            <v>36641</v>
          </cell>
          <cell r="B3872" t="str">
            <v>POS-POWGAS-EAST</v>
          </cell>
          <cell r="C3872" t="str">
            <v>EPMI-LT-SERC-EXT</v>
          </cell>
          <cell r="D3872" t="str">
            <v>P</v>
          </cell>
          <cell r="E3872">
            <v>37196</v>
          </cell>
          <cell r="F3872">
            <v>0</v>
          </cell>
          <cell r="G3872">
            <v>0</v>
          </cell>
        </row>
        <row r="3873">
          <cell r="A3873">
            <v>36641</v>
          </cell>
          <cell r="B3873" t="str">
            <v>POS-POWGAS-EAST</v>
          </cell>
          <cell r="C3873" t="str">
            <v>EPMI-LT-SERC-EXT</v>
          </cell>
          <cell r="D3873" t="str">
            <v>P</v>
          </cell>
          <cell r="E3873">
            <v>37196</v>
          </cell>
          <cell r="F3873">
            <v>-11023.600045560001</v>
          </cell>
          <cell r="G3873">
            <v>-11023.600045560001</v>
          </cell>
        </row>
        <row r="3874">
          <cell r="A3874">
            <v>36641</v>
          </cell>
          <cell r="B3874" t="str">
            <v>POS-POWGAS-EAST</v>
          </cell>
          <cell r="C3874" t="str">
            <v>EPMI-LT-SERC-EXT</v>
          </cell>
          <cell r="D3874" t="str">
            <v>P</v>
          </cell>
          <cell r="E3874">
            <v>37196</v>
          </cell>
          <cell r="F3874">
            <v>-19478.310482369998</v>
          </cell>
          <cell r="G3874">
            <v>-19478.310482369998</v>
          </cell>
        </row>
        <row r="3875">
          <cell r="A3875">
            <v>36641</v>
          </cell>
          <cell r="B3875" t="str">
            <v>POS-POWGAS-EAST</v>
          </cell>
          <cell r="C3875" t="str">
            <v>EPMI-LT-SERC-EXT</v>
          </cell>
          <cell r="D3875" t="str">
            <v>P</v>
          </cell>
          <cell r="E3875">
            <v>37226</v>
          </cell>
          <cell r="F3875">
            <v>0</v>
          </cell>
          <cell r="G3875">
            <v>0</v>
          </cell>
        </row>
        <row r="3876">
          <cell r="A3876">
            <v>36641</v>
          </cell>
          <cell r="B3876" t="str">
            <v>POS-POWGAS-EAST</v>
          </cell>
          <cell r="C3876" t="str">
            <v>EPMI-LT-SERC-EXT</v>
          </cell>
          <cell r="D3876" t="str">
            <v>P</v>
          </cell>
          <cell r="E3876">
            <v>37226</v>
          </cell>
          <cell r="F3876">
            <v>0</v>
          </cell>
          <cell r="G3876">
            <v>0</v>
          </cell>
        </row>
        <row r="3877">
          <cell r="A3877">
            <v>36641</v>
          </cell>
          <cell r="B3877" t="str">
            <v>POS-POWGAS-EAST</v>
          </cell>
          <cell r="C3877" t="str">
            <v>EPMI-LT-SERC-EXT</v>
          </cell>
          <cell r="D3877" t="str">
            <v>P</v>
          </cell>
          <cell r="E3877">
            <v>37226</v>
          </cell>
          <cell r="F3877">
            <v>-11991.417939620002</v>
          </cell>
          <cell r="G3877">
            <v>-11991.417939620002</v>
          </cell>
        </row>
        <row r="3878">
          <cell r="A3878">
            <v>36641</v>
          </cell>
          <cell r="B3878" t="str">
            <v>POS-POWGAS-EAST</v>
          </cell>
          <cell r="C3878" t="str">
            <v>EPMI-LT-SERC-EXT</v>
          </cell>
          <cell r="D3878" t="str">
            <v>P</v>
          </cell>
          <cell r="E3878">
            <v>37226</v>
          </cell>
          <cell r="F3878">
            <v>-17643.201584630002</v>
          </cell>
          <cell r="G3878">
            <v>-17643.201584630002</v>
          </cell>
        </row>
        <row r="3879">
          <cell r="A3879">
            <v>36641</v>
          </cell>
          <cell r="B3879" t="str">
            <v>POS-POWGAS-EAST</v>
          </cell>
          <cell r="C3879" t="str">
            <v>EPMI-LT-SERC-EXT</v>
          </cell>
          <cell r="D3879" t="str">
            <v>P</v>
          </cell>
          <cell r="E3879">
            <v>37257</v>
          </cell>
          <cell r="F3879">
            <v>0</v>
          </cell>
          <cell r="G3879">
            <v>0</v>
          </cell>
        </row>
        <row r="3880">
          <cell r="A3880">
            <v>36641</v>
          </cell>
          <cell r="B3880" t="str">
            <v>POS-POWGAS-EAST</v>
          </cell>
          <cell r="C3880" t="str">
            <v>EPMI-LT-SERC-EXT</v>
          </cell>
          <cell r="D3880" t="str">
            <v>P</v>
          </cell>
          <cell r="E3880">
            <v>37257</v>
          </cell>
          <cell r="F3880">
            <v>0</v>
          </cell>
          <cell r="G3880">
            <v>0</v>
          </cell>
        </row>
        <row r="3881">
          <cell r="A3881">
            <v>36641</v>
          </cell>
          <cell r="B3881" t="str">
            <v>POS-POWGAS-EAST</v>
          </cell>
          <cell r="C3881" t="str">
            <v>EPMI-LT-SERC-EXT</v>
          </cell>
          <cell r="D3881" t="str">
            <v>P</v>
          </cell>
          <cell r="E3881">
            <v>37257</v>
          </cell>
          <cell r="F3881">
            <v>-12757.623697560002</v>
          </cell>
          <cell r="G3881">
            <v>-12757.623697560002</v>
          </cell>
        </row>
        <row r="3882">
          <cell r="A3882">
            <v>36641</v>
          </cell>
          <cell r="B3882" t="str">
            <v>POS-POWGAS-EAST</v>
          </cell>
          <cell r="C3882" t="str">
            <v>EPMI-LT-SERC-EXT</v>
          </cell>
          <cell r="D3882" t="str">
            <v>P</v>
          </cell>
          <cell r="E3882">
            <v>37257</v>
          </cell>
          <cell r="F3882">
            <v>-23736.855220860001</v>
          </cell>
          <cell r="G3882">
            <v>-23736.855220860001</v>
          </cell>
        </row>
        <row r="3883">
          <cell r="A3883">
            <v>36641</v>
          </cell>
          <cell r="B3883" t="str">
            <v>POS-POWGAS-EAST</v>
          </cell>
          <cell r="C3883" t="str">
            <v>EPMI-LT-SERC-EXT</v>
          </cell>
          <cell r="D3883" t="str">
            <v>P</v>
          </cell>
          <cell r="E3883">
            <v>37288</v>
          </cell>
          <cell r="F3883">
            <v>0</v>
          </cell>
          <cell r="G3883">
            <v>0</v>
          </cell>
        </row>
        <row r="3884">
          <cell r="A3884">
            <v>36641</v>
          </cell>
          <cell r="B3884" t="str">
            <v>POS-POWGAS-EAST</v>
          </cell>
          <cell r="C3884" t="str">
            <v>EPMI-LT-SERC-EXT</v>
          </cell>
          <cell r="D3884" t="str">
            <v>P</v>
          </cell>
          <cell r="E3884">
            <v>37288</v>
          </cell>
          <cell r="F3884">
            <v>0</v>
          </cell>
          <cell r="G3884">
            <v>0</v>
          </cell>
        </row>
        <row r="3885">
          <cell r="A3885">
            <v>36641</v>
          </cell>
          <cell r="B3885" t="str">
            <v>POS-POWGAS-EAST</v>
          </cell>
          <cell r="C3885" t="str">
            <v>EPMI-LT-SERC-EXT</v>
          </cell>
          <cell r="D3885" t="str">
            <v>P</v>
          </cell>
          <cell r="E3885">
            <v>37288</v>
          </cell>
          <cell r="F3885">
            <v>-10814.981348740001</v>
          </cell>
          <cell r="G3885">
            <v>-10814.981348740001</v>
          </cell>
        </row>
        <row r="3886">
          <cell r="A3886">
            <v>36641</v>
          </cell>
          <cell r="B3886" t="str">
            <v>POS-POWGAS-EAST</v>
          </cell>
          <cell r="C3886" t="str">
            <v>EPMI-LT-SERC-EXT</v>
          </cell>
          <cell r="D3886" t="str">
            <v>P</v>
          </cell>
          <cell r="E3886">
            <v>37288</v>
          </cell>
          <cell r="F3886">
            <v>-21075.494151640003</v>
          </cell>
          <cell r="G3886">
            <v>-21075.494151640003</v>
          </cell>
        </row>
        <row r="3887">
          <cell r="A3887">
            <v>36641</v>
          </cell>
          <cell r="B3887" t="str">
            <v>POS-POWGAS-EAST</v>
          </cell>
          <cell r="C3887" t="str">
            <v>EPMI-LT-SERC-EXT</v>
          </cell>
          <cell r="D3887" t="str">
            <v>P</v>
          </cell>
          <cell r="E3887">
            <v>37316</v>
          </cell>
          <cell r="F3887">
            <v>0</v>
          </cell>
          <cell r="G3887">
            <v>0</v>
          </cell>
        </row>
        <row r="3888">
          <cell r="A3888">
            <v>36641</v>
          </cell>
          <cell r="B3888" t="str">
            <v>POS-POWGAS-EAST</v>
          </cell>
          <cell r="C3888" t="str">
            <v>EPMI-LT-SERC-EXT</v>
          </cell>
          <cell r="D3888" t="str">
            <v>P</v>
          </cell>
          <cell r="E3888">
            <v>37316</v>
          </cell>
          <cell r="F3888">
            <v>0</v>
          </cell>
          <cell r="G3888">
            <v>0</v>
          </cell>
        </row>
        <row r="3889">
          <cell r="A3889">
            <v>36641</v>
          </cell>
          <cell r="B3889" t="str">
            <v>POS-POWGAS-EAST</v>
          </cell>
          <cell r="C3889" t="str">
            <v>EPMI-LT-SERC-EXT</v>
          </cell>
          <cell r="D3889" t="str">
            <v>P</v>
          </cell>
          <cell r="E3889">
            <v>37316</v>
          </cell>
          <cell r="F3889">
            <v>-12794.235718580001</v>
          </cell>
          <cell r="G3889">
            <v>-12794.235718580001</v>
          </cell>
        </row>
        <row r="3890">
          <cell r="A3890">
            <v>36641</v>
          </cell>
          <cell r="B3890" t="str">
            <v>POS-POWGAS-EAST</v>
          </cell>
          <cell r="C3890" t="str">
            <v>EPMI-LT-SERC-EXT</v>
          </cell>
          <cell r="D3890" t="str">
            <v>P</v>
          </cell>
          <cell r="E3890">
            <v>37316</v>
          </cell>
          <cell r="F3890">
            <v>-21073.60559703</v>
          </cell>
          <cell r="G3890">
            <v>-21073.60559703</v>
          </cell>
        </row>
        <row r="3891">
          <cell r="A3891">
            <v>36641</v>
          </cell>
          <cell r="B3891" t="str">
            <v>POS-POWGAS-EAST</v>
          </cell>
          <cell r="C3891" t="str">
            <v>EPMI-LT-SERC-EXT</v>
          </cell>
          <cell r="D3891" t="str">
            <v>P</v>
          </cell>
          <cell r="E3891">
            <v>37347</v>
          </cell>
          <cell r="F3891">
            <v>0</v>
          </cell>
          <cell r="G3891">
            <v>0</v>
          </cell>
        </row>
        <row r="3892">
          <cell r="A3892">
            <v>36641</v>
          </cell>
          <cell r="B3892" t="str">
            <v>POS-POWGAS-EAST</v>
          </cell>
          <cell r="C3892" t="str">
            <v>EPMI-LT-SERC-EXT</v>
          </cell>
          <cell r="D3892" t="str">
            <v>P</v>
          </cell>
          <cell r="E3892">
            <v>37347</v>
          </cell>
          <cell r="F3892">
            <v>0</v>
          </cell>
          <cell r="G3892">
            <v>0</v>
          </cell>
        </row>
        <row r="3893">
          <cell r="A3893">
            <v>36641</v>
          </cell>
          <cell r="B3893" t="str">
            <v>POS-POWGAS-EAST</v>
          </cell>
          <cell r="C3893" t="str">
            <v>EPMI-LT-SERC-EXT</v>
          </cell>
          <cell r="D3893" t="str">
            <v>P</v>
          </cell>
          <cell r="E3893">
            <v>37347</v>
          </cell>
          <cell r="F3893">
            <v>-9881.7402010392216</v>
          </cell>
          <cell r="G3893">
            <v>-9881.7402010392216</v>
          </cell>
        </row>
        <row r="3894">
          <cell r="A3894">
            <v>36641</v>
          </cell>
          <cell r="B3894" t="str">
            <v>POS-POWGAS-EAST</v>
          </cell>
          <cell r="C3894" t="str">
            <v>EPMI-LT-SERC-EXT</v>
          </cell>
          <cell r="D3894" t="str">
            <v>P</v>
          </cell>
          <cell r="E3894">
            <v>37347</v>
          </cell>
          <cell r="F3894">
            <v>-20167.472927400002</v>
          </cell>
          <cell r="G3894">
            <v>-20167.472927400002</v>
          </cell>
        </row>
        <row r="3895">
          <cell r="A3895">
            <v>36641</v>
          </cell>
          <cell r="B3895" t="str">
            <v>POS-POWGAS-EAST</v>
          </cell>
          <cell r="C3895" t="str">
            <v>EPMI-LT-SERC-EXT</v>
          </cell>
          <cell r="D3895" t="str">
            <v>P</v>
          </cell>
          <cell r="E3895">
            <v>37377</v>
          </cell>
          <cell r="F3895">
            <v>0</v>
          </cell>
          <cell r="G3895">
            <v>0</v>
          </cell>
        </row>
        <row r="3896">
          <cell r="A3896">
            <v>36641</v>
          </cell>
          <cell r="B3896" t="str">
            <v>POS-POWGAS-EAST</v>
          </cell>
          <cell r="C3896" t="str">
            <v>EPMI-LT-SERC-EXT</v>
          </cell>
          <cell r="D3896" t="str">
            <v>P</v>
          </cell>
          <cell r="E3896">
            <v>37377</v>
          </cell>
          <cell r="F3896">
            <v>0</v>
          </cell>
          <cell r="G3896">
            <v>0</v>
          </cell>
        </row>
        <row r="3897">
          <cell r="A3897">
            <v>36641</v>
          </cell>
          <cell r="B3897" t="str">
            <v>POS-POWGAS-EAST</v>
          </cell>
          <cell r="C3897" t="str">
            <v>EPMI-LT-SERC-EXT</v>
          </cell>
          <cell r="D3897" t="str">
            <v>P</v>
          </cell>
          <cell r="E3897">
            <v>37377</v>
          </cell>
          <cell r="F3897">
            <v>-11326.416830760001</v>
          </cell>
          <cell r="G3897">
            <v>-11326.416830760001</v>
          </cell>
        </row>
        <row r="3898">
          <cell r="A3898">
            <v>36641</v>
          </cell>
          <cell r="B3898" t="str">
            <v>POS-POWGAS-EAST</v>
          </cell>
          <cell r="C3898" t="str">
            <v>EPMI-LT-SERC-EXT</v>
          </cell>
          <cell r="D3898" t="str">
            <v>P</v>
          </cell>
          <cell r="E3898">
            <v>37377</v>
          </cell>
          <cell r="F3898">
            <v>-21136.189959550004</v>
          </cell>
          <cell r="G3898">
            <v>-21136.189959550004</v>
          </cell>
        </row>
        <row r="3899">
          <cell r="A3899">
            <v>36641</v>
          </cell>
          <cell r="B3899" t="str">
            <v>POS-POWGAS-EAST</v>
          </cell>
          <cell r="C3899" t="str">
            <v>EPMI-LT-SERC-EXT</v>
          </cell>
          <cell r="D3899" t="str">
            <v>P</v>
          </cell>
          <cell r="E3899">
            <v>37408</v>
          </cell>
          <cell r="F3899">
            <v>0</v>
          </cell>
          <cell r="G3899">
            <v>0</v>
          </cell>
        </row>
        <row r="3900">
          <cell r="A3900">
            <v>36641</v>
          </cell>
          <cell r="B3900" t="str">
            <v>POS-POWGAS-EAST</v>
          </cell>
          <cell r="C3900" t="str">
            <v>EPMI-LT-SERC-EXT</v>
          </cell>
          <cell r="D3900" t="str">
            <v>P</v>
          </cell>
          <cell r="E3900">
            <v>37408</v>
          </cell>
          <cell r="F3900">
            <v>0</v>
          </cell>
          <cell r="G3900">
            <v>0</v>
          </cell>
        </row>
        <row r="3901">
          <cell r="A3901">
            <v>36641</v>
          </cell>
          <cell r="B3901" t="str">
            <v>POS-POWGAS-EAST</v>
          </cell>
          <cell r="C3901" t="str">
            <v>EPMI-LT-SERC-EXT</v>
          </cell>
          <cell r="D3901" t="str">
            <v>P</v>
          </cell>
          <cell r="E3901">
            <v>37408</v>
          </cell>
          <cell r="F3901">
            <v>-14554.297927070002</v>
          </cell>
          <cell r="G3901">
            <v>-14554.297927070002</v>
          </cell>
        </row>
        <row r="3902">
          <cell r="A3902">
            <v>36641</v>
          </cell>
          <cell r="B3902" t="str">
            <v>POS-POWGAS-EAST</v>
          </cell>
          <cell r="C3902" t="str">
            <v>EPMI-LT-SERC-EXT</v>
          </cell>
          <cell r="D3902" t="str">
            <v>P</v>
          </cell>
          <cell r="E3902">
            <v>37408</v>
          </cell>
          <cell r="F3902">
            <v>-22699.424002300002</v>
          </cell>
          <cell r="G3902">
            <v>-22699.424002300002</v>
          </cell>
        </row>
        <row r="3903">
          <cell r="A3903">
            <v>36641</v>
          </cell>
          <cell r="B3903" t="str">
            <v>POS-POWGAS-EAST</v>
          </cell>
          <cell r="C3903" t="str">
            <v>EPMI-LT-SERC-EXT</v>
          </cell>
          <cell r="D3903" t="str">
            <v>P</v>
          </cell>
          <cell r="E3903">
            <v>37438</v>
          </cell>
          <cell r="F3903">
            <v>0</v>
          </cell>
          <cell r="G3903">
            <v>0</v>
          </cell>
        </row>
        <row r="3904">
          <cell r="A3904">
            <v>36641</v>
          </cell>
          <cell r="B3904" t="str">
            <v>POS-POWGAS-EAST</v>
          </cell>
          <cell r="C3904" t="str">
            <v>EPMI-LT-SERC-EXT</v>
          </cell>
          <cell r="D3904" t="str">
            <v>P</v>
          </cell>
          <cell r="E3904">
            <v>37438</v>
          </cell>
          <cell r="F3904">
            <v>0</v>
          </cell>
          <cell r="G3904">
            <v>0</v>
          </cell>
        </row>
        <row r="3905">
          <cell r="A3905">
            <v>36641</v>
          </cell>
          <cell r="B3905" t="str">
            <v>POS-POWGAS-EAST</v>
          </cell>
          <cell r="C3905" t="str">
            <v>EPMI-LT-SERC-EXT</v>
          </cell>
          <cell r="D3905" t="str">
            <v>P</v>
          </cell>
          <cell r="E3905">
            <v>37438</v>
          </cell>
          <cell r="F3905">
            <v>-14730.527932970002</v>
          </cell>
          <cell r="G3905">
            <v>-14730.527932970002</v>
          </cell>
        </row>
        <row r="3906">
          <cell r="A3906">
            <v>36641</v>
          </cell>
          <cell r="B3906" t="str">
            <v>POS-POWGAS-EAST</v>
          </cell>
          <cell r="C3906" t="str">
            <v>EPMI-LT-SERC-EXT</v>
          </cell>
          <cell r="D3906" t="str">
            <v>P</v>
          </cell>
          <cell r="E3906">
            <v>37438</v>
          </cell>
          <cell r="F3906">
            <v>-27201.011468540004</v>
          </cell>
          <cell r="G3906">
            <v>-27201.011468540004</v>
          </cell>
        </row>
        <row r="3907">
          <cell r="A3907">
            <v>36641</v>
          </cell>
          <cell r="B3907" t="str">
            <v>POS-POWGAS-EAST</v>
          </cell>
          <cell r="C3907" t="str">
            <v>EPMI-LT-SERC-EXT</v>
          </cell>
          <cell r="D3907" t="str">
            <v>P</v>
          </cell>
          <cell r="E3907">
            <v>37469</v>
          </cell>
          <cell r="F3907">
            <v>0</v>
          </cell>
          <cell r="G3907">
            <v>0</v>
          </cell>
        </row>
        <row r="3908">
          <cell r="A3908">
            <v>36641</v>
          </cell>
          <cell r="B3908" t="str">
            <v>POS-POWGAS-EAST</v>
          </cell>
          <cell r="C3908" t="str">
            <v>EPMI-LT-SERC-EXT</v>
          </cell>
          <cell r="D3908" t="str">
            <v>P</v>
          </cell>
          <cell r="E3908">
            <v>37469</v>
          </cell>
          <cell r="F3908">
            <v>0</v>
          </cell>
          <cell r="G3908">
            <v>0</v>
          </cell>
        </row>
        <row r="3909">
          <cell r="A3909">
            <v>36641</v>
          </cell>
          <cell r="B3909" t="str">
            <v>POS-POWGAS-EAST</v>
          </cell>
          <cell r="C3909" t="str">
            <v>EPMI-LT-SERC-EXT</v>
          </cell>
          <cell r="D3909" t="str">
            <v>P</v>
          </cell>
          <cell r="E3909">
            <v>37469</v>
          </cell>
          <cell r="F3909">
            <v>-13230.29672669</v>
          </cell>
          <cell r="G3909">
            <v>-13230.29672669</v>
          </cell>
        </row>
        <row r="3910">
          <cell r="A3910">
            <v>36641</v>
          </cell>
          <cell r="B3910" t="str">
            <v>POS-POWGAS-EAST</v>
          </cell>
          <cell r="C3910" t="str">
            <v>EPMI-LT-SERC-EXT</v>
          </cell>
          <cell r="D3910" t="str">
            <v>P</v>
          </cell>
          <cell r="E3910">
            <v>37469</v>
          </cell>
          <cell r="F3910">
            <v>-24388.534545060007</v>
          </cell>
          <cell r="G3910">
            <v>-24388.534545060007</v>
          </cell>
        </row>
        <row r="3911">
          <cell r="A3911">
            <v>36641</v>
          </cell>
          <cell r="B3911" t="str">
            <v>POS-POWGAS-EAST</v>
          </cell>
          <cell r="C3911" t="str">
            <v>EPMI-LT-SERC-EXT</v>
          </cell>
          <cell r="D3911" t="str">
            <v>P</v>
          </cell>
          <cell r="E3911">
            <v>37500</v>
          </cell>
          <cell r="F3911">
            <v>0</v>
          </cell>
          <cell r="G3911">
            <v>0</v>
          </cell>
        </row>
        <row r="3912">
          <cell r="A3912">
            <v>36641</v>
          </cell>
          <cell r="B3912" t="str">
            <v>POS-POWGAS-EAST</v>
          </cell>
          <cell r="C3912" t="str">
            <v>EPMI-LT-SERC-EXT</v>
          </cell>
          <cell r="D3912" t="str">
            <v>P</v>
          </cell>
          <cell r="E3912">
            <v>37500</v>
          </cell>
          <cell r="F3912">
            <v>0</v>
          </cell>
          <cell r="G3912">
            <v>0</v>
          </cell>
        </row>
        <row r="3913">
          <cell r="A3913">
            <v>36641</v>
          </cell>
          <cell r="B3913" t="str">
            <v>POS-POWGAS-EAST</v>
          </cell>
          <cell r="C3913" t="str">
            <v>EPMI-LT-SERC-EXT</v>
          </cell>
          <cell r="D3913" t="str">
            <v>P</v>
          </cell>
          <cell r="E3913">
            <v>37500</v>
          </cell>
          <cell r="F3913">
            <v>-12952.069350470003</v>
          </cell>
          <cell r="G3913">
            <v>-12952.069350470003</v>
          </cell>
        </row>
        <row r="3914">
          <cell r="A3914">
            <v>36641</v>
          </cell>
          <cell r="B3914" t="str">
            <v>POS-POWGAS-EAST</v>
          </cell>
          <cell r="C3914" t="str">
            <v>EPMI-LT-SERC-EXT</v>
          </cell>
          <cell r="D3914" t="str">
            <v>P</v>
          </cell>
          <cell r="E3914">
            <v>37500</v>
          </cell>
          <cell r="F3914">
            <v>-20145.692245850005</v>
          </cell>
          <cell r="G3914">
            <v>-20145.692245850005</v>
          </cell>
        </row>
        <row r="3915">
          <cell r="A3915">
            <v>36641</v>
          </cell>
          <cell r="B3915" t="str">
            <v>POS-POWGAS-EAST</v>
          </cell>
          <cell r="C3915" t="str">
            <v>EPMI-LT-SERC-EXT</v>
          </cell>
          <cell r="D3915" t="str">
            <v>P</v>
          </cell>
          <cell r="E3915">
            <v>37530</v>
          </cell>
          <cell r="F3915">
            <v>0</v>
          </cell>
          <cell r="G3915">
            <v>0</v>
          </cell>
        </row>
        <row r="3916">
          <cell r="A3916">
            <v>36641</v>
          </cell>
          <cell r="B3916" t="str">
            <v>POS-POWGAS-EAST</v>
          </cell>
          <cell r="C3916" t="str">
            <v>EPMI-LT-SERC-EXT</v>
          </cell>
          <cell r="D3916" t="str">
            <v>P</v>
          </cell>
          <cell r="E3916">
            <v>37530</v>
          </cell>
          <cell r="F3916">
            <v>0</v>
          </cell>
          <cell r="G3916">
            <v>0</v>
          </cell>
        </row>
        <row r="3917">
          <cell r="A3917">
            <v>36641</v>
          </cell>
          <cell r="B3917" t="str">
            <v>POS-POWGAS-EAST</v>
          </cell>
          <cell r="C3917" t="str">
            <v>EPMI-LT-SERC-EXT</v>
          </cell>
          <cell r="D3917" t="str">
            <v>P</v>
          </cell>
          <cell r="E3917">
            <v>37530</v>
          </cell>
          <cell r="F3917">
            <v>-9684.7438429379308</v>
          </cell>
          <cell r="G3917">
            <v>-9684.7438429379308</v>
          </cell>
        </row>
        <row r="3918">
          <cell r="A3918">
            <v>36641</v>
          </cell>
          <cell r="B3918" t="str">
            <v>POS-POWGAS-EAST</v>
          </cell>
          <cell r="C3918" t="str">
            <v>EPMI-LT-SERC-EXT</v>
          </cell>
          <cell r="D3918" t="str">
            <v>P</v>
          </cell>
          <cell r="E3918">
            <v>37530</v>
          </cell>
          <cell r="F3918">
            <v>-19892.632552680003</v>
          </cell>
          <cell r="G3918">
            <v>-19892.632552680003</v>
          </cell>
        </row>
        <row r="3919">
          <cell r="A3919">
            <v>36641</v>
          </cell>
          <cell r="B3919" t="str">
            <v>POS-POWGAS-EAST</v>
          </cell>
          <cell r="C3919" t="str">
            <v>EPMI-LT-SERC-EXT</v>
          </cell>
          <cell r="D3919" t="str">
            <v>P</v>
          </cell>
          <cell r="E3919">
            <v>37561</v>
          </cell>
          <cell r="F3919">
            <v>0</v>
          </cell>
          <cell r="G3919">
            <v>0</v>
          </cell>
        </row>
        <row r="3920">
          <cell r="A3920">
            <v>36641</v>
          </cell>
          <cell r="B3920" t="str">
            <v>POS-POWGAS-EAST</v>
          </cell>
          <cell r="C3920" t="str">
            <v>EPMI-LT-SERC-EXT</v>
          </cell>
          <cell r="D3920" t="str">
            <v>P</v>
          </cell>
          <cell r="E3920">
            <v>37561</v>
          </cell>
          <cell r="F3920">
            <v>0</v>
          </cell>
          <cell r="G3920">
            <v>0</v>
          </cell>
        </row>
        <row r="3921">
          <cell r="A3921">
            <v>36641</v>
          </cell>
          <cell r="B3921" t="str">
            <v>POS-POWGAS-EAST</v>
          </cell>
          <cell r="C3921" t="str">
            <v>EPMI-LT-SERC-EXT</v>
          </cell>
          <cell r="D3921" t="str">
            <v>P</v>
          </cell>
          <cell r="E3921">
            <v>37561</v>
          </cell>
          <cell r="F3921">
            <v>-11701.469011870002</v>
          </cell>
          <cell r="G3921">
            <v>-11701.469011870002</v>
          </cell>
        </row>
        <row r="3922">
          <cell r="A3922">
            <v>36641</v>
          </cell>
          <cell r="B3922" t="str">
            <v>POS-POWGAS-EAST</v>
          </cell>
          <cell r="C3922" t="str">
            <v>EPMI-LT-SERC-EXT</v>
          </cell>
          <cell r="D3922" t="str">
            <v>P</v>
          </cell>
          <cell r="E3922">
            <v>37561</v>
          </cell>
          <cell r="F3922">
            <v>-17846.22551837</v>
          </cell>
          <cell r="G3922">
            <v>-17846.22551837</v>
          </cell>
        </row>
        <row r="3923">
          <cell r="A3923">
            <v>36641</v>
          </cell>
          <cell r="B3923" t="str">
            <v>POS-POWGAS-EAST</v>
          </cell>
          <cell r="C3923" t="str">
            <v>EPMI-LT-SERC-EXT</v>
          </cell>
          <cell r="D3923" t="str">
            <v>P</v>
          </cell>
          <cell r="E3923">
            <v>37591</v>
          </cell>
          <cell r="F3923">
            <v>0</v>
          </cell>
          <cell r="G3923">
            <v>0</v>
          </cell>
        </row>
        <row r="3924">
          <cell r="A3924">
            <v>36641</v>
          </cell>
          <cell r="B3924" t="str">
            <v>POS-POWGAS-EAST</v>
          </cell>
          <cell r="C3924" t="str">
            <v>EPMI-LT-SERC-EXT</v>
          </cell>
          <cell r="D3924" t="str">
            <v>P</v>
          </cell>
          <cell r="E3924">
            <v>37591</v>
          </cell>
          <cell r="F3924">
            <v>0</v>
          </cell>
          <cell r="G3924">
            <v>0</v>
          </cell>
        </row>
        <row r="3925">
          <cell r="A3925">
            <v>36641</v>
          </cell>
          <cell r="B3925" t="str">
            <v>POS-POWGAS-EAST</v>
          </cell>
          <cell r="C3925" t="str">
            <v>EPMI-LT-SERC-EXT</v>
          </cell>
          <cell r="D3925" t="str">
            <v>P</v>
          </cell>
          <cell r="E3925">
            <v>37591</v>
          </cell>
          <cell r="F3925">
            <v>-10667.031641820002</v>
          </cell>
          <cell r="G3925">
            <v>-10667.031641820002</v>
          </cell>
        </row>
        <row r="3926">
          <cell r="A3926">
            <v>36641</v>
          </cell>
          <cell r="B3926" t="str">
            <v>POS-POWGAS-EAST</v>
          </cell>
          <cell r="C3926" t="str">
            <v>EPMI-LT-SERC-EXT</v>
          </cell>
          <cell r="D3926" t="str">
            <v>P</v>
          </cell>
          <cell r="E3926">
            <v>37591</v>
          </cell>
          <cell r="F3926">
            <v>-17329.85618454</v>
          </cell>
          <cell r="G3926">
            <v>-17329.85618454</v>
          </cell>
        </row>
        <row r="3927">
          <cell r="A3927">
            <v>36641</v>
          </cell>
          <cell r="B3927" t="str">
            <v>POS-POWGAS-EAST</v>
          </cell>
          <cell r="C3927" t="str">
            <v>EPMI-LT-SERC-PRC</v>
          </cell>
          <cell r="D3927" t="str">
            <v>P</v>
          </cell>
          <cell r="E3927">
            <v>36770</v>
          </cell>
          <cell r="F3927">
            <v>-597234.35077066813</v>
          </cell>
          <cell r="G3927">
            <v>-597234.35077066813</v>
          </cell>
        </row>
        <row r="3928">
          <cell r="A3928">
            <v>36641</v>
          </cell>
          <cell r="B3928" t="str">
            <v>POS-POWGAS-EAST</v>
          </cell>
          <cell r="C3928" t="str">
            <v>EPMI-LT-SERC-PRC</v>
          </cell>
          <cell r="D3928" t="str">
            <v>P</v>
          </cell>
          <cell r="E3928">
            <v>36800</v>
          </cell>
          <cell r="F3928">
            <v>-109905.08614214502</v>
          </cell>
          <cell r="G3928">
            <v>-109905.08614214502</v>
          </cell>
        </row>
        <row r="3929">
          <cell r="A3929">
            <v>36641</v>
          </cell>
          <cell r="B3929" t="str">
            <v>POS-POWGAS-EAST</v>
          </cell>
          <cell r="C3929" t="str">
            <v>EPMI-LT-SERC-PRC</v>
          </cell>
          <cell r="D3929" t="str">
            <v>P</v>
          </cell>
          <cell r="E3929">
            <v>36831</v>
          </cell>
          <cell r="F3929">
            <v>-89950.241074832098</v>
          </cell>
          <cell r="G3929">
            <v>-89950.241074832098</v>
          </cell>
        </row>
        <row r="3930">
          <cell r="A3930">
            <v>36641</v>
          </cell>
          <cell r="B3930" t="str">
            <v>POS-POWGAS-EAST</v>
          </cell>
          <cell r="C3930" t="str">
            <v>EPMI-LT-SERC-PRC</v>
          </cell>
          <cell r="D3930" t="str">
            <v>P</v>
          </cell>
          <cell r="E3930">
            <v>36861</v>
          </cell>
          <cell r="F3930">
            <v>-111898.02192929402</v>
          </cell>
          <cell r="G3930">
            <v>-111898.02192929402</v>
          </cell>
        </row>
        <row r="3931">
          <cell r="A3931">
            <v>36641</v>
          </cell>
          <cell r="B3931" t="str">
            <v>POS-POWGAS-EAST</v>
          </cell>
          <cell r="C3931" t="str">
            <v>EPMI-LT-SERC-PRC</v>
          </cell>
          <cell r="D3931" t="str">
            <v>P</v>
          </cell>
          <cell r="E3931">
            <v>36892</v>
          </cell>
          <cell r="F3931">
            <v>-311063.21499785007</v>
          </cell>
          <cell r="G3931">
            <v>-311063.21499785007</v>
          </cell>
        </row>
        <row r="3932">
          <cell r="A3932">
            <v>36641</v>
          </cell>
          <cell r="B3932" t="str">
            <v>POS-POWGAS-EAST</v>
          </cell>
          <cell r="C3932" t="str">
            <v>EPMI-LT-SERC-PRC</v>
          </cell>
          <cell r="D3932" t="str">
            <v>P</v>
          </cell>
          <cell r="E3932">
            <v>36923</v>
          </cell>
          <cell r="F3932">
            <v>-323566.53594382206</v>
          </cell>
          <cell r="G3932">
            <v>-323566.53594382206</v>
          </cell>
        </row>
        <row r="3933">
          <cell r="A3933">
            <v>36641</v>
          </cell>
          <cell r="B3933" t="str">
            <v>POS-POWGAS-EAST</v>
          </cell>
          <cell r="C3933" t="str">
            <v>EPMI-LT-SERC-PRC</v>
          </cell>
          <cell r="D3933" t="str">
            <v>P</v>
          </cell>
          <cell r="E3933">
            <v>36951</v>
          </cell>
          <cell r="F3933">
            <v>-160740.12357662001</v>
          </cell>
          <cell r="G3933">
            <v>-160740.12357662001</v>
          </cell>
        </row>
        <row r="3934">
          <cell r="A3934">
            <v>36641</v>
          </cell>
          <cell r="B3934" t="str">
            <v>POS-POWGAS-EAST</v>
          </cell>
          <cell r="C3934" t="str">
            <v>EPMI-LT-SERC-PRC</v>
          </cell>
          <cell r="D3934" t="str">
            <v>P</v>
          </cell>
          <cell r="E3934">
            <v>36982</v>
          </cell>
          <cell r="F3934">
            <v>-250781.60877832407</v>
          </cell>
          <cell r="G3934">
            <v>-250781.60877832407</v>
          </cell>
        </row>
        <row r="3935">
          <cell r="A3935">
            <v>36641</v>
          </cell>
          <cell r="B3935" t="str">
            <v>POS-POWGAS-EAST</v>
          </cell>
          <cell r="C3935" t="str">
            <v>EPMI-LT-SERC-PRC</v>
          </cell>
          <cell r="D3935" t="str">
            <v>P</v>
          </cell>
          <cell r="E3935">
            <v>37012</v>
          </cell>
          <cell r="F3935">
            <v>-514454.86652115511</v>
          </cell>
          <cell r="G3935">
            <v>-514454.86652115511</v>
          </cell>
        </row>
        <row r="3936">
          <cell r="A3936">
            <v>36641</v>
          </cell>
          <cell r="B3936" t="str">
            <v>POS-POWGAS-EAST</v>
          </cell>
          <cell r="C3936" t="str">
            <v>EPMI-LT-SERC-PRC</v>
          </cell>
          <cell r="D3936" t="str">
            <v>P</v>
          </cell>
          <cell r="E3936">
            <v>37043</v>
          </cell>
          <cell r="F3936">
            <v>-1001918.59269401</v>
          </cell>
          <cell r="G3936">
            <v>-1001918.59269401</v>
          </cell>
        </row>
        <row r="3937">
          <cell r="A3937">
            <v>36641</v>
          </cell>
          <cell r="B3937" t="str">
            <v>POS-POWGAS-EAST</v>
          </cell>
          <cell r="C3937" t="str">
            <v>EPMI-LT-SERC-PRC</v>
          </cell>
          <cell r="D3937" t="str">
            <v>P</v>
          </cell>
          <cell r="E3937">
            <v>37135</v>
          </cell>
          <cell r="F3937">
            <v>-524862.16428982397</v>
          </cell>
          <cell r="G3937">
            <v>-524862.16428982397</v>
          </cell>
        </row>
        <row r="3938">
          <cell r="A3938">
            <v>36641</v>
          </cell>
          <cell r="B3938" t="str">
            <v>POS-POWGAS-EAST</v>
          </cell>
          <cell r="C3938" t="str">
            <v>EPMI-LT-SERC-PRC</v>
          </cell>
          <cell r="D3938" t="str">
            <v>P</v>
          </cell>
          <cell r="E3938">
            <v>37165</v>
          </cell>
          <cell r="F3938">
            <v>-157842.21528945302</v>
          </cell>
          <cell r="G3938">
            <v>-157842.21528945302</v>
          </cell>
        </row>
        <row r="3939">
          <cell r="A3939">
            <v>36641</v>
          </cell>
          <cell r="B3939" t="str">
            <v>POS-POWGAS-EAST</v>
          </cell>
          <cell r="C3939" t="str">
            <v>EPMI-LT-SERC-PRC</v>
          </cell>
          <cell r="D3939" t="str">
            <v>P</v>
          </cell>
          <cell r="E3939">
            <v>37196</v>
          </cell>
          <cell r="F3939">
            <v>-124311.78091269299</v>
          </cell>
          <cell r="G3939">
            <v>-124311.78091269299</v>
          </cell>
        </row>
        <row r="3940">
          <cell r="A3940">
            <v>36641</v>
          </cell>
          <cell r="B3940" t="str">
            <v>POS-POWGAS-EAST</v>
          </cell>
          <cell r="C3940" t="str">
            <v>EPMI-LT-SERC-PRC</v>
          </cell>
          <cell r="D3940" t="str">
            <v>P</v>
          </cell>
          <cell r="E3940">
            <v>37226</v>
          </cell>
          <cell r="F3940">
            <v>-135742.13237046101</v>
          </cell>
          <cell r="G3940">
            <v>-135742.13237046101</v>
          </cell>
        </row>
        <row r="3941">
          <cell r="A3941">
            <v>36641</v>
          </cell>
          <cell r="B3941" t="str">
            <v>POS-POWGAS-EAST</v>
          </cell>
          <cell r="C3941" t="str">
            <v>EPMI-LT-SERC-PRC</v>
          </cell>
          <cell r="D3941" t="str">
            <v>P</v>
          </cell>
          <cell r="E3941">
            <v>37257</v>
          </cell>
          <cell r="F3941">
            <v>-313232.47204408102</v>
          </cell>
          <cell r="G3941">
            <v>-313232.47204408102</v>
          </cell>
        </row>
        <row r="3942">
          <cell r="A3942">
            <v>36641</v>
          </cell>
          <cell r="B3942" t="str">
            <v>POS-POWGAS-EAST</v>
          </cell>
          <cell r="C3942" t="str">
            <v>EPMI-LT-SERC-PRC</v>
          </cell>
          <cell r="D3942" t="str">
            <v>P</v>
          </cell>
          <cell r="E3942">
            <v>37288</v>
          </cell>
          <cell r="F3942">
            <v>-369831.95345546707</v>
          </cell>
          <cell r="G3942">
            <v>-369831.95345546707</v>
          </cell>
        </row>
        <row r="3943">
          <cell r="A3943">
            <v>36641</v>
          </cell>
          <cell r="B3943" t="str">
            <v>POS-POWGAS-EAST</v>
          </cell>
          <cell r="C3943" t="str">
            <v>EPMI-LT-SERC-PRC</v>
          </cell>
          <cell r="D3943" t="str">
            <v>P</v>
          </cell>
          <cell r="E3943">
            <v>37316</v>
          </cell>
          <cell r="F3943">
            <v>-235686.64790202002</v>
          </cell>
          <cell r="G3943">
            <v>-235686.64790202002</v>
          </cell>
        </row>
        <row r="3944">
          <cell r="A3944">
            <v>36641</v>
          </cell>
          <cell r="B3944" t="str">
            <v>POS-POWGAS-EAST</v>
          </cell>
          <cell r="C3944" t="str">
            <v>EPMI-LT-SERC-PRC</v>
          </cell>
          <cell r="D3944" t="str">
            <v>P</v>
          </cell>
          <cell r="E3944">
            <v>37347</v>
          </cell>
          <cell r="F3944">
            <v>-335828.69675447693</v>
          </cell>
          <cell r="G3944">
            <v>-335828.69675447693</v>
          </cell>
        </row>
        <row r="3945">
          <cell r="A3945">
            <v>36641</v>
          </cell>
          <cell r="B3945" t="str">
            <v>POS-POWGAS-EAST</v>
          </cell>
          <cell r="C3945" t="str">
            <v>EPMI-LT-SERC-PRC</v>
          </cell>
          <cell r="D3945" t="str">
            <v>P</v>
          </cell>
          <cell r="E3945">
            <v>37377</v>
          </cell>
          <cell r="F3945">
            <v>-557014.80784096895</v>
          </cell>
          <cell r="G3945">
            <v>-557014.80784096895</v>
          </cell>
        </row>
        <row r="3946">
          <cell r="A3946">
            <v>36641</v>
          </cell>
          <cell r="B3946" t="str">
            <v>POS-POWGAS-EAST</v>
          </cell>
          <cell r="C3946" t="str">
            <v>EPMI-LT-SERC-PRC</v>
          </cell>
          <cell r="D3946" t="str">
            <v>P</v>
          </cell>
          <cell r="E3946">
            <v>37408</v>
          </cell>
          <cell r="F3946">
            <v>-801510.18287753698</v>
          </cell>
          <cell r="G3946">
            <v>-801510.18287753698</v>
          </cell>
        </row>
        <row r="3947">
          <cell r="A3947">
            <v>36641</v>
          </cell>
          <cell r="B3947" t="str">
            <v>POS-POWGAS-EAST</v>
          </cell>
          <cell r="C3947" t="str">
            <v>EPMI-LT-SERC-PRC</v>
          </cell>
          <cell r="D3947" t="str">
            <v>P</v>
          </cell>
          <cell r="E3947">
            <v>37500</v>
          </cell>
          <cell r="F3947">
            <v>-534807.85220721003</v>
          </cell>
          <cell r="G3947">
            <v>-534807.85220721003</v>
          </cell>
        </row>
        <row r="3948">
          <cell r="A3948">
            <v>36641</v>
          </cell>
          <cell r="B3948" t="str">
            <v>POS-POWGAS-EAST</v>
          </cell>
          <cell r="C3948" t="str">
            <v>EPMI-LT-SERC-PRC</v>
          </cell>
          <cell r="D3948" t="str">
            <v>P</v>
          </cell>
          <cell r="E3948">
            <v>37530</v>
          </cell>
          <cell r="F3948">
            <v>-223738.79732671307</v>
          </cell>
          <cell r="G3948">
            <v>-223738.79732671307</v>
          </cell>
        </row>
        <row r="3949">
          <cell r="A3949">
            <v>36641</v>
          </cell>
          <cell r="B3949" t="str">
            <v>POS-POWGAS-EAST</v>
          </cell>
          <cell r="C3949" t="str">
            <v>EPMI-LT-SERC-PRC</v>
          </cell>
          <cell r="D3949" t="str">
            <v>P</v>
          </cell>
          <cell r="E3949">
            <v>37561</v>
          </cell>
          <cell r="F3949">
            <v>-157206.81882334803</v>
          </cell>
          <cell r="G3949">
            <v>-157206.81882334803</v>
          </cell>
        </row>
        <row r="3950">
          <cell r="A3950">
            <v>36641</v>
          </cell>
          <cell r="B3950" t="str">
            <v>POS-POWGAS-EAST</v>
          </cell>
          <cell r="C3950" t="str">
            <v>EPMI-LT-SERC-PRC</v>
          </cell>
          <cell r="D3950" t="str">
            <v>P</v>
          </cell>
          <cell r="E3950">
            <v>37591</v>
          </cell>
          <cell r="F3950">
            <v>-175534.20349758302</v>
          </cell>
          <cell r="G3950">
            <v>-175534.20349758302</v>
          </cell>
        </row>
        <row r="3951">
          <cell r="A3951">
            <v>36641</v>
          </cell>
          <cell r="B3951" t="str">
            <v>POS-POWGAS-EAST</v>
          </cell>
          <cell r="C3951" t="str">
            <v>EPMI-LT-SERC-PRC</v>
          </cell>
          <cell r="D3951" t="str">
            <v>P</v>
          </cell>
          <cell r="E3951">
            <v>37622</v>
          </cell>
          <cell r="F3951">
            <v>-324616.84307642403</v>
          </cell>
          <cell r="G3951">
            <v>-324616.84307642403</v>
          </cell>
        </row>
        <row r="3952">
          <cell r="A3952">
            <v>36641</v>
          </cell>
          <cell r="B3952" t="str">
            <v>POS-POWGAS-EAST</v>
          </cell>
          <cell r="C3952" t="str">
            <v>EPMI-LT-SERC-PRC</v>
          </cell>
          <cell r="D3952" t="str">
            <v>P</v>
          </cell>
          <cell r="E3952">
            <v>37653</v>
          </cell>
          <cell r="F3952">
            <v>-373152.51643451204</v>
          </cell>
          <cell r="G3952">
            <v>-373152.51643451204</v>
          </cell>
        </row>
        <row r="3953">
          <cell r="A3953">
            <v>36641</v>
          </cell>
          <cell r="B3953" t="str">
            <v>POS-POWGAS-EAST</v>
          </cell>
          <cell r="C3953" t="str">
            <v>EPMI-LT-SERC-PRC</v>
          </cell>
          <cell r="D3953" t="str">
            <v>P</v>
          </cell>
          <cell r="E3953">
            <v>37681</v>
          </cell>
          <cell r="F3953">
            <v>-256104.78454924203</v>
          </cell>
          <cell r="G3953">
            <v>-256104.78454924203</v>
          </cell>
        </row>
        <row r="3954">
          <cell r="A3954">
            <v>36641</v>
          </cell>
          <cell r="B3954" t="str">
            <v>POS-POWGAS-EAST</v>
          </cell>
          <cell r="C3954" t="str">
            <v>EPMI-LT-SERC-PRC</v>
          </cell>
          <cell r="D3954" t="str">
            <v>P</v>
          </cell>
          <cell r="E3954">
            <v>37712</v>
          </cell>
          <cell r="F3954">
            <v>-347780.73590026109</v>
          </cell>
          <cell r="G3954">
            <v>-347780.73590026109</v>
          </cell>
        </row>
        <row r="3955">
          <cell r="A3955">
            <v>36641</v>
          </cell>
          <cell r="B3955" t="str">
            <v>POS-POWGAS-EAST</v>
          </cell>
          <cell r="C3955" t="str">
            <v>EPMI-LT-SERC-PRC</v>
          </cell>
          <cell r="D3955" t="str">
            <v>P</v>
          </cell>
          <cell r="E3955">
            <v>37742</v>
          </cell>
          <cell r="F3955">
            <v>-493040.92279124603</v>
          </cell>
          <cell r="G3955">
            <v>-493040.92279124603</v>
          </cell>
        </row>
        <row r="3956">
          <cell r="A3956">
            <v>36641</v>
          </cell>
          <cell r="B3956" t="str">
            <v>POS-POWGAS-EAST</v>
          </cell>
          <cell r="C3956" t="str">
            <v>EPMI-LT-SERC-PRC</v>
          </cell>
          <cell r="D3956" t="str">
            <v>P</v>
          </cell>
          <cell r="E3956">
            <v>37773</v>
          </cell>
          <cell r="F3956">
            <v>-723685.04712985014</v>
          </cell>
          <cell r="G3956">
            <v>-723685.04712985014</v>
          </cell>
        </row>
        <row r="3957">
          <cell r="A3957">
            <v>36641</v>
          </cell>
          <cell r="B3957" t="str">
            <v>POS-POWGAS-EAST</v>
          </cell>
          <cell r="C3957" t="str">
            <v>EPMI-LT-SERC-PRC</v>
          </cell>
          <cell r="D3957" t="str">
            <v>P</v>
          </cell>
          <cell r="E3957">
            <v>37803</v>
          </cell>
          <cell r="F3957">
            <v>-1037317.29287817</v>
          </cell>
          <cell r="G3957">
            <v>-1037317.29287817</v>
          </cell>
        </row>
        <row r="3958">
          <cell r="A3958">
            <v>36641</v>
          </cell>
          <cell r="B3958" t="str">
            <v>POS-POWGAS-EAST</v>
          </cell>
          <cell r="C3958" t="str">
            <v>EPMI-LT-SERC-PRC</v>
          </cell>
          <cell r="D3958" t="str">
            <v>P</v>
          </cell>
          <cell r="E3958">
            <v>37834</v>
          </cell>
          <cell r="F3958">
            <v>-983800.42725008703</v>
          </cell>
          <cell r="G3958">
            <v>-983800.42725008703</v>
          </cell>
        </row>
        <row r="3959">
          <cell r="A3959">
            <v>36641</v>
          </cell>
          <cell r="B3959" t="str">
            <v>POS-POWGAS-EAST</v>
          </cell>
          <cell r="C3959" t="str">
            <v>EPMI-LT-SERC-PRC</v>
          </cell>
          <cell r="D3959" t="str">
            <v>P</v>
          </cell>
          <cell r="E3959">
            <v>37865</v>
          </cell>
          <cell r="F3959">
            <v>-521876.61970165395</v>
          </cell>
          <cell r="G3959">
            <v>-521876.61970165395</v>
          </cell>
        </row>
        <row r="3960">
          <cell r="A3960">
            <v>36641</v>
          </cell>
          <cell r="B3960" t="str">
            <v>POS-POWGAS-EAST</v>
          </cell>
          <cell r="C3960" t="str">
            <v>EPMI-LT-SERC-PRC</v>
          </cell>
          <cell r="D3960" t="str">
            <v>P</v>
          </cell>
          <cell r="E3960">
            <v>37895</v>
          </cell>
          <cell r="F3960">
            <v>-185227.97517024202</v>
          </cell>
          <cell r="G3960">
            <v>-185227.97517024202</v>
          </cell>
        </row>
        <row r="3961">
          <cell r="A3961">
            <v>36641</v>
          </cell>
          <cell r="B3961" t="str">
            <v>POS-POWGAS-EAST</v>
          </cell>
          <cell r="C3961" t="str">
            <v>EPMI-LT-SERC-PRC</v>
          </cell>
          <cell r="D3961" t="str">
            <v>P</v>
          </cell>
          <cell r="E3961">
            <v>37926</v>
          </cell>
          <cell r="F3961">
            <v>-127903.232675786</v>
          </cell>
          <cell r="G3961">
            <v>-127903.232675786</v>
          </cell>
        </row>
        <row r="3962">
          <cell r="A3962">
            <v>36641</v>
          </cell>
          <cell r="B3962" t="str">
            <v>POS-POWGAS-EAST</v>
          </cell>
          <cell r="C3962" t="str">
            <v>EPMI-LT-SERC-PRC</v>
          </cell>
          <cell r="D3962" t="str">
            <v>P</v>
          </cell>
          <cell r="E3962">
            <v>37956</v>
          </cell>
          <cell r="F3962">
            <v>-151676.76408966002</v>
          </cell>
          <cell r="G3962">
            <v>-151676.76408966002</v>
          </cell>
        </row>
        <row r="3963">
          <cell r="A3963">
            <v>36641</v>
          </cell>
          <cell r="B3963" t="str">
            <v>POS-POWGAS-EAST</v>
          </cell>
          <cell r="C3963" t="str">
            <v>EPMI-LT-SERC-PRC</v>
          </cell>
          <cell r="D3963" t="str">
            <v>P</v>
          </cell>
          <cell r="E3963">
            <v>37987</v>
          </cell>
          <cell r="F3963">
            <v>-282222.15642566804</v>
          </cell>
          <cell r="G3963">
            <v>-282222.15642566804</v>
          </cell>
        </row>
        <row r="3964">
          <cell r="A3964">
            <v>36641</v>
          </cell>
          <cell r="B3964" t="str">
            <v>POS-POWGAS-EAST</v>
          </cell>
          <cell r="C3964" t="str">
            <v>EPMI-LT-SERC-PRC</v>
          </cell>
          <cell r="D3964" t="str">
            <v>P</v>
          </cell>
          <cell r="E3964">
            <v>38018</v>
          </cell>
          <cell r="F3964">
            <v>-342780.08883231401</v>
          </cell>
          <cell r="G3964">
            <v>-342780.08883231401</v>
          </cell>
        </row>
        <row r="3965">
          <cell r="A3965">
            <v>36641</v>
          </cell>
          <cell r="B3965" t="str">
            <v>POS-POWGAS-EAST</v>
          </cell>
          <cell r="C3965" t="str">
            <v>EPMI-LT-SERC-PRC</v>
          </cell>
          <cell r="D3965" t="str">
            <v>P</v>
          </cell>
          <cell r="E3965">
            <v>38047</v>
          </cell>
          <cell r="F3965">
            <v>-257207.17800891501</v>
          </cell>
          <cell r="G3965">
            <v>-257207.17800891501</v>
          </cell>
        </row>
        <row r="3966">
          <cell r="A3966">
            <v>36641</v>
          </cell>
          <cell r="B3966" t="str">
            <v>POS-POWGAS-EAST</v>
          </cell>
          <cell r="C3966" t="str">
            <v>EPMI-LT-SERC-PRC</v>
          </cell>
          <cell r="D3966" t="str">
            <v>P</v>
          </cell>
          <cell r="E3966">
            <v>38078</v>
          </cell>
          <cell r="F3966">
            <v>-319741.24493743305</v>
          </cell>
          <cell r="G3966">
            <v>-319741.24493743305</v>
          </cell>
        </row>
        <row r="3967">
          <cell r="A3967">
            <v>36641</v>
          </cell>
          <cell r="B3967" t="str">
            <v>POS-POWGAS-EAST</v>
          </cell>
          <cell r="C3967" t="str">
            <v>EPMI-LT-SERC-PRC</v>
          </cell>
          <cell r="D3967" t="str">
            <v>P</v>
          </cell>
          <cell r="E3967">
            <v>38108</v>
          </cell>
          <cell r="F3967">
            <v>-431490.05714564602</v>
          </cell>
          <cell r="G3967">
            <v>-431490.05714564602</v>
          </cell>
        </row>
        <row r="3968">
          <cell r="A3968">
            <v>36641</v>
          </cell>
          <cell r="B3968" t="str">
            <v>POS-POWGAS-EAST</v>
          </cell>
          <cell r="C3968" t="str">
            <v>EPMI-LT-SERC-PRC</v>
          </cell>
          <cell r="D3968" t="str">
            <v>P</v>
          </cell>
          <cell r="E3968">
            <v>38139</v>
          </cell>
          <cell r="F3968">
            <v>-692092.84523114504</v>
          </cell>
          <cell r="G3968">
            <v>-692092.84523114504</v>
          </cell>
        </row>
        <row r="3969">
          <cell r="A3969">
            <v>36641</v>
          </cell>
          <cell r="B3969" t="str">
            <v>POS-POWGAS-EAST</v>
          </cell>
          <cell r="C3969" t="str">
            <v>EPMI-LT-SERC-PRC</v>
          </cell>
          <cell r="D3969" t="str">
            <v>P</v>
          </cell>
          <cell r="E3969">
            <v>38169</v>
          </cell>
          <cell r="F3969">
            <v>-861517.37652455003</v>
          </cell>
          <cell r="G3969">
            <v>-861517.37652455003</v>
          </cell>
        </row>
        <row r="3970">
          <cell r="A3970">
            <v>36641</v>
          </cell>
          <cell r="B3970" t="str">
            <v>POS-POWGAS-EAST</v>
          </cell>
          <cell r="C3970" t="str">
            <v>EPMI-LT-SERC-PRC</v>
          </cell>
          <cell r="D3970" t="str">
            <v>P</v>
          </cell>
          <cell r="E3970">
            <v>38200</v>
          </cell>
          <cell r="F3970">
            <v>-896647.74760339723</v>
          </cell>
          <cell r="G3970">
            <v>-896647.74760339723</v>
          </cell>
        </row>
        <row r="3971">
          <cell r="A3971">
            <v>36641</v>
          </cell>
          <cell r="B3971" t="str">
            <v>POS-POWGAS-EAST</v>
          </cell>
          <cell r="C3971" t="str">
            <v>EPMI-LT-SERC-PRC</v>
          </cell>
          <cell r="D3971" t="str">
            <v>P</v>
          </cell>
          <cell r="E3971">
            <v>36708</v>
          </cell>
          <cell r="F3971">
            <v>-15674.231790921998</v>
          </cell>
          <cell r="G3971">
            <v>-15674.231790921998</v>
          </cell>
        </row>
        <row r="3972">
          <cell r="A3972">
            <v>36641</v>
          </cell>
          <cell r="B3972" t="str">
            <v>POS-POWGAS-EAST</v>
          </cell>
          <cell r="C3972" t="str">
            <v>EPMI-LT-SERC-PRC</v>
          </cell>
          <cell r="D3972" t="str">
            <v>P</v>
          </cell>
          <cell r="E3972">
            <v>36739</v>
          </cell>
          <cell r="F3972">
            <v>-17920.994379476306</v>
          </cell>
          <cell r="G3972">
            <v>-17920.994379476306</v>
          </cell>
        </row>
        <row r="3973">
          <cell r="A3973">
            <v>36641</v>
          </cell>
          <cell r="B3973" t="str">
            <v>POS-POWGAS-EAST</v>
          </cell>
          <cell r="C3973" t="str">
            <v>EPMI-LT-SERC-PRC</v>
          </cell>
          <cell r="D3973" t="str">
            <v>P</v>
          </cell>
          <cell r="E3973">
            <v>36647</v>
          </cell>
          <cell r="F3973">
            <v>0</v>
          </cell>
          <cell r="G3973">
            <v>0</v>
          </cell>
        </row>
        <row r="3974">
          <cell r="A3974">
            <v>36641</v>
          </cell>
          <cell r="B3974" t="str">
            <v>POS-POWGAS-EAST</v>
          </cell>
          <cell r="C3974" t="str">
            <v>EPMI-LT-SERC-PRC</v>
          </cell>
          <cell r="D3974" t="str">
            <v>P</v>
          </cell>
          <cell r="E3974">
            <v>36647</v>
          </cell>
          <cell r="F3974">
            <v>0</v>
          </cell>
          <cell r="G3974">
            <v>0</v>
          </cell>
        </row>
        <row r="3975">
          <cell r="A3975">
            <v>36641</v>
          </cell>
          <cell r="B3975" t="str">
            <v>POS-POWGAS-EAST</v>
          </cell>
          <cell r="C3975" t="str">
            <v>EPMI-LT-SERC-PRC</v>
          </cell>
          <cell r="D3975" t="str">
            <v>P</v>
          </cell>
          <cell r="E3975">
            <v>36678</v>
          </cell>
          <cell r="F3975">
            <v>0</v>
          </cell>
          <cell r="G3975">
            <v>0</v>
          </cell>
        </row>
        <row r="3976">
          <cell r="A3976">
            <v>36641</v>
          </cell>
          <cell r="B3976" t="str">
            <v>POS-POWGAS-EAST</v>
          </cell>
          <cell r="C3976" t="str">
            <v>EPMI-LT-SERC-PRC</v>
          </cell>
          <cell r="D3976" t="str">
            <v>P</v>
          </cell>
          <cell r="E3976">
            <v>36678</v>
          </cell>
          <cell r="F3976">
            <v>0</v>
          </cell>
          <cell r="G3976">
            <v>0</v>
          </cell>
        </row>
        <row r="3977">
          <cell r="A3977">
            <v>36641</v>
          </cell>
          <cell r="B3977" t="str">
            <v>POS-POWGAS-EAST</v>
          </cell>
          <cell r="C3977" t="str">
            <v>EPMI-LT-SERC-PRC</v>
          </cell>
          <cell r="D3977" t="str">
            <v>P</v>
          </cell>
          <cell r="E3977">
            <v>36708</v>
          </cell>
          <cell r="F3977">
            <v>0</v>
          </cell>
          <cell r="G3977">
            <v>0</v>
          </cell>
        </row>
        <row r="3978">
          <cell r="A3978">
            <v>36641</v>
          </cell>
          <cell r="B3978" t="str">
            <v>POS-POWGAS-EAST</v>
          </cell>
          <cell r="C3978" t="str">
            <v>EPMI-LT-SERC-PRC</v>
          </cell>
          <cell r="D3978" t="str">
            <v>P</v>
          </cell>
          <cell r="E3978">
            <v>36708</v>
          </cell>
          <cell r="F3978">
            <v>0</v>
          </cell>
          <cell r="G3978">
            <v>0</v>
          </cell>
        </row>
        <row r="3979">
          <cell r="A3979">
            <v>36641</v>
          </cell>
          <cell r="B3979" t="str">
            <v>POS-POWGAS-EAST</v>
          </cell>
          <cell r="C3979" t="str">
            <v>EPMI-LT-SERC-PRC</v>
          </cell>
          <cell r="D3979" t="str">
            <v>P</v>
          </cell>
          <cell r="E3979">
            <v>36739</v>
          </cell>
          <cell r="F3979">
            <v>0</v>
          </cell>
          <cell r="G3979">
            <v>0</v>
          </cell>
        </row>
        <row r="3980">
          <cell r="A3980">
            <v>36641</v>
          </cell>
          <cell r="B3980" t="str">
            <v>POS-POWGAS-EAST</v>
          </cell>
          <cell r="C3980" t="str">
            <v>EPMI-LT-SERC-PRC</v>
          </cell>
          <cell r="D3980" t="str">
            <v>P</v>
          </cell>
          <cell r="E3980">
            <v>36739</v>
          </cell>
          <cell r="F3980">
            <v>0</v>
          </cell>
          <cell r="G3980">
            <v>0</v>
          </cell>
        </row>
        <row r="3981">
          <cell r="A3981">
            <v>36641</v>
          </cell>
          <cell r="B3981" t="str">
            <v>POS-POWGAS-EAST</v>
          </cell>
          <cell r="C3981" t="str">
            <v>EPMI-LT-SERC-PRC</v>
          </cell>
          <cell r="D3981" t="str">
            <v>P</v>
          </cell>
          <cell r="E3981">
            <v>36770</v>
          </cell>
          <cell r="F3981">
            <v>0</v>
          </cell>
          <cell r="G3981">
            <v>0</v>
          </cell>
        </row>
        <row r="3982">
          <cell r="A3982">
            <v>36641</v>
          </cell>
          <cell r="B3982" t="str">
            <v>POS-POWGAS-EAST</v>
          </cell>
          <cell r="C3982" t="str">
            <v>EPMI-LT-SERC-PRC</v>
          </cell>
          <cell r="D3982" t="str">
            <v>P</v>
          </cell>
          <cell r="E3982">
            <v>36770</v>
          </cell>
          <cell r="F3982">
            <v>0</v>
          </cell>
          <cell r="G3982">
            <v>0</v>
          </cell>
        </row>
        <row r="3983">
          <cell r="A3983">
            <v>36641</v>
          </cell>
          <cell r="B3983" t="str">
            <v>POS-POWGAS-EAST</v>
          </cell>
          <cell r="C3983" t="str">
            <v>EPMI-LT-SERC-PRC</v>
          </cell>
          <cell r="D3983" t="str">
            <v>P</v>
          </cell>
          <cell r="E3983">
            <v>36800</v>
          </cell>
          <cell r="F3983">
            <v>0</v>
          </cell>
          <cell r="G3983">
            <v>0</v>
          </cell>
        </row>
        <row r="3984">
          <cell r="A3984">
            <v>36641</v>
          </cell>
          <cell r="B3984" t="str">
            <v>POS-POWGAS-EAST</v>
          </cell>
          <cell r="C3984" t="str">
            <v>EPMI-LT-SERC-PRC</v>
          </cell>
          <cell r="D3984" t="str">
            <v>P</v>
          </cell>
          <cell r="E3984">
            <v>36800</v>
          </cell>
          <cell r="F3984">
            <v>0</v>
          </cell>
          <cell r="G3984">
            <v>0</v>
          </cell>
        </row>
        <row r="3985">
          <cell r="A3985">
            <v>36641</v>
          </cell>
          <cell r="B3985" t="str">
            <v>POS-POWGAS-EAST</v>
          </cell>
          <cell r="C3985" t="str">
            <v>EPMI-LT-SERC-PRC</v>
          </cell>
          <cell r="D3985" t="str">
            <v>P</v>
          </cell>
          <cell r="E3985">
            <v>36831</v>
          </cell>
          <cell r="F3985">
            <v>0</v>
          </cell>
          <cell r="G3985">
            <v>0</v>
          </cell>
        </row>
        <row r="3986">
          <cell r="A3986">
            <v>36641</v>
          </cell>
          <cell r="B3986" t="str">
            <v>POS-POWGAS-EAST</v>
          </cell>
          <cell r="C3986" t="str">
            <v>EPMI-LT-SERC-PRC</v>
          </cell>
          <cell r="D3986" t="str">
            <v>P</v>
          </cell>
          <cell r="E3986">
            <v>36831</v>
          </cell>
          <cell r="F3986">
            <v>0</v>
          </cell>
          <cell r="G3986">
            <v>0</v>
          </cell>
        </row>
        <row r="3987">
          <cell r="A3987">
            <v>36641</v>
          </cell>
          <cell r="B3987" t="str">
            <v>POS-POWGAS-EAST</v>
          </cell>
          <cell r="C3987" t="str">
            <v>EPMI-LT-SERC-PRC</v>
          </cell>
          <cell r="D3987" t="str">
            <v>P</v>
          </cell>
          <cell r="E3987">
            <v>36861</v>
          </cell>
          <cell r="F3987">
            <v>0</v>
          </cell>
          <cell r="G3987">
            <v>0</v>
          </cell>
        </row>
        <row r="3988">
          <cell r="A3988">
            <v>36641</v>
          </cell>
          <cell r="B3988" t="str">
            <v>POS-POWGAS-EAST</v>
          </cell>
          <cell r="C3988" t="str">
            <v>EPMI-LT-SERC-PRC</v>
          </cell>
          <cell r="D3988" t="str">
            <v>P</v>
          </cell>
          <cell r="E3988">
            <v>36861</v>
          </cell>
          <cell r="F3988">
            <v>0</v>
          </cell>
          <cell r="G3988">
            <v>0</v>
          </cell>
        </row>
        <row r="3989">
          <cell r="A3989">
            <v>36641</v>
          </cell>
          <cell r="B3989" t="str">
            <v>POS-POWGAS-EAST</v>
          </cell>
          <cell r="C3989" t="str">
            <v>EPMI-LT-SERC-PRC</v>
          </cell>
          <cell r="D3989" t="str">
            <v>P</v>
          </cell>
          <cell r="E3989">
            <v>36892</v>
          </cell>
          <cell r="F3989">
            <v>0</v>
          </cell>
          <cell r="G3989">
            <v>0</v>
          </cell>
        </row>
        <row r="3990">
          <cell r="A3990">
            <v>36641</v>
          </cell>
          <cell r="B3990" t="str">
            <v>POS-POWGAS-EAST</v>
          </cell>
          <cell r="C3990" t="str">
            <v>EPMI-LT-SERC-PRC</v>
          </cell>
          <cell r="D3990" t="str">
            <v>P</v>
          </cell>
          <cell r="E3990">
            <v>36892</v>
          </cell>
          <cell r="F3990">
            <v>0</v>
          </cell>
          <cell r="G3990">
            <v>0</v>
          </cell>
        </row>
        <row r="3991">
          <cell r="A3991">
            <v>36641</v>
          </cell>
          <cell r="B3991" t="str">
            <v>POS-POWGAS-EAST</v>
          </cell>
          <cell r="C3991" t="str">
            <v>EPMI-LT-SERC-PRC</v>
          </cell>
          <cell r="D3991" t="str">
            <v>P</v>
          </cell>
          <cell r="E3991">
            <v>36923</v>
          </cell>
          <cell r="F3991">
            <v>0</v>
          </cell>
          <cell r="G3991">
            <v>0</v>
          </cell>
        </row>
        <row r="3992">
          <cell r="A3992">
            <v>36641</v>
          </cell>
          <cell r="B3992" t="str">
            <v>POS-POWGAS-EAST</v>
          </cell>
          <cell r="C3992" t="str">
            <v>EPMI-LT-SERC-PRC</v>
          </cell>
          <cell r="D3992" t="str">
            <v>P</v>
          </cell>
          <cell r="E3992">
            <v>36923</v>
          </cell>
          <cell r="F3992">
            <v>0</v>
          </cell>
          <cell r="G3992">
            <v>0</v>
          </cell>
        </row>
        <row r="3993">
          <cell r="A3993">
            <v>36641</v>
          </cell>
          <cell r="B3993" t="str">
            <v>POS-POWGAS-EAST</v>
          </cell>
          <cell r="C3993" t="str">
            <v>EPMI-LT-SERC-PRC</v>
          </cell>
          <cell r="D3993" t="str">
            <v>P</v>
          </cell>
          <cell r="E3993">
            <v>36951</v>
          </cell>
          <cell r="F3993">
            <v>0</v>
          </cell>
          <cell r="G3993">
            <v>0</v>
          </cell>
        </row>
        <row r="3994">
          <cell r="A3994">
            <v>36641</v>
          </cell>
          <cell r="B3994" t="str">
            <v>POS-POWGAS-EAST</v>
          </cell>
          <cell r="C3994" t="str">
            <v>EPMI-LT-SERC-PRC</v>
          </cell>
          <cell r="D3994" t="str">
            <v>P</v>
          </cell>
          <cell r="E3994">
            <v>36951</v>
          </cell>
          <cell r="F3994">
            <v>0</v>
          </cell>
          <cell r="G3994">
            <v>0</v>
          </cell>
        </row>
        <row r="3995">
          <cell r="A3995">
            <v>36641</v>
          </cell>
          <cell r="B3995" t="str">
            <v>POS-POWGAS-EAST</v>
          </cell>
          <cell r="C3995" t="str">
            <v>EPMI-LT-SERC-PRC</v>
          </cell>
          <cell r="D3995" t="str">
            <v>P</v>
          </cell>
          <cell r="E3995">
            <v>36982</v>
          </cell>
          <cell r="F3995">
            <v>0</v>
          </cell>
          <cell r="G3995">
            <v>0</v>
          </cell>
        </row>
        <row r="3996">
          <cell r="A3996">
            <v>36641</v>
          </cell>
          <cell r="B3996" t="str">
            <v>POS-POWGAS-EAST</v>
          </cell>
          <cell r="C3996" t="str">
            <v>EPMI-LT-SERC-PRC</v>
          </cell>
          <cell r="D3996" t="str">
            <v>P</v>
          </cell>
          <cell r="E3996">
            <v>36982</v>
          </cell>
          <cell r="F3996">
            <v>0</v>
          </cell>
          <cell r="G3996">
            <v>0</v>
          </cell>
        </row>
        <row r="3997">
          <cell r="A3997">
            <v>36641</v>
          </cell>
          <cell r="B3997" t="str">
            <v>POS-POWGAS-EAST</v>
          </cell>
          <cell r="C3997" t="str">
            <v>EPMI-LT-SERC-PRC</v>
          </cell>
          <cell r="D3997" t="str">
            <v>P</v>
          </cell>
          <cell r="E3997">
            <v>37012</v>
          </cell>
          <cell r="F3997">
            <v>0</v>
          </cell>
          <cell r="G3997">
            <v>0</v>
          </cell>
        </row>
        <row r="3998">
          <cell r="A3998">
            <v>36641</v>
          </cell>
          <cell r="B3998" t="str">
            <v>POS-POWGAS-EAST</v>
          </cell>
          <cell r="C3998" t="str">
            <v>EPMI-LT-SERC-PRC</v>
          </cell>
          <cell r="D3998" t="str">
            <v>P</v>
          </cell>
          <cell r="E3998">
            <v>37012</v>
          </cell>
          <cell r="F3998">
            <v>0</v>
          </cell>
          <cell r="G3998">
            <v>0</v>
          </cell>
        </row>
        <row r="3999">
          <cell r="A3999">
            <v>36641</v>
          </cell>
          <cell r="B3999" t="str">
            <v>POS-POWGAS-EAST</v>
          </cell>
          <cell r="C3999" t="str">
            <v>EPMI-LT-SERC-PRC</v>
          </cell>
          <cell r="D3999" t="str">
            <v>P</v>
          </cell>
          <cell r="E3999">
            <v>37043</v>
          </cell>
          <cell r="F3999">
            <v>0</v>
          </cell>
          <cell r="G3999">
            <v>0</v>
          </cell>
        </row>
        <row r="4000">
          <cell r="A4000">
            <v>36641</v>
          </cell>
          <cell r="B4000" t="str">
            <v>POS-POWGAS-EAST</v>
          </cell>
          <cell r="C4000" t="str">
            <v>EPMI-LT-SERC-PRC</v>
          </cell>
          <cell r="D4000" t="str">
            <v>P</v>
          </cell>
          <cell r="E4000">
            <v>37043</v>
          </cell>
          <cell r="F4000">
            <v>0</v>
          </cell>
          <cell r="G4000">
            <v>0</v>
          </cell>
        </row>
        <row r="4001">
          <cell r="A4001">
            <v>36641</v>
          </cell>
          <cell r="B4001" t="str">
            <v>POS-POWGAS-EAST</v>
          </cell>
          <cell r="C4001" t="str">
            <v>EPMI-LT-SERC-PRC</v>
          </cell>
          <cell r="D4001" t="str">
            <v>P</v>
          </cell>
          <cell r="E4001">
            <v>37073</v>
          </cell>
          <cell r="F4001">
            <v>0</v>
          </cell>
          <cell r="G4001">
            <v>0</v>
          </cell>
        </row>
        <row r="4002">
          <cell r="A4002">
            <v>36641</v>
          </cell>
          <cell r="B4002" t="str">
            <v>POS-POWGAS-EAST</v>
          </cell>
          <cell r="C4002" t="str">
            <v>EPMI-LT-SERC-PRC</v>
          </cell>
          <cell r="D4002" t="str">
            <v>P</v>
          </cell>
          <cell r="E4002">
            <v>37073</v>
          </cell>
          <cell r="F4002">
            <v>0</v>
          </cell>
          <cell r="G4002">
            <v>0</v>
          </cell>
        </row>
        <row r="4003">
          <cell r="A4003">
            <v>36641</v>
          </cell>
          <cell r="B4003" t="str">
            <v>POS-POWGAS-EAST</v>
          </cell>
          <cell r="C4003" t="str">
            <v>EPMI-LT-SERC-PRC</v>
          </cell>
          <cell r="D4003" t="str">
            <v>P</v>
          </cell>
          <cell r="E4003">
            <v>37104</v>
          </cell>
          <cell r="F4003">
            <v>0</v>
          </cell>
          <cell r="G4003">
            <v>0</v>
          </cell>
        </row>
        <row r="4004">
          <cell r="A4004">
            <v>36641</v>
          </cell>
          <cell r="B4004" t="str">
            <v>POS-POWGAS-EAST</v>
          </cell>
          <cell r="C4004" t="str">
            <v>EPMI-LT-SERC-PRC</v>
          </cell>
          <cell r="D4004" t="str">
            <v>P</v>
          </cell>
          <cell r="E4004">
            <v>37104</v>
          </cell>
          <cell r="F4004">
            <v>0</v>
          </cell>
          <cell r="G4004">
            <v>0</v>
          </cell>
        </row>
        <row r="4005">
          <cell r="A4005">
            <v>36641</v>
          </cell>
          <cell r="B4005" t="str">
            <v>POS-POWGAS-EAST</v>
          </cell>
          <cell r="C4005" t="str">
            <v>EPMI-LT-SERC-PRC</v>
          </cell>
          <cell r="D4005" t="str">
            <v>P</v>
          </cell>
          <cell r="E4005">
            <v>37135</v>
          </cell>
          <cell r="F4005">
            <v>0</v>
          </cell>
          <cell r="G4005">
            <v>0</v>
          </cell>
        </row>
        <row r="4006">
          <cell r="A4006">
            <v>36641</v>
          </cell>
          <cell r="B4006" t="str">
            <v>POS-POWGAS-EAST</v>
          </cell>
          <cell r="C4006" t="str">
            <v>EPMI-LT-SERC-PRC</v>
          </cell>
          <cell r="D4006" t="str">
            <v>P</v>
          </cell>
          <cell r="E4006">
            <v>37135</v>
          </cell>
          <cell r="F4006">
            <v>0</v>
          </cell>
          <cell r="G4006">
            <v>0</v>
          </cell>
        </row>
        <row r="4007">
          <cell r="A4007">
            <v>36641</v>
          </cell>
          <cell r="B4007" t="str">
            <v>POS-POWGAS-EAST</v>
          </cell>
          <cell r="C4007" t="str">
            <v>EPMI-LT-SERC-PRC</v>
          </cell>
          <cell r="D4007" t="str">
            <v>P</v>
          </cell>
          <cell r="E4007">
            <v>37165</v>
          </cell>
          <cell r="F4007">
            <v>0</v>
          </cell>
          <cell r="G4007">
            <v>0</v>
          </cell>
        </row>
        <row r="4008">
          <cell r="A4008">
            <v>36641</v>
          </cell>
          <cell r="B4008" t="str">
            <v>POS-POWGAS-EAST</v>
          </cell>
          <cell r="C4008" t="str">
            <v>EPMI-LT-SERC-PRC</v>
          </cell>
          <cell r="D4008" t="str">
            <v>P</v>
          </cell>
          <cell r="E4008">
            <v>37165</v>
          </cell>
          <cell r="F4008">
            <v>0</v>
          </cell>
          <cell r="G4008">
            <v>0</v>
          </cell>
        </row>
        <row r="4009">
          <cell r="A4009">
            <v>36641</v>
          </cell>
          <cell r="B4009" t="str">
            <v>POS-POWGAS-EAST</v>
          </cell>
          <cell r="C4009" t="str">
            <v>EPMI-LT-SERC-PRC</v>
          </cell>
          <cell r="D4009" t="str">
            <v>P</v>
          </cell>
          <cell r="E4009">
            <v>37196</v>
          </cell>
          <cell r="F4009">
            <v>0</v>
          </cell>
          <cell r="G4009">
            <v>0</v>
          </cell>
        </row>
        <row r="4010">
          <cell r="A4010">
            <v>36641</v>
          </cell>
          <cell r="B4010" t="str">
            <v>POS-POWGAS-EAST</v>
          </cell>
          <cell r="C4010" t="str">
            <v>EPMI-LT-SERC-PRC</v>
          </cell>
          <cell r="D4010" t="str">
            <v>P</v>
          </cell>
          <cell r="E4010">
            <v>37196</v>
          </cell>
          <cell r="F4010">
            <v>0</v>
          </cell>
          <cell r="G4010">
            <v>0</v>
          </cell>
        </row>
        <row r="4011">
          <cell r="A4011">
            <v>36641</v>
          </cell>
          <cell r="B4011" t="str">
            <v>POS-POWGAS-EAST</v>
          </cell>
          <cell r="C4011" t="str">
            <v>EPMI-LT-SERC-PRC</v>
          </cell>
          <cell r="D4011" t="str">
            <v>P</v>
          </cell>
          <cell r="E4011">
            <v>37226</v>
          </cell>
          <cell r="F4011">
            <v>0</v>
          </cell>
          <cell r="G4011">
            <v>0</v>
          </cell>
        </row>
        <row r="4012">
          <cell r="A4012">
            <v>36641</v>
          </cell>
          <cell r="B4012" t="str">
            <v>POS-POWGAS-EAST</v>
          </cell>
          <cell r="C4012" t="str">
            <v>EPMI-LT-SERC-PRC</v>
          </cell>
          <cell r="D4012" t="str">
            <v>P</v>
          </cell>
          <cell r="E4012">
            <v>37226</v>
          </cell>
          <cell r="F4012">
            <v>0</v>
          </cell>
          <cell r="G4012">
            <v>0</v>
          </cell>
        </row>
        <row r="4013">
          <cell r="A4013">
            <v>36641</v>
          </cell>
          <cell r="B4013" t="str">
            <v>POS-POWGAS-EAST</v>
          </cell>
          <cell r="C4013" t="str">
            <v>EPMI-LT-SERC-PRC</v>
          </cell>
          <cell r="D4013" t="str">
            <v>P</v>
          </cell>
          <cell r="E4013">
            <v>37257</v>
          </cell>
          <cell r="F4013">
            <v>0</v>
          </cell>
          <cell r="G4013">
            <v>0</v>
          </cell>
        </row>
        <row r="4014">
          <cell r="A4014">
            <v>36641</v>
          </cell>
          <cell r="B4014" t="str">
            <v>POS-POWGAS-EAST</v>
          </cell>
          <cell r="C4014" t="str">
            <v>EPMI-LT-SERC-PRC</v>
          </cell>
          <cell r="D4014" t="str">
            <v>P</v>
          </cell>
          <cell r="E4014">
            <v>37257</v>
          </cell>
          <cell r="F4014">
            <v>0</v>
          </cell>
          <cell r="G4014">
            <v>0</v>
          </cell>
        </row>
        <row r="4015">
          <cell r="A4015">
            <v>36641</v>
          </cell>
          <cell r="B4015" t="str">
            <v>POS-POWGAS-EAST</v>
          </cell>
          <cell r="C4015" t="str">
            <v>EPMI-LT-SERC-PRC</v>
          </cell>
          <cell r="D4015" t="str">
            <v>P</v>
          </cell>
          <cell r="E4015">
            <v>37288</v>
          </cell>
          <cell r="F4015">
            <v>0</v>
          </cell>
          <cell r="G4015">
            <v>0</v>
          </cell>
        </row>
        <row r="4016">
          <cell r="A4016">
            <v>36641</v>
          </cell>
          <cell r="B4016" t="str">
            <v>POS-POWGAS-EAST</v>
          </cell>
          <cell r="C4016" t="str">
            <v>EPMI-LT-SERC-PRC</v>
          </cell>
          <cell r="D4016" t="str">
            <v>P</v>
          </cell>
          <cell r="E4016">
            <v>37288</v>
          </cell>
          <cell r="F4016">
            <v>0</v>
          </cell>
          <cell r="G4016">
            <v>0</v>
          </cell>
        </row>
        <row r="4017">
          <cell r="A4017">
            <v>36641</v>
          </cell>
          <cell r="B4017" t="str">
            <v>POS-POWGAS-EAST</v>
          </cell>
          <cell r="C4017" t="str">
            <v>EPMI-LT-SERC-PRC</v>
          </cell>
          <cell r="D4017" t="str">
            <v>P</v>
          </cell>
          <cell r="E4017">
            <v>37316</v>
          </cell>
          <cell r="F4017">
            <v>0</v>
          </cell>
          <cell r="G4017">
            <v>0</v>
          </cell>
        </row>
        <row r="4018">
          <cell r="A4018">
            <v>36641</v>
          </cell>
          <cell r="B4018" t="str">
            <v>POS-POWGAS-EAST</v>
          </cell>
          <cell r="C4018" t="str">
            <v>EPMI-LT-SERC-PRC</v>
          </cell>
          <cell r="D4018" t="str">
            <v>P</v>
          </cell>
          <cell r="E4018">
            <v>37316</v>
          </cell>
          <cell r="F4018">
            <v>0</v>
          </cell>
          <cell r="G4018">
            <v>0</v>
          </cell>
        </row>
        <row r="4019">
          <cell r="A4019">
            <v>36641</v>
          </cell>
          <cell r="B4019" t="str">
            <v>POS-POWGAS-EAST</v>
          </cell>
          <cell r="C4019" t="str">
            <v>EPMI-LT-SERC-PRC</v>
          </cell>
          <cell r="D4019" t="str">
            <v>P</v>
          </cell>
          <cell r="E4019">
            <v>37347</v>
          </cell>
          <cell r="F4019">
            <v>0</v>
          </cell>
          <cell r="G4019">
            <v>0</v>
          </cell>
        </row>
        <row r="4020">
          <cell r="A4020">
            <v>36641</v>
          </cell>
          <cell r="B4020" t="str">
            <v>POS-POWGAS-EAST</v>
          </cell>
          <cell r="C4020" t="str">
            <v>EPMI-LT-SERC-PRC</v>
          </cell>
          <cell r="D4020" t="str">
            <v>P</v>
          </cell>
          <cell r="E4020">
            <v>37347</v>
          </cell>
          <cell r="F4020">
            <v>0</v>
          </cell>
          <cell r="G4020">
            <v>0</v>
          </cell>
        </row>
        <row r="4021">
          <cell r="A4021">
            <v>36641</v>
          </cell>
          <cell r="B4021" t="str">
            <v>POS-POWGAS-EAST</v>
          </cell>
          <cell r="C4021" t="str">
            <v>EPMI-LT-SERC-PRC</v>
          </cell>
          <cell r="D4021" t="str">
            <v>P</v>
          </cell>
          <cell r="E4021">
            <v>37377</v>
          </cell>
          <cell r="F4021">
            <v>0</v>
          </cell>
          <cell r="G4021">
            <v>0</v>
          </cell>
        </row>
        <row r="4022">
          <cell r="A4022">
            <v>36641</v>
          </cell>
          <cell r="B4022" t="str">
            <v>POS-POWGAS-EAST</v>
          </cell>
          <cell r="C4022" t="str">
            <v>EPMI-LT-SERC-PRC</v>
          </cell>
          <cell r="D4022" t="str">
            <v>P</v>
          </cell>
          <cell r="E4022">
            <v>37377</v>
          </cell>
          <cell r="F4022">
            <v>0</v>
          </cell>
          <cell r="G4022">
            <v>0</v>
          </cell>
        </row>
        <row r="4023">
          <cell r="A4023">
            <v>36641</v>
          </cell>
          <cell r="B4023" t="str">
            <v>POS-POWGAS-EAST</v>
          </cell>
          <cell r="C4023" t="str">
            <v>EPMI-LT-SERC-PRC</v>
          </cell>
          <cell r="D4023" t="str">
            <v>P</v>
          </cell>
          <cell r="E4023">
            <v>37408</v>
          </cell>
          <cell r="F4023">
            <v>0</v>
          </cell>
          <cell r="G4023">
            <v>0</v>
          </cell>
        </row>
        <row r="4024">
          <cell r="A4024">
            <v>36641</v>
          </cell>
          <cell r="B4024" t="str">
            <v>POS-POWGAS-EAST</v>
          </cell>
          <cell r="C4024" t="str">
            <v>EPMI-LT-SERC-PRC</v>
          </cell>
          <cell r="D4024" t="str">
            <v>P</v>
          </cell>
          <cell r="E4024">
            <v>37408</v>
          </cell>
          <cell r="F4024">
            <v>0</v>
          </cell>
          <cell r="G4024">
            <v>0</v>
          </cell>
        </row>
        <row r="4025">
          <cell r="A4025">
            <v>36641</v>
          </cell>
          <cell r="B4025" t="str">
            <v>POS-POWGAS-EAST</v>
          </cell>
          <cell r="C4025" t="str">
            <v>EPMI-LT-SERC-PRC</v>
          </cell>
          <cell r="D4025" t="str">
            <v>P</v>
          </cell>
          <cell r="E4025">
            <v>37438</v>
          </cell>
          <cell r="F4025">
            <v>0</v>
          </cell>
          <cell r="G4025">
            <v>0</v>
          </cell>
        </row>
        <row r="4026">
          <cell r="A4026">
            <v>36641</v>
          </cell>
          <cell r="B4026" t="str">
            <v>POS-POWGAS-EAST</v>
          </cell>
          <cell r="C4026" t="str">
            <v>EPMI-LT-SERC-PRC</v>
          </cell>
          <cell r="D4026" t="str">
            <v>P</v>
          </cell>
          <cell r="E4026">
            <v>37438</v>
          </cell>
          <cell r="F4026">
            <v>0</v>
          </cell>
          <cell r="G4026">
            <v>0</v>
          </cell>
        </row>
        <row r="4027">
          <cell r="A4027">
            <v>36641</v>
          </cell>
          <cell r="B4027" t="str">
            <v>POS-POWGAS-EAST</v>
          </cell>
          <cell r="C4027" t="str">
            <v>EPMI-LT-SERC-PRC</v>
          </cell>
          <cell r="D4027" t="str">
            <v>P</v>
          </cell>
          <cell r="E4027">
            <v>37469</v>
          </cell>
          <cell r="F4027">
            <v>0</v>
          </cell>
          <cell r="G4027">
            <v>0</v>
          </cell>
        </row>
        <row r="4028">
          <cell r="A4028">
            <v>36641</v>
          </cell>
          <cell r="B4028" t="str">
            <v>POS-POWGAS-EAST</v>
          </cell>
          <cell r="C4028" t="str">
            <v>EPMI-LT-SERC-PRC</v>
          </cell>
          <cell r="D4028" t="str">
            <v>P</v>
          </cell>
          <cell r="E4028">
            <v>37469</v>
          </cell>
          <cell r="F4028">
            <v>0</v>
          </cell>
          <cell r="G4028">
            <v>0</v>
          </cell>
        </row>
        <row r="4029">
          <cell r="A4029">
            <v>36641</v>
          </cell>
          <cell r="B4029" t="str">
            <v>POS-POWGAS-EAST</v>
          </cell>
          <cell r="C4029" t="str">
            <v>EPMI-LT-SERC-PRC</v>
          </cell>
          <cell r="D4029" t="str">
            <v>P</v>
          </cell>
          <cell r="E4029">
            <v>37500</v>
          </cell>
          <cell r="F4029">
            <v>0</v>
          </cell>
          <cell r="G4029">
            <v>0</v>
          </cell>
        </row>
        <row r="4030">
          <cell r="A4030">
            <v>36641</v>
          </cell>
          <cell r="B4030" t="str">
            <v>POS-POWGAS-EAST</v>
          </cell>
          <cell r="C4030" t="str">
            <v>EPMI-LT-SERC-PRC</v>
          </cell>
          <cell r="D4030" t="str">
            <v>P</v>
          </cell>
          <cell r="E4030">
            <v>37500</v>
          </cell>
          <cell r="F4030">
            <v>0</v>
          </cell>
          <cell r="G4030">
            <v>0</v>
          </cell>
        </row>
        <row r="4031">
          <cell r="A4031">
            <v>36641</v>
          </cell>
          <cell r="B4031" t="str">
            <v>POS-POWGAS-EAST</v>
          </cell>
          <cell r="C4031" t="str">
            <v>EPMI-LT-SERC-PRC</v>
          </cell>
          <cell r="D4031" t="str">
            <v>P</v>
          </cell>
          <cell r="E4031">
            <v>37530</v>
          </cell>
          <cell r="F4031">
            <v>0</v>
          </cell>
          <cell r="G4031">
            <v>0</v>
          </cell>
        </row>
        <row r="4032">
          <cell r="A4032">
            <v>36641</v>
          </cell>
          <cell r="B4032" t="str">
            <v>POS-POWGAS-EAST</v>
          </cell>
          <cell r="C4032" t="str">
            <v>EPMI-LT-SERC-PRC</v>
          </cell>
          <cell r="D4032" t="str">
            <v>P</v>
          </cell>
          <cell r="E4032">
            <v>37530</v>
          </cell>
          <cell r="F4032">
            <v>0</v>
          </cell>
          <cell r="G4032">
            <v>0</v>
          </cell>
        </row>
        <row r="4033">
          <cell r="A4033">
            <v>36641</v>
          </cell>
          <cell r="B4033" t="str">
            <v>POS-POWGAS-EAST</v>
          </cell>
          <cell r="C4033" t="str">
            <v>EPMI-LT-SERC-PRC</v>
          </cell>
          <cell r="D4033" t="str">
            <v>P</v>
          </cell>
          <cell r="E4033">
            <v>37561</v>
          </cell>
          <cell r="F4033">
            <v>0</v>
          </cell>
          <cell r="G4033">
            <v>0</v>
          </cell>
        </row>
        <row r="4034">
          <cell r="A4034">
            <v>36641</v>
          </cell>
          <cell r="B4034" t="str">
            <v>POS-POWGAS-EAST</v>
          </cell>
          <cell r="C4034" t="str">
            <v>EPMI-LT-SERC-PRC</v>
          </cell>
          <cell r="D4034" t="str">
            <v>P</v>
          </cell>
          <cell r="E4034">
            <v>37561</v>
          </cell>
          <cell r="F4034">
            <v>0</v>
          </cell>
          <cell r="G4034">
            <v>0</v>
          </cell>
        </row>
        <row r="4035">
          <cell r="A4035">
            <v>36641</v>
          </cell>
          <cell r="B4035" t="str">
            <v>POS-POWGAS-EAST</v>
          </cell>
          <cell r="C4035" t="str">
            <v>EPMI-LT-SERC-PRC</v>
          </cell>
          <cell r="D4035" t="str">
            <v>P</v>
          </cell>
          <cell r="E4035">
            <v>37591</v>
          </cell>
          <cell r="F4035">
            <v>0</v>
          </cell>
          <cell r="G4035">
            <v>0</v>
          </cell>
        </row>
        <row r="4036">
          <cell r="A4036">
            <v>36641</v>
          </cell>
          <cell r="B4036" t="str">
            <v>POS-POWGAS-EAST</v>
          </cell>
          <cell r="C4036" t="str">
            <v>EPMI-LT-SERC-PRC</v>
          </cell>
          <cell r="D4036" t="str">
            <v>P</v>
          </cell>
          <cell r="E4036">
            <v>37591</v>
          </cell>
          <cell r="F4036">
            <v>0</v>
          </cell>
          <cell r="G4036">
            <v>0</v>
          </cell>
        </row>
        <row r="4037">
          <cell r="A4037">
            <v>36641</v>
          </cell>
          <cell r="B4037" t="str">
            <v>POS-POWGAS-EAST</v>
          </cell>
          <cell r="C4037" t="str">
            <v>EPMI-LT-SERC-PRC</v>
          </cell>
          <cell r="D4037" t="str">
            <v>P</v>
          </cell>
          <cell r="E4037">
            <v>37622</v>
          </cell>
          <cell r="F4037">
            <v>0</v>
          </cell>
          <cell r="G4037">
            <v>0</v>
          </cell>
        </row>
        <row r="4038">
          <cell r="A4038">
            <v>36641</v>
          </cell>
          <cell r="B4038" t="str">
            <v>POS-POWGAS-EAST</v>
          </cell>
          <cell r="C4038" t="str">
            <v>EPMI-LT-SERC-PRC</v>
          </cell>
          <cell r="D4038" t="str">
            <v>P</v>
          </cell>
          <cell r="E4038">
            <v>37622</v>
          </cell>
          <cell r="F4038">
            <v>0</v>
          </cell>
          <cell r="G4038">
            <v>0</v>
          </cell>
        </row>
        <row r="4039">
          <cell r="A4039">
            <v>36641</v>
          </cell>
          <cell r="B4039" t="str">
            <v>POS-POWGAS-EAST</v>
          </cell>
          <cell r="C4039" t="str">
            <v>EPMI-LT-SERC-PRC</v>
          </cell>
          <cell r="D4039" t="str">
            <v>P</v>
          </cell>
          <cell r="E4039">
            <v>37653</v>
          </cell>
          <cell r="F4039">
            <v>0</v>
          </cell>
          <cell r="G4039">
            <v>0</v>
          </cell>
        </row>
        <row r="4040">
          <cell r="A4040">
            <v>36641</v>
          </cell>
          <cell r="B4040" t="str">
            <v>POS-POWGAS-EAST</v>
          </cell>
          <cell r="C4040" t="str">
            <v>EPMI-LT-SERC-PRC</v>
          </cell>
          <cell r="D4040" t="str">
            <v>P</v>
          </cell>
          <cell r="E4040">
            <v>37653</v>
          </cell>
          <cell r="F4040">
            <v>0</v>
          </cell>
          <cell r="G4040">
            <v>0</v>
          </cell>
        </row>
        <row r="4041">
          <cell r="A4041">
            <v>36641</v>
          </cell>
          <cell r="B4041" t="str">
            <v>POS-POWGAS-EAST</v>
          </cell>
          <cell r="C4041" t="str">
            <v>EPMI-LT-SERC-PRC</v>
          </cell>
          <cell r="D4041" t="str">
            <v>P</v>
          </cell>
          <cell r="E4041">
            <v>37681</v>
          </cell>
          <cell r="F4041">
            <v>0</v>
          </cell>
          <cell r="G4041">
            <v>0</v>
          </cell>
        </row>
        <row r="4042">
          <cell r="A4042">
            <v>36641</v>
          </cell>
          <cell r="B4042" t="str">
            <v>POS-POWGAS-EAST</v>
          </cell>
          <cell r="C4042" t="str">
            <v>EPMI-LT-SERC-PRC</v>
          </cell>
          <cell r="D4042" t="str">
            <v>P</v>
          </cell>
          <cell r="E4042">
            <v>37681</v>
          </cell>
          <cell r="F4042">
            <v>0</v>
          </cell>
          <cell r="G4042">
            <v>0</v>
          </cell>
        </row>
        <row r="4043">
          <cell r="A4043">
            <v>36641</v>
          </cell>
          <cell r="B4043" t="str">
            <v>POS-POWGAS-EAST</v>
          </cell>
          <cell r="C4043" t="str">
            <v>EPMI-LT-SERC-PRC</v>
          </cell>
          <cell r="D4043" t="str">
            <v>P</v>
          </cell>
          <cell r="E4043">
            <v>37712</v>
          </cell>
          <cell r="F4043">
            <v>0</v>
          </cell>
          <cell r="G4043">
            <v>0</v>
          </cell>
        </row>
        <row r="4044">
          <cell r="A4044">
            <v>36641</v>
          </cell>
          <cell r="B4044" t="str">
            <v>POS-POWGAS-EAST</v>
          </cell>
          <cell r="C4044" t="str">
            <v>EPMI-LT-SERC-PRC</v>
          </cell>
          <cell r="D4044" t="str">
            <v>P</v>
          </cell>
          <cell r="E4044">
            <v>37712</v>
          </cell>
          <cell r="F4044">
            <v>0</v>
          </cell>
          <cell r="G4044">
            <v>0</v>
          </cell>
        </row>
        <row r="4045">
          <cell r="A4045">
            <v>36641</v>
          </cell>
          <cell r="B4045" t="str">
            <v>POS-POWGAS-EAST</v>
          </cell>
          <cell r="C4045" t="str">
            <v>EPMI-LT-SERC-PRC</v>
          </cell>
          <cell r="D4045" t="str">
            <v>P</v>
          </cell>
          <cell r="E4045">
            <v>37742</v>
          </cell>
          <cell r="F4045">
            <v>0</v>
          </cell>
          <cell r="G4045">
            <v>0</v>
          </cell>
        </row>
        <row r="4046">
          <cell r="A4046">
            <v>36641</v>
          </cell>
          <cell r="B4046" t="str">
            <v>POS-POWGAS-EAST</v>
          </cell>
          <cell r="C4046" t="str">
            <v>EPMI-LT-SERC-PRC</v>
          </cell>
          <cell r="D4046" t="str">
            <v>P</v>
          </cell>
          <cell r="E4046">
            <v>37742</v>
          </cell>
          <cell r="F4046">
            <v>0</v>
          </cell>
          <cell r="G4046">
            <v>0</v>
          </cell>
        </row>
        <row r="4047">
          <cell r="A4047">
            <v>36641</v>
          </cell>
          <cell r="B4047" t="str">
            <v>POS-POWGAS-EAST</v>
          </cell>
          <cell r="C4047" t="str">
            <v>EPMI-LT-SERC-PRC</v>
          </cell>
          <cell r="D4047" t="str">
            <v>P</v>
          </cell>
          <cell r="E4047">
            <v>37773</v>
          </cell>
          <cell r="F4047">
            <v>0</v>
          </cell>
          <cell r="G4047">
            <v>0</v>
          </cell>
        </row>
        <row r="4048">
          <cell r="A4048">
            <v>36641</v>
          </cell>
          <cell r="B4048" t="str">
            <v>POS-POWGAS-EAST</v>
          </cell>
          <cell r="C4048" t="str">
            <v>EPMI-LT-SERC-PRC</v>
          </cell>
          <cell r="D4048" t="str">
            <v>P</v>
          </cell>
          <cell r="E4048">
            <v>37773</v>
          </cell>
          <cell r="F4048">
            <v>0</v>
          </cell>
          <cell r="G4048">
            <v>0</v>
          </cell>
        </row>
        <row r="4049">
          <cell r="A4049">
            <v>36641</v>
          </cell>
          <cell r="B4049" t="str">
            <v>POS-POWGAS-EAST</v>
          </cell>
          <cell r="C4049" t="str">
            <v>EPMI-LT-SERC-PRC</v>
          </cell>
          <cell r="D4049" t="str">
            <v>P</v>
          </cell>
          <cell r="E4049">
            <v>37803</v>
          </cell>
          <cell r="F4049">
            <v>0</v>
          </cell>
          <cell r="G4049">
            <v>0</v>
          </cell>
        </row>
        <row r="4050">
          <cell r="A4050">
            <v>36641</v>
          </cell>
          <cell r="B4050" t="str">
            <v>POS-POWGAS-EAST</v>
          </cell>
          <cell r="C4050" t="str">
            <v>EPMI-LT-SERC-PRC</v>
          </cell>
          <cell r="D4050" t="str">
            <v>P</v>
          </cell>
          <cell r="E4050">
            <v>37803</v>
          </cell>
          <cell r="F4050">
            <v>0</v>
          </cell>
          <cell r="G4050">
            <v>0</v>
          </cell>
        </row>
        <row r="4051">
          <cell r="A4051">
            <v>36641</v>
          </cell>
          <cell r="B4051" t="str">
            <v>POS-POWGAS-EAST</v>
          </cell>
          <cell r="C4051" t="str">
            <v>EPMI-LT-SERC-PRC</v>
          </cell>
          <cell r="D4051" t="str">
            <v>P</v>
          </cell>
          <cell r="E4051">
            <v>37834</v>
          </cell>
          <cell r="F4051">
            <v>0</v>
          </cell>
          <cell r="G4051">
            <v>0</v>
          </cell>
        </row>
        <row r="4052">
          <cell r="A4052">
            <v>36641</v>
          </cell>
          <cell r="B4052" t="str">
            <v>POS-POWGAS-EAST</v>
          </cell>
          <cell r="C4052" t="str">
            <v>EPMI-LT-SERC-PRC</v>
          </cell>
          <cell r="D4052" t="str">
            <v>P</v>
          </cell>
          <cell r="E4052">
            <v>37834</v>
          </cell>
          <cell r="F4052">
            <v>0</v>
          </cell>
          <cell r="G4052">
            <v>0</v>
          </cell>
        </row>
        <row r="4053">
          <cell r="A4053">
            <v>36641</v>
          </cell>
          <cell r="B4053" t="str">
            <v>POS-POWGAS-EAST</v>
          </cell>
          <cell r="C4053" t="str">
            <v>EPMI-LT-SERC-PRC</v>
          </cell>
          <cell r="D4053" t="str">
            <v>P</v>
          </cell>
          <cell r="E4053">
            <v>37865</v>
          </cell>
          <cell r="F4053">
            <v>0</v>
          </cell>
          <cell r="G4053">
            <v>0</v>
          </cell>
        </row>
        <row r="4054">
          <cell r="A4054">
            <v>36641</v>
          </cell>
          <cell r="B4054" t="str">
            <v>POS-POWGAS-EAST</v>
          </cell>
          <cell r="C4054" t="str">
            <v>EPMI-LT-SERC-PRC</v>
          </cell>
          <cell r="D4054" t="str">
            <v>P</v>
          </cell>
          <cell r="E4054">
            <v>37865</v>
          </cell>
          <cell r="F4054">
            <v>0</v>
          </cell>
          <cell r="G4054">
            <v>0</v>
          </cell>
        </row>
        <row r="4055">
          <cell r="A4055">
            <v>36641</v>
          </cell>
          <cell r="B4055" t="str">
            <v>POS-POWGAS-EAST</v>
          </cell>
          <cell r="C4055" t="str">
            <v>EPMI-LT-SERC-PRC</v>
          </cell>
          <cell r="D4055" t="str">
            <v>P</v>
          </cell>
          <cell r="E4055">
            <v>37895</v>
          </cell>
          <cell r="F4055">
            <v>0</v>
          </cell>
          <cell r="G4055">
            <v>0</v>
          </cell>
        </row>
        <row r="4056">
          <cell r="A4056">
            <v>36641</v>
          </cell>
          <cell r="B4056" t="str">
            <v>POS-POWGAS-EAST</v>
          </cell>
          <cell r="C4056" t="str">
            <v>EPMI-LT-SERC-PRC</v>
          </cell>
          <cell r="D4056" t="str">
            <v>P</v>
          </cell>
          <cell r="E4056">
            <v>37895</v>
          </cell>
          <cell r="F4056">
            <v>0</v>
          </cell>
          <cell r="G4056">
            <v>0</v>
          </cell>
        </row>
        <row r="4057">
          <cell r="A4057">
            <v>36641</v>
          </cell>
          <cell r="B4057" t="str">
            <v>POS-POWGAS-EAST</v>
          </cell>
          <cell r="C4057" t="str">
            <v>EPMI-LT-SERC-PRC</v>
          </cell>
          <cell r="D4057" t="str">
            <v>P</v>
          </cell>
          <cell r="E4057">
            <v>37926</v>
          </cell>
          <cell r="F4057">
            <v>0</v>
          </cell>
          <cell r="G4057">
            <v>0</v>
          </cell>
        </row>
        <row r="4058">
          <cell r="A4058">
            <v>36641</v>
          </cell>
          <cell r="B4058" t="str">
            <v>POS-POWGAS-EAST</v>
          </cell>
          <cell r="C4058" t="str">
            <v>EPMI-LT-SERC-PRC</v>
          </cell>
          <cell r="D4058" t="str">
            <v>P</v>
          </cell>
          <cell r="E4058">
            <v>37926</v>
          </cell>
          <cell r="F4058">
            <v>0</v>
          </cell>
          <cell r="G4058">
            <v>0</v>
          </cell>
        </row>
        <row r="4059">
          <cell r="A4059">
            <v>36641</v>
          </cell>
          <cell r="B4059" t="str">
            <v>POS-POWGAS-EAST</v>
          </cell>
          <cell r="C4059" t="str">
            <v>EPMI-LT-SERC-PRC</v>
          </cell>
          <cell r="D4059" t="str">
            <v>P</v>
          </cell>
          <cell r="E4059">
            <v>37956</v>
          </cell>
          <cell r="F4059">
            <v>0</v>
          </cell>
          <cell r="G4059">
            <v>0</v>
          </cell>
        </row>
        <row r="4060">
          <cell r="A4060">
            <v>36641</v>
          </cell>
          <cell r="B4060" t="str">
            <v>POS-POWGAS-EAST</v>
          </cell>
          <cell r="C4060" t="str">
            <v>EPMI-LT-SERC-PRC</v>
          </cell>
          <cell r="D4060" t="str">
            <v>P</v>
          </cell>
          <cell r="E4060">
            <v>37956</v>
          </cell>
          <cell r="F4060">
            <v>0</v>
          </cell>
          <cell r="G4060">
            <v>0</v>
          </cell>
        </row>
        <row r="4061">
          <cell r="A4061">
            <v>36641</v>
          </cell>
          <cell r="B4061" t="str">
            <v>POS-POWGAS-EAST</v>
          </cell>
          <cell r="C4061" t="str">
            <v>EPMI-LT-SERC-PRC</v>
          </cell>
          <cell r="D4061" t="str">
            <v>P</v>
          </cell>
          <cell r="E4061">
            <v>37987</v>
          </cell>
          <cell r="F4061">
            <v>0</v>
          </cell>
          <cell r="G4061">
            <v>0</v>
          </cell>
        </row>
        <row r="4062">
          <cell r="A4062">
            <v>36641</v>
          </cell>
          <cell r="B4062" t="str">
            <v>POS-POWGAS-EAST</v>
          </cell>
          <cell r="C4062" t="str">
            <v>EPMI-LT-SERC-PRC</v>
          </cell>
          <cell r="D4062" t="str">
            <v>P</v>
          </cell>
          <cell r="E4062">
            <v>37987</v>
          </cell>
          <cell r="F4062">
            <v>0</v>
          </cell>
          <cell r="G4062">
            <v>0</v>
          </cell>
        </row>
        <row r="4063">
          <cell r="A4063">
            <v>36641</v>
          </cell>
          <cell r="B4063" t="str">
            <v>POS-POWGAS-EAST</v>
          </cell>
          <cell r="C4063" t="str">
            <v>EPMI-LT-SERC-PRC</v>
          </cell>
          <cell r="D4063" t="str">
            <v>P</v>
          </cell>
          <cell r="E4063">
            <v>38018</v>
          </cell>
          <cell r="F4063">
            <v>0</v>
          </cell>
          <cell r="G4063">
            <v>0</v>
          </cell>
        </row>
        <row r="4064">
          <cell r="A4064">
            <v>36641</v>
          </cell>
          <cell r="B4064" t="str">
            <v>POS-POWGAS-EAST</v>
          </cell>
          <cell r="C4064" t="str">
            <v>EPMI-LT-SERC-PRC</v>
          </cell>
          <cell r="D4064" t="str">
            <v>P</v>
          </cell>
          <cell r="E4064">
            <v>38018</v>
          </cell>
          <cell r="F4064">
            <v>0</v>
          </cell>
          <cell r="G4064">
            <v>0</v>
          </cell>
        </row>
        <row r="4065">
          <cell r="A4065">
            <v>36641</v>
          </cell>
          <cell r="B4065" t="str">
            <v>POS-POWGAS-EAST</v>
          </cell>
          <cell r="C4065" t="str">
            <v>EPMI-LT-SERC-PRC</v>
          </cell>
          <cell r="D4065" t="str">
            <v>P</v>
          </cell>
          <cell r="E4065">
            <v>38047</v>
          </cell>
          <cell r="F4065">
            <v>0</v>
          </cell>
          <cell r="G4065">
            <v>0</v>
          </cell>
        </row>
        <row r="4066">
          <cell r="A4066">
            <v>36641</v>
          </cell>
          <cell r="B4066" t="str">
            <v>POS-POWGAS-EAST</v>
          </cell>
          <cell r="C4066" t="str">
            <v>EPMI-LT-SERC-PRC</v>
          </cell>
          <cell r="D4066" t="str">
            <v>P</v>
          </cell>
          <cell r="E4066">
            <v>38047</v>
          </cell>
          <cell r="F4066">
            <v>0</v>
          </cell>
          <cell r="G4066">
            <v>0</v>
          </cell>
        </row>
        <row r="4067">
          <cell r="A4067">
            <v>36641</v>
          </cell>
          <cell r="B4067" t="str">
            <v>POS-POWGAS-EAST</v>
          </cell>
          <cell r="C4067" t="str">
            <v>EPMI-LT-SERC-PRC</v>
          </cell>
          <cell r="D4067" t="str">
            <v>P</v>
          </cell>
          <cell r="E4067">
            <v>38078</v>
          </cell>
          <cell r="F4067">
            <v>0</v>
          </cell>
          <cell r="G4067">
            <v>0</v>
          </cell>
        </row>
        <row r="4068">
          <cell r="A4068">
            <v>36641</v>
          </cell>
          <cell r="B4068" t="str">
            <v>POS-POWGAS-EAST</v>
          </cell>
          <cell r="C4068" t="str">
            <v>EPMI-LT-SERC-PRC</v>
          </cell>
          <cell r="D4068" t="str">
            <v>P</v>
          </cell>
          <cell r="E4068">
            <v>38078</v>
          </cell>
          <cell r="F4068">
            <v>0</v>
          </cell>
          <cell r="G4068">
            <v>0</v>
          </cell>
        </row>
        <row r="4069">
          <cell r="A4069">
            <v>36641</v>
          </cell>
          <cell r="B4069" t="str">
            <v>POS-POWGAS-EAST</v>
          </cell>
          <cell r="C4069" t="str">
            <v>EPMI-LT-SERC-PRC</v>
          </cell>
          <cell r="D4069" t="str">
            <v>P</v>
          </cell>
          <cell r="E4069">
            <v>38108</v>
          </cell>
          <cell r="F4069">
            <v>0</v>
          </cell>
          <cell r="G4069">
            <v>0</v>
          </cell>
        </row>
        <row r="4070">
          <cell r="A4070">
            <v>36641</v>
          </cell>
          <cell r="B4070" t="str">
            <v>POS-POWGAS-EAST</v>
          </cell>
          <cell r="C4070" t="str">
            <v>EPMI-LT-SERC-PRC</v>
          </cell>
          <cell r="D4070" t="str">
            <v>P</v>
          </cell>
          <cell r="E4070">
            <v>38108</v>
          </cell>
          <cell r="F4070">
            <v>0</v>
          </cell>
          <cell r="G4070">
            <v>0</v>
          </cell>
        </row>
        <row r="4071">
          <cell r="A4071">
            <v>36641</v>
          </cell>
          <cell r="B4071" t="str">
            <v>POS-POWGAS-EAST</v>
          </cell>
          <cell r="C4071" t="str">
            <v>EPMI-LT-SERC-PRC</v>
          </cell>
          <cell r="D4071" t="str">
            <v>P</v>
          </cell>
          <cell r="E4071">
            <v>38139</v>
          </cell>
          <cell r="F4071">
            <v>0</v>
          </cell>
          <cell r="G4071">
            <v>0</v>
          </cell>
        </row>
        <row r="4072">
          <cell r="A4072">
            <v>36641</v>
          </cell>
          <cell r="B4072" t="str">
            <v>POS-POWGAS-EAST</v>
          </cell>
          <cell r="C4072" t="str">
            <v>EPMI-LT-SERC-PRC</v>
          </cell>
          <cell r="D4072" t="str">
            <v>P</v>
          </cell>
          <cell r="E4072">
            <v>38139</v>
          </cell>
          <cell r="F4072">
            <v>0</v>
          </cell>
          <cell r="G4072">
            <v>0</v>
          </cell>
        </row>
        <row r="4073">
          <cell r="A4073">
            <v>36641</v>
          </cell>
          <cell r="B4073" t="str">
            <v>POS-POWGAS-EAST</v>
          </cell>
          <cell r="C4073" t="str">
            <v>EPMI-LT-SERC-PRC</v>
          </cell>
          <cell r="D4073" t="str">
            <v>P</v>
          </cell>
          <cell r="E4073">
            <v>38169</v>
          </cell>
          <cell r="F4073">
            <v>0</v>
          </cell>
          <cell r="G4073">
            <v>0</v>
          </cell>
        </row>
        <row r="4074">
          <cell r="A4074">
            <v>36641</v>
          </cell>
          <cell r="B4074" t="str">
            <v>POS-POWGAS-EAST</v>
          </cell>
          <cell r="C4074" t="str">
            <v>EPMI-LT-SERC-PRC</v>
          </cell>
          <cell r="D4074" t="str">
            <v>P</v>
          </cell>
          <cell r="E4074">
            <v>38169</v>
          </cell>
          <cell r="F4074">
            <v>0</v>
          </cell>
          <cell r="G4074">
            <v>0</v>
          </cell>
        </row>
        <row r="4075">
          <cell r="A4075">
            <v>36641</v>
          </cell>
          <cell r="B4075" t="str">
            <v>POS-POWGAS-EAST</v>
          </cell>
          <cell r="C4075" t="str">
            <v>EPMI-LT-SERC-PRC</v>
          </cell>
          <cell r="D4075" t="str">
            <v>P</v>
          </cell>
          <cell r="E4075">
            <v>38200</v>
          </cell>
          <cell r="F4075">
            <v>0</v>
          </cell>
          <cell r="G4075">
            <v>0</v>
          </cell>
        </row>
        <row r="4076">
          <cell r="A4076">
            <v>36641</v>
          </cell>
          <cell r="B4076" t="str">
            <v>POS-POWGAS-EAST</v>
          </cell>
          <cell r="C4076" t="str">
            <v>EPMI-LT-SERC-PRC</v>
          </cell>
          <cell r="D4076" t="str">
            <v>P</v>
          </cell>
          <cell r="E4076">
            <v>38200</v>
          </cell>
          <cell r="F4076">
            <v>0</v>
          </cell>
          <cell r="G4076">
            <v>0</v>
          </cell>
        </row>
        <row r="4077">
          <cell r="A4077">
            <v>36641</v>
          </cell>
          <cell r="B4077" t="str">
            <v>POS-POWGAS-EAST</v>
          </cell>
          <cell r="C4077" t="str">
            <v>EPMI-LT-SERC-PRC</v>
          </cell>
          <cell r="D4077" t="str">
            <v>P</v>
          </cell>
          <cell r="E4077">
            <v>38231</v>
          </cell>
          <cell r="F4077">
            <v>0</v>
          </cell>
          <cell r="G4077">
            <v>0</v>
          </cell>
        </row>
        <row r="4078">
          <cell r="A4078">
            <v>36641</v>
          </cell>
          <cell r="B4078" t="str">
            <v>POS-POWGAS-EAST</v>
          </cell>
          <cell r="C4078" t="str">
            <v>EPMI-LT-SERC-PRC</v>
          </cell>
          <cell r="D4078" t="str">
            <v>P</v>
          </cell>
          <cell r="E4078">
            <v>38231</v>
          </cell>
          <cell r="F4078">
            <v>0</v>
          </cell>
          <cell r="G4078">
            <v>0</v>
          </cell>
        </row>
        <row r="4079">
          <cell r="A4079">
            <v>36641</v>
          </cell>
          <cell r="B4079" t="str">
            <v>POS-POWGAS-EAST</v>
          </cell>
          <cell r="C4079" t="str">
            <v>EPMI-LT-SERC-PRC</v>
          </cell>
          <cell r="D4079" t="str">
            <v>P</v>
          </cell>
          <cell r="E4079">
            <v>38261</v>
          </cell>
          <cell r="F4079">
            <v>0</v>
          </cell>
          <cell r="G4079">
            <v>0</v>
          </cell>
        </row>
        <row r="4080">
          <cell r="A4080">
            <v>36641</v>
          </cell>
          <cell r="B4080" t="str">
            <v>POS-POWGAS-EAST</v>
          </cell>
          <cell r="C4080" t="str">
            <v>EPMI-LT-SERC-PRC</v>
          </cell>
          <cell r="D4080" t="str">
            <v>P</v>
          </cell>
          <cell r="E4080">
            <v>38261</v>
          </cell>
          <cell r="F4080">
            <v>0</v>
          </cell>
          <cell r="G4080">
            <v>0</v>
          </cell>
        </row>
        <row r="4081">
          <cell r="A4081">
            <v>36641</v>
          </cell>
          <cell r="B4081" t="str">
            <v>POS-POWGAS-EAST</v>
          </cell>
          <cell r="C4081" t="str">
            <v>EPMI-LT-SERC-PRC</v>
          </cell>
          <cell r="D4081" t="str">
            <v>P</v>
          </cell>
          <cell r="E4081">
            <v>38292</v>
          </cell>
          <cell r="F4081">
            <v>0</v>
          </cell>
          <cell r="G4081">
            <v>0</v>
          </cell>
        </row>
        <row r="4082">
          <cell r="A4082">
            <v>36641</v>
          </cell>
          <cell r="B4082" t="str">
            <v>POS-POWGAS-EAST</v>
          </cell>
          <cell r="C4082" t="str">
            <v>EPMI-LT-SERC-PRC</v>
          </cell>
          <cell r="D4082" t="str">
            <v>P</v>
          </cell>
          <cell r="E4082">
            <v>38292</v>
          </cell>
          <cell r="F4082">
            <v>0</v>
          </cell>
          <cell r="G4082">
            <v>0</v>
          </cell>
        </row>
        <row r="4083">
          <cell r="A4083">
            <v>36641</v>
          </cell>
          <cell r="B4083" t="str">
            <v>POS-POWGAS-EAST</v>
          </cell>
          <cell r="C4083" t="str">
            <v>EPMI-LT-SERC-PRC</v>
          </cell>
          <cell r="D4083" t="str">
            <v>P</v>
          </cell>
          <cell r="E4083">
            <v>38322</v>
          </cell>
          <cell r="F4083">
            <v>0</v>
          </cell>
          <cell r="G4083">
            <v>0</v>
          </cell>
        </row>
        <row r="4084">
          <cell r="A4084">
            <v>36641</v>
          </cell>
          <cell r="B4084" t="str">
            <v>POS-POWGAS-EAST</v>
          </cell>
          <cell r="C4084" t="str">
            <v>EPMI-LT-SERC-PRC</v>
          </cell>
          <cell r="D4084" t="str">
            <v>P</v>
          </cell>
          <cell r="E4084">
            <v>38322</v>
          </cell>
          <cell r="F4084">
            <v>0</v>
          </cell>
          <cell r="G4084">
            <v>0</v>
          </cell>
        </row>
        <row r="4085">
          <cell r="A4085">
            <v>36641</v>
          </cell>
          <cell r="B4085" t="str">
            <v>POS-POWGAS-EAST</v>
          </cell>
          <cell r="C4085" t="str">
            <v>EPMI-LT-SERC-PRC</v>
          </cell>
          <cell r="D4085" t="str">
            <v>P</v>
          </cell>
          <cell r="E4085">
            <v>38353</v>
          </cell>
          <cell r="F4085">
            <v>0</v>
          </cell>
          <cell r="G4085">
            <v>0</v>
          </cell>
        </row>
        <row r="4086">
          <cell r="A4086">
            <v>36641</v>
          </cell>
          <cell r="B4086" t="str">
            <v>POS-POWGAS-EAST</v>
          </cell>
          <cell r="C4086" t="str">
            <v>EPMI-LT-SERC-PRC</v>
          </cell>
          <cell r="D4086" t="str">
            <v>P</v>
          </cell>
          <cell r="E4086">
            <v>38353</v>
          </cell>
          <cell r="F4086">
            <v>0</v>
          </cell>
          <cell r="G4086">
            <v>0</v>
          </cell>
        </row>
        <row r="4087">
          <cell r="A4087">
            <v>36641</v>
          </cell>
          <cell r="B4087" t="str">
            <v>POS-POWGAS-EAST</v>
          </cell>
          <cell r="C4087" t="str">
            <v>EPMI-LT-SERC-PRC</v>
          </cell>
          <cell r="D4087" t="str">
            <v>P</v>
          </cell>
          <cell r="E4087">
            <v>38384</v>
          </cell>
          <cell r="F4087">
            <v>0</v>
          </cell>
          <cell r="G4087">
            <v>0</v>
          </cell>
        </row>
        <row r="4088">
          <cell r="A4088">
            <v>36641</v>
          </cell>
          <cell r="B4088" t="str">
            <v>POS-POWGAS-EAST</v>
          </cell>
          <cell r="C4088" t="str">
            <v>EPMI-LT-SERC-PRC</v>
          </cell>
          <cell r="D4088" t="str">
            <v>P</v>
          </cell>
          <cell r="E4088">
            <v>38384</v>
          </cell>
          <cell r="F4088">
            <v>0</v>
          </cell>
          <cell r="G4088">
            <v>0</v>
          </cell>
        </row>
        <row r="4089">
          <cell r="A4089">
            <v>36641</v>
          </cell>
          <cell r="B4089" t="str">
            <v>POS-POWGAS-EAST</v>
          </cell>
          <cell r="C4089" t="str">
            <v>EPMI-LT-SERC-PRC</v>
          </cell>
          <cell r="D4089" t="str">
            <v>P</v>
          </cell>
          <cell r="E4089">
            <v>38412</v>
          </cell>
          <cell r="F4089">
            <v>0</v>
          </cell>
          <cell r="G4089">
            <v>0</v>
          </cell>
        </row>
        <row r="4090">
          <cell r="A4090">
            <v>36641</v>
          </cell>
          <cell r="B4090" t="str">
            <v>POS-POWGAS-EAST</v>
          </cell>
          <cell r="C4090" t="str">
            <v>EPMI-LT-SERC-PRC</v>
          </cell>
          <cell r="D4090" t="str">
            <v>P</v>
          </cell>
          <cell r="E4090">
            <v>38412</v>
          </cell>
          <cell r="F4090">
            <v>0</v>
          </cell>
          <cell r="G4090">
            <v>0</v>
          </cell>
        </row>
        <row r="4091">
          <cell r="A4091">
            <v>36641</v>
          </cell>
          <cell r="B4091" t="str">
            <v>POS-POWGAS-EAST</v>
          </cell>
          <cell r="C4091" t="str">
            <v>EPMI-LT-SERC-PRC</v>
          </cell>
          <cell r="D4091" t="str">
            <v>P</v>
          </cell>
          <cell r="E4091">
            <v>38443</v>
          </cell>
          <cell r="F4091">
            <v>0</v>
          </cell>
          <cell r="G4091">
            <v>0</v>
          </cell>
        </row>
        <row r="4092">
          <cell r="A4092">
            <v>36641</v>
          </cell>
          <cell r="B4092" t="str">
            <v>POS-POWGAS-EAST</v>
          </cell>
          <cell r="C4092" t="str">
            <v>EPMI-LT-SERC-PRC</v>
          </cell>
          <cell r="D4092" t="str">
            <v>P</v>
          </cell>
          <cell r="E4092">
            <v>38443</v>
          </cell>
          <cell r="F4092">
            <v>0</v>
          </cell>
          <cell r="G4092">
            <v>0</v>
          </cell>
        </row>
        <row r="4093">
          <cell r="A4093">
            <v>36641</v>
          </cell>
          <cell r="B4093" t="str">
            <v>POS-POWGAS-EAST</v>
          </cell>
          <cell r="C4093" t="str">
            <v>EPMI-LT-SERC-PRC</v>
          </cell>
          <cell r="D4093" t="str">
            <v>P</v>
          </cell>
          <cell r="E4093">
            <v>38473</v>
          </cell>
          <cell r="F4093">
            <v>0</v>
          </cell>
          <cell r="G4093">
            <v>0</v>
          </cell>
        </row>
        <row r="4094">
          <cell r="A4094">
            <v>36641</v>
          </cell>
          <cell r="B4094" t="str">
            <v>POS-POWGAS-EAST</v>
          </cell>
          <cell r="C4094" t="str">
            <v>EPMI-LT-SERC-PRC</v>
          </cell>
          <cell r="D4094" t="str">
            <v>P</v>
          </cell>
          <cell r="E4094">
            <v>38473</v>
          </cell>
          <cell r="F4094">
            <v>0</v>
          </cell>
          <cell r="G4094">
            <v>0</v>
          </cell>
        </row>
        <row r="4095">
          <cell r="A4095">
            <v>36641</v>
          </cell>
          <cell r="B4095" t="str">
            <v>POS-POWGAS-EAST</v>
          </cell>
          <cell r="C4095" t="str">
            <v>EPMI-LT-SERC-PRC</v>
          </cell>
          <cell r="D4095" t="str">
            <v>P</v>
          </cell>
          <cell r="E4095">
            <v>38504</v>
          </cell>
          <cell r="F4095">
            <v>0</v>
          </cell>
          <cell r="G4095">
            <v>0</v>
          </cell>
        </row>
        <row r="4096">
          <cell r="A4096">
            <v>36641</v>
          </cell>
          <cell r="B4096" t="str">
            <v>POS-POWGAS-EAST</v>
          </cell>
          <cell r="C4096" t="str">
            <v>EPMI-LT-SERC-PRC</v>
          </cell>
          <cell r="D4096" t="str">
            <v>P</v>
          </cell>
          <cell r="E4096">
            <v>38504</v>
          </cell>
          <cell r="F4096">
            <v>0</v>
          </cell>
          <cell r="G4096">
            <v>0</v>
          </cell>
        </row>
        <row r="4097">
          <cell r="A4097">
            <v>36641</v>
          </cell>
          <cell r="B4097" t="str">
            <v>POS-POWGAS-EAST</v>
          </cell>
          <cell r="C4097" t="str">
            <v>EPMI-LT-SERC-PRC</v>
          </cell>
          <cell r="D4097" t="str">
            <v>P</v>
          </cell>
          <cell r="E4097">
            <v>38534</v>
          </cell>
          <cell r="F4097">
            <v>0</v>
          </cell>
          <cell r="G4097">
            <v>0</v>
          </cell>
        </row>
        <row r="4098">
          <cell r="A4098">
            <v>36641</v>
          </cell>
          <cell r="B4098" t="str">
            <v>POS-POWGAS-EAST</v>
          </cell>
          <cell r="C4098" t="str">
            <v>EPMI-LT-SERC-PRC</v>
          </cell>
          <cell r="D4098" t="str">
            <v>P</v>
          </cell>
          <cell r="E4098">
            <v>38534</v>
          </cell>
          <cell r="F4098">
            <v>0</v>
          </cell>
          <cell r="G4098">
            <v>0</v>
          </cell>
        </row>
        <row r="4099">
          <cell r="A4099">
            <v>36641</v>
          </cell>
          <cell r="B4099" t="str">
            <v>POS-POWGAS-EAST</v>
          </cell>
          <cell r="C4099" t="str">
            <v>EPMI-LT-SERC-PRC</v>
          </cell>
          <cell r="D4099" t="str">
            <v>P</v>
          </cell>
          <cell r="E4099">
            <v>38565</v>
          </cell>
          <cell r="F4099">
            <v>0</v>
          </cell>
          <cell r="G4099">
            <v>0</v>
          </cell>
        </row>
        <row r="4100">
          <cell r="A4100">
            <v>36641</v>
          </cell>
          <cell r="B4100" t="str">
            <v>POS-POWGAS-EAST</v>
          </cell>
          <cell r="C4100" t="str">
            <v>EPMI-LT-SERC-PRC</v>
          </cell>
          <cell r="D4100" t="str">
            <v>P</v>
          </cell>
          <cell r="E4100">
            <v>38565</v>
          </cell>
          <cell r="F4100">
            <v>0</v>
          </cell>
          <cell r="G4100">
            <v>0</v>
          </cell>
        </row>
        <row r="4101">
          <cell r="A4101">
            <v>36641</v>
          </cell>
          <cell r="B4101" t="str">
            <v>POS-POWGAS-EAST</v>
          </cell>
          <cell r="C4101" t="str">
            <v>EPMI-LT-SERC-PRC</v>
          </cell>
          <cell r="D4101" t="str">
            <v>P</v>
          </cell>
          <cell r="E4101">
            <v>38596</v>
          </cell>
          <cell r="F4101">
            <v>0</v>
          </cell>
          <cell r="G4101">
            <v>0</v>
          </cell>
        </row>
        <row r="4102">
          <cell r="A4102">
            <v>36641</v>
          </cell>
          <cell r="B4102" t="str">
            <v>POS-POWGAS-EAST</v>
          </cell>
          <cell r="C4102" t="str">
            <v>EPMI-LT-SERC-PRC</v>
          </cell>
          <cell r="D4102" t="str">
            <v>P</v>
          </cell>
          <cell r="E4102">
            <v>38596</v>
          </cell>
          <cell r="F4102">
            <v>0</v>
          </cell>
          <cell r="G4102">
            <v>0</v>
          </cell>
        </row>
        <row r="4103">
          <cell r="A4103">
            <v>36641</v>
          </cell>
          <cell r="B4103" t="str">
            <v>POS-POWGAS-EAST</v>
          </cell>
          <cell r="C4103" t="str">
            <v>EPMI-LT-SERC-PRC</v>
          </cell>
          <cell r="D4103" t="str">
            <v>P</v>
          </cell>
          <cell r="E4103">
            <v>38626</v>
          </cell>
          <cell r="F4103">
            <v>0</v>
          </cell>
          <cell r="G4103">
            <v>0</v>
          </cell>
        </row>
        <row r="4104">
          <cell r="A4104">
            <v>36641</v>
          </cell>
          <cell r="B4104" t="str">
            <v>POS-POWGAS-EAST</v>
          </cell>
          <cell r="C4104" t="str">
            <v>EPMI-LT-SERC-PRC</v>
          </cell>
          <cell r="D4104" t="str">
            <v>P</v>
          </cell>
          <cell r="E4104">
            <v>38626</v>
          </cell>
          <cell r="F4104">
            <v>0</v>
          </cell>
          <cell r="G4104">
            <v>0</v>
          </cell>
        </row>
        <row r="4105">
          <cell r="A4105">
            <v>36641</v>
          </cell>
          <cell r="B4105" t="str">
            <v>POS-POWGAS-EAST</v>
          </cell>
          <cell r="C4105" t="str">
            <v>EPMI-LT-SERC-PRC</v>
          </cell>
          <cell r="D4105" t="str">
            <v>P</v>
          </cell>
          <cell r="E4105">
            <v>38657</v>
          </cell>
          <cell r="F4105">
            <v>0</v>
          </cell>
          <cell r="G4105">
            <v>0</v>
          </cell>
        </row>
        <row r="4106">
          <cell r="A4106">
            <v>36641</v>
          </cell>
          <cell r="B4106" t="str">
            <v>POS-POWGAS-EAST</v>
          </cell>
          <cell r="C4106" t="str">
            <v>EPMI-LT-SERC-PRC</v>
          </cell>
          <cell r="D4106" t="str">
            <v>P</v>
          </cell>
          <cell r="E4106">
            <v>38657</v>
          </cell>
          <cell r="F4106">
            <v>0</v>
          </cell>
          <cell r="G4106">
            <v>0</v>
          </cell>
        </row>
        <row r="4107">
          <cell r="A4107">
            <v>36641</v>
          </cell>
          <cell r="B4107" t="str">
            <v>POS-POWGAS-EAST</v>
          </cell>
          <cell r="C4107" t="str">
            <v>EPMI-LT-SERC-PRC</v>
          </cell>
          <cell r="D4107" t="str">
            <v>P</v>
          </cell>
          <cell r="E4107">
            <v>38687</v>
          </cell>
          <cell r="F4107">
            <v>0</v>
          </cell>
          <cell r="G4107">
            <v>0</v>
          </cell>
        </row>
        <row r="4108">
          <cell r="A4108">
            <v>36641</v>
          </cell>
          <cell r="B4108" t="str">
            <v>POS-POWGAS-EAST</v>
          </cell>
          <cell r="C4108" t="str">
            <v>EPMI-LT-SERC-PRC</v>
          </cell>
          <cell r="D4108" t="str">
            <v>P</v>
          </cell>
          <cell r="E4108">
            <v>38687</v>
          </cell>
          <cell r="F4108">
            <v>0</v>
          </cell>
          <cell r="G4108">
            <v>0</v>
          </cell>
        </row>
        <row r="4109">
          <cell r="A4109">
            <v>36641</v>
          </cell>
          <cell r="B4109" t="str">
            <v>POS-POWGAS-EAST</v>
          </cell>
          <cell r="C4109" t="str">
            <v>EPMI-LT-SERC-PRC</v>
          </cell>
          <cell r="D4109" t="str">
            <v>P</v>
          </cell>
          <cell r="E4109">
            <v>38718</v>
          </cell>
          <cell r="F4109">
            <v>0</v>
          </cell>
          <cell r="G4109">
            <v>0</v>
          </cell>
        </row>
        <row r="4110">
          <cell r="A4110">
            <v>36641</v>
          </cell>
          <cell r="B4110" t="str">
            <v>POS-POWGAS-EAST</v>
          </cell>
          <cell r="C4110" t="str">
            <v>EPMI-LT-SERC-PRC</v>
          </cell>
          <cell r="D4110" t="str">
            <v>P</v>
          </cell>
          <cell r="E4110">
            <v>38718</v>
          </cell>
          <cell r="F4110">
            <v>0</v>
          </cell>
          <cell r="G4110">
            <v>0</v>
          </cell>
        </row>
        <row r="4111">
          <cell r="A4111">
            <v>36641</v>
          </cell>
          <cell r="B4111" t="str">
            <v>POS-POWGAS-EAST</v>
          </cell>
          <cell r="C4111" t="str">
            <v>EPMI-LT-SERC-PRC</v>
          </cell>
          <cell r="D4111" t="str">
            <v>P</v>
          </cell>
          <cell r="E4111">
            <v>38749</v>
          </cell>
          <cell r="F4111">
            <v>0</v>
          </cell>
          <cell r="G4111">
            <v>0</v>
          </cell>
        </row>
        <row r="4112">
          <cell r="A4112">
            <v>36641</v>
          </cell>
          <cell r="B4112" t="str">
            <v>POS-POWGAS-EAST</v>
          </cell>
          <cell r="C4112" t="str">
            <v>EPMI-LT-SERC-PRC</v>
          </cell>
          <cell r="D4112" t="str">
            <v>P</v>
          </cell>
          <cell r="E4112">
            <v>38749</v>
          </cell>
          <cell r="F4112">
            <v>0</v>
          </cell>
          <cell r="G4112">
            <v>0</v>
          </cell>
        </row>
        <row r="4113">
          <cell r="A4113">
            <v>36641</v>
          </cell>
          <cell r="B4113" t="str">
            <v>POS-POWGAS-EAST</v>
          </cell>
          <cell r="C4113" t="str">
            <v>EPMI-LT-SERC-PRC</v>
          </cell>
          <cell r="D4113" t="str">
            <v>P</v>
          </cell>
          <cell r="E4113">
            <v>38777</v>
          </cell>
          <cell r="F4113">
            <v>0</v>
          </cell>
          <cell r="G4113">
            <v>0</v>
          </cell>
        </row>
        <row r="4114">
          <cell r="A4114">
            <v>36641</v>
          </cell>
          <cell r="B4114" t="str">
            <v>POS-POWGAS-EAST</v>
          </cell>
          <cell r="C4114" t="str">
            <v>EPMI-LT-SERC-PRC</v>
          </cell>
          <cell r="D4114" t="str">
            <v>P</v>
          </cell>
          <cell r="E4114">
            <v>38777</v>
          </cell>
          <cell r="F4114">
            <v>0</v>
          </cell>
          <cell r="G4114">
            <v>0</v>
          </cell>
        </row>
        <row r="4115">
          <cell r="A4115">
            <v>36641</v>
          </cell>
          <cell r="B4115" t="str">
            <v>POS-POWGAS-EAST</v>
          </cell>
          <cell r="C4115" t="str">
            <v>EPMI-LT-SERC-PRC</v>
          </cell>
          <cell r="D4115" t="str">
            <v>P</v>
          </cell>
          <cell r="E4115">
            <v>38808</v>
          </cell>
          <cell r="F4115">
            <v>0</v>
          </cell>
          <cell r="G4115">
            <v>0</v>
          </cell>
        </row>
        <row r="4116">
          <cell r="A4116">
            <v>36641</v>
          </cell>
          <cell r="B4116" t="str">
            <v>POS-POWGAS-EAST</v>
          </cell>
          <cell r="C4116" t="str">
            <v>EPMI-LT-SERC-PRC</v>
          </cell>
          <cell r="D4116" t="str">
            <v>P</v>
          </cell>
          <cell r="E4116">
            <v>38808</v>
          </cell>
          <cell r="F4116">
            <v>0</v>
          </cell>
          <cell r="G4116">
            <v>0</v>
          </cell>
        </row>
        <row r="4117">
          <cell r="A4117">
            <v>36641</v>
          </cell>
          <cell r="B4117" t="str">
            <v>POS-POWGAS-EAST</v>
          </cell>
          <cell r="C4117" t="str">
            <v>EPMI-LT-SERC-PRC</v>
          </cell>
          <cell r="D4117" t="str">
            <v>P</v>
          </cell>
          <cell r="E4117">
            <v>38838</v>
          </cell>
          <cell r="F4117">
            <v>0</v>
          </cell>
          <cell r="G4117">
            <v>0</v>
          </cell>
        </row>
        <row r="4118">
          <cell r="A4118">
            <v>36641</v>
          </cell>
          <cell r="B4118" t="str">
            <v>POS-POWGAS-EAST</v>
          </cell>
          <cell r="C4118" t="str">
            <v>EPMI-LT-SERC-PRC</v>
          </cell>
          <cell r="D4118" t="str">
            <v>P</v>
          </cell>
          <cell r="E4118">
            <v>38838</v>
          </cell>
          <cell r="F4118">
            <v>0</v>
          </cell>
          <cell r="G4118">
            <v>0</v>
          </cell>
        </row>
        <row r="4119">
          <cell r="A4119">
            <v>36641</v>
          </cell>
          <cell r="B4119" t="str">
            <v>POS-POWGAS-EAST</v>
          </cell>
          <cell r="C4119" t="str">
            <v>EPMI-LT-SERC-PRC</v>
          </cell>
          <cell r="D4119" t="str">
            <v>P</v>
          </cell>
          <cell r="E4119">
            <v>38869</v>
          </cell>
          <cell r="F4119">
            <v>0</v>
          </cell>
          <cell r="G4119">
            <v>0</v>
          </cell>
        </row>
        <row r="4120">
          <cell r="A4120">
            <v>36641</v>
          </cell>
          <cell r="B4120" t="str">
            <v>POS-POWGAS-EAST</v>
          </cell>
          <cell r="C4120" t="str">
            <v>EPMI-LT-SERC-PRC</v>
          </cell>
          <cell r="D4120" t="str">
            <v>P</v>
          </cell>
          <cell r="E4120">
            <v>38869</v>
          </cell>
          <cell r="F4120">
            <v>0</v>
          </cell>
          <cell r="G4120">
            <v>0</v>
          </cell>
        </row>
        <row r="4121">
          <cell r="A4121">
            <v>36641</v>
          </cell>
          <cell r="B4121" t="str">
            <v>POS-POWGAS-EAST</v>
          </cell>
          <cell r="C4121" t="str">
            <v>EPMI-LT-SERC-PRC</v>
          </cell>
          <cell r="D4121" t="str">
            <v>P</v>
          </cell>
          <cell r="E4121">
            <v>38899</v>
          </cell>
          <cell r="F4121">
            <v>0</v>
          </cell>
          <cell r="G4121">
            <v>0</v>
          </cell>
        </row>
        <row r="4122">
          <cell r="A4122">
            <v>36641</v>
          </cell>
          <cell r="B4122" t="str">
            <v>POS-POWGAS-EAST</v>
          </cell>
          <cell r="C4122" t="str">
            <v>EPMI-LT-SERC-PRC</v>
          </cell>
          <cell r="D4122" t="str">
            <v>P</v>
          </cell>
          <cell r="E4122">
            <v>38899</v>
          </cell>
          <cell r="F4122">
            <v>0</v>
          </cell>
          <cell r="G4122">
            <v>0</v>
          </cell>
        </row>
        <row r="4123">
          <cell r="A4123">
            <v>36641</v>
          </cell>
          <cell r="B4123" t="str">
            <v>POS-POWGAS-EAST</v>
          </cell>
          <cell r="C4123" t="str">
            <v>EPMI-LT-SERC-PRC</v>
          </cell>
          <cell r="D4123" t="str">
            <v>P</v>
          </cell>
          <cell r="E4123">
            <v>38930</v>
          </cell>
          <cell r="F4123">
            <v>0</v>
          </cell>
          <cell r="G4123">
            <v>0</v>
          </cell>
        </row>
        <row r="4124">
          <cell r="A4124">
            <v>36641</v>
          </cell>
          <cell r="B4124" t="str">
            <v>POS-POWGAS-EAST</v>
          </cell>
          <cell r="C4124" t="str">
            <v>EPMI-LT-SERC-PRC</v>
          </cell>
          <cell r="D4124" t="str">
            <v>P</v>
          </cell>
          <cell r="E4124">
            <v>38930</v>
          </cell>
          <cell r="F4124">
            <v>0</v>
          </cell>
          <cell r="G4124">
            <v>0</v>
          </cell>
        </row>
        <row r="4125">
          <cell r="A4125">
            <v>36641</v>
          </cell>
          <cell r="B4125" t="str">
            <v>POS-POWGAS-EAST</v>
          </cell>
          <cell r="C4125" t="str">
            <v>EPMI-LT-SERC-PRC</v>
          </cell>
          <cell r="D4125" t="str">
            <v>P</v>
          </cell>
          <cell r="E4125">
            <v>38961</v>
          </cell>
          <cell r="F4125">
            <v>0</v>
          </cell>
          <cell r="G4125">
            <v>0</v>
          </cell>
        </row>
        <row r="4126">
          <cell r="A4126">
            <v>36641</v>
          </cell>
          <cell r="B4126" t="str">
            <v>POS-POWGAS-EAST</v>
          </cell>
          <cell r="C4126" t="str">
            <v>EPMI-LT-SERC-PRC</v>
          </cell>
          <cell r="D4126" t="str">
            <v>P</v>
          </cell>
          <cell r="E4126">
            <v>38961</v>
          </cell>
          <cell r="F4126">
            <v>0</v>
          </cell>
          <cell r="G4126">
            <v>0</v>
          </cell>
        </row>
        <row r="4127">
          <cell r="A4127">
            <v>36641</v>
          </cell>
          <cell r="B4127" t="str">
            <v>POS-POWGAS-EAST</v>
          </cell>
          <cell r="C4127" t="str">
            <v>EPMI-LT-SERC-PRC</v>
          </cell>
          <cell r="D4127" t="str">
            <v>P</v>
          </cell>
          <cell r="E4127">
            <v>38991</v>
          </cell>
          <cell r="F4127">
            <v>0</v>
          </cell>
          <cell r="G4127">
            <v>0</v>
          </cell>
        </row>
        <row r="4128">
          <cell r="A4128">
            <v>36641</v>
          </cell>
          <cell r="B4128" t="str">
            <v>POS-POWGAS-EAST</v>
          </cell>
          <cell r="C4128" t="str">
            <v>EPMI-LT-SERC-PRC</v>
          </cell>
          <cell r="D4128" t="str">
            <v>P</v>
          </cell>
          <cell r="E4128">
            <v>38991</v>
          </cell>
          <cell r="F4128">
            <v>0</v>
          </cell>
          <cell r="G4128">
            <v>0</v>
          </cell>
        </row>
        <row r="4129">
          <cell r="A4129">
            <v>36641</v>
          </cell>
          <cell r="B4129" t="str">
            <v>POS-POWGAS-EAST</v>
          </cell>
          <cell r="C4129" t="str">
            <v>EPMI-LT-SERC-PRC</v>
          </cell>
          <cell r="D4129" t="str">
            <v>P</v>
          </cell>
          <cell r="E4129">
            <v>39022</v>
          </cell>
          <cell r="F4129">
            <v>0</v>
          </cell>
          <cell r="G4129">
            <v>0</v>
          </cell>
        </row>
        <row r="4130">
          <cell r="A4130">
            <v>36641</v>
          </cell>
          <cell r="B4130" t="str">
            <v>POS-POWGAS-EAST</v>
          </cell>
          <cell r="C4130" t="str">
            <v>EPMI-LT-SERC-PRC</v>
          </cell>
          <cell r="D4130" t="str">
            <v>P</v>
          </cell>
          <cell r="E4130">
            <v>39022</v>
          </cell>
          <cell r="F4130">
            <v>0</v>
          </cell>
          <cell r="G4130">
            <v>0</v>
          </cell>
        </row>
        <row r="4131">
          <cell r="A4131">
            <v>36641</v>
          </cell>
          <cell r="B4131" t="str">
            <v>POS-POWGAS-EAST</v>
          </cell>
          <cell r="C4131" t="str">
            <v>EPMI-LT-SERC-PRC</v>
          </cell>
          <cell r="D4131" t="str">
            <v>P</v>
          </cell>
          <cell r="E4131">
            <v>39052</v>
          </cell>
          <cell r="F4131">
            <v>0</v>
          </cell>
          <cell r="G4131">
            <v>0</v>
          </cell>
        </row>
        <row r="4132">
          <cell r="A4132">
            <v>36641</v>
          </cell>
          <cell r="B4132" t="str">
            <v>POS-POWGAS-EAST</v>
          </cell>
          <cell r="C4132" t="str">
            <v>EPMI-LT-SERC-PRC</v>
          </cell>
          <cell r="D4132" t="str">
            <v>P</v>
          </cell>
          <cell r="E4132">
            <v>39052</v>
          </cell>
          <cell r="F4132">
            <v>0</v>
          </cell>
          <cell r="G4132">
            <v>0</v>
          </cell>
        </row>
        <row r="4133">
          <cell r="A4133">
            <v>36641</v>
          </cell>
          <cell r="B4133" t="str">
            <v>POS-POWGAS-EAST</v>
          </cell>
          <cell r="C4133" t="str">
            <v>EPMI-LT-SERC-PRC</v>
          </cell>
          <cell r="D4133" t="str">
            <v>P</v>
          </cell>
          <cell r="E4133">
            <v>39083</v>
          </cell>
          <cell r="F4133">
            <v>0</v>
          </cell>
          <cell r="G4133">
            <v>0</v>
          </cell>
        </row>
        <row r="4134">
          <cell r="A4134">
            <v>36641</v>
          </cell>
          <cell r="B4134" t="str">
            <v>POS-POWGAS-EAST</v>
          </cell>
          <cell r="C4134" t="str">
            <v>EPMI-LT-SERC-PRC</v>
          </cell>
          <cell r="D4134" t="str">
            <v>P</v>
          </cell>
          <cell r="E4134">
            <v>39083</v>
          </cell>
          <cell r="F4134">
            <v>0</v>
          </cell>
          <cell r="G4134">
            <v>0</v>
          </cell>
        </row>
        <row r="4135">
          <cell r="A4135">
            <v>36641</v>
          </cell>
          <cell r="B4135" t="str">
            <v>POS-POWGAS-EAST</v>
          </cell>
          <cell r="C4135" t="str">
            <v>EPMI-LT-SERC-PRC</v>
          </cell>
          <cell r="D4135" t="str">
            <v>P</v>
          </cell>
          <cell r="E4135">
            <v>39114</v>
          </cell>
          <cell r="F4135">
            <v>0</v>
          </cell>
          <cell r="G4135">
            <v>0</v>
          </cell>
        </row>
        <row r="4136">
          <cell r="A4136">
            <v>36641</v>
          </cell>
          <cell r="B4136" t="str">
            <v>POS-POWGAS-EAST</v>
          </cell>
          <cell r="C4136" t="str">
            <v>EPMI-LT-SERC-PRC</v>
          </cell>
          <cell r="D4136" t="str">
            <v>P</v>
          </cell>
          <cell r="E4136">
            <v>39142</v>
          </cell>
          <cell r="F4136">
            <v>0</v>
          </cell>
          <cell r="G4136">
            <v>0</v>
          </cell>
        </row>
        <row r="4137">
          <cell r="A4137">
            <v>36641</v>
          </cell>
          <cell r="B4137" t="str">
            <v>POS-POWGAS-EAST</v>
          </cell>
          <cell r="C4137" t="str">
            <v>EPMI-LT-SERC-PRC</v>
          </cell>
          <cell r="D4137" t="str">
            <v>P</v>
          </cell>
          <cell r="E4137">
            <v>39173</v>
          </cell>
          <cell r="F4137">
            <v>0</v>
          </cell>
          <cell r="G4137">
            <v>0</v>
          </cell>
        </row>
        <row r="4138">
          <cell r="A4138">
            <v>36641</v>
          </cell>
          <cell r="B4138" t="str">
            <v>POS-POWGAS-EAST</v>
          </cell>
          <cell r="C4138" t="str">
            <v>EPMI-LT-SERC-PRC</v>
          </cell>
          <cell r="D4138" t="str">
            <v>P</v>
          </cell>
          <cell r="E4138">
            <v>39203</v>
          </cell>
          <cell r="F4138">
            <v>0</v>
          </cell>
          <cell r="G4138">
            <v>0</v>
          </cell>
        </row>
        <row r="4139">
          <cell r="A4139">
            <v>36641</v>
          </cell>
          <cell r="B4139" t="str">
            <v>POS-POWGAS-EAST</v>
          </cell>
          <cell r="C4139" t="str">
            <v>EPMI-LT-SERC-PRC</v>
          </cell>
          <cell r="D4139" t="str">
            <v>P</v>
          </cell>
          <cell r="E4139">
            <v>39234</v>
          </cell>
          <cell r="F4139">
            <v>0</v>
          </cell>
          <cell r="G4139">
            <v>0</v>
          </cell>
        </row>
        <row r="4140">
          <cell r="A4140">
            <v>36641</v>
          </cell>
          <cell r="B4140" t="str">
            <v>POS-POWGAS-EAST</v>
          </cell>
          <cell r="C4140" t="str">
            <v>EPMI-LT-SERC-PRC</v>
          </cell>
          <cell r="D4140" t="str">
            <v>P</v>
          </cell>
          <cell r="E4140">
            <v>39264</v>
          </cell>
          <cell r="F4140">
            <v>0</v>
          </cell>
          <cell r="G4140">
            <v>0</v>
          </cell>
        </row>
        <row r="4141">
          <cell r="A4141">
            <v>36641</v>
          </cell>
          <cell r="B4141" t="str">
            <v>POS-POWGAS-EAST</v>
          </cell>
          <cell r="C4141" t="str">
            <v>EPMI-LT-SERC-PRC</v>
          </cell>
          <cell r="D4141" t="str">
            <v>P</v>
          </cell>
          <cell r="E4141">
            <v>39295</v>
          </cell>
          <cell r="F4141">
            <v>0</v>
          </cell>
          <cell r="G4141">
            <v>0</v>
          </cell>
        </row>
        <row r="4142">
          <cell r="A4142">
            <v>36641</v>
          </cell>
          <cell r="B4142" t="str">
            <v>POS-POWGAS-EAST</v>
          </cell>
          <cell r="C4142" t="str">
            <v>EPMI-LT-SERC-PRC</v>
          </cell>
          <cell r="D4142" t="str">
            <v>P</v>
          </cell>
          <cell r="E4142">
            <v>39326</v>
          </cell>
          <cell r="F4142">
            <v>0</v>
          </cell>
          <cell r="G4142">
            <v>0</v>
          </cell>
        </row>
        <row r="4143">
          <cell r="A4143">
            <v>36641</v>
          </cell>
          <cell r="B4143" t="str">
            <v>POS-POWGAS-EAST</v>
          </cell>
          <cell r="C4143" t="str">
            <v>EPMI-LT-SERC-PRC</v>
          </cell>
          <cell r="D4143" t="str">
            <v>P</v>
          </cell>
          <cell r="E4143">
            <v>39356</v>
          </cell>
          <cell r="F4143">
            <v>0</v>
          </cell>
          <cell r="G4143">
            <v>0</v>
          </cell>
        </row>
        <row r="4144">
          <cell r="A4144">
            <v>36641</v>
          </cell>
          <cell r="B4144" t="str">
            <v>POS-POWGAS-EAST</v>
          </cell>
          <cell r="C4144" t="str">
            <v>EPMI-LT-SERC-PRC</v>
          </cell>
          <cell r="D4144" t="str">
            <v>P</v>
          </cell>
          <cell r="E4144">
            <v>39387</v>
          </cell>
          <cell r="F4144">
            <v>0</v>
          </cell>
          <cell r="G4144">
            <v>0</v>
          </cell>
        </row>
        <row r="4145">
          <cell r="A4145">
            <v>36641</v>
          </cell>
          <cell r="B4145" t="str">
            <v>POS-POWGAS-EAST</v>
          </cell>
          <cell r="C4145" t="str">
            <v>EPMI-LT-SERC-PRC</v>
          </cell>
          <cell r="D4145" t="str">
            <v>P</v>
          </cell>
          <cell r="E4145">
            <v>39417</v>
          </cell>
          <cell r="F4145">
            <v>0</v>
          </cell>
          <cell r="G4145">
            <v>0</v>
          </cell>
        </row>
        <row r="4146">
          <cell r="A4146">
            <v>36641</v>
          </cell>
          <cell r="B4146" t="str">
            <v>POS-POWGAS-EAST</v>
          </cell>
          <cell r="C4146" t="str">
            <v>EPMI-LT-SERC-PRC</v>
          </cell>
          <cell r="D4146" t="str">
            <v>P</v>
          </cell>
          <cell r="E4146">
            <v>38353</v>
          </cell>
          <cell r="F4146">
            <v>-290.34543558744451</v>
          </cell>
          <cell r="G4146">
            <v>-290.34543558744451</v>
          </cell>
        </row>
        <row r="4147">
          <cell r="A4147">
            <v>36641</v>
          </cell>
          <cell r="B4147" t="str">
            <v>POS-POWGAS-EAST</v>
          </cell>
          <cell r="C4147" t="str">
            <v>EPMI-LT-SERC-PRC</v>
          </cell>
          <cell r="D4147" t="str">
            <v>P</v>
          </cell>
          <cell r="E4147">
            <v>38353</v>
          </cell>
          <cell r="F4147">
            <v>-239.10800577789556</v>
          </cell>
          <cell r="G4147">
            <v>-239.10800577789556</v>
          </cell>
        </row>
        <row r="4148">
          <cell r="A4148">
            <v>36641</v>
          </cell>
          <cell r="B4148" t="str">
            <v>POS-POWGAS-EAST</v>
          </cell>
          <cell r="C4148" t="str">
            <v>EPMI-LT-SERC-PRC</v>
          </cell>
          <cell r="D4148" t="str">
            <v>P</v>
          </cell>
          <cell r="E4148">
            <v>38384</v>
          </cell>
          <cell r="F4148">
            <v>-249.11026641627146</v>
          </cell>
          <cell r="G4148">
            <v>-249.11026641627146</v>
          </cell>
        </row>
        <row r="4149">
          <cell r="A4149">
            <v>36641</v>
          </cell>
          <cell r="B4149" t="str">
            <v>POS-POWGAS-EAST</v>
          </cell>
          <cell r="C4149" t="str">
            <v>EPMI-LT-SERC-PRC</v>
          </cell>
          <cell r="D4149" t="str">
            <v>P</v>
          </cell>
          <cell r="E4149">
            <v>38384</v>
          </cell>
          <cell r="F4149">
            <v>-226.46387856024646</v>
          </cell>
          <cell r="G4149">
            <v>-226.46387856024646</v>
          </cell>
        </row>
        <row r="4150">
          <cell r="A4150">
            <v>36641</v>
          </cell>
          <cell r="B4150" t="str">
            <v>POS-POWGAS-EAST</v>
          </cell>
          <cell r="C4150" t="str">
            <v>EPMI-LT-SERC-PRC</v>
          </cell>
          <cell r="D4150" t="str">
            <v>P</v>
          </cell>
          <cell r="E4150">
            <v>38412</v>
          </cell>
          <cell r="F4150">
            <v>-280.64464486369167</v>
          </cell>
          <cell r="G4150">
            <v>-280.64464486369167</v>
          </cell>
        </row>
        <row r="4151">
          <cell r="A4151">
            <v>36641</v>
          </cell>
          <cell r="B4151" t="str">
            <v>POS-POWGAS-EAST</v>
          </cell>
          <cell r="C4151" t="str">
            <v>EPMI-LT-SERC-PRC</v>
          </cell>
          <cell r="D4151" t="str">
            <v>P</v>
          </cell>
          <cell r="E4151">
            <v>38412</v>
          </cell>
          <cell r="F4151">
            <v>-501.5028365609333</v>
          </cell>
          <cell r="G4151">
            <v>-501.5028365609333</v>
          </cell>
        </row>
        <row r="4152">
          <cell r="A4152">
            <v>36641</v>
          </cell>
          <cell r="B4152" t="str">
            <v>POS-POWGAS-EAST</v>
          </cell>
          <cell r="C4152" t="str">
            <v>EPMI-LT-SERC-PRC</v>
          </cell>
          <cell r="D4152" t="str">
            <v>P</v>
          </cell>
          <cell r="E4152">
            <v>38443</v>
          </cell>
          <cell r="F4152">
            <v>-282.53422361935634</v>
          </cell>
          <cell r="G4152">
            <v>-282.53422361935634</v>
          </cell>
        </row>
        <row r="4153">
          <cell r="A4153">
            <v>36641</v>
          </cell>
          <cell r="B4153" t="str">
            <v>POS-POWGAS-EAST</v>
          </cell>
          <cell r="C4153" t="str">
            <v>EPMI-LT-SERC-PRC</v>
          </cell>
          <cell r="D4153" t="str">
            <v>P</v>
          </cell>
          <cell r="E4153">
            <v>38443</v>
          </cell>
          <cell r="F4153">
            <v>-455.27173162425919</v>
          </cell>
          <cell r="G4153">
            <v>-455.27173162425919</v>
          </cell>
        </row>
        <row r="4154">
          <cell r="A4154">
            <v>36641</v>
          </cell>
          <cell r="B4154" t="str">
            <v>POS-POWGAS-EAST</v>
          </cell>
          <cell r="C4154" t="str">
            <v>EPMI-LT-SERC-PRC</v>
          </cell>
          <cell r="D4154" t="str">
            <v>P</v>
          </cell>
          <cell r="E4154">
            <v>38473</v>
          </cell>
          <cell r="F4154">
            <v>-283.52892894520568</v>
          </cell>
          <cell r="G4154">
            <v>-283.52892894520568</v>
          </cell>
        </row>
        <row r="4155">
          <cell r="A4155">
            <v>36641</v>
          </cell>
          <cell r="B4155" t="str">
            <v>POS-POWGAS-EAST</v>
          </cell>
          <cell r="C4155" t="str">
            <v>EPMI-LT-SERC-PRC</v>
          </cell>
          <cell r="D4155" t="str">
            <v>P</v>
          </cell>
          <cell r="E4155">
            <v>38473</v>
          </cell>
          <cell r="F4155">
            <v>-233.49441207252266</v>
          </cell>
          <cell r="G4155">
            <v>-233.49441207252266</v>
          </cell>
        </row>
        <row r="4156">
          <cell r="A4156">
            <v>36641</v>
          </cell>
          <cell r="B4156" t="str">
            <v>POS-POWGAS-EAST</v>
          </cell>
          <cell r="C4156" t="str">
            <v>EPMI-LT-SERC-PRC</v>
          </cell>
          <cell r="D4156" t="str">
            <v>P</v>
          </cell>
          <cell r="E4156">
            <v>38504</v>
          </cell>
          <cell r="F4156">
            <v>-269.36044372683546</v>
          </cell>
          <cell r="G4156">
            <v>-269.36044372683546</v>
          </cell>
        </row>
        <row r="4157">
          <cell r="A4157">
            <v>36641</v>
          </cell>
          <cell r="B4157" t="str">
            <v>POS-POWGAS-EAST</v>
          </cell>
          <cell r="C4157" t="str">
            <v>EPMI-LT-SERC-PRC</v>
          </cell>
          <cell r="D4157" t="str">
            <v>P</v>
          </cell>
          <cell r="E4157">
            <v>38504</v>
          </cell>
          <cell r="F4157">
            <v>-471.03544261974844</v>
          </cell>
          <cell r="G4157">
            <v>-471.03544261974844</v>
          </cell>
        </row>
        <row r="4158">
          <cell r="A4158">
            <v>36641</v>
          </cell>
          <cell r="B4158" t="str">
            <v>POS-POWGAS-EAST</v>
          </cell>
          <cell r="C4158" t="str">
            <v>EPMI-LT-SERC-PRC</v>
          </cell>
          <cell r="D4158" t="str">
            <v>P</v>
          </cell>
          <cell r="E4158">
            <v>38534</v>
          </cell>
          <cell r="F4158">
            <v>-304.95873315002115</v>
          </cell>
          <cell r="G4158">
            <v>-304.95873315002115</v>
          </cell>
        </row>
        <row r="4159">
          <cell r="A4159">
            <v>36641</v>
          </cell>
          <cell r="B4159" t="str">
            <v>POS-POWGAS-EAST</v>
          </cell>
          <cell r="C4159" t="str">
            <v>EPMI-LT-SERC-PRC</v>
          </cell>
          <cell r="D4159" t="str">
            <v>P</v>
          </cell>
          <cell r="E4159">
            <v>38534</v>
          </cell>
          <cell r="F4159">
            <v>-425.8432760202997</v>
          </cell>
          <cell r="G4159">
            <v>-425.8432760202997</v>
          </cell>
        </row>
        <row r="4160">
          <cell r="A4160">
            <v>36641</v>
          </cell>
          <cell r="B4160" t="str">
            <v>POS-POWGAS-EAST</v>
          </cell>
          <cell r="C4160" t="str">
            <v>EPMI-LT-SERC-PRC</v>
          </cell>
          <cell r="D4160" t="str">
            <v>P</v>
          </cell>
          <cell r="E4160">
            <v>38565</v>
          </cell>
          <cell r="F4160">
            <v>-272.20843002066368</v>
          </cell>
          <cell r="G4160">
            <v>-272.20843002066368</v>
          </cell>
        </row>
        <row r="4161">
          <cell r="A4161">
            <v>36641</v>
          </cell>
          <cell r="B4161" t="str">
            <v>POS-POWGAS-EAST</v>
          </cell>
          <cell r="C4161" t="str">
            <v>EPMI-LT-SERC-PRC</v>
          </cell>
          <cell r="D4161" t="str">
            <v>P</v>
          </cell>
          <cell r="E4161">
            <v>38565</v>
          </cell>
          <cell r="F4161">
            <v>-486.42759550058355</v>
          </cell>
          <cell r="G4161">
            <v>-486.42759550058355</v>
          </cell>
        </row>
        <row r="4162">
          <cell r="A4162">
            <v>36641</v>
          </cell>
          <cell r="B4162" t="str">
            <v>POS-POWGAS-EAST</v>
          </cell>
          <cell r="C4162" t="str">
            <v>EPMI-LT-SERC-PRC</v>
          </cell>
          <cell r="D4162" t="str">
            <v>P</v>
          </cell>
          <cell r="E4162">
            <v>38596</v>
          </cell>
          <cell r="F4162">
            <v>-274.71579558278211</v>
          </cell>
          <cell r="G4162">
            <v>-274.71579558278211</v>
          </cell>
        </row>
        <row r="4163">
          <cell r="A4163">
            <v>36641</v>
          </cell>
          <cell r="B4163" t="str">
            <v>POS-POWGAS-EAST</v>
          </cell>
          <cell r="C4163" t="str">
            <v>EPMI-LT-SERC-PRC</v>
          </cell>
          <cell r="D4163" t="str">
            <v>P</v>
          </cell>
          <cell r="E4163">
            <v>38596</v>
          </cell>
          <cell r="F4163">
            <v>-441.58020475158304</v>
          </cell>
          <cell r="G4163">
            <v>-441.58020475158304</v>
          </cell>
        </row>
        <row r="4164">
          <cell r="A4164">
            <v>36641</v>
          </cell>
          <cell r="B4164" t="str">
            <v>POS-POWGAS-EAST</v>
          </cell>
          <cell r="C4164" t="str">
            <v>EPMI-LT-SERC-PRC</v>
          </cell>
          <cell r="D4164" t="str">
            <v>P</v>
          </cell>
          <cell r="E4164">
            <v>38626</v>
          </cell>
          <cell r="F4164">
            <v>-289.88324628875171</v>
          </cell>
          <cell r="G4164">
            <v>-289.88324628875171</v>
          </cell>
        </row>
        <row r="4165">
          <cell r="A4165">
            <v>36641</v>
          </cell>
          <cell r="B4165" t="str">
            <v>POS-POWGAS-EAST</v>
          </cell>
          <cell r="C4165" t="str">
            <v>EPMI-LT-SERC-PRC</v>
          </cell>
          <cell r="D4165" t="str">
            <v>P</v>
          </cell>
          <cell r="E4165">
            <v>38626</v>
          </cell>
          <cell r="F4165">
            <v>-438.86975193948132</v>
          </cell>
          <cell r="G4165">
            <v>-438.86975193948132</v>
          </cell>
        </row>
        <row r="4166">
          <cell r="A4166">
            <v>36641</v>
          </cell>
          <cell r="B4166" t="str">
            <v>POS-POWGAS-EAST</v>
          </cell>
          <cell r="C4166" t="str">
            <v>EPMI-LT-SERC-PRC</v>
          </cell>
          <cell r="D4166" t="str">
            <v>P</v>
          </cell>
          <cell r="E4166">
            <v>38657</v>
          </cell>
          <cell r="F4166">
            <v>-257.3337540972409</v>
          </cell>
          <cell r="G4166">
            <v>-257.3337540972409</v>
          </cell>
        </row>
        <row r="4167">
          <cell r="A4167">
            <v>36641</v>
          </cell>
          <cell r="B4167" t="str">
            <v>POS-POWGAS-EAST</v>
          </cell>
          <cell r="C4167" t="str">
            <v>EPMI-LT-SERC-PRC</v>
          </cell>
          <cell r="D4167" t="str">
            <v>P</v>
          </cell>
          <cell r="E4167">
            <v>38657</v>
          </cell>
          <cell r="F4167">
            <v>-225.16703483508599</v>
          </cell>
          <cell r="G4167">
            <v>-225.16703483508599</v>
          </cell>
        </row>
        <row r="4168">
          <cell r="A4168">
            <v>36641</v>
          </cell>
          <cell r="B4168" t="str">
            <v>POS-POWGAS-EAST</v>
          </cell>
          <cell r="C4168" t="str">
            <v>EPMI-LT-SERC-PRC</v>
          </cell>
          <cell r="D4168" t="str">
            <v>P</v>
          </cell>
          <cell r="E4168">
            <v>38687</v>
          </cell>
          <cell r="F4168">
            <v>-285.60982787113409</v>
          </cell>
          <cell r="G4168">
            <v>-285.60982787113409</v>
          </cell>
        </row>
        <row r="4169">
          <cell r="A4169">
            <v>36641</v>
          </cell>
          <cell r="B4169" t="str">
            <v>POS-POWGAS-EAST</v>
          </cell>
          <cell r="C4169" t="str">
            <v>EPMI-LT-SERC-PRC</v>
          </cell>
          <cell r="D4169" t="str">
            <v>P</v>
          </cell>
          <cell r="E4169">
            <v>38687</v>
          </cell>
          <cell r="F4169">
            <v>-433.40792061563741</v>
          </cell>
          <cell r="G4169">
            <v>-433.40792061563741</v>
          </cell>
        </row>
        <row r="4170">
          <cell r="A4170">
            <v>36641</v>
          </cell>
          <cell r="B4170" t="str">
            <v>POS-POWGAS-EAST</v>
          </cell>
          <cell r="C4170" t="str">
            <v>EPMI-LT-SERC-PRC</v>
          </cell>
          <cell r="D4170" t="str">
            <v>P</v>
          </cell>
          <cell r="E4170">
            <v>38718</v>
          </cell>
          <cell r="F4170">
            <v>-270.06626896268875</v>
          </cell>
          <cell r="G4170">
            <v>-270.06626896268875</v>
          </cell>
        </row>
        <row r="4171">
          <cell r="A4171">
            <v>36641</v>
          </cell>
          <cell r="B4171" t="str">
            <v>POS-POWGAS-EAST</v>
          </cell>
          <cell r="C4171" t="str">
            <v>EPMI-LT-SERC-PRC</v>
          </cell>
          <cell r="D4171" t="str">
            <v>P</v>
          </cell>
          <cell r="E4171">
            <v>38718</v>
          </cell>
          <cell r="F4171">
            <v>-222.40751561633172</v>
          </cell>
          <cell r="G4171">
            <v>-222.40751561633172</v>
          </cell>
        </row>
        <row r="4172">
          <cell r="A4172">
            <v>36641</v>
          </cell>
          <cell r="B4172" t="str">
            <v>POS-POWGAS-EAST</v>
          </cell>
          <cell r="C4172" t="str">
            <v>EPMI-LT-SERC-PRC</v>
          </cell>
          <cell r="D4172" t="str">
            <v>P</v>
          </cell>
          <cell r="E4172">
            <v>38749</v>
          </cell>
          <cell r="F4172">
            <v>-231.70335346655833</v>
          </cell>
          <cell r="G4172">
            <v>-231.70335346655833</v>
          </cell>
        </row>
        <row r="4173">
          <cell r="A4173">
            <v>36641</v>
          </cell>
          <cell r="B4173" t="str">
            <v>POS-POWGAS-EAST</v>
          </cell>
          <cell r="C4173" t="str">
            <v>EPMI-LT-SERC-PRC</v>
          </cell>
          <cell r="D4173" t="str">
            <v>P</v>
          </cell>
          <cell r="E4173">
            <v>38749</v>
          </cell>
          <cell r="F4173">
            <v>-210.63941224232542</v>
          </cell>
          <cell r="G4173">
            <v>-210.63941224232542</v>
          </cell>
        </row>
        <row r="4174">
          <cell r="A4174">
            <v>36641</v>
          </cell>
          <cell r="B4174" t="str">
            <v>POS-POWGAS-EAST</v>
          </cell>
          <cell r="C4174" t="str">
            <v>EPMI-LT-SERC-PRC</v>
          </cell>
          <cell r="D4174" t="str">
            <v>P</v>
          </cell>
          <cell r="E4174">
            <v>38777</v>
          </cell>
          <cell r="F4174">
            <v>-261.02448447741853</v>
          </cell>
          <cell r="G4174">
            <v>-261.02448447741853</v>
          </cell>
        </row>
        <row r="4175">
          <cell r="A4175">
            <v>36641</v>
          </cell>
          <cell r="B4175" t="str">
            <v>POS-POWGAS-EAST</v>
          </cell>
          <cell r="C4175" t="str">
            <v>EPMI-LT-SERC-PRC</v>
          </cell>
          <cell r="D4175" t="str">
            <v>P</v>
          </cell>
          <cell r="E4175">
            <v>38777</v>
          </cell>
          <cell r="F4175">
            <v>-466.44224920400842</v>
          </cell>
          <cell r="G4175">
            <v>-466.44224920400842</v>
          </cell>
        </row>
        <row r="4176">
          <cell r="A4176">
            <v>36641</v>
          </cell>
          <cell r="B4176" t="str">
            <v>POS-POWGAS-EAST</v>
          </cell>
          <cell r="C4176" t="str">
            <v>EPMI-LT-SERC-PRC</v>
          </cell>
          <cell r="D4176" t="str">
            <v>P</v>
          </cell>
          <cell r="E4176">
            <v>38808</v>
          </cell>
          <cell r="F4176">
            <v>-272.58330437191387</v>
          </cell>
          <cell r="G4176">
            <v>-272.58330437191387</v>
          </cell>
        </row>
        <row r="4177">
          <cell r="A4177">
            <v>36641</v>
          </cell>
          <cell r="B4177" t="str">
            <v>POS-POWGAS-EAST</v>
          </cell>
          <cell r="C4177" t="str">
            <v>EPMI-LT-SERC-PRC</v>
          </cell>
          <cell r="D4177" t="str">
            <v>P</v>
          </cell>
          <cell r="E4177">
            <v>38808</v>
          </cell>
          <cell r="F4177">
            <v>-403.34522365295152</v>
          </cell>
          <cell r="G4177">
            <v>-403.34522365295152</v>
          </cell>
        </row>
        <row r="4178">
          <cell r="A4178">
            <v>36641</v>
          </cell>
          <cell r="B4178" t="str">
            <v>POS-POWGAS-EAST</v>
          </cell>
          <cell r="C4178" t="str">
            <v>EPMI-LT-SERC-PRC</v>
          </cell>
          <cell r="D4178" t="str">
            <v>P</v>
          </cell>
          <cell r="E4178">
            <v>38838</v>
          </cell>
          <cell r="F4178">
            <v>-253.34590661363524</v>
          </cell>
          <cell r="G4178">
            <v>-253.34590661363524</v>
          </cell>
        </row>
        <row r="4179">
          <cell r="A4179">
            <v>36641</v>
          </cell>
          <cell r="B4179" t="str">
            <v>POS-POWGAS-EAST</v>
          </cell>
          <cell r="C4179" t="str">
            <v>EPMI-LT-SERC-PRC</v>
          </cell>
          <cell r="D4179" t="str">
            <v>P</v>
          </cell>
          <cell r="E4179">
            <v>38838</v>
          </cell>
          <cell r="F4179">
            <v>-227.49428348979427</v>
          </cell>
          <cell r="G4179">
            <v>-227.49428348979427</v>
          </cell>
        </row>
        <row r="4180">
          <cell r="A4180">
            <v>36641</v>
          </cell>
          <cell r="B4180" t="str">
            <v>POS-POWGAS-EAST</v>
          </cell>
          <cell r="C4180" t="str">
            <v>EPMI-LT-SERC-PRC</v>
          </cell>
          <cell r="D4180" t="str">
            <v>P</v>
          </cell>
          <cell r="E4180">
            <v>38869</v>
          </cell>
          <cell r="F4180">
            <v>-250.39941838059943</v>
          </cell>
          <cell r="G4180">
            <v>-250.39941838059943</v>
          </cell>
        </row>
        <row r="4181">
          <cell r="A4181">
            <v>36641</v>
          </cell>
          <cell r="B4181" t="str">
            <v>POS-POWGAS-EAST</v>
          </cell>
          <cell r="C4181" t="str">
            <v>EPMI-LT-SERC-PRC</v>
          </cell>
          <cell r="D4181" t="str">
            <v>P</v>
          </cell>
          <cell r="E4181">
            <v>38869</v>
          </cell>
          <cell r="F4181">
            <v>-437.87795727068959</v>
          </cell>
          <cell r="G4181">
            <v>-437.87795727068959</v>
          </cell>
        </row>
        <row r="4182">
          <cell r="A4182">
            <v>36641</v>
          </cell>
          <cell r="B4182" t="str">
            <v>POS-POWGAS-EAST</v>
          </cell>
          <cell r="C4182" t="str">
            <v>EPMI-LT-SERC-PRC</v>
          </cell>
          <cell r="D4182" t="str">
            <v>P</v>
          </cell>
          <cell r="E4182">
            <v>38899</v>
          </cell>
          <cell r="F4182">
            <v>-283.48130291313549</v>
          </cell>
          <cell r="G4182">
            <v>-283.48130291313549</v>
          </cell>
        </row>
        <row r="4183">
          <cell r="A4183">
            <v>36641</v>
          </cell>
          <cell r="B4183" t="str">
            <v>POS-POWGAS-EAST</v>
          </cell>
          <cell r="C4183" t="str">
            <v>EPMI-LT-SERC-PRC</v>
          </cell>
          <cell r="D4183" t="str">
            <v>P</v>
          </cell>
          <cell r="E4183">
            <v>38899</v>
          </cell>
          <cell r="F4183">
            <v>-395.85226983365715</v>
          </cell>
          <cell r="G4183">
            <v>-395.85226983365715</v>
          </cell>
        </row>
        <row r="4184">
          <cell r="A4184">
            <v>36641</v>
          </cell>
          <cell r="B4184" t="str">
            <v>POS-POWGAS-EAST</v>
          </cell>
          <cell r="C4184" t="str">
            <v>EPMI-LT-SERC-PRC</v>
          </cell>
          <cell r="D4184" t="str">
            <v>P</v>
          </cell>
          <cell r="E4184">
            <v>38930</v>
          </cell>
          <cell r="F4184">
            <v>-253.12720692254706</v>
          </cell>
          <cell r="G4184">
            <v>-253.12720692254706</v>
          </cell>
        </row>
        <row r="4185">
          <cell r="A4185">
            <v>36641</v>
          </cell>
          <cell r="B4185" t="str">
            <v>POS-POWGAS-EAST</v>
          </cell>
          <cell r="C4185" t="str">
            <v>EPMI-LT-SERC-PRC</v>
          </cell>
          <cell r="D4185" t="str">
            <v>P</v>
          </cell>
          <cell r="E4185">
            <v>38930</v>
          </cell>
          <cell r="F4185">
            <v>-452.33007151823455</v>
          </cell>
          <cell r="G4185">
            <v>-452.33007151823455</v>
          </cell>
        </row>
        <row r="4186">
          <cell r="A4186">
            <v>36641</v>
          </cell>
          <cell r="B4186" t="str">
            <v>POS-POWGAS-EAST</v>
          </cell>
          <cell r="C4186" t="str">
            <v>EPMI-LT-SERC-PRC</v>
          </cell>
          <cell r="D4186" t="str">
            <v>P</v>
          </cell>
          <cell r="E4186">
            <v>38961</v>
          </cell>
          <cell r="F4186">
            <v>-264.96305513075998</v>
          </cell>
          <cell r="G4186">
            <v>-264.96305513075998</v>
          </cell>
        </row>
        <row r="4187">
          <cell r="A4187">
            <v>36641</v>
          </cell>
          <cell r="B4187" t="str">
            <v>POS-POWGAS-EAST</v>
          </cell>
          <cell r="C4187" t="str">
            <v>EPMI-LT-SERC-PRC</v>
          </cell>
          <cell r="D4187" t="str">
            <v>P</v>
          </cell>
          <cell r="E4187">
            <v>38961</v>
          </cell>
          <cell r="F4187">
            <v>-391.13593852635904</v>
          </cell>
          <cell r="G4187">
            <v>-391.13593852635904</v>
          </cell>
        </row>
        <row r="4188">
          <cell r="A4188">
            <v>36641</v>
          </cell>
          <cell r="B4188" t="str">
            <v>POS-POWGAS-EAST</v>
          </cell>
          <cell r="C4188" t="str">
            <v>EPMI-LT-SERC-PRC</v>
          </cell>
          <cell r="D4188" t="str">
            <v>P</v>
          </cell>
          <cell r="E4188">
            <v>38991</v>
          </cell>
          <cell r="F4188">
            <v>-260.13907573286076</v>
          </cell>
          <cell r="G4188">
            <v>-260.13907573286076</v>
          </cell>
        </row>
        <row r="4189">
          <cell r="A4189">
            <v>36641</v>
          </cell>
          <cell r="B4189" t="str">
            <v>POS-POWGAS-EAST</v>
          </cell>
          <cell r="C4189" t="str">
            <v>EPMI-LT-SERC-PRC</v>
          </cell>
          <cell r="D4189" t="str">
            <v>P</v>
          </cell>
          <cell r="E4189">
            <v>38991</v>
          </cell>
          <cell r="F4189">
            <v>-427.50566180677447</v>
          </cell>
          <cell r="G4189">
            <v>-427.50566180677447</v>
          </cell>
        </row>
        <row r="4190">
          <cell r="A4190">
            <v>36641</v>
          </cell>
          <cell r="B4190" t="str">
            <v>POS-POWGAS-EAST</v>
          </cell>
          <cell r="C4190" t="str">
            <v>EPMI-LT-SERC-PRC</v>
          </cell>
          <cell r="D4190" t="str">
            <v>P</v>
          </cell>
          <cell r="E4190">
            <v>39022</v>
          </cell>
          <cell r="F4190">
            <v>-239.26676696430124</v>
          </cell>
          <cell r="G4190">
            <v>-239.26676696430124</v>
          </cell>
        </row>
        <row r="4191">
          <cell r="A4191">
            <v>36641</v>
          </cell>
          <cell r="B4191" t="str">
            <v>POS-POWGAS-EAST</v>
          </cell>
          <cell r="C4191" t="str">
            <v>EPMI-LT-SERC-PRC</v>
          </cell>
          <cell r="D4191" t="str">
            <v>P</v>
          </cell>
          <cell r="E4191">
            <v>39022</v>
          </cell>
          <cell r="F4191">
            <v>-209.35842109376426</v>
          </cell>
          <cell r="G4191">
            <v>-209.35842109376426</v>
          </cell>
        </row>
        <row r="4192">
          <cell r="A4192">
            <v>36641</v>
          </cell>
          <cell r="B4192" t="str">
            <v>POS-POWGAS-EAST</v>
          </cell>
          <cell r="C4192" t="str">
            <v>EPMI-LT-SERC-PRC</v>
          </cell>
          <cell r="D4192" t="str">
            <v>P</v>
          </cell>
          <cell r="E4192">
            <v>39052</v>
          </cell>
          <cell r="F4192">
            <v>-274.88590585928836</v>
          </cell>
          <cell r="G4192">
            <v>-274.88590585928836</v>
          </cell>
        </row>
        <row r="4193">
          <cell r="A4193">
            <v>36641</v>
          </cell>
          <cell r="B4193" t="str">
            <v>POS-POWGAS-EAST</v>
          </cell>
          <cell r="C4193" t="str">
            <v>EPMI-LT-SERC-PRC</v>
          </cell>
          <cell r="D4193" t="str">
            <v>P</v>
          </cell>
          <cell r="E4193">
            <v>39052</v>
          </cell>
          <cell r="F4193">
            <v>-383.8496883620698</v>
          </cell>
          <cell r="G4193">
            <v>-383.8496883620698</v>
          </cell>
        </row>
        <row r="4194">
          <cell r="A4194">
            <v>36641</v>
          </cell>
          <cell r="B4194" t="str">
            <v>POS-POWGAS-EAST</v>
          </cell>
          <cell r="C4194" t="str">
            <v>EPMI-LT-SERC-PRC</v>
          </cell>
          <cell r="D4194" t="str">
            <v>P</v>
          </cell>
          <cell r="E4194">
            <v>39083</v>
          </cell>
          <cell r="F4194">
            <v>-241.23832682605433</v>
          </cell>
          <cell r="G4194">
            <v>-241.23832682605433</v>
          </cell>
        </row>
        <row r="4195">
          <cell r="A4195">
            <v>36641</v>
          </cell>
          <cell r="B4195" t="str">
            <v>POS-POWGAS-EAST</v>
          </cell>
          <cell r="C4195" t="str">
            <v>EPMI-LT-SERC-PRC</v>
          </cell>
          <cell r="D4195" t="str">
            <v>P</v>
          </cell>
          <cell r="E4195">
            <v>39083</v>
          </cell>
          <cell r="F4195">
            <v>-216.62217102747741</v>
          </cell>
          <cell r="G4195">
            <v>-216.62217102747741</v>
          </cell>
        </row>
        <row r="4196">
          <cell r="A4196">
            <v>36641</v>
          </cell>
          <cell r="B4196" t="str">
            <v>POS-POWGAS-EAST</v>
          </cell>
          <cell r="C4196" t="str">
            <v>EPMI-LT-SERC-PRC</v>
          </cell>
          <cell r="D4196" t="str">
            <v>P</v>
          </cell>
          <cell r="E4196">
            <v>39114</v>
          </cell>
          <cell r="F4196">
            <v>-215.41022613248202</v>
          </cell>
          <cell r="G4196">
            <v>-215.41022613248202</v>
          </cell>
        </row>
        <row r="4197">
          <cell r="A4197">
            <v>36641</v>
          </cell>
          <cell r="B4197" t="str">
            <v>POS-POWGAS-EAST</v>
          </cell>
          <cell r="C4197" t="str">
            <v>EPMI-LT-SERC-PRC</v>
          </cell>
          <cell r="D4197" t="str">
            <v>P</v>
          </cell>
          <cell r="E4197">
            <v>39114</v>
          </cell>
          <cell r="F4197">
            <v>-195.82747830225603</v>
          </cell>
          <cell r="G4197">
            <v>-195.82747830225603</v>
          </cell>
        </row>
        <row r="4198">
          <cell r="A4198">
            <v>36641</v>
          </cell>
          <cell r="B4198" t="str">
            <v>POS-POWGAS-EAST</v>
          </cell>
          <cell r="C4198" t="str">
            <v>EPMI-LT-SERC-PRC</v>
          </cell>
          <cell r="D4198" t="str">
            <v>P</v>
          </cell>
          <cell r="E4198">
            <v>39142</v>
          </cell>
          <cell r="F4198">
            <v>-251.83299946190257</v>
          </cell>
          <cell r="G4198">
            <v>-251.83299946190257</v>
          </cell>
        </row>
        <row r="4199">
          <cell r="A4199">
            <v>36641</v>
          </cell>
          <cell r="B4199" t="str">
            <v>POS-POWGAS-EAST</v>
          </cell>
          <cell r="C4199" t="str">
            <v>EPMI-LT-SERC-PRC</v>
          </cell>
          <cell r="D4199" t="str">
            <v>P</v>
          </cell>
          <cell r="E4199">
            <v>39142</v>
          </cell>
          <cell r="F4199">
            <v>-414.85532761598444</v>
          </cell>
          <cell r="G4199">
            <v>-414.85532761598444</v>
          </cell>
        </row>
        <row r="4200">
          <cell r="A4200">
            <v>36641</v>
          </cell>
          <cell r="B4200" t="str">
            <v>POS-POWGAS-EAST</v>
          </cell>
          <cell r="C4200" t="str">
            <v>EPMI-LT-SERC-PRC</v>
          </cell>
          <cell r="D4200" t="str">
            <v>P</v>
          </cell>
          <cell r="E4200">
            <v>39173</v>
          </cell>
          <cell r="F4200">
            <v>-244.23179283108502</v>
          </cell>
          <cell r="G4200">
            <v>-244.23179283108502</v>
          </cell>
        </row>
        <row r="4201">
          <cell r="A4201">
            <v>36641</v>
          </cell>
          <cell r="B4201" t="str">
            <v>POS-POWGAS-EAST</v>
          </cell>
          <cell r="C4201" t="str">
            <v>EPMI-LT-SERC-PRC</v>
          </cell>
          <cell r="D4201" t="str">
            <v>P</v>
          </cell>
          <cell r="E4201">
            <v>39173</v>
          </cell>
          <cell r="F4201">
            <v>-393.55172557682209</v>
          </cell>
          <cell r="G4201">
            <v>-393.55172557682209</v>
          </cell>
        </row>
        <row r="4202">
          <cell r="A4202">
            <v>36641</v>
          </cell>
          <cell r="B4202" t="str">
            <v>POS-POWGAS-EAST</v>
          </cell>
          <cell r="C4202" t="str">
            <v>EPMI-LT-SERC-PRC</v>
          </cell>
          <cell r="D4202" t="str">
            <v>P</v>
          </cell>
          <cell r="E4202">
            <v>39203</v>
          </cell>
          <cell r="F4202">
            <v>-235.52416247232415</v>
          </cell>
          <cell r="G4202">
            <v>-235.52416247232415</v>
          </cell>
        </row>
        <row r="4203">
          <cell r="A4203">
            <v>36641</v>
          </cell>
          <cell r="B4203" t="str">
            <v>POS-POWGAS-EAST</v>
          </cell>
          <cell r="C4203" t="str">
            <v>EPMI-LT-SERC-PRC</v>
          </cell>
          <cell r="D4203" t="str">
            <v>P</v>
          </cell>
          <cell r="E4203">
            <v>39203</v>
          </cell>
          <cell r="F4203">
            <v>-211.49108466902516</v>
          </cell>
          <cell r="G4203">
            <v>-211.49108466902516</v>
          </cell>
        </row>
        <row r="4204">
          <cell r="A4204">
            <v>36641</v>
          </cell>
          <cell r="B4204" t="str">
            <v>POS-POWGAS-EAST</v>
          </cell>
          <cell r="C4204" t="str">
            <v>EPMI-LT-SERC-PRC</v>
          </cell>
          <cell r="D4204" t="str">
            <v>P</v>
          </cell>
          <cell r="E4204">
            <v>39234</v>
          </cell>
          <cell r="F4204">
            <v>-241.79426552489213</v>
          </cell>
          <cell r="G4204">
            <v>-241.79426552489213</v>
          </cell>
        </row>
        <row r="4205">
          <cell r="A4205">
            <v>36641</v>
          </cell>
          <cell r="B4205" t="str">
            <v>POS-POWGAS-EAST</v>
          </cell>
          <cell r="C4205" t="str">
            <v>EPMI-LT-SERC-PRC</v>
          </cell>
          <cell r="D4205" t="str">
            <v>P</v>
          </cell>
          <cell r="E4205">
            <v>39234</v>
          </cell>
          <cell r="F4205">
            <v>-388.66189347334608</v>
          </cell>
          <cell r="G4205">
            <v>-388.66189347334608</v>
          </cell>
        </row>
        <row r="4206">
          <cell r="A4206">
            <v>36641</v>
          </cell>
          <cell r="B4206" t="str">
            <v>POS-POWGAS-EAST</v>
          </cell>
          <cell r="C4206" t="str">
            <v>EPMI-LT-SERC-PRC</v>
          </cell>
          <cell r="D4206" t="str">
            <v>P</v>
          </cell>
          <cell r="E4206">
            <v>39264</v>
          </cell>
          <cell r="F4206">
            <v>-254.65236878492152</v>
          </cell>
          <cell r="G4206">
            <v>-254.65236878492152</v>
          </cell>
        </row>
        <row r="4207">
          <cell r="A4207">
            <v>36641</v>
          </cell>
          <cell r="B4207" t="str">
            <v>POS-POWGAS-EAST</v>
          </cell>
          <cell r="C4207" t="str">
            <v>EPMI-LT-SERC-PRC</v>
          </cell>
          <cell r="D4207" t="str">
            <v>P</v>
          </cell>
          <cell r="E4207">
            <v>39264</v>
          </cell>
          <cell r="F4207">
            <v>-386.43051766662836</v>
          </cell>
          <cell r="G4207">
            <v>-386.43051766662836</v>
          </cell>
        </row>
        <row r="4208">
          <cell r="A4208">
            <v>36641</v>
          </cell>
          <cell r="B4208" t="str">
            <v>POS-POWGAS-EAST</v>
          </cell>
          <cell r="C4208" t="str">
            <v>EPMI-LT-SERC-PRC</v>
          </cell>
          <cell r="D4208" t="str">
            <v>P</v>
          </cell>
          <cell r="E4208">
            <v>39295</v>
          </cell>
          <cell r="F4208">
            <v>-235.25062050811184</v>
          </cell>
          <cell r="G4208">
            <v>-235.25062050811184</v>
          </cell>
        </row>
        <row r="4209">
          <cell r="A4209">
            <v>36641</v>
          </cell>
          <cell r="B4209" t="str">
            <v>POS-POWGAS-EAST</v>
          </cell>
          <cell r="C4209" t="str">
            <v>EPMI-LT-SERC-PRC</v>
          </cell>
          <cell r="D4209" t="str">
            <v>P</v>
          </cell>
          <cell r="E4209">
            <v>39295</v>
          </cell>
          <cell r="F4209">
            <v>-420.38519404081092</v>
          </cell>
          <cell r="G4209">
            <v>-420.38519404081092</v>
          </cell>
        </row>
        <row r="4210">
          <cell r="A4210">
            <v>36641</v>
          </cell>
          <cell r="B4210" t="str">
            <v>POS-POWGAS-EAST</v>
          </cell>
          <cell r="C4210" t="str">
            <v>EPMI-LT-SERC-PRC</v>
          </cell>
          <cell r="D4210" t="str">
            <v>P</v>
          </cell>
          <cell r="E4210">
            <v>39326</v>
          </cell>
          <cell r="F4210">
            <v>-255.20563189362773</v>
          </cell>
          <cell r="G4210">
            <v>-255.20563189362773</v>
          </cell>
        </row>
        <row r="4211">
          <cell r="A4211">
            <v>36641</v>
          </cell>
          <cell r="B4211" t="str">
            <v>POS-POWGAS-EAST</v>
          </cell>
          <cell r="C4211" t="str">
            <v>EPMI-LT-SERC-PRC</v>
          </cell>
          <cell r="D4211" t="str">
            <v>P</v>
          </cell>
          <cell r="E4211">
            <v>39326</v>
          </cell>
          <cell r="F4211">
            <v>-345.55429238010788</v>
          </cell>
          <cell r="G4211">
            <v>-345.55429238010788</v>
          </cell>
        </row>
        <row r="4212">
          <cell r="A4212">
            <v>36641</v>
          </cell>
          <cell r="B4212" t="str">
            <v>POS-POWGAS-EAST</v>
          </cell>
          <cell r="C4212" t="str">
            <v>EPMI-LT-SERC-PRC</v>
          </cell>
          <cell r="D4212" t="str">
            <v>P</v>
          </cell>
          <cell r="E4212">
            <v>39356</v>
          </cell>
          <cell r="F4212">
            <v>-233.13802941513117</v>
          </cell>
          <cell r="G4212">
            <v>-233.13802941513117</v>
          </cell>
        </row>
        <row r="4213">
          <cell r="A4213">
            <v>36641</v>
          </cell>
          <cell r="B4213" t="str">
            <v>POS-POWGAS-EAST</v>
          </cell>
          <cell r="C4213" t="str">
            <v>EPMI-LT-SERC-PRC</v>
          </cell>
          <cell r="D4213" t="str">
            <v>P</v>
          </cell>
          <cell r="E4213">
            <v>39356</v>
          </cell>
          <cell r="F4213">
            <v>-415.56853743247109</v>
          </cell>
          <cell r="G4213">
            <v>-415.56853743247109</v>
          </cell>
        </row>
        <row r="4214">
          <cell r="A4214">
            <v>36641</v>
          </cell>
          <cell r="B4214" t="str">
            <v>POS-POWGAS-EAST</v>
          </cell>
          <cell r="C4214" t="str">
            <v>EPMI-LT-SERC-PRC</v>
          </cell>
          <cell r="D4214" t="str">
            <v>P</v>
          </cell>
          <cell r="E4214">
            <v>39387</v>
          </cell>
          <cell r="F4214">
            <v>-222.48186396490263</v>
          </cell>
          <cell r="G4214">
            <v>-222.48186396490263</v>
          </cell>
        </row>
        <row r="4215">
          <cell r="A4215">
            <v>36641</v>
          </cell>
          <cell r="B4215" t="str">
            <v>POS-POWGAS-EAST</v>
          </cell>
          <cell r="C4215" t="str">
            <v>EPMI-LT-SERC-PRC</v>
          </cell>
          <cell r="D4215" t="str">
            <v>P</v>
          </cell>
          <cell r="E4215">
            <v>39387</v>
          </cell>
          <cell r="F4215">
            <v>-194.67163096928962</v>
          </cell>
          <cell r="G4215">
            <v>-194.67163096928962</v>
          </cell>
        </row>
        <row r="4216">
          <cell r="A4216">
            <v>36641</v>
          </cell>
          <cell r="B4216" t="str">
            <v>POS-POWGAS-EAST</v>
          </cell>
          <cell r="C4216" t="str">
            <v>EPMI-LT-SERC-PRC</v>
          </cell>
          <cell r="D4216" t="str">
            <v>P</v>
          </cell>
          <cell r="E4216">
            <v>39417</v>
          </cell>
          <cell r="F4216">
            <v>-255.61313271375653</v>
          </cell>
          <cell r="G4216">
            <v>-255.61313271375653</v>
          </cell>
        </row>
        <row r="4217">
          <cell r="A4217">
            <v>36641</v>
          </cell>
          <cell r="B4217" t="str">
            <v>POS-POWGAS-EAST</v>
          </cell>
          <cell r="C4217" t="str">
            <v>EPMI-LT-SERC-PRC</v>
          </cell>
          <cell r="D4217" t="str">
            <v>P</v>
          </cell>
          <cell r="E4217">
            <v>39417</v>
          </cell>
          <cell r="F4217">
            <v>-356.9372573930832</v>
          </cell>
          <cell r="G4217">
            <v>-356.9372573930832</v>
          </cell>
        </row>
        <row r="4218">
          <cell r="A4218">
            <v>36641</v>
          </cell>
          <cell r="B4218" t="str">
            <v>POS-POWGAS-EAST</v>
          </cell>
          <cell r="C4218" t="str">
            <v>EPMI-LT-SERC-PRC</v>
          </cell>
          <cell r="D4218" t="str">
            <v>P</v>
          </cell>
          <cell r="E4218">
            <v>39448</v>
          </cell>
          <cell r="F4218">
            <v>-224.33395085821442</v>
          </cell>
          <cell r="G4218">
            <v>-224.33395085821442</v>
          </cell>
        </row>
        <row r="4219">
          <cell r="A4219">
            <v>36641</v>
          </cell>
          <cell r="B4219" t="str">
            <v>POS-POWGAS-EAST</v>
          </cell>
          <cell r="C4219" t="str">
            <v>EPMI-LT-SERC-PRC</v>
          </cell>
          <cell r="D4219" t="str">
            <v>P</v>
          </cell>
          <cell r="E4219">
            <v>39448</v>
          </cell>
          <cell r="F4219">
            <v>-201.44273138288642</v>
          </cell>
          <cell r="G4219">
            <v>-201.44273138288642</v>
          </cell>
        </row>
        <row r="4220">
          <cell r="A4220">
            <v>36641</v>
          </cell>
          <cell r="B4220" t="str">
            <v>POS-POWGAS-EAST</v>
          </cell>
          <cell r="C4220" t="str">
            <v>EPMI-LT-SERC-PRC</v>
          </cell>
          <cell r="D4220" t="str">
            <v>P</v>
          </cell>
          <cell r="E4220">
            <v>39479</v>
          </cell>
          <cell r="F4220">
            <v>-204.83579994634943</v>
          </cell>
          <cell r="G4220">
            <v>-204.83579994634943</v>
          </cell>
        </row>
        <row r="4221">
          <cell r="A4221">
            <v>36641</v>
          </cell>
          <cell r="B4221" t="str">
            <v>POS-POWGAS-EAST</v>
          </cell>
          <cell r="C4221" t="str">
            <v>EPMI-LT-SERC-PRC</v>
          </cell>
          <cell r="D4221" t="str">
            <v>P</v>
          </cell>
          <cell r="E4221">
            <v>39479</v>
          </cell>
          <cell r="F4221">
            <v>-191.18007994992641</v>
          </cell>
          <cell r="G4221">
            <v>-191.18007994992641</v>
          </cell>
        </row>
        <row r="4222">
          <cell r="A4222">
            <v>36641</v>
          </cell>
          <cell r="B4222" t="str">
            <v>POS-POWGAS-EAST</v>
          </cell>
          <cell r="C4222" t="str">
            <v>EPMI-LT-SERC-PRC</v>
          </cell>
          <cell r="D4222" t="str">
            <v>P</v>
          </cell>
          <cell r="E4222">
            <v>39508</v>
          </cell>
          <cell r="F4222">
            <v>-242.59481889456995</v>
          </cell>
          <cell r="G4222">
            <v>-242.59481889456995</v>
          </cell>
        </row>
        <row r="4223">
          <cell r="A4223">
            <v>36641</v>
          </cell>
          <cell r="B4223" t="str">
            <v>POS-POWGAS-EAST</v>
          </cell>
          <cell r="C4223" t="str">
            <v>EPMI-LT-SERC-PRC</v>
          </cell>
          <cell r="D4223" t="str">
            <v>P</v>
          </cell>
          <cell r="E4223">
            <v>39508</v>
          </cell>
          <cell r="F4223">
            <v>-368.13339650434682</v>
          </cell>
          <cell r="G4223">
            <v>-368.13339650434682</v>
          </cell>
        </row>
        <row r="4224">
          <cell r="A4224">
            <v>36641</v>
          </cell>
          <cell r="B4224" t="str">
            <v>POS-POWGAS-EAST</v>
          </cell>
          <cell r="C4224" t="str">
            <v>EPMI-LT-SERC-PRC</v>
          </cell>
          <cell r="D4224" t="str">
            <v>P</v>
          </cell>
          <cell r="E4224">
            <v>39539</v>
          </cell>
          <cell r="F4224">
            <v>-218.66555493139199</v>
          </cell>
          <cell r="G4224">
            <v>-218.66555493139199</v>
          </cell>
        </row>
        <row r="4225">
          <cell r="A4225">
            <v>36641</v>
          </cell>
          <cell r="B4225" t="str">
            <v>POS-POWGAS-EAST</v>
          </cell>
          <cell r="C4225" t="str">
            <v>EPMI-LT-SERC-PRC</v>
          </cell>
          <cell r="D4225" t="str">
            <v>P</v>
          </cell>
          <cell r="E4225">
            <v>39539</v>
          </cell>
          <cell r="F4225">
            <v>-383.3673739414121</v>
          </cell>
          <cell r="G4225">
            <v>-383.3673739414121</v>
          </cell>
        </row>
        <row r="4226">
          <cell r="A4226">
            <v>36641</v>
          </cell>
          <cell r="B4226" t="str">
            <v>POS-POWGAS-EAST</v>
          </cell>
          <cell r="C4226" t="str">
            <v>EPMI-LT-SERC-PRC</v>
          </cell>
          <cell r="D4226" t="str">
            <v>P</v>
          </cell>
          <cell r="E4226">
            <v>39569</v>
          </cell>
          <cell r="F4226">
            <v>-227.98000113855443</v>
          </cell>
          <cell r="G4226">
            <v>-227.98000113855443</v>
          </cell>
        </row>
        <row r="4227">
          <cell r="A4227">
            <v>36641</v>
          </cell>
          <cell r="B4227" t="str">
            <v>POS-POWGAS-EAST</v>
          </cell>
          <cell r="C4227" t="str">
            <v>EPMI-LT-SERC-PRC</v>
          </cell>
          <cell r="D4227" t="str">
            <v>P</v>
          </cell>
          <cell r="E4227">
            <v>39569</v>
          </cell>
          <cell r="F4227">
            <v>-187.74823623175143</v>
          </cell>
          <cell r="G4227">
            <v>-187.74823623175143</v>
          </cell>
        </row>
        <row r="4228">
          <cell r="A4228">
            <v>36641</v>
          </cell>
          <cell r="B4228" t="str">
            <v>POS-POWGAS-EAST</v>
          </cell>
          <cell r="C4228" t="str">
            <v>EPMI-LT-SERC-PRC</v>
          </cell>
          <cell r="D4228" t="str">
            <v>P</v>
          </cell>
          <cell r="E4228">
            <v>39600</v>
          </cell>
          <cell r="F4228">
            <v>-224.86593601528514</v>
          </cell>
          <cell r="G4228">
            <v>-224.86593601528514</v>
          </cell>
        </row>
        <row r="4229">
          <cell r="A4229">
            <v>36641</v>
          </cell>
          <cell r="B4229" t="str">
            <v>POS-POWGAS-EAST</v>
          </cell>
          <cell r="C4229" t="str">
            <v>EPMI-LT-SERC-PRC</v>
          </cell>
          <cell r="D4229" t="str">
            <v>P</v>
          </cell>
          <cell r="E4229">
            <v>39600</v>
          </cell>
          <cell r="F4229">
            <v>-361.45117122456963</v>
          </cell>
          <cell r="G4229">
            <v>-361.45117122456963</v>
          </cell>
        </row>
        <row r="4230">
          <cell r="A4230">
            <v>36641</v>
          </cell>
          <cell r="B4230" t="str">
            <v>POS-POWGAS-EAST</v>
          </cell>
          <cell r="C4230" t="str">
            <v>EPMI-LT-SERC-PRC</v>
          </cell>
          <cell r="D4230" t="str">
            <v>P</v>
          </cell>
          <cell r="E4230">
            <v>39630</v>
          </cell>
          <cell r="F4230">
            <v>-228.4932038023689</v>
          </cell>
          <cell r="G4230">
            <v>-228.4932038023689</v>
          </cell>
        </row>
        <row r="4231">
          <cell r="A4231">
            <v>36641</v>
          </cell>
          <cell r="B4231" t="str">
            <v>POS-POWGAS-EAST</v>
          </cell>
          <cell r="C4231" t="str">
            <v>EPMI-LT-SERC-PRC</v>
          </cell>
          <cell r="D4231" t="str">
            <v>P</v>
          </cell>
          <cell r="E4231">
            <v>39630</v>
          </cell>
          <cell r="F4231">
            <v>-376.40667872757388</v>
          </cell>
          <cell r="G4231">
            <v>-376.40667872757388</v>
          </cell>
        </row>
        <row r="4232">
          <cell r="A4232">
            <v>36641</v>
          </cell>
          <cell r="B4232" t="str">
            <v>POS-POWGAS-EAST</v>
          </cell>
          <cell r="C4232" t="str">
            <v>EPMI-LT-SERC-PRC</v>
          </cell>
          <cell r="D4232" t="str">
            <v>P</v>
          </cell>
          <cell r="E4232">
            <v>39661</v>
          </cell>
          <cell r="F4232">
            <v>-235.2668196730236</v>
          </cell>
          <cell r="G4232">
            <v>-235.2668196730236</v>
          </cell>
        </row>
        <row r="4233">
          <cell r="A4233">
            <v>36641</v>
          </cell>
          <cell r="B4233" t="str">
            <v>POS-POWGAS-EAST</v>
          </cell>
          <cell r="C4233" t="str">
            <v>EPMI-LT-SERC-PRC</v>
          </cell>
          <cell r="D4233" t="str">
            <v>P</v>
          </cell>
          <cell r="E4233">
            <v>39661</v>
          </cell>
          <cell r="F4233">
            <v>-357.0132857975259</v>
          </cell>
          <cell r="G4233">
            <v>-357.0132857975259</v>
          </cell>
        </row>
        <row r="4234">
          <cell r="A4234">
            <v>36641</v>
          </cell>
          <cell r="B4234" t="str">
            <v>POS-POWGAS-EAST</v>
          </cell>
          <cell r="C4234" t="str">
            <v>EPMI-LT-SERC-PRC</v>
          </cell>
          <cell r="D4234" t="str">
            <v>P</v>
          </cell>
          <cell r="E4234">
            <v>39692</v>
          </cell>
          <cell r="F4234">
            <v>-220.82476751565693</v>
          </cell>
          <cell r="G4234">
            <v>-220.82476751565693</v>
          </cell>
        </row>
        <row r="4235">
          <cell r="A4235">
            <v>36641</v>
          </cell>
          <cell r="B4235" t="str">
            <v>POS-POWGAS-EAST</v>
          </cell>
          <cell r="C4235" t="str">
            <v>EPMI-LT-SERC-PRC</v>
          </cell>
          <cell r="D4235" t="str">
            <v>P</v>
          </cell>
          <cell r="E4235">
            <v>39692</v>
          </cell>
          <cell r="F4235">
            <v>-354.95536704368459</v>
          </cell>
          <cell r="G4235">
            <v>-354.95536704368459</v>
          </cell>
        </row>
        <row r="4236">
          <cell r="A4236">
            <v>36641</v>
          </cell>
          <cell r="B4236" t="str">
            <v>POS-POWGAS-EAST</v>
          </cell>
          <cell r="C4236" t="str">
            <v>EPMI-LT-SERC-PRC</v>
          </cell>
          <cell r="D4236" t="str">
            <v>P</v>
          </cell>
          <cell r="E4236">
            <v>39722</v>
          </cell>
          <cell r="F4236">
            <v>-216.75454601061014</v>
          </cell>
          <cell r="G4236">
            <v>-216.75454601061014</v>
          </cell>
        </row>
        <row r="4237">
          <cell r="A4237">
            <v>36641</v>
          </cell>
          <cell r="B4237" t="str">
            <v>POS-POWGAS-EAST</v>
          </cell>
          <cell r="C4237" t="str">
            <v>EPMI-LT-SERC-PRC</v>
          </cell>
          <cell r="D4237" t="str">
            <v>P</v>
          </cell>
          <cell r="E4237">
            <v>39722</v>
          </cell>
          <cell r="F4237">
            <v>-386.36497826391206</v>
          </cell>
          <cell r="G4237">
            <v>-386.36497826391206</v>
          </cell>
        </row>
        <row r="4238">
          <cell r="A4238">
            <v>36641</v>
          </cell>
          <cell r="B4238" t="str">
            <v>POS-POWGAS-EAST</v>
          </cell>
          <cell r="C4238" t="str">
            <v>EPMI-LT-SERC-PRC</v>
          </cell>
          <cell r="D4238" t="str">
            <v>P</v>
          </cell>
          <cell r="E4238">
            <v>39753</v>
          </cell>
          <cell r="F4238">
            <v>-224.16930213371359</v>
          </cell>
          <cell r="G4238">
            <v>-224.16930213371359</v>
          </cell>
        </row>
        <row r="4239">
          <cell r="A4239">
            <v>36641</v>
          </cell>
          <cell r="B4239" t="str">
            <v>POS-POWGAS-EAST</v>
          </cell>
          <cell r="C4239" t="str">
            <v>EPMI-LT-SERC-PRC</v>
          </cell>
          <cell r="D4239" t="str">
            <v>P</v>
          </cell>
          <cell r="E4239">
            <v>39753</v>
          </cell>
          <cell r="F4239">
            <v>-163.81602848232859</v>
          </cell>
          <cell r="G4239">
            <v>-163.81602848232859</v>
          </cell>
        </row>
        <row r="4240">
          <cell r="A4240">
            <v>36641</v>
          </cell>
          <cell r="B4240" t="str">
            <v>POS-POWGAS-EAST</v>
          </cell>
          <cell r="C4240" t="str">
            <v>EPMI-LT-SERC-PRC</v>
          </cell>
          <cell r="D4240" t="str">
            <v>P</v>
          </cell>
          <cell r="E4240">
            <v>39783</v>
          </cell>
          <cell r="F4240">
            <v>-221.58336128726881</v>
          </cell>
          <cell r="G4240">
            <v>-221.58336128726881</v>
          </cell>
        </row>
        <row r="4241">
          <cell r="A4241">
            <v>36641</v>
          </cell>
          <cell r="B4241" t="str">
            <v>POS-POWGAS-EAST</v>
          </cell>
          <cell r="C4241" t="str">
            <v>EPMI-LT-SERC-PRC</v>
          </cell>
          <cell r="D4241" t="str">
            <v>P</v>
          </cell>
          <cell r="E4241">
            <v>39783</v>
          </cell>
          <cell r="F4241">
            <v>-365.02379806260291</v>
          </cell>
          <cell r="G4241">
            <v>-365.02379806260291</v>
          </cell>
        </row>
        <row r="4242">
          <cell r="A4242">
            <v>36641</v>
          </cell>
          <cell r="B4242" t="str">
            <v>POS-POWGAS-EAST</v>
          </cell>
          <cell r="C4242" t="str">
            <v>EPMI-LT-SERC-PRC</v>
          </cell>
          <cell r="D4242" t="str">
            <v>P</v>
          </cell>
          <cell r="E4242">
            <v>39814</v>
          </cell>
          <cell r="F4242">
            <v>-217.11181391175055</v>
          </cell>
          <cell r="G4242">
            <v>-217.11181391175055</v>
          </cell>
        </row>
        <row r="4243">
          <cell r="A4243">
            <v>36641</v>
          </cell>
          <cell r="B4243" t="str">
            <v>POS-POWGAS-EAST</v>
          </cell>
          <cell r="C4243" t="str">
            <v>EPMI-LT-SERC-PRC</v>
          </cell>
          <cell r="D4243" t="str">
            <v>P</v>
          </cell>
          <cell r="E4243">
            <v>39814</v>
          </cell>
          <cell r="F4243">
            <v>-178.7979643979115</v>
          </cell>
          <cell r="G4243">
            <v>-178.7979643979115</v>
          </cell>
        </row>
        <row r="4244">
          <cell r="A4244">
            <v>36641</v>
          </cell>
          <cell r="B4244" t="str">
            <v>POS-POWGAS-EAST</v>
          </cell>
          <cell r="C4244" t="str">
            <v>EPMI-LT-SERC-PRC</v>
          </cell>
          <cell r="D4244" t="str">
            <v>P</v>
          </cell>
          <cell r="E4244">
            <v>39845</v>
          </cell>
          <cell r="F4244">
            <v>-186.2680923742756</v>
          </cell>
          <cell r="G4244">
            <v>-186.2680923742756</v>
          </cell>
        </row>
        <row r="4245">
          <cell r="A4245">
            <v>36641</v>
          </cell>
          <cell r="B4245" t="str">
            <v>POS-POWGAS-EAST</v>
          </cell>
          <cell r="C4245" t="str">
            <v>EPMI-LT-SERC-PRC</v>
          </cell>
          <cell r="D4245" t="str">
            <v>P</v>
          </cell>
          <cell r="E4245">
            <v>39845</v>
          </cell>
          <cell r="F4245">
            <v>-169.3346294311595</v>
          </cell>
          <cell r="G4245">
            <v>-169.3346294311595</v>
          </cell>
        </row>
        <row r="4246">
          <cell r="A4246">
            <v>36641</v>
          </cell>
          <cell r="B4246" t="str">
            <v>POS-POWGAS-EAST</v>
          </cell>
          <cell r="C4246" t="str">
            <v>EPMI-LT-SERC-PRC</v>
          </cell>
          <cell r="D4246" t="str">
            <v>P</v>
          </cell>
          <cell r="E4246">
            <v>39873</v>
          </cell>
          <cell r="F4246">
            <v>-217.68128335187771</v>
          </cell>
          <cell r="G4246">
            <v>-217.68128335187771</v>
          </cell>
        </row>
        <row r="4247">
          <cell r="A4247">
            <v>36641</v>
          </cell>
          <cell r="B4247" t="str">
            <v>POS-POWGAS-EAST</v>
          </cell>
          <cell r="C4247" t="str">
            <v>EPMI-LT-SERC-PRC</v>
          </cell>
          <cell r="D4247" t="str">
            <v>P</v>
          </cell>
          <cell r="E4247">
            <v>39873</v>
          </cell>
          <cell r="F4247">
            <v>-358.59573730913189</v>
          </cell>
          <cell r="G4247">
            <v>-358.59573730913189</v>
          </cell>
        </row>
        <row r="4248">
          <cell r="A4248">
            <v>36641</v>
          </cell>
          <cell r="B4248" t="str">
            <v>POS-POWGAS-EAST</v>
          </cell>
          <cell r="C4248" t="str">
            <v>EPMI-LT-SERC-PRC</v>
          </cell>
          <cell r="D4248" t="str">
            <v>P</v>
          </cell>
          <cell r="E4248">
            <v>39904</v>
          </cell>
          <cell r="F4248">
            <v>-203.31432438579373</v>
          </cell>
          <cell r="G4248">
            <v>-203.31432438579373</v>
          </cell>
        </row>
        <row r="4249">
          <cell r="A4249">
            <v>36641</v>
          </cell>
          <cell r="B4249" t="str">
            <v>POS-POWGAS-EAST</v>
          </cell>
          <cell r="C4249" t="str">
            <v>EPMI-LT-SERC-PRC</v>
          </cell>
          <cell r="D4249" t="str">
            <v>P</v>
          </cell>
          <cell r="E4249">
            <v>39904</v>
          </cell>
          <cell r="F4249">
            <v>-356.45339133961733</v>
          </cell>
          <cell r="G4249">
            <v>-356.45339133961733</v>
          </cell>
        </row>
        <row r="4250">
          <cell r="A4250">
            <v>36641</v>
          </cell>
          <cell r="B4250" t="str">
            <v>POS-POWGAS-EAST</v>
          </cell>
          <cell r="C4250" t="str">
            <v>EPMI-LT-SERC-PRC</v>
          </cell>
          <cell r="D4250" t="str">
            <v>P</v>
          </cell>
          <cell r="E4250">
            <v>39934</v>
          </cell>
          <cell r="F4250">
            <v>-220.32709596228372</v>
          </cell>
          <cell r="G4250">
            <v>-220.32709596228372</v>
          </cell>
        </row>
        <row r="4251">
          <cell r="A4251">
            <v>36641</v>
          </cell>
          <cell r="B4251" t="str">
            <v>POS-POWGAS-EAST</v>
          </cell>
          <cell r="C4251" t="str">
            <v>EPMI-LT-SERC-PRC</v>
          </cell>
          <cell r="D4251" t="str">
            <v>P</v>
          </cell>
          <cell r="E4251">
            <v>39934</v>
          </cell>
          <cell r="F4251">
            <v>-166.28460072625182</v>
          </cell>
          <cell r="G4251">
            <v>-166.28460072625182</v>
          </cell>
        </row>
        <row r="4252">
          <cell r="A4252">
            <v>36641</v>
          </cell>
          <cell r="B4252" t="str">
            <v>POS-POWGAS-EAST</v>
          </cell>
          <cell r="C4252" t="str">
            <v>EPMI-LT-SERC-PRC</v>
          </cell>
          <cell r="D4252" t="str">
            <v>P</v>
          </cell>
          <cell r="E4252">
            <v>39965</v>
          </cell>
          <cell r="F4252">
            <v>-201.3271871831414</v>
          </cell>
          <cell r="G4252">
            <v>-201.3271871831414</v>
          </cell>
        </row>
        <row r="4253">
          <cell r="A4253">
            <v>36641</v>
          </cell>
          <cell r="B4253" t="str">
            <v>POS-POWGAS-EAST</v>
          </cell>
          <cell r="C4253" t="str">
            <v>EPMI-LT-SERC-PRC</v>
          </cell>
          <cell r="D4253" t="str">
            <v>P</v>
          </cell>
          <cell r="E4253">
            <v>39965</v>
          </cell>
          <cell r="F4253">
            <v>-352.06446579205675</v>
          </cell>
          <cell r="G4253">
            <v>-352.06446579205675</v>
          </cell>
        </row>
        <row r="4254">
          <cell r="A4254">
            <v>36641</v>
          </cell>
          <cell r="B4254" t="str">
            <v>POS-POWGAS-EAST</v>
          </cell>
          <cell r="C4254" t="str">
            <v>EPMI-LT-SERC-PRC</v>
          </cell>
          <cell r="D4254" t="str">
            <v>P</v>
          </cell>
          <cell r="E4254">
            <v>39995</v>
          </cell>
          <cell r="F4254">
            <v>-212.4386537659833</v>
          </cell>
          <cell r="G4254">
            <v>-212.4386537659833</v>
          </cell>
        </row>
        <row r="4255">
          <cell r="A4255">
            <v>36641</v>
          </cell>
          <cell r="B4255" t="str">
            <v>POS-POWGAS-EAST</v>
          </cell>
          <cell r="C4255" t="str">
            <v>EPMI-LT-SERC-PRC</v>
          </cell>
          <cell r="D4255" t="str">
            <v>P</v>
          </cell>
          <cell r="E4255">
            <v>39995</v>
          </cell>
          <cell r="F4255">
            <v>-349.95932818454327</v>
          </cell>
          <cell r="G4255">
            <v>-349.95932818454327</v>
          </cell>
        </row>
        <row r="4256">
          <cell r="A4256">
            <v>36641</v>
          </cell>
          <cell r="B4256" t="str">
            <v>POS-POWGAS-EAST</v>
          </cell>
          <cell r="C4256" t="str">
            <v>EPMI-LT-SERC-PRC</v>
          </cell>
          <cell r="D4256" t="str">
            <v>P</v>
          </cell>
          <cell r="E4256">
            <v>40026</v>
          </cell>
          <cell r="F4256">
            <v>-218.73154630350382</v>
          </cell>
          <cell r="G4256">
            <v>-218.73154630350382</v>
          </cell>
        </row>
        <row r="4257">
          <cell r="A4257">
            <v>36641</v>
          </cell>
          <cell r="B4257" t="str">
            <v>POS-POWGAS-EAST</v>
          </cell>
          <cell r="C4257" t="str">
            <v>EPMI-LT-SERC-PRC</v>
          </cell>
          <cell r="D4257" t="str">
            <v>P</v>
          </cell>
          <cell r="E4257">
            <v>40026</v>
          </cell>
          <cell r="F4257">
            <v>-331.92129753748452</v>
          </cell>
          <cell r="G4257">
            <v>-331.92129753748452</v>
          </cell>
        </row>
        <row r="4258">
          <cell r="A4258">
            <v>36641</v>
          </cell>
          <cell r="B4258" t="str">
            <v>POS-POWGAS-EAST</v>
          </cell>
          <cell r="C4258" t="str">
            <v>EPMI-LT-SERC-PRC</v>
          </cell>
          <cell r="D4258" t="str">
            <v>P</v>
          </cell>
          <cell r="E4258">
            <v>40057</v>
          </cell>
          <cell r="F4258">
            <v>-205.30045084037397</v>
          </cell>
          <cell r="G4258">
            <v>-205.30045084037397</v>
          </cell>
        </row>
        <row r="4259">
          <cell r="A4259">
            <v>36641</v>
          </cell>
          <cell r="B4259" t="str">
            <v>POS-POWGAS-EAST</v>
          </cell>
          <cell r="C4259" t="str">
            <v>EPMI-LT-SERC-PRC</v>
          </cell>
          <cell r="D4259" t="str">
            <v>P</v>
          </cell>
          <cell r="E4259">
            <v>40057</v>
          </cell>
          <cell r="F4259">
            <v>-330.00146542489637</v>
          </cell>
          <cell r="G4259">
            <v>-330.00146542489637</v>
          </cell>
        </row>
        <row r="4260">
          <cell r="A4260">
            <v>36641</v>
          </cell>
          <cell r="B4260" t="str">
            <v>POS-POWGAS-EAST</v>
          </cell>
          <cell r="C4260" t="str">
            <v>EPMI-LT-SERC-PRC</v>
          </cell>
          <cell r="D4260" t="str">
            <v>P</v>
          </cell>
          <cell r="E4260">
            <v>40087</v>
          </cell>
          <cell r="F4260">
            <v>-209.11064135968809</v>
          </cell>
          <cell r="G4260">
            <v>-209.11064135968809</v>
          </cell>
        </row>
        <row r="4261">
          <cell r="A4261">
            <v>36641</v>
          </cell>
          <cell r="B4261" t="str">
            <v>POS-POWGAS-EAST</v>
          </cell>
          <cell r="C4261" t="str">
            <v>EPMI-LT-SERC-PRC</v>
          </cell>
          <cell r="D4261" t="str">
            <v>P</v>
          </cell>
          <cell r="E4261">
            <v>40087</v>
          </cell>
          <cell r="F4261">
            <v>-343.64688531881325</v>
          </cell>
          <cell r="G4261">
            <v>-343.64688531881325</v>
          </cell>
        </row>
        <row r="4262">
          <cell r="A4262">
            <v>36641</v>
          </cell>
          <cell r="B4262" t="str">
            <v>POS-POWGAS-EAST</v>
          </cell>
          <cell r="C4262" t="str">
            <v>EPMI-LT-SERC-PRC</v>
          </cell>
          <cell r="D4262" t="str">
            <v>P</v>
          </cell>
          <cell r="E4262">
            <v>40118</v>
          </cell>
          <cell r="F4262">
            <v>-200.30579844526213</v>
          </cell>
          <cell r="G4262">
            <v>-200.30579844526213</v>
          </cell>
        </row>
        <row r="4263">
          <cell r="A4263">
            <v>36641</v>
          </cell>
          <cell r="B4263" t="str">
            <v>POS-POWGAS-EAST</v>
          </cell>
          <cell r="C4263" t="str">
            <v>EPMI-LT-SERC-PRC</v>
          </cell>
          <cell r="D4263" t="str">
            <v>P</v>
          </cell>
          <cell r="E4263">
            <v>40118</v>
          </cell>
          <cell r="F4263">
            <v>-160.24463875621024</v>
          </cell>
          <cell r="G4263">
            <v>-160.24463875621024</v>
          </cell>
        </row>
        <row r="4264">
          <cell r="A4264">
            <v>36641</v>
          </cell>
          <cell r="B4264" t="str">
            <v>POS-POWGAS-EAST</v>
          </cell>
          <cell r="C4264" t="str">
            <v>EPMI-LT-SERC-PRC</v>
          </cell>
          <cell r="D4264" t="str">
            <v>P</v>
          </cell>
          <cell r="E4264">
            <v>36642</v>
          </cell>
          <cell r="F4264">
            <v>796.61577765855691</v>
          </cell>
          <cell r="G4264">
            <v>796.61577765855691</v>
          </cell>
        </row>
        <row r="4265">
          <cell r="A4265">
            <v>36641</v>
          </cell>
          <cell r="B4265" t="str">
            <v>POS-POWGAS-EAST</v>
          </cell>
          <cell r="C4265" t="str">
            <v>EPMI-LT-SERC-PRC</v>
          </cell>
          <cell r="D4265" t="str">
            <v>P</v>
          </cell>
          <cell r="E4265">
            <v>36642</v>
          </cell>
          <cell r="F4265">
            <v>796.61577765855691</v>
          </cell>
          <cell r="G4265">
            <v>796.61577765855691</v>
          </cell>
        </row>
        <row r="4266">
          <cell r="A4266">
            <v>36641</v>
          </cell>
          <cell r="B4266" t="str">
            <v>POS-POWGAS-EAST</v>
          </cell>
          <cell r="C4266" t="str">
            <v>EPMI-LT-SERC-PRC</v>
          </cell>
          <cell r="D4266" t="str">
            <v>P</v>
          </cell>
          <cell r="E4266">
            <v>36642</v>
          </cell>
          <cell r="F4266">
            <v>796.61577765855691</v>
          </cell>
          <cell r="G4266">
            <v>796.61577765855691</v>
          </cell>
        </row>
        <row r="4267">
          <cell r="A4267">
            <v>36641</v>
          </cell>
          <cell r="B4267" t="str">
            <v>POS-POWGAS-EAST</v>
          </cell>
          <cell r="C4267" t="str">
            <v>EPMI-LT-SERC-PRC</v>
          </cell>
          <cell r="D4267" t="str">
            <v>P</v>
          </cell>
          <cell r="E4267">
            <v>36642</v>
          </cell>
          <cell r="F4267">
            <v>0</v>
          </cell>
          <cell r="G4267">
            <v>0</v>
          </cell>
        </row>
        <row r="4268">
          <cell r="A4268">
            <v>36641</v>
          </cell>
          <cell r="B4268" t="str">
            <v>POS-POWGAS-EAST</v>
          </cell>
          <cell r="C4268" t="str">
            <v>EPMI-LT-SERC-PRC</v>
          </cell>
          <cell r="D4268" t="str">
            <v>P</v>
          </cell>
          <cell r="E4268">
            <v>36642</v>
          </cell>
          <cell r="F4268">
            <v>-796.61577765855691</v>
          </cell>
          <cell r="G4268">
            <v>-796.61577765855691</v>
          </cell>
        </row>
        <row r="4269">
          <cell r="A4269">
            <v>36641</v>
          </cell>
          <cell r="B4269" t="str">
            <v>POS-POWGAS-EAST</v>
          </cell>
          <cell r="C4269" t="str">
            <v>EPMI-LT-SERC-PRC</v>
          </cell>
          <cell r="D4269" t="str">
            <v>P</v>
          </cell>
          <cell r="E4269">
            <v>36642</v>
          </cell>
          <cell r="F4269">
            <v>1593.2315553171102</v>
          </cell>
          <cell r="G4269">
            <v>1593.2315553171102</v>
          </cell>
        </row>
        <row r="4270">
          <cell r="A4270">
            <v>36641</v>
          </cell>
          <cell r="B4270" t="str">
            <v>POS-POWGAS-EAST</v>
          </cell>
          <cell r="C4270" t="str">
            <v>EPMI-LT-SERC-PRC</v>
          </cell>
          <cell r="D4270" t="str">
            <v>P</v>
          </cell>
          <cell r="E4270">
            <v>36642</v>
          </cell>
          <cell r="F4270">
            <v>796.61577765855691</v>
          </cell>
          <cell r="G4270">
            <v>796.61577765855691</v>
          </cell>
        </row>
        <row r="4271">
          <cell r="A4271">
            <v>36641</v>
          </cell>
          <cell r="B4271" t="str">
            <v>POS-POWGAS-EAST</v>
          </cell>
          <cell r="C4271" t="str">
            <v>EPMI-LT-SERC-PRC</v>
          </cell>
          <cell r="D4271" t="str">
            <v>P</v>
          </cell>
          <cell r="E4271">
            <v>36642</v>
          </cell>
          <cell r="F4271">
            <v>1593.2315553171138</v>
          </cell>
          <cell r="G4271">
            <v>1593.2315553171138</v>
          </cell>
        </row>
        <row r="4272">
          <cell r="A4272">
            <v>36641</v>
          </cell>
          <cell r="B4272" t="str">
            <v>POS-POWGAS-EAST</v>
          </cell>
          <cell r="C4272" t="str">
            <v>EPMI-LT-SERC-PRC</v>
          </cell>
          <cell r="D4272" t="str">
            <v>P</v>
          </cell>
          <cell r="E4272">
            <v>36642</v>
          </cell>
          <cell r="F4272">
            <v>-796.61577765855691</v>
          </cell>
          <cell r="G4272">
            <v>-796.61577765855691</v>
          </cell>
        </row>
        <row r="4273">
          <cell r="A4273">
            <v>36641</v>
          </cell>
          <cell r="B4273" t="str">
            <v>POS-POWGAS-EAST</v>
          </cell>
          <cell r="C4273" t="str">
            <v>EPMI-LT-SERC-PRC</v>
          </cell>
          <cell r="D4273" t="str">
            <v>P</v>
          </cell>
          <cell r="E4273">
            <v>36642</v>
          </cell>
          <cell r="F4273">
            <v>1593.2315553171138</v>
          </cell>
          <cell r="G4273">
            <v>1593.2315553171138</v>
          </cell>
        </row>
        <row r="4274">
          <cell r="A4274">
            <v>36641</v>
          </cell>
          <cell r="B4274" t="str">
            <v>POS-POWGAS-EAST</v>
          </cell>
          <cell r="C4274" t="str">
            <v>EPMI-LT-SERC-PRC</v>
          </cell>
          <cell r="D4274" t="str">
            <v>P</v>
          </cell>
          <cell r="E4274">
            <v>36642</v>
          </cell>
          <cell r="F4274">
            <v>-796.61577765855691</v>
          </cell>
          <cell r="G4274">
            <v>-796.61577765855691</v>
          </cell>
        </row>
        <row r="4275">
          <cell r="A4275">
            <v>36641</v>
          </cell>
          <cell r="B4275" t="str">
            <v>POS-POWGAS-EAST</v>
          </cell>
          <cell r="C4275" t="str">
            <v>EPMI-LT-SERC-PRC</v>
          </cell>
          <cell r="D4275" t="str">
            <v>P</v>
          </cell>
          <cell r="E4275">
            <v>36642</v>
          </cell>
          <cell r="F4275">
            <v>-796.61577765855691</v>
          </cell>
          <cell r="G4275">
            <v>-796.61577765855691</v>
          </cell>
        </row>
        <row r="4276">
          <cell r="A4276">
            <v>36641</v>
          </cell>
          <cell r="B4276" t="str">
            <v>POS-POWGAS-EAST</v>
          </cell>
          <cell r="C4276" t="str">
            <v>EPMI-LT-SERC-PRC</v>
          </cell>
          <cell r="D4276" t="str">
            <v>P</v>
          </cell>
          <cell r="E4276">
            <v>36642</v>
          </cell>
          <cell r="F4276">
            <v>-796.61577765855691</v>
          </cell>
          <cell r="G4276">
            <v>-796.61577765855691</v>
          </cell>
        </row>
        <row r="4277">
          <cell r="A4277">
            <v>36641</v>
          </cell>
          <cell r="B4277" t="str">
            <v>POS-POWGAS-EAST</v>
          </cell>
          <cell r="C4277" t="str">
            <v>EPMI-LT-SERC-PRC</v>
          </cell>
          <cell r="D4277" t="str">
            <v>P</v>
          </cell>
          <cell r="E4277">
            <v>36642</v>
          </cell>
          <cell r="F4277">
            <v>-1593.2315553171138</v>
          </cell>
          <cell r="G4277">
            <v>-1593.2315553171138</v>
          </cell>
        </row>
        <row r="4278">
          <cell r="A4278">
            <v>36641</v>
          </cell>
          <cell r="B4278" t="str">
            <v>POS-POWGAS-EAST</v>
          </cell>
          <cell r="C4278" t="str">
            <v>EPMI-LT-SERC-PRC</v>
          </cell>
          <cell r="D4278" t="str">
            <v>P</v>
          </cell>
          <cell r="E4278">
            <v>36642</v>
          </cell>
          <cell r="F4278">
            <v>-2389.8473329756716</v>
          </cell>
          <cell r="G4278">
            <v>-2389.8473329756716</v>
          </cell>
        </row>
        <row r="4279">
          <cell r="A4279">
            <v>36641</v>
          </cell>
          <cell r="B4279" t="str">
            <v>POS-POWGAS-EAST</v>
          </cell>
          <cell r="C4279" t="str">
            <v>EPMI-LT-SERC-PRC</v>
          </cell>
          <cell r="D4279" t="str">
            <v>P</v>
          </cell>
          <cell r="E4279">
            <v>36643</v>
          </cell>
          <cell r="F4279">
            <v>796.61577765855691</v>
          </cell>
          <cell r="G4279">
            <v>796.61577765855691</v>
          </cell>
        </row>
        <row r="4280">
          <cell r="A4280">
            <v>36641</v>
          </cell>
          <cell r="B4280" t="str">
            <v>POS-POWGAS-EAST</v>
          </cell>
          <cell r="C4280" t="str">
            <v>EPMI-LT-SERC-PRC</v>
          </cell>
          <cell r="D4280" t="str">
            <v>P</v>
          </cell>
          <cell r="E4280">
            <v>36643</v>
          </cell>
          <cell r="F4280">
            <v>796.61577765855691</v>
          </cell>
          <cell r="G4280">
            <v>796.61577765855691</v>
          </cell>
        </row>
        <row r="4281">
          <cell r="A4281">
            <v>36641</v>
          </cell>
          <cell r="B4281" t="str">
            <v>POS-POWGAS-EAST</v>
          </cell>
          <cell r="C4281" t="str">
            <v>EPMI-LT-SERC-PRC</v>
          </cell>
          <cell r="D4281" t="str">
            <v>P</v>
          </cell>
          <cell r="E4281">
            <v>36643</v>
          </cell>
          <cell r="F4281">
            <v>796.61577765855691</v>
          </cell>
          <cell r="G4281">
            <v>796.61577765855691</v>
          </cell>
        </row>
        <row r="4282">
          <cell r="A4282">
            <v>36641</v>
          </cell>
          <cell r="B4282" t="str">
            <v>POS-POWGAS-EAST</v>
          </cell>
          <cell r="C4282" t="str">
            <v>EPMI-LT-SERC-PRC</v>
          </cell>
          <cell r="D4282" t="str">
            <v>P</v>
          </cell>
          <cell r="E4282">
            <v>36643</v>
          </cell>
          <cell r="F4282">
            <v>0</v>
          </cell>
          <cell r="G4282">
            <v>0</v>
          </cell>
        </row>
        <row r="4283">
          <cell r="A4283">
            <v>36641</v>
          </cell>
          <cell r="B4283" t="str">
            <v>POS-POWGAS-EAST</v>
          </cell>
          <cell r="C4283" t="str">
            <v>EPMI-LT-SERC-PRC</v>
          </cell>
          <cell r="D4283" t="str">
            <v>P</v>
          </cell>
          <cell r="E4283">
            <v>36643</v>
          </cell>
          <cell r="F4283">
            <v>-796.61577765855691</v>
          </cell>
          <cell r="G4283">
            <v>-796.61577765855691</v>
          </cell>
        </row>
        <row r="4284">
          <cell r="A4284">
            <v>36641</v>
          </cell>
          <cell r="B4284" t="str">
            <v>POS-POWGAS-EAST</v>
          </cell>
          <cell r="C4284" t="str">
            <v>EPMI-LT-SERC-PRC</v>
          </cell>
          <cell r="D4284" t="str">
            <v>P</v>
          </cell>
          <cell r="E4284">
            <v>36643</v>
          </cell>
          <cell r="F4284">
            <v>1593.2315553171102</v>
          </cell>
          <cell r="G4284">
            <v>1593.2315553171102</v>
          </cell>
        </row>
        <row r="4285">
          <cell r="A4285">
            <v>36641</v>
          </cell>
          <cell r="B4285" t="str">
            <v>POS-POWGAS-EAST</v>
          </cell>
          <cell r="C4285" t="str">
            <v>EPMI-LT-SERC-PRC</v>
          </cell>
          <cell r="D4285" t="str">
            <v>P</v>
          </cell>
          <cell r="E4285">
            <v>36643</v>
          </cell>
          <cell r="F4285">
            <v>796.61577765855691</v>
          </cell>
          <cell r="G4285">
            <v>796.61577765855691</v>
          </cell>
        </row>
        <row r="4286">
          <cell r="A4286">
            <v>36641</v>
          </cell>
          <cell r="B4286" t="str">
            <v>POS-POWGAS-EAST</v>
          </cell>
          <cell r="C4286" t="str">
            <v>EPMI-LT-SERC-PRC</v>
          </cell>
          <cell r="D4286" t="str">
            <v>P</v>
          </cell>
          <cell r="E4286">
            <v>36643</v>
          </cell>
          <cell r="F4286">
            <v>1593.2315553171138</v>
          </cell>
          <cell r="G4286">
            <v>1593.2315553171138</v>
          </cell>
        </row>
        <row r="4287">
          <cell r="A4287">
            <v>36641</v>
          </cell>
          <cell r="B4287" t="str">
            <v>POS-POWGAS-EAST</v>
          </cell>
          <cell r="C4287" t="str">
            <v>EPMI-LT-SERC-PRC</v>
          </cell>
          <cell r="D4287" t="str">
            <v>P</v>
          </cell>
          <cell r="E4287">
            <v>36643</v>
          </cell>
          <cell r="F4287">
            <v>-796.61577765855691</v>
          </cell>
          <cell r="G4287">
            <v>-796.61577765855691</v>
          </cell>
        </row>
        <row r="4288">
          <cell r="A4288">
            <v>36641</v>
          </cell>
          <cell r="B4288" t="str">
            <v>POS-POWGAS-EAST</v>
          </cell>
          <cell r="C4288" t="str">
            <v>EPMI-LT-SERC-PRC</v>
          </cell>
          <cell r="D4288" t="str">
            <v>P</v>
          </cell>
          <cell r="E4288">
            <v>36643</v>
          </cell>
          <cell r="F4288">
            <v>1593.2315553171138</v>
          </cell>
          <cell r="G4288">
            <v>1593.2315553171138</v>
          </cell>
        </row>
        <row r="4289">
          <cell r="A4289">
            <v>36641</v>
          </cell>
          <cell r="B4289" t="str">
            <v>POS-POWGAS-EAST</v>
          </cell>
          <cell r="C4289" t="str">
            <v>EPMI-LT-SERC-PRC</v>
          </cell>
          <cell r="D4289" t="str">
            <v>P</v>
          </cell>
          <cell r="E4289">
            <v>36643</v>
          </cell>
          <cell r="F4289">
            <v>-796.61577765855691</v>
          </cell>
          <cell r="G4289">
            <v>-796.61577765855691</v>
          </cell>
        </row>
        <row r="4290">
          <cell r="A4290">
            <v>36641</v>
          </cell>
          <cell r="B4290" t="str">
            <v>POS-POWGAS-EAST</v>
          </cell>
          <cell r="C4290" t="str">
            <v>EPMI-LT-SERC-PRC</v>
          </cell>
          <cell r="D4290" t="str">
            <v>P</v>
          </cell>
          <cell r="E4290">
            <v>36643</v>
          </cell>
          <cell r="F4290">
            <v>-796.61577765855691</v>
          </cell>
          <cell r="G4290">
            <v>-796.61577765855691</v>
          </cell>
        </row>
        <row r="4291">
          <cell r="A4291">
            <v>36641</v>
          </cell>
          <cell r="B4291" t="str">
            <v>POS-POWGAS-EAST</v>
          </cell>
          <cell r="C4291" t="str">
            <v>EPMI-LT-SERC-PRC</v>
          </cell>
          <cell r="D4291" t="str">
            <v>P</v>
          </cell>
          <cell r="E4291">
            <v>36643</v>
          </cell>
          <cell r="F4291">
            <v>-796.61577765855691</v>
          </cell>
          <cell r="G4291">
            <v>-796.61577765855691</v>
          </cell>
        </row>
        <row r="4292">
          <cell r="A4292">
            <v>36641</v>
          </cell>
          <cell r="B4292" t="str">
            <v>POS-POWGAS-EAST</v>
          </cell>
          <cell r="C4292" t="str">
            <v>EPMI-LT-SERC-PRC</v>
          </cell>
          <cell r="D4292" t="str">
            <v>P</v>
          </cell>
          <cell r="E4292">
            <v>36643</v>
          </cell>
          <cell r="F4292">
            <v>-1593.2315553171138</v>
          </cell>
          <cell r="G4292">
            <v>-1593.2315553171138</v>
          </cell>
        </row>
        <row r="4293">
          <cell r="A4293">
            <v>36641</v>
          </cell>
          <cell r="B4293" t="str">
            <v>POS-POWGAS-EAST</v>
          </cell>
          <cell r="C4293" t="str">
            <v>EPMI-LT-SERC-PRC</v>
          </cell>
          <cell r="D4293" t="str">
            <v>P</v>
          </cell>
          <cell r="E4293">
            <v>36643</v>
          </cell>
          <cell r="F4293">
            <v>-2389.8473329756716</v>
          </cell>
          <cell r="G4293">
            <v>-2389.8473329756716</v>
          </cell>
        </row>
        <row r="4294">
          <cell r="A4294">
            <v>36641</v>
          </cell>
          <cell r="B4294" t="str">
            <v>POS-POWGAS-EAST</v>
          </cell>
          <cell r="C4294" t="str">
            <v>EPMI-LT-SERC-PRC</v>
          </cell>
          <cell r="D4294" t="str">
            <v>P</v>
          </cell>
          <cell r="E4294">
            <v>36644</v>
          </cell>
          <cell r="F4294">
            <v>796.61577765855691</v>
          </cell>
          <cell r="G4294">
            <v>796.61577765855691</v>
          </cell>
        </row>
        <row r="4295">
          <cell r="A4295">
            <v>36641</v>
          </cell>
          <cell r="B4295" t="str">
            <v>POS-POWGAS-EAST</v>
          </cell>
          <cell r="C4295" t="str">
            <v>EPMI-LT-SERC-PRC</v>
          </cell>
          <cell r="D4295" t="str">
            <v>P</v>
          </cell>
          <cell r="E4295">
            <v>36644</v>
          </cell>
          <cell r="F4295">
            <v>796.61577765855691</v>
          </cell>
          <cell r="G4295">
            <v>796.61577765855691</v>
          </cell>
        </row>
        <row r="4296">
          <cell r="A4296">
            <v>36641</v>
          </cell>
          <cell r="B4296" t="str">
            <v>POS-POWGAS-EAST</v>
          </cell>
          <cell r="C4296" t="str">
            <v>EPMI-LT-SERC-PRC</v>
          </cell>
          <cell r="D4296" t="str">
            <v>P</v>
          </cell>
          <cell r="E4296">
            <v>36644</v>
          </cell>
          <cell r="F4296">
            <v>796.61577765855691</v>
          </cell>
          <cell r="G4296">
            <v>796.61577765855691</v>
          </cell>
        </row>
        <row r="4297">
          <cell r="A4297">
            <v>36641</v>
          </cell>
          <cell r="B4297" t="str">
            <v>POS-POWGAS-EAST</v>
          </cell>
          <cell r="C4297" t="str">
            <v>EPMI-LT-SERC-PRC</v>
          </cell>
          <cell r="D4297" t="str">
            <v>P</v>
          </cell>
          <cell r="E4297">
            <v>36644</v>
          </cell>
          <cell r="F4297">
            <v>0</v>
          </cell>
          <cell r="G4297">
            <v>0</v>
          </cell>
        </row>
        <row r="4298">
          <cell r="A4298">
            <v>36641</v>
          </cell>
          <cell r="B4298" t="str">
            <v>POS-POWGAS-EAST</v>
          </cell>
          <cell r="C4298" t="str">
            <v>EPMI-LT-SERC-PRC</v>
          </cell>
          <cell r="D4298" t="str">
            <v>P</v>
          </cell>
          <cell r="E4298">
            <v>36644</v>
          </cell>
          <cell r="F4298">
            <v>-796.61577765855691</v>
          </cell>
          <cell r="G4298">
            <v>-796.61577765855691</v>
          </cell>
        </row>
        <row r="4299">
          <cell r="A4299">
            <v>36641</v>
          </cell>
          <cell r="B4299" t="str">
            <v>POS-POWGAS-EAST</v>
          </cell>
          <cell r="C4299" t="str">
            <v>EPMI-LT-SERC-PRC</v>
          </cell>
          <cell r="D4299" t="str">
            <v>P</v>
          </cell>
          <cell r="E4299">
            <v>36644</v>
          </cell>
          <cell r="F4299">
            <v>1593.2315553171102</v>
          </cell>
          <cell r="G4299">
            <v>1593.2315553171102</v>
          </cell>
        </row>
        <row r="4300">
          <cell r="A4300">
            <v>36641</v>
          </cell>
          <cell r="B4300" t="str">
            <v>POS-POWGAS-EAST</v>
          </cell>
          <cell r="C4300" t="str">
            <v>EPMI-LT-SERC-PRC</v>
          </cell>
          <cell r="D4300" t="str">
            <v>P</v>
          </cell>
          <cell r="E4300">
            <v>36644</v>
          </cell>
          <cell r="F4300">
            <v>796.61577765855691</v>
          </cell>
          <cell r="G4300">
            <v>796.61577765855691</v>
          </cell>
        </row>
        <row r="4301">
          <cell r="A4301">
            <v>36641</v>
          </cell>
          <cell r="B4301" t="str">
            <v>POS-POWGAS-EAST</v>
          </cell>
          <cell r="C4301" t="str">
            <v>EPMI-LT-SERC-PRC</v>
          </cell>
          <cell r="D4301" t="str">
            <v>P</v>
          </cell>
          <cell r="E4301">
            <v>36644</v>
          </cell>
          <cell r="F4301">
            <v>1593.2315553171138</v>
          </cell>
          <cell r="G4301">
            <v>1593.2315553171138</v>
          </cell>
        </row>
        <row r="4302">
          <cell r="A4302">
            <v>36641</v>
          </cell>
          <cell r="B4302" t="str">
            <v>POS-POWGAS-EAST</v>
          </cell>
          <cell r="C4302" t="str">
            <v>EPMI-LT-SERC-PRC</v>
          </cell>
          <cell r="D4302" t="str">
            <v>P</v>
          </cell>
          <cell r="E4302">
            <v>36644</v>
          </cell>
          <cell r="F4302">
            <v>-796.61577765855691</v>
          </cell>
          <cell r="G4302">
            <v>-796.61577765855691</v>
          </cell>
        </row>
        <row r="4303">
          <cell r="A4303">
            <v>36641</v>
          </cell>
          <cell r="B4303" t="str">
            <v>POS-POWGAS-EAST</v>
          </cell>
          <cell r="C4303" t="str">
            <v>EPMI-LT-SERC-PRC</v>
          </cell>
          <cell r="D4303" t="str">
            <v>P</v>
          </cell>
          <cell r="E4303">
            <v>36644</v>
          </cell>
          <cell r="F4303">
            <v>1593.2315553171138</v>
          </cell>
          <cell r="G4303">
            <v>1593.2315553171138</v>
          </cell>
        </row>
        <row r="4304">
          <cell r="A4304">
            <v>36641</v>
          </cell>
          <cell r="B4304" t="str">
            <v>POS-POWGAS-EAST</v>
          </cell>
          <cell r="C4304" t="str">
            <v>EPMI-LT-SERC-PRC</v>
          </cell>
          <cell r="D4304" t="str">
            <v>P</v>
          </cell>
          <cell r="E4304">
            <v>36644</v>
          </cell>
          <cell r="F4304">
            <v>-796.61577765855691</v>
          </cell>
          <cell r="G4304">
            <v>-796.61577765855691</v>
          </cell>
        </row>
        <row r="4305">
          <cell r="A4305">
            <v>36641</v>
          </cell>
          <cell r="B4305" t="str">
            <v>POS-POWGAS-EAST</v>
          </cell>
          <cell r="C4305" t="str">
            <v>EPMI-LT-SERC-PRC</v>
          </cell>
          <cell r="D4305" t="str">
            <v>P</v>
          </cell>
          <cell r="E4305">
            <v>36644</v>
          </cell>
          <cell r="F4305">
            <v>-796.61577765855691</v>
          </cell>
          <cell r="G4305">
            <v>-796.61577765855691</v>
          </cell>
        </row>
        <row r="4306">
          <cell r="A4306">
            <v>36641</v>
          </cell>
          <cell r="B4306" t="str">
            <v>POS-POWGAS-EAST</v>
          </cell>
          <cell r="C4306" t="str">
            <v>EPMI-LT-SERC-PRC</v>
          </cell>
          <cell r="D4306" t="str">
            <v>P</v>
          </cell>
          <cell r="E4306">
            <v>36644</v>
          </cell>
          <cell r="F4306">
            <v>-796.61577765855691</v>
          </cell>
          <cell r="G4306">
            <v>-796.61577765855691</v>
          </cell>
        </row>
        <row r="4307">
          <cell r="A4307">
            <v>36641</v>
          </cell>
          <cell r="B4307" t="str">
            <v>POS-POWGAS-EAST</v>
          </cell>
          <cell r="C4307" t="str">
            <v>EPMI-LT-SERC-PRC</v>
          </cell>
          <cell r="D4307" t="str">
            <v>P</v>
          </cell>
          <cell r="E4307">
            <v>36644</v>
          </cell>
          <cell r="F4307">
            <v>-1593.2315553171138</v>
          </cell>
          <cell r="G4307">
            <v>-1593.2315553171138</v>
          </cell>
        </row>
        <row r="4308">
          <cell r="A4308">
            <v>36641</v>
          </cell>
          <cell r="B4308" t="str">
            <v>POS-POWGAS-EAST</v>
          </cell>
          <cell r="C4308" t="str">
            <v>EPMI-LT-SERC-PRC</v>
          </cell>
          <cell r="D4308" t="str">
            <v>P</v>
          </cell>
          <cell r="E4308">
            <v>36644</v>
          </cell>
          <cell r="F4308">
            <v>-2389.8473329756716</v>
          </cell>
          <cell r="G4308">
            <v>-2389.8473329756716</v>
          </cell>
        </row>
        <row r="4309">
          <cell r="A4309">
            <v>36641</v>
          </cell>
          <cell r="B4309" t="str">
            <v>POS-POWGAS-EAST</v>
          </cell>
          <cell r="C4309" t="str">
            <v>EPMI-LT-SERC-PRC</v>
          </cell>
          <cell r="D4309" t="str">
            <v>P</v>
          </cell>
          <cell r="E4309">
            <v>36647</v>
          </cell>
          <cell r="F4309">
            <v>0</v>
          </cell>
          <cell r="G4309">
            <v>0</v>
          </cell>
        </row>
        <row r="4310">
          <cell r="A4310">
            <v>36641</v>
          </cell>
          <cell r="B4310" t="str">
            <v>POS-POWGAS-EAST</v>
          </cell>
          <cell r="C4310" t="str">
            <v>EPMI-LT-SERC-PRC</v>
          </cell>
          <cell r="D4310" t="str">
            <v>P</v>
          </cell>
          <cell r="E4310">
            <v>36647</v>
          </cell>
          <cell r="F4310">
            <v>5546.4890807693619</v>
          </cell>
          <cell r="G4310">
            <v>5546.4890807693619</v>
          </cell>
        </row>
        <row r="4311">
          <cell r="A4311">
            <v>36641</v>
          </cell>
          <cell r="B4311" t="str">
            <v>POS-POWGAS-EAST</v>
          </cell>
          <cell r="C4311" t="str">
            <v>EPMI-LT-SERC-PRC</v>
          </cell>
          <cell r="D4311" t="str">
            <v>P</v>
          </cell>
          <cell r="E4311">
            <v>36647</v>
          </cell>
          <cell r="F4311">
            <v>2377.0667489011562</v>
          </cell>
          <cell r="G4311">
            <v>2377.0667489011562</v>
          </cell>
        </row>
        <row r="4312">
          <cell r="A4312">
            <v>36641</v>
          </cell>
          <cell r="B4312" t="str">
            <v>POS-POWGAS-EAST</v>
          </cell>
          <cell r="C4312" t="str">
            <v>EPMI-LT-SERC-PRC</v>
          </cell>
          <cell r="D4312" t="str">
            <v>P</v>
          </cell>
          <cell r="E4312">
            <v>36647</v>
          </cell>
          <cell r="F4312">
            <v>2377.0667489011562</v>
          </cell>
          <cell r="G4312">
            <v>2377.0667489011562</v>
          </cell>
        </row>
        <row r="4313">
          <cell r="A4313">
            <v>36641</v>
          </cell>
          <cell r="B4313" t="str">
            <v>POS-POWGAS-EAST</v>
          </cell>
          <cell r="C4313" t="str">
            <v>EPMI-LT-SERC-PRC</v>
          </cell>
          <cell r="D4313" t="str">
            <v>P</v>
          </cell>
          <cell r="E4313">
            <v>36647</v>
          </cell>
          <cell r="F4313">
            <v>1584.7111659341042</v>
          </cell>
          <cell r="G4313">
            <v>1584.7111659341042</v>
          </cell>
        </row>
        <row r="4314">
          <cell r="A4314">
            <v>36641</v>
          </cell>
          <cell r="B4314" t="str">
            <v>POS-POWGAS-EAST</v>
          </cell>
          <cell r="C4314" t="str">
            <v>EPMI-LT-SERC-PRC</v>
          </cell>
          <cell r="D4314" t="str">
            <v>P</v>
          </cell>
          <cell r="E4314">
            <v>36647</v>
          </cell>
          <cell r="F4314">
            <v>0</v>
          </cell>
          <cell r="G4314">
            <v>0</v>
          </cell>
        </row>
        <row r="4315">
          <cell r="A4315">
            <v>36641</v>
          </cell>
          <cell r="B4315" t="str">
            <v>POS-POWGAS-EAST</v>
          </cell>
          <cell r="C4315" t="str">
            <v>EPMI-LT-SERC-PRC</v>
          </cell>
          <cell r="D4315" t="str">
            <v>P</v>
          </cell>
          <cell r="E4315">
            <v>36647</v>
          </cell>
          <cell r="F4315">
            <v>-1584.7111659341042</v>
          </cell>
          <cell r="G4315">
            <v>-1584.7111659341042</v>
          </cell>
        </row>
        <row r="4316">
          <cell r="A4316">
            <v>36641</v>
          </cell>
          <cell r="B4316" t="str">
            <v>POS-POWGAS-EAST</v>
          </cell>
          <cell r="C4316" t="str">
            <v>EPMI-LT-SERC-PRC</v>
          </cell>
          <cell r="D4316" t="str">
            <v>P</v>
          </cell>
          <cell r="E4316">
            <v>36647</v>
          </cell>
          <cell r="F4316">
            <v>2377.0667489011562</v>
          </cell>
          <cell r="G4316">
            <v>2377.0667489011562</v>
          </cell>
        </row>
        <row r="4317">
          <cell r="A4317">
            <v>36641</v>
          </cell>
          <cell r="B4317" t="str">
            <v>POS-POWGAS-EAST</v>
          </cell>
          <cell r="C4317" t="str">
            <v>EPMI-LT-SERC-PRC</v>
          </cell>
          <cell r="D4317" t="str">
            <v>P</v>
          </cell>
          <cell r="E4317">
            <v>36647</v>
          </cell>
          <cell r="F4317">
            <v>792.3555829670521</v>
          </cell>
          <cell r="G4317">
            <v>792.3555829670521</v>
          </cell>
        </row>
        <row r="4318">
          <cell r="A4318">
            <v>36641</v>
          </cell>
          <cell r="B4318" t="str">
            <v>POS-POWGAS-EAST</v>
          </cell>
          <cell r="C4318" t="str">
            <v>EPMI-LT-SERC-PRC</v>
          </cell>
          <cell r="D4318" t="str">
            <v>P</v>
          </cell>
          <cell r="E4318">
            <v>36647</v>
          </cell>
          <cell r="F4318">
            <v>0</v>
          </cell>
          <cell r="G4318">
            <v>0</v>
          </cell>
        </row>
        <row r="4319">
          <cell r="A4319">
            <v>36641</v>
          </cell>
          <cell r="B4319" t="str">
            <v>POS-POWGAS-EAST</v>
          </cell>
          <cell r="C4319" t="str">
            <v>EPMI-LT-SERC-PRC</v>
          </cell>
          <cell r="D4319" t="str">
            <v>P</v>
          </cell>
          <cell r="E4319">
            <v>36647</v>
          </cell>
          <cell r="F4319">
            <v>-7923.555829670514</v>
          </cell>
          <cell r="G4319">
            <v>-7923.555829670514</v>
          </cell>
        </row>
        <row r="4320">
          <cell r="A4320">
            <v>36641</v>
          </cell>
          <cell r="B4320" t="str">
            <v>POS-POWGAS-EAST</v>
          </cell>
          <cell r="C4320" t="str">
            <v>EPMI-LT-SERC-PRC</v>
          </cell>
          <cell r="D4320" t="str">
            <v>P</v>
          </cell>
          <cell r="E4320">
            <v>36647</v>
          </cell>
          <cell r="F4320">
            <v>-792.3555829670521</v>
          </cell>
          <cell r="G4320">
            <v>-792.3555829670521</v>
          </cell>
        </row>
        <row r="4321">
          <cell r="A4321">
            <v>36641</v>
          </cell>
          <cell r="B4321" t="str">
            <v>POS-POWGAS-EAST</v>
          </cell>
          <cell r="C4321" t="str">
            <v>EPMI-LT-SERC-PRC</v>
          </cell>
          <cell r="D4321" t="str">
            <v>P</v>
          </cell>
          <cell r="E4321">
            <v>36647</v>
          </cell>
          <cell r="F4321">
            <v>0</v>
          </cell>
          <cell r="G4321">
            <v>0</v>
          </cell>
        </row>
        <row r="4322">
          <cell r="A4322">
            <v>36641</v>
          </cell>
          <cell r="B4322" t="str">
            <v>POS-POWGAS-EAST</v>
          </cell>
          <cell r="C4322" t="str">
            <v>EPMI-LT-SERC-PRC</v>
          </cell>
          <cell r="D4322" t="str">
            <v>P</v>
          </cell>
          <cell r="E4322">
            <v>36647</v>
          </cell>
          <cell r="F4322">
            <v>-1584.7111659341042</v>
          </cell>
          <cell r="G4322">
            <v>-1584.7111659341042</v>
          </cell>
        </row>
        <row r="4323">
          <cell r="A4323">
            <v>36641</v>
          </cell>
          <cell r="B4323" t="str">
            <v>POS-POWGAS-EAST</v>
          </cell>
          <cell r="C4323" t="str">
            <v>EPMI-LT-SERC-PRC</v>
          </cell>
          <cell r="D4323" t="str">
            <v>P</v>
          </cell>
          <cell r="E4323">
            <v>36647</v>
          </cell>
          <cell r="F4323">
            <v>-792.3555829670521</v>
          </cell>
          <cell r="G4323">
            <v>-792.3555829670521</v>
          </cell>
        </row>
        <row r="4324">
          <cell r="A4324">
            <v>36641</v>
          </cell>
          <cell r="B4324" t="str">
            <v>POS-POWGAS-EAST</v>
          </cell>
          <cell r="C4324" t="str">
            <v>EPMI-LT-SERC-PRC</v>
          </cell>
          <cell r="D4324" t="str">
            <v>P</v>
          </cell>
          <cell r="E4324">
            <v>36647</v>
          </cell>
          <cell r="F4324">
            <v>2377.0667489011562</v>
          </cell>
          <cell r="G4324">
            <v>2377.0667489011562</v>
          </cell>
        </row>
        <row r="4325">
          <cell r="A4325">
            <v>36641</v>
          </cell>
          <cell r="B4325" t="str">
            <v>POS-POWGAS-EAST</v>
          </cell>
          <cell r="C4325" t="str">
            <v>EPMI-LT-SERC-PRC</v>
          </cell>
          <cell r="D4325" t="str">
            <v>P</v>
          </cell>
          <cell r="E4325">
            <v>36647</v>
          </cell>
          <cell r="F4325">
            <v>-6338.8446637364214</v>
          </cell>
          <cell r="G4325">
            <v>-6338.8446637364214</v>
          </cell>
        </row>
        <row r="4326">
          <cell r="A4326">
            <v>36641</v>
          </cell>
          <cell r="B4326" t="str">
            <v>POS-POWGAS-EAST</v>
          </cell>
          <cell r="C4326" t="str">
            <v>EPMI-LT-SERC-PRC</v>
          </cell>
          <cell r="D4326" t="str">
            <v>P</v>
          </cell>
          <cell r="E4326">
            <v>36647</v>
          </cell>
          <cell r="F4326">
            <v>4754.1334978022996</v>
          </cell>
          <cell r="G4326">
            <v>4754.1334978022996</v>
          </cell>
        </row>
        <row r="4327">
          <cell r="A4327">
            <v>36641</v>
          </cell>
          <cell r="B4327" t="str">
            <v>POS-POWGAS-EAST</v>
          </cell>
          <cell r="C4327" t="str">
            <v>EPMI-LT-SERC-PRC</v>
          </cell>
          <cell r="D4327" t="str">
            <v>P</v>
          </cell>
          <cell r="E4327">
            <v>36647</v>
          </cell>
          <cell r="F4327">
            <v>6338.8446637364186</v>
          </cell>
          <cell r="G4327">
            <v>6338.8446637364186</v>
          </cell>
        </row>
        <row r="4328">
          <cell r="A4328">
            <v>36641</v>
          </cell>
          <cell r="B4328" t="str">
            <v>POS-POWGAS-EAST</v>
          </cell>
          <cell r="C4328" t="str">
            <v>EPMI-LT-SERC-PRC</v>
          </cell>
          <cell r="D4328" t="str">
            <v>P</v>
          </cell>
          <cell r="E4328">
            <v>36647</v>
          </cell>
          <cell r="F4328">
            <v>-792.3555829670521</v>
          </cell>
          <cell r="G4328">
            <v>-792.3555829670521</v>
          </cell>
        </row>
        <row r="4329">
          <cell r="A4329">
            <v>36641</v>
          </cell>
          <cell r="B4329" t="str">
            <v>POS-POWGAS-EAST</v>
          </cell>
          <cell r="C4329" t="str">
            <v>EPMI-LT-SERC-PRC</v>
          </cell>
          <cell r="D4329" t="str">
            <v>P</v>
          </cell>
          <cell r="E4329">
            <v>36647</v>
          </cell>
          <cell r="F4329">
            <v>1584.7111659341042</v>
          </cell>
          <cell r="G4329">
            <v>1584.7111659341042</v>
          </cell>
        </row>
        <row r="4330">
          <cell r="A4330">
            <v>36641</v>
          </cell>
          <cell r="B4330" t="str">
            <v>POS-POWGAS-EAST</v>
          </cell>
          <cell r="C4330" t="str">
            <v>EPMI-LT-SERC-PRC</v>
          </cell>
          <cell r="D4330" t="str">
            <v>P</v>
          </cell>
          <cell r="E4330">
            <v>36647</v>
          </cell>
          <cell r="F4330">
            <v>-1584.7111659341042</v>
          </cell>
          <cell r="G4330">
            <v>-1584.7111659341042</v>
          </cell>
        </row>
        <row r="4331">
          <cell r="A4331">
            <v>36641</v>
          </cell>
          <cell r="B4331" t="str">
            <v>POS-POWGAS-EAST</v>
          </cell>
          <cell r="C4331" t="str">
            <v>EPMI-LT-SERC-PRC</v>
          </cell>
          <cell r="D4331" t="str">
            <v>P</v>
          </cell>
          <cell r="E4331">
            <v>36648</v>
          </cell>
          <cell r="F4331">
            <v>0</v>
          </cell>
          <cell r="G4331">
            <v>0</v>
          </cell>
        </row>
        <row r="4332">
          <cell r="A4332">
            <v>36641</v>
          </cell>
          <cell r="B4332" t="str">
            <v>POS-POWGAS-EAST</v>
          </cell>
          <cell r="C4332" t="str">
            <v>EPMI-LT-SERC-PRC</v>
          </cell>
          <cell r="D4332" t="str">
            <v>P</v>
          </cell>
          <cell r="E4332">
            <v>36648</v>
          </cell>
          <cell r="F4332">
            <v>5546.4890807693619</v>
          </cell>
          <cell r="G4332">
            <v>5546.4890807693619</v>
          </cell>
        </row>
        <row r="4333">
          <cell r="A4333">
            <v>36641</v>
          </cell>
          <cell r="B4333" t="str">
            <v>POS-POWGAS-EAST</v>
          </cell>
          <cell r="C4333" t="str">
            <v>EPMI-LT-SERC-PRC</v>
          </cell>
          <cell r="D4333" t="str">
            <v>P</v>
          </cell>
          <cell r="E4333">
            <v>36648</v>
          </cell>
          <cell r="F4333">
            <v>2377.0667489011562</v>
          </cell>
          <cell r="G4333">
            <v>2377.0667489011562</v>
          </cell>
        </row>
        <row r="4334">
          <cell r="A4334">
            <v>36641</v>
          </cell>
          <cell r="B4334" t="str">
            <v>POS-POWGAS-EAST</v>
          </cell>
          <cell r="C4334" t="str">
            <v>EPMI-LT-SERC-PRC</v>
          </cell>
          <cell r="D4334" t="str">
            <v>P</v>
          </cell>
          <cell r="E4334">
            <v>36648</v>
          </cell>
          <cell r="F4334">
            <v>2377.0667489011562</v>
          </cell>
          <cell r="G4334">
            <v>2377.0667489011562</v>
          </cell>
        </row>
        <row r="4335">
          <cell r="A4335">
            <v>36641</v>
          </cell>
          <cell r="B4335" t="str">
            <v>POS-POWGAS-EAST</v>
          </cell>
          <cell r="C4335" t="str">
            <v>EPMI-LT-SERC-PRC</v>
          </cell>
          <cell r="D4335" t="str">
            <v>P</v>
          </cell>
          <cell r="E4335">
            <v>36648</v>
          </cell>
          <cell r="F4335">
            <v>1584.7111659341042</v>
          </cell>
          <cell r="G4335">
            <v>1584.7111659341042</v>
          </cell>
        </row>
        <row r="4336">
          <cell r="A4336">
            <v>36641</v>
          </cell>
          <cell r="B4336" t="str">
            <v>POS-POWGAS-EAST</v>
          </cell>
          <cell r="C4336" t="str">
            <v>EPMI-LT-SERC-PRC</v>
          </cell>
          <cell r="D4336" t="str">
            <v>P</v>
          </cell>
          <cell r="E4336">
            <v>36648</v>
          </cell>
          <cell r="F4336">
            <v>0</v>
          </cell>
          <cell r="G4336">
            <v>0</v>
          </cell>
        </row>
        <row r="4337">
          <cell r="A4337">
            <v>36641</v>
          </cell>
          <cell r="B4337" t="str">
            <v>POS-POWGAS-EAST</v>
          </cell>
          <cell r="C4337" t="str">
            <v>EPMI-LT-SERC-PRC</v>
          </cell>
          <cell r="D4337" t="str">
            <v>P</v>
          </cell>
          <cell r="E4337">
            <v>36648</v>
          </cell>
          <cell r="F4337">
            <v>-1584.7111659341042</v>
          </cell>
          <cell r="G4337">
            <v>-1584.7111659341042</v>
          </cell>
        </row>
        <row r="4338">
          <cell r="A4338">
            <v>36641</v>
          </cell>
          <cell r="B4338" t="str">
            <v>POS-POWGAS-EAST</v>
          </cell>
          <cell r="C4338" t="str">
            <v>EPMI-LT-SERC-PRC</v>
          </cell>
          <cell r="D4338" t="str">
            <v>P</v>
          </cell>
          <cell r="E4338">
            <v>36648</v>
          </cell>
          <cell r="F4338">
            <v>2377.0667489011562</v>
          </cell>
          <cell r="G4338">
            <v>2377.0667489011562</v>
          </cell>
        </row>
        <row r="4339">
          <cell r="A4339">
            <v>36641</v>
          </cell>
          <cell r="B4339" t="str">
            <v>POS-POWGAS-EAST</v>
          </cell>
          <cell r="C4339" t="str">
            <v>EPMI-LT-SERC-PRC</v>
          </cell>
          <cell r="D4339" t="str">
            <v>P</v>
          </cell>
          <cell r="E4339">
            <v>36648</v>
          </cell>
          <cell r="F4339">
            <v>792.3555829670521</v>
          </cell>
          <cell r="G4339">
            <v>792.3555829670521</v>
          </cell>
        </row>
        <row r="4340">
          <cell r="A4340">
            <v>36641</v>
          </cell>
          <cell r="B4340" t="str">
            <v>POS-POWGAS-EAST</v>
          </cell>
          <cell r="C4340" t="str">
            <v>EPMI-LT-SERC-PRC</v>
          </cell>
          <cell r="D4340" t="str">
            <v>P</v>
          </cell>
          <cell r="E4340">
            <v>36648</v>
          </cell>
          <cell r="F4340">
            <v>0</v>
          </cell>
          <cell r="G4340">
            <v>0</v>
          </cell>
        </row>
        <row r="4341">
          <cell r="A4341">
            <v>36641</v>
          </cell>
          <cell r="B4341" t="str">
            <v>POS-POWGAS-EAST</v>
          </cell>
          <cell r="C4341" t="str">
            <v>EPMI-LT-SERC-PRC</v>
          </cell>
          <cell r="D4341" t="str">
            <v>P</v>
          </cell>
          <cell r="E4341">
            <v>36648</v>
          </cell>
          <cell r="F4341">
            <v>-7923.555829670514</v>
          </cell>
          <cell r="G4341">
            <v>-7923.555829670514</v>
          </cell>
        </row>
        <row r="4342">
          <cell r="A4342">
            <v>36641</v>
          </cell>
          <cell r="B4342" t="str">
            <v>POS-POWGAS-EAST</v>
          </cell>
          <cell r="C4342" t="str">
            <v>EPMI-LT-SERC-PRC</v>
          </cell>
          <cell r="D4342" t="str">
            <v>P</v>
          </cell>
          <cell r="E4342">
            <v>36648</v>
          </cell>
          <cell r="F4342">
            <v>-792.3555829670521</v>
          </cell>
          <cell r="G4342">
            <v>-792.3555829670521</v>
          </cell>
        </row>
        <row r="4343">
          <cell r="A4343">
            <v>36641</v>
          </cell>
          <cell r="B4343" t="str">
            <v>POS-POWGAS-EAST</v>
          </cell>
          <cell r="C4343" t="str">
            <v>EPMI-LT-SERC-PRC</v>
          </cell>
          <cell r="D4343" t="str">
            <v>P</v>
          </cell>
          <cell r="E4343">
            <v>36648</v>
          </cell>
          <cell r="F4343">
            <v>0</v>
          </cell>
          <cell r="G4343">
            <v>0</v>
          </cell>
        </row>
        <row r="4344">
          <cell r="A4344">
            <v>36641</v>
          </cell>
          <cell r="B4344" t="str">
            <v>POS-POWGAS-EAST</v>
          </cell>
          <cell r="C4344" t="str">
            <v>EPMI-LT-SERC-PRC</v>
          </cell>
          <cell r="D4344" t="str">
            <v>P</v>
          </cell>
          <cell r="E4344">
            <v>36648</v>
          </cell>
          <cell r="F4344">
            <v>-1584.7111659341042</v>
          </cell>
          <cell r="G4344">
            <v>-1584.7111659341042</v>
          </cell>
        </row>
        <row r="4345">
          <cell r="A4345">
            <v>36641</v>
          </cell>
          <cell r="B4345" t="str">
            <v>POS-POWGAS-EAST</v>
          </cell>
          <cell r="C4345" t="str">
            <v>EPMI-LT-SERC-PRC</v>
          </cell>
          <cell r="D4345" t="str">
            <v>P</v>
          </cell>
          <cell r="E4345">
            <v>36648</v>
          </cell>
          <cell r="F4345">
            <v>-792.3555829670521</v>
          </cell>
          <cell r="G4345">
            <v>-792.3555829670521</v>
          </cell>
        </row>
        <row r="4346">
          <cell r="A4346">
            <v>36641</v>
          </cell>
          <cell r="B4346" t="str">
            <v>POS-POWGAS-EAST</v>
          </cell>
          <cell r="C4346" t="str">
            <v>EPMI-LT-SERC-PRC</v>
          </cell>
          <cell r="D4346" t="str">
            <v>P</v>
          </cell>
          <cell r="E4346">
            <v>36648</v>
          </cell>
          <cell r="F4346">
            <v>2377.0667489011562</v>
          </cell>
          <cell r="G4346">
            <v>2377.0667489011562</v>
          </cell>
        </row>
        <row r="4347">
          <cell r="A4347">
            <v>36641</v>
          </cell>
          <cell r="B4347" t="str">
            <v>POS-POWGAS-EAST</v>
          </cell>
          <cell r="C4347" t="str">
            <v>EPMI-LT-SERC-PRC</v>
          </cell>
          <cell r="D4347" t="str">
            <v>P</v>
          </cell>
          <cell r="E4347">
            <v>36648</v>
          </cell>
          <cell r="F4347">
            <v>-6338.8446637364214</v>
          </cell>
          <cell r="G4347">
            <v>-6338.8446637364214</v>
          </cell>
        </row>
        <row r="4348">
          <cell r="A4348">
            <v>36641</v>
          </cell>
          <cell r="B4348" t="str">
            <v>POS-POWGAS-EAST</v>
          </cell>
          <cell r="C4348" t="str">
            <v>EPMI-LT-SERC-PRC</v>
          </cell>
          <cell r="D4348" t="str">
            <v>P</v>
          </cell>
          <cell r="E4348">
            <v>36648</v>
          </cell>
          <cell r="F4348">
            <v>4754.1334978022996</v>
          </cell>
          <cell r="G4348">
            <v>4754.1334978022996</v>
          </cell>
        </row>
        <row r="4349">
          <cell r="A4349">
            <v>36641</v>
          </cell>
          <cell r="B4349" t="str">
            <v>POS-POWGAS-EAST</v>
          </cell>
          <cell r="C4349" t="str">
            <v>EPMI-LT-SERC-PRC</v>
          </cell>
          <cell r="D4349" t="str">
            <v>P</v>
          </cell>
          <cell r="E4349">
            <v>36648</v>
          </cell>
          <cell r="F4349">
            <v>6338.8446637364186</v>
          </cell>
          <cell r="G4349">
            <v>6338.8446637364186</v>
          </cell>
        </row>
        <row r="4350">
          <cell r="A4350">
            <v>36641</v>
          </cell>
          <cell r="B4350" t="str">
            <v>POS-POWGAS-EAST</v>
          </cell>
          <cell r="C4350" t="str">
            <v>EPMI-LT-SERC-PRC</v>
          </cell>
          <cell r="D4350" t="str">
            <v>P</v>
          </cell>
          <cell r="E4350">
            <v>36648</v>
          </cell>
          <cell r="F4350">
            <v>-792.3555829670521</v>
          </cell>
          <cell r="G4350">
            <v>-792.3555829670521</v>
          </cell>
        </row>
        <row r="4351">
          <cell r="A4351">
            <v>36641</v>
          </cell>
          <cell r="B4351" t="str">
            <v>POS-POWGAS-EAST</v>
          </cell>
          <cell r="C4351" t="str">
            <v>EPMI-LT-SERC-PRC</v>
          </cell>
          <cell r="D4351" t="str">
            <v>P</v>
          </cell>
          <cell r="E4351">
            <v>36648</v>
          </cell>
          <cell r="F4351">
            <v>1584.7111659341042</v>
          </cell>
          <cell r="G4351">
            <v>1584.7111659341042</v>
          </cell>
        </row>
        <row r="4352">
          <cell r="A4352">
            <v>36641</v>
          </cell>
          <cell r="B4352" t="str">
            <v>POS-POWGAS-EAST</v>
          </cell>
          <cell r="C4352" t="str">
            <v>EPMI-LT-SERC-PRC</v>
          </cell>
          <cell r="D4352" t="str">
            <v>P</v>
          </cell>
          <cell r="E4352">
            <v>36648</v>
          </cell>
          <cell r="F4352">
            <v>-1584.7111659341042</v>
          </cell>
          <cell r="G4352">
            <v>-1584.7111659341042</v>
          </cell>
        </row>
        <row r="4353">
          <cell r="A4353">
            <v>36641</v>
          </cell>
          <cell r="B4353" t="str">
            <v>POS-POWGAS-EAST</v>
          </cell>
          <cell r="C4353" t="str">
            <v>EPMI-LT-SERC-PRC</v>
          </cell>
          <cell r="D4353" t="str">
            <v>P</v>
          </cell>
          <cell r="E4353">
            <v>36649</v>
          </cell>
          <cell r="F4353">
            <v>0</v>
          </cell>
          <cell r="G4353">
            <v>0</v>
          </cell>
        </row>
        <row r="4354">
          <cell r="A4354">
            <v>36641</v>
          </cell>
          <cell r="B4354" t="str">
            <v>POS-POWGAS-EAST</v>
          </cell>
          <cell r="C4354" t="str">
            <v>EPMI-LT-SERC-PRC</v>
          </cell>
          <cell r="D4354" t="str">
            <v>P</v>
          </cell>
          <cell r="E4354">
            <v>36649</v>
          </cell>
          <cell r="F4354">
            <v>5546.4890807693619</v>
          </cell>
          <cell r="G4354">
            <v>5546.4890807693619</v>
          </cell>
        </row>
        <row r="4355">
          <cell r="A4355">
            <v>36641</v>
          </cell>
          <cell r="B4355" t="str">
            <v>POS-POWGAS-EAST</v>
          </cell>
          <cell r="C4355" t="str">
            <v>EPMI-LT-SERC-PRC</v>
          </cell>
          <cell r="D4355" t="str">
            <v>P</v>
          </cell>
          <cell r="E4355">
            <v>36649</v>
          </cell>
          <cell r="F4355">
            <v>2377.0667489011562</v>
          </cell>
          <cell r="G4355">
            <v>2377.0667489011562</v>
          </cell>
        </row>
        <row r="4356">
          <cell r="A4356">
            <v>36641</v>
          </cell>
          <cell r="B4356" t="str">
            <v>POS-POWGAS-EAST</v>
          </cell>
          <cell r="C4356" t="str">
            <v>EPMI-LT-SERC-PRC</v>
          </cell>
          <cell r="D4356" t="str">
            <v>P</v>
          </cell>
          <cell r="E4356">
            <v>36649</v>
          </cell>
          <cell r="F4356">
            <v>2377.0667489011562</v>
          </cell>
          <cell r="G4356">
            <v>2377.0667489011562</v>
          </cell>
        </row>
        <row r="4357">
          <cell r="A4357">
            <v>36641</v>
          </cell>
          <cell r="B4357" t="str">
            <v>POS-POWGAS-EAST</v>
          </cell>
          <cell r="C4357" t="str">
            <v>EPMI-LT-SERC-PRC</v>
          </cell>
          <cell r="D4357" t="str">
            <v>P</v>
          </cell>
          <cell r="E4357">
            <v>36649</v>
          </cell>
          <cell r="F4357">
            <v>1584.7111659341042</v>
          </cell>
          <cell r="G4357">
            <v>1584.7111659341042</v>
          </cell>
        </row>
        <row r="4358">
          <cell r="A4358">
            <v>36641</v>
          </cell>
          <cell r="B4358" t="str">
            <v>POS-POWGAS-EAST</v>
          </cell>
          <cell r="C4358" t="str">
            <v>EPMI-LT-SERC-PRC</v>
          </cell>
          <cell r="D4358" t="str">
            <v>P</v>
          </cell>
          <cell r="E4358">
            <v>36649</v>
          </cell>
          <cell r="F4358">
            <v>0</v>
          </cell>
          <cell r="G4358">
            <v>0</v>
          </cell>
        </row>
        <row r="4359">
          <cell r="A4359">
            <v>36641</v>
          </cell>
          <cell r="B4359" t="str">
            <v>POS-POWGAS-EAST</v>
          </cell>
          <cell r="C4359" t="str">
            <v>EPMI-LT-SERC-PRC</v>
          </cell>
          <cell r="D4359" t="str">
            <v>P</v>
          </cell>
          <cell r="E4359">
            <v>36649</v>
          </cell>
          <cell r="F4359">
            <v>-1584.7111659341042</v>
          </cell>
          <cell r="G4359">
            <v>-1584.7111659341042</v>
          </cell>
        </row>
        <row r="4360">
          <cell r="A4360">
            <v>36641</v>
          </cell>
          <cell r="B4360" t="str">
            <v>POS-POWGAS-EAST</v>
          </cell>
          <cell r="C4360" t="str">
            <v>EPMI-LT-SERC-PRC</v>
          </cell>
          <cell r="D4360" t="str">
            <v>P</v>
          </cell>
          <cell r="E4360">
            <v>36649</v>
          </cell>
          <cell r="F4360">
            <v>2377.0667489011562</v>
          </cell>
          <cell r="G4360">
            <v>2377.0667489011562</v>
          </cell>
        </row>
        <row r="4361">
          <cell r="A4361">
            <v>36641</v>
          </cell>
          <cell r="B4361" t="str">
            <v>POS-POWGAS-EAST</v>
          </cell>
          <cell r="C4361" t="str">
            <v>EPMI-LT-SERC-PRC</v>
          </cell>
          <cell r="D4361" t="str">
            <v>P</v>
          </cell>
          <cell r="E4361">
            <v>36649</v>
          </cell>
          <cell r="F4361">
            <v>792.3555829670521</v>
          </cell>
          <cell r="G4361">
            <v>792.3555829670521</v>
          </cell>
        </row>
        <row r="4362">
          <cell r="A4362">
            <v>36641</v>
          </cell>
          <cell r="B4362" t="str">
            <v>POS-POWGAS-EAST</v>
          </cell>
          <cell r="C4362" t="str">
            <v>EPMI-LT-SERC-PRC</v>
          </cell>
          <cell r="D4362" t="str">
            <v>P</v>
          </cell>
          <cell r="E4362">
            <v>36649</v>
          </cell>
          <cell r="F4362">
            <v>0</v>
          </cell>
          <cell r="G4362">
            <v>0</v>
          </cell>
        </row>
        <row r="4363">
          <cell r="A4363">
            <v>36641</v>
          </cell>
          <cell r="B4363" t="str">
            <v>POS-POWGAS-EAST</v>
          </cell>
          <cell r="C4363" t="str">
            <v>EPMI-LT-SERC-PRC</v>
          </cell>
          <cell r="D4363" t="str">
            <v>P</v>
          </cell>
          <cell r="E4363">
            <v>36649</v>
          </cell>
          <cell r="F4363">
            <v>-7923.555829670514</v>
          </cell>
          <cell r="G4363">
            <v>-7923.555829670514</v>
          </cell>
        </row>
        <row r="4364">
          <cell r="A4364">
            <v>36641</v>
          </cell>
          <cell r="B4364" t="str">
            <v>POS-POWGAS-EAST</v>
          </cell>
          <cell r="C4364" t="str">
            <v>EPMI-LT-SERC-PRC</v>
          </cell>
          <cell r="D4364" t="str">
            <v>P</v>
          </cell>
          <cell r="E4364">
            <v>36649</v>
          </cell>
          <cell r="F4364">
            <v>-792.3555829670521</v>
          </cell>
          <cell r="G4364">
            <v>-792.3555829670521</v>
          </cell>
        </row>
        <row r="4365">
          <cell r="A4365">
            <v>36641</v>
          </cell>
          <cell r="B4365" t="str">
            <v>POS-POWGAS-EAST</v>
          </cell>
          <cell r="C4365" t="str">
            <v>EPMI-LT-SERC-PRC</v>
          </cell>
          <cell r="D4365" t="str">
            <v>P</v>
          </cell>
          <cell r="E4365">
            <v>36649</v>
          </cell>
          <cell r="F4365">
            <v>0</v>
          </cell>
          <cell r="G4365">
            <v>0</v>
          </cell>
        </row>
        <row r="4366">
          <cell r="A4366">
            <v>36641</v>
          </cell>
          <cell r="B4366" t="str">
            <v>POS-POWGAS-EAST</v>
          </cell>
          <cell r="C4366" t="str">
            <v>EPMI-LT-SERC-PRC</v>
          </cell>
          <cell r="D4366" t="str">
            <v>P</v>
          </cell>
          <cell r="E4366">
            <v>36649</v>
          </cell>
          <cell r="F4366">
            <v>-1584.7111659341042</v>
          </cell>
          <cell r="G4366">
            <v>-1584.7111659341042</v>
          </cell>
        </row>
        <row r="4367">
          <cell r="A4367">
            <v>36641</v>
          </cell>
          <cell r="B4367" t="str">
            <v>POS-POWGAS-EAST</v>
          </cell>
          <cell r="C4367" t="str">
            <v>EPMI-LT-SERC-PRC</v>
          </cell>
          <cell r="D4367" t="str">
            <v>P</v>
          </cell>
          <cell r="E4367">
            <v>36649</v>
          </cell>
          <cell r="F4367">
            <v>-792.3555829670521</v>
          </cell>
          <cell r="G4367">
            <v>-792.3555829670521</v>
          </cell>
        </row>
        <row r="4368">
          <cell r="A4368">
            <v>36641</v>
          </cell>
          <cell r="B4368" t="str">
            <v>POS-POWGAS-EAST</v>
          </cell>
          <cell r="C4368" t="str">
            <v>EPMI-LT-SERC-PRC</v>
          </cell>
          <cell r="D4368" t="str">
            <v>P</v>
          </cell>
          <cell r="E4368">
            <v>36649</v>
          </cell>
          <cell r="F4368">
            <v>2377.0667489011462</v>
          </cell>
          <cell r="G4368">
            <v>2377.0667489011462</v>
          </cell>
        </row>
        <row r="4369">
          <cell r="A4369">
            <v>36641</v>
          </cell>
          <cell r="B4369" t="str">
            <v>POS-POWGAS-EAST</v>
          </cell>
          <cell r="C4369" t="str">
            <v>EPMI-LT-SERC-PRC</v>
          </cell>
          <cell r="D4369" t="str">
            <v>P</v>
          </cell>
          <cell r="E4369">
            <v>36649</v>
          </cell>
          <cell r="F4369">
            <v>-6338.8446637364214</v>
          </cell>
          <cell r="G4369">
            <v>-6338.8446637364214</v>
          </cell>
        </row>
        <row r="4370">
          <cell r="A4370">
            <v>36641</v>
          </cell>
          <cell r="B4370" t="str">
            <v>POS-POWGAS-EAST</v>
          </cell>
          <cell r="C4370" t="str">
            <v>EPMI-LT-SERC-PRC</v>
          </cell>
          <cell r="D4370" t="str">
            <v>P</v>
          </cell>
          <cell r="E4370">
            <v>36649</v>
          </cell>
          <cell r="F4370">
            <v>4754.1334978022996</v>
          </cell>
          <cell r="G4370">
            <v>4754.1334978022996</v>
          </cell>
        </row>
        <row r="4371">
          <cell r="A4371">
            <v>36641</v>
          </cell>
          <cell r="B4371" t="str">
            <v>POS-POWGAS-EAST</v>
          </cell>
          <cell r="C4371" t="str">
            <v>EPMI-LT-SERC-PRC</v>
          </cell>
          <cell r="D4371" t="str">
            <v>P</v>
          </cell>
          <cell r="E4371">
            <v>36649</v>
          </cell>
          <cell r="F4371">
            <v>6338.8446637364186</v>
          </cell>
          <cell r="G4371">
            <v>6338.8446637364186</v>
          </cell>
        </row>
        <row r="4372">
          <cell r="A4372">
            <v>36641</v>
          </cell>
          <cell r="B4372" t="str">
            <v>POS-POWGAS-EAST</v>
          </cell>
          <cell r="C4372" t="str">
            <v>EPMI-LT-SERC-PRC</v>
          </cell>
          <cell r="D4372" t="str">
            <v>P</v>
          </cell>
          <cell r="E4372">
            <v>36649</v>
          </cell>
          <cell r="F4372">
            <v>-792.3555829670521</v>
          </cell>
          <cell r="G4372">
            <v>-792.3555829670521</v>
          </cell>
        </row>
        <row r="4373">
          <cell r="A4373">
            <v>36641</v>
          </cell>
          <cell r="B4373" t="str">
            <v>POS-POWGAS-EAST</v>
          </cell>
          <cell r="C4373" t="str">
            <v>EPMI-LT-SERC-PRC</v>
          </cell>
          <cell r="D4373" t="str">
            <v>P</v>
          </cell>
          <cell r="E4373">
            <v>36649</v>
          </cell>
          <cell r="F4373">
            <v>1584.7111659341042</v>
          </cell>
          <cell r="G4373">
            <v>1584.7111659341042</v>
          </cell>
        </row>
        <row r="4374">
          <cell r="A4374">
            <v>36641</v>
          </cell>
          <cell r="B4374" t="str">
            <v>POS-POWGAS-EAST</v>
          </cell>
          <cell r="C4374" t="str">
            <v>EPMI-LT-SERC-PRC</v>
          </cell>
          <cell r="D4374" t="str">
            <v>P</v>
          </cell>
          <cell r="E4374">
            <v>36649</v>
          </cell>
          <cell r="F4374">
            <v>-1584.7111659341042</v>
          </cell>
          <cell r="G4374">
            <v>-1584.7111659341042</v>
          </cell>
        </row>
        <row r="4375">
          <cell r="A4375">
            <v>36641</v>
          </cell>
          <cell r="B4375" t="str">
            <v>POS-POWGAS-EAST</v>
          </cell>
          <cell r="C4375" t="str">
            <v>EPMI-LT-SERC-PRC</v>
          </cell>
          <cell r="D4375" t="str">
            <v>P</v>
          </cell>
          <cell r="E4375">
            <v>36650</v>
          </cell>
          <cell r="F4375">
            <v>0</v>
          </cell>
          <cell r="G4375">
            <v>0</v>
          </cell>
        </row>
        <row r="4376">
          <cell r="A4376">
            <v>36641</v>
          </cell>
          <cell r="B4376" t="str">
            <v>POS-POWGAS-EAST</v>
          </cell>
          <cell r="C4376" t="str">
            <v>EPMI-LT-SERC-PRC</v>
          </cell>
          <cell r="D4376" t="str">
            <v>P</v>
          </cell>
          <cell r="E4376">
            <v>36650</v>
          </cell>
          <cell r="F4376">
            <v>5546.4890807693619</v>
          </cell>
          <cell r="G4376">
            <v>5546.4890807693619</v>
          </cell>
        </row>
        <row r="4377">
          <cell r="A4377">
            <v>36641</v>
          </cell>
          <cell r="B4377" t="str">
            <v>POS-POWGAS-EAST</v>
          </cell>
          <cell r="C4377" t="str">
            <v>EPMI-LT-SERC-PRC</v>
          </cell>
          <cell r="D4377" t="str">
            <v>P</v>
          </cell>
          <cell r="E4377">
            <v>36650</v>
          </cell>
          <cell r="F4377">
            <v>2377.0667489011562</v>
          </cell>
          <cell r="G4377">
            <v>2377.0667489011562</v>
          </cell>
        </row>
        <row r="4378">
          <cell r="A4378">
            <v>36641</v>
          </cell>
          <cell r="B4378" t="str">
            <v>POS-POWGAS-EAST</v>
          </cell>
          <cell r="C4378" t="str">
            <v>EPMI-LT-SERC-PRC</v>
          </cell>
          <cell r="D4378" t="str">
            <v>P</v>
          </cell>
          <cell r="E4378">
            <v>36650</v>
          </cell>
          <cell r="F4378">
            <v>2377.0667489011562</v>
          </cell>
          <cell r="G4378">
            <v>2377.0667489011562</v>
          </cell>
        </row>
        <row r="4379">
          <cell r="A4379">
            <v>36641</v>
          </cell>
          <cell r="B4379" t="str">
            <v>POS-POWGAS-EAST</v>
          </cell>
          <cell r="C4379" t="str">
            <v>EPMI-LT-SERC-PRC</v>
          </cell>
          <cell r="D4379" t="str">
            <v>P</v>
          </cell>
          <cell r="E4379">
            <v>36650</v>
          </cell>
          <cell r="F4379">
            <v>1584.7111659341042</v>
          </cell>
          <cell r="G4379">
            <v>1584.7111659341042</v>
          </cell>
        </row>
        <row r="4380">
          <cell r="A4380">
            <v>36641</v>
          </cell>
          <cell r="B4380" t="str">
            <v>POS-POWGAS-EAST</v>
          </cell>
          <cell r="C4380" t="str">
            <v>EPMI-LT-SERC-PRC</v>
          </cell>
          <cell r="D4380" t="str">
            <v>P</v>
          </cell>
          <cell r="E4380">
            <v>36650</v>
          </cell>
          <cell r="F4380">
            <v>0</v>
          </cell>
          <cell r="G4380">
            <v>0</v>
          </cell>
        </row>
        <row r="4381">
          <cell r="A4381">
            <v>36641</v>
          </cell>
          <cell r="B4381" t="str">
            <v>POS-POWGAS-EAST</v>
          </cell>
          <cell r="C4381" t="str">
            <v>EPMI-LT-SERC-PRC</v>
          </cell>
          <cell r="D4381" t="str">
            <v>P</v>
          </cell>
          <cell r="E4381">
            <v>36650</v>
          </cell>
          <cell r="F4381">
            <v>-1584.7111659341042</v>
          </cell>
          <cell r="G4381">
            <v>-1584.7111659341042</v>
          </cell>
        </row>
        <row r="4382">
          <cell r="A4382">
            <v>36641</v>
          </cell>
          <cell r="B4382" t="str">
            <v>POS-POWGAS-EAST</v>
          </cell>
          <cell r="C4382" t="str">
            <v>EPMI-LT-SERC-PRC</v>
          </cell>
          <cell r="D4382" t="str">
            <v>P</v>
          </cell>
          <cell r="E4382">
            <v>36650</v>
          </cell>
          <cell r="F4382">
            <v>2377.0667489011562</v>
          </cell>
          <cell r="G4382">
            <v>2377.0667489011562</v>
          </cell>
        </row>
        <row r="4383">
          <cell r="A4383">
            <v>36641</v>
          </cell>
          <cell r="B4383" t="str">
            <v>POS-POWGAS-EAST</v>
          </cell>
          <cell r="C4383" t="str">
            <v>EPMI-LT-SERC-PRC</v>
          </cell>
          <cell r="D4383" t="str">
            <v>P</v>
          </cell>
          <cell r="E4383">
            <v>36650</v>
          </cell>
          <cell r="F4383">
            <v>792.3555829670521</v>
          </cell>
          <cell r="G4383">
            <v>792.3555829670521</v>
          </cell>
        </row>
        <row r="4384">
          <cell r="A4384">
            <v>36641</v>
          </cell>
          <cell r="B4384" t="str">
            <v>POS-POWGAS-EAST</v>
          </cell>
          <cell r="C4384" t="str">
            <v>EPMI-LT-SERC-PRC</v>
          </cell>
          <cell r="D4384" t="str">
            <v>P</v>
          </cell>
          <cell r="E4384">
            <v>36650</v>
          </cell>
          <cell r="F4384">
            <v>0</v>
          </cell>
          <cell r="G4384">
            <v>0</v>
          </cell>
        </row>
        <row r="4385">
          <cell r="A4385">
            <v>36641</v>
          </cell>
          <cell r="B4385" t="str">
            <v>POS-POWGAS-EAST</v>
          </cell>
          <cell r="C4385" t="str">
            <v>EPMI-LT-SERC-PRC</v>
          </cell>
          <cell r="D4385" t="str">
            <v>P</v>
          </cell>
          <cell r="E4385">
            <v>36650</v>
          </cell>
          <cell r="F4385">
            <v>-7923.555829670514</v>
          </cell>
          <cell r="G4385">
            <v>-7923.555829670514</v>
          </cell>
        </row>
        <row r="4386">
          <cell r="A4386">
            <v>36641</v>
          </cell>
          <cell r="B4386" t="str">
            <v>POS-POWGAS-EAST</v>
          </cell>
          <cell r="C4386" t="str">
            <v>EPMI-LT-SERC-PRC</v>
          </cell>
          <cell r="D4386" t="str">
            <v>P</v>
          </cell>
          <cell r="E4386">
            <v>36650</v>
          </cell>
          <cell r="F4386">
            <v>-792.3555829670521</v>
          </cell>
          <cell r="G4386">
            <v>-792.3555829670521</v>
          </cell>
        </row>
        <row r="4387">
          <cell r="A4387">
            <v>36641</v>
          </cell>
          <cell r="B4387" t="str">
            <v>POS-POWGAS-EAST</v>
          </cell>
          <cell r="C4387" t="str">
            <v>EPMI-LT-SERC-PRC</v>
          </cell>
          <cell r="D4387" t="str">
            <v>P</v>
          </cell>
          <cell r="E4387">
            <v>36650</v>
          </cell>
          <cell r="F4387">
            <v>0</v>
          </cell>
          <cell r="G4387">
            <v>0</v>
          </cell>
        </row>
        <row r="4388">
          <cell r="A4388">
            <v>36641</v>
          </cell>
          <cell r="B4388" t="str">
            <v>POS-POWGAS-EAST</v>
          </cell>
          <cell r="C4388" t="str">
            <v>EPMI-LT-SERC-PRC</v>
          </cell>
          <cell r="D4388" t="str">
            <v>P</v>
          </cell>
          <cell r="E4388">
            <v>36650</v>
          </cell>
          <cell r="F4388">
            <v>-1584.7111659341042</v>
          </cell>
          <cell r="G4388">
            <v>-1584.7111659341042</v>
          </cell>
        </row>
        <row r="4389">
          <cell r="A4389">
            <v>36641</v>
          </cell>
          <cell r="B4389" t="str">
            <v>POS-POWGAS-EAST</v>
          </cell>
          <cell r="C4389" t="str">
            <v>EPMI-LT-SERC-PRC</v>
          </cell>
          <cell r="D4389" t="str">
            <v>P</v>
          </cell>
          <cell r="E4389">
            <v>36650</v>
          </cell>
          <cell r="F4389">
            <v>-792.3555829670521</v>
          </cell>
          <cell r="G4389">
            <v>-792.3555829670521</v>
          </cell>
        </row>
        <row r="4390">
          <cell r="A4390">
            <v>36641</v>
          </cell>
          <cell r="B4390" t="str">
            <v>POS-POWGAS-EAST</v>
          </cell>
          <cell r="C4390" t="str">
            <v>EPMI-LT-SERC-PRC</v>
          </cell>
          <cell r="D4390" t="str">
            <v>P</v>
          </cell>
          <cell r="E4390">
            <v>36650</v>
          </cell>
          <cell r="F4390">
            <v>2377.0667489011562</v>
          </cell>
          <cell r="G4390">
            <v>2377.0667489011562</v>
          </cell>
        </row>
        <row r="4391">
          <cell r="A4391">
            <v>36641</v>
          </cell>
          <cell r="B4391" t="str">
            <v>POS-POWGAS-EAST</v>
          </cell>
          <cell r="C4391" t="str">
            <v>EPMI-LT-SERC-PRC</v>
          </cell>
          <cell r="D4391" t="str">
            <v>P</v>
          </cell>
          <cell r="E4391">
            <v>36650</v>
          </cell>
          <cell r="F4391">
            <v>-6338.8446637364214</v>
          </cell>
          <cell r="G4391">
            <v>-6338.8446637364214</v>
          </cell>
        </row>
        <row r="4392">
          <cell r="A4392">
            <v>36641</v>
          </cell>
          <cell r="B4392" t="str">
            <v>POS-POWGAS-EAST</v>
          </cell>
          <cell r="C4392" t="str">
            <v>EPMI-LT-SERC-PRC</v>
          </cell>
          <cell r="D4392" t="str">
            <v>P</v>
          </cell>
          <cell r="E4392">
            <v>36650</v>
          </cell>
          <cell r="F4392">
            <v>4754.1334978022996</v>
          </cell>
          <cell r="G4392">
            <v>4754.1334978022996</v>
          </cell>
        </row>
        <row r="4393">
          <cell r="A4393">
            <v>36641</v>
          </cell>
          <cell r="B4393" t="str">
            <v>POS-POWGAS-EAST</v>
          </cell>
          <cell r="C4393" t="str">
            <v>EPMI-LT-SERC-PRC</v>
          </cell>
          <cell r="D4393" t="str">
            <v>P</v>
          </cell>
          <cell r="E4393">
            <v>36650</v>
          </cell>
          <cell r="F4393">
            <v>6338.8446637364186</v>
          </cell>
          <cell r="G4393">
            <v>6338.8446637364186</v>
          </cell>
        </row>
        <row r="4394">
          <cell r="A4394">
            <v>36641</v>
          </cell>
          <cell r="B4394" t="str">
            <v>POS-POWGAS-EAST</v>
          </cell>
          <cell r="C4394" t="str">
            <v>EPMI-LT-SERC-PRC</v>
          </cell>
          <cell r="D4394" t="str">
            <v>P</v>
          </cell>
          <cell r="E4394">
            <v>36650</v>
          </cell>
          <cell r="F4394">
            <v>-792.3555829670521</v>
          </cell>
          <cell r="G4394">
            <v>-792.3555829670521</v>
          </cell>
        </row>
        <row r="4395">
          <cell r="A4395">
            <v>36641</v>
          </cell>
          <cell r="B4395" t="str">
            <v>POS-POWGAS-EAST</v>
          </cell>
          <cell r="C4395" t="str">
            <v>EPMI-LT-SERC-PRC</v>
          </cell>
          <cell r="D4395" t="str">
            <v>P</v>
          </cell>
          <cell r="E4395">
            <v>36650</v>
          </cell>
          <cell r="F4395">
            <v>1584.7111659341042</v>
          </cell>
          <cell r="G4395">
            <v>1584.7111659341042</v>
          </cell>
        </row>
        <row r="4396">
          <cell r="A4396">
            <v>36641</v>
          </cell>
          <cell r="B4396" t="str">
            <v>POS-POWGAS-EAST</v>
          </cell>
          <cell r="C4396" t="str">
            <v>EPMI-LT-SERC-PRC</v>
          </cell>
          <cell r="D4396" t="str">
            <v>P</v>
          </cell>
          <cell r="E4396">
            <v>36650</v>
          </cell>
          <cell r="F4396">
            <v>-1584.7111659341042</v>
          </cell>
          <cell r="G4396">
            <v>-1584.7111659341042</v>
          </cell>
        </row>
        <row r="4397">
          <cell r="A4397">
            <v>36641</v>
          </cell>
          <cell r="B4397" t="str">
            <v>POS-POWGAS-EAST</v>
          </cell>
          <cell r="C4397" t="str">
            <v>EPMI-LT-SERC-PRC</v>
          </cell>
          <cell r="D4397" t="str">
            <v>P</v>
          </cell>
          <cell r="E4397">
            <v>36651</v>
          </cell>
          <cell r="F4397">
            <v>0</v>
          </cell>
          <cell r="G4397">
            <v>0</v>
          </cell>
        </row>
        <row r="4398">
          <cell r="A4398">
            <v>36641</v>
          </cell>
          <cell r="B4398" t="str">
            <v>POS-POWGAS-EAST</v>
          </cell>
          <cell r="C4398" t="str">
            <v>EPMI-LT-SERC-PRC</v>
          </cell>
          <cell r="D4398" t="str">
            <v>P</v>
          </cell>
          <cell r="E4398">
            <v>36651</v>
          </cell>
          <cell r="F4398">
            <v>5546.4890807693619</v>
          </cell>
          <cell r="G4398">
            <v>5546.4890807693619</v>
          </cell>
        </row>
        <row r="4399">
          <cell r="A4399">
            <v>36641</v>
          </cell>
          <cell r="B4399" t="str">
            <v>POS-POWGAS-EAST</v>
          </cell>
          <cell r="C4399" t="str">
            <v>EPMI-LT-SERC-PRC</v>
          </cell>
          <cell r="D4399" t="str">
            <v>P</v>
          </cell>
          <cell r="E4399">
            <v>36651</v>
          </cell>
          <cell r="F4399">
            <v>2377.0667489011562</v>
          </cell>
          <cell r="G4399">
            <v>2377.0667489011562</v>
          </cell>
        </row>
        <row r="4400">
          <cell r="A4400">
            <v>36641</v>
          </cell>
          <cell r="B4400" t="str">
            <v>POS-POWGAS-EAST</v>
          </cell>
          <cell r="C4400" t="str">
            <v>EPMI-LT-SERC-PRC</v>
          </cell>
          <cell r="D4400" t="str">
            <v>P</v>
          </cell>
          <cell r="E4400">
            <v>36651</v>
          </cell>
          <cell r="F4400">
            <v>2377.0667489011562</v>
          </cell>
          <cell r="G4400">
            <v>2377.0667489011562</v>
          </cell>
        </row>
        <row r="4401">
          <cell r="A4401">
            <v>36641</v>
          </cell>
          <cell r="B4401" t="str">
            <v>POS-POWGAS-EAST</v>
          </cell>
          <cell r="C4401" t="str">
            <v>EPMI-LT-SERC-PRC</v>
          </cell>
          <cell r="D4401" t="str">
            <v>P</v>
          </cell>
          <cell r="E4401">
            <v>36651</v>
          </cell>
          <cell r="F4401">
            <v>1584.7111659341042</v>
          </cell>
          <cell r="G4401">
            <v>1584.7111659341042</v>
          </cell>
        </row>
        <row r="4402">
          <cell r="A4402">
            <v>36641</v>
          </cell>
          <cell r="B4402" t="str">
            <v>POS-POWGAS-EAST</v>
          </cell>
          <cell r="C4402" t="str">
            <v>EPMI-LT-SERC-PRC</v>
          </cell>
          <cell r="D4402" t="str">
            <v>P</v>
          </cell>
          <cell r="E4402">
            <v>36651</v>
          </cell>
          <cell r="F4402">
            <v>0</v>
          </cell>
          <cell r="G4402">
            <v>0</v>
          </cell>
        </row>
        <row r="4403">
          <cell r="A4403">
            <v>36641</v>
          </cell>
          <cell r="B4403" t="str">
            <v>POS-POWGAS-EAST</v>
          </cell>
          <cell r="C4403" t="str">
            <v>EPMI-LT-SERC-PRC</v>
          </cell>
          <cell r="D4403" t="str">
            <v>P</v>
          </cell>
          <cell r="E4403">
            <v>36651</v>
          </cell>
          <cell r="F4403">
            <v>-1584.7111659341042</v>
          </cell>
          <cell r="G4403">
            <v>-1584.7111659341042</v>
          </cell>
        </row>
        <row r="4404">
          <cell r="A4404">
            <v>36641</v>
          </cell>
          <cell r="B4404" t="str">
            <v>POS-POWGAS-EAST</v>
          </cell>
          <cell r="C4404" t="str">
            <v>EPMI-LT-SERC-PRC</v>
          </cell>
          <cell r="D4404" t="str">
            <v>P</v>
          </cell>
          <cell r="E4404">
            <v>36651</v>
          </cell>
          <cell r="F4404">
            <v>2377.0667489011562</v>
          </cell>
          <cell r="G4404">
            <v>2377.0667489011562</v>
          </cell>
        </row>
        <row r="4405">
          <cell r="A4405">
            <v>36641</v>
          </cell>
          <cell r="B4405" t="str">
            <v>POS-POWGAS-EAST</v>
          </cell>
          <cell r="C4405" t="str">
            <v>EPMI-LT-SERC-PRC</v>
          </cell>
          <cell r="D4405" t="str">
            <v>P</v>
          </cell>
          <cell r="E4405">
            <v>36651</v>
          </cell>
          <cell r="F4405">
            <v>792.3555829670521</v>
          </cell>
          <cell r="G4405">
            <v>792.3555829670521</v>
          </cell>
        </row>
        <row r="4406">
          <cell r="A4406">
            <v>36641</v>
          </cell>
          <cell r="B4406" t="str">
            <v>POS-POWGAS-EAST</v>
          </cell>
          <cell r="C4406" t="str">
            <v>EPMI-LT-SERC-PRC</v>
          </cell>
          <cell r="D4406" t="str">
            <v>P</v>
          </cell>
          <cell r="E4406">
            <v>36651</v>
          </cell>
          <cell r="F4406">
            <v>0</v>
          </cell>
          <cell r="G4406">
            <v>0</v>
          </cell>
        </row>
        <row r="4407">
          <cell r="A4407">
            <v>36641</v>
          </cell>
          <cell r="B4407" t="str">
            <v>POS-POWGAS-EAST</v>
          </cell>
          <cell r="C4407" t="str">
            <v>EPMI-LT-SERC-PRC</v>
          </cell>
          <cell r="D4407" t="str">
            <v>P</v>
          </cell>
          <cell r="E4407">
            <v>36651</v>
          </cell>
          <cell r="F4407">
            <v>-7923.555829670514</v>
          </cell>
          <cell r="G4407">
            <v>-7923.555829670514</v>
          </cell>
        </row>
        <row r="4408">
          <cell r="A4408">
            <v>36641</v>
          </cell>
          <cell r="B4408" t="str">
            <v>POS-POWGAS-EAST</v>
          </cell>
          <cell r="C4408" t="str">
            <v>EPMI-LT-SERC-PRC</v>
          </cell>
          <cell r="D4408" t="str">
            <v>P</v>
          </cell>
          <cell r="E4408">
            <v>36651</v>
          </cell>
          <cell r="F4408">
            <v>-792.3555829670521</v>
          </cell>
          <cell r="G4408">
            <v>-792.3555829670521</v>
          </cell>
        </row>
        <row r="4409">
          <cell r="A4409">
            <v>36641</v>
          </cell>
          <cell r="B4409" t="str">
            <v>POS-POWGAS-EAST</v>
          </cell>
          <cell r="C4409" t="str">
            <v>EPMI-LT-SERC-PRC</v>
          </cell>
          <cell r="D4409" t="str">
            <v>P</v>
          </cell>
          <cell r="E4409">
            <v>36651</v>
          </cell>
          <cell r="F4409">
            <v>0</v>
          </cell>
          <cell r="G4409">
            <v>0</v>
          </cell>
        </row>
        <row r="4410">
          <cell r="A4410">
            <v>36641</v>
          </cell>
          <cell r="B4410" t="str">
            <v>POS-POWGAS-EAST</v>
          </cell>
          <cell r="C4410" t="str">
            <v>EPMI-LT-SERC-PRC</v>
          </cell>
          <cell r="D4410" t="str">
            <v>P</v>
          </cell>
          <cell r="E4410">
            <v>36651</v>
          </cell>
          <cell r="F4410">
            <v>-1584.7111659341042</v>
          </cell>
          <cell r="G4410">
            <v>-1584.7111659341042</v>
          </cell>
        </row>
        <row r="4411">
          <cell r="A4411">
            <v>36641</v>
          </cell>
          <cell r="B4411" t="str">
            <v>POS-POWGAS-EAST</v>
          </cell>
          <cell r="C4411" t="str">
            <v>EPMI-LT-SERC-PRC</v>
          </cell>
          <cell r="D4411" t="str">
            <v>P</v>
          </cell>
          <cell r="E4411">
            <v>36651</v>
          </cell>
          <cell r="F4411">
            <v>-792.3555829670521</v>
          </cell>
          <cell r="G4411">
            <v>-792.3555829670521</v>
          </cell>
        </row>
        <row r="4412">
          <cell r="A4412">
            <v>36641</v>
          </cell>
          <cell r="B4412" t="str">
            <v>POS-POWGAS-EAST</v>
          </cell>
          <cell r="C4412" t="str">
            <v>EPMI-LT-SERC-PRC</v>
          </cell>
          <cell r="D4412" t="str">
            <v>P</v>
          </cell>
          <cell r="E4412">
            <v>36651</v>
          </cell>
          <cell r="F4412">
            <v>2377.0667489011562</v>
          </cell>
          <cell r="G4412">
            <v>2377.0667489011562</v>
          </cell>
        </row>
        <row r="4413">
          <cell r="A4413">
            <v>36641</v>
          </cell>
          <cell r="B4413" t="str">
            <v>POS-POWGAS-EAST</v>
          </cell>
          <cell r="C4413" t="str">
            <v>EPMI-LT-SERC-PRC</v>
          </cell>
          <cell r="D4413" t="str">
            <v>P</v>
          </cell>
          <cell r="E4413">
            <v>36651</v>
          </cell>
          <cell r="F4413">
            <v>-6338.8446637364214</v>
          </cell>
          <cell r="G4413">
            <v>-6338.8446637364214</v>
          </cell>
        </row>
        <row r="4414">
          <cell r="A4414">
            <v>36641</v>
          </cell>
          <cell r="B4414" t="str">
            <v>POS-POWGAS-EAST</v>
          </cell>
          <cell r="C4414" t="str">
            <v>EPMI-LT-SERC-PRC</v>
          </cell>
          <cell r="D4414" t="str">
            <v>P</v>
          </cell>
          <cell r="E4414">
            <v>36651</v>
          </cell>
          <cell r="F4414">
            <v>4754.1334978022996</v>
          </cell>
          <cell r="G4414">
            <v>4754.1334978022996</v>
          </cell>
        </row>
        <row r="4415">
          <cell r="A4415">
            <v>36641</v>
          </cell>
          <cell r="B4415" t="str">
            <v>POS-POWGAS-EAST</v>
          </cell>
          <cell r="C4415" t="str">
            <v>EPMI-LT-SERC-PRC</v>
          </cell>
          <cell r="D4415" t="str">
            <v>P</v>
          </cell>
          <cell r="E4415">
            <v>36651</v>
          </cell>
          <cell r="F4415">
            <v>6338.8446637364186</v>
          </cell>
          <cell r="G4415">
            <v>6338.8446637364186</v>
          </cell>
        </row>
        <row r="4416">
          <cell r="A4416">
            <v>36641</v>
          </cell>
          <cell r="B4416" t="str">
            <v>POS-POWGAS-EAST</v>
          </cell>
          <cell r="C4416" t="str">
            <v>EPMI-LT-SERC-PRC</v>
          </cell>
          <cell r="D4416" t="str">
            <v>P</v>
          </cell>
          <cell r="E4416">
            <v>36651</v>
          </cell>
          <cell r="F4416">
            <v>-792.3555829670521</v>
          </cell>
          <cell r="G4416">
            <v>-792.3555829670521</v>
          </cell>
        </row>
        <row r="4417">
          <cell r="A4417">
            <v>36641</v>
          </cell>
          <cell r="B4417" t="str">
            <v>POS-POWGAS-EAST</v>
          </cell>
          <cell r="C4417" t="str">
            <v>EPMI-LT-SERC-PRC</v>
          </cell>
          <cell r="D4417" t="str">
            <v>P</v>
          </cell>
          <cell r="E4417">
            <v>36651</v>
          </cell>
          <cell r="F4417">
            <v>1584.7111659341042</v>
          </cell>
          <cell r="G4417">
            <v>1584.7111659341042</v>
          </cell>
        </row>
        <row r="4418">
          <cell r="A4418">
            <v>36641</v>
          </cell>
          <cell r="B4418" t="str">
            <v>POS-POWGAS-EAST</v>
          </cell>
          <cell r="C4418" t="str">
            <v>EPMI-LT-SERC-PRC</v>
          </cell>
          <cell r="D4418" t="str">
            <v>P</v>
          </cell>
          <cell r="E4418">
            <v>36651</v>
          </cell>
          <cell r="F4418">
            <v>-1584.7111659341042</v>
          </cell>
          <cell r="G4418">
            <v>-1584.7111659341042</v>
          </cell>
        </row>
        <row r="4419">
          <cell r="A4419">
            <v>36641</v>
          </cell>
          <cell r="B4419" t="str">
            <v>POS-POWGAS-EAST</v>
          </cell>
          <cell r="C4419" t="str">
            <v>EPMI-LT-SERC-PRC</v>
          </cell>
          <cell r="D4419" t="str">
            <v>P</v>
          </cell>
          <cell r="E4419">
            <v>36654</v>
          </cell>
          <cell r="F4419">
            <v>0</v>
          </cell>
          <cell r="G4419">
            <v>0</v>
          </cell>
        </row>
        <row r="4420">
          <cell r="A4420">
            <v>36641</v>
          </cell>
          <cell r="B4420" t="str">
            <v>POS-POWGAS-EAST</v>
          </cell>
          <cell r="C4420" t="str">
            <v>EPMI-LT-SERC-PRC</v>
          </cell>
          <cell r="D4420" t="str">
            <v>P</v>
          </cell>
          <cell r="E4420">
            <v>36654</v>
          </cell>
          <cell r="F4420">
            <v>5546.4890807693619</v>
          </cell>
          <cell r="G4420">
            <v>5546.4890807693619</v>
          </cell>
        </row>
        <row r="4421">
          <cell r="A4421">
            <v>36641</v>
          </cell>
          <cell r="B4421" t="str">
            <v>POS-POWGAS-EAST</v>
          </cell>
          <cell r="C4421" t="str">
            <v>EPMI-LT-SERC-PRC</v>
          </cell>
          <cell r="D4421" t="str">
            <v>P</v>
          </cell>
          <cell r="E4421">
            <v>36654</v>
          </cell>
          <cell r="F4421">
            <v>2377.0667489011562</v>
          </cell>
          <cell r="G4421">
            <v>2377.0667489011562</v>
          </cell>
        </row>
        <row r="4422">
          <cell r="A4422">
            <v>36641</v>
          </cell>
          <cell r="B4422" t="str">
            <v>POS-POWGAS-EAST</v>
          </cell>
          <cell r="C4422" t="str">
            <v>EPMI-LT-SERC-PRC</v>
          </cell>
          <cell r="D4422" t="str">
            <v>P</v>
          </cell>
          <cell r="E4422">
            <v>36654</v>
          </cell>
          <cell r="F4422">
            <v>2377.0667489011562</v>
          </cell>
          <cell r="G4422">
            <v>2377.0667489011562</v>
          </cell>
        </row>
        <row r="4423">
          <cell r="A4423">
            <v>36641</v>
          </cell>
          <cell r="B4423" t="str">
            <v>POS-POWGAS-EAST</v>
          </cell>
          <cell r="C4423" t="str">
            <v>EPMI-LT-SERC-PRC</v>
          </cell>
          <cell r="D4423" t="str">
            <v>P</v>
          </cell>
          <cell r="E4423">
            <v>36654</v>
          </cell>
          <cell r="F4423">
            <v>1584.7111659341042</v>
          </cell>
          <cell r="G4423">
            <v>1584.7111659341042</v>
          </cell>
        </row>
        <row r="4424">
          <cell r="A4424">
            <v>36641</v>
          </cell>
          <cell r="B4424" t="str">
            <v>POS-POWGAS-EAST</v>
          </cell>
          <cell r="C4424" t="str">
            <v>EPMI-LT-SERC-PRC</v>
          </cell>
          <cell r="D4424" t="str">
            <v>P</v>
          </cell>
          <cell r="E4424">
            <v>36654</v>
          </cell>
          <cell r="F4424">
            <v>0</v>
          </cell>
          <cell r="G4424">
            <v>0</v>
          </cell>
        </row>
        <row r="4425">
          <cell r="A4425">
            <v>36641</v>
          </cell>
          <cell r="B4425" t="str">
            <v>POS-POWGAS-EAST</v>
          </cell>
          <cell r="C4425" t="str">
            <v>EPMI-LT-SERC-PRC</v>
          </cell>
          <cell r="D4425" t="str">
            <v>P</v>
          </cell>
          <cell r="E4425">
            <v>36654</v>
          </cell>
          <cell r="F4425">
            <v>-1584.7111659341042</v>
          </cell>
          <cell r="G4425">
            <v>-1584.7111659341042</v>
          </cell>
        </row>
        <row r="4426">
          <cell r="A4426">
            <v>36641</v>
          </cell>
          <cell r="B4426" t="str">
            <v>POS-POWGAS-EAST</v>
          </cell>
          <cell r="C4426" t="str">
            <v>EPMI-LT-SERC-PRC</v>
          </cell>
          <cell r="D4426" t="str">
            <v>P</v>
          </cell>
          <cell r="E4426">
            <v>36654</v>
          </cell>
          <cell r="F4426">
            <v>2377.0667489011562</v>
          </cell>
          <cell r="G4426">
            <v>2377.0667489011562</v>
          </cell>
        </row>
        <row r="4427">
          <cell r="A4427">
            <v>36641</v>
          </cell>
          <cell r="B4427" t="str">
            <v>POS-POWGAS-EAST</v>
          </cell>
          <cell r="C4427" t="str">
            <v>EPMI-LT-SERC-PRC</v>
          </cell>
          <cell r="D4427" t="str">
            <v>P</v>
          </cell>
          <cell r="E4427">
            <v>36654</v>
          </cell>
          <cell r="F4427">
            <v>792.3555829670521</v>
          </cell>
          <cell r="G4427">
            <v>792.3555829670521</v>
          </cell>
        </row>
        <row r="4428">
          <cell r="A4428">
            <v>36641</v>
          </cell>
          <cell r="B4428" t="str">
            <v>POS-POWGAS-EAST</v>
          </cell>
          <cell r="C4428" t="str">
            <v>EPMI-LT-SERC-PRC</v>
          </cell>
          <cell r="D4428" t="str">
            <v>P</v>
          </cell>
          <cell r="E4428">
            <v>36654</v>
          </cell>
          <cell r="F4428">
            <v>0</v>
          </cell>
          <cell r="G4428">
            <v>0</v>
          </cell>
        </row>
        <row r="4429">
          <cell r="A4429">
            <v>36641</v>
          </cell>
          <cell r="B4429" t="str">
            <v>POS-POWGAS-EAST</v>
          </cell>
          <cell r="C4429" t="str">
            <v>EPMI-LT-SERC-PRC</v>
          </cell>
          <cell r="D4429" t="str">
            <v>P</v>
          </cell>
          <cell r="E4429">
            <v>36654</v>
          </cell>
          <cell r="F4429">
            <v>-7923.555829670514</v>
          </cell>
          <cell r="G4429">
            <v>-7923.555829670514</v>
          </cell>
        </row>
        <row r="4430">
          <cell r="A4430">
            <v>36641</v>
          </cell>
          <cell r="B4430" t="str">
            <v>POS-POWGAS-EAST</v>
          </cell>
          <cell r="C4430" t="str">
            <v>EPMI-LT-SERC-PRC</v>
          </cell>
          <cell r="D4430" t="str">
            <v>P</v>
          </cell>
          <cell r="E4430">
            <v>36654</v>
          </cell>
          <cell r="F4430">
            <v>-792.3555829670521</v>
          </cell>
          <cell r="G4430">
            <v>-792.3555829670521</v>
          </cell>
        </row>
        <row r="4431">
          <cell r="A4431">
            <v>36641</v>
          </cell>
          <cell r="B4431" t="str">
            <v>POS-POWGAS-EAST</v>
          </cell>
          <cell r="C4431" t="str">
            <v>EPMI-LT-SERC-PRC</v>
          </cell>
          <cell r="D4431" t="str">
            <v>P</v>
          </cell>
          <cell r="E4431">
            <v>36654</v>
          </cell>
          <cell r="F4431">
            <v>0</v>
          </cell>
          <cell r="G4431">
            <v>0</v>
          </cell>
        </row>
        <row r="4432">
          <cell r="A4432">
            <v>36641</v>
          </cell>
          <cell r="B4432" t="str">
            <v>POS-POWGAS-EAST</v>
          </cell>
          <cell r="C4432" t="str">
            <v>EPMI-LT-SERC-PRC</v>
          </cell>
          <cell r="D4432" t="str">
            <v>P</v>
          </cell>
          <cell r="E4432">
            <v>36654</v>
          </cell>
          <cell r="F4432">
            <v>-1584.7111659341042</v>
          </cell>
          <cell r="G4432">
            <v>-1584.7111659341042</v>
          </cell>
        </row>
        <row r="4433">
          <cell r="A4433">
            <v>36641</v>
          </cell>
          <cell r="B4433" t="str">
            <v>POS-POWGAS-EAST</v>
          </cell>
          <cell r="C4433" t="str">
            <v>EPMI-LT-SERC-PRC</v>
          </cell>
          <cell r="D4433" t="str">
            <v>P</v>
          </cell>
          <cell r="E4433">
            <v>36654</v>
          </cell>
          <cell r="F4433">
            <v>-792.3555829670521</v>
          </cell>
          <cell r="G4433">
            <v>-792.3555829670521</v>
          </cell>
        </row>
        <row r="4434">
          <cell r="A4434">
            <v>36641</v>
          </cell>
          <cell r="B4434" t="str">
            <v>POS-POWGAS-EAST</v>
          </cell>
          <cell r="C4434" t="str">
            <v>EPMI-LT-SERC-PRC</v>
          </cell>
          <cell r="D4434" t="str">
            <v>P</v>
          </cell>
          <cell r="E4434">
            <v>36654</v>
          </cell>
          <cell r="F4434">
            <v>2377.0667489011562</v>
          </cell>
          <cell r="G4434">
            <v>2377.0667489011562</v>
          </cell>
        </row>
        <row r="4435">
          <cell r="A4435">
            <v>36641</v>
          </cell>
          <cell r="B4435" t="str">
            <v>POS-POWGAS-EAST</v>
          </cell>
          <cell r="C4435" t="str">
            <v>EPMI-LT-SERC-PRC</v>
          </cell>
          <cell r="D4435" t="str">
            <v>P</v>
          </cell>
          <cell r="E4435">
            <v>36654</v>
          </cell>
          <cell r="F4435">
            <v>-6338.8446637364214</v>
          </cell>
          <cell r="G4435">
            <v>-6338.8446637364214</v>
          </cell>
        </row>
        <row r="4436">
          <cell r="A4436">
            <v>36641</v>
          </cell>
          <cell r="B4436" t="str">
            <v>POS-POWGAS-EAST</v>
          </cell>
          <cell r="C4436" t="str">
            <v>EPMI-LT-SERC-PRC</v>
          </cell>
          <cell r="D4436" t="str">
            <v>P</v>
          </cell>
          <cell r="E4436">
            <v>36654</v>
          </cell>
          <cell r="F4436">
            <v>4754.1334978022996</v>
          </cell>
          <cell r="G4436">
            <v>4754.1334978022996</v>
          </cell>
        </row>
        <row r="4437">
          <cell r="A4437">
            <v>36641</v>
          </cell>
          <cell r="B4437" t="str">
            <v>POS-POWGAS-EAST</v>
          </cell>
          <cell r="C4437" t="str">
            <v>EPMI-LT-SERC-PRC</v>
          </cell>
          <cell r="D4437" t="str">
            <v>P</v>
          </cell>
          <cell r="E4437">
            <v>36654</v>
          </cell>
          <cell r="F4437">
            <v>6338.8446637364186</v>
          </cell>
          <cell r="G4437">
            <v>6338.8446637364186</v>
          </cell>
        </row>
        <row r="4438">
          <cell r="A4438">
            <v>36641</v>
          </cell>
          <cell r="B4438" t="str">
            <v>POS-POWGAS-EAST</v>
          </cell>
          <cell r="C4438" t="str">
            <v>EPMI-LT-SERC-PRC</v>
          </cell>
          <cell r="D4438" t="str">
            <v>P</v>
          </cell>
          <cell r="E4438">
            <v>36654</v>
          </cell>
          <cell r="F4438">
            <v>-792.3555829670521</v>
          </cell>
          <cell r="G4438">
            <v>-792.3555829670521</v>
          </cell>
        </row>
        <row r="4439">
          <cell r="A4439">
            <v>36641</v>
          </cell>
          <cell r="B4439" t="str">
            <v>POS-POWGAS-EAST</v>
          </cell>
          <cell r="C4439" t="str">
            <v>EPMI-LT-SERC-PRC</v>
          </cell>
          <cell r="D4439" t="str">
            <v>P</v>
          </cell>
          <cell r="E4439">
            <v>36654</v>
          </cell>
          <cell r="F4439">
            <v>1584.7111659341042</v>
          </cell>
          <cell r="G4439">
            <v>1584.7111659341042</v>
          </cell>
        </row>
        <row r="4440">
          <cell r="A4440">
            <v>36641</v>
          </cell>
          <cell r="B4440" t="str">
            <v>POS-POWGAS-EAST</v>
          </cell>
          <cell r="C4440" t="str">
            <v>EPMI-LT-SERC-PRC</v>
          </cell>
          <cell r="D4440" t="str">
            <v>P</v>
          </cell>
          <cell r="E4440">
            <v>36654</v>
          </cell>
          <cell r="F4440">
            <v>-1584.7111659341042</v>
          </cell>
          <cell r="G4440">
            <v>-1584.7111659341042</v>
          </cell>
        </row>
        <row r="4441">
          <cell r="A4441">
            <v>36641</v>
          </cell>
          <cell r="B4441" t="str">
            <v>POS-POWGAS-EAST</v>
          </cell>
          <cell r="C4441" t="str">
            <v>EPMI-LT-SERC-PRC</v>
          </cell>
          <cell r="D4441" t="str">
            <v>P</v>
          </cell>
          <cell r="E4441">
            <v>36655</v>
          </cell>
          <cell r="F4441">
            <v>0</v>
          </cell>
          <cell r="G4441">
            <v>0</v>
          </cell>
        </row>
        <row r="4442">
          <cell r="A4442">
            <v>36641</v>
          </cell>
          <cell r="B4442" t="str">
            <v>POS-POWGAS-EAST</v>
          </cell>
          <cell r="C4442" t="str">
            <v>EPMI-LT-SERC-PRC</v>
          </cell>
          <cell r="D4442" t="str">
            <v>P</v>
          </cell>
          <cell r="E4442">
            <v>36655</v>
          </cell>
          <cell r="F4442">
            <v>5546.4890807693619</v>
          </cell>
          <cell r="G4442">
            <v>5546.4890807693619</v>
          </cell>
        </row>
        <row r="4443">
          <cell r="A4443">
            <v>36641</v>
          </cell>
          <cell r="B4443" t="str">
            <v>POS-POWGAS-EAST</v>
          </cell>
          <cell r="C4443" t="str">
            <v>EPMI-LT-SERC-PRC</v>
          </cell>
          <cell r="D4443" t="str">
            <v>P</v>
          </cell>
          <cell r="E4443">
            <v>36655</v>
          </cell>
          <cell r="F4443">
            <v>2377.0667489011562</v>
          </cell>
          <cell r="G4443">
            <v>2377.0667489011562</v>
          </cell>
        </row>
        <row r="4444">
          <cell r="A4444">
            <v>36641</v>
          </cell>
          <cell r="B4444" t="str">
            <v>POS-POWGAS-EAST</v>
          </cell>
          <cell r="C4444" t="str">
            <v>EPMI-LT-SERC-PRC</v>
          </cell>
          <cell r="D4444" t="str">
            <v>P</v>
          </cell>
          <cell r="E4444">
            <v>36655</v>
          </cell>
          <cell r="F4444">
            <v>2377.0667489011562</v>
          </cell>
          <cell r="G4444">
            <v>2377.0667489011562</v>
          </cell>
        </row>
        <row r="4445">
          <cell r="A4445">
            <v>36641</v>
          </cell>
          <cell r="B4445" t="str">
            <v>POS-POWGAS-EAST</v>
          </cell>
          <cell r="C4445" t="str">
            <v>EPMI-LT-SERC-PRC</v>
          </cell>
          <cell r="D4445" t="str">
            <v>P</v>
          </cell>
          <cell r="E4445">
            <v>36655</v>
          </cell>
          <cell r="F4445">
            <v>1584.7111659341042</v>
          </cell>
          <cell r="G4445">
            <v>1584.7111659341042</v>
          </cell>
        </row>
        <row r="4446">
          <cell r="A4446">
            <v>36641</v>
          </cell>
          <cell r="B4446" t="str">
            <v>POS-POWGAS-EAST</v>
          </cell>
          <cell r="C4446" t="str">
            <v>EPMI-LT-SERC-PRC</v>
          </cell>
          <cell r="D4446" t="str">
            <v>P</v>
          </cell>
          <cell r="E4446">
            <v>36655</v>
          </cell>
          <cell r="F4446">
            <v>0</v>
          </cell>
          <cell r="G4446">
            <v>0</v>
          </cell>
        </row>
        <row r="4447">
          <cell r="A4447">
            <v>36641</v>
          </cell>
          <cell r="B4447" t="str">
            <v>POS-POWGAS-EAST</v>
          </cell>
          <cell r="C4447" t="str">
            <v>EPMI-LT-SERC-PRC</v>
          </cell>
          <cell r="D4447" t="str">
            <v>P</v>
          </cell>
          <cell r="E4447">
            <v>36655</v>
          </cell>
          <cell r="F4447">
            <v>-1584.7111659341042</v>
          </cell>
          <cell r="G4447">
            <v>-1584.7111659341042</v>
          </cell>
        </row>
        <row r="4448">
          <cell r="A4448">
            <v>36641</v>
          </cell>
          <cell r="B4448" t="str">
            <v>POS-POWGAS-EAST</v>
          </cell>
          <cell r="C4448" t="str">
            <v>EPMI-LT-SERC-PRC</v>
          </cell>
          <cell r="D4448" t="str">
            <v>P</v>
          </cell>
          <cell r="E4448">
            <v>36655</v>
          </cell>
          <cell r="F4448">
            <v>2377.0667489011562</v>
          </cell>
          <cell r="G4448">
            <v>2377.0667489011562</v>
          </cell>
        </row>
        <row r="4449">
          <cell r="A4449">
            <v>36641</v>
          </cell>
          <cell r="B4449" t="str">
            <v>POS-POWGAS-EAST</v>
          </cell>
          <cell r="C4449" t="str">
            <v>EPMI-LT-SERC-PRC</v>
          </cell>
          <cell r="D4449" t="str">
            <v>P</v>
          </cell>
          <cell r="E4449">
            <v>36655</v>
          </cell>
          <cell r="F4449">
            <v>792.3555829670521</v>
          </cell>
          <cell r="G4449">
            <v>792.3555829670521</v>
          </cell>
        </row>
        <row r="4450">
          <cell r="A4450">
            <v>36641</v>
          </cell>
          <cell r="B4450" t="str">
            <v>POS-POWGAS-EAST</v>
          </cell>
          <cell r="C4450" t="str">
            <v>EPMI-LT-SERC-PRC</v>
          </cell>
          <cell r="D4450" t="str">
            <v>P</v>
          </cell>
          <cell r="E4450">
            <v>36655</v>
          </cell>
          <cell r="F4450">
            <v>0</v>
          </cell>
          <cell r="G4450">
            <v>0</v>
          </cell>
        </row>
        <row r="4451">
          <cell r="A4451">
            <v>36641</v>
          </cell>
          <cell r="B4451" t="str">
            <v>POS-POWGAS-EAST</v>
          </cell>
          <cell r="C4451" t="str">
            <v>EPMI-LT-SERC-PRC</v>
          </cell>
          <cell r="D4451" t="str">
            <v>P</v>
          </cell>
          <cell r="E4451">
            <v>36655</v>
          </cell>
          <cell r="F4451">
            <v>-7923.555829670514</v>
          </cell>
          <cell r="G4451">
            <v>-7923.555829670514</v>
          </cell>
        </row>
        <row r="4452">
          <cell r="A4452">
            <v>36641</v>
          </cell>
          <cell r="B4452" t="str">
            <v>POS-POWGAS-EAST</v>
          </cell>
          <cell r="C4452" t="str">
            <v>EPMI-LT-SERC-PRC</v>
          </cell>
          <cell r="D4452" t="str">
            <v>P</v>
          </cell>
          <cell r="E4452">
            <v>36655</v>
          </cell>
          <cell r="F4452">
            <v>-792.3555829670521</v>
          </cell>
          <cell r="G4452">
            <v>-792.3555829670521</v>
          </cell>
        </row>
        <row r="4453">
          <cell r="A4453">
            <v>36641</v>
          </cell>
          <cell r="B4453" t="str">
            <v>POS-POWGAS-EAST</v>
          </cell>
          <cell r="C4453" t="str">
            <v>EPMI-LT-SERC-PRC</v>
          </cell>
          <cell r="D4453" t="str">
            <v>P</v>
          </cell>
          <cell r="E4453">
            <v>36655</v>
          </cell>
          <cell r="F4453">
            <v>0</v>
          </cell>
          <cell r="G4453">
            <v>0</v>
          </cell>
        </row>
        <row r="4454">
          <cell r="A4454">
            <v>36641</v>
          </cell>
          <cell r="B4454" t="str">
            <v>POS-POWGAS-EAST</v>
          </cell>
          <cell r="C4454" t="str">
            <v>EPMI-LT-SERC-PRC</v>
          </cell>
          <cell r="D4454" t="str">
            <v>P</v>
          </cell>
          <cell r="E4454">
            <v>36655</v>
          </cell>
          <cell r="F4454">
            <v>-1584.7111659341042</v>
          </cell>
          <cell r="G4454">
            <v>-1584.7111659341042</v>
          </cell>
        </row>
        <row r="4455">
          <cell r="A4455">
            <v>36641</v>
          </cell>
          <cell r="B4455" t="str">
            <v>POS-POWGAS-EAST</v>
          </cell>
          <cell r="C4455" t="str">
            <v>EPMI-LT-SERC-PRC</v>
          </cell>
          <cell r="D4455" t="str">
            <v>P</v>
          </cell>
          <cell r="E4455">
            <v>36655</v>
          </cell>
          <cell r="F4455">
            <v>-792.3555829670521</v>
          </cell>
          <cell r="G4455">
            <v>-792.3555829670521</v>
          </cell>
        </row>
        <row r="4456">
          <cell r="A4456">
            <v>36641</v>
          </cell>
          <cell r="B4456" t="str">
            <v>POS-POWGAS-EAST</v>
          </cell>
          <cell r="C4456" t="str">
            <v>EPMI-LT-SERC-PRC</v>
          </cell>
          <cell r="D4456" t="str">
            <v>P</v>
          </cell>
          <cell r="E4456">
            <v>36655</v>
          </cell>
          <cell r="F4456">
            <v>2377.0667489011562</v>
          </cell>
          <cell r="G4456">
            <v>2377.0667489011562</v>
          </cell>
        </row>
        <row r="4457">
          <cell r="A4457">
            <v>36641</v>
          </cell>
          <cell r="B4457" t="str">
            <v>POS-POWGAS-EAST</v>
          </cell>
          <cell r="C4457" t="str">
            <v>EPMI-LT-SERC-PRC</v>
          </cell>
          <cell r="D4457" t="str">
            <v>P</v>
          </cell>
          <cell r="E4457">
            <v>36655</v>
          </cell>
          <cell r="F4457">
            <v>-6338.8446637364214</v>
          </cell>
          <cell r="G4457">
            <v>-6338.8446637364214</v>
          </cell>
        </row>
        <row r="4458">
          <cell r="A4458">
            <v>36641</v>
          </cell>
          <cell r="B4458" t="str">
            <v>POS-POWGAS-EAST</v>
          </cell>
          <cell r="C4458" t="str">
            <v>EPMI-LT-SERC-PRC</v>
          </cell>
          <cell r="D4458" t="str">
            <v>P</v>
          </cell>
          <cell r="E4458">
            <v>36655</v>
          </cell>
          <cell r="F4458">
            <v>4754.1334978022996</v>
          </cell>
          <cell r="G4458">
            <v>4754.1334978022996</v>
          </cell>
        </row>
        <row r="4459">
          <cell r="A4459">
            <v>36641</v>
          </cell>
          <cell r="B4459" t="str">
            <v>POS-POWGAS-EAST</v>
          </cell>
          <cell r="C4459" t="str">
            <v>EPMI-LT-SERC-PRC</v>
          </cell>
          <cell r="D4459" t="str">
            <v>P</v>
          </cell>
          <cell r="E4459">
            <v>36655</v>
          </cell>
          <cell r="F4459">
            <v>6338.8446637364186</v>
          </cell>
          <cell r="G4459">
            <v>6338.8446637364186</v>
          </cell>
        </row>
        <row r="4460">
          <cell r="A4460">
            <v>36641</v>
          </cell>
          <cell r="B4460" t="str">
            <v>POS-POWGAS-EAST</v>
          </cell>
          <cell r="C4460" t="str">
            <v>EPMI-LT-SERC-PRC</v>
          </cell>
          <cell r="D4460" t="str">
            <v>P</v>
          </cell>
          <cell r="E4460">
            <v>36655</v>
          </cell>
          <cell r="F4460">
            <v>-792.3555829670521</v>
          </cell>
          <cell r="G4460">
            <v>-792.3555829670521</v>
          </cell>
        </row>
        <row r="4461">
          <cell r="A4461">
            <v>36641</v>
          </cell>
          <cell r="B4461" t="str">
            <v>POS-POWGAS-EAST</v>
          </cell>
          <cell r="C4461" t="str">
            <v>EPMI-LT-SERC-PRC</v>
          </cell>
          <cell r="D4461" t="str">
            <v>P</v>
          </cell>
          <cell r="E4461">
            <v>36655</v>
          </cell>
          <cell r="F4461">
            <v>1584.7111659341042</v>
          </cell>
          <cell r="G4461">
            <v>1584.7111659341042</v>
          </cell>
        </row>
        <row r="4462">
          <cell r="A4462">
            <v>36641</v>
          </cell>
          <cell r="B4462" t="str">
            <v>POS-POWGAS-EAST</v>
          </cell>
          <cell r="C4462" t="str">
            <v>EPMI-LT-SERC-PRC</v>
          </cell>
          <cell r="D4462" t="str">
            <v>P</v>
          </cell>
          <cell r="E4462">
            <v>36655</v>
          </cell>
          <cell r="F4462">
            <v>-1584.7111659341042</v>
          </cell>
          <cell r="G4462">
            <v>-1584.7111659341042</v>
          </cell>
        </row>
        <row r="4463">
          <cell r="A4463">
            <v>36641</v>
          </cell>
          <cell r="B4463" t="str">
            <v>POS-POWGAS-EAST</v>
          </cell>
          <cell r="C4463" t="str">
            <v>EPMI-LT-SERC-PRC</v>
          </cell>
          <cell r="D4463" t="str">
            <v>P</v>
          </cell>
          <cell r="E4463">
            <v>36656</v>
          </cell>
          <cell r="F4463">
            <v>0</v>
          </cell>
          <cell r="G4463">
            <v>0</v>
          </cell>
        </row>
        <row r="4464">
          <cell r="A4464">
            <v>36641</v>
          </cell>
          <cell r="B4464" t="str">
            <v>POS-POWGAS-EAST</v>
          </cell>
          <cell r="C4464" t="str">
            <v>EPMI-LT-SERC-PRC</v>
          </cell>
          <cell r="D4464" t="str">
            <v>P</v>
          </cell>
          <cell r="E4464">
            <v>36656</v>
          </cell>
          <cell r="F4464">
            <v>5546.4890807693555</v>
          </cell>
          <cell r="G4464">
            <v>5546.4890807693555</v>
          </cell>
        </row>
        <row r="4465">
          <cell r="A4465">
            <v>36641</v>
          </cell>
          <cell r="B4465" t="str">
            <v>POS-POWGAS-EAST</v>
          </cell>
          <cell r="C4465" t="str">
            <v>EPMI-LT-SERC-PRC</v>
          </cell>
          <cell r="D4465" t="str">
            <v>P</v>
          </cell>
          <cell r="E4465">
            <v>36656</v>
          </cell>
          <cell r="F4465">
            <v>2377.066748901153</v>
          </cell>
          <cell r="G4465">
            <v>2377.066748901153</v>
          </cell>
        </row>
        <row r="4466">
          <cell r="A4466">
            <v>36641</v>
          </cell>
          <cell r="B4466" t="str">
            <v>POS-POWGAS-EAST</v>
          </cell>
          <cell r="C4466" t="str">
            <v>EPMI-LT-SERC-PRC</v>
          </cell>
          <cell r="D4466" t="str">
            <v>P</v>
          </cell>
          <cell r="E4466">
            <v>36656</v>
          </cell>
          <cell r="F4466">
            <v>2377.066748901153</v>
          </cell>
          <cell r="G4466">
            <v>2377.066748901153</v>
          </cell>
        </row>
        <row r="4467">
          <cell r="A4467">
            <v>36641</v>
          </cell>
          <cell r="B4467" t="str">
            <v>POS-POWGAS-EAST</v>
          </cell>
          <cell r="C4467" t="str">
            <v>EPMI-LT-SERC-PRC</v>
          </cell>
          <cell r="D4467" t="str">
            <v>P</v>
          </cell>
          <cell r="E4467">
            <v>36656</v>
          </cell>
          <cell r="F4467">
            <v>1584.7111659341022</v>
          </cell>
          <cell r="G4467">
            <v>1584.7111659341022</v>
          </cell>
        </row>
        <row r="4468">
          <cell r="A4468">
            <v>36641</v>
          </cell>
          <cell r="B4468" t="str">
            <v>POS-POWGAS-EAST</v>
          </cell>
          <cell r="C4468" t="str">
            <v>EPMI-LT-SERC-PRC</v>
          </cell>
          <cell r="D4468" t="str">
            <v>P</v>
          </cell>
          <cell r="E4468">
            <v>36656</v>
          </cell>
          <cell r="F4468">
            <v>0</v>
          </cell>
          <cell r="G4468">
            <v>0</v>
          </cell>
        </row>
        <row r="4469">
          <cell r="A4469">
            <v>36641</v>
          </cell>
          <cell r="B4469" t="str">
            <v>POS-POWGAS-EAST</v>
          </cell>
          <cell r="C4469" t="str">
            <v>EPMI-LT-SERC-PRC</v>
          </cell>
          <cell r="D4469" t="str">
            <v>P</v>
          </cell>
          <cell r="E4469">
            <v>36656</v>
          </cell>
          <cell r="F4469">
            <v>-1584.7111659341022</v>
          </cell>
          <cell r="G4469">
            <v>-1584.7111659341022</v>
          </cell>
        </row>
        <row r="4470">
          <cell r="A4470">
            <v>36641</v>
          </cell>
          <cell r="B4470" t="str">
            <v>POS-POWGAS-EAST</v>
          </cell>
          <cell r="C4470" t="str">
            <v>EPMI-LT-SERC-PRC</v>
          </cell>
          <cell r="D4470" t="str">
            <v>P</v>
          </cell>
          <cell r="E4470">
            <v>36656</v>
          </cell>
          <cell r="F4470">
            <v>2377.066748901153</v>
          </cell>
          <cell r="G4470">
            <v>2377.066748901153</v>
          </cell>
        </row>
        <row r="4471">
          <cell r="A4471">
            <v>36641</v>
          </cell>
          <cell r="B4471" t="str">
            <v>POS-POWGAS-EAST</v>
          </cell>
          <cell r="C4471" t="str">
            <v>EPMI-LT-SERC-PRC</v>
          </cell>
          <cell r="D4471" t="str">
            <v>P</v>
          </cell>
          <cell r="E4471">
            <v>36656</v>
          </cell>
          <cell r="F4471">
            <v>792.35558296705108</v>
          </cell>
          <cell r="G4471">
            <v>792.35558296705108</v>
          </cell>
        </row>
        <row r="4472">
          <cell r="A4472">
            <v>36641</v>
          </cell>
          <cell r="B4472" t="str">
            <v>POS-POWGAS-EAST</v>
          </cell>
          <cell r="C4472" t="str">
            <v>EPMI-LT-SERC-PRC</v>
          </cell>
          <cell r="D4472" t="str">
            <v>P</v>
          </cell>
          <cell r="E4472">
            <v>36656</v>
          </cell>
          <cell r="F4472">
            <v>0</v>
          </cell>
          <cell r="G4472">
            <v>0</v>
          </cell>
        </row>
        <row r="4473">
          <cell r="A4473">
            <v>36641</v>
          </cell>
          <cell r="B4473" t="str">
            <v>POS-POWGAS-EAST</v>
          </cell>
          <cell r="C4473" t="str">
            <v>EPMI-LT-SERC-PRC</v>
          </cell>
          <cell r="D4473" t="str">
            <v>P</v>
          </cell>
          <cell r="E4473">
            <v>36656</v>
          </cell>
          <cell r="F4473">
            <v>-7923.555829670513</v>
          </cell>
          <cell r="G4473">
            <v>-7923.555829670513</v>
          </cell>
        </row>
        <row r="4474">
          <cell r="A4474">
            <v>36641</v>
          </cell>
          <cell r="B4474" t="str">
            <v>POS-POWGAS-EAST</v>
          </cell>
          <cell r="C4474" t="str">
            <v>EPMI-LT-SERC-PRC</v>
          </cell>
          <cell r="D4474" t="str">
            <v>P</v>
          </cell>
          <cell r="E4474">
            <v>36656</v>
          </cell>
          <cell r="F4474">
            <v>-792.35558296705108</v>
          </cell>
          <cell r="G4474">
            <v>-792.35558296705108</v>
          </cell>
        </row>
        <row r="4475">
          <cell r="A4475">
            <v>36641</v>
          </cell>
          <cell r="B4475" t="str">
            <v>POS-POWGAS-EAST</v>
          </cell>
          <cell r="C4475" t="str">
            <v>EPMI-LT-SERC-PRC</v>
          </cell>
          <cell r="D4475" t="str">
            <v>P</v>
          </cell>
          <cell r="E4475">
            <v>36656</v>
          </cell>
          <cell r="F4475">
            <v>0</v>
          </cell>
          <cell r="G4475">
            <v>0</v>
          </cell>
        </row>
        <row r="4476">
          <cell r="A4476">
            <v>36641</v>
          </cell>
          <cell r="B4476" t="str">
            <v>POS-POWGAS-EAST</v>
          </cell>
          <cell r="C4476" t="str">
            <v>EPMI-LT-SERC-PRC</v>
          </cell>
          <cell r="D4476" t="str">
            <v>P</v>
          </cell>
          <cell r="E4476">
            <v>36656</v>
          </cell>
          <cell r="F4476">
            <v>-1584.7111659341022</v>
          </cell>
          <cell r="G4476">
            <v>-1584.7111659341022</v>
          </cell>
        </row>
        <row r="4477">
          <cell r="A4477">
            <v>36641</v>
          </cell>
          <cell r="B4477" t="str">
            <v>POS-POWGAS-EAST</v>
          </cell>
          <cell r="C4477" t="str">
            <v>EPMI-LT-SERC-PRC</v>
          </cell>
          <cell r="D4477" t="str">
            <v>P</v>
          </cell>
          <cell r="E4477">
            <v>36656</v>
          </cell>
          <cell r="F4477">
            <v>-792.35558296705108</v>
          </cell>
          <cell r="G4477">
            <v>-792.35558296705108</v>
          </cell>
        </row>
        <row r="4478">
          <cell r="A4478">
            <v>36641</v>
          </cell>
          <cell r="B4478" t="str">
            <v>POS-POWGAS-EAST</v>
          </cell>
          <cell r="C4478" t="str">
            <v>EPMI-LT-SERC-PRC</v>
          </cell>
          <cell r="D4478" t="str">
            <v>P</v>
          </cell>
          <cell r="E4478">
            <v>36656</v>
          </cell>
          <cell r="F4478">
            <v>2377.0667489011489</v>
          </cell>
          <cell r="G4478">
            <v>2377.0667489011489</v>
          </cell>
        </row>
        <row r="4479">
          <cell r="A4479">
            <v>36641</v>
          </cell>
          <cell r="B4479" t="str">
            <v>POS-POWGAS-EAST</v>
          </cell>
          <cell r="C4479" t="str">
            <v>EPMI-LT-SERC-PRC</v>
          </cell>
          <cell r="D4479" t="str">
            <v>P</v>
          </cell>
          <cell r="E4479">
            <v>36656</v>
          </cell>
          <cell r="F4479">
            <v>-6338.8446637364104</v>
          </cell>
          <cell r="G4479">
            <v>-6338.8446637364104</v>
          </cell>
        </row>
        <row r="4480">
          <cell r="A4480">
            <v>36641</v>
          </cell>
          <cell r="B4480" t="str">
            <v>POS-POWGAS-EAST</v>
          </cell>
          <cell r="C4480" t="str">
            <v>EPMI-LT-SERC-PRC</v>
          </cell>
          <cell r="D4480" t="str">
            <v>P</v>
          </cell>
          <cell r="E4480">
            <v>36656</v>
          </cell>
          <cell r="F4480">
            <v>4754.1334978022996</v>
          </cell>
          <cell r="G4480">
            <v>4754.1334978022996</v>
          </cell>
        </row>
        <row r="4481">
          <cell r="A4481">
            <v>36641</v>
          </cell>
          <cell r="B4481" t="str">
            <v>POS-POWGAS-EAST</v>
          </cell>
          <cell r="C4481" t="str">
            <v>EPMI-LT-SERC-PRC</v>
          </cell>
          <cell r="D4481" t="str">
            <v>P</v>
          </cell>
          <cell r="E4481">
            <v>36656</v>
          </cell>
          <cell r="F4481">
            <v>6338.844663736425</v>
          </cell>
          <cell r="G4481">
            <v>6338.844663736425</v>
          </cell>
        </row>
        <row r="4482">
          <cell r="A4482">
            <v>36641</v>
          </cell>
          <cell r="B4482" t="str">
            <v>POS-POWGAS-EAST</v>
          </cell>
          <cell r="C4482" t="str">
            <v>EPMI-LT-SERC-PRC</v>
          </cell>
          <cell r="D4482" t="str">
            <v>P</v>
          </cell>
          <cell r="E4482">
            <v>36656</v>
          </cell>
          <cell r="F4482">
            <v>-792.35558296705108</v>
          </cell>
          <cell r="G4482">
            <v>-792.35558296705108</v>
          </cell>
        </row>
        <row r="4483">
          <cell r="A4483">
            <v>36641</v>
          </cell>
          <cell r="B4483" t="str">
            <v>POS-POWGAS-EAST</v>
          </cell>
          <cell r="C4483" t="str">
            <v>EPMI-LT-SERC-PRC</v>
          </cell>
          <cell r="D4483" t="str">
            <v>P</v>
          </cell>
          <cell r="E4483">
            <v>36656</v>
          </cell>
          <cell r="F4483">
            <v>1584.7111659341022</v>
          </cell>
          <cell r="G4483">
            <v>1584.7111659341022</v>
          </cell>
        </row>
        <row r="4484">
          <cell r="A4484">
            <v>36641</v>
          </cell>
          <cell r="B4484" t="str">
            <v>POS-POWGAS-EAST</v>
          </cell>
          <cell r="C4484" t="str">
            <v>EPMI-LT-SERC-PRC</v>
          </cell>
          <cell r="D4484" t="str">
            <v>P</v>
          </cell>
          <cell r="E4484">
            <v>36656</v>
          </cell>
          <cell r="F4484">
            <v>-1584.7111659341022</v>
          </cell>
          <cell r="G4484">
            <v>-1584.7111659341022</v>
          </cell>
        </row>
        <row r="4485">
          <cell r="A4485">
            <v>36641</v>
          </cell>
          <cell r="B4485" t="str">
            <v>POS-POWGAS-EAST</v>
          </cell>
          <cell r="C4485" t="str">
            <v>EPMI-LT-SERC-PRC</v>
          </cell>
          <cell r="D4485" t="str">
            <v>P</v>
          </cell>
          <cell r="E4485">
            <v>36657</v>
          </cell>
          <cell r="F4485">
            <v>0</v>
          </cell>
          <cell r="G4485">
            <v>0</v>
          </cell>
        </row>
        <row r="4486">
          <cell r="A4486">
            <v>36641</v>
          </cell>
          <cell r="B4486" t="str">
            <v>POS-POWGAS-EAST</v>
          </cell>
          <cell r="C4486" t="str">
            <v>EPMI-LT-SERC-PRC</v>
          </cell>
          <cell r="D4486" t="str">
            <v>P</v>
          </cell>
          <cell r="E4486">
            <v>36657</v>
          </cell>
          <cell r="F4486">
            <v>5546.4890807693555</v>
          </cell>
          <cell r="G4486">
            <v>5546.4890807693555</v>
          </cell>
        </row>
        <row r="4487">
          <cell r="A4487">
            <v>36641</v>
          </cell>
          <cell r="B4487" t="str">
            <v>POS-POWGAS-EAST</v>
          </cell>
          <cell r="C4487" t="str">
            <v>EPMI-LT-SERC-PRC</v>
          </cell>
          <cell r="D4487" t="str">
            <v>P</v>
          </cell>
          <cell r="E4487">
            <v>36657</v>
          </cell>
          <cell r="F4487">
            <v>2377.066748901153</v>
          </cell>
          <cell r="G4487">
            <v>2377.066748901153</v>
          </cell>
        </row>
        <row r="4488">
          <cell r="A4488">
            <v>36641</v>
          </cell>
          <cell r="B4488" t="str">
            <v>POS-POWGAS-EAST</v>
          </cell>
          <cell r="C4488" t="str">
            <v>EPMI-LT-SERC-PRC</v>
          </cell>
          <cell r="D4488" t="str">
            <v>P</v>
          </cell>
          <cell r="E4488">
            <v>36657</v>
          </cell>
          <cell r="F4488">
            <v>2377.066748901153</v>
          </cell>
          <cell r="G4488">
            <v>2377.066748901153</v>
          </cell>
        </row>
        <row r="4489">
          <cell r="A4489">
            <v>36641</v>
          </cell>
          <cell r="B4489" t="str">
            <v>POS-POWGAS-EAST</v>
          </cell>
          <cell r="C4489" t="str">
            <v>EPMI-LT-SERC-PRC</v>
          </cell>
          <cell r="D4489" t="str">
            <v>P</v>
          </cell>
          <cell r="E4489">
            <v>36657</v>
          </cell>
          <cell r="F4489">
            <v>1584.7111659341022</v>
          </cell>
          <cell r="G4489">
            <v>1584.7111659341022</v>
          </cell>
        </row>
        <row r="4490">
          <cell r="A4490">
            <v>36641</v>
          </cell>
          <cell r="B4490" t="str">
            <v>POS-POWGAS-EAST</v>
          </cell>
          <cell r="C4490" t="str">
            <v>EPMI-LT-SERC-PRC</v>
          </cell>
          <cell r="D4490" t="str">
            <v>P</v>
          </cell>
          <cell r="E4490">
            <v>36657</v>
          </cell>
          <cell r="F4490">
            <v>0</v>
          </cell>
          <cell r="G4490">
            <v>0</v>
          </cell>
        </row>
        <row r="4491">
          <cell r="A4491">
            <v>36641</v>
          </cell>
          <cell r="B4491" t="str">
            <v>POS-POWGAS-EAST</v>
          </cell>
          <cell r="C4491" t="str">
            <v>EPMI-LT-SERC-PRC</v>
          </cell>
          <cell r="D4491" t="str">
            <v>P</v>
          </cell>
          <cell r="E4491">
            <v>36657</v>
          </cell>
          <cell r="F4491">
            <v>-1584.7111659341022</v>
          </cell>
          <cell r="G4491">
            <v>-1584.7111659341022</v>
          </cell>
        </row>
        <row r="4492">
          <cell r="A4492">
            <v>36641</v>
          </cell>
          <cell r="B4492" t="str">
            <v>POS-POWGAS-EAST</v>
          </cell>
          <cell r="C4492" t="str">
            <v>EPMI-LT-SERC-PRC</v>
          </cell>
          <cell r="D4492" t="str">
            <v>P</v>
          </cell>
          <cell r="E4492">
            <v>36657</v>
          </cell>
          <cell r="F4492">
            <v>2377.066748901153</v>
          </cell>
          <cell r="G4492">
            <v>2377.066748901153</v>
          </cell>
        </row>
        <row r="4493">
          <cell r="A4493">
            <v>36641</v>
          </cell>
          <cell r="B4493" t="str">
            <v>POS-POWGAS-EAST</v>
          </cell>
          <cell r="C4493" t="str">
            <v>EPMI-LT-SERC-PRC</v>
          </cell>
          <cell r="D4493" t="str">
            <v>P</v>
          </cell>
          <cell r="E4493">
            <v>36657</v>
          </cell>
          <cell r="F4493">
            <v>792.35558296705108</v>
          </cell>
          <cell r="G4493">
            <v>792.35558296705108</v>
          </cell>
        </row>
        <row r="4494">
          <cell r="A4494">
            <v>36641</v>
          </cell>
          <cell r="B4494" t="str">
            <v>POS-POWGAS-EAST</v>
          </cell>
          <cell r="C4494" t="str">
            <v>EPMI-LT-SERC-PRC</v>
          </cell>
          <cell r="D4494" t="str">
            <v>P</v>
          </cell>
          <cell r="E4494">
            <v>36657</v>
          </cell>
          <cell r="F4494">
            <v>0</v>
          </cell>
          <cell r="G4494">
            <v>0</v>
          </cell>
        </row>
        <row r="4495">
          <cell r="A4495">
            <v>36641</v>
          </cell>
          <cell r="B4495" t="str">
            <v>POS-POWGAS-EAST</v>
          </cell>
          <cell r="C4495" t="str">
            <v>EPMI-LT-SERC-PRC</v>
          </cell>
          <cell r="D4495" t="str">
            <v>P</v>
          </cell>
          <cell r="E4495">
            <v>36657</v>
          </cell>
          <cell r="F4495">
            <v>-7923.555829670513</v>
          </cell>
          <cell r="G4495">
            <v>-7923.555829670513</v>
          </cell>
        </row>
        <row r="4496">
          <cell r="A4496">
            <v>36641</v>
          </cell>
          <cell r="B4496" t="str">
            <v>POS-POWGAS-EAST</v>
          </cell>
          <cell r="C4496" t="str">
            <v>EPMI-LT-SERC-PRC</v>
          </cell>
          <cell r="D4496" t="str">
            <v>P</v>
          </cell>
          <cell r="E4496">
            <v>36657</v>
          </cell>
          <cell r="F4496">
            <v>-792.35558296705108</v>
          </cell>
          <cell r="G4496">
            <v>-792.35558296705108</v>
          </cell>
        </row>
        <row r="4497">
          <cell r="A4497">
            <v>36641</v>
          </cell>
          <cell r="B4497" t="str">
            <v>POS-POWGAS-EAST</v>
          </cell>
          <cell r="C4497" t="str">
            <v>EPMI-LT-SERC-PRC</v>
          </cell>
          <cell r="D4497" t="str">
            <v>P</v>
          </cell>
          <cell r="E4497">
            <v>36657</v>
          </cell>
          <cell r="F4497">
            <v>0</v>
          </cell>
          <cell r="G4497">
            <v>0</v>
          </cell>
        </row>
        <row r="4498">
          <cell r="A4498">
            <v>36641</v>
          </cell>
          <cell r="B4498" t="str">
            <v>POS-POWGAS-EAST</v>
          </cell>
          <cell r="C4498" t="str">
            <v>EPMI-LT-SERC-PRC</v>
          </cell>
          <cell r="D4498" t="str">
            <v>P</v>
          </cell>
          <cell r="E4498">
            <v>36657</v>
          </cell>
          <cell r="F4498">
            <v>-1584.7111659341022</v>
          </cell>
          <cell r="G4498">
            <v>-1584.7111659341022</v>
          </cell>
        </row>
        <row r="4499">
          <cell r="A4499">
            <v>36641</v>
          </cell>
          <cell r="B4499" t="str">
            <v>POS-POWGAS-EAST</v>
          </cell>
          <cell r="C4499" t="str">
            <v>EPMI-LT-SERC-PRC</v>
          </cell>
          <cell r="D4499" t="str">
            <v>P</v>
          </cell>
          <cell r="E4499">
            <v>36657</v>
          </cell>
          <cell r="F4499">
            <v>-792.35558296705108</v>
          </cell>
          <cell r="G4499">
            <v>-792.35558296705108</v>
          </cell>
        </row>
        <row r="4500">
          <cell r="A4500">
            <v>36641</v>
          </cell>
          <cell r="B4500" t="str">
            <v>POS-POWGAS-EAST</v>
          </cell>
          <cell r="C4500" t="str">
            <v>EPMI-LT-SERC-PRC</v>
          </cell>
          <cell r="D4500" t="str">
            <v>P</v>
          </cell>
          <cell r="E4500">
            <v>36657</v>
          </cell>
          <cell r="F4500">
            <v>2377.0667489011489</v>
          </cell>
          <cell r="G4500">
            <v>2377.0667489011489</v>
          </cell>
        </row>
        <row r="4501">
          <cell r="A4501">
            <v>36641</v>
          </cell>
          <cell r="B4501" t="str">
            <v>POS-POWGAS-EAST</v>
          </cell>
          <cell r="C4501" t="str">
            <v>EPMI-LT-SERC-PRC</v>
          </cell>
          <cell r="D4501" t="str">
            <v>P</v>
          </cell>
          <cell r="E4501">
            <v>36657</v>
          </cell>
          <cell r="F4501">
            <v>-6338.8446637364104</v>
          </cell>
          <cell r="G4501">
            <v>-6338.8446637364104</v>
          </cell>
        </row>
        <row r="4502">
          <cell r="A4502">
            <v>36641</v>
          </cell>
          <cell r="B4502" t="str">
            <v>POS-POWGAS-EAST</v>
          </cell>
          <cell r="C4502" t="str">
            <v>EPMI-LT-SERC-PRC</v>
          </cell>
          <cell r="D4502" t="str">
            <v>P</v>
          </cell>
          <cell r="E4502">
            <v>36657</v>
          </cell>
          <cell r="F4502">
            <v>4754.1334978022996</v>
          </cell>
          <cell r="G4502">
            <v>4754.1334978022996</v>
          </cell>
        </row>
        <row r="4503">
          <cell r="A4503">
            <v>36641</v>
          </cell>
          <cell r="B4503" t="str">
            <v>POS-POWGAS-EAST</v>
          </cell>
          <cell r="C4503" t="str">
            <v>EPMI-LT-SERC-PRC</v>
          </cell>
          <cell r="D4503" t="str">
            <v>P</v>
          </cell>
          <cell r="E4503">
            <v>36657</v>
          </cell>
          <cell r="F4503">
            <v>6338.844663736415</v>
          </cell>
          <cell r="G4503">
            <v>6338.844663736415</v>
          </cell>
        </row>
        <row r="4504">
          <cell r="A4504">
            <v>36641</v>
          </cell>
          <cell r="B4504" t="str">
            <v>POS-POWGAS-EAST</v>
          </cell>
          <cell r="C4504" t="str">
            <v>EPMI-LT-SERC-PRC</v>
          </cell>
          <cell r="D4504" t="str">
            <v>P</v>
          </cell>
          <cell r="E4504">
            <v>36657</v>
          </cell>
          <cell r="F4504">
            <v>-792.35558296705108</v>
          </cell>
          <cell r="G4504">
            <v>-792.35558296705108</v>
          </cell>
        </row>
        <row r="4505">
          <cell r="A4505">
            <v>36641</v>
          </cell>
          <cell r="B4505" t="str">
            <v>POS-POWGAS-EAST</v>
          </cell>
          <cell r="C4505" t="str">
            <v>EPMI-LT-SERC-PRC</v>
          </cell>
          <cell r="D4505" t="str">
            <v>P</v>
          </cell>
          <cell r="E4505">
            <v>36657</v>
          </cell>
          <cell r="F4505">
            <v>1584.7111659341022</v>
          </cell>
          <cell r="G4505">
            <v>1584.7111659341022</v>
          </cell>
        </row>
        <row r="4506">
          <cell r="A4506">
            <v>36641</v>
          </cell>
          <cell r="B4506" t="str">
            <v>POS-POWGAS-EAST</v>
          </cell>
          <cell r="C4506" t="str">
            <v>EPMI-LT-SERC-PRC</v>
          </cell>
          <cell r="D4506" t="str">
            <v>P</v>
          </cell>
          <cell r="E4506">
            <v>36657</v>
          </cell>
          <cell r="F4506">
            <v>-1584.7111659341022</v>
          </cell>
          <cell r="G4506">
            <v>-1584.7111659341022</v>
          </cell>
        </row>
        <row r="4507">
          <cell r="A4507">
            <v>36641</v>
          </cell>
          <cell r="B4507" t="str">
            <v>POS-POWGAS-EAST</v>
          </cell>
          <cell r="C4507" t="str">
            <v>EPMI-LT-SERC-PRC</v>
          </cell>
          <cell r="D4507" t="str">
            <v>P</v>
          </cell>
          <cell r="E4507">
            <v>36658</v>
          </cell>
          <cell r="F4507">
            <v>0</v>
          </cell>
          <cell r="G4507">
            <v>0</v>
          </cell>
        </row>
        <row r="4508">
          <cell r="A4508">
            <v>36641</v>
          </cell>
          <cell r="B4508" t="str">
            <v>POS-POWGAS-EAST</v>
          </cell>
          <cell r="C4508" t="str">
            <v>EPMI-LT-SERC-PRC</v>
          </cell>
          <cell r="D4508" t="str">
            <v>P</v>
          </cell>
          <cell r="E4508">
            <v>36658</v>
          </cell>
          <cell r="F4508">
            <v>5546.4890807693555</v>
          </cell>
          <cell r="G4508">
            <v>5546.4890807693555</v>
          </cell>
        </row>
        <row r="4509">
          <cell r="A4509">
            <v>36641</v>
          </cell>
          <cell r="B4509" t="str">
            <v>POS-POWGAS-EAST</v>
          </cell>
          <cell r="C4509" t="str">
            <v>EPMI-LT-SERC-PRC</v>
          </cell>
          <cell r="D4509" t="str">
            <v>P</v>
          </cell>
          <cell r="E4509">
            <v>36658</v>
          </cell>
          <cell r="F4509">
            <v>2377.066748901153</v>
          </cell>
          <cell r="G4509">
            <v>2377.066748901153</v>
          </cell>
        </row>
        <row r="4510">
          <cell r="A4510">
            <v>36641</v>
          </cell>
          <cell r="B4510" t="str">
            <v>POS-POWGAS-EAST</v>
          </cell>
          <cell r="C4510" t="str">
            <v>EPMI-LT-SERC-PRC</v>
          </cell>
          <cell r="D4510" t="str">
            <v>P</v>
          </cell>
          <cell r="E4510">
            <v>36658</v>
          </cell>
          <cell r="F4510">
            <v>2377.066748901153</v>
          </cell>
          <cell r="G4510">
            <v>2377.066748901153</v>
          </cell>
        </row>
        <row r="4511">
          <cell r="A4511">
            <v>36641</v>
          </cell>
          <cell r="B4511" t="str">
            <v>POS-POWGAS-EAST</v>
          </cell>
          <cell r="C4511" t="str">
            <v>EPMI-LT-SERC-PRC</v>
          </cell>
          <cell r="D4511" t="str">
            <v>P</v>
          </cell>
          <cell r="E4511">
            <v>36658</v>
          </cell>
          <cell r="F4511">
            <v>1584.7111659341022</v>
          </cell>
          <cell r="G4511">
            <v>1584.7111659341022</v>
          </cell>
        </row>
        <row r="4512">
          <cell r="A4512">
            <v>36641</v>
          </cell>
          <cell r="B4512" t="str">
            <v>POS-POWGAS-EAST</v>
          </cell>
          <cell r="C4512" t="str">
            <v>EPMI-LT-SERC-PRC</v>
          </cell>
          <cell r="D4512" t="str">
            <v>P</v>
          </cell>
          <cell r="E4512">
            <v>36658</v>
          </cell>
          <cell r="F4512">
            <v>0</v>
          </cell>
          <cell r="G4512">
            <v>0</v>
          </cell>
        </row>
        <row r="4513">
          <cell r="A4513">
            <v>36641</v>
          </cell>
          <cell r="B4513" t="str">
            <v>POS-POWGAS-EAST</v>
          </cell>
          <cell r="C4513" t="str">
            <v>EPMI-LT-SERC-PRC</v>
          </cell>
          <cell r="D4513" t="str">
            <v>P</v>
          </cell>
          <cell r="E4513">
            <v>36658</v>
          </cell>
          <cell r="F4513">
            <v>-1584.7111659341022</v>
          </cell>
          <cell r="G4513">
            <v>-1584.7111659341022</v>
          </cell>
        </row>
        <row r="4514">
          <cell r="A4514">
            <v>36641</v>
          </cell>
          <cell r="B4514" t="str">
            <v>POS-POWGAS-EAST</v>
          </cell>
          <cell r="C4514" t="str">
            <v>EPMI-LT-SERC-PRC</v>
          </cell>
          <cell r="D4514" t="str">
            <v>P</v>
          </cell>
          <cell r="E4514">
            <v>36658</v>
          </cell>
          <cell r="F4514">
            <v>2377.066748901153</v>
          </cell>
          <cell r="G4514">
            <v>2377.066748901153</v>
          </cell>
        </row>
        <row r="4515">
          <cell r="A4515">
            <v>36641</v>
          </cell>
          <cell r="B4515" t="str">
            <v>POS-POWGAS-EAST</v>
          </cell>
          <cell r="C4515" t="str">
            <v>EPMI-LT-SERC-PRC</v>
          </cell>
          <cell r="D4515" t="str">
            <v>P</v>
          </cell>
          <cell r="E4515">
            <v>36658</v>
          </cell>
          <cell r="F4515">
            <v>792.35558296705108</v>
          </cell>
          <cell r="G4515">
            <v>792.35558296705108</v>
          </cell>
        </row>
        <row r="4516">
          <cell r="A4516">
            <v>36641</v>
          </cell>
          <cell r="B4516" t="str">
            <v>POS-POWGAS-EAST</v>
          </cell>
          <cell r="C4516" t="str">
            <v>EPMI-LT-SERC-PRC</v>
          </cell>
          <cell r="D4516" t="str">
            <v>P</v>
          </cell>
          <cell r="E4516">
            <v>36658</v>
          </cell>
          <cell r="F4516">
            <v>0</v>
          </cell>
          <cell r="G4516">
            <v>0</v>
          </cell>
        </row>
        <row r="4517">
          <cell r="A4517">
            <v>36641</v>
          </cell>
          <cell r="B4517" t="str">
            <v>POS-POWGAS-EAST</v>
          </cell>
          <cell r="C4517" t="str">
            <v>EPMI-LT-SERC-PRC</v>
          </cell>
          <cell r="D4517" t="str">
            <v>P</v>
          </cell>
          <cell r="E4517">
            <v>36658</v>
          </cell>
          <cell r="F4517">
            <v>-7923.555829670513</v>
          </cell>
          <cell r="G4517">
            <v>-7923.555829670513</v>
          </cell>
        </row>
        <row r="4518">
          <cell r="A4518">
            <v>36641</v>
          </cell>
          <cell r="B4518" t="str">
            <v>POS-POWGAS-EAST</v>
          </cell>
          <cell r="C4518" t="str">
            <v>EPMI-LT-SERC-PRC</v>
          </cell>
          <cell r="D4518" t="str">
            <v>P</v>
          </cell>
          <cell r="E4518">
            <v>36658</v>
          </cell>
          <cell r="F4518">
            <v>-792.35558296705108</v>
          </cell>
          <cell r="G4518">
            <v>-792.35558296705108</v>
          </cell>
        </row>
        <row r="4519">
          <cell r="A4519">
            <v>36641</v>
          </cell>
          <cell r="B4519" t="str">
            <v>POS-POWGAS-EAST</v>
          </cell>
          <cell r="C4519" t="str">
            <v>EPMI-LT-SERC-PRC</v>
          </cell>
          <cell r="D4519" t="str">
            <v>P</v>
          </cell>
          <cell r="E4519">
            <v>36658</v>
          </cell>
          <cell r="F4519">
            <v>0</v>
          </cell>
          <cell r="G4519">
            <v>0</v>
          </cell>
        </row>
        <row r="4520">
          <cell r="A4520">
            <v>36641</v>
          </cell>
          <cell r="B4520" t="str">
            <v>POS-POWGAS-EAST</v>
          </cell>
          <cell r="C4520" t="str">
            <v>EPMI-LT-SERC-PRC</v>
          </cell>
          <cell r="D4520" t="str">
            <v>P</v>
          </cell>
          <cell r="E4520">
            <v>36658</v>
          </cell>
          <cell r="F4520">
            <v>-1584.7111659341022</v>
          </cell>
          <cell r="G4520">
            <v>-1584.7111659341022</v>
          </cell>
        </row>
        <row r="4521">
          <cell r="A4521">
            <v>36641</v>
          </cell>
          <cell r="B4521" t="str">
            <v>POS-POWGAS-EAST</v>
          </cell>
          <cell r="C4521" t="str">
            <v>EPMI-LT-SERC-PRC</v>
          </cell>
          <cell r="D4521" t="str">
            <v>P</v>
          </cell>
          <cell r="E4521">
            <v>36658</v>
          </cell>
          <cell r="F4521">
            <v>-792.35558296705108</v>
          </cell>
          <cell r="G4521">
            <v>-792.35558296705108</v>
          </cell>
        </row>
        <row r="4522">
          <cell r="A4522">
            <v>36641</v>
          </cell>
          <cell r="B4522" t="str">
            <v>POS-POWGAS-EAST</v>
          </cell>
          <cell r="C4522" t="str">
            <v>EPMI-LT-SERC-PRC</v>
          </cell>
          <cell r="D4522" t="str">
            <v>P</v>
          </cell>
          <cell r="E4522">
            <v>36658</v>
          </cell>
          <cell r="F4522">
            <v>2377.0667489011489</v>
          </cell>
          <cell r="G4522">
            <v>2377.0667489011489</v>
          </cell>
        </row>
        <row r="4523">
          <cell r="A4523">
            <v>36641</v>
          </cell>
          <cell r="B4523" t="str">
            <v>POS-POWGAS-EAST</v>
          </cell>
          <cell r="C4523" t="str">
            <v>EPMI-LT-SERC-PRC</v>
          </cell>
          <cell r="D4523" t="str">
            <v>P</v>
          </cell>
          <cell r="E4523">
            <v>36658</v>
          </cell>
          <cell r="F4523">
            <v>-6338.8446637364104</v>
          </cell>
          <cell r="G4523">
            <v>-6338.8446637364104</v>
          </cell>
        </row>
        <row r="4524">
          <cell r="A4524">
            <v>36641</v>
          </cell>
          <cell r="B4524" t="str">
            <v>POS-POWGAS-EAST</v>
          </cell>
          <cell r="C4524" t="str">
            <v>EPMI-LT-SERC-PRC</v>
          </cell>
          <cell r="D4524" t="str">
            <v>P</v>
          </cell>
          <cell r="E4524">
            <v>36658</v>
          </cell>
          <cell r="F4524">
            <v>4754.1334978022996</v>
          </cell>
          <cell r="G4524">
            <v>4754.1334978022996</v>
          </cell>
        </row>
        <row r="4525">
          <cell r="A4525">
            <v>36641</v>
          </cell>
          <cell r="B4525" t="str">
            <v>POS-POWGAS-EAST</v>
          </cell>
          <cell r="C4525" t="str">
            <v>EPMI-LT-SERC-PRC</v>
          </cell>
          <cell r="D4525" t="str">
            <v>P</v>
          </cell>
          <cell r="E4525">
            <v>36658</v>
          </cell>
          <cell r="F4525">
            <v>6338.844663736415</v>
          </cell>
          <cell r="G4525">
            <v>6338.844663736415</v>
          </cell>
        </row>
        <row r="4526">
          <cell r="A4526">
            <v>36641</v>
          </cell>
          <cell r="B4526" t="str">
            <v>POS-POWGAS-EAST</v>
          </cell>
          <cell r="C4526" t="str">
            <v>EPMI-LT-SERC-PRC</v>
          </cell>
          <cell r="D4526" t="str">
            <v>P</v>
          </cell>
          <cell r="E4526">
            <v>36658</v>
          </cell>
          <cell r="F4526">
            <v>-792.35558296705108</v>
          </cell>
          <cell r="G4526">
            <v>-792.35558296705108</v>
          </cell>
        </row>
        <row r="4527">
          <cell r="A4527">
            <v>36641</v>
          </cell>
          <cell r="B4527" t="str">
            <v>POS-POWGAS-EAST</v>
          </cell>
          <cell r="C4527" t="str">
            <v>EPMI-LT-SERC-PRC</v>
          </cell>
          <cell r="D4527" t="str">
            <v>P</v>
          </cell>
          <cell r="E4527">
            <v>36658</v>
          </cell>
          <cell r="F4527">
            <v>1584.7111659341022</v>
          </cell>
          <cell r="G4527">
            <v>1584.7111659341022</v>
          </cell>
        </row>
        <row r="4528">
          <cell r="A4528">
            <v>36641</v>
          </cell>
          <cell r="B4528" t="str">
            <v>POS-POWGAS-EAST</v>
          </cell>
          <cell r="C4528" t="str">
            <v>EPMI-LT-SERC-PRC</v>
          </cell>
          <cell r="D4528" t="str">
            <v>P</v>
          </cell>
          <cell r="E4528">
            <v>36658</v>
          </cell>
          <cell r="F4528">
            <v>-1584.7111659341022</v>
          </cell>
          <cell r="G4528">
            <v>-1584.7111659341022</v>
          </cell>
        </row>
        <row r="4529">
          <cell r="A4529">
            <v>36641</v>
          </cell>
          <cell r="B4529" t="str">
            <v>POS-POWGAS-EAST</v>
          </cell>
          <cell r="C4529" t="str">
            <v>EPMI-LT-SERC-PRC</v>
          </cell>
          <cell r="D4529" t="str">
            <v>P</v>
          </cell>
          <cell r="E4529">
            <v>36661</v>
          </cell>
          <cell r="F4529">
            <v>0</v>
          </cell>
          <cell r="G4529">
            <v>0</v>
          </cell>
        </row>
        <row r="4530">
          <cell r="A4530">
            <v>36641</v>
          </cell>
          <cell r="B4530" t="str">
            <v>POS-POWGAS-EAST</v>
          </cell>
          <cell r="C4530" t="str">
            <v>EPMI-LT-SERC-PRC</v>
          </cell>
          <cell r="D4530" t="str">
            <v>P</v>
          </cell>
          <cell r="E4530">
            <v>36661</v>
          </cell>
          <cell r="F4530">
            <v>5546.4890807693555</v>
          </cell>
          <cell r="G4530">
            <v>5546.4890807693555</v>
          </cell>
        </row>
        <row r="4531">
          <cell r="A4531">
            <v>36641</v>
          </cell>
          <cell r="B4531" t="str">
            <v>POS-POWGAS-EAST</v>
          </cell>
          <cell r="C4531" t="str">
            <v>EPMI-LT-SERC-PRC</v>
          </cell>
          <cell r="D4531" t="str">
            <v>P</v>
          </cell>
          <cell r="E4531">
            <v>36661</v>
          </cell>
          <cell r="F4531">
            <v>2377.066748901153</v>
          </cell>
          <cell r="G4531">
            <v>2377.066748901153</v>
          </cell>
        </row>
        <row r="4532">
          <cell r="A4532">
            <v>36641</v>
          </cell>
          <cell r="B4532" t="str">
            <v>POS-POWGAS-EAST</v>
          </cell>
          <cell r="C4532" t="str">
            <v>EPMI-LT-SERC-PRC</v>
          </cell>
          <cell r="D4532" t="str">
            <v>P</v>
          </cell>
          <cell r="E4532">
            <v>36661</v>
          </cell>
          <cell r="F4532">
            <v>2377.066748901153</v>
          </cell>
          <cell r="G4532">
            <v>2377.066748901153</v>
          </cell>
        </row>
        <row r="4533">
          <cell r="A4533">
            <v>36641</v>
          </cell>
          <cell r="B4533" t="str">
            <v>POS-POWGAS-EAST</v>
          </cell>
          <cell r="C4533" t="str">
            <v>EPMI-LT-SERC-PRC</v>
          </cell>
          <cell r="D4533" t="str">
            <v>P</v>
          </cell>
          <cell r="E4533">
            <v>36661</v>
          </cell>
          <cell r="F4533">
            <v>1584.7111659341022</v>
          </cell>
          <cell r="G4533">
            <v>1584.7111659341022</v>
          </cell>
        </row>
        <row r="4534">
          <cell r="A4534">
            <v>36641</v>
          </cell>
          <cell r="B4534" t="str">
            <v>POS-POWGAS-EAST</v>
          </cell>
          <cell r="C4534" t="str">
            <v>EPMI-LT-SERC-PRC</v>
          </cell>
          <cell r="D4534" t="str">
            <v>P</v>
          </cell>
          <cell r="E4534">
            <v>36661</v>
          </cell>
          <cell r="F4534">
            <v>0</v>
          </cell>
          <cell r="G4534">
            <v>0</v>
          </cell>
        </row>
        <row r="4535">
          <cell r="A4535">
            <v>36641</v>
          </cell>
          <cell r="B4535" t="str">
            <v>POS-POWGAS-EAST</v>
          </cell>
          <cell r="C4535" t="str">
            <v>EPMI-LT-SERC-PRC</v>
          </cell>
          <cell r="D4535" t="str">
            <v>P</v>
          </cell>
          <cell r="E4535">
            <v>36661</v>
          </cell>
          <cell r="F4535">
            <v>-1584.7111659341022</v>
          </cell>
          <cell r="G4535">
            <v>-1584.7111659341022</v>
          </cell>
        </row>
        <row r="4536">
          <cell r="A4536">
            <v>36641</v>
          </cell>
          <cell r="B4536" t="str">
            <v>POS-POWGAS-EAST</v>
          </cell>
          <cell r="C4536" t="str">
            <v>EPMI-LT-SERC-PRC</v>
          </cell>
          <cell r="D4536" t="str">
            <v>P</v>
          </cell>
          <cell r="E4536">
            <v>36661</v>
          </cell>
          <cell r="F4536">
            <v>2377.066748901153</v>
          </cell>
          <cell r="G4536">
            <v>2377.066748901153</v>
          </cell>
        </row>
        <row r="4537">
          <cell r="A4537">
            <v>36641</v>
          </cell>
          <cell r="B4537" t="str">
            <v>POS-POWGAS-EAST</v>
          </cell>
          <cell r="C4537" t="str">
            <v>EPMI-LT-SERC-PRC</v>
          </cell>
          <cell r="D4537" t="str">
            <v>P</v>
          </cell>
          <cell r="E4537">
            <v>36661</v>
          </cell>
          <cell r="F4537">
            <v>792.35558296705108</v>
          </cell>
          <cell r="G4537">
            <v>792.35558296705108</v>
          </cell>
        </row>
        <row r="4538">
          <cell r="A4538">
            <v>36641</v>
          </cell>
          <cell r="B4538" t="str">
            <v>POS-POWGAS-EAST</v>
          </cell>
          <cell r="C4538" t="str">
            <v>EPMI-LT-SERC-PRC</v>
          </cell>
          <cell r="D4538" t="str">
            <v>P</v>
          </cell>
          <cell r="E4538">
            <v>36661</v>
          </cell>
          <cell r="F4538">
            <v>0</v>
          </cell>
          <cell r="G4538">
            <v>0</v>
          </cell>
        </row>
        <row r="4539">
          <cell r="A4539">
            <v>36641</v>
          </cell>
          <cell r="B4539" t="str">
            <v>POS-POWGAS-EAST</v>
          </cell>
          <cell r="C4539" t="str">
            <v>EPMI-LT-SERC-PRC</v>
          </cell>
          <cell r="D4539" t="str">
            <v>P</v>
          </cell>
          <cell r="E4539">
            <v>36661</v>
          </cell>
          <cell r="F4539">
            <v>-7923.555829670513</v>
          </cell>
          <cell r="G4539">
            <v>-7923.555829670513</v>
          </cell>
        </row>
        <row r="4540">
          <cell r="A4540">
            <v>36641</v>
          </cell>
          <cell r="B4540" t="str">
            <v>POS-POWGAS-EAST</v>
          </cell>
          <cell r="C4540" t="str">
            <v>EPMI-LT-SERC-PRC</v>
          </cell>
          <cell r="D4540" t="str">
            <v>P</v>
          </cell>
          <cell r="E4540">
            <v>36661</v>
          </cell>
          <cell r="F4540">
            <v>-792.35558296705108</v>
          </cell>
          <cell r="G4540">
            <v>-792.35558296705108</v>
          </cell>
        </row>
        <row r="4541">
          <cell r="A4541">
            <v>36641</v>
          </cell>
          <cell r="B4541" t="str">
            <v>POS-POWGAS-EAST</v>
          </cell>
          <cell r="C4541" t="str">
            <v>EPMI-LT-SERC-PRC</v>
          </cell>
          <cell r="D4541" t="str">
            <v>P</v>
          </cell>
          <cell r="E4541">
            <v>36661</v>
          </cell>
          <cell r="F4541">
            <v>0</v>
          </cell>
          <cell r="G4541">
            <v>0</v>
          </cell>
        </row>
        <row r="4542">
          <cell r="A4542">
            <v>36641</v>
          </cell>
          <cell r="B4542" t="str">
            <v>POS-POWGAS-EAST</v>
          </cell>
          <cell r="C4542" t="str">
            <v>EPMI-LT-SERC-PRC</v>
          </cell>
          <cell r="D4542" t="str">
            <v>P</v>
          </cell>
          <cell r="E4542">
            <v>36661</v>
          </cell>
          <cell r="F4542">
            <v>-1584.7111659341022</v>
          </cell>
          <cell r="G4542">
            <v>-1584.7111659341022</v>
          </cell>
        </row>
        <row r="4543">
          <cell r="A4543">
            <v>36641</v>
          </cell>
          <cell r="B4543" t="str">
            <v>POS-POWGAS-EAST</v>
          </cell>
          <cell r="C4543" t="str">
            <v>EPMI-LT-SERC-PRC</v>
          </cell>
          <cell r="D4543" t="str">
            <v>P</v>
          </cell>
          <cell r="E4543">
            <v>36661</v>
          </cell>
          <cell r="F4543">
            <v>-792.35558296705108</v>
          </cell>
          <cell r="G4543">
            <v>-792.35558296705108</v>
          </cell>
        </row>
        <row r="4544">
          <cell r="A4544">
            <v>36641</v>
          </cell>
          <cell r="B4544" t="str">
            <v>POS-POWGAS-EAST</v>
          </cell>
          <cell r="C4544" t="str">
            <v>EPMI-LT-SERC-PRC</v>
          </cell>
          <cell r="D4544" t="str">
            <v>P</v>
          </cell>
          <cell r="E4544">
            <v>36661</v>
          </cell>
          <cell r="F4544">
            <v>2377.0667489011489</v>
          </cell>
          <cell r="G4544">
            <v>2377.0667489011489</v>
          </cell>
        </row>
        <row r="4545">
          <cell r="A4545">
            <v>36641</v>
          </cell>
          <cell r="B4545" t="str">
            <v>POS-POWGAS-EAST</v>
          </cell>
          <cell r="C4545" t="str">
            <v>EPMI-LT-SERC-PRC</v>
          </cell>
          <cell r="D4545" t="str">
            <v>P</v>
          </cell>
          <cell r="E4545">
            <v>36661</v>
          </cell>
          <cell r="F4545">
            <v>-6338.8446637364104</v>
          </cell>
          <cell r="G4545">
            <v>-6338.8446637364104</v>
          </cell>
        </row>
        <row r="4546">
          <cell r="A4546">
            <v>36641</v>
          </cell>
          <cell r="B4546" t="str">
            <v>POS-POWGAS-EAST</v>
          </cell>
          <cell r="C4546" t="str">
            <v>EPMI-LT-SERC-PRC</v>
          </cell>
          <cell r="D4546" t="str">
            <v>P</v>
          </cell>
          <cell r="E4546">
            <v>36661</v>
          </cell>
          <cell r="F4546">
            <v>4754.1334978022996</v>
          </cell>
          <cell r="G4546">
            <v>4754.1334978022996</v>
          </cell>
        </row>
        <row r="4547">
          <cell r="A4547">
            <v>36641</v>
          </cell>
          <cell r="B4547" t="str">
            <v>POS-POWGAS-EAST</v>
          </cell>
          <cell r="C4547" t="str">
            <v>EPMI-LT-SERC-PRC</v>
          </cell>
          <cell r="D4547" t="str">
            <v>P</v>
          </cell>
          <cell r="E4547">
            <v>36661</v>
          </cell>
          <cell r="F4547">
            <v>6338.844663736415</v>
          </cell>
          <cell r="G4547">
            <v>6338.844663736415</v>
          </cell>
        </row>
        <row r="4548">
          <cell r="A4548">
            <v>36641</v>
          </cell>
          <cell r="B4548" t="str">
            <v>POS-POWGAS-EAST</v>
          </cell>
          <cell r="C4548" t="str">
            <v>EPMI-LT-SERC-PRC</v>
          </cell>
          <cell r="D4548" t="str">
            <v>P</v>
          </cell>
          <cell r="E4548">
            <v>36661</v>
          </cell>
          <cell r="F4548">
            <v>-792.35558296705108</v>
          </cell>
          <cell r="G4548">
            <v>-792.35558296705108</v>
          </cell>
        </row>
        <row r="4549">
          <cell r="A4549">
            <v>36641</v>
          </cell>
          <cell r="B4549" t="str">
            <v>POS-POWGAS-EAST</v>
          </cell>
          <cell r="C4549" t="str">
            <v>EPMI-LT-SERC-PRC</v>
          </cell>
          <cell r="D4549" t="str">
            <v>P</v>
          </cell>
          <cell r="E4549">
            <v>36661</v>
          </cell>
          <cell r="F4549">
            <v>1584.7111659341022</v>
          </cell>
          <cell r="G4549">
            <v>1584.7111659341022</v>
          </cell>
        </row>
        <row r="4550">
          <cell r="A4550">
            <v>36641</v>
          </cell>
          <cell r="B4550" t="str">
            <v>POS-POWGAS-EAST</v>
          </cell>
          <cell r="C4550" t="str">
            <v>EPMI-LT-SERC-PRC</v>
          </cell>
          <cell r="D4550" t="str">
            <v>P</v>
          </cell>
          <cell r="E4550">
            <v>36661</v>
          </cell>
          <cell r="F4550">
            <v>-1584.7111659341022</v>
          </cell>
          <cell r="G4550">
            <v>-1584.7111659341022</v>
          </cell>
        </row>
        <row r="4551">
          <cell r="A4551">
            <v>36641</v>
          </cell>
          <cell r="B4551" t="str">
            <v>POS-POWGAS-EAST</v>
          </cell>
          <cell r="C4551" t="str">
            <v>EPMI-LT-SERC-PRC</v>
          </cell>
          <cell r="D4551" t="str">
            <v>P</v>
          </cell>
          <cell r="E4551">
            <v>36662</v>
          </cell>
          <cell r="F4551">
            <v>0</v>
          </cell>
          <cell r="G4551">
            <v>0</v>
          </cell>
        </row>
        <row r="4552">
          <cell r="A4552">
            <v>36641</v>
          </cell>
          <cell r="B4552" t="str">
            <v>POS-POWGAS-EAST</v>
          </cell>
          <cell r="C4552" t="str">
            <v>EPMI-LT-SERC-PRC</v>
          </cell>
          <cell r="D4552" t="str">
            <v>P</v>
          </cell>
          <cell r="E4552">
            <v>36662</v>
          </cell>
          <cell r="F4552">
            <v>5546.4890807693555</v>
          </cell>
          <cell r="G4552">
            <v>5546.4890807693555</v>
          </cell>
        </row>
        <row r="4553">
          <cell r="A4553">
            <v>36641</v>
          </cell>
          <cell r="B4553" t="str">
            <v>POS-POWGAS-EAST</v>
          </cell>
          <cell r="C4553" t="str">
            <v>EPMI-LT-SERC-PRC</v>
          </cell>
          <cell r="D4553" t="str">
            <v>P</v>
          </cell>
          <cell r="E4553">
            <v>36662</v>
          </cell>
          <cell r="F4553">
            <v>2377.066748901153</v>
          </cell>
          <cell r="G4553">
            <v>2377.066748901153</v>
          </cell>
        </row>
        <row r="4554">
          <cell r="A4554">
            <v>36641</v>
          </cell>
          <cell r="B4554" t="str">
            <v>POS-POWGAS-EAST</v>
          </cell>
          <cell r="C4554" t="str">
            <v>EPMI-LT-SERC-PRC</v>
          </cell>
          <cell r="D4554" t="str">
            <v>P</v>
          </cell>
          <cell r="E4554">
            <v>36662</v>
          </cell>
          <cell r="F4554">
            <v>2377.066748901153</v>
          </cell>
          <cell r="G4554">
            <v>2377.066748901153</v>
          </cell>
        </row>
        <row r="4555">
          <cell r="A4555">
            <v>36641</v>
          </cell>
          <cell r="B4555" t="str">
            <v>POS-POWGAS-EAST</v>
          </cell>
          <cell r="C4555" t="str">
            <v>EPMI-LT-SERC-PRC</v>
          </cell>
          <cell r="D4555" t="str">
            <v>P</v>
          </cell>
          <cell r="E4555">
            <v>36662</v>
          </cell>
          <cell r="F4555">
            <v>1584.7111659341022</v>
          </cell>
          <cell r="G4555">
            <v>1584.7111659341022</v>
          </cell>
        </row>
        <row r="4556">
          <cell r="A4556">
            <v>36641</v>
          </cell>
          <cell r="B4556" t="str">
            <v>POS-POWGAS-EAST</v>
          </cell>
          <cell r="C4556" t="str">
            <v>EPMI-LT-SERC-PRC</v>
          </cell>
          <cell r="D4556" t="str">
            <v>P</v>
          </cell>
          <cell r="E4556">
            <v>36662</v>
          </cell>
          <cell r="F4556">
            <v>0</v>
          </cell>
          <cell r="G4556">
            <v>0</v>
          </cell>
        </row>
        <row r="4557">
          <cell r="A4557">
            <v>36641</v>
          </cell>
          <cell r="B4557" t="str">
            <v>POS-POWGAS-EAST</v>
          </cell>
          <cell r="C4557" t="str">
            <v>EPMI-LT-SERC-PRC</v>
          </cell>
          <cell r="D4557" t="str">
            <v>P</v>
          </cell>
          <cell r="E4557">
            <v>36662</v>
          </cell>
          <cell r="F4557">
            <v>-1584.7111659341022</v>
          </cell>
          <cell r="G4557">
            <v>-1584.7111659341022</v>
          </cell>
        </row>
        <row r="4558">
          <cell r="A4558">
            <v>36641</v>
          </cell>
          <cell r="B4558" t="str">
            <v>POS-POWGAS-EAST</v>
          </cell>
          <cell r="C4558" t="str">
            <v>EPMI-LT-SERC-PRC</v>
          </cell>
          <cell r="D4558" t="str">
            <v>P</v>
          </cell>
          <cell r="E4558">
            <v>36662</v>
          </cell>
          <cell r="F4558">
            <v>2377.066748901153</v>
          </cell>
          <cell r="G4558">
            <v>2377.066748901153</v>
          </cell>
        </row>
        <row r="4559">
          <cell r="A4559">
            <v>36641</v>
          </cell>
          <cell r="B4559" t="str">
            <v>POS-POWGAS-EAST</v>
          </cell>
          <cell r="C4559" t="str">
            <v>EPMI-LT-SERC-PRC</v>
          </cell>
          <cell r="D4559" t="str">
            <v>P</v>
          </cell>
          <cell r="E4559">
            <v>36662</v>
          </cell>
          <cell r="F4559">
            <v>792.35558296705108</v>
          </cell>
          <cell r="G4559">
            <v>792.35558296705108</v>
          </cell>
        </row>
        <row r="4560">
          <cell r="A4560">
            <v>36641</v>
          </cell>
          <cell r="B4560" t="str">
            <v>POS-POWGAS-EAST</v>
          </cell>
          <cell r="C4560" t="str">
            <v>EPMI-LT-SERC-PRC</v>
          </cell>
          <cell r="D4560" t="str">
            <v>P</v>
          </cell>
          <cell r="E4560">
            <v>36662</v>
          </cell>
          <cell r="F4560">
            <v>0</v>
          </cell>
          <cell r="G4560">
            <v>0</v>
          </cell>
        </row>
        <row r="4561">
          <cell r="A4561">
            <v>36641</v>
          </cell>
          <cell r="B4561" t="str">
            <v>POS-POWGAS-EAST</v>
          </cell>
          <cell r="C4561" t="str">
            <v>EPMI-LT-SERC-PRC</v>
          </cell>
          <cell r="D4561" t="str">
            <v>P</v>
          </cell>
          <cell r="E4561">
            <v>36662</v>
          </cell>
          <cell r="F4561">
            <v>-7923.555829670513</v>
          </cell>
          <cell r="G4561">
            <v>-7923.555829670513</v>
          </cell>
        </row>
        <row r="4562">
          <cell r="A4562">
            <v>36641</v>
          </cell>
          <cell r="B4562" t="str">
            <v>POS-POWGAS-EAST</v>
          </cell>
          <cell r="C4562" t="str">
            <v>EPMI-LT-SERC-PRC</v>
          </cell>
          <cell r="D4562" t="str">
            <v>P</v>
          </cell>
          <cell r="E4562">
            <v>36662</v>
          </cell>
          <cell r="F4562">
            <v>-792.35558296705108</v>
          </cell>
          <cell r="G4562">
            <v>-792.35558296705108</v>
          </cell>
        </row>
        <row r="4563">
          <cell r="A4563">
            <v>36641</v>
          </cell>
          <cell r="B4563" t="str">
            <v>POS-POWGAS-EAST</v>
          </cell>
          <cell r="C4563" t="str">
            <v>EPMI-LT-SERC-PRC</v>
          </cell>
          <cell r="D4563" t="str">
            <v>P</v>
          </cell>
          <cell r="E4563">
            <v>36662</v>
          </cell>
          <cell r="F4563">
            <v>0</v>
          </cell>
          <cell r="G4563">
            <v>0</v>
          </cell>
        </row>
        <row r="4564">
          <cell r="A4564">
            <v>36641</v>
          </cell>
          <cell r="B4564" t="str">
            <v>POS-POWGAS-EAST</v>
          </cell>
          <cell r="C4564" t="str">
            <v>EPMI-LT-SERC-PRC</v>
          </cell>
          <cell r="D4564" t="str">
            <v>P</v>
          </cell>
          <cell r="E4564">
            <v>36662</v>
          </cell>
          <cell r="F4564">
            <v>-1584.7111659341022</v>
          </cell>
          <cell r="G4564">
            <v>-1584.7111659341022</v>
          </cell>
        </row>
        <row r="4565">
          <cell r="A4565">
            <v>36641</v>
          </cell>
          <cell r="B4565" t="str">
            <v>POS-POWGAS-EAST</v>
          </cell>
          <cell r="C4565" t="str">
            <v>EPMI-LT-SERC-PRC</v>
          </cell>
          <cell r="D4565" t="str">
            <v>P</v>
          </cell>
          <cell r="E4565">
            <v>36662</v>
          </cell>
          <cell r="F4565">
            <v>-792.35558296705108</v>
          </cell>
          <cell r="G4565">
            <v>-792.35558296705108</v>
          </cell>
        </row>
        <row r="4566">
          <cell r="A4566">
            <v>36641</v>
          </cell>
          <cell r="B4566" t="str">
            <v>POS-POWGAS-EAST</v>
          </cell>
          <cell r="C4566" t="str">
            <v>EPMI-LT-SERC-PRC</v>
          </cell>
          <cell r="D4566" t="str">
            <v>P</v>
          </cell>
          <cell r="E4566">
            <v>36662</v>
          </cell>
          <cell r="F4566">
            <v>2377.0667489011489</v>
          </cell>
          <cell r="G4566">
            <v>2377.0667489011489</v>
          </cell>
        </row>
        <row r="4567">
          <cell r="A4567">
            <v>36641</v>
          </cell>
          <cell r="B4567" t="str">
            <v>POS-POWGAS-EAST</v>
          </cell>
          <cell r="C4567" t="str">
            <v>EPMI-LT-SERC-PRC</v>
          </cell>
          <cell r="D4567" t="str">
            <v>P</v>
          </cell>
          <cell r="E4567">
            <v>36662</v>
          </cell>
          <cell r="F4567">
            <v>-6338.8446637364104</v>
          </cell>
          <cell r="G4567">
            <v>-6338.8446637364104</v>
          </cell>
        </row>
        <row r="4568">
          <cell r="A4568">
            <v>36641</v>
          </cell>
          <cell r="B4568" t="str">
            <v>POS-POWGAS-EAST</v>
          </cell>
          <cell r="C4568" t="str">
            <v>EPMI-LT-SERC-PRC</v>
          </cell>
          <cell r="D4568" t="str">
            <v>P</v>
          </cell>
          <cell r="E4568">
            <v>36662</v>
          </cell>
          <cell r="F4568">
            <v>4754.1334978022996</v>
          </cell>
          <cell r="G4568">
            <v>4754.1334978022996</v>
          </cell>
        </row>
        <row r="4569">
          <cell r="A4569">
            <v>36641</v>
          </cell>
          <cell r="B4569" t="str">
            <v>POS-POWGAS-EAST</v>
          </cell>
          <cell r="C4569" t="str">
            <v>EPMI-LT-SERC-PRC</v>
          </cell>
          <cell r="D4569" t="str">
            <v>P</v>
          </cell>
          <cell r="E4569">
            <v>36662</v>
          </cell>
          <cell r="F4569">
            <v>6338.844663736415</v>
          </cell>
          <cell r="G4569">
            <v>6338.844663736415</v>
          </cell>
        </row>
        <row r="4570">
          <cell r="A4570">
            <v>36641</v>
          </cell>
          <cell r="B4570" t="str">
            <v>POS-POWGAS-EAST</v>
          </cell>
          <cell r="C4570" t="str">
            <v>EPMI-LT-SERC-PRC</v>
          </cell>
          <cell r="D4570" t="str">
            <v>P</v>
          </cell>
          <cell r="E4570">
            <v>36662</v>
          </cell>
          <cell r="F4570">
            <v>-792.35558296705108</v>
          </cell>
          <cell r="G4570">
            <v>-792.35558296705108</v>
          </cell>
        </row>
        <row r="4571">
          <cell r="A4571">
            <v>36641</v>
          </cell>
          <cell r="B4571" t="str">
            <v>POS-POWGAS-EAST</v>
          </cell>
          <cell r="C4571" t="str">
            <v>EPMI-LT-SERC-PRC</v>
          </cell>
          <cell r="D4571" t="str">
            <v>P</v>
          </cell>
          <cell r="E4571">
            <v>36662</v>
          </cell>
          <cell r="F4571">
            <v>1584.7111659341022</v>
          </cell>
          <cell r="G4571">
            <v>1584.7111659341022</v>
          </cell>
        </row>
        <row r="4572">
          <cell r="A4572">
            <v>36641</v>
          </cell>
          <cell r="B4572" t="str">
            <v>POS-POWGAS-EAST</v>
          </cell>
          <cell r="C4572" t="str">
            <v>EPMI-LT-SERC-PRC</v>
          </cell>
          <cell r="D4572" t="str">
            <v>P</v>
          </cell>
          <cell r="E4572">
            <v>36662</v>
          </cell>
          <cell r="F4572">
            <v>-1584.7111659341022</v>
          </cell>
          <cell r="G4572">
            <v>-1584.7111659341022</v>
          </cell>
        </row>
        <row r="4573">
          <cell r="A4573">
            <v>36641</v>
          </cell>
          <cell r="B4573" t="str">
            <v>POS-POWGAS-EAST</v>
          </cell>
          <cell r="C4573" t="str">
            <v>EPMI-LT-SERC-PRC</v>
          </cell>
          <cell r="D4573" t="str">
            <v>P</v>
          </cell>
          <cell r="E4573">
            <v>36663</v>
          </cell>
          <cell r="F4573">
            <v>0</v>
          </cell>
          <cell r="G4573">
            <v>0</v>
          </cell>
        </row>
        <row r="4574">
          <cell r="A4574">
            <v>36641</v>
          </cell>
          <cell r="B4574" t="str">
            <v>POS-POWGAS-EAST</v>
          </cell>
          <cell r="C4574" t="str">
            <v>EPMI-LT-SERC-PRC</v>
          </cell>
          <cell r="D4574" t="str">
            <v>P</v>
          </cell>
          <cell r="E4574">
            <v>36663</v>
          </cell>
          <cell r="F4574">
            <v>5546.4890807693555</v>
          </cell>
          <cell r="G4574">
            <v>5546.4890807693555</v>
          </cell>
        </row>
        <row r="4575">
          <cell r="A4575">
            <v>36641</v>
          </cell>
          <cell r="B4575" t="str">
            <v>POS-POWGAS-EAST</v>
          </cell>
          <cell r="C4575" t="str">
            <v>EPMI-LT-SERC-PRC</v>
          </cell>
          <cell r="D4575" t="str">
            <v>P</v>
          </cell>
          <cell r="E4575">
            <v>36663</v>
          </cell>
          <cell r="F4575">
            <v>2377.066748901153</v>
          </cell>
          <cell r="G4575">
            <v>2377.066748901153</v>
          </cell>
        </row>
        <row r="4576">
          <cell r="A4576">
            <v>36641</v>
          </cell>
          <cell r="B4576" t="str">
            <v>POS-POWGAS-EAST</v>
          </cell>
          <cell r="C4576" t="str">
            <v>EPMI-LT-SERC-PRC</v>
          </cell>
          <cell r="D4576" t="str">
            <v>P</v>
          </cell>
          <cell r="E4576">
            <v>36663</v>
          </cell>
          <cell r="F4576">
            <v>2377.066748901153</v>
          </cell>
          <cell r="G4576">
            <v>2377.066748901153</v>
          </cell>
        </row>
        <row r="4577">
          <cell r="A4577">
            <v>36641</v>
          </cell>
          <cell r="B4577" t="str">
            <v>POS-POWGAS-EAST</v>
          </cell>
          <cell r="C4577" t="str">
            <v>EPMI-LT-SERC-PRC</v>
          </cell>
          <cell r="D4577" t="str">
            <v>P</v>
          </cell>
          <cell r="E4577">
            <v>36663</v>
          </cell>
          <cell r="F4577">
            <v>1584.7111659341022</v>
          </cell>
          <cell r="G4577">
            <v>1584.7111659341022</v>
          </cell>
        </row>
        <row r="4578">
          <cell r="A4578">
            <v>36641</v>
          </cell>
          <cell r="B4578" t="str">
            <v>POS-POWGAS-EAST</v>
          </cell>
          <cell r="C4578" t="str">
            <v>EPMI-LT-SERC-PRC</v>
          </cell>
          <cell r="D4578" t="str">
            <v>P</v>
          </cell>
          <cell r="E4578">
            <v>36663</v>
          </cell>
          <cell r="F4578">
            <v>0</v>
          </cell>
          <cell r="G4578">
            <v>0</v>
          </cell>
        </row>
        <row r="4579">
          <cell r="A4579">
            <v>36641</v>
          </cell>
          <cell r="B4579" t="str">
            <v>POS-POWGAS-EAST</v>
          </cell>
          <cell r="C4579" t="str">
            <v>EPMI-LT-SERC-PRC</v>
          </cell>
          <cell r="D4579" t="str">
            <v>P</v>
          </cell>
          <cell r="E4579">
            <v>36663</v>
          </cell>
          <cell r="F4579">
            <v>-1584.7111659341022</v>
          </cell>
          <cell r="G4579">
            <v>-1584.7111659341022</v>
          </cell>
        </row>
        <row r="4580">
          <cell r="A4580">
            <v>36641</v>
          </cell>
          <cell r="B4580" t="str">
            <v>POS-POWGAS-EAST</v>
          </cell>
          <cell r="C4580" t="str">
            <v>EPMI-LT-SERC-PRC</v>
          </cell>
          <cell r="D4580" t="str">
            <v>P</v>
          </cell>
          <cell r="E4580">
            <v>36663</v>
          </cell>
          <cell r="F4580">
            <v>2377.066748901153</v>
          </cell>
          <cell r="G4580">
            <v>2377.066748901153</v>
          </cell>
        </row>
        <row r="4581">
          <cell r="A4581">
            <v>36641</v>
          </cell>
          <cell r="B4581" t="str">
            <v>POS-POWGAS-EAST</v>
          </cell>
          <cell r="C4581" t="str">
            <v>EPMI-LT-SERC-PRC</v>
          </cell>
          <cell r="D4581" t="str">
            <v>P</v>
          </cell>
          <cell r="E4581">
            <v>36663</v>
          </cell>
          <cell r="F4581">
            <v>792.35558296705108</v>
          </cell>
          <cell r="G4581">
            <v>792.35558296705108</v>
          </cell>
        </row>
        <row r="4582">
          <cell r="A4582">
            <v>36641</v>
          </cell>
          <cell r="B4582" t="str">
            <v>POS-POWGAS-EAST</v>
          </cell>
          <cell r="C4582" t="str">
            <v>EPMI-LT-SERC-PRC</v>
          </cell>
          <cell r="D4582" t="str">
            <v>P</v>
          </cell>
          <cell r="E4582">
            <v>36663</v>
          </cell>
          <cell r="F4582">
            <v>0</v>
          </cell>
          <cell r="G4582">
            <v>0</v>
          </cell>
        </row>
        <row r="4583">
          <cell r="A4583">
            <v>36641</v>
          </cell>
          <cell r="B4583" t="str">
            <v>POS-POWGAS-EAST</v>
          </cell>
          <cell r="C4583" t="str">
            <v>EPMI-LT-SERC-PRC</v>
          </cell>
          <cell r="D4583" t="str">
            <v>P</v>
          </cell>
          <cell r="E4583">
            <v>36663</v>
          </cell>
          <cell r="F4583">
            <v>-7923.555829670513</v>
          </cell>
          <cell r="G4583">
            <v>-7923.555829670513</v>
          </cell>
        </row>
        <row r="4584">
          <cell r="A4584">
            <v>36641</v>
          </cell>
          <cell r="B4584" t="str">
            <v>POS-POWGAS-EAST</v>
          </cell>
          <cell r="C4584" t="str">
            <v>EPMI-LT-SERC-PRC</v>
          </cell>
          <cell r="D4584" t="str">
            <v>P</v>
          </cell>
          <cell r="E4584">
            <v>36663</v>
          </cell>
          <cell r="F4584">
            <v>-792.35558296705108</v>
          </cell>
          <cell r="G4584">
            <v>-792.35558296705108</v>
          </cell>
        </row>
        <row r="4585">
          <cell r="A4585">
            <v>36641</v>
          </cell>
          <cell r="B4585" t="str">
            <v>POS-POWGAS-EAST</v>
          </cell>
          <cell r="C4585" t="str">
            <v>EPMI-LT-SERC-PRC</v>
          </cell>
          <cell r="D4585" t="str">
            <v>P</v>
          </cell>
          <cell r="E4585">
            <v>36663</v>
          </cell>
          <cell r="F4585">
            <v>0</v>
          </cell>
          <cell r="G4585">
            <v>0</v>
          </cell>
        </row>
        <row r="4586">
          <cell r="A4586">
            <v>36641</v>
          </cell>
          <cell r="B4586" t="str">
            <v>POS-POWGAS-EAST</v>
          </cell>
          <cell r="C4586" t="str">
            <v>EPMI-LT-SERC-PRC</v>
          </cell>
          <cell r="D4586" t="str">
            <v>P</v>
          </cell>
          <cell r="E4586">
            <v>36663</v>
          </cell>
          <cell r="F4586">
            <v>-1584.7111659341022</v>
          </cell>
          <cell r="G4586">
            <v>-1584.7111659341022</v>
          </cell>
        </row>
        <row r="4587">
          <cell r="A4587">
            <v>36641</v>
          </cell>
          <cell r="B4587" t="str">
            <v>POS-POWGAS-EAST</v>
          </cell>
          <cell r="C4587" t="str">
            <v>EPMI-LT-SERC-PRC</v>
          </cell>
          <cell r="D4587" t="str">
            <v>P</v>
          </cell>
          <cell r="E4587">
            <v>36663</v>
          </cell>
          <cell r="F4587">
            <v>-792.35558296705108</v>
          </cell>
          <cell r="G4587">
            <v>-792.35558296705108</v>
          </cell>
        </row>
        <row r="4588">
          <cell r="A4588">
            <v>36641</v>
          </cell>
          <cell r="B4588" t="str">
            <v>POS-POWGAS-EAST</v>
          </cell>
          <cell r="C4588" t="str">
            <v>EPMI-LT-SERC-PRC</v>
          </cell>
          <cell r="D4588" t="str">
            <v>P</v>
          </cell>
          <cell r="E4588">
            <v>36663</v>
          </cell>
          <cell r="F4588">
            <v>2377.0667489011489</v>
          </cell>
          <cell r="G4588">
            <v>2377.0667489011489</v>
          </cell>
        </row>
        <row r="4589">
          <cell r="A4589">
            <v>36641</v>
          </cell>
          <cell r="B4589" t="str">
            <v>POS-POWGAS-EAST</v>
          </cell>
          <cell r="C4589" t="str">
            <v>EPMI-LT-SERC-PRC</v>
          </cell>
          <cell r="D4589" t="str">
            <v>P</v>
          </cell>
          <cell r="E4589">
            <v>36663</v>
          </cell>
          <cell r="F4589">
            <v>-6338.8446637364104</v>
          </cell>
          <cell r="G4589">
            <v>-6338.8446637364104</v>
          </cell>
        </row>
        <row r="4590">
          <cell r="A4590">
            <v>36641</v>
          </cell>
          <cell r="B4590" t="str">
            <v>POS-POWGAS-EAST</v>
          </cell>
          <cell r="C4590" t="str">
            <v>EPMI-LT-SERC-PRC</v>
          </cell>
          <cell r="D4590" t="str">
            <v>P</v>
          </cell>
          <cell r="E4590">
            <v>36663</v>
          </cell>
          <cell r="F4590">
            <v>4754.1334978022996</v>
          </cell>
          <cell r="G4590">
            <v>4754.1334978022996</v>
          </cell>
        </row>
        <row r="4591">
          <cell r="A4591">
            <v>36641</v>
          </cell>
          <cell r="B4591" t="str">
            <v>POS-POWGAS-EAST</v>
          </cell>
          <cell r="C4591" t="str">
            <v>EPMI-LT-SERC-PRC</v>
          </cell>
          <cell r="D4591" t="str">
            <v>P</v>
          </cell>
          <cell r="E4591">
            <v>36663</v>
          </cell>
          <cell r="F4591">
            <v>6338.844663736415</v>
          </cell>
          <cell r="G4591">
            <v>6338.844663736415</v>
          </cell>
        </row>
        <row r="4592">
          <cell r="A4592">
            <v>36641</v>
          </cell>
          <cell r="B4592" t="str">
            <v>POS-POWGAS-EAST</v>
          </cell>
          <cell r="C4592" t="str">
            <v>EPMI-LT-SERC-PRC</v>
          </cell>
          <cell r="D4592" t="str">
            <v>P</v>
          </cell>
          <cell r="E4592">
            <v>36663</v>
          </cell>
          <cell r="F4592">
            <v>-792.35558296705108</v>
          </cell>
          <cell r="G4592">
            <v>-792.35558296705108</v>
          </cell>
        </row>
        <row r="4593">
          <cell r="A4593">
            <v>36641</v>
          </cell>
          <cell r="B4593" t="str">
            <v>POS-POWGAS-EAST</v>
          </cell>
          <cell r="C4593" t="str">
            <v>EPMI-LT-SERC-PRC</v>
          </cell>
          <cell r="D4593" t="str">
            <v>P</v>
          </cell>
          <cell r="E4593">
            <v>36663</v>
          </cell>
          <cell r="F4593">
            <v>1584.7111659341022</v>
          </cell>
          <cell r="G4593">
            <v>1584.7111659341022</v>
          </cell>
        </row>
        <row r="4594">
          <cell r="A4594">
            <v>36641</v>
          </cell>
          <cell r="B4594" t="str">
            <v>POS-POWGAS-EAST</v>
          </cell>
          <cell r="C4594" t="str">
            <v>EPMI-LT-SERC-PRC</v>
          </cell>
          <cell r="D4594" t="str">
            <v>P</v>
          </cell>
          <cell r="E4594">
            <v>36663</v>
          </cell>
          <cell r="F4594">
            <v>-1584.7111659341022</v>
          </cell>
          <cell r="G4594">
            <v>-1584.7111659341022</v>
          </cell>
        </row>
        <row r="4595">
          <cell r="A4595">
            <v>36641</v>
          </cell>
          <cell r="B4595" t="str">
            <v>POS-POWGAS-EAST</v>
          </cell>
          <cell r="C4595" t="str">
            <v>EPMI-LT-SERC-PRC</v>
          </cell>
          <cell r="D4595" t="str">
            <v>P</v>
          </cell>
          <cell r="E4595">
            <v>36664</v>
          </cell>
          <cell r="F4595">
            <v>0</v>
          </cell>
          <cell r="G4595">
            <v>0</v>
          </cell>
        </row>
        <row r="4596">
          <cell r="A4596">
            <v>36641</v>
          </cell>
          <cell r="B4596" t="str">
            <v>POS-POWGAS-EAST</v>
          </cell>
          <cell r="C4596" t="str">
            <v>EPMI-LT-SERC-PRC</v>
          </cell>
          <cell r="D4596" t="str">
            <v>P</v>
          </cell>
          <cell r="E4596">
            <v>36664</v>
          </cell>
          <cell r="F4596">
            <v>5546.4890807693555</v>
          </cell>
          <cell r="G4596">
            <v>5546.4890807693555</v>
          </cell>
        </row>
        <row r="4597">
          <cell r="A4597">
            <v>36641</v>
          </cell>
          <cell r="B4597" t="str">
            <v>POS-POWGAS-EAST</v>
          </cell>
          <cell r="C4597" t="str">
            <v>EPMI-LT-SERC-PRC</v>
          </cell>
          <cell r="D4597" t="str">
            <v>P</v>
          </cell>
          <cell r="E4597">
            <v>36664</v>
          </cell>
          <cell r="F4597">
            <v>2377.066748901153</v>
          </cell>
          <cell r="G4597">
            <v>2377.066748901153</v>
          </cell>
        </row>
        <row r="4598">
          <cell r="A4598">
            <v>36641</v>
          </cell>
          <cell r="B4598" t="str">
            <v>POS-POWGAS-EAST</v>
          </cell>
          <cell r="C4598" t="str">
            <v>EPMI-LT-SERC-PRC</v>
          </cell>
          <cell r="D4598" t="str">
            <v>P</v>
          </cell>
          <cell r="E4598">
            <v>36664</v>
          </cell>
          <cell r="F4598">
            <v>2377.066748901153</v>
          </cell>
          <cell r="G4598">
            <v>2377.066748901153</v>
          </cell>
        </row>
        <row r="4599">
          <cell r="A4599">
            <v>36641</v>
          </cell>
          <cell r="B4599" t="str">
            <v>POS-POWGAS-EAST</v>
          </cell>
          <cell r="C4599" t="str">
            <v>EPMI-LT-SERC-PRC</v>
          </cell>
          <cell r="D4599" t="str">
            <v>P</v>
          </cell>
          <cell r="E4599">
            <v>36664</v>
          </cell>
          <cell r="F4599">
            <v>1584.7111659341022</v>
          </cell>
          <cell r="G4599">
            <v>1584.7111659341022</v>
          </cell>
        </row>
        <row r="4600">
          <cell r="A4600">
            <v>36641</v>
          </cell>
          <cell r="B4600" t="str">
            <v>POS-POWGAS-EAST</v>
          </cell>
          <cell r="C4600" t="str">
            <v>EPMI-LT-SERC-PRC</v>
          </cell>
          <cell r="D4600" t="str">
            <v>P</v>
          </cell>
          <cell r="E4600">
            <v>36664</v>
          </cell>
          <cell r="F4600">
            <v>0</v>
          </cell>
          <cell r="G4600">
            <v>0</v>
          </cell>
        </row>
        <row r="4601">
          <cell r="A4601">
            <v>36641</v>
          </cell>
          <cell r="B4601" t="str">
            <v>POS-POWGAS-EAST</v>
          </cell>
          <cell r="C4601" t="str">
            <v>EPMI-LT-SERC-PRC</v>
          </cell>
          <cell r="D4601" t="str">
            <v>P</v>
          </cell>
          <cell r="E4601">
            <v>36664</v>
          </cell>
          <cell r="F4601">
            <v>-1584.7111659341022</v>
          </cell>
          <cell r="G4601">
            <v>-1584.7111659341022</v>
          </cell>
        </row>
        <row r="4602">
          <cell r="A4602">
            <v>36641</v>
          </cell>
          <cell r="B4602" t="str">
            <v>POS-POWGAS-EAST</v>
          </cell>
          <cell r="C4602" t="str">
            <v>EPMI-LT-SERC-PRC</v>
          </cell>
          <cell r="D4602" t="str">
            <v>P</v>
          </cell>
          <cell r="E4602">
            <v>36664</v>
          </cell>
          <cell r="F4602">
            <v>2377.066748901153</v>
          </cell>
          <cell r="G4602">
            <v>2377.066748901153</v>
          </cell>
        </row>
        <row r="4603">
          <cell r="A4603">
            <v>36641</v>
          </cell>
          <cell r="B4603" t="str">
            <v>POS-POWGAS-EAST</v>
          </cell>
          <cell r="C4603" t="str">
            <v>EPMI-LT-SERC-PRC</v>
          </cell>
          <cell r="D4603" t="str">
            <v>P</v>
          </cell>
          <cell r="E4603">
            <v>36664</v>
          </cell>
          <cell r="F4603">
            <v>792.35558296705108</v>
          </cell>
          <cell r="G4603">
            <v>792.35558296705108</v>
          </cell>
        </row>
        <row r="4604">
          <cell r="A4604">
            <v>36641</v>
          </cell>
          <cell r="B4604" t="str">
            <v>POS-POWGAS-EAST</v>
          </cell>
          <cell r="C4604" t="str">
            <v>EPMI-LT-SERC-PRC</v>
          </cell>
          <cell r="D4604" t="str">
            <v>P</v>
          </cell>
          <cell r="E4604">
            <v>36664</v>
          </cell>
          <cell r="F4604">
            <v>0</v>
          </cell>
          <cell r="G4604">
            <v>0</v>
          </cell>
        </row>
        <row r="4605">
          <cell r="A4605">
            <v>36641</v>
          </cell>
          <cell r="B4605" t="str">
            <v>POS-POWGAS-EAST</v>
          </cell>
          <cell r="C4605" t="str">
            <v>EPMI-LT-SERC-PRC</v>
          </cell>
          <cell r="D4605" t="str">
            <v>P</v>
          </cell>
          <cell r="E4605">
            <v>36664</v>
          </cell>
          <cell r="F4605">
            <v>-7923.555829670524</v>
          </cell>
          <cell r="G4605">
            <v>-7923.555829670524</v>
          </cell>
        </row>
        <row r="4606">
          <cell r="A4606">
            <v>36641</v>
          </cell>
          <cell r="B4606" t="str">
            <v>POS-POWGAS-EAST</v>
          </cell>
          <cell r="C4606" t="str">
            <v>EPMI-LT-SERC-PRC</v>
          </cell>
          <cell r="D4606" t="str">
            <v>P</v>
          </cell>
          <cell r="E4606">
            <v>36664</v>
          </cell>
          <cell r="F4606">
            <v>-792.35558296705108</v>
          </cell>
          <cell r="G4606">
            <v>-792.35558296705108</v>
          </cell>
        </row>
        <row r="4607">
          <cell r="A4607">
            <v>36641</v>
          </cell>
          <cell r="B4607" t="str">
            <v>POS-POWGAS-EAST</v>
          </cell>
          <cell r="C4607" t="str">
            <v>EPMI-LT-SERC-PRC</v>
          </cell>
          <cell r="D4607" t="str">
            <v>P</v>
          </cell>
          <cell r="E4607">
            <v>36664</v>
          </cell>
          <cell r="F4607">
            <v>0</v>
          </cell>
          <cell r="G4607">
            <v>0</v>
          </cell>
        </row>
        <row r="4608">
          <cell r="A4608">
            <v>36641</v>
          </cell>
          <cell r="B4608" t="str">
            <v>POS-POWGAS-EAST</v>
          </cell>
          <cell r="C4608" t="str">
            <v>EPMI-LT-SERC-PRC</v>
          </cell>
          <cell r="D4608" t="str">
            <v>P</v>
          </cell>
          <cell r="E4608">
            <v>36664</v>
          </cell>
          <cell r="F4608">
            <v>-1584.7111659341022</v>
          </cell>
          <cell r="G4608">
            <v>-1584.7111659341022</v>
          </cell>
        </row>
        <row r="4609">
          <cell r="A4609">
            <v>36641</v>
          </cell>
          <cell r="B4609" t="str">
            <v>POS-POWGAS-EAST</v>
          </cell>
          <cell r="C4609" t="str">
            <v>EPMI-LT-SERC-PRC</v>
          </cell>
          <cell r="D4609" t="str">
            <v>P</v>
          </cell>
          <cell r="E4609">
            <v>36664</v>
          </cell>
          <cell r="F4609">
            <v>-792.35558296705108</v>
          </cell>
          <cell r="G4609">
            <v>-792.35558296705108</v>
          </cell>
        </row>
        <row r="4610">
          <cell r="A4610">
            <v>36641</v>
          </cell>
          <cell r="B4610" t="str">
            <v>POS-POWGAS-EAST</v>
          </cell>
          <cell r="C4610" t="str">
            <v>EPMI-LT-SERC-PRC</v>
          </cell>
          <cell r="D4610" t="str">
            <v>P</v>
          </cell>
          <cell r="E4610">
            <v>36664</v>
          </cell>
          <cell r="F4610">
            <v>2377.0667489011585</v>
          </cell>
          <cell r="G4610">
            <v>2377.0667489011585</v>
          </cell>
        </row>
        <row r="4611">
          <cell r="A4611">
            <v>36641</v>
          </cell>
          <cell r="B4611" t="str">
            <v>POS-POWGAS-EAST</v>
          </cell>
          <cell r="C4611" t="str">
            <v>EPMI-LT-SERC-PRC</v>
          </cell>
          <cell r="D4611" t="str">
            <v>P</v>
          </cell>
          <cell r="E4611">
            <v>36664</v>
          </cell>
          <cell r="F4611">
            <v>-6338.8446637364104</v>
          </cell>
          <cell r="G4611">
            <v>-6338.8446637364104</v>
          </cell>
        </row>
        <row r="4612">
          <cell r="A4612">
            <v>36641</v>
          </cell>
          <cell r="B4612" t="str">
            <v>POS-POWGAS-EAST</v>
          </cell>
          <cell r="C4612" t="str">
            <v>EPMI-LT-SERC-PRC</v>
          </cell>
          <cell r="D4612" t="str">
            <v>P</v>
          </cell>
          <cell r="E4612">
            <v>36664</v>
          </cell>
          <cell r="F4612">
            <v>4754.1334978022996</v>
          </cell>
          <cell r="G4612">
            <v>4754.1334978022996</v>
          </cell>
        </row>
        <row r="4613">
          <cell r="A4613">
            <v>36641</v>
          </cell>
          <cell r="B4613" t="str">
            <v>POS-POWGAS-EAST</v>
          </cell>
          <cell r="C4613" t="str">
            <v>EPMI-LT-SERC-PRC</v>
          </cell>
          <cell r="D4613" t="str">
            <v>P</v>
          </cell>
          <cell r="E4613">
            <v>36664</v>
          </cell>
          <cell r="F4613">
            <v>6338.844663736415</v>
          </cell>
          <cell r="G4613">
            <v>6338.844663736415</v>
          </cell>
        </row>
        <row r="4614">
          <cell r="A4614">
            <v>36641</v>
          </cell>
          <cell r="B4614" t="str">
            <v>POS-POWGAS-EAST</v>
          </cell>
          <cell r="C4614" t="str">
            <v>EPMI-LT-SERC-PRC</v>
          </cell>
          <cell r="D4614" t="str">
            <v>P</v>
          </cell>
          <cell r="E4614">
            <v>36664</v>
          </cell>
          <cell r="F4614">
            <v>-792.35558296705108</v>
          </cell>
          <cell r="G4614">
            <v>-792.35558296705108</v>
          </cell>
        </row>
        <row r="4615">
          <cell r="A4615">
            <v>36641</v>
          </cell>
          <cell r="B4615" t="str">
            <v>POS-POWGAS-EAST</v>
          </cell>
          <cell r="C4615" t="str">
            <v>EPMI-LT-SERC-PRC</v>
          </cell>
          <cell r="D4615" t="str">
            <v>P</v>
          </cell>
          <cell r="E4615">
            <v>36664</v>
          </cell>
          <cell r="F4615">
            <v>1584.7111659341022</v>
          </cell>
          <cell r="G4615">
            <v>1584.7111659341022</v>
          </cell>
        </row>
        <row r="4616">
          <cell r="A4616">
            <v>36641</v>
          </cell>
          <cell r="B4616" t="str">
            <v>POS-POWGAS-EAST</v>
          </cell>
          <cell r="C4616" t="str">
            <v>EPMI-LT-SERC-PRC</v>
          </cell>
          <cell r="D4616" t="str">
            <v>P</v>
          </cell>
          <cell r="E4616">
            <v>36664</v>
          </cell>
          <cell r="F4616">
            <v>-1584.7111659341022</v>
          </cell>
          <cell r="G4616">
            <v>-1584.7111659341022</v>
          </cell>
        </row>
        <row r="4617">
          <cell r="A4617">
            <v>36641</v>
          </cell>
          <cell r="B4617" t="str">
            <v>POS-POWGAS-EAST</v>
          </cell>
          <cell r="C4617" t="str">
            <v>EPMI-LT-SERC-PRC</v>
          </cell>
          <cell r="D4617" t="str">
            <v>P</v>
          </cell>
          <cell r="E4617">
            <v>36665</v>
          </cell>
          <cell r="F4617">
            <v>0</v>
          </cell>
          <cell r="G4617">
            <v>0</v>
          </cell>
        </row>
        <row r="4618">
          <cell r="A4618">
            <v>36641</v>
          </cell>
          <cell r="B4618" t="str">
            <v>POS-POWGAS-EAST</v>
          </cell>
          <cell r="C4618" t="str">
            <v>EPMI-LT-SERC-PRC</v>
          </cell>
          <cell r="D4618" t="str">
            <v>P</v>
          </cell>
          <cell r="E4618">
            <v>36665</v>
          </cell>
          <cell r="F4618">
            <v>5546.4890807693555</v>
          </cell>
          <cell r="G4618">
            <v>5546.4890807693555</v>
          </cell>
        </row>
        <row r="4619">
          <cell r="A4619">
            <v>36641</v>
          </cell>
          <cell r="B4619" t="str">
            <v>POS-POWGAS-EAST</v>
          </cell>
          <cell r="C4619" t="str">
            <v>EPMI-LT-SERC-PRC</v>
          </cell>
          <cell r="D4619" t="str">
            <v>P</v>
          </cell>
          <cell r="E4619">
            <v>36665</v>
          </cell>
          <cell r="F4619">
            <v>2377.066748901153</v>
          </cell>
          <cell r="G4619">
            <v>2377.066748901153</v>
          </cell>
        </row>
        <row r="4620">
          <cell r="A4620">
            <v>36641</v>
          </cell>
          <cell r="B4620" t="str">
            <v>POS-POWGAS-EAST</v>
          </cell>
          <cell r="C4620" t="str">
            <v>EPMI-LT-SERC-PRC</v>
          </cell>
          <cell r="D4620" t="str">
            <v>P</v>
          </cell>
          <cell r="E4620">
            <v>36665</v>
          </cell>
          <cell r="F4620">
            <v>2377.066748901153</v>
          </cell>
          <cell r="G4620">
            <v>2377.066748901153</v>
          </cell>
        </row>
        <row r="4621">
          <cell r="A4621">
            <v>36641</v>
          </cell>
          <cell r="B4621" t="str">
            <v>POS-POWGAS-EAST</v>
          </cell>
          <cell r="C4621" t="str">
            <v>EPMI-LT-SERC-PRC</v>
          </cell>
          <cell r="D4621" t="str">
            <v>P</v>
          </cell>
          <cell r="E4621">
            <v>36665</v>
          </cell>
          <cell r="F4621">
            <v>1584.7111659341022</v>
          </cell>
          <cell r="G4621">
            <v>1584.7111659341022</v>
          </cell>
        </row>
        <row r="4622">
          <cell r="A4622">
            <v>36641</v>
          </cell>
          <cell r="B4622" t="str">
            <v>POS-POWGAS-EAST</v>
          </cell>
          <cell r="C4622" t="str">
            <v>EPMI-LT-SERC-PRC</v>
          </cell>
          <cell r="D4622" t="str">
            <v>P</v>
          </cell>
          <cell r="E4622">
            <v>36665</v>
          </cell>
          <cell r="F4622">
            <v>0</v>
          </cell>
          <cell r="G4622">
            <v>0</v>
          </cell>
        </row>
        <row r="4623">
          <cell r="A4623">
            <v>36641</v>
          </cell>
          <cell r="B4623" t="str">
            <v>POS-POWGAS-EAST</v>
          </cell>
          <cell r="C4623" t="str">
            <v>EPMI-LT-SERC-PRC</v>
          </cell>
          <cell r="D4623" t="str">
            <v>P</v>
          </cell>
          <cell r="E4623">
            <v>36665</v>
          </cell>
          <cell r="F4623">
            <v>-1584.7111659341022</v>
          </cell>
          <cell r="G4623">
            <v>-1584.7111659341022</v>
          </cell>
        </row>
        <row r="4624">
          <cell r="A4624">
            <v>36641</v>
          </cell>
          <cell r="B4624" t="str">
            <v>POS-POWGAS-EAST</v>
          </cell>
          <cell r="C4624" t="str">
            <v>EPMI-LT-SERC-PRC</v>
          </cell>
          <cell r="D4624" t="str">
            <v>P</v>
          </cell>
          <cell r="E4624">
            <v>36665</v>
          </cell>
          <cell r="F4624">
            <v>2377.066748901153</v>
          </cell>
          <cell r="G4624">
            <v>2377.066748901153</v>
          </cell>
        </row>
        <row r="4625">
          <cell r="A4625">
            <v>36641</v>
          </cell>
          <cell r="B4625" t="str">
            <v>POS-POWGAS-EAST</v>
          </cell>
          <cell r="C4625" t="str">
            <v>EPMI-LT-SERC-PRC</v>
          </cell>
          <cell r="D4625" t="str">
            <v>P</v>
          </cell>
          <cell r="E4625">
            <v>36665</v>
          </cell>
          <cell r="F4625">
            <v>792.35558296705108</v>
          </cell>
          <cell r="G4625">
            <v>792.35558296705108</v>
          </cell>
        </row>
        <row r="4626">
          <cell r="A4626">
            <v>36641</v>
          </cell>
          <cell r="B4626" t="str">
            <v>POS-POWGAS-EAST</v>
          </cell>
          <cell r="C4626" t="str">
            <v>EPMI-LT-SERC-PRC</v>
          </cell>
          <cell r="D4626" t="str">
            <v>P</v>
          </cell>
          <cell r="E4626">
            <v>36665</v>
          </cell>
          <cell r="F4626">
            <v>0</v>
          </cell>
          <cell r="G4626">
            <v>0</v>
          </cell>
        </row>
        <row r="4627">
          <cell r="A4627">
            <v>36641</v>
          </cell>
          <cell r="B4627" t="str">
            <v>POS-POWGAS-EAST</v>
          </cell>
          <cell r="C4627" t="str">
            <v>EPMI-LT-SERC-PRC</v>
          </cell>
          <cell r="D4627" t="str">
            <v>P</v>
          </cell>
          <cell r="E4627">
            <v>36665</v>
          </cell>
          <cell r="F4627">
            <v>-7923.555829670513</v>
          </cell>
          <cell r="G4627">
            <v>-7923.555829670513</v>
          </cell>
        </row>
        <row r="4628">
          <cell r="A4628">
            <v>36641</v>
          </cell>
          <cell r="B4628" t="str">
            <v>POS-POWGAS-EAST</v>
          </cell>
          <cell r="C4628" t="str">
            <v>EPMI-LT-SERC-PRC</v>
          </cell>
          <cell r="D4628" t="str">
            <v>P</v>
          </cell>
          <cell r="E4628">
            <v>36665</v>
          </cell>
          <cell r="F4628">
            <v>-792.35558296705108</v>
          </cell>
          <cell r="G4628">
            <v>-792.35558296705108</v>
          </cell>
        </row>
        <row r="4629">
          <cell r="A4629">
            <v>36641</v>
          </cell>
          <cell r="B4629" t="str">
            <v>POS-POWGAS-EAST</v>
          </cell>
          <cell r="C4629" t="str">
            <v>EPMI-LT-SERC-PRC</v>
          </cell>
          <cell r="D4629" t="str">
            <v>P</v>
          </cell>
          <cell r="E4629">
            <v>36665</v>
          </cell>
          <cell r="F4629">
            <v>0</v>
          </cell>
          <cell r="G4629">
            <v>0</v>
          </cell>
        </row>
        <row r="4630">
          <cell r="A4630">
            <v>36641</v>
          </cell>
          <cell r="B4630" t="str">
            <v>POS-POWGAS-EAST</v>
          </cell>
          <cell r="C4630" t="str">
            <v>EPMI-LT-SERC-PRC</v>
          </cell>
          <cell r="D4630" t="str">
            <v>P</v>
          </cell>
          <cell r="E4630">
            <v>36665</v>
          </cell>
          <cell r="F4630">
            <v>-1584.7111659341022</v>
          </cell>
          <cell r="G4630">
            <v>-1584.7111659341022</v>
          </cell>
        </row>
        <row r="4631">
          <cell r="A4631">
            <v>36641</v>
          </cell>
          <cell r="B4631" t="str">
            <v>POS-POWGAS-EAST</v>
          </cell>
          <cell r="C4631" t="str">
            <v>EPMI-LT-SERC-PRC</v>
          </cell>
          <cell r="D4631" t="str">
            <v>P</v>
          </cell>
          <cell r="E4631">
            <v>36665</v>
          </cell>
          <cell r="F4631">
            <v>-792.35558296705108</v>
          </cell>
          <cell r="G4631">
            <v>-792.35558296705108</v>
          </cell>
        </row>
        <row r="4632">
          <cell r="A4632">
            <v>36641</v>
          </cell>
          <cell r="B4632" t="str">
            <v>POS-POWGAS-EAST</v>
          </cell>
          <cell r="C4632" t="str">
            <v>EPMI-LT-SERC-PRC</v>
          </cell>
          <cell r="D4632" t="str">
            <v>P</v>
          </cell>
          <cell r="E4632">
            <v>36665</v>
          </cell>
          <cell r="F4632">
            <v>2377.0667489011489</v>
          </cell>
          <cell r="G4632">
            <v>2377.0667489011489</v>
          </cell>
        </row>
        <row r="4633">
          <cell r="A4633">
            <v>36641</v>
          </cell>
          <cell r="B4633" t="str">
            <v>POS-POWGAS-EAST</v>
          </cell>
          <cell r="C4633" t="str">
            <v>EPMI-LT-SERC-PRC</v>
          </cell>
          <cell r="D4633" t="str">
            <v>P</v>
          </cell>
          <cell r="E4633">
            <v>36665</v>
          </cell>
          <cell r="F4633">
            <v>-6338.8446637364104</v>
          </cell>
          <cell r="G4633">
            <v>-6338.8446637364104</v>
          </cell>
        </row>
        <row r="4634">
          <cell r="A4634">
            <v>36641</v>
          </cell>
          <cell r="B4634" t="str">
            <v>POS-POWGAS-EAST</v>
          </cell>
          <cell r="C4634" t="str">
            <v>EPMI-LT-SERC-PRC</v>
          </cell>
          <cell r="D4634" t="str">
            <v>P</v>
          </cell>
          <cell r="E4634">
            <v>36665</v>
          </cell>
          <cell r="F4634">
            <v>4754.1334978022996</v>
          </cell>
          <cell r="G4634">
            <v>4754.1334978022996</v>
          </cell>
        </row>
        <row r="4635">
          <cell r="A4635">
            <v>36641</v>
          </cell>
          <cell r="B4635" t="str">
            <v>POS-POWGAS-EAST</v>
          </cell>
          <cell r="C4635" t="str">
            <v>EPMI-LT-SERC-PRC</v>
          </cell>
          <cell r="D4635" t="str">
            <v>P</v>
          </cell>
          <cell r="E4635">
            <v>36665</v>
          </cell>
          <cell r="F4635">
            <v>6338.844663736415</v>
          </cell>
          <cell r="G4635">
            <v>6338.844663736415</v>
          </cell>
        </row>
        <row r="4636">
          <cell r="A4636">
            <v>36641</v>
          </cell>
          <cell r="B4636" t="str">
            <v>POS-POWGAS-EAST</v>
          </cell>
          <cell r="C4636" t="str">
            <v>EPMI-LT-SERC-PRC</v>
          </cell>
          <cell r="D4636" t="str">
            <v>P</v>
          </cell>
          <cell r="E4636">
            <v>36665</v>
          </cell>
          <cell r="F4636">
            <v>-792.35558296705108</v>
          </cell>
          <cell r="G4636">
            <v>-792.35558296705108</v>
          </cell>
        </row>
        <row r="4637">
          <cell r="A4637">
            <v>36641</v>
          </cell>
          <cell r="B4637" t="str">
            <v>POS-POWGAS-EAST</v>
          </cell>
          <cell r="C4637" t="str">
            <v>EPMI-LT-SERC-PRC</v>
          </cell>
          <cell r="D4637" t="str">
            <v>P</v>
          </cell>
          <cell r="E4637">
            <v>36665</v>
          </cell>
          <cell r="F4637">
            <v>1584.7111659341022</v>
          </cell>
          <cell r="G4637">
            <v>1584.7111659341022</v>
          </cell>
        </row>
        <row r="4638">
          <cell r="A4638">
            <v>36641</v>
          </cell>
          <cell r="B4638" t="str">
            <v>POS-POWGAS-EAST</v>
          </cell>
          <cell r="C4638" t="str">
            <v>EPMI-LT-SERC-PRC</v>
          </cell>
          <cell r="D4638" t="str">
            <v>P</v>
          </cell>
          <cell r="E4638">
            <v>36665</v>
          </cell>
          <cell r="F4638">
            <v>-1584.7111659341022</v>
          </cell>
          <cell r="G4638">
            <v>-1584.7111659341022</v>
          </cell>
        </row>
        <row r="4639">
          <cell r="A4639">
            <v>36641</v>
          </cell>
          <cell r="B4639" t="str">
            <v>POS-POWGAS-EAST</v>
          </cell>
          <cell r="C4639" t="str">
            <v>EPMI-LT-SERC-PRC</v>
          </cell>
          <cell r="D4639" t="str">
            <v>P</v>
          </cell>
          <cell r="E4639">
            <v>36668</v>
          </cell>
          <cell r="F4639">
            <v>0</v>
          </cell>
          <cell r="G4639">
            <v>0</v>
          </cell>
        </row>
        <row r="4640">
          <cell r="A4640">
            <v>36641</v>
          </cell>
          <cell r="B4640" t="str">
            <v>POS-POWGAS-EAST</v>
          </cell>
          <cell r="C4640" t="str">
            <v>EPMI-LT-SERC-PRC</v>
          </cell>
          <cell r="D4640" t="str">
            <v>P</v>
          </cell>
          <cell r="E4640">
            <v>36668</v>
          </cell>
          <cell r="F4640">
            <v>5546.4890807693555</v>
          </cell>
          <cell r="G4640">
            <v>5546.4890807693555</v>
          </cell>
        </row>
        <row r="4641">
          <cell r="A4641">
            <v>36641</v>
          </cell>
          <cell r="B4641" t="str">
            <v>POS-POWGAS-EAST</v>
          </cell>
          <cell r="C4641" t="str">
            <v>EPMI-LT-SERC-PRC</v>
          </cell>
          <cell r="D4641" t="str">
            <v>P</v>
          </cell>
          <cell r="E4641">
            <v>36668</v>
          </cell>
          <cell r="F4641">
            <v>2377.066748901153</v>
          </cell>
          <cell r="G4641">
            <v>2377.066748901153</v>
          </cell>
        </row>
        <row r="4642">
          <cell r="A4642">
            <v>36641</v>
          </cell>
          <cell r="B4642" t="str">
            <v>POS-POWGAS-EAST</v>
          </cell>
          <cell r="C4642" t="str">
            <v>EPMI-LT-SERC-PRC</v>
          </cell>
          <cell r="D4642" t="str">
            <v>P</v>
          </cell>
          <cell r="E4642">
            <v>36668</v>
          </cell>
          <cell r="F4642">
            <v>2377.066748901153</v>
          </cell>
          <cell r="G4642">
            <v>2377.066748901153</v>
          </cell>
        </row>
        <row r="4643">
          <cell r="A4643">
            <v>36641</v>
          </cell>
          <cell r="B4643" t="str">
            <v>POS-POWGAS-EAST</v>
          </cell>
          <cell r="C4643" t="str">
            <v>EPMI-LT-SERC-PRC</v>
          </cell>
          <cell r="D4643" t="str">
            <v>P</v>
          </cell>
          <cell r="E4643">
            <v>36668</v>
          </cell>
          <cell r="F4643">
            <v>1584.7111659341022</v>
          </cell>
          <cell r="G4643">
            <v>1584.7111659341022</v>
          </cell>
        </row>
        <row r="4644">
          <cell r="A4644">
            <v>36641</v>
          </cell>
          <cell r="B4644" t="str">
            <v>POS-POWGAS-EAST</v>
          </cell>
          <cell r="C4644" t="str">
            <v>EPMI-LT-SERC-PRC</v>
          </cell>
          <cell r="D4644" t="str">
            <v>P</v>
          </cell>
          <cell r="E4644">
            <v>36668</v>
          </cell>
          <cell r="F4644">
            <v>0</v>
          </cell>
          <cell r="G4644">
            <v>0</v>
          </cell>
        </row>
        <row r="4645">
          <cell r="A4645">
            <v>36641</v>
          </cell>
          <cell r="B4645" t="str">
            <v>POS-POWGAS-EAST</v>
          </cell>
          <cell r="C4645" t="str">
            <v>EPMI-LT-SERC-PRC</v>
          </cell>
          <cell r="D4645" t="str">
            <v>P</v>
          </cell>
          <cell r="E4645">
            <v>36668</v>
          </cell>
          <cell r="F4645">
            <v>-1584.7111659341022</v>
          </cell>
          <cell r="G4645">
            <v>-1584.7111659341022</v>
          </cell>
        </row>
        <row r="4646">
          <cell r="A4646">
            <v>36641</v>
          </cell>
          <cell r="B4646" t="str">
            <v>POS-POWGAS-EAST</v>
          </cell>
          <cell r="C4646" t="str">
            <v>EPMI-LT-SERC-PRC</v>
          </cell>
          <cell r="D4646" t="str">
            <v>P</v>
          </cell>
          <cell r="E4646">
            <v>36668</v>
          </cell>
          <cell r="F4646">
            <v>2377.066748901153</v>
          </cell>
          <cell r="G4646">
            <v>2377.066748901153</v>
          </cell>
        </row>
        <row r="4647">
          <cell r="A4647">
            <v>36641</v>
          </cell>
          <cell r="B4647" t="str">
            <v>POS-POWGAS-EAST</v>
          </cell>
          <cell r="C4647" t="str">
            <v>EPMI-LT-SERC-PRC</v>
          </cell>
          <cell r="D4647" t="str">
            <v>P</v>
          </cell>
          <cell r="E4647">
            <v>36668</v>
          </cell>
          <cell r="F4647">
            <v>792.35558296705108</v>
          </cell>
          <cell r="G4647">
            <v>792.35558296705108</v>
          </cell>
        </row>
        <row r="4648">
          <cell r="A4648">
            <v>36641</v>
          </cell>
          <cell r="B4648" t="str">
            <v>POS-POWGAS-EAST</v>
          </cell>
          <cell r="C4648" t="str">
            <v>EPMI-LT-SERC-PRC</v>
          </cell>
          <cell r="D4648" t="str">
            <v>P</v>
          </cell>
          <cell r="E4648">
            <v>36668</v>
          </cell>
          <cell r="F4648">
            <v>0</v>
          </cell>
          <cell r="G4648">
            <v>0</v>
          </cell>
        </row>
        <row r="4649">
          <cell r="A4649">
            <v>36641</v>
          </cell>
          <cell r="B4649" t="str">
            <v>POS-POWGAS-EAST</v>
          </cell>
          <cell r="C4649" t="str">
            <v>EPMI-LT-SERC-PRC</v>
          </cell>
          <cell r="D4649" t="str">
            <v>P</v>
          </cell>
          <cell r="E4649">
            <v>36668</v>
          </cell>
          <cell r="F4649">
            <v>-7923.555829670513</v>
          </cell>
          <cell r="G4649">
            <v>-7923.555829670513</v>
          </cell>
        </row>
        <row r="4650">
          <cell r="A4650">
            <v>36641</v>
          </cell>
          <cell r="B4650" t="str">
            <v>POS-POWGAS-EAST</v>
          </cell>
          <cell r="C4650" t="str">
            <v>EPMI-LT-SERC-PRC</v>
          </cell>
          <cell r="D4650" t="str">
            <v>P</v>
          </cell>
          <cell r="E4650">
            <v>36668</v>
          </cell>
          <cell r="F4650">
            <v>-792.35558296705108</v>
          </cell>
          <cell r="G4650">
            <v>-792.35558296705108</v>
          </cell>
        </row>
        <row r="4651">
          <cell r="A4651">
            <v>36641</v>
          </cell>
          <cell r="B4651" t="str">
            <v>POS-POWGAS-EAST</v>
          </cell>
          <cell r="C4651" t="str">
            <v>EPMI-LT-SERC-PRC</v>
          </cell>
          <cell r="D4651" t="str">
            <v>P</v>
          </cell>
          <cell r="E4651">
            <v>36668</v>
          </cell>
          <cell r="F4651">
            <v>0</v>
          </cell>
          <cell r="G4651">
            <v>0</v>
          </cell>
        </row>
        <row r="4652">
          <cell r="A4652">
            <v>36641</v>
          </cell>
          <cell r="B4652" t="str">
            <v>POS-POWGAS-EAST</v>
          </cell>
          <cell r="C4652" t="str">
            <v>EPMI-LT-SERC-PRC</v>
          </cell>
          <cell r="D4652" t="str">
            <v>P</v>
          </cell>
          <cell r="E4652">
            <v>36668</v>
          </cell>
          <cell r="F4652">
            <v>-1584.7111659341022</v>
          </cell>
          <cell r="G4652">
            <v>-1584.7111659341022</v>
          </cell>
        </row>
        <row r="4653">
          <cell r="A4653">
            <v>36641</v>
          </cell>
          <cell r="B4653" t="str">
            <v>POS-POWGAS-EAST</v>
          </cell>
          <cell r="C4653" t="str">
            <v>EPMI-LT-SERC-PRC</v>
          </cell>
          <cell r="D4653" t="str">
            <v>P</v>
          </cell>
          <cell r="E4653">
            <v>36668</v>
          </cell>
          <cell r="F4653">
            <v>-792.35558296705108</v>
          </cell>
          <cell r="G4653">
            <v>-792.35558296705108</v>
          </cell>
        </row>
        <row r="4654">
          <cell r="A4654">
            <v>36641</v>
          </cell>
          <cell r="B4654" t="str">
            <v>POS-POWGAS-EAST</v>
          </cell>
          <cell r="C4654" t="str">
            <v>EPMI-LT-SERC-PRC</v>
          </cell>
          <cell r="D4654" t="str">
            <v>P</v>
          </cell>
          <cell r="E4654">
            <v>36668</v>
          </cell>
          <cell r="F4654">
            <v>2377.0667489011489</v>
          </cell>
          <cell r="G4654">
            <v>2377.0667489011489</v>
          </cell>
        </row>
        <row r="4655">
          <cell r="A4655">
            <v>36641</v>
          </cell>
          <cell r="B4655" t="str">
            <v>POS-POWGAS-EAST</v>
          </cell>
          <cell r="C4655" t="str">
            <v>EPMI-LT-SERC-PRC</v>
          </cell>
          <cell r="D4655" t="str">
            <v>P</v>
          </cell>
          <cell r="E4655">
            <v>36668</v>
          </cell>
          <cell r="F4655">
            <v>-6338.8446637364104</v>
          </cell>
          <cell r="G4655">
            <v>-6338.8446637364104</v>
          </cell>
        </row>
        <row r="4656">
          <cell r="A4656">
            <v>36641</v>
          </cell>
          <cell r="B4656" t="str">
            <v>POS-POWGAS-EAST</v>
          </cell>
          <cell r="C4656" t="str">
            <v>EPMI-LT-SERC-PRC</v>
          </cell>
          <cell r="D4656" t="str">
            <v>P</v>
          </cell>
          <cell r="E4656">
            <v>36668</v>
          </cell>
          <cell r="F4656">
            <v>4754.1334978022996</v>
          </cell>
          <cell r="G4656">
            <v>4754.1334978022996</v>
          </cell>
        </row>
        <row r="4657">
          <cell r="A4657">
            <v>36641</v>
          </cell>
          <cell r="B4657" t="str">
            <v>POS-POWGAS-EAST</v>
          </cell>
          <cell r="C4657" t="str">
            <v>EPMI-LT-SERC-PRC</v>
          </cell>
          <cell r="D4657" t="str">
            <v>P</v>
          </cell>
          <cell r="E4657">
            <v>36668</v>
          </cell>
          <cell r="F4657">
            <v>6338.844663736415</v>
          </cell>
          <cell r="G4657">
            <v>6338.844663736415</v>
          </cell>
        </row>
        <row r="4658">
          <cell r="A4658">
            <v>36641</v>
          </cell>
          <cell r="B4658" t="str">
            <v>POS-POWGAS-EAST</v>
          </cell>
          <cell r="C4658" t="str">
            <v>EPMI-LT-SERC-PRC</v>
          </cell>
          <cell r="D4658" t="str">
            <v>P</v>
          </cell>
          <cell r="E4658">
            <v>36668</v>
          </cell>
          <cell r="F4658">
            <v>-792.35558296705108</v>
          </cell>
          <cell r="G4658">
            <v>-792.35558296705108</v>
          </cell>
        </row>
        <row r="4659">
          <cell r="A4659">
            <v>36641</v>
          </cell>
          <cell r="B4659" t="str">
            <v>POS-POWGAS-EAST</v>
          </cell>
          <cell r="C4659" t="str">
            <v>EPMI-LT-SERC-PRC</v>
          </cell>
          <cell r="D4659" t="str">
            <v>P</v>
          </cell>
          <cell r="E4659">
            <v>36668</v>
          </cell>
          <cell r="F4659">
            <v>1584.7111659341022</v>
          </cell>
          <cell r="G4659">
            <v>1584.7111659341022</v>
          </cell>
        </row>
        <row r="4660">
          <cell r="A4660">
            <v>36641</v>
          </cell>
          <cell r="B4660" t="str">
            <v>POS-POWGAS-EAST</v>
          </cell>
          <cell r="C4660" t="str">
            <v>EPMI-LT-SERC-PRC</v>
          </cell>
          <cell r="D4660" t="str">
            <v>P</v>
          </cell>
          <cell r="E4660">
            <v>36668</v>
          </cell>
          <cell r="F4660">
            <v>-1584.7111659341022</v>
          </cell>
          <cell r="G4660">
            <v>-1584.7111659341022</v>
          </cell>
        </row>
        <row r="4661">
          <cell r="A4661">
            <v>36641</v>
          </cell>
          <cell r="B4661" t="str">
            <v>POS-POWGAS-EAST</v>
          </cell>
          <cell r="C4661" t="str">
            <v>EPMI-LT-SERC-PRC</v>
          </cell>
          <cell r="D4661" t="str">
            <v>P</v>
          </cell>
          <cell r="E4661">
            <v>36669</v>
          </cell>
          <cell r="F4661">
            <v>0</v>
          </cell>
          <cell r="G4661">
            <v>0</v>
          </cell>
        </row>
        <row r="4662">
          <cell r="A4662">
            <v>36641</v>
          </cell>
          <cell r="B4662" t="str">
            <v>POS-POWGAS-EAST</v>
          </cell>
          <cell r="C4662" t="str">
            <v>EPMI-LT-SERC-PRC</v>
          </cell>
          <cell r="D4662" t="str">
            <v>P</v>
          </cell>
          <cell r="E4662">
            <v>36669</v>
          </cell>
          <cell r="F4662">
            <v>5546.4890807693555</v>
          </cell>
          <cell r="G4662">
            <v>5546.4890807693555</v>
          </cell>
        </row>
        <row r="4663">
          <cell r="A4663">
            <v>36641</v>
          </cell>
          <cell r="B4663" t="str">
            <v>POS-POWGAS-EAST</v>
          </cell>
          <cell r="C4663" t="str">
            <v>EPMI-LT-SERC-PRC</v>
          </cell>
          <cell r="D4663" t="str">
            <v>P</v>
          </cell>
          <cell r="E4663">
            <v>36669</v>
          </cell>
          <cell r="F4663">
            <v>2377.066748901153</v>
          </cell>
          <cell r="G4663">
            <v>2377.066748901153</v>
          </cell>
        </row>
        <row r="4664">
          <cell r="A4664">
            <v>36641</v>
          </cell>
          <cell r="B4664" t="str">
            <v>POS-POWGAS-EAST</v>
          </cell>
          <cell r="C4664" t="str">
            <v>EPMI-LT-SERC-PRC</v>
          </cell>
          <cell r="D4664" t="str">
            <v>P</v>
          </cell>
          <cell r="E4664">
            <v>36669</v>
          </cell>
          <cell r="F4664">
            <v>2377.066748901153</v>
          </cell>
          <cell r="G4664">
            <v>2377.066748901153</v>
          </cell>
        </row>
        <row r="4665">
          <cell r="A4665">
            <v>36641</v>
          </cell>
          <cell r="B4665" t="str">
            <v>POS-POWGAS-EAST</v>
          </cell>
          <cell r="C4665" t="str">
            <v>EPMI-LT-SERC-PRC</v>
          </cell>
          <cell r="D4665" t="str">
            <v>P</v>
          </cell>
          <cell r="E4665">
            <v>36669</v>
          </cell>
          <cell r="F4665">
            <v>1584.7111659341022</v>
          </cell>
          <cell r="G4665">
            <v>1584.7111659341022</v>
          </cell>
        </row>
        <row r="4666">
          <cell r="A4666">
            <v>36641</v>
          </cell>
          <cell r="B4666" t="str">
            <v>POS-POWGAS-EAST</v>
          </cell>
          <cell r="C4666" t="str">
            <v>EPMI-LT-SERC-PRC</v>
          </cell>
          <cell r="D4666" t="str">
            <v>P</v>
          </cell>
          <cell r="E4666">
            <v>36669</v>
          </cell>
          <cell r="F4666">
            <v>0</v>
          </cell>
          <cell r="G4666">
            <v>0</v>
          </cell>
        </row>
        <row r="4667">
          <cell r="A4667">
            <v>36641</v>
          </cell>
          <cell r="B4667" t="str">
            <v>POS-POWGAS-EAST</v>
          </cell>
          <cell r="C4667" t="str">
            <v>EPMI-LT-SERC-PRC</v>
          </cell>
          <cell r="D4667" t="str">
            <v>P</v>
          </cell>
          <cell r="E4667">
            <v>36669</v>
          </cell>
          <cell r="F4667">
            <v>-1584.7111659341022</v>
          </cell>
          <cell r="G4667">
            <v>-1584.7111659341022</v>
          </cell>
        </row>
        <row r="4668">
          <cell r="A4668">
            <v>36641</v>
          </cell>
          <cell r="B4668" t="str">
            <v>POS-POWGAS-EAST</v>
          </cell>
          <cell r="C4668" t="str">
            <v>EPMI-LT-SERC-PRC</v>
          </cell>
          <cell r="D4668" t="str">
            <v>P</v>
          </cell>
          <cell r="E4668">
            <v>36669</v>
          </cell>
          <cell r="F4668">
            <v>2377.066748901153</v>
          </cell>
          <cell r="G4668">
            <v>2377.066748901153</v>
          </cell>
        </row>
        <row r="4669">
          <cell r="A4669">
            <v>36641</v>
          </cell>
          <cell r="B4669" t="str">
            <v>POS-POWGAS-EAST</v>
          </cell>
          <cell r="C4669" t="str">
            <v>EPMI-LT-SERC-PRC</v>
          </cell>
          <cell r="D4669" t="str">
            <v>P</v>
          </cell>
          <cell r="E4669">
            <v>36669</v>
          </cell>
          <cell r="F4669">
            <v>792.35558296705108</v>
          </cell>
          <cell r="G4669">
            <v>792.35558296705108</v>
          </cell>
        </row>
        <row r="4670">
          <cell r="A4670">
            <v>36641</v>
          </cell>
          <cell r="B4670" t="str">
            <v>POS-POWGAS-EAST</v>
          </cell>
          <cell r="C4670" t="str">
            <v>EPMI-LT-SERC-PRC</v>
          </cell>
          <cell r="D4670" t="str">
            <v>P</v>
          </cell>
          <cell r="E4670">
            <v>36669</v>
          </cell>
          <cell r="F4670">
            <v>0</v>
          </cell>
          <cell r="G4670">
            <v>0</v>
          </cell>
        </row>
        <row r="4671">
          <cell r="A4671">
            <v>36641</v>
          </cell>
          <cell r="B4671" t="str">
            <v>POS-POWGAS-EAST</v>
          </cell>
          <cell r="C4671" t="str">
            <v>EPMI-LT-SERC-PRC</v>
          </cell>
          <cell r="D4671" t="str">
            <v>P</v>
          </cell>
          <cell r="E4671">
            <v>36669</v>
          </cell>
          <cell r="F4671">
            <v>-7923.555829670513</v>
          </cell>
          <cell r="G4671">
            <v>-7923.555829670513</v>
          </cell>
        </row>
        <row r="4672">
          <cell r="A4672">
            <v>36641</v>
          </cell>
          <cell r="B4672" t="str">
            <v>POS-POWGAS-EAST</v>
          </cell>
          <cell r="C4672" t="str">
            <v>EPMI-LT-SERC-PRC</v>
          </cell>
          <cell r="D4672" t="str">
            <v>P</v>
          </cell>
          <cell r="E4672">
            <v>36669</v>
          </cell>
          <cell r="F4672">
            <v>-792.35558296705108</v>
          </cell>
          <cell r="G4672">
            <v>-792.35558296705108</v>
          </cell>
        </row>
        <row r="4673">
          <cell r="A4673">
            <v>36641</v>
          </cell>
          <cell r="B4673" t="str">
            <v>POS-POWGAS-EAST</v>
          </cell>
          <cell r="C4673" t="str">
            <v>EPMI-LT-SERC-PRC</v>
          </cell>
          <cell r="D4673" t="str">
            <v>P</v>
          </cell>
          <cell r="E4673">
            <v>36669</v>
          </cell>
          <cell r="F4673">
            <v>0</v>
          </cell>
          <cell r="G4673">
            <v>0</v>
          </cell>
        </row>
        <row r="4674">
          <cell r="A4674">
            <v>36641</v>
          </cell>
          <cell r="B4674" t="str">
            <v>POS-POWGAS-EAST</v>
          </cell>
          <cell r="C4674" t="str">
            <v>EPMI-LT-SERC-PRC</v>
          </cell>
          <cell r="D4674" t="str">
            <v>P</v>
          </cell>
          <cell r="E4674">
            <v>36669</v>
          </cell>
          <cell r="F4674">
            <v>-1584.7111659341022</v>
          </cell>
          <cell r="G4674">
            <v>-1584.7111659341022</v>
          </cell>
        </row>
        <row r="4675">
          <cell r="A4675">
            <v>36641</v>
          </cell>
          <cell r="B4675" t="str">
            <v>POS-POWGAS-EAST</v>
          </cell>
          <cell r="C4675" t="str">
            <v>EPMI-LT-SERC-PRC</v>
          </cell>
          <cell r="D4675" t="str">
            <v>P</v>
          </cell>
          <cell r="E4675">
            <v>36669</v>
          </cell>
          <cell r="F4675">
            <v>-792.35558296705108</v>
          </cell>
          <cell r="G4675">
            <v>-792.35558296705108</v>
          </cell>
        </row>
        <row r="4676">
          <cell r="A4676">
            <v>36641</v>
          </cell>
          <cell r="B4676" t="str">
            <v>POS-POWGAS-EAST</v>
          </cell>
          <cell r="C4676" t="str">
            <v>EPMI-LT-SERC-PRC</v>
          </cell>
          <cell r="D4676" t="str">
            <v>P</v>
          </cell>
          <cell r="E4676">
            <v>36669</v>
          </cell>
          <cell r="F4676">
            <v>2377.0667489011489</v>
          </cell>
          <cell r="G4676">
            <v>2377.0667489011489</v>
          </cell>
        </row>
        <row r="4677">
          <cell r="A4677">
            <v>36641</v>
          </cell>
          <cell r="B4677" t="str">
            <v>POS-POWGAS-EAST</v>
          </cell>
          <cell r="C4677" t="str">
            <v>EPMI-LT-SERC-PRC</v>
          </cell>
          <cell r="D4677" t="str">
            <v>P</v>
          </cell>
          <cell r="E4677">
            <v>36669</v>
          </cell>
          <cell r="F4677">
            <v>-6338.8446637364104</v>
          </cell>
          <cell r="G4677">
            <v>-6338.8446637364104</v>
          </cell>
        </row>
        <row r="4678">
          <cell r="A4678">
            <v>36641</v>
          </cell>
          <cell r="B4678" t="str">
            <v>POS-POWGAS-EAST</v>
          </cell>
          <cell r="C4678" t="str">
            <v>EPMI-LT-SERC-PRC</v>
          </cell>
          <cell r="D4678" t="str">
            <v>P</v>
          </cell>
          <cell r="E4678">
            <v>36669</v>
          </cell>
          <cell r="F4678">
            <v>4754.1334978022996</v>
          </cell>
          <cell r="G4678">
            <v>4754.1334978022996</v>
          </cell>
        </row>
        <row r="4679">
          <cell r="A4679">
            <v>36641</v>
          </cell>
          <cell r="B4679" t="str">
            <v>POS-POWGAS-EAST</v>
          </cell>
          <cell r="C4679" t="str">
            <v>EPMI-LT-SERC-PRC</v>
          </cell>
          <cell r="D4679" t="str">
            <v>P</v>
          </cell>
          <cell r="E4679">
            <v>36669</v>
          </cell>
          <cell r="F4679">
            <v>6338.844663736435</v>
          </cell>
          <cell r="G4679">
            <v>6338.844663736435</v>
          </cell>
        </row>
        <row r="4680">
          <cell r="A4680">
            <v>36641</v>
          </cell>
          <cell r="B4680" t="str">
            <v>POS-POWGAS-EAST</v>
          </cell>
          <cell r="C4680" t="str">
            <v>EPMI-LT-SERC-PRC</v>
          </cell>
          <cell r="D4680" t="str">
            <v>P</v>
          </cell>
          <cell r="E4680">
            <v>36669</v>
          </cell>
          <cell r="F4680">
            <v>-792.35558296705108</v>
          </cell>
          <cell r="G4680">
            <v>-792.35558296705108</v>
          </cell>
        </row>
        <row r="4681">
          <cell r="A4681">
            <v>36641</v>
          </cell>
          <cell r="B4681" t="str">
            <v>POS-POWGAS-EAST</v>
          </cell>
          <cell r="C4681" t="str">
            <v>EPMI-LT-SERC-PRC</v>
          </cell>
          <cell r="D4681" t="str">
            <v>P</v>
          </cell>
          <cell r="E4681">
            <v>36669</v>
          </cell>
          <cell r="F4681">
            <v>1584.7111659341022</v>
          </cell>
          <cell r="G4681">
            <v>1584.7111659341022</v>
          </cell>
        </row>
        <row r="4682">
          <cell r="A4682">
            <v>36641</v>
          </cell>
          <cell r="B4682" t="str">
            <v>POS-POWGAS-EAST</v>
          </cell>
          <cell r="C4682" t="str">
            <v>EPMI-LT-SERC-PRC</v>
          </cell>
          <cell r="D4682" t="str">
            <v>P</v>
          </cell>
          <cell r="E4682">
            <v>36669</v>
          </cell>
          <cell r="F4682">
            <v>-1584.7111659341022</v>
          </cell>
          <cell r="G4682">
            <v>-1584.7111659341022</v>
          </cell>
        </row>
        <row r="4683">
          <cell r="A4683">
            <v>36641</v>
          </cell>
          <cell r="B4683" t="str">
            <v>POS-POWGAS-EAST</v>
          </cell>
          <cell r="C4683" t="str">
            <v>EPMI-LT-SERC-PRC</v>
          </cell>
          <cell r="D4683" t="str">
            <v>P</v>
          </cell>
          <cell r="E4683">
            <v>36670</v>
          </cell>
          <cell r="F4683">
            <v>0</v>
          </cell>
          <cell r="G4683">
            <v>0</v>
          </cell>
        </row>
        <row r="4684">
          <cell r="A4684">
            <v>36641</v>
          </cell>
          <cell r="B4684" t="str">
            <v>POS-POWGAS-EAST</v>
          </cell>
          <cell r="C4684" t="str">
            <v>EPMI-LT-SERC-PRC</v>
          </cell>
          <cell r="D4684" t="str">
            <v>P</v>
          </cell>
          <cell r="E4684">
            <v>36670</v>
          </cell>
          <cell r="F4684">
            <v>5546.4890807693555</v>
          </cell>
          <cell r="G4684">
            <v>5546.4890807693555</v>
          </cell>
        </row>
        <row r="4685">
          <cell r="A4685">
            <v>36641</v>
          </cell>
          <cell r="B4685" t="str">
            <v>POS-POWGAS-EAST</v>
          </cell>
          <cell r="C4685" t="str">
            <v>EPMI-LT-SERC-PRC</v>
          </cell>
          <cell r="D4685" t="str">
            <v>P</v>
          </cell>
          <cell r="E4685">
            <v>36670</v>
          </cell>
          <cell r="F4685">
            <v>2377.066748901153</v>
          </cell>
          <cell r="G4685">
            <v>2377.066748901153</v>
          </cell>
        </row>
        <row r="4686">
          <cell r="A4686">
            <v>36641</v>
          </cell>
          <cell r="B4686" t="str">
            <v>POS-POWGAS-EAST</v>
          </cell>
          <cell r="C4686" t="str">
            <v>EPMI-LT-SERC-PRC</v>
          </cell>
          <cell r="D4686" t="str">
            <v>P</v>
          </cell>
          <cell r="E4686">
            <v>36670</v>
          </cell>
          <cell r="F4686">
            <v>2377.066748901153</v>
          </cell>
          <cell r="G4686">
            <v>2377.066748901153</v>
          </cell>
        </row>
        <row r="4687">
          <cell r="A4687">
            <v>36641</v>
          </cell>
          <cell r="B4687" t="str">
            <v>POS-POWGAS-EAST</v>
          </cell>
          <cell r="C4687" t="str">
            <v>EPMI-LT-SERC-PRC</v>
          </cell>
          <cell r="D4687" t="str">
            <v>P</v>
          </cell>
          <cell r="E4687">
            <v>36670</v>
          </cell>
          <cell r="F4687">
            <v>1584.7111659341022</v>
          </cell>
          <cell r="G4687">
            <v>1584.7111659341022</v>
          </cell>
        </row>
        <row r="4688">
          <cell r="A4688">
            <v>36641</v>
          </cell>
          <cell r="B4688" t="str">
            <v>POS-POWGAS-EAST</v>
          </cell>
          <cell r="C4688" t="str">
            <v>EPMI-LT-SERC-PRC</v>
          </cell>
          <cell r="D4688" t="str">
            <v>P</v>
          </cell>
          <cell r="E4688">
            <v>36670</v>
          </cell>
          <cell r="F4688">
            <v>0</v>
          </cell>
          <cell r="G4688">
            <v>0</v>
          </cell>
        </row>
        <row r="4689">
          <cell r="A4689">
            <v>36641</v>
          </cell>
          <cell r="B4689" t="str">
            <v>POS-POWGAS-EAST</v>
          </cell>
          <cell r="C4689" t="str">
            <v>EPMI-LT-SERC-PRC</v>
          </cell>
          <cell r="D4689" t="str">
            <v>P</v>
          </cell>
          <cell r="E4689">
            <v>36670</v>
          </cell>
          <cell r="F4689">
            <v>-1584.7111659341022</v>
          </cell>
          <cell r="G4689">
            <v>-1584.7111659341022</v>
          </cell>
        </row>
        <row r="4690">
          <cell r="A4690">
            <v>36641</v>
          </cell>
          <cell r="B4690" t="str">
            <v>POS-POWGAS-EAST</v>
          </cell>
          <cell r="C4690" t="str">
            <v>EPMI-LT-SERC-PRC</v>
          </cell>
          <cell r="D4690" t="str">
            <v>P</v>
          </cell>
          <cell r="E4690">
            <v>36670</v>
          </cell>
          <cell r="F4690">
            <v>2377.066748901153</v>
          </cell>
          <cell r="G4690">
            <v>2377.066748901153</v>
          </cell>
        </row>
        <row r="4691">
          <cell r="A4691">
            <v>36641</v>
          </cell>
          <cell r="B4691" t="str">
            <v>POS-POWGAS-EAST</v>
          </cell>
          <cell r="C4691" t="str">
            <v>EPMI-LT-SERC-PRC</v>
          </cell>
          <cell r="D4691" t="str">
            <v>P</v>
          </cell>
          <cell r="E4691">
            <v>36670</v>
          </cell>
          <cell r="F4691">
            <v>792.35558296705108</v>
          </cell>
          <cell r="G4691">
            <v>792.35558296705108</v>
          </cell>
        </row>
        <row r="4692">
          <cell r="A4692">
            <v>36641</v>
          </cell>
          <cell r="B4692" t="str">
            <v>POS-POWGAS-EAST</v>
          </cell>
          <cell r="C4692" t="str">
            <v>EPMI-LT-SERC-PRC</v>
          </cell>
          <cell r="D4692" t="str">
            <v>P</v>
          </cell>
          <cell r="E4692">
            <v>36670</v>
          </cell>
          <cell r="F4692">
            <v>0</v>
          </cell>
          <cell r="G4692">
            <v>0</v>
          </cell>
        </row>
        <row r="4693">
          <cell r="A4693">
            <v>36641</v>
          </cell>
          <cell r="B4693" t="str">
            <v>POS-POWGAS-EAST</v>
          </cell>
          <cell r="C4693" t="str">
            <v>EPMI-LT-SERC-PRC</v>
          </cell>
          <cell r="D4693" t="str">
            <v>P</v>
          </cell>
          <cell r="E4693">
            <v>36670</v>
          </cell>
          <cell r="F4693">
            <v>-7923.555829670513</v>
          </cell>
          <cell r="G4693">
            <v>-7923.555829670513</v>
          </cell>
        </row>
        <row r="4694">
          <cell r="A4694">
            <v>36641</v>
          </cell>
          <cell r="B4694" t="str">
            <v>POS-POWGAS-EAST</v>
          </cell>
          <cell r="C4694" t="str">
            <v>EPMI-LT-SERC-PRC</v>
          </cell>
          <cell r="D4694" t="str">
            <v>P</v>
          </cell>
          <cell r="E4694">
            <v>36670</v>
          </cell>
          <cell r="F4694">
            <v>-792.35558296705108</v>
          </cell>
          <cell r="G4694">
            <v>-792.35558296705108</v>
          </cell>
        </row>
        <row r="4695">
          <cell r="A4695">
            <v>36641</v>
          </cell>
          <cell r="B4695" t="str">
            <v>POS-POWGAS-EAST</v>
          </cell>
          <cell r="C4695" t="str">
            <v>EPMI-LT-SERC-PRC</v>
          </cell>
          <cell r="D4695" t="str">
            <v>P</v>
          </cell>
          <cell r="E4695">
            <v>36670</v>
          </cell>
          <cell r="F4695">
            <v>0</v>
          </cell>
          <cell r="G4695">
            <v>0</v>
          </cell>
        </row>
        <row r="4696">
          <cell r="A4696">
            <v>36641</v>
          </cell>
          <cell r="B4696" t="str">
            <v>POS-POWGAS-EAST</v>
          </cell>
          <cell r="C4696" t="str">
            <v>EPMI-LT-SERC-PRC</v>
          </cell>
          <cell r="D4696" t="str">
            <v>P</v>
          </cell>
          <cell r="E4696">
            <v>36670</v>
          </cell>
          <cell r="F4696">
            <v>-1584.7111659341022</v>
          </cell>
          <cell r="G4696">
            <v>-1584.7111659341022</v>
          </cell>
        </row>
        <row r="4697">
          <cell r="A4697">
            <v>36641</v>
          </cell>
          <cell r="B4697" t="str">
            <v>POS-POWGAS-EAST</v>
          </cell>
          <cell r="C4697" t="str">
            <v>EPMI-LT-SERC-PRC</v>
          </cell>
          <cell r="D4697" t="str">
            <v>P</v>
          </cell>
          <cell r="E4697">
            <v>36670</v>
          </cell>
          <cell r="F4697">
            <v>-792.35558296705108</v>
          </cell>
          <cell r="G4697">
            <v>-792.35558296705108</v>
          </cell>
        </row>
        <row r="4698">
          <cell r="A4698">
            <v>36641</v>
          </cell>
          <cell r="B4698" t="str">
            <v>POS-POWGAS-EAST</v>
          </cell>
          <cell r="C4698" t="str">
            <v>EPMI-LT-SERC-PRC</v>
          </cell>
          <cell r="D4698" t="str">
            <v>P</v>
          </cell>
          <cell r="E4698">
            <v>36670</v>
          </cell>
          <cell r="F4698">
            <v>2377.0667489011489</v>
          </cell>
          <cell r="G4698">
            <v>2377.0667489011489</v>
          </cell>
        </row>
        <row r="4699">
          <cell r="A4699">
            <v>36641</v>
          </cell>
          <cell r="B4699" t="str">
            <v>POS-POWGAS-EAST</v>
          </cell>
          <cell r="C4699" t="str">
            <v>EPMI-LT-SERC-PRC</v>
          </cell>
          <cell r="D4699" t="str">
            <v>P</v>
          </cell>
          <cell r="E4699">
            <v>36670</v>
          </cell>
          <cell r="F4699">
            <v>-6338.8446637364104</v>
          </cell>
          <cell r="G4699">
            <v>-6338.8446637364104</v>
          </cell>
        </row>
        <row r="4700">
          <cell r="A4700">
            <v>36641</v>
          </cell>
          <cell r="B4700" t="str">
            <v>POS-POWGAS-EAST</v>
          </cell>
          <cell r="C4700" t="str">
            <v>EPMI-LT-SERC-PRC</v>
          </cell>
          <cell r="D4700" t="str">
            <v>P</v>
          </cell>
          <cell r="E4700">
            <v>36670</v>
          </cell>
          <cell r="F4700">
            <v>4754.1334978022996</v>
          </cell>
          <cell r="G4700">
            <v>4754.1334978022996</v>
          </cell>
        </row>
        <row r="4701">
          <cell r="A4701">
            <v>36641</v>
          </cell>
          <cell r="B4701" t="str">
            <v>POS-POWGAS-EAST</v>
          </cell>
          <cell r="C4701" t="str">
            <v>EPMI-LT-SERC-PRC</v>
          </cell>
          <cell r="D4701" t="str">
            <v>P</v>
          </cell>
          <cell r="E4701">
            <v>36670</v>
          </cell>
          <cell r="F4701">
            <v>6338.844663736415</v>
          </cell>
          <cell r="G4701">
            <v>6338.844663736415</v>
          </cell>
        </row>
        <row r="4702">
          <cell r="A4702">
            <v>36641</v>
          </cell>
          <cell r="B4702" t="str">
            <v>POS-POWGAS-EAST</v>
          </cell>
          <cell r="C4702" t="str">
            <v>EPMI-LT-SERC-PRC</v>
          </cell>
          <cell r="D4702" t="str">
            <v>P</v>
          </cell>
          <cell r="E4702">
            <v>36670</v>
          </cell>
          <cell r="F4702">
            <v>-792.35558296705108</v>
          </cell>
          <cell r="G4702">
            <v>-792.35558296705108</v>
          </cell>
        </row>
        <row r="4703">
          <cell r="A4703">
            <v>36641</v>
          </cell>
          <cell r="B4703" t="str">
            <v>POS-POWGAS-EAST</v>
          </cell>
          <cell r="C4703" t="str">
            <v>EPMI-LT-SERC-PRC</v>
          </cell>
          <cell r="D4703" t="str">
            <v>P</v>
          </cell>
          <cell r="E4703">
            <v>36670</v>
          </cell>
          <cell r="F4703">
            <v>1584.7111659341022</v>
          </cell>
          <cell r="G4703">
            <v>1584.7111659341022</v>
          </cell>
        </row>
        <row r="4704">
          <cell r="A4704">
            <v>36641</v>
          </cell>
          <cell r="B4704" t="str">
            <v>POS-POWGAS-EAST</v>
          </cell>
          <cell r="C4704" t="str">
            <v>EPMI-LT-SERC-PRC</v>
          </cell>
          <cell r="D4704" t="str">
            <v>P</v>
          </cell>
          <cell r="E4704">
            <v>36670</v>
          </cell>
          <cell r="F4704">
            <v>-1584.7111659341022</v>
          </cell>
          <cell r="G4704">
            <v>-1584.7111659341022</v>
          </cell>
        </row>
        <row r="4705">
          <cell r="A4705">
            <v>36641</v>
          </cell>
          <cell r="B4705" t="str">
            <v>POS-POWGAS-EAST</v>
          </cell>
          <cell r="C4705" t="str">
            <v>EPMI-LT-SERC-PRC</v>
          </cell>
          <cell r="D4705" t="str">
            <v>P</v>
          </cell>
          <cell r="E4705">
            <v>36671</v>
          </cell>
          <cell r="F4705">
            <v>0</v>
          </cell>
          <cell r="G4705">
            <v>0</v>
          </cell>
        </row>
        <row r="4706">
          <cell r="A4706">
            <v>36641</v>
          </cell>
          <cell r="B4706" t="str">
            <v>POS-POWGAS-EAST</v>
          </cell>
          <cell r="C4706" t="str">
            <v>EPMI-LT-SERC-PRC</v>
          </cell>
          <cell r="D4706" t="str">
            <v>P</v>
          </cell>
          <cell r="E4706">
            <v>36671</v>
          </cell>
          <cell r="F4706">
            <v>5546.4890807693555</v>
          </cell>
          <cell r="G4706">
            <v>5546.4890807693555</v>
          </cell>
        </row>
        <row r="4707">
          <cell r="A4707">
            <v>36641</v>
          </cell>
          <cell r="B4707" t="str">
            <v>POS-POWGAS-EAST</v>
          </cell>
          <cell r="C4707" t="str">
            <v>EPMI-LT-SERC-PRC</v>
          </cell>
          <cell r="D4707" t="str">
            <v>P</v>
          </cell>
          <cell r="E4707">
            <v>36671</v>
          </cell>
          <cell r="F4707">
            <v>2377.066748901153</v>
          </cell>
          <cell r="G4707">
            <v>2377.066748901153</v>
          </cell>
        </row>
        <row r="4708">
          <cell r="A4708">
            <v>36641</v>
          </cell>
          <cell r="B4708" t="str">
            <v>POS-POWGAS-EAST</v>
          </cell>
          <cell r="C4708" t="str">
            <v>EPMI-LT-SERC-PRC</v>
          </cell>
          <cell r="D4708" t="str">
            <v>P</v>
          </cell>
          <cell r="E4708">
            <v>36671</v>
          </cell>
          <cell r="F4708">
            <v>2377.066748901153</v>
          </cell>
          <cell r="G4708">
            <v>2377.066748901153</v>
          </cell>
        </row>
        <row r="4709">
          <cell r="A4709">
            <v>36641</v>
          </cell>
          <cell r="B4709" t="str">
            <v>POS-POWGAS-EAST</v>
          </cell>
          <cell r="C4709" t="str">
            <v>EPMI-LT-SERC-PRC</v>
          </cell>
          <cell r="D4709" t="str">
            <v>P</v>
          </cell>
          <cell r="E4709">
            <v>36671</v>
          </cell>
          <cell r="F4709">
            <v>1584.7111659341022</v>
          </cell>
          <cell r="G4709">
            <v>1584.7111659341022</v>
          </cell>
        </row>
        <row r="4710">
          <cell r="A4710">
            <v>36641</v>
          </cell>
          <cell r="B4710" t="str">
            <v>POS-POWGAS-EAST</v>
          </cell>
          <cell r="C4710" t="str">
            <v>EPMI-LT-SERC-PRC</v>
          </cell>
          <cell r="D4710" t="str">
            <v>P</v>
          </cell>
          <cell r="E4710">
            <v>36671</v>
          </cell>
          <cell r="F4710">
            <v>0</v>
          </cell>
          <cell r="G4710">
            <v>0</v>
          </cell>
        </row>
        <row r="4711">
          <cell r="A4711">
            <v>36641</v>
          </cell>
          <cell r="B4711" t="str">
            <v>POS-POWGAS-EAST</v>
          </cell>
          <cell r="C4711" t="str">
            <v>EPMI-LT-SERC-PRC</v>
          </cell>
          <cell r="D4711" t="str">
            <v>P</v>
          </cell>
          <cell r="E4711">
            <v>36671</v>
          </cell>
          <cell r="F4711">
            <v>-1584.7111659341022</v>
          </cell>
          <cell r="G4711">
            <v>-1584.7111659341022</v>
          </cell>
        </row>
        <row r="4712">
          <cell r="A4712">
            <v>36641</v>
          </cell>
          <cell r="B4712" t="str">
            <v>POS-POWGAS-EAST</v>
          </cell>
          <cell r="C4712" t="str">
            <v>EPMI-LT-SERC-PRC</v>
          </cell>
          <cell r="D4712" t="str">
            <v>P</v>
          </cell>
          <cell r="E4712">
            <v>36671</v>
          </cell>
          <cell r="F4712">
            <v>2377.066748901153</v>
          </cell>
          <cell r="G4712">
            <v>2377.066748901153</v>
          </cell>
        </row>
        <row r="4713">
          <cell r="A4713">
            <v>36641</v>
          </cell>
          <cell r="B4713" t="str">
            <v>POS-POWGAS-EAST</v>
          </cell>
          <cell r="C4713" t="str">
            <v>EPMI-LT-SERC-PRC</v>
          </cell>
          <cell r="D4713" t="str">
            <v>P</v>
          </cell>
          <cell r="E4713">
            <v>36671</v>
          </cell>
          <cell r="F4713">
            <v>792.35558296705108</v>
          </cell>
          <cell r="G4713">
            <v>792.35558296705108</v>
          </cell>
        </row>
        <row r="4714">
          <cell r="A4714">
            <v>36641</v>
          </cell>
          <cell r="B4714" t="str">
            <v>POS-POWGAS-EAST</v>
          </cell>
          <cell r="C4714" t="str">
            <v>EPMI-LT-SERC-PRC</v>
          </cell>
          <cell r="D4714" t="str">
            <v>P</v>
          </cell>
          <cell r="E4714">
            <v>36671</v>
          </cell>
          <cell r="F4714">
            <v>0</v>
          </cell>
          <cell r="G4714">
            <v>0</v>
          </cell>
        </row>
        <row r="4715">
          <cell r="A4715">
            <v>36641</v>
          </cell>
          <cell r="B4715" t="str">
            <v>POS-POWGAS-EAST</v>
          </cell>
          <cell r="C4715" t="str">
            <v>EPMI-LT-SERC-PRC</v>
          </cell>
          <cell r="D4715" t="str">
            <v>P</v>
          </cell>
          <cell r="E4715">
            <v>36671</v>
          </cell>
          <cell r="F4715">
            <v>-7923.555829670513</v>
          </cell>
          <cell r="G4715">
            <v>-7923.555829670513</v>
          </cell>
        </row>
        <row r="4716">
          <cell r="A4716">
            <v>36641</v>
          </cell>
          <cell r="B4716" t="str">
            <v>POS-POWGAS-EAST</v>
          </cell>
          <cell r="C4716" t="str">
            <v>EPMI-LT-SERC-PRC</v>
          </cell>
          <cell r="D4716" t="str">
            <v>P</v>
          </cell>
          <cell r="E4716">
            <v>36671</v>
          </cell>
          <cell r="F4716">
            <v>-792.35558296705108</v>
          </cell>
          <cell r="G4716">
            <v>-792.35558296705108</v>
          </cell>
        </row>
        <row r="4717">
          <cell r="A4717">
            <v>36641</v>
          </cell>
          <cell r="B4717" t="str">
            <v>POS-POWGAS-EAST</v>
          </cell>
          <cell r="C4717" t="str">
            <v>EPMI-LT-SERC-PRC</v>
          </cell>
          <cell r="D4717" t="str">
            <v>P</v>
          </cell>
          <cell r="E4717">
            <v>36671</v>
          </cell>
          <cell r="F4717">
            <v>0</v>
          </cell>
          <cell r="G4717">
            <v>0</v>
          </cell>
        </row>
        <row r="4718">
          <cell r="A4718">
            <v>36641</v>
          </cell>
          <cell r="B4718" t="str">
            <v>POS-POWGAS-EAST</v>
          </cell>
          <cell r="C4718" t="str">
            <v>EPMI-LT-SERC-PRC</v>
          </cell>
          <cell r="D4718" t="str">
            <v>P</v>
          </cell>
          <cell r="E4718">
            <v>36671</v>
          </cell>
          <cell r="F4718">
            <v>-1584.7111659341022</v>
          </cell>
          <cell r="G4718">
            <v>-1584.7111659341022</v>
          </cell>
        </row>
        <row r="4719">
          <cell r="A4719">
            <v>36641</v>
          </cell>
          <cell r="B4719" t="str">
            <v>POS-POWGAS-EAST</v>
          </cell>
          <cell r="C4719" t="str">
            <v>EPMI-LT-SERC-PRC</v>
          </cell>
          <cell r="D4719" t="str">
            <v>P</v>
          </cell>
          <cell r="E4719">
            <v>36671</v>
          </cell>
          <cell r="F4719">
            <v>-792.35558296705108</v>
          </cell>
          <cell r="G4719">
            <v>-792.35558296705108</v>
          </cell>
        </row>
        <row r="4720">
          <cell r="A4720">
            <v>36641</v>
          </cell>
          <cell r="B4720" t="str">
            <v>POS-POWGAS-EAST</v>
          </cell>
          <cell r="C4720" t="str">
            <v>EPMI-LT-SERC-PRC</v>
          </cell>
          <cell r="D4720" t="str">
            <v>P</v>
          </cell>
          <cell r="E4720">
            <v>36671</v>
          </cell>
          <cell r="F4720">
            <v>2377.0667489011489</v>
          </cell>
          <cell r="G4720">
            <v>2377.0667489011489</v>
          </cell>
        </row>
        <row r="4721">
          <cell r="A4721">
            <v>36641</v>
          </cell>
          <cell r="B4721" t="str">
            <v>POS-POWGAS-EAST</v>
          </cell>
          <cell r="C4721" t="str">
            <v>EPMI-LT-SERC-PRC</v>
          </cell>
          <cell r="D4721" t="str">
            <v>P</v>
          </cell>
          <cell r="E4721">
            <v>36671</v>
          </cell>
          <cell r="F4721">
            <v>-6338.8446637364104</v>
          </cell>
          <cell r="G4721">
            <v>-6338.8446637364104</v>
          </cell>
        </row>
        <row r="4722">
          <cell r="A4722">
            <v>36641</v>
          </cell>
          <cell r="B4722" t="str">
            <v>POS-POWGAS-EAST</v>
          </cell>
          <cell r="C4722" t="str">
            <v>EPMI-LT-SERC-PRC</v>
          </cell>
          <cell r="D4722" t="str">
            <v>P</v>
          </cell>
          <cell r="E4722">
            <v>36671</v>
          </cell>
          <cell r="F4722">
            <v>4754.1334978022996</v>
          </cell>
          <cell r="G4722">
            <v>4754.1334978022996</v>
          </cell>
        </row>
        <row r="4723">
          <cell r="A4723">
            <v>36641</v>
          </cell>
          <cell r="B4723" t="str">
            <v>POS-POWGAS-EAST</v>
          </cell>
          <cell r="C4723" t="str">
            <v>EPMI-LT-SERC-PRC</v>
          </cell>
          <cell r="D4723" t="str">
            <v>P</v>
          </cell>
          <cell r="E4723">
            <v>36671</v>
          </cell>
          <cell r="F4723">
            <v>6338.844663736415</v>
          </cell>
          <cell r="G4723">
            <v>6338.844663736415</v>
          </cell>
        </row>
        <row r="4724">
          <cell r="A4724">
            <v>36641</v>
          </cell>
          <cell r="B4724" t="str">
            <v>POS-POWGAS-EAST</v>
          </cell>
          <cell r="C4724" t="str">
            <v>EPMI-LT-SERC-PRC</v>
          </cell>
          <cell r="D4724" t="str">
            <v>P</v>
          </cell>
          <cell r="E4724">
            <v>36671</v>
          </cell>
          <cell r="F4724">
            <v>-792.35558296705108</v>
          </cell>
          <cell r="G4724">
            <v>-792.35558296705108</v>
          </cell>
        </row>
        <row r="4725">
          <cell r="A4725">
            <v>36641</v>
          </cell>
          <cell r="B4725" t="str">
            <v>POS-POWGAS-EAST</v>
          </cell>
          <cell r="C4725" t="str">
            <v>EPMI-LT-SERC-PRC</v>
          </cell>
          <cell r="D4725" t="str">
            <v>P</v>
          </cell>
          <cell r="E4725">
            <v>36671</v>
          </cell>
          <cell r="F4725">
            <v>1584.7111659341022</v>
          </cell>
          <cell r="G4725">
            <v>1584.7111659341022</v>
          </cell>
        </row>
        <row r="4726">
          <cell r="A4726">
            <v>36641</v>
          </cell>
          <cell r="B4726" t="str">
            <v>POS-POWGAS-EAST</v>
          </cell>
          <cell r="C4726" t="str">
            <v>EPMI-LT-SERC-PRC</v>
          </cell>
          <cell r="D4726" t="str">
            <v>P</v>
          </cell>
          <cell r="E4726">
            <v>36671</v>
          </cell>
          <cell r="F4726">
            <v>-1584.7111659341022</v>
          </cell>
          <cell r="G4726">
            <v>-1584.7111659341022</v>
          </cell>
        </row>
        <row r="4727">
          <cell r="A4727">
            <v>36641</v>
          </cell>
          <cell r="B4727" t="str">
            <v>POS-POWGAS-EAST</v>
          </cell>
          <cell r="C4727" t="str">
            <v>EPMI-LT-SERC-PRC</v>
          </cell>
          <cell r="D4727" t="str">
            <v>P</v>
          </cell>
          <cell r="E4727">
            <v>36672</v>
          </cell>
          <cell r="F4727">
            <v>0</v>
          </cell>
          <cell r="G4727">
            <v>0</v>
          </cell>
        </row>
        <row r="4728">
          <cell r="A4728">
            <v>36641</v>
          </cell>
          <cell r="B4728" t="str">
            <v>POS-POWGAS-EAST</v>
          </cell>
          <cell r="C4728" t="str">
            <v>EPMI-LT-SERC-PRC</v>
          </cell>
          <cell r="D4728" t="str">
            <v>P</v>
          </cell>
          <cell r="E4728">
            <v>36672</v>
          </cell>
          <cell r="F4728">
            <v>5546.4890807693555</v>
          </cell>
          <cell r="G4728">
            <v>5546.4890807693555</v>
          </cell>
        </row>
        <row r="4729">
          <cell r="A4729">
            <v>36641</v>
          </cell>
          <cell r="B4729" t="str">
            <v>POS-POWGAS-EAST</v>
          </cell>
          <cell r="C4729" t="str">
            <v>EPMI-LT-SERC-PRC</v>
          </cell>
          <cell r="D4729" t="str">
            <v>P</v>
          </cell>
          <cell r="E4729">
            <v>36672</v>
          </cell>
          <cell r="F4729">
            <v>2377.066748901153</v>
          </cell>
          <cell r="G4729">
            <v>2377.066748901153</v>
          </cell>
        </row>
        <row r="4730">
          <cell r="A4730">
            <v>36641</v>
          </cell>
          <cell r="B4730" t="str">
            <v>POS-POWGAS-EAST</v>
          </cell>
          <cell r="C4730" t="str">
            <v>EPMI-LT-SERC-PRC</v>
          </cell>
          <cell r="D4730" t="str">
            <v>P</v>
          </cell>
          <cell r="E4730">
            <v>36672</v>
          </cell>
          <cell r="F4730">
            <v>2377.066748901153</v>
          </cell>
          <cell r="G4730">
            <v>2377.066748901153</v>
          </cell>
        </row>
        <row r="4731">
          <cell r="A4731">
            <v>36641</v>
          </cell>
          <cell r="B4731" t="str">
            <v>POS-POWGAS-EAST</v>
          </cell>
          <cell r="C4731" t="str">
            <v>EPMI-LT-SERC-PRC</v>
          </cell>
          <cell r="D4731" t="str">
            <v>P</v>
          </cell>
          <cell r="E4731">
            <v>36672</v>
          </cell>
          <cell r="F4731">
            <v>1584.7111659341022</v>
          </cell>
          <cell r="G4731">
            <v>1584.7111659341022</v>
          </cell>
        </row>
        <row r="4732">
          <cell r="A4732">
            <v>36641</v>
          </cell>
          <cell r="B4732" t="str">
            <v>POS-POWGAS-EAST</v>
          </cell>
          <cell r="C4732" t="str">
            <v>EPMI-LT-SERC-PRC</v>
          </cell>
          <cell r="D4732" t="str">
            <v>P</v>
          </cell>
          <cell r="E4732">
            <v>36672</v>
          </cell>
          <cell r="F4732">
            <v>0</v>
          </cell>
          <cell r="G4732">
            <v>0</v>
          </cell>
        </row>
        <row r="4733">
          <cell r="A4733">
            <v>36641</v>
          </cell>
          <cell r="B4733" t="str">
            <v>POS-POWGAS-EAST</v>
          </cell>
          <cell r="C4733" t="str">
            <v>EPMI-LT-SERC-PRC</v>
          </cell>
          <cell r="D4733" t="str">
            <v>P</v>
          </cell>
          <cell r="E4733">
            <v>36672</v>
          </cell>
          <cell r="F4733">
            <v>-1584.7111659341022</v>
          </cell>
          <cell r="G4733">
            <v>-1584.7111659341022</v>
          </cell>
        </row>
        <row r="4734">
          <cell r="A4734">
            <v>36641</v>
          </cell>
          <cell r="B4734" t="str">
            <v>POS-POWGAS-EAST</v>
          </cell>
          <cell r="C4734" t="str">
            <v>EPMI-LT-SERC-PRC</v>
          </cell>
          <cell r="D4734" t="str">
            <v>P</v>
          </cell>
          <cell r="E4734">
            <v>36672</v>
          </cell>
          <cell r="F4734">
            <v>2377.066748901153</v>
          </cell>
          <cell r="G4734">
            <v>2377.066748901153</v>
          </cell>
        </row>
        <row r="4735">
          <cell r="A4735">
            <v>36641</v>
          </cell>
          <cell r="B4735" t="str">
            <v>POS-POWGAS-EAST</v>
          </cell>
          <cell r="C4735" t="str">
            <v>EPMI-LT-SERC-PRC</v>
          </cell>
          <cell r="D4735" t="str">
            <v>P</v>
          </cell>
          <cell r="E4735">
            <v>36672</v>
          </cell>
          <cell r="F4735">
            <v>792.35558296705108</v>
          </cell>
          <cell r="G4735">
            <v>792.35558296705108</v>
          </cell>
        </row>
        <row r="4736">
          <cell r="A4736">
            <v>36641</v>
          </cell>
          <cell r="B4736" t="str">
            <v>POS-POWGAS-EAST</v>
          </cell>
          <cell r="C4736" t="str">
            <v>EPMI-LT-SERC-PRC</v>
          </cell>
          <cell r="D4736" t="str">
            <v>P</v>
          </cell>
          <cell r="E4736">
            <v>36672</v>
          </cell>
          <cell r="F4736">
            <v>0</v>
          </cell>
          <cell r="G4736">
            <v>0</v>
          </cell>
        </row>
        <row r="4737">
          <cell r="A4737">
            <v>36641</v>
          </cell>
          <cell r="B4737" t="str">
            <v>POS-POWGAS-EAST</v>
          </cell>
          <cell r="C4737" t="str">
            <v>EPMI-LT-SERC-PRC</v>
          </cell>
          <cell r="D4737" t="str">
            <v>P</v>
          </cell>
          <cell r="E4737">
            <v>36672</v>
          </cell>
          <cell r="F4737">
            <v>-7923.555829670513</v>
          </cell>
          <cell r="G4737">
            <v>-7923.555829670513</v>
          </cell>
        </row>
        <row r="4738">
          <cell r="A4738">
            <v>36641</v>
          </cell>
          <cell r="B4738" t="str">
            <v>POS-POWGAS-EAST</v>
          </cell>
          <cell r="C4738" t="str">
            <v>EPMI-LT-SERC-PRC</v>
          </cell>
          <cell r="D4738" t="str">
            <v>P</v>
          </cell>
          <cell r="E4738">
            <v>36672</v>
          </cell>
          <cell r="F4738">
            <v>-792.35558296705108</v>
          </cell>
          <cell r="G4738">
            <v>-792.35558296705108</v>
          </cell>
        </row>
        <row r="4739">
          <cell r="A4739">
            <v>36641</v>
          </cell>
          <cell r="B4739" t="str">
            <v>POS-POWGAS-EAST</v>
          </cell>
          <cell r="C4739" t="str">
            <v>EPMI-LT-SERC-PRC</v>
          </cell>
          <cell r="D4739" t="str">
            <v>P</v>
          </cell>
          <cell r="E4739">
            <v>36672</v>
          </cell>
          <cell r="F4739">
            <v>0</v>
          </cell>
          <cell r="G4739">
            <v>0</v>
          </cell>
        </row>
        <row r="4740">
          <cell r="A4740">
            <v>36641</v>
          </cell>
          <cell r="B4740" t="str">
            <v>POS-POWGAS-EAST</v>
          </cell>
          <cell r="C4740" t="str">
            <v>EPMI-LT-SERC-PRC</v>
          </cell>
          <cell r="D4740" t="str">
            <v>P</v>
          </cell>
          <cell r="E4740">
            <v>36672</v>
          </cell>
          <cell r="F4740">
            <v>-1584.7111659341022</v>
          </cell>
          <cell r="G4740">
            <v>-1584.7111659341022</v>
          </cell>
        </row>
        <row r="4741">
          <cell r="A4741">
            <v>36641</v>
          </cell>
          <cell r="B4741" t="str">
            <v>POS-POWGAS-EAST</v>
          </cell>
          <cell r="C4741" t="str">
            <v>EPMI-LT-SERC-PRC</v>
          </cell>
          <cell r="D4741" t="str">
            <v>P</v>
          </cell>
          <cell r="E4741">
            <v>36672</v>
          </cell>
          <cell r="F4741">
            <v>-792.35558296705108</v>
          </cell>
          <cell r="G4741">
            <v>-792.35558296705108</v>
          </cell>
        </row>
        <row r="4742">
          <cell r="A4742">
            <v>36641</v>
          </cell>
          <cell r="B4742" t="str">
            <v>POS-POWGAS-EAST</v>
          </cell>
          <cell r="C4742" t="str">
            <v>EPMI-LT-SERC-PRC</v>
          </cell>
          <cell r="D4742" t="str">
            <v>P</v>
          </cell>
          <cell r="E4742">
            <v>36672</v>
          </cell>
          <cell r="F4742">
            <v>2377.0667489011489</v>
          </cell>
          <cell r="G4742">
            <v>2377.0667489011489</v>
          </cell>
        </row>
        <row r="4743">
          <cell r="A4743">
            <v>36641</v>
          </cell>
          <cell r="B4743" t="str">
            <v>POS-POWGAS-EAST</v>
          </cell>
          <cell r="C4743" t="str">
            <v>EPMI-LT-SERC-PRC</v>
          </cell>
          <cell r="D4743" t="str">
            <v>P</v>
          </cell>
          <cell r="E4743">
            <v>36672</v>
          </cell>
          <cell r="F4743">
            <v>-6338.8446637364104</v>
          </cell>
          <cell r="G4743">
            <v>-6338.8446637364104</v>
          </cell>
        </row>
        <row r="4744">
          <cell r="A4744">
            <v>36641</v>
          </cell>
          <cell r="B4744" t="str">
            <v>POS-POWGAS-EAST</v>
          </cell>
          <cell r="C4744" t="str">
            <v>EPMI-LT-SERC-PRC</v>
          </cell>
          <cell r="D4744" t="str">
            <v>P</v>
          </cell>
          <cell r="E4744">
            <v>36672</v>
          </cell>
          <cell r="F4744">
            <v>4754.1334978022996</v>
          </cell>
          <cell r="G4744">
            <v>4754.1334978022996</v>
          </cell>
        </row>
        <row r="4745">
          <cell r="A4745">
            <v>36641</v>
          </cell>
          <cell r="B4745" t="str">
            <v>POS-POWGAS-EAST</v>
          </cell>
          <cell r="C4745" t="str">
            <v>EPMI-LT-SERC-PRC</v>
          </cell>
          <cell r="D4745" t="str">
            <v>P</v>
          </cell>
          <cell r="E4745">
            <v>36672</v>
          </cell>
          <cell r="F4745">
            <v>6338.844663736415</v>
          </cell>
          <cell r="G4745">
            <v>6338.844663736415</v>
          </cell>
        </row>
        <row r="4746">
          <cell r="A4746">
            <v>36641</v>
          </cell>
          <cell r="B4746" t="str">
            <v>POS-POWGAS-EAST</v>
          </cell>
          <cell r="C4746" t="str">
            <v>EPMI-LT-SERC-PRC</v>
          </cell>
          <cell r="D4746" t="str">
            <v>P</v>
          </cell>
          <cell r="E4746">
            <v>36672</v>
          </cell>
          <cell r="F4746">
            <v>-792.35558296705108</v>
          </cell>
          <cell r="G4746">
            <v>-792.35558296705108</v>
          </cell>
        </row>
        <row r="4747">
          <cell r="A4747">
            <v>36641</v>
          </cell>
          <cell r="B4747" t="str">
            <v>POS-POWGAS-EAST</v>
          </cell>
          <cell r="C4747" t="str">
            <v>EPMI-LT-SERC-PRC</v>
          </cell>
          <cell r="D4747" t="str">
            <v>P</v>
          </cell>
          <cell r="E4747">
            <v>36672</v>
          </cell>
          <cell r="F4747">
            <v>1584.7111659341022</v>
          </cell>
          <cell r="G4747">
            <v>1584.7111659341022</v>
          </cell>
        </row>
        <row r="4748">
          <cell r="A4748">
            <v>36641</v>
          </cell>
          <cell r="B4748" t="str">
            <v>POS-POWGAS-EAST</v>
          </cell>
          <cell r="C4748" t="str">
            <v>EPMI-LT-SERC-PRC</v>
          </cell>
          <cell r="D4748" t="str">
            <v>P</v>
          </cell>
          <cell r="E4748">
            <v>36672</v>
          </cell>
          <cell r="F4748">
            <v>-1584.7111659341022</v>
          </cell>
          <cell r="G4748">
            <v>-1584.7111659341022</v>
          </cell>
        </row>
        <row r="4749">
          <cell r="A4749">
            <v>36641</v>
          </cell>
          <cell r="B4749" t="str">
            <v>POS-POWGAS-EAST</v>
          </cell>
          <cell r="C4749" t="str">
            <v>EPMI-LT-SERC-PRC</v>
          </cell>
          <cell r="D4749" t="str">
            <v>P</v>
          </cell>
          <cell r="E4749">
            <v>36677</v>
          </cell>
          <cell r="F4749">
            <v>0</v>
          </cell>
          <cell r="G4749">
            <v>0</v>
          </cell>
        </row>
        <row r="4750">
          <cell r="A4750">
            <v>36641</v>
          </cell>
          <cell r="B4750" t="str">
            <v>POS-POWGAS-EAST</v>
          </cell>
          <cell r="C4750" t="str">
            <v>EPMI-LT-SERC-PRC</v>
          </cell>
          <cell r="D4750" t="str">
            <v>P</v>
          </cell>
          <cell r="E4750">
            <v>36677</v>
          </cell>
          <cell r="F4750">
            <v>11092.978161538711</v>
          </cell>
          <cell r="G4750">
            <v>11092.978161538711</v>
          </cell>
        </row>
        <row r="4751">
          <cell r="A4751">
            <v>36641</v>
          </cell>
          <cell r="B4751" t="str">
            <v>POS-POWGAS-EAST</v>
          </cell>
          <cell r="C4751" t="str">
            <v>EPMI-LT-SERC-PRC</v>
          </cell>
          <cell r="D4751" t="str">
            <v>P</v>
          </cell>
          <cell r="E4751">
            <v>36677</v>
          </cell>
          <cell r="F4751">
            <v>4754.1334978022996</v>
          </cell>
          <cell r="G4751">
            <v>4754.1334978022996</v>
          </cell>
        </row>
        <row r="4752">
          <cell r="A4752">
            <v>36641</v>
          </cell>
          <cell r="B4752" t="str">
            <v>POS-POWGAS-EAST</v>
          </cell>
          <cell r="C4752" t="str">
            <v>EPMI-LT-SERC-PRC</v>
          </cell>
          <cell r="D4752" t="str">
            <v>P</v>
          </cell>
          <cell r="E4752">
            <v>36677</v>
          </cell>
          <cell r="F4752">
            <v>4754.1334978022996</v>
          </cell>
          <cell r="G4752">
            <v>4754.1334978022996</v>
          </cell>
        </row>
        <row r="4753">
          <cell r="A4753">
            <v>36641</v>
          </cell>
          <cell r="B4753" t="str">
            <v>POS-POWGAS-EAST</v>
          </cell>
          <cell r="C4753" t="str">
            <v>EPMI-LT-SERC-PRC</v>
          </cell>
          <cell r="D4753" t="str">
            <v>P</v>
          </cell>
          <cell r="E4753">
            <v>36677</v>
          </cell>
          <cell r="F4753">
            <v>3169.4223318682007</v>
          </cell>
          <cell r="G4753">
            <v>3169.4223318682007</v>
          </cell>
        </row>
        <row r="4754">
          <cell r="A4754">
            <v>36641</v>
          </cell>
          <cell r="B4754" t="str">
            <v>POS-POWGAS-EAST</v>
          </cell>
          <cell r="C4754" t="str">
            <v>EPMI-LT-SERC-PRC</v>
          </cell>
          <cell r="D4754" t="str">
            <v>P</v>
          </cell>
          <cell r="E4754">
            <v>36677</v>
          </cell>
          <cell r="F4754">
            <v>0</v>
          </cell>
          <cell r="G4754">
            <v>0</v>
          </cell>
        </row>
        <row r="4755">
          <cell r="A4755">
            <v>36641</v>
          </cell>
          <cell r="B4755" t="str">
            <v>POS-POWGAS-EAST</v>
          </cell>
          <cell r="C4755" t="str">
            <v>EPMI-LT-SERC-PRC</v>
          </cell>
          <cell r="D4755" t="str">
            <v>P</v>
          </cell>
          <cell r="E4755">
            <v>36677</v>
          </cell>
          <cell r="F4755">
            <v>-3169.4223318682007</v>
          </cell>
          <cell r="G4755">
            <v>-3169.4223318682007</v>
          </cell>
        </row>
        <row r="4756">
          <cell r="A4756">
            <v>36641</v>
          </cell>
          <cell r="B4756" t="str">
            <v>POS-POWGAS-EAST</v>
          </cell>
          <cell r="C4756" t="str">
            <v>EPMI-LT-SERC-PRC</v>
          </cell>
          <cell r="D4756" t="str">
            <v>P</v>
          </cell>
          <cell r="E4756">
            <v>36677</v>
          </cell>
          <cell r="F4756">
            <v>4754.1334978022996</v>
          </cell>
          <cell r="G4756">
            <v>4754.1334978022996</v>
          </cell>
        </row>
        <row r="4757">
          <cell r="A4757">
            <v>36641</v>
          </cell>
          <cell r="B4757" t="str">
            <v>POS-POWGAS-EAST</v>
          </cell>
          <cell r="C4757" t="str">
            <v>EPMI-LT-SERC-PRC</v>
          </cell>
          <cell r="D4757" t="str">
            <v>P</v>
          </cell>
          <cell r="E4757">
            <v>36677</v>
          </cell>
          <cell r="F4757">
            <v>1584.7111659341003</v>
          </cell>
          <cell r="G4757">
            <v>1584.7111659341003</v>
          </cell>
        </row>
        <row r="4758">
          <cell r="A4758">
            <v>36641</v>
          </cell>
          <cell r="B4758" t="str">
            <v>POS-POWGAS-EAST</v>
          </cell>
          <cell r="C4758" t="str">
            <v>EPMI-LT-SERC-PRC</v>
          </cell>
          <cell r="D4758" t="str">
            <v>P</v>
          </cell>
          <cell r="E4758">
            <v>36677</v>
          </cell>
          <cell r="F4758">
            <v>0</v>
          </cell>
          <cell r="G4758">
            <v>0</v>
          </cell>
        </row>
        <row r="4759">
          <cell r="A4759">
            <v>36641</v>
          </cell>
          <cell r="B4759" t="str">
            <v>POS-POWGAS-EAST</v>
          </cell>
          <cell r="C4759" t="str">
            <v>EPMI-LT-SERC-PRC</v>
          </cell>
          <cell r="D4759" t="str">
            <v>P</v>
          </cell>
          <cell r="E4759">
            <v>36677</v>
          </cell>
          <cell r="F4759">
            <v>-15847.111659341035</v>
          </cell>
          <cell r="G4759">
            <v>-15847.111659341035</v>
          </cell>
        </row>
        <row r="4760">
          <cell r="A4760">
            <v>36641</v>
          </cell>
          <cell r="B4760" t="str">
            <v>POS-POWGAS-EAST</v>
          </cell>
          <cell r="C4760" t="str">
            <v>EPMI-LT-SERC-PRC</v>
          </cell>
          <cell r="D4760" t="str">
            <v>P</v>
          </cell>
          <cell r="E4760">
            <v>36677</v>
          </cell>
          <cell r="F4760">
            <v>-1584.7111659341003</v>
          </cell>
          <cell r="G4760">
            <v>-1584.7111659341003</v>
          </cell>
        </row>
        <row r="4761">
          <cell r="A4761">
            <v>36641</v>
          </cell>
          <cell r="B4761" t="str">
            <v>POS-POWGAS-EAST</v>
          </cell>
          <cell r="C4761" t="str">
            <v>EPMI-LT-SERC-PRC</v>
          </cell>
          <cell r="D4761" t="str">
            <v>P</v>
          </cell>
          <cell r="E4761">
            <v>36677</v>
          </cell>
          <cell r="F4761">
            <v>0</v>
          </cell>
          <cell r="G4761">
            <v>0</v>
          </cell>
        </row>
        <row r="4762">
          <cell r="A4762">
            <v>36641</v>
          </cell>
          <cell r="B4762" t="str">
            <v>POS-POWGAS-EAST</v>
          </cell>
          <cell r="C4762" t="str">
            <v>EPMI-LT-SERC-PRC</v>
          </cell>
          <cell r="D4762" t="str">
            <v>P</v>
          </cell>
          <cell r="E4762">
            <v>36677</v>
          </cell>
          <cell r="F4762">
            <v>-3169.4223318682007</v>
          </cell>
          <cell r="G4762">
            <v>-3169.4223318682007</v>
          </cell>
        </row>
        <row r="4763">
          <cell r="A4763">
            <v>36641</v>
          </cell>
          <cell r="B4763" t="str">
            <v>POS-POWGAS-EAST</v>
          </cell>
          <cell r="C4763" t="str">
            <v>EPMI-LT-SERC-PRC</v>
          </cell>
          <cell r="D4763" t="str">
            <v>P</v>
          </cell>
          <cell r="E4763">
            <v>36677</v>
          </cell>
          <cell r="F4763">
            <v>-1584.7111659341003</v>
          </cell>
          <cell r="G4763">
            <v>-1584.7111659341003</v>
          </cell>
        </row>
        <row r="4764">
          <cell r="A4764">
            <v>36641</v>
          </cell>
          <cell r="B4764" t="str">
            <v>POS-POWGAS-EAST</v>
          </cell>
          <cell r="C4764" t="str">
            <v>EPMI-LT-SERC-PRC</v>
          </cell>
          <cell r="D4764" t="str">
            <v>P</v>
          </cell>
          <cell r="E4764">
            <v>36677</v>
          </cell>
          <cell r="F4764">
            <v>4754.1334978023215</v>
          </cell>
          <cell r="G4764">
            <v>4754.1334978023215</v>
          </cell>
        </row>
        <row r="4765">
          <cell r="A4765">
            <v>36641</v>
          </cell>
          <cell r="B4765" t="str">
            <v>POS-POWGAS-EAST</v>
          </cell>
          <cell r="C4765" t="str">
            <v>EPMI-LT-SERC-PRC</v>
          </cell>
          <cell r="D4765" t="str">
            <v>P</v>
          </cell>
          <cell r="E4765">
            <v>36677</v>
          </cell>
          <cell r="F4765">
            <v>-12677.689327472794</v>
          </cell>
          <cell r="G4765">
            <v>-12677.689327472794</v>
          </cell>
        </row>
        <row r="4766">
          <cell r="A4766">
            <v>36641</v>
          </cell>
          <cell r="B4766" t="str">
            <v>POS-POWGAS-EAST</v>
          </cell>
          <cell r="C4766" t="str">
            <v>EPMI-LT-SERC-PRC</v>
          </cell>
          <cell r="D4766" t="str">
            <v>P</v>
          </cell>
          <cell r="E4766">
            <v>36677</v>
          </cell>
          <cell r="F4766">
            <v>9508.2669956046302</v>
          </cell>
          <cell r="G4766">
            <v>9508.2669956046302</v>
          </cell>
        </row>
        <row r="4767">
          <cell r="A4767">
            <v>36641</v>
          </cell>
          <cell r="B4767" t="str">
            <v>POS-POWGAS-EAST</v>
          </cell>
          <cell r="C4767" t="str">
            <v>EPMI-LT-SERC-PRC</v>
          </cell>
          <cell r="D4767" t="str">
            <v>P</v>
          </cell>
          <cell r="E4767">
            <v>36677</v>
          </cell>
          <cell r="F4767">
            <v>12677.689327472812</v>
          </cell>
          <cell r="G4767">
            <v>12677.689327472812</v>
          </cell>
        </row>
        <row r="4768">
          <cell r="A4768">
            <v>36641</v>
          </cell>
          <cell r="B4768" t="str">
            <v>POS-POWGAS-EAST</v>
          </cell>
          <cell r="C4768" t="str">
            <v>EPMI-LT-SERC-PRC</v>
          </cell>
          <cell r="D4768" t="str">
            <v>P</v>
          </cell>
          <cell r="E4768">
            <v>36677</v>
          </cell>
          <cell r="F4768">
            <v>-1584.7111659341003</v>
          </cell>
          <cell r="G4768">
            <v>-1584.7111659341003</v>
          </cell>
        </row>
        <row r="4769">
          <cell r="A4769">
            <v>36641</v>
          </cell>
          <cell r="B4769" t="str">
            <v>POS-POWGAS-EAST</v>
          </cell>
          <cell r="C4769" t="str">
            <v>EPMI-LT-SERC-PRC</v>
          </cell>
          <cell r="D4769" t="str">
            <v>P</v>
          </cell>
          <cell r="E4769">
            <v>36677</v>
          </cell>
          <cell r="F4769">
            <v>3169.4223318682007</v>
          </cell>
          <cell r="G4769">
            <v>3169.4223318682007</v>
          </cell>
        </row>
        <row r="4770">
          <cell r="A4770">
            <v>36641</v>
          </cell>
          <cell r="B4770" t="str">
            <v>POS-POWGAS-EAST</v>
          </cell>
          <cell r="C4770" t="str">
            <v>EPMI-LT-SERC-PRC</v>
          </cell>
          <cell r="D4770" t="str">
            <v>P</v>
          </cell>
          <cell r="E4770">
            <v>36677</v>
          </cell>
          <cell r="F4770">
            <v>-3169.4223318682007</v>
          </cell>
          <cell r="G4770">
            <v>-3169.4223318682007</v>
          </cell>
        </row>
        <row r="4771">
          <cell r="A4771">
            <v>36641</v>
          </cell>
          <cell r="B4771" t="str">
            <v>POS-POWGAS-EAST</v>
          </cell>
          <cell r="C4771" t="str">
            <v>EPMI-LT-SERC-PRC</v>
          </cell>
          <cell r="D4771" t="str">
            <v>P</v>
          </cell>
          <cell r="E4771">
            <v>36678</v>
          </cell>
          <cell r="F4771">
            <v>-156056.43339433536</v>
          </cell>
          <cell r="G4771">
            <v>-156056.43339433536</v>
          </cell>
        </row>
        <row r="4772">
          <cell r="A4772">
            <v>36641</v>
          </cell>
          <cell r="B4772" t="str">
            <v>POS-POWGAS-EAST</v>
          </cell>
          <cell r="C4772" t="str">
            <v>EPMI-LT-SERC-PRC</v>
          </cell>
          <cell r="D4772" t="str">
            <v>P</v>
          </cell>
          <cell r="E4772">
            <v>36678</v>
          </cell>
          <cell r="F4772">
            <v>69358.414841926802</v>
          </cell>
          <cell r="G4772">
            <v>69358.414841926802</v>
          </cell>
        </row>
        <row r="4773">
          <cell r="A4773">
            <v>36641</v>
          </cell>
          <cell r="B4773" t="str">
            <v>POS-POWGAS-EAST</v>
          </cell>
          <cell r="C4773" t="str">
            <v>EPMI-LT-SERC-PRC</v>
          </cell>
          <cell r="D4773" t="str">
            <v>P</v>
          </cell>
          <cell r="E4773">
            <v>36678</v>
          </cell>
          <cell r="F4773">
            <v>-17339.603710481701</v>
          </cell>
          <cell r="G4773">
            <v>-17339.603710481701</v>
          </cell>
        </row>
        <row r="4774">
          <cell r="A4774">
            <v>36641</v>
          </cell>
          <cell r="B4774" t="str">
            <v>POS-POWGAS-EAST</v>
          </cell>
          <cell r="C4774" t="str">
            <v>EPMI-LT-SERC-PRC</v>
          </cell>
          <cell r="D4774" t="str">
            <v>P</v>
          </cell>
          <cell r="E4774">
            <v>36678</v>
          </cell>
          <cell r="F4774">
            <v>-34679.207420963401</v>
          </cell>
          <cell r="G4774">
            <v>-34679.207420963401</v>
          </cell>
        </row>
        <row r="4775">
          <cell r="A4775">
            <v>36641</v>
          </cell>
          <cell r="B4775" t="str">
            <v>POS-POWGAS-EAST</v>
          </cell>
          <cell r="C4775" t="str">
            <v>EPMI-LT-SERC-PRC</v>
          </cell>
          <cell r="D4775" t="str">
            <v>P</v>
          </cell>
          <cell r="E4775">
            <v>36678</v>
          </cell>
          <cell r="F4775">
            <v>0</v>
          </cell>
          <cell r="G4775">
            <v>0</v>
          </cell>
        </row>
        <row r="4776">
          <cell r="A4776">
            <v>36641</v>
          </cell>
          <cell r="B4776" t="str">
            <v>POS-POWGAS-EAST</v>
          </cell>
          <cell r="C4776" t="str">
            <v>EPMI-LT-SERC-PRC</v>
          </cell>
          <cell r="D4776" t="str">
            <v>P</v>
          </cell>
          <cell r="E4776">
            <v>36678</v>
          </cell>
          <cell r="F4776">
            <v>-34679.207420963401</v>
          </cell>
          <cell r="G4776">
            <v>-34679.207420963401</v>
          </cell>
        </row>
        <row r="4777">
          <cell r="A4777">
            <v>36641</v>
          </cell>
          <cell r="B4777" t="str">
            <v>POS-POWGAS-EAST</v>
          </cell>
          <cell r="C4777" t="str">
            <v>EPMI-LT-SERC-PRC</v>
          </cell>
          <cell r="D4777" t="str">
            <v>P</v>
          </cell>
          <cell r="E4777">
            <v>36678</v>
          </cell>
          <cell r="F4777">
            <v>0</v>
          </cell>
          <cell r="G4777">
            <v>0</v>
          </cell>
        </row>
        <row r="4778">
          <cell r="A4778">
            <v>36641</v>
          </cell>
          <cell r="B4778" t="str">
            <v>POS-POWGAS-EAST</v>
          </cell>
          <cell r="C4778" t="str">
            <v>EPMI-LT-SERC-PRC</v>
          </cell>
          <cell r="D4778" t="str">
            <v>P</v>
          </cell>
          <cell r="E4778">
            <v>36678</v>
          </cell>
          <cell r="F4778">
            <v>-34679.207420963401</v>
          </cell>
          <cell r="G4778">
            <v>-34679.207420963401</v>
          </cell>
        </row>
        <row r="4779">
          <cell r="A4779">
            <v>36641</v>
          </cell>
          <cell r="B4779" t="str">
            <v>POS-POWGAS-EAST</v>
          </cell>
          <cell r="C4779" t="str">
            <v>EPMI-LT-SERC-PRC</v>
          </cell>
          <cell r="D4779" t="str">
            <v>P</v>
          </cell>
          <cell r="E4779">
            <v>36678</v>
          </cell>
          <cell r="F4779">
            <v>260094.0556572252</v>
          </cell>
          <cell r="G4779">
            <v>260094.0556572252</v>
          </cell>
        </row>
        <row r="4780">
          <cell r="A4780">
            <v>36641</v>
          </cell>
          <cell r="B4780" t="str">
            <v>POS-POWGAS-EAST</v>
          </cell>
          <cell r="C4780" t="str">
            <v>EPMI-LT-SERC-PRC</v>
          </cell>
          <cell r="D4780" t="str">
            <v>P</v>
          </cell>
          <cell r="E4780">
            <v>36678</v>
          </cell>
          <cell r="F4780">
            <v>17339.603710481701</v>
          </cell>
          <cell r="G4780">
            <v>17339.603710481701</v>
          </cell>
        </row>
        <row r="4781">
          <cell r="A4781">
            <v>36641</v>
          </cell>
          <cell r="B4781" t="str">
            <v>POS-POWGAS-EAST</v>
          </cell>
          <cell r="C4781" t="str">
            <v>EPMI-LT-SERC-PRC</v>
          </cell>
          <cell r="D4781" t="str">
            <v>P</v>
          </cell>
          <cell r="E4781">
            <v>36708</v>
          </cell>
          <cell r="F4781">
            <v>-15674.231790921998</v>
          </cell>
          <cell r="G4781">
            <v>-15674.231790921998</v>
          </cell>
        </row>
        <row r="4782">
          <cell r="A4782">
            <v>36641</v>
          </cell>
          <cell r="B4782" t="str">
            <v>POS-POWGAS-EAST</v>
          </cell>
          <cell r="C4782" t="str">
            <v>EPMI-LT-SERC-PRC</v>
          </cell>
          <cell r="D4782" t="str">
            <v>P</v>
          </cell>
          <cell r="E4782">
            <v>36708</v>
          </cell>
          <cell r="F4782">
            <v>-15674.231790921998</v>
          </cell>
          <cell r="G4782">
            <v>-15674.231790921998</v>
          </cell>
        </row>
        <row r="4783">
          <cell r="A4783">
            <v>36641</v>
          </cell>
          <cell r="B4783" t="str">
            <v>POS-POWGAS-EAST</v>
          </cell>
          <cell r="C4783" t="str">
            <v>EPMI-LT-SERC-PRC</v>
          </cell>
          <cell r="D4783" t="str">
            <v>P</v>
          </cell>
          <cell r="E4783">
            <v>36708</v>
          </cell>
          <cell r="F4783">
            <v>15674.231790921998</v>
          </cell>
          <cell r="G4783">
            <v>15674.231790921998</v>
          </cell>
        </row>
        <row r="4784">
          <cell r="A4784">
            <v>36641</v>
          </cell>
          <cell r="B4784" t="str">
            <v>POS-POWGAS-EAST</v>
          </cell>
          <cell r="C4784" t="str">
            <v>EPMI-LT-SERC-PRC</v>
          </cell>
          <cell r="D4784" t="str">
            <v>P</v>
          </cell>
          <cell r="E4784">
            <v>36708</v>
          </cell>
          <cell r="F4784">
            <v>-15674.231790921998</v>
          </cell>
          <cell r="G4784">
            <v>-15674.231790921998</v>
          </cell>
        </row>
        <row r="4785">
          <cell r="A4785">
            <v>36641</v>
          </cell>
          <cell r="B4785" t="str">
            <v>POS-POWGAS-EAST</v>
          </cell>
          <cell r="C4785" t="str">
            <v>EPMI-LT-SERC-PRC</v>
          </cell>
          <cell r="D4785" t="str">
            <v>P</v>
          </cell>
          <cell r="E4785">
            <v>36708</v>
          </cell>
          <cell r="F4785">
            <v>-47022.695372766007</v>
          </cell>
          <cell r="G4785">
            <v>-47022.695372766007</v>
          </cell>
        </row>
        <row r="4786">
          <cell r="A4786">
            <v>36641</v>
          </cell>
          <cell r="B4786" t="str">
            <v>POS-POWGAS-EAST</v>
          </cell>
          <cell r="C4786" t="str">
            <v>EPMI-LT-SERC-PRC</v>
          </cell>
          <cell r="D4786" t="str">
            <v>P</v>
          </cell>
          <cell r="E4786">
            <v>36708</v>
          </cell>
          <cell r="F4786">
            <v>15674.231790921998</v>
          </cell>
          <cell r="G4786">
            <v>15674.231790921998</v>
          </cell>
        </row>
        <row r="4787">
          <cell r="A4787">
            <v>36641</v>
          </cell>
          <cell r="B4787" t="str">
            <v>POS-POWGAS-EAST</v>
          </cell>
          <cell r="C4787" t="str">
            <v>EPMI-LT-SERC-PRC</v>
          </cell>
          <cell r="D4787" t="str">
            <v>P</v>
          </cell>
          <cell r="E4787">
            <v>36708</v>
          </cell>
          <cell r="F4787">
            <v>-47022.695372766007</v>
          </cell>
          <cell r="G4787">
            <v>-47022.695372766007</v>
          </cell>
        </row>
        <row r="4788">
          <cell r="A4788">
            <v>36641</v>
          </cell>
          <cell r="B4788" t="str">
            <v>POS-POWGAS-EAST</v>
          </cell>
          <cell r="C4788" t="str">
            <v>EPMI-LT-SERC-PRC</v>
          </cell>
          <cell r="D4788" t="str">
            <v>P</v>
          </cell>
          <cell r="E4788">
            <v>36708</v>
          </cell>
          <cell r="F4788">
            <v>0</v>
          </cell>
          <cell r="G4788">
            <v>0</v>
          </cell>
        </row>
        <row r="4789">
          <cell r="A4789">
            <v>36641</v>
          </cell>
          <cell r="B4789" t="str">
            <v>POS-POWGAS-EAST</v>
          </cell>
          <cell r="C4789" t="str">
            <v>EPMI-LT-SERC-PRC</v>
          </cell>
          <cell r="D4789" t="str">
            <v>P</v>
          </cell>
          <cell r="E4789">
            <v>36708</v>
          </cell>
          <cell r="F4789">
            <v>-15674.231790921998</v>
          </cell>
          <cell r="G4789">
            <v>-15674.231790921998</v>
          </cell>
        </row>
        <row r="4790">
          <cell r="A4790">
            <v>36641</v>
          </cell>
          <cell r="B4790" t="str">
            <v>POS-POWGAS-EAST</v>
          </cell>
          <cell r="C4790" t="str">
            <v>EPMI-LT-SERC-PRC</v>
          </cell>
          <cell r="D4790" t="str">
            <v>P</v>
          </cell>
          <cell r="E4790">
            <v>36708</v>
          </cell>
          <cell r="F4790">
            <v>31348.463581843997</v>
          </cell>
          <cell r="G4790">
            <v>31348.463581843997</v>
          </cell>
        </row>
        <row r="4791">
          <cell r="A4791">
            <v>36641</v>
          </cell>
          <cell r="B4791" t="str">
            <v>POS-POWGAS-EAST</v>
          </cell>
          <cell r="C4791" t="str">
            <v>EPMI-LT-SERC-PRC</v>
          </cell>
          <cell r="D4791" t="str">
            <v>P</v>
          </cell>
          <cell r="E4791">
            <v>36708</v>
          </cell>
          <cell r="F4791">
            <v>-22121.9032022104</v>
          </cell>
          <cell r="G4791">
            <v>-22121.9032022104</v>
          </cell>
        </row>
        <row r="4792">
          <cell r="A4792">
            <v>36641</v>
          </cell>
          <cell r="B4792" t="str">
            <v>POS-POWGAS-EAST</v>
          </cell>
          <cell r="C4792" t="str">
            <v>EPMI-LT-SERC-PRC</v>
          </cell>
          <cell r="D4792" t="str">
            <v>P</v>
          </cell>
          <cell r="E4792">
            <v>36708</v>
          </cell>
          <cell r="F4792">
            <v>-31348.463581843997</v>
          </cell>
          <cell r="G4792">
            <v>-31348.463581843997</v>
          </cell>
        </row>
        <row r="4793">
          <cell r="A4793">
            <v>36641</v>
          </cell>
          <cell r="B4793" t="str">
            <v>POS-POWGAS-EAST</v>
          </cell>
          <cell r="C4793" t="str">
            <v>EPMI-LT-SERC-PRC</v>
          </cell>
          <cell r="D4793" t="str">
            <v>P</v>
          </cell>
          <cell r="E4793">
            <v>36708</v>
          </cell>
          <cell r="F4793">
            <v>-15674.231790921998</v>
          </cell>
          <cell r="G4793">
            <v>-15674.231790921998</v>
          </cell>
        </row>
        <row r="4794">
          <cell r="A4794">
            <v>36641</v>
          </cell>
          <cell r="B4794" t="str">
            <v>POS-POWGAS-EAST</v>
          </cell>
          <cell r="C4794" t="str">
            <v>EPMI-LT-SERC-PRC</v>
          </cell>
          <cell r="D4794" t="str">
            <v>P</v>
          </cell>
          <cell r="E4794">
            <v>36708</v>
          </cell>
          <cell r="F4794">
            <v>-15674.231790921998</v>
          </cell>
          <cell r="G4794">
            <v>-15674.231790921998</v>
          </cell>
        </row>
        <row r="4795">
          <cell r="A4795">
            <v>36641</v>
          </cell>
          <cell r="B4795" t="str">
            <v>POS-POWGAS-EAST</v>
          </cell>
          <cell r="C4795" t="str">
            <v>EPMI-LT-SERC-PRC</v>
          </cell>
          <cell r="D4795" t="str">
            <v>P</v>
          </cell>
          <cell r="E4795">
            <v>36708</v>
          </cell>
          <cell r="F4795">
            <v>-8084.4035300957994</v>
          </cell>
          <cell r="G4795">
            <v>-8084.4035300957994</v>
          </cell>
        </row>
        <row r="4796">
          <cell r="A4796">
            <v>36641</v>
          </cell>
          <cell r="B4796" t="str">
            <v>POS-POWGAS-EAST</v>
          </cell>
          <cell r="C4796" t="str">
            <v>EPMI-LT-SERC-PRC</v>
          </cell>
          <cell r="D4796" t="str">
            <v>P</v>
          </cell>
          <cell r="E4796">
            <v>36708</v>
          </cell>
          <cell r="F4796">
            <v>-15674.231790921998</v>
          </cell>
          <cell r="G4796">
            <v>-15674.231790921998</v>
          </cell>
        </row>
        <row r="4797">
          <cell r="A4797">
            <v>36641</v>
          </cell>
          <cell r="B4797" t="str">
            <v>POS-POWGAS-EAST</v>
          </cell>
          <cell r="C4797" t="str">
            <v>EPMI-LT-SERC-PRC</v>
          </cell>
          <cell r="D4797" t="str">
            <v>P</v>
          </cell>
          <cell r="E4797">
            <v>36708</v>
          </cell>
          <cell r="F4797">
            <v>31348.463581843997</v>
          </cell>
          <cell r="G4797">
            <v>31348.463581843997</v>
          </cell>
        </row>
        <row r="4798">
          <cell r="A4798">
            <v>36641</v>
          </cell>
          <cell r="B4798" t="str">
            <v>POS-POWGAS-EAST</v>
          </cell>
          <cell r="C4798" t="str">
            <v>EPMI-LT-SERC-PRC</v>
          </cell>
          <cell r="D4798" t="str">
            <v>P</v>
          </cell>
          <cell r="E4798">
            <v>36708</v>
          </cell>
          <cell r="F4798">
            <v>94045.390745532015</v>
          </cell>
          <cell r="G4798">
            <v>94045.390745532015</v>
          </cell>
        </row>
        <row r="4799">
          <cell r="A4799">
            <v>36641</v>
          </cell>
          <cell r="B4799" t="str">
            <v>POS-POWGAS-EAST</v>
          </cell>
          <cell r="C4799" t="str">
            <v>EPMI-LT-SERC-PRC</v>
          </cell>
          <cell r="D4799" t="str">
            <v>P</v>
          </cell>
          <cell r="E4799">
            <v>36708</v>
          </cell>
          <cell r="F4799">
            <v>31348.463581843997</v>
          </cell>
          <cell r="G4799">
            <v>31348.463581843997</v>
          </cell>
        </row>
        <row r="4800">
          <cell r="A4800">
            <v>36641</v>
          </cell>
          <cell r="B4800" t="str">
            <v>POS-POWGAS-EAST</v>
          </cell>
          <cell r="C4800" t="str">
            <v>EPMI-LT-SERC-PRC</v>
          </cell>
          <cell r="D4800" t="str">
            <v>P</v>
          </cell>
          <cell r="E4800">
            <v>36708</v>
          </cell>
          <cell r="F4800">
            <v>15674.231790921998</v>
          </cell>
          <cell r="G4800">
            <v>15674.231790921998</v>
          </cell>
        </row>
        <row r="4801">
          <cell r="A4801">
            <v>36641</v>
          </cell>
          <cell r="B4801" t="str">
            <v>POS-POWGAS-EAST</v>
          </cell>
          <cell r="C4801" t="str">
            <v>EPMI-LT-SERC-PRC</v>
          </cell>
          <cell r="D4801" t="str">
            <v>P</v>
          </cell>
          <cell r="E4801">
            <v>36708</v>
          </cell>
          <cell r="F4801">
            <v>15674.231790921998</v>
          </cell>
          <cell r="G4801">
            <v>15674.231790921998</v>
          </cell>
        </row>
        <row r="4802">
          <cell r="A4802">
            <v>36641</v>
          </cell>
          <cell r="B4802" t="str">
            <v>POS-POWGAS-EAST</v>
          </cell>
          <cell r="C4802" t="str">
            <v>EPMI-LT-SERC-PRC</v>
          </cell>
          <cell r="D4802" t="str">
            <v>P</v>
          </cell>
          <cell r="E4802">
            <v>36739</v>
          </cell>
          <cell r="F4802">
            <v>-17920.994379476306</v>
          </cell>
          <cell r="G4802">
            <v>-17920.994379476306</v>
          </cell>
        </row>
        <row r="4803">
          <cell r="A4803">
            <v>36641</v>
          </cell>
          <cell r="B4803" t="str">
            <v>POS-POWGAS-EAST</v>
          </cell>
          <cell r="C4803" t="str">
            <v>EPMI-LT-SERC-PRC</v>
          </cell>
          <cell r="D4803" t="str">
            <v>P</v>
          </cell>
          <cell r="E4803">
            <v>36739</v>
          </cell>
          <cell r="F4803">
            <v>-17920.994379476306</v>
          </cell>
          <cell r="G4803">
            <v>-17920.994379476306</v>
          </cell>
        </row>
        <row r="4804">
          <cell r="A4804">
            <v>36641</v>
          </cell>
          <cell r="B4804" t="str">
            <v>POS-POWGAS-EAST</v>
          </cell>
          <cell r="C4804" t="str">
            <v>EPMI-LT-SERC-PRC</v>
          </cell>
          <cell r="D4804" t="str">
            <v>P</v>
          </cell>
          <cell r="E4804">
            <v>36739</v>
          </cell>
          <cell r="F4804">
            <v>17920.994379476306</v>
          </cell>
          <cell r="G4804">
            <v>17920.994379476306</v>
          </cell>
        </row>
        <row r="4805">
          <cell r="A4805">
            <v>36641</v>
          </cell>
          <cell r="B4805" t="str">
            <v>POS-POWGAS-EAST</v>
          </cell>
          <cell r="C4805" t="str">
            <v>EPMI-LT-SERC-PRC</v>
          </cell>
          <cell r="D4805" t="str">
            <v>P</v>
          </cell>
          <cell r="E4805">
            <v>36739</v>
          </cell>
          <cell r="F4805">
            <v>-17920.994379476306</v>
          </cell>
          <cell r="G4805">
            <v>-17920.994379476306</v>
          </cell>
        </row>
        <row r="4806">
          <cell r="A4806">
            <v>36641</v>
          </cell>
          <cell r="B4806" t="str">
            <v>POS-POWGAS-EAST</v>
          </cell>
          <cell r="C4806" t="str">
            <v>EPMI-LT-SERC-PRC</v>
          </cell>
          <cell r="D4806" t="str">
            <v>P</v>
          </cell>
          <cell r="E4806">
            <v>36739</v>
          </cell>
          <cell r="F4806">
            <v>-53762.983138428892</v>
          </cell>
          <cell r="G4806">
            <v>-53762.983138428892</v>
          </cell>
        </row>
        <row r="4807">
          <cell r="A4807">
            <v>36641</v>
          </cell>
          <cell r="B4807" t="str">
            <v>POS-POWGAS-EAST</v>
          </cell>
          <cell r="C4807" t="str">
            <v>EPMI-LT-SERC-PRC</v>
          </cell>
          <cell r="D4807" t="str">
            <v>P</v>
          </cell>
          <cell r="E4807">
            <v>36739</v>
          </cell>
          <cell r="F4807">
            <v>17920.994379476306</v>
          </cell>
          <cell r="G4807">
            <v>17920.994379476306</v>
          </cell>
        </row>
        <row r="4808">
          <cell r="A4808">
            <v>36641</v>
          </cell>
          <cell r="B4808" t="str">
            <v>POS-POWGAS-EAST</v>
          </cell>
          <cell r="C4808" t="str">
            <v>EPMI-LT-SERC-PRC</v>
          </cell>
          <cell r="D4808" t="str">
            <v>P</v>
          </cell>
          <cell r="E4808">
            <v>36739</v>
          </cell>
          <cell r="F4808">
            <v>-53762.983138428892</v>
          </cell>
          <cell r="G4808">
            <v>-53762.983138428892</v>
          </cell>
        </row>
        <row r="4809">
          <cell r="A4809">
            <v>36641</v>
          </cell>
          <cell r="B4809" t="str">
            <v>POS-POWGAS-EAST</v>
          </cell>
          <cell r="C4809" t="str">
            <v>EPMI-LT-SERC-PRC</v>
          </cell>
          <cell r="D4809" t="str">
            <v>P</v>
          </cell>
          <cell r="E4809">
            <v>36739</v>
          </cell>
          <cell r="F4809">
            <v>0</v>
          </cell>
          <cell r="G4809">
            <v>0</v>
          </cell>
        </row>
        <row r="4810">
          <cell r="A4810">
            <v>36641</v>
          </cell>
          <cell r="B4810" t="str">
            <v>POS-POWGAS-EAST</v>
          </cell>
          <cell r="C4810" t="str">
            <v>EPMI-LT-SERC-PRC</v>
          </cell>
          <cell r="D4810" t="str">
            <v>P</v>
          </cell>
          <cell r="E4810">
            <v>36739</v>
          </cell>
          <cell r="F4810">
            <v>-12466.778698766102</v>
          </cell>
          <cell r="G4810">
            <v>-12466.778698766102</v>
          </cell>
        </row>
        <row r="4811">
          <cell r="A4811">
            <v>36641</v>
          </cell>
          <cell r="B4811" t="str">
            <v>POS-POWGAS-EAST</v>
          </cell>
          <cell r="C4811" t="str">
            <v>EPMI-LT-SERC-PRC</v>
          </cell>
          <cell r="D4811" t="str">
            <v>P</v>
          </cell>
          <cell r="E4811">
            <v>36739</v>
          </cell>
          <cell r="F4811">
            <v>35841.988758952612</v>
          </cell>
          <cell r="G4811">
            <v>35841.988758952612</v>
          </cell>
        </row>
        <row r="4812">
          <cell r="A4812">
            <v>36641</v>
          </cell>
          <cell r="B4812" t="str">
            <v>POS-POWGAS-EAST</v>
          </cell>
          <cell r="C4812" t="str">
            <v>EPMI-LT-SERC-PRC</v>
          </cell>
          <cell r="D4812" t="str">
            <v>P</v>
          </cell>
          <cell r="E4812">
            <v>36739</v>
          </cell>
          <cell r="F4812">
            <v>-25427.014607620404</v>
          </cell>
          <cell r="G4812">
            <v>-25427.014607620404</v>
          </cell>
        </row>
        <row r="4813">
          <cell r="A4813">
            <v>36641</v>
          </cell>
          <cell r="B4813" t="str">
            <v>POS-POWGAS-EAST</v>
          </cell>
          <cell r="C4813" t="str">
            <v>EPMI-LT-SERC-PRC</v>
          </cell>
          <cell r="D4813" t="str">
            <v>P</v>
          </cell>
          <cell r="E4813">
            <v>36739</v>
          </cell>
          <cell r="F4813">
            <v>-35841.988758952612</v>
          </cell>
          <cell r="G4813">
            <v>-35841.988758952612</v>
          </cell>
        </row>
        <row r="4814">
          <cell r="A4814">
            <v>36641</v>
          </cell>
          <cell r="B4814" t="str">
            <v>POS-POWGAS-EAST</v>
          </cell>
          <cell r="C4814" t="str">
            <v>EPMI-LT-SERC-PRC</v>
          </cell>
          <cell r="D4814" t="str">
            <v>P</v>
          </cell>
          <cell r="E4814">
            <v>36739</v>
          </cell>
          <cell r="F4814">
            <v>-17920.994379476306</v>
          </cell>
          <cell r="G4814">
            <v>-17920.994379476306</v>
          </cell>
        </row>
        <row r="4815">
          <cell r="A4815">
            <v>36641</v>
          </cell>
          <cell r="B4815" t="str">
            <v>POS-POWGAS-EAST</v>
          </cell>
          <cell r="C4815" t="str">
            <v>EPMI-LT-SERC-PRC</v>
          </cell>
          <cell r="D4815" t="str">
            <v>P</v>
          </cell>
          <cell r="E4815">
            <v>36739</v>
          </cell>
          <cell r="F4815">
            <v>-17920.994379476306</v>
          </cell>
          <cell r="G4815">
            <v>-17920.994379476306</v>
          </cell>
        </row>
        <row r="4816">
          <cell r="A4816">
            <v>36641</v>
          </cell>
          <cell r="B4816" t="str">
            <v>POS-POWGAS-EAST</v>
          </cell>
          <cell r="C4816" t="str">
            <v>EPMI-LT-SERC-PRC</v>
          </cell>
          <cell r="D4816" t="str">
            <v>P</v>
          </cell>
          <cell r="E4816">
            <v>36739</v>
          </cell>
          <cell r="F4816">
            <v>-9496.7626179329618</v>
          </cell>
          <cell r="G4816">
            <v>-9496.7626179329618</v>
          </cell>
        </row>
        <row r="4817">
          <cell r="A4817">
            <v>36641</v>
          </cell>
          <cell r="B4817" t="str">
            <v>POS-POWGAS-EAST</v>
          </cell>
          <cell r="C4817" t="str">
            <v>EPMI-LT-SERC-PRC</v>
          </cell>
          <cell r="D4817" t="str">
            <v>P</v>
          </cell>
          <cell r="E4817">
            <v>36739</v>
          </cell>
          <cell r="F4817">
            <v>-17920.994379476306</v>
          </cell>
          <cell r="G4817">
            <v>-17920.994379476306</v>
          </cell>
        </row>
        <row r="4818">
          <cell r="A4818">
            <v>36641</v>
          </cell>
          <cell r="B4818" t="str">
            <v>POS-POWGAS-EAST</v>
          </cell>
          <cell r="C4818" t="str">
            <v>EPMI-LT-SERC-PRC</v>
          </cell>
          <cell r="D4818" t="str">
            <v>P</v>
          </cell>
          <cell r="E4818">
            <v>36739</v>
          </cell>
          <cell r="F4818">
            <v>35841.988758952612</v>
          </cell>
          <cell r="G4818">
            <v>35841.988758952612</v>
          </cell>
        </row>
        <row r="4819">
          <cell r="A4819">
            <v>36641</v>
          </cell>
          <cell r="B4819" t="str">
            <v>POS-POWGAS-EAST</v>
          </cell>
          <cell r="C4819" t="str">
            <v>EPMI-LT-SERC-PRC</v>
          </cell>
          <cell r="D4819" t="str">
            <v>P</v>
          </cell>
          <cell r="E4819">
            <v>36739</v>
          </cell>
          <cell r="F4819">
            <v>107525.96627685841</v>
          </cell>
          <cell r="G4819">
            <v>107525.96627685841</v>
          </cell>
        </row>
        <row r="4820">
          <cell r="A4820">
            <v>36641</v>
          </cell>
          <cell r="B4820" t="str">
            <v>POS-POWGAS-EAST</v>
          </cell>
          <cell r="C4820" t="str">
            <v>EPMI-LT-SERC-PRC</v>
          </cell>
          <cell r="D4820" t="str">
            <v>P</v>
          </cell>
          <cell r="E4820">
            <v>36739</v>
          </cell>
          <cell r="F4820">
            <v>35841.988758952612</v>
          </cell>
          <cell r="G4820">
            <v>35841.988758952612</v>
          </cell>
        </row>
        <row r="4821">
          <cell r="A4821">
            <v>36641</v>
          </cell>
          <cell r="B4821" t="str">
            <v>POS-POWGAS-EAST</v>
          </cell>
          <cell r="C4821" t="str">
            <v>EPMI-LT-SERC-PRC</v>
          </cell>
          <cell r="D4821" t="str">
            <v>P</v>
          </cell>
          <cell r="E4821">
            <v>36739</v>
          </cell>
          <cell r="F4821">
            <v>17920.994379476306</v>
          </cell>
          <cell r="G4821">
            <v>17920.994379476306</v>
          </cell>
        </row>
        <row r="4822">
          <cell r="A4822">
            <v>36641</v>
          </cell>
          <cell r="B4822" t="str">
            <v>POS-POWGAS-EAST</v>
          </cell>
          <cell r="C4822" t="str">
            <v>EPMI-LT-SERC-PRC</v>
          </cell>
          <cell r="D4822" t="str">
            <v>P</v>
          </cell>
          <cell r="E4822">
            <v>36739</v>
          </cell>
          <cell r="F4822">
            <v>17920.994379476306</v>
          </cell>
          <cell r="G4822">
            <v>17920.994379476306</v>
          </cell>
        </row>
        <row r="4823">
          <cell r="A4823">
            <v>36641</v>
          </cell>
          <cell r="B4823" t="str">
            <v>POS-POWGAS-EAST</v>
          </cell>
          <cell r="C4823" t="str">
            <v>EPMI-LT-SERC-PRC</v>
          </cell>
          <cell r="D4823" t="str">
            <v>P</v>
          </cell>
          <cell r="E4823">
            <v>36770</v>
          </cell>
          <cell r="F4823">
            <v>72866.265516259708</v>
          </cell>
          <cell r="G4823">
            <v>72866.265516259708</v>
          </cell>
        </row>
        <row r="4824">
          <cell r="A4824">
            <v>36641</v>
          </cell>
          <cell r="B4824" t="str">
            <v>POS-POWGAS-EAST</v>
          </cell>
          <cell r="C4824" t="str">
            <v>EPMI-LT-SERC-PRC</v>
          </cell>
          <cell r="D4824" t="str">
            <v>P</v>
          </cell>
          <cell r="E4824">
            <v>36770</v>
          </cell>
          <cell r="F4824">
            <v>0</v>
          </cell>
          <cell r="G4824">
            <v>0</v>
          </cell>
        </row>
        <row r="4825">
          <cell r="A4825">
            <v>36641</v>
          </cell>
          <cell r="B4825" t="str">
            <v>POS-POWGAS-EAST</v>
          </cell>
          <cell r="C4825" t="str">
            <v>EPMI-LT-SERC-PRC</v>
          </cell>
          <cell r="D4825" t="str">
            <v>P</v>
          </cell>
          <cell r="E4825">
            <v>36770</v>
          </cell>
          <cell r="F4825">
            <v>-15495.7878462473</v>
          </cell>
          <cell r="G4825">
            <v>-15495.7878462473</v>
          </cell>
        </row>
        <row r="4826">
          <cell r="A4826">
            <v>36641</v>
          </cell>
          <cell r="B4826" t="str">
            <v>POS-POWGAS-EAST</v>
          </cell>
          <cell r="C4826" t="str">
            <v>EPMI-LT-SERC-PRC</v>
          </cell>
          <cell r="D4826" t="str">
            <v>P</v>
          </cell>
          <cell r="E4826">
            <v>36770</v>
          </cell>
          <cell r="F4826">
            <v>-15495.7878462473</v>
          </cell>
          <cell r="G4826">
            <v>-15495.7878462473</v>
          </cell>
        </row>
        <row r="4827">
          <cell r="A4827">
            <v>36641</v>
          </cell>
          <cell r="B4827" t="str">
            <v>POS-POWGAS-EAST</v>
          </cell>
          <cell r="C4827" t="str">
            <v>EPMI-LT-SERC-PRC</v>
          </cell>
          <cell r="D4827" t="str">
            <v>P</v>
          </cell>
          <cell r="E4827">
            <v>36770</v>
          </cell>
          <cell r="F4827">
            <v>-15495.7878462473</v>
          </cell>
          <cell r="G4827">
            <v>-15495.7878462473</v>
          </cell>
        </row>
        <row r="4828">
          <cell r="A4828">
            <v>36641</v>
          </cell>
          <cell r="B4828" t="str">
            <v>POS-POWGAS-EAST</v>
          </cell>
          <cell r="C4828" t="str">
            <v>EPMI-LT-SERC-PRC</v>
          </cell>
          <cell r="D4828" t="str">
            <v>P</v>
          </cell>
          <cell r="E4828">
            <v>36770</v>
          </cell>
          <cell r="F4828">
            <v>-15495.7878462473</v>
          </cell>
          <cell r="G4828">
            <v>-15495.7878462473</v>
          </cell>
        </row>
        <row r="4829">
          <cell r="A4829">
            <v>36641</v>
          </cell>
          <cell r="B4829" t="str">
            <v>POS-POWGAS-EAST</v>
          </cell>
          <cell r="C4829" t="str">
            <v>EPMI-LT-SERC-PRC</v>
          </cell>
          <cell r="D4829" t="str">
            <v>P</v>
          </cell>
          <cell r="E4829">
            <v>36770</v>
          </cell>
          <cell r="F4829">
            <v>-46487.363538741905</v>
          </cell>
          <cell r="G4829">
            <v>-46487.363538741905</v>
          </cell>
        </row>
        <row r="4830">
          <cell r="A4830">
            <v>36641</v>
          </cell>
          <cell r="B4830" t="str">
            <v>POS-POWGAS-EAST</v>
          </cell>
          <cell r="C4830" t="str">
            <v>EPMI-LT-SERC-PRC</v>
          </cell>
          <cell r="D4830" t="str">
            <v>P</v>
          </cell>
          <cell r="E4830">
            <v>36770</v>
          </cell>
          <cell r="F4830">
            <v>-9290.3272577323296</v>
          </cell>
          <cell r="G4830">
            <v>-9290.3272577323296</v>
          </cell>
        </row>
        <row r="4831">
          <cell r="A4831">
            <v>36641</v>
          </cell>
          <cell r="B4831" t="str">
            <v>POS-POWGAS-EAST</v>
          </cell>
          <cell r="C4831" t="str">
            <v>EPMI-LT-SERC-PRC</v>
          </cell>
          <cell r="D4831" t="str">
            <v>P</v>
          </cell>
          <cell r="E4831">
            <v>36770</v>
          </cell>
          <cell r="F4831">
            <v>-46487.363538741905</v>
          </cell>
          <cell r="G4831">
            <v>-46487.363538741905</v>
          </cell>
        </row>
        <row r="4832">
          <cell r="A4832">
            <v>36641</v>
          </cell>
          <cell r="B4832" t="str">
            <v>POS-POWGAS-EAST</v>
          </cell>
          <cell r="C4832" t="str">
            <v>EPMI-LT-SERC-PRC</v>
          </cell>
          <cell r="D4832" t="str">
            <v>P</v>
          </cell>
          <cell r="E4832">
            <v>36770</v>
          </cell>
          <cell r="F4832">
            <v>9290.3272577323296</v>
          </cell>
          <cell r="G4832">
            <v>9290.3272577323296</v>
          </cell>
        </row>
        <row r="4833">
          <cell r="A4833">
            <v>36641</v>
          </cell>
          <cell r="B4833" t="str">
            <v>POS-POWGAS-EAST</v>
          </cell>
          <cell r="C4833" t="str">
            <v>EPMI-LT-SERC-PRC</v>
          </cell>
          <cell r="D4833" t="str">
            <v>P</v>
          </cell>
          <cell r="E4833">
            <v>36770</v>
          </cell>
          <cell r="F4833">
            <v>61983.1513849892</v>
          </cell>
          <cell r="G4833">
            <v>61983.1513849892</v>
          </cell>
        </row>
        <row r="4834">
          <cell r="A4834">
            <v>36641</v>
          </cell>
          <cell r="B4834" t="str">
            <v>POS-POWGAS-EAST</v>
          </cell>
          <cell r="C4834" t="str">
            <v>EPMI-LT-SERC-PRC</v>
          </cell>
          <cell r="D4834" t="str">
            <v>P</v>
          </cell>
          <cell r="E4834">
            <v>36770</v>
          </cell>
          <cell r="F4834">
            <v>-30991.5756924946</v>
          </cell>
          <cell r="G4834">
            <v>-30991.5756924946</v>
          </cell>
        </row>
        <row r="4835">
          <cell r="A4835">
            <v>36641</v>
          </cell>
          <cell r="B4835" t="str">
            <v>POS-POWGAS-EAST</v>
          </cell>
          <cell r="C4835" t="str">
            <v>EPMI-LT-SERC-PRC</v>
          </cell>
          <cell r="D4835" t="str">
            <v>P</v>
          </cell>
          <cell r="E4835">
            <v>36800</v>
          </cell>
          <cell r="F4835">
            <v>16416.985417046697</v>
          </cell>
          <cell r="G4835">
            <v>16416.985417046697</v>
          </cell>
        </row>
        <row r="4836">
          <cell r="A4836">
            <v>36641</v>
          </cell>
          <cell r="B4836" t="str">
            <v>POS-POWGAS-EAST</v>
          </cell>
          <cell r="C4836" t="str">
            <v>EPMI-LT-SERC-PRC</v>
          </cell>
          <cell r="D4836" t="str">
            <v>P</v>
          </cell>
          <cell r="E4836">
            <v>36800</v>
          </cell>
          <cell r="F4836">
            <v>0</v>
          </cell>
          <cell r="G4836">
            <v>0</v>
          </cell>
        </row>
        <row r="4837">
          <cell r="A4837">
            <v>36641</v>
          </cell>
          <cell r="B4837" t="str">
            <v>POS-POWGAS-EAST</v>
          </cell>
          <cell r="C4837" t="str">
            <v>EPMI-LT-SERC-PRC</v>
          </cell>
          <cell r="D4837" t="str">
            <v>P</v>
          </cell>
          <cell r="E4837">
            <v>36800</v>
          </cell>
          <cell r="F4837">
            <v>33891.118364830007</v>
          </cell>
          <cell r="G4837">
            <v>33891.118364830007</v>
          </cell>
        </row>
        <row r="4838">
          <cell r="A4838">
            <v>36641</v>
          </cell>
          <cell r="B4838" t="str">
            <v>POS-POWGAS-EAST</v>
          </cell>
          <cell r="C4838" t="str">
            <v>EPMI-LT-SERC-PRC</v>
          </cell>
          <cell r="D4838" t="str">
            <v>P</v>
          </cell>
          <cell r="E4838">
            <v>36800</v>
          </cell>
          <cell r="F4838">
            <v>-16945.559182415003</v>
          </cell>
          <cell r="G4838">
            <v>-16945.559182415003</v>
          </cell>
        </row>
        <row r="4839">
          <cell r="A4839">
            <v>36641</v>
          </cell>
          <cell r="B4839" t="str">
            <v>POS-POWGAS-EAST</v>
          </cell>
          <cell r="C4839" t="str">
            <v>EPMI-LT-SERC-PRC</v>
          </cell>
          <cell r="D4839" t="str">
            <v>P</v>
          </cell>
          <cell r="E4839">
            <v>36800</v>
          </cell>
          <cell r="F4839">
            <v>16945.559182415003</v>
          </cell>
          <cell r="G4839">
            <v>16945.559182415003</v>
          </cell>
        </row>
        <row r="4840">
          <cell r="A4840">
            <v>36641</v>
          </cell>
          <cell r="B4840" t="str">
            <v>POS-POWGAS-EAST</v>
          </cell>
          <cell r="C4840" t="str">
            <v>EPMI-LT-SERC-PRC</v>
          </cell>
          <cell r="D4840" t="str">
            <v>P</v>
          </cell>
          <cell r="E4840">
            <v>36800</v>
          </cell>
          <cell r="F4840">
            <v>0</v>
          </cell>
          <cell r="G4840">
            <v>0</v>
          </cell>
        </row>
        <row r="4841">
          <cell r="A4841">
            <v>36641</v>
          </cell>
          <cell r="B4841" t="str">
            <v>POS-POWGAS-EAST</v>
          </cell>
          <cell r="C4841" t="str">
            <v>EPMI-LT-SERC-PRC</v>
          </cell>
          <cell r="D4841" t="str">
            <v>P</v>
          </cell>
          <cell r="E4841">
            <v>36800</v>
          </cell>
          <cell r="F4841">
            <v>0</v>
          </cell>
          <cell r="G4841">
            <v>0</v>
          </cell>
        </row>
        <row r="4842">
          <cell r="A4842">
            <v>36641</v>
          </cell>
          <cell r="B4842" t="str">
            <v>POS-POWGAS-EAST</v>
          </cell>
          <cell r="C4842" t="str">
            <v>EPMI-LT-SERC-PRC</v>
          </cell>
          <cell r="D4842" t="str">
            <v>P</v>
          </cell>
          <cell r="E4842">
            <v>36800</v>
          </cell>
          <cell r="F4842">
            <v>16945.559182415003</v>
          </cell>
          <cell r="G4842">
            <v>16945.559182415003</v>
          </cell>
        </row>
        <row r="4843">
          <cell r="A4843">
            <v>36641</v>
          </cell>
          <cell r="B4843" t="str">
            <v>POS-POWGAS-EAST</v>
          </cell>
          <cell r="C4843" t="str">
            <v>EPMI-LT-SERC-PRC</v>
          </cell>
          <cell r="D4843" t="str">
            <v>P</v>
          </cell>
          <cell r="E4843">
            <v>36800</v>
          </cell>
          <cell r="F4843">
            <v>-16945.559182415003</v>
          </cell>
          <cell r="G4843">
            <v>-16945.559182415003</v>
          </cell>
        </row>
        <row r="4844">
          <cell r="A4844">
            <v>36641</v>
          </cell>
          <cell r="B4844" t="str">
            <v>POS-POWGAS-EAST</v>
          </cell>
          <cell r="C4844" t="str">
            <v>EPMI-LT-SERC-PRC</v>
          </cell>
          <cell r="D4844" t="str">
            <v>P</v>
          </cell>
          <cell r="E4844">
            <v>36800</v>
          </cell>
          <cell r="F4844">
            <v>33891.118364830007</v>
          </cell>
          <cell r="G4844">
            <v>33891.118364830007</v>
          </cell>
        </row>
        <row r="4845">
          <cell r="A4845">
            <v>36641</v>
          </cell>
          <cell r="B4845" t="str">
            <v>POS-POWGAS-EAST</v>
          </cell>
          <cell r="C4845" t="str">
            <v>EPMI-LT-SERC-PRC</v>
          </cell>
          <cell r="D4845" t="str">
            <v>P</v>
          </cell>
          <cell r="E4845">
            <v>36800</v>
          </cell>
          <cell r="F4845">
            <v>84727.795912075002</v>
          </cell>
          <cell r="G4845">
            <v>84727.795912075002</v>
          </cell>
        </row>
        <row r="4846">
          <cell r="A4846">
            <v>36641</v>
          </cell>
          <cell r="B4846" t="str">
            <v>POS-POWGAS-EAST</v>
          </cell>
          <cell r="C4846" t="str">
            <v>EPMI-LT-SERC-PRC</v>
          </cell>
          <cell r="D4846" t="str">
            <v>P</v>
          </cell>
          <cell r="E4846">
            <v>36800</v>
          </cell>
          <cell r="F4846">
            <v>16945.559182415003</v>
          </cell>
          <cell r="G4846">
            <v>16945.559182415003</v>
          </cell>
        </row>
        <row r="4847">
          <cell r="A4847">
            <v>36641</v>
          </cell>
          <cell r="B4847" t="str">
            <v>POS-POWGAS-EAST</v>
          </cell>
          <cell r="C4847" t="str">
            <v>EPMI-LT-SERC-PRC</v>
          </cell>
          <cell r="D4847" t="str">
            <v>P</v>
          </cell>
          <cell r="E4847">
            <v>36831</v>
          </cell>
          <cell r="F4847">
            <v>14718.922885175602</v>
          </cell>
          <cell r="G4847">
            <v>14718.922885175602</v>
          </cell>
        </row>
        <row r="4848">
          <cell r="A4848">
            <v>36641</v>
          </cell>
          <cell r="B4848" t="str">
            <v>POS-POWGAS-EAST</v>
          </cell>
          <cell r="C4848" t="str">
            <v>EPMI-LT-SERC-PRC</v>
          </cell>
          <cell r="D4848" t="str">
            <v>P</v>
          </cell>
          <cell r="E4848">
            <v>36831</v>
          </cell>
          <cell r="F4848">
            <v>0</v>
          </cell>
          <cell r="G4848">
            <v>0</v>
          </cell>
        </row>
        <row r="4849">
          <cell r="A4849">
            <v>36641</v>
          </cell>
          <cell r="B4849" t="str">
            <v>POS-POWGAS-EAST</v>
          </cell>
          <cell r="C4849" t="str">
            <v>EPMI-LT-SERC-PRC</v>
          </cell>
          <cell r="D4849" t="str">
            <v>P</v>
          </cell>
          <cell r="E4849">
            <v>36831</v>
          </cell>
          <cell r="F4849">
            <v>32165.132392659103</v>
          </cell>
          <cell r="G4849">
            <v>32165.132392659103</v>
          </cell>
        </row>
        <row r="4850">
          <cell r="A4850">
            <v>36641</v>
          </cell>
          <cell r="B4850" t="str">
            <v>POS-POWGAS-EAST</v>
          </cell>
          <cell r="C4850" t="str">
            <v>EPMI-LT-SERC-PRC</v>
          </cell>
          <cell r="D4850" t="str">
            <v>P</v>
          </cell>
          <cell r="E4850">
            <v>36831</v>
          </cell>
          <cell r="F4850">
            <v>-16082.566196329501</v>
          </cell>
          <cell r="G4850">
            <v>-16082.566196329501</v>
          </cell>
        </row>
        <row r="4851">
          <cell r="A4851">
            <v>36641</v>
          </cell>
          <cell r="B4851" t="str">
            <v>POS-POWGAS-EAST</v>
          </cell>
          <cell r="C4851" t="str">
            <v>EPMI-LT-SERC-PRC</v>
          </cell>
          <cell r="D4851" t="str">
            <v>P</v>
          </cell>
          <cell r="E4851">
            <v>36831</v>
          </cell>
          <cell r="F4851">
            <v>16082.566196329501</v>
          </cell>
          <cell r="G4851">
            <v>16082.566196329501</v>
          </cell>
        </row>
        <row r="4852">
          <cell r="A4852">
            <v>36641</v>
          </cell>
          <cell r="B4852" t="str">
            <v>POS-POWGAS-EAST</v>
          </cell>
          <cell r="C4852" t="str">
            <v>EPMI-LT-SERC-PRC</v>
          </cell>
          <cell r="D4852" t="str">
            <v>P</v>
          </cell>
          <cell r="E4852">
            <v>36831</v>
          </cell>
          <cell r="F4852">
            <v>0</v>
          </cell>
          <cell r="G4852">
            <v>0</v>
          </cell>
        </row>
        <row r="4853">
          <cell r="A4853">
            <v>36641</v>
          </cell>
          <cell r="B4853" t="str">
            <v>POS-POWGAS-EAST</v>
          </cell>
          <cell r="C4853" t="str">
            <v>EPMI-LT-SERC-PRC</v>
          </cell>
          <cell r="D4853" t="str">
            <v>P</v>
          </cell>
          <cell r="E4853">
            <v>36831</v>
          </cell>
          <cell r="F4853">
            <v>0</v>
          </cell>
          <cell r="G4853">
            <v>0</v>
          </cell>
        </row>
        <row r="4854">
          <cell r="A4854">
            <v>36641</v>
          </cell>
          <cell r="B4854" t="str">
            <v>POS-POWGAS-EAST</v>
          </cell>
          <cell r="C4854" t="str">
            <v>EPMI-LT-SERC-PRC</v>
          </cell>
          <cell r="D4854" t="str">
            <v>P</v>
          </cell>
          <cell r="E4854">
            <v>36831</v>
          </cell>
          <cell r="F4854">
            <v>16082.566196329501</v>
          </cell>
          <cell r="G4854">
            <v>16082.566196329501</v>
          </cell>
        </row>
        <row r="4855">
          <cell r="A4855">
            <v>36641</v>
          </cell>
          <cell r="B4855" t="str">
            <v>POS-POWGAS-EAST</v>
          </cell>
          <cell r="C4855" t="str">
            <v>EPMI-LT-SERC-PRC</v>
          </cell>
          <cell r="D4855" t="str">
            <v>P</v>
          </cell>
          <cell r="E4855">
            <v>36831</v>
          </cell>
          <cell r="F4855">
            <v>-16082.566196329501</v>
          </cell>
          <cell r="G4855">
            <v>-16082.566196329501</v>
          </cell>
        </row>
        <row r="4856">
          <cell r="A4856">
            <v>36641</v>
          </cell>
          <cell r="B4856" t="str">
            <v>POS-POWGAS-EAST</v>
          </cell>
          <cell r="C4856" t="str">
            <v>EPMI-LT-SERC-PRC</v>
          </cell>
          <cell r="D4856" t="str">
            <v>P</v>
          </cell>
          <cell r="E4856">
            <v>36831</v>
          </cell>
          <cell r="F4856">
            <v>32165.132392659001</v>
          </cell>
          <cell r="G4856">
            <v>32165.132392659001</v>
          </cell>
        </row>
        <row r="4857">
          <cell r="A4857">
            <v>36641</v>
          </cell>
          <cell r="B4857" t="str">
            <v>POS-POWGAS-EAST</v>
          </cell>
          <cell r="C4857" t="str">
            <v>EPMI-LT-SERC-PRC</v>
          </cell>
          <cell r="D4857" t="str">
            <v>P</v>
          </cell>
          <cell r="E4857">
            <v>36831</v>
          </cell>
          <cell r="F4857">
            <v>80412.830981647596</v>
          </cell>
          <cell r="G4857">
            <v>80412.830981647596</v>
          </cell>
        </row>
        <row r="4858">
          <cell r="A4858">
            <v>36641</v>
          </cell>
          <cell r="B4858" t="str">
            <v>POS-POWGAS-EAST</v>
          </cell>
          <cell r="C4858" t="str">
            <v>EPMI-LT-SERC-PRC</v>
          </cell>
          <cell r="D4858" t="str">
            <v>P</v>
          </cell>
          <cell r="E4858">
            <v>36831</v>
          </cell>
          <cell r="F4858">
            <v>16082.566196329501</v>
          </cell>
          <cell r="G4858">
            <v>16082.566196329501</v>
          </cell>
        </row>
        <row r="4859">
          <cell r="A4859">
            <v>36641</v>
          </cell>
          <cell r="B4859" t="str">
            <v>POS-POWGAS-EAST</v>
          </cell>
          <cell r="C4859" t="str">
            <v>EPMI-LT-SERC-PRC</v>
          </cell>
          <cell r="D4859" t="str">
            <v>P</v>
          </cell>
          <cell r="E4859">
            <v>36861</v>
          </cell>
          <cell r="F4859">
            <v>19379.653740297301</v>
          </cell>
          <cell r="G4859">
            <v>19379.653740297301</v>
          </cell>
        </row>
        <row r="4860">
          <cell r="A4860">
            <v>36641</v>
          </cell>
          <cell r="B4860" t="str">
            <v>POS-POWGAS-EAST</v>
          </cell>
          <cell r="C4860" t="str">
            <v>EPMI-LT-SERC-PRC</v>
          </cell>
          <cell r="D4860" t="str">
            <v>P</v>
          </cell>
          <cell r="E4860">
            <v>36861</v>
          </cell>
          <cell r="F4860">
            <v>0</v>
          </cell>
          <cell r="G4860">
            <v>0</v>
          </cell>
        </row>
        <row r="4861">
          <cell r="A4861">
            <v>36641</v>
          </cell>
          <cell r="B4861" t="str">
            <v>POS-POWGAS-EAST</v>
          </cell>
          <cell r="C4861" t="str">
            <v>EPMI-LT-SERC-PRC</v>
          </cell>
          <cell r="D4861" t="str">
            <v>P</v>
          </cell>
          <cell r="E4861">
            <v>36861</v>
          </cell>
          <cell r="F4861">
            <v>30450.750522770802</v>
          </cell>
          <cell r="G4861">
            <v>30450.750522770802</v>
          </cell>
        </row>
        <row r="4862">
          <cell r="A4862">
            <v>36641</v>
          </cell>
          <cell r="B4862" t="str">
            <v>POS-POWGAS-EAST</v>
          </cell>
          <cell r="C4862" t="str">
            <v>EPMI-LT-SERC-PRC</v>
          </cell>
          <cell r="D4862" t="str">
            <v>P</v>
          </cell>
          <cell r="E4862">
            <v>36861</v>
          </cell>
          <cell r="F4862">
            <v>-15225.375261385401</v>
          </cell>
          <cell r="G4862">
            <v>-15225.375261385401</v>
          </cell>
        </row>
        <row r="4863">
          <cell r="A4863">
            <v>36641</v>
          </cell>
          <cell r="B4863" t="str">
            <v>POS-POWGAS-EAST</v>
          </cell>
          <cell r="C4863" t="str">
            <v>EPMI-LT-SERC-PRC</v>
          </cell>
          <cell r="D4863" t="str">
            <v>P</v>
          </cell>
          <cell r="E4863">
            <v>36861</v>
          </cell>
          <cell r="F4863">
            <v>15225.375261385401</v>
          </cell>
          <cell r="G4863">
            <v>15225.375261385401</v>
          </cell>
        </row>
        <row r="4864">
          <cell r="A4864">
            <v>36641</v>
          </cell>
          <cell r="B4864" t="str">
            <v>POS-POWGAS-EAST</v>
          </cell>
          <cell r="C4864" t="str">
            <v>EPMI-LT-SERC-PRC</v>
          </cell>
          <cell r="D4864" t="str">
            <v>P</v>
          </cell>
          <cell r="E4864">
            <v>36861</v>
          </cell>
          <cell r="F4864">
            <v>0</v>
          </cell>
          <cell r="G4864">
            <v>0</v>
          </cell>
        </row>
        <row r="4865">
          <cell r="A4865">
            <v>36641</v>
          </cell>
          <cell r="B4865" t="str">
            <v>POS-POWGAS-EAST</v>
          </cell>
          <cell r="C4865" t="str">
            <v>EPMI-LT-SERC-PRC</v>
          </cell>
          <cell r="D4865" t="str">
            <v>P</v>
          </cell>
          <cell r="E4865">
            <v>36861</v>
          </cell>
          <cell r="F4865">
            <v>0</v>
          </cell>
          <cell r="G4865">
            <v>0</v>
          </cell>
        </row>
        <row r="4866">
          <cell r="A4866">
            <v>36641</v>
          </cell>
          <cell r="B4866" t="str">
            <v>POS-POWGAS-EAST</v>
          </cell>
          <cell r="C4866" t="str">
            <v>EPMI-LT-SERC-PRC</v>
          </cell>
          <cell r="D4866" t="str">
            <v>P</v>
          </cell>
          <cell r="E4866">
            <v>36861</v>
          </cell>
          <cell r="F4866">
            <v>15225.375261385401</v>
          </cell>
          <cell r="G4866">
            <v>15225.375261385401</v>
          </cell>
        </row>
        <row r="4867">
          <cell r="A4867">
            <v>36641</v>
          </cell>
          <cell r="B4867" t="str">
            <v>POS-POWGAS-EAST</v>
          </cell>
          <cell r="C4867" t="str">
            <v>EPMI-LT-SERC-PRC</v>
          </cell>
          <cell r="D4867" t="str">
            <v>P</v>
          </cell>
          <cell r="E4867">
            <v>36861</v>
          </cell>
          <cell r="F4867">
            <v>-15225.375261385401</v>
          </cell>
          <cell r="G4867">
            <v>-15225.375261385401</v>
          </cell>
        </row>
        <row r="4868">
          <cell r="A4868">
            <v>36641</v>
          </cell>
          <cell r="B4868" t="str">
            <v>POS-POWGAS-EAST</v>
          </cell>
          <cell r="C4868" t="str">
            <v>EPMI-LT-SERC-PRC</v>
          </cell>
          <cell r="D4868" t="str">
            <v>P</v>
          </cell>
          <cell r="E4868">
            <v>36861</v>
          </cell>
          <cell r="F4868">
            <v>30450.750522770802</v>
          </cell>
          <cell r="G4868">
            <v>30450.750522770802</v>
          </cell>
        </row>
        <row r="4869">
          <cell r="A4869">
            <v>36641</v>
          </cell>
          <cell r="B4869" t="str">
            <v>POS-POWGAS-EAST</v>
          </cell>
          <cell r="C4869" t="str">
            <v>EPMI-LT-SERC-PRC</v>
          </cell>
          <cell r="D4869" t="str">
            <v>P</v>
          </cell>
          <cell r="E4869">
            <v>36861</v>
          </cell>
          <cell r="F4869">
            <v>76126.876306927006</v>
          </cell>
          <cell r="G4869">
            <v>76126.876306927006</v>
          </cell>
        </row>
        <row r="4870">
          <cell r="A4870">
            <v>36641</v>
          </cell>
          <cell r="B4870" t="str">
            <v>POS-POWGAS-EAST</v>
          </cell>
          <cell r="C4870" t="str">
            <v>EPMI-LT-SERC-PRC</v>
          </cell>
          <cell r="D4870" t="str">
            <v>P</v>
          </cell>
          <cell r="E4870">
            <v>36861</v>
          </cell>
          <cell r="F4870">
            <v>15225.375261385401</v>
          </cell>
          <cell r="G4870">
            <v>15225.375261385401</v>
          </cell>
        </row>
        <row r="4871">
          <cell r="A4871">
            <v>36641</v>
          </cell>
          <cell r="B4871" t="str">
            <v>POS-POWGAS-EAST</v>
          </cell>
          <cell r="C4871" t="str">
            <v>EPMI-LT-SERC-PRC</v>
          </cell>
          <cell r="D4871" t="str">
            <v>P</v>
          </cell>
          <cell r="E4871">
            <v>36892</v>
          </cell>
          <cell r="F4871">
            <v>50019.002020884509</v>
          </cell>
          <cell r="G4871">
            <v>50019.002020884509</v>
          </cell>
        </row>
        <row r="4872">
          <cell r="A4872">
            <v>36641</v>
          </cell>
          <cell r="B4872" t="str">
            <v>POS-POWGAS-EAST</v>
          </cell>
          <cell r="C4872" t="str">
            <v>EPMI-LT-SERC-PRC</v>
          </cell>
          <cell r="D4872" t="str">
            <v>P</v>
          </cell>
          <cell r="E4872">
            <v>36892</v>
          </cell>
          <cell r="F4872">
            <v>0</v>
          </cell>
          <cell r="G4872">
            <v>0</v>
          </cell>
        </row>
        <row r="4873">
          <cell r="A4873">
            <v>36641</v>
          </cell>
          <cell r="B4873" t="str">
            <v>POS-POWGAS-EAST</v>
          </cell>
          <cell r="C4873" t="str">
            <v>EPMI-LT-SERC-PRC</v>
          </cell>
          <cell r="D4873" t="str">
            <v>P</v>
          </cell>
          <cell r="E4873">
            <v>36892</v>
          </cell>
          <cell r="F4873">
            <v>16647.145890152402</v>
          </cell>
          <cell r="G4873">
            <v>16647.145890152402</v>
          </cell>
        </row>
        <row r="4874">
          <cell r="A4874">
            <v>36641</v>
          </cell>
          <cell r="B4874" t="str">
            <v>POS-POWGAS-EAST</v>
          </cell>
          <cell r="C4874" t="str">
            <v>EPMI-LT-SERC-PRC</v>
          </cell>
          <cell r="D4874" t="str">
            <v>P</v>
          </cell>
          <cell r="E4874">
            <v>36892</v>
          </cell>
          <cell r="F4874">
            <v>33294.291780304804</v>
          </cell>
          <cell r="G4874">
            <v>33294.291780304804</v>
          </cell>
        </row>
        <row r="4875">
          <cell r="A4875">
            <v>36641</v>
          </cell>
          <cell r="B4875" t="str">
            <v>POS-POWGAS-EAST</v>
          </cell>
          <cell r="C4875" t="str">
            <v>EPMI-LT-SERC-PRC</v>
          </cell>
          <cell r="D4875" t="str">
            <v>P</v>
          </cell>
          <cell r="E4875">
            <v>36892</v>
          </cell>
          <cell r="F4875">
            <v>16647.145890152402</v>
          </cell>
          <cell r="G4875">
            <v>16647.145890152402</v>
          </cell>
        </row>
        <row r="4876">
          <cell r="A4876">
            <v>36641</v>
          </cell>
          <cell r="B4876" t="str">
            <v>POS-POWGAS-EAST</v>
          </cell>
          <cell r="C4876" t="str">
            <v>EPMI-LT-SERC-PRC</v>
          </cell>
          <cell r="D4876" t="str">
            <v>P</v>
          </cell>
          <cell r="E4876">
            <v>36892</v>
          </cell>
          <cell r="F4876">
            <v>16647.145890152402</v>
          </cell>
          <cell r="G4876">
            <v>16647.145890152402</v>
          </cell>
        </row>
        <row r="4877">
          <cell r="A4877">
            <v>36641</v>
          </cell>
          <cell r="B4877" t="str">
            <v>POS-POWGAS-EAST</v>
          </cell>
          <cell r="C4877" t="str">
            <v>EPMI-LT-SERC-PRC</v>
          </cell>
          <cell r="D4877" t="str">
            <v>P</v>
          </cell>
          <cell r="E4877">
            <v>36923</v>
          </cell>
          <cell r="F4877">
            <v>50428.189175531108</v>
          </cell>
          <cell r="G4877">
            <v>50428.189175531108</v>
          </cell>
        </row>
        <row r="4878">
          <cell r="A4878">
            <v>36641</v>
          </cell>
          <cell r="B4878" t="str">
            <v>POS-POWGAS-EAST</v>
          </cell>
          <cell r="C4878" t="str">
            <v>EPMI-LT-SERC-PRC</v>
          </cell>
          <cell r="D4878" t="str">
            <v>P</v>
          </cell>
          <cell r="E4878">
            <v>36923</v>
          </cell>
          <cell r="F4878">
            <v>0</v>
          </cell>
          <cell r="G4878">
            <v>0</v>
          </cell>
        </row>
        <row r="4879">
          <cell r="A4879">
            <v>36641</v>
          </cell>
          <cell r="B4879" t="str">
            <v>POS-POWGAS-EAST</v>
          </cell>
          <cell r="C4879" t="str">
            <v>EPMI-LT-SERC-PRC</v>
          </cell>
          <cell r="D4879" t="str">
            <v>P</v>
          </cell>
          <cell r="E4879">
            <v>36923</v>
          </cell>
          <cell r="F4879">
            <v>15051.073904651201</v>
          </cell>
          <cell r="G4879">
            <v>15051.073904651201</v>
          </cell>
        </row>
        <row r="4880">
          <cell r="A4880">
            <v>36641</v>
          </cell>
          <cell r="B4880" t="str">
            <v>POS-POWGAS-EAST</v>
          </cell>
          <cell r="C4880" t="str">
            <v>EPMI-LT-SERC-PRC</v>
          </cell>
          <cell r="D4880" t="str">
            <v>P</v>
          </cell>
          <cell r="E4880">
            <v>36923</v>
          </cell>
          <cell r="F4880">
            <v>30102.147809302402</v>
          </cell>
          <cell r="G4880">
            <v>30102.147809302402</v>
          </cell>
        </row>
        <row r="4881">
          <cell r="A4881">
            <v>36641</v>
          </cell>
          <cell r="B4881" t="str">
            <v>POS-POWGAS-EAST</v>
          </cell>
          <cell r="C4881" t="str">
            <v>EPMI-LT-SERC-PRC</v>
          </cell>
          <cell r="D4881" t="str">
            <v>P</v>
          </cell>
          <cell r="E4881">
            <v>36923</v>
          </cell>
          <cell r="F4881">
            <v>15051.073904651201</v>
          </cell>
          <cell r="G4881">
            <v>15051.073904651201</v>
          </cell>
        </row>
        <row r="4882">
          <cell r="A4882">
            <v>36641</v>
          </cell>
          <cell r="B4882" t="str">
            <v>POS-POWGAS-EAST</v>
          </cell>
          <cell r="C4882" t="str">
            <v>EPMI-LT-SERC-PRC</v>
          </cell>
          <cell r="D4882" t="str">
            <v>P</v>
          </cell>
          <cell r="E4882">
            <v>36923</v>
          </cell>
          <cell r="F4882">
            <v>15051.073904651201</v>
          </cell>
          <cell r="G4882">
            <v>15051.073904651201</v>
          </cell>
        </row>
        <row r="4883">
          <cell r="A4883">
            <v>36641</v>
          </cell>
          <cell r="B4883" t="str">
            <v>POS-POWGAS-EAST</v>
          </cell>
          <cell r="C4883" t="str">
            <v>EPMI-LT-SERC-PRC</v>
          </cell>
          <cell r="D4883" t="str">
            <v>P</v>
          </cell>
          <cell r="E4883">
            <v>36951</v>
          </cell>
          <cell r="F4883">
            <v>23595.664885085604</v>
          </cell>
          <cell r="G4883">
            <v>23595.664885085604</v>
          </cell>
        </row>
        <row r="4884">
          <cell r="A4884">
            <v>36641</v>
          </cell>
          <cell r="B4884" t="str">
            <v>POS-POWGAS-EAST</v>
          </cell>
          <cell r="C4884" t="str">
            <v>EPMI-LT-SERC-PRC</v>
          </cell>
          <cell r="D4884" t="str">
            <v>P</v>
          </cell>
          <cell r="E4884">
            <v>36951</v>
          </cell>
          <cell r="F4884">
            <v>0</v>
          </cell>
          <cell r="G4884">
            <v>0</v>
          </cell>
        </row>
        <row r="4885">
          <cell r="A4885">
            <v>36641</v>
          </cell>
          <cell r="B4885" t="str">
            <v>POS-POWGAS-EAST</v>
          </cell>
          <cell r="C4885" t="str">
            <v>EPMI-LT-SERC-PRC</v>
          </cell>
          <cell r="D4885" t="str">
            <v>P</v>
          </cell>
          <cell r="E4885">
            <v>36982</v>
          </cell>
          <cell r="F4885">
            <v>34790.457969923802</v>
          </cell>
          <cell r="G4885">
            <v>34790.457969923802</v>
          </cell>
        </row>
        <row r="4886">
          <cell r="A4886">
            <v>36641</v>
          </cell>
          <cell r="B4886" t="str">
            <v>POS-POWGAS-EAST</v>
          </cell>
          <cell r="C4886" t="str">
            <v>EPMI-LT-SERC-PRC</v>
          </cell>
          <cell r="D4886" t="str">
            <v>P</v>
          </cell>
          <cell r="E4886">
            <v>36982</v>
          </cell>
          <cell r="F4886">
            <v>0</v>
          </cell>
          <cell r="G4886">
            <v>0</v>
          </cell>
        </row>
        <row r="4887">
          <cell r="A4887">
            <v>36641</v>
          </cell>
          <cell r="B4887" t="str">
            <v>POS-POWGAS-EAST</v>
          </cell>
          <cell r="C4887" t="str">
            <v>EPMI-LT-SERC-PRC</v>
          </cell>
          <cell r="D4887" t="str">
            <v>P</v>
          </cell>
          <cell r="E4887">
            <v>37012</v>
          </cell>
          <cell r="F4887">
            <v>68045.139666055213</v>
          </cell>
          <cell r="G4887">
            <v>68045.139666055213</v>
          </cell>
        </row>
        <row r="4888">
          <cell r="A4888">
            <v>36641</v>
          </cell>
          <cell r="B4888" t="str">
            <v>POS-POWGAS-EAST</v>
          </cell>
          <cell r="C4888" t="str">
            <v>EPMI-LT-SERC-PRC</v>
          </cell>
          <cell r="D4888" t="str">
            <v>P</v>
          </cell>
          <cell r="E4888">
            <v>37012</v>
          </cell>
          <cell r="F4888">
            <v>0</v>
          </cell>
          <cell r="G4888">
            <v>0</v>
          </cell>
        </row>
        <row r="4889">
          <cell r="A4889">
            <v>36641</v>
          </cell>
          <cell r="B4889" t="str">
            <v>POS-POWGAS-EAST</v>
          </cell>
          <cell r="C4889" t="str">
            <v>EPMI-LT-SERC-PRC</v>
          </cell>
          <cell r="D4889" t="str">
            <v>P</v>
          </cell>
          <cell r="E4889">
            <v>37043</v>
          </cell>
          <cell r="F4889">
            <v>122913.61495036502</v>
          </cell>
          <cell r="G4889">
            <v>122913.61495036502</v>
          </cell>
        </row>
        <row r="4890">
          <cell r="A4890">
            <v>36641</v>
          </cell>
          <cell r="B4890" t="str">
            <v>POS-POWGAS-EAST</v>
          </cell>
          <cell r="C4890" t="str">
            <v>EPMI-LT-SERC-PRC</v>
          </cell>
          <cell r="D4890" t="str">
            <v>P</v>
          </cell>
          <cell r="E4890">
            <v>37043</v>
          </cell>
          <cell r="F4890">
            <v>0</v>
          </cell>
          <cell r="G4890">
            <v>0</v>
          </cell>
        </row>
        <row r="4891">
          <cell r="A4891">
            <v>36641</v>
          </cell>
          <cell r="B4891" t="str">
            <v>POS-POWGAS-EAST</v>
          </cell>
          <cell r="C4891" t="str">
            <v>EPMI-LT-SERC-PRC</v>
          </cell>
          <cell r="D4891" t="str">
            <v>P</v>
          </cell>
          <cell r="E4891">
            <v>37073</v>
          </cell>
          <cell r="F4891">
            <v>0</v>
          </cell>
          <cell r="G4891">
            <v>0</v>
          </cell>
        </row>
        <row r="4892">
          <cell r="A4892">
            <v>36641</v>
          </cell>
          <cell r="B4892" t="str">
            <v>POS-POWGAS-EAST</v>
          </cell>
          <cell r="C4892" t="str">
            <v>EPMI-LT-SERC-PRC</v>
          </cell>
          <cell r="D4892" t="str">
            <v>P</v>
          </cell>
          <cell r="E4892">
            <v>37104</v>
          </cell>
          <cell r="F4892">
            <v>0</v>
          </cell>
          <cell r="G4892">
            <v>0</v>
          </cell>
        </row>
        <row r="4893">
          <cell r="A4893">
            <v>36641</v>
          </cell>
          <cell r="B4893" t="str">
            <v>POS-POWGAS-EAST</v>
          </cell>
          <cell r="C4893" t="str">
            <v>EPMI-LT-SERC-PRC</v>
          </cell>
          <cell r="D4893" t="str">
            <v>P</v>
          </cell>
          <cell r="E4893">
            <v>37135</v>
          </cell>
          <cell r="F4893">
            <v>66929.687027257212</v>
          </cell>
          <cell r="G4893">
            <v>66929.687027257212</v>
          </cell>
        </row>
        <row r="4894">
          <cell r="A4894">
            <v>36641</v>
          </cell>
          <cell r="B4894" t="str">
            <v>POS-POWGAS-EAST</v>
          </cell>
          <cell r="C4894" t="str">
            <v>EPMI-LT-SERC-PRC</v>
          </cell>
          <cell r="D4894" t="str">
            <v>P</v>
          </cell>
          <cell r="E4894">
            <v>37135</v>
          </cell>
          <cell r="F4894">
            <v>0</v>
          </cell>
          <cell r="G4894">
            <v>0</v>
          </cell>
        </row>
        <row r="4895">
          <cell r="A4895">
            <v>36641</v>
          </cell>
          <cell r="B4895" t="str">
            <v>POS-POWGAS-EAST</v>
          </cell>
          <cell r="C4895" t="str">
            <v>EPMI-LT-SERC-PRC</v>
          </cell>
          <cell r="D4895" t="str">
            <v>P</v>
          </cell>
          <cell r="E4895">
            <v>37165</v>
          </cell>
          <cell r="F4895">
            <v>23447.623172041498</v>
          </cell>
          <cell r="G4895">
            <v>23447.623172041498</v>
          </cell>
        </row>
        <row r="4896">
          <cell r="A4896">
            <v>36641</v>
          </cell>
          <cell r="B4896" t="str">
            <v>POS-POWGAS-EAST</v>
          </cell>
          <cell r="C4896" t="str">
            <v>EPMI-LT-SERC-PRC</v>
          </cell>
          <cell r="D4896" t="str">
            <v>P</v>
          </cell>
          <cell r="E4896">
            <v>37165</v>
          </cell>
          <cell r="F4896">
            <v>0</v>
          </cell>
          <cell r="G4896">
            <v>0</v>
          </cell>
        </row>
        <row r="4897">
          <cell r="A4897">
            <v>36641</v>
          </cell>
          <cell r="B4897" t="str">
            <v>POS-POWGAS-EAST</v>
          </cell>
          <cell r="C4897" t="str">
            <v>EPMI-LT-SERC-PRC</v>
          </cell>
          <cell r="D4897" t="str">
            <v>P</v>
          </cell>
          <cell r="E4897">
            <v>37196</v>
          </cell>
          <cell r="F4897">
            <v>20431.191862115102</v>
          </cell>
          <cell r="G4897">
            <v>20431.191862115102</v>
          </cell>
        </row>
        <row r="4898">
          <cell r="A4898">
            <v>36641</v>
          </cell>
          <cell r="B4898" t="str">
            <v>POS-POWGAS-EAST</v>
          </cell>
          <cell r="C4898" t="str">
            <v>EPMI-LT-SERC-PRC</v>
          </cell>
          <cell r="D4898" t="str">
            <v>P</v>
          </cell>
          <cell r="E4898">
            <v>37196</v>
          </cell>
          <cell r="F4898">
            <v>0</v>
          </cell>
          <cell r="G4898">
            <v>0</v>
          </cell>
        </row>
        <row r="4899">
          <cell r="A4899">
            <v>36641</v>
          </cell>
          <cell r="B4899" t="str">
            <v>POS-POWGAS-EAST</v>
          </cell>
          <cell r="C4899" t="str">
            <v>EPMI-LT-SERC-PRC</v>
          </cell>
          <cell r="D4899" t="str">
            <v>P</v>
          </cell>
          <cell r="E4899">
            <v>37226</v>
          </cell>
          <cell r="F4899">
            <v>23615.774634667203</v>
          </cell>
          <cell r="G4899">
            <v>23615.774634667203</v>
          </cell>
        </row>
        <row r="4900">
          <cell r="A4900">
            <v>36641</v>
          </cell>
          <cell r="B4900" t="str">
            <v>POS-POWGAS-EAST</v>
          </cell>
          <cell r="C4900" t="str">
            <v>EPMI-LT-SERC-PRC</v>
          </cell>
          <cell r="D4900" t="str">
            <v>P</v>
          </cell>
          <cell r="E4900">
            <v>37226</v>
          </cell>
          <cell r="F4900">
            <v>0</v>
          </cell>
          <cell r="G4900">
            <v>0</v>
          </cell>
        </row>
        <row r="4901">
          <cell r="A4901">
            <v>36641</v>
          </cell>
          <cell r="B4901" t="str">
            <v>POS-POWGAS-EAST</v>
          </cell>
          <cell r="C4901" t="str">
            <v>EPMI-LT-SERC-PRC</v>
          </cell>
          <cell r="D4901" t="str">
            <v>P</v>
          </cell>
          <cell r="E4901">
            <v>37257</v>
          </cell>
          <cell r="F4901">
            <v>51496.552320460614</v>
          </cell>
          <cell r="G4901">
            <v>51496.552320460614</v>
          </cell>
        </row>
        <row r="4902">
          <cell r="A4902">
            <v>36641</v>
          </cell>
          <cell r="B4902" t="str">
            <v>POS-POWGAS-EAST</v>
          </cell>
          <cell r="C4902" t="str">
            <v>EPMI-LT-SERC-PRC</v>
          </cell>
          <cell r="D4902" t="str">
            <v>P</v>
          </cell>
          <cell r="E4902">
            <v>37257</v>
          </cell>
          <cell r="F4902">
            <v>0</v>
          </cell>
          <cell r="G4902">
            <v>0</v>
          </cell>
        </row>
        <row r="4903">
          <cell r="A4903">
            <v>36641</v>
          </cell>
          <cell r="B4903" t="str">
            <v>POS-POWGAS-EAST</v>
          </cell>
          <cell r="C4903" t="str">
            <v>EPMI-LT-SERC-PRC</v>
          </cell>
          <cell r="D4903" t="str">
            <v>P</v>
          </cell>
          <cell r="E4903">
            <v>37288</v>
          </cell>
          <cell r="F4903">
            <v>56825.874921639508</v>
          </cell>
          <cell r="G4903">
            <v>56825.874921639508</v>
          </cell>
        </row>
        <row r="4904">
          <cell r="A4904">
            <v>36641</v>
          </cell>
          <cell r="B4904" t="str">
            <v>POS-POWGAS-EAST</v>
          </cell>
          <cell r="C4904" t="str">
            <v>EPMI-LT-SERC-PRC</v>
          </cell>
          <cell r="D4904" t="str">
            <v>P</v>
          </cell>
          <cell r="E4904">
            <v>37288</v>
          </cell>
          <cell r="F4904">
            <v>0</v>
          </cell>
          <cell r="G4904">
            <v>0</v>
          </cell>
        </row>
        <row r="4905">
          <cell r="A4905">
            <v>36641</v>
          </cell>
          <cell r="B4905" t="str">
            <v>POS-POWGAS-EAST</v>
          </cell>
          <cell r="C4905" t="str">
            <v>EPMI-LT-SERC-PRC</v>
          </cell>
          <cell r="D4905" t="str">
            <v>P</v>
          </cell>
          <cell r="E4905">
            <v>37316</v>
          </cell>
          <cell r="F4905">
            <v>33263.690020609502</v>
          </cell>
          <cell r="G4905">
            <v>33263.690020609502</v>
          </cell>
        </row>
        <row r="4906">
          <cell r="A4906">
            <v>36641</v>
          </cell>
          <cell r="B4906" t="str">
            <v>POS-POWGAS-EAST</v>
          </cell>
          <cell r="C4906" t="str">
            <v>EPMI-LT-SERC-PRC</v>
          </cell>
          <cell r="D4906" t="str">
            <v>P</v>
          </cell>
          <cell r="E4906">
            <v>37316</v>
          </cell>
          <cell r="F4906">
            <v>0</v>
          </cell>
          <cell r="G4906">
            <v>0</v>
          </cell>
        </row>
        <row r="4907">
          <cell r="A4907">
            <v>36641</v>
          </cell>
          <cell r="B4907" t="str">
            <v>POS-POWGAS-EAST</v>
          </cell>
          <cell r="C4907" t="str">
            <v>EPMI-LT-SERC-PRC</v>
          </cell>
          <cell r="D4907" t="str">
            <v>P</v>
          </cell>
          <cell r="E4907">
            <v>37347</v>
          </cell>
          <cell r="F4907">
            <v>45595.907160870905</v>
          </cell>
          <cell r="G4907">
            <v>45595.907160870905</v>
          </cell>
        </row>
        <row r="4908">
          <cell r="A4908">
            <v>36641</v>
          </cell>
          <cell r="B4908" t="str">
            <v>POS-POWGAS-EAST</v>
          </cell>
          <cell r="C4908" t="str">
            <v>EPMI-LT-SERC-PRC</v>
          </cell>
          <cell r="D4908" t="str">
            <v>P</v>
          </cell>
          <cell r="E4908">
            <v>37347</v>
          </cell>
          <cell r="F4908">
            <v>0</v>
          </cell>
          <cell r="G4908">
            <v>0</v>
          </cell>
        </row>
        <row r="4909">
          <cell r="A4909">
            <v>36641</v>
          </cell>
          <cell r="B4909" t="str">
            <v>POS-POWGAS-EAST</v>
          </cell>
          <cell r="C4909" t="str">
            <v>EPMI-LT-SERC-PRC</v>
          </cell>
          <cell r="D4909" t="str">
            <v>P</v>
          </cell>
          <cell r="E4909">
            <v>37377</v>
          </cell>
          <cell r="F4909">
            <v>73709.381531159408</v>
          </cell>
          <cell r="G4909">
            <v>73709.381531159408</v>
          </cell>
        </row>
        <row r="4910">
          <cell r="A4910">
            <v>36641</v>
          </cell>
          <cell r="B4910" t="str">
            <v>POS-POWGAS-EAST</v>
          </cell>
          <cell r="C4910" t="str">
            <v>EPMI-LT-SERC-PRC</v>
          </cell>
          <cell r="D4910" t="str">
            <v>P</v>
          </cell>
          <cell r="E4910">
            <v>37377</v>
          </cell>
          <cell r="F4910">
            <v>0</v>
          </cell>
          <cell r="G4910">
            <v>0</v>
          </cell>
        </row>
        <row r="4911">
          <cell r="A4911">
            <v>36641</v>
          </cell>
          <cell r="B4911" t="str">
            <v>POS-POWGAS-EAST</v>
          </cell>
          <cell r="C4911" t="str">
            <v>EPMI-LT-SERC-PRC</v>
          </cell>
          <cell r="D4911" t="str">
            <v>P</v>
          </cell>
          <cell r="E4911">
            <v>37408</v>
          </cell>
          <cell r="F4911">
            <v>106853.71030998402</v>
          </cell>
          <cell r="G4911">
            <v>106853.71030998402</v>
          </cell>
        </row>
        <row r="4912">
          <cell r="A4912">
            <v>36641</v>
          </cell>
          <cell r="B4912" t="str">
            <v>POS-POWGAS-EAST</v>
          </cell>
          <cell r="C4912" t="str">
            <v>EPMI-LT-SERC-PRC</v>
          </cell>
          <cell r="D4912" t="str">
            <v>P</v>
          </cell>
          <cell r="E4912">
            <v>37408</v>
          </cell>
          <cell r="F4912">
            <v>0</v>
          </cell>
          <cell r="G4912">
            <v>0</v>
          </cell>
        </row>
        <row r="4913">
          <cell r="A4913">
            <v>36641</v>
          </cell>
          <cell r="B4913" t="str">
            <v>POS-POWGAS-EAST</v>
          </cell>
          <cell r="C4913" t="str">
            <v>EPMI-LT-SERC-PRC</v>
          </cell>
          <cell r="D4913" t="str">
            <v>P</v>
          </cell>
          <cell r="E4913">
            <v>37438</v>
          </cell>
          <cell r="F4913">
            <v>0</v>
          </cell>
          <cell r="G4913">
            <v>0</v>
          </cell>
        </row>
        <row r="4914">
          <cell r="A4914">
            <v>36641</v>
          </cell>
          <cell r="B4914" t="str">
            <v>POS-POWGAS-EAST</v>
          </cell>
          <cell r="C4914" t="str">
            <v>EPMI-LT-SERC-PRC</v>
          </cell>
          <cell r="D4914" t="str">
            <v>P</v>
          </cell>
          <cell r="E4914">
            <v>37469</v>
          </cell>
          <cell r="F4914">
            <v>0</v>
          </cell>
          <cell r="G4914">
            <v>0</v>
          </cell>
        </row>
        <row r="4915">
          <cell r="A4915">
            <v>36641</v>
          </cell>
          <cell r="B4915" t="str">
            <v>POS-POWGAS-EAST</v>
          </cell>
          <cell r="C4915" t="str">
            <v>EPMI-LT-SERC-PRC</v>
          </cell>
          <cell r="D4915" t="str">
            <v>P</v>
          </cell>
          <cell r="E4915">
            <v>37500</v>
          </cell>
          <cell r="F4915">
            <v>73152.715619264709</v>
          </cell>
          <cell r="G4915">
            <v>73152.715619264709</v>
          </cell>
        </row>
        <row r="4916">
          <cell r="A4916">
            <v>36641</v>
          </cell>
          <cell r="B4916" t="str">
            <v>POS-POWGAS-EAST</v>
          </cell>
          <cell r="C4916" t="str">
            <v>EPMI-LT-SERC-PRC</v>
          </cell>
          <cell r="D4916" t="str">
            <v>P</v>
          </cell>
          <cell r="E4916">
            <v>37500</v>
          </cell>
          <cell r="F4916">
            <v>0</v>
          </cell>
          <cell r="G4916">
            <v>0</v>
          </cell>
        </row>
        <row r="4917">
          <cell r="A4917">
            <v>36641</v>
          </cell>
          <cell r="B4917" t="str">
            <v>POS-POWGAS-EAST</v>
          </cell>
          <cell r="C4917" t="str">
            <v>EPMI-LT-SERC-PRC</v>
          </cell>
          <cell r="D4917" t="str">
            <v>P</v>
          </cell>
          <cell r="E4917">
            <v>37530</v>
          </cell>
          <cell r="F4917">
            <v>32664.702982632705</v>
          </cell>
          <cell r="G4917">
            <v>32664.702982632705</v>
          </cell>
        </row>
        <row r="4918">
          <cell r="A4918">
            <v>36641</v>
          </cell>
          <cell r="B4918" t="str">
            <v>POS-POWGAS-EAST</v>
          </cell>
          <cell r="C4918" t="str">
            <v>EPMI-LT-SERC-PRC</v>
          </cell>
          <cell r="D4918" t="str">
            <v>P</v>
          </cell>
          <cell r="E4918">
            <v>37530</v>
          </cell>
          <cell r="F4918">
            <v>0</v>
          </cell>
          <cell r="G4918">
            <v>0</v>
          </cell>
        </row>
        <row r="4919">
          <cell r="A4919">
            <v>36641</v>
          </cell>
          <cell r="B4919" t="str">
            <v>POS-POWGAS-EAST</v>
          </cell>
          <cell r="C4919" t="str">
            <v>EPMI-LT-SERC-PRC</v>
          </cell>
          <cell r="D4919" t="str">
            <v>P</v>
          </cell>
          <cell r="E4919">
            <v>37561</v>
          </cell>
          <cell r="F4919">
            <v>25562.393578389398</v>
          </cell>
          <cell r="G4919">
            <v>25562.393578389398</v>
          </cell>
        </row>
        <row r="4920">
          <cell r="A4920">
            <v>36641</v>
          </cell>
          <cell r="B4920" t="str">
            <v>POS-POWGAS-EAST</v>
          </cell>
          <cell r="C4920" t="str">
            <v>EPMI-LT-SERC-PRC</v>
          </cell>
          <cell r="D4920" t="str">
            <v>P</v>
          </cell>
          <cell r="E4920">
            <v>37561</v>
          </cell>
          <cell r="F4920">
            <v>0</v>
          </cell>
          <cell r="G4920">
            <v>0</v>
          </cell>
        </row>
        <row r="4921">
          <cell r="A4921">
            <v>36641</v>
          </cell>
          <cell r="B4921" t="str">
            <v>POS-POWGAS-EAST</v>
          </cell>
          <cell r="C4921" t="str">
            <v>EPMI-LT-SERC-PRC</v>
          </cell>
          <cell r="D4921" t="str">
            <v>P</v>
          </cell>
          <cell r="E4921">
            <v>37591</v>
          </cell>
          <cell r="F4921">
            <v>30530.85796034781</v>
          </cell>
          <cell r="G4921">
            <v>30530.85796034781</v>
          </cell>
        </row>
        <row r="4922">
          <cell r="A4922">
            <v>36641</v>
          </cell>
          <cell r="B4922" t="str">
            <v>POS-POWGAS-EAST</v>
          </cell>
          <cell r="C4922" t="str">
            <v>EPMI-LT-SERC-PRC</v>
          </cell>
          <cell r="D4922" t="str">
            <v>P</v>
          </cell>
          <cell r="E4922">
            <v>37591</v>
          </cell>
          <cell r="F4922">
            <v>0</v>
          </cell>
          <cell r="G4922">
            <v>0</v>
          </cell>
        </row>
        <row r="4923">
          <cell r="A4923">
            <v>36641</v>
          </cell>
          <cell r="B4923" t="str">
            <v>POS-POWGAS-EAST</v>
          </cell>
          <cell r="C4923" t="str">
            <v>EPMI-LT-SERC-PRC</v>
          </cell>
          <cell r="D4923" t="str">
            <v>P</v>
          </cell>
          <cell r="E4923">
            <v>37622</v>
          </cell>
          <cell r="F4923">
            <v>53049.294440348705</v>
          </cell>
          <cell r="G4923">
            <v>53049.294440348705</v>
          </cell>
        </row>
        <row r="4924">
          <cell r="A4924">
            <v>36641</v>
          </cell>
          <cell r="B4924" t="str">
            <v>POS-POWGAS-EAST</v>
          </cell>
          <cell r="C4924" t="str">
            <v>EPMI-LT-SERC-PRC</v>
          </cell>
          <cell r="D4924" t="str">
            <v>P</v>
          </cell>
          <cell r="E4924">
            <v>37622</v>
          </cell>
          <cell r="F4924">
            <v>0</v>
          </cell>
          <cell r="G4924">
            <v>0</v>
          </cell>
        </row>
        <row r="4925">
          <cell r="A4925">
            <v>36641</v>
          </cell>
          <cell r="B4925" t="str">
            <v>POS-POWGAS-EAST</v>
          </cell>
          <cell r="C4925" t="str">
            <v>EPMI-LT-SERC-PRC</v>
          </cell>
          <cell r="D4925" t="str">
            <v>P</v>
          </cell>
          <cell r="E4925">
            <v>37653</v>
          </cell>
          <cell r="F4925">
            <v>57060.237998395212</v>
          </cell>
          <cell r="G4925">
            <v>57060.237998395212</v>
          </cell>
        </row>
        <row r="4926">
          <cell r="A4926">
            <v>36641</v>
          </cell>
          <cell r="B4926" t="str">
            <v>POS-POWGAS-EAST</v>
          </cell>
          <cell r="C4926" t="str">
            <v>EPMI-LT-SERC-PRC</v>
          </cell>
          <cell r="D4926" t="str">
            <v>P</v>
          </cell>
          <cell r="E4926">
            <v>37653</v>
          </cell>
          <cell r="F4926">
            <v>0</v>
          </cell>
          <cell r="G4926">
            <v>0</v>
          </cell>
        </row>
        <row r="4927">
          <cell r="A4927">
            <v>36641</v>
          </cell>
          <cell r="B4927" t="str">
            <v>POS-POWGAS-EAST</v>
          </cell>
          <cell r="C4927" t="str">
            <v>EPMI-LT-SERC-PRC</v>
          </cell>
          <cell r="D4927" t="str">
            <v>P</v>
          </cell>
          <cell r="E4927">
            <v>37681</v>
          </cell>
          <cell r="F4927">
            <v>35962.575823902211</v>
          </cell>
          <cell r="G4927">
            <v>35962.575823902211</v>
          </cell>
        </row>
        <row r="4928">
          <cell r="A4928">
            <v>36641</v>
          </cell>
          <cell r="B4928" t="str">
            <v>POS-POWGAS-EAST</v>
          </cell>
          <cell r="C4928" t="str">
            <v>EPMI-LT-SERC-PRC</v>
          </cell>
          <cell r="D4928" t="str">
            <v>P</v>
          </cell>
          <cell r="E4928">
            <v>37681</v>
          </cell>
          <cell r="F4928">
            <v>0</v>
          </cell>
          <cell r="G4928">
            <v>0</v>
          </cell>
        </row>
        <row r="4929">
          <cell r="A4929">
            <v>36641</v>
          </cell>
          <cell r="B4929" t="str">
            <v>POS-POWGAS-EAST</v>
          </cell>
          <cell r="C4929" t="str">
            <v>EPMI-LT-SERC-PRC</v>
          </cell>
          <cell r="D4929" t="str">
            <v>P</v>
          </cell>
          <cell r="E4929">
            <v>37712</v>
          </cell>
          <cell r="F4929">
            <v>46728.975689150211</v>
          </cell>
          <cell r="G4929">
            <v>46728.975689150211</v>
          </cell>
        </row>
        <row r="4930">
          <cell r="A4930">
            <v>36641</v>
          </cell>
          <cell r="B4930" t="str">
            <v>POS-POWGAS-EAST</v>
          </cell>
          <cell r="C4930" t="str">
            <v>EPMI-LT-SERC-PRC</v>
          </cell>
          <cell r="D4930" t="str">
            <v>P</v>
          </cell>
          <cell r="E4930">
            <v>37712</v>
          </cell>
          <cell r="F4930">
            <v>0</v>
          </cell>
          <cell r="G4930">
            <v>0</v>
          </cell>
        </row>
        <row r="4931">
          <cell r="A4931">
            <v>36641</v>
          </cell>
          <cell r="B4931" t="str">
            <v>POS-POWGAS-EAST</v>
          </cell>
          <cell r="C4931" t="str">
            <v>EPMI-LT-SERC-PRC</v>
          </cell>
          <cell r="D4931" t="str">
            <v>P</v>
          </cell>
          <cell r="E4931">
            <v>37742</v>
          </cell>
          <cell r="F4931">
            <v>63701.84166916761</v>
          </cell>
          <cell r="G4931">
            <v>63701.84166916761</v>
          </cell>
        </row>
        <row r="4932">
          <cell r="A4932">
            <v>36641</v>
          </cell>
          <cell r="B4932" t="str">
            <v>POS-POWGAS-EAST</v>
          </cell>
          <cell r="C4932" t="str">
            <v>EPMI-LT-SERC-PRC</v>
          </cell>
          <cell r="D4932" t="str">
            <v>P</v>
          </cell>
          <cell r="E4932">
            <v>37742</v>
          </cell>
          <cell r="F4932">
            <v>0</v>
          </cell>
          <cell r="G4932">
            <v>0</v>
          </cell>
        </row>
        <row r="4933">
          <cell r="A4933">
            <v>36641</v>
          </cell>
          <cell r="B4933" t="str">
            <v>POS-POWGAS-EAST</v>
          </cell>
          <cell r="C4933" t="str">
            <v>EPMI-LT-SERC-PRC</v>
          </cell>
          <cell r="D4933" t="str">
            <v>P</v>
          </cell>
          <cell r="E4933">
            <v>37773</v>
          </cell>
          <cell r="F4933">
            <v>101639.11084142201</v>
          </cell>
          <cell r="G4933">
            <v>101639.11084142201</v>
          </cell>
        </row>
        <row r="4934">
          <cell r="A4934">
            <v>36641</v>
          </cell>
          <cell r="B4934" t="str">
            <v>POS-POWGAS-EAST</v>
          </cell>
          <cell r="C4934" t="str">
            <v>EPMI-LT-SERC-PRC</v>
          </cell>
          <cell r="D4934" t="str">
            <v>P</v>
          </cell>
          <cell r="E4934">
            <v>37773</v>
          </cell>
          <cell r="F4934">
            <v>0</v>
          </cell>
          <cell r="G4934">
            <v>0</v>
          </cell>
        </row>
        <row r="4935">
          <cell r="A4935">
            <v>36641</v>
          </cell>
          <cell r="B4935" t="str">
            <v>POS-POWGAS-EAST</v>
          </cell>
          <cell r="C4935" t="str">
            <v>EPMI-LT-SERC-PRC</v>
          </cell>
          <cell r="D4935" t="str">
            <v>P</v>
          </cell>
          <cell r="E4935">
            <v>37803</v>
          </cell>
          <cell r="F4935">
            <v>126563.58221350203</v>
          </cell>
          <cell r="G4935">
            <v>126563.58221350203</v>
          </cell>
        </row>
        <row r="4936">
          <cell r="A4936">
            <v>36641</v>
          </cell>
          <cell r="B4936" t="str">
            <v>POS-POWGAS-EAST</v>
          </cell>
          <cell r="C4936" t="str">
            <v>EPMI-LT-SERC-PRC</v>
          </cell>
          <cell r="D4936" t="str">
            <v>P</v>
          </cell>
          <cell r="E4936">
            <v>37803</v>
          </cell>
          <cell r="F4936">
            <v>0</v>
          </cell>
          <cell r="G4936">
            <v>0</v>
          </cell>
        </row>
        <row r="5425">
          <cell r="A5425" t="str">
            <v>EFF_DT</v>
          </cell>
          <cell r="B5425" t="str">
            <v>PORTFOLIO_ID</v>
          </cell>
          <cell r="C5425" t="str">
            <v>BENCHMARK_ID</v>
          </cell>
          <cell r="D5425" t="str">
            <v>BOOK_ID</v>
          </cell>
          <cell r="E5425" t="str">
            <v>BOOK_TYPE_CD</v>
          </cell>
          <cell r="F5425" t="str">
            <v>TO_DATE(TO_CHAR(REF_DT,'MM-YYYY'),'MM-YYYY')</v>
          </cell>
          <cell r="G5425" t="str">
            <v>ROUND(SUM(PV_POSITION),0)</v>
          </cell>
          <cell r="H5425" t="str">
            <v>ROUND(SUM(BENCHMARK_QTY),0)</v>
          </cell>
        </row>
        <row r="5426">
          <cell r="A5426">
            <v>36641</v>
          </cell>
          <cell r="B5426" t="str">
            <v>AGG-GAS-IDX</v>
          </cell>
          <cell r="C5426" t="str">
            <v>NG-NYMEX</v>
          </cell>
          <cell r="D5426" t="str">
            <v>ARUBA-TP-IDX</v>
          </cell>
          <cell r="E5426" t="str">
            <v>I</v>
          </cell>
          <cell r="F5426">
            <v>36617</v>
          </cell>
          <cell r="G5426">
            <v>0</v>
          </cell>
          <cell r="H5426">
            <v>0</v>
          </cell>
        </row>
        <row r="5427">
          <cell r="A5427">
            <v>36641</v>
          </cell>
          <cell r="B5427" t="str">
            <v>AGG-GAS-IDX</v>
          </cell>
          <cell r="C5427" t="str">
            <v>NG-NYMEX</v>
          </cell>
          <cell r="D5427" t="str">
            <v>ARUBA-TP-IDX</v>
          </cell>
          <cell r="E5427" t="str">
            <v>I</v>
          </cell>
          <cell r="F5427">
            <v>36647</v>
          </cell>
          <cell r="G5427">
            <v>0</v>
          </cell>
          <cell r="H5427">
            <v>0</v>
          </cell>
        </row>
        <row r="5428">
          <cell r="A5428">
            <v>36641</v>
          </cell>
          <cell r="B5428" t="str">
            <v>AGG-GAS-IDX</v>
          </cell>
          <cell r="C5428" t="str">
            <v>NG-NYMEX</v>
          </cell>
          <cell r="D5428" t="str">
            <v>ARUBA-TP-IDX</v>
          </cell>
          <cell r="E5428" t="str">
            <v>I</v>
          </cell>
          <cell r="F5428">
            <v>36678</v>
          </cell>
          <cell r="G5428">
            <v>0</v>
          </cell>
          <cell r="H5428">
            <v>0</v>
          </cell>
        </row>
        <row r="5429">
          <cell r="A5429">
            <v>36641</v>
          </cell>
          <cell r="B5429" t="str">
            <v>AGG-GAS-IDX</v>
          </cell>
          <cell r="C5429" t="str">
            <v>NG-NYMEX</v>
          </cell>
          <cell r="D5429" t="str">
            <v>ARUBA-TP-IDX</v>
          </cell>
          <cell r="E5429" t="str">
            <v>I</v>
          </cell>
          <cell r="F5429">
            <v>36708</v>
          </cell>
          <cell r="G5429">
            <v>0</v>
          </cell>
          <cell r="H5429">
            <v>0</v>
          </cell>
        </row>
        <row r="5430">
          <cell r="A5430">
            <v>36641</v>
          </cell>
          <cell r="B5430" t="str">
            <v>AGG-GAS-IDX</v>
          </cell>
          <cell r="C5430" t="str">
            <v>NG-NYMEX</v>
          </cell>
          <cell r="D5430" t="str">
            <v>ARUBA-TP-IDX</v>
          </cell>
          <cell r="E5430" t="str">
            <v>I</v>
          </cell>
          <cell r="F5430">
            <v>36739</v>
          </cell>
          <cell r="G5430">
            <v>0</v>
          </cell>
          <cell r="H5430">
            <v>0</v>
          </cell>
        </row>
        <row r="5431">
          <cell r="A5431">
            <v>36641</v>
          </cell>
          <cell r="B5431" t="str">
            <v>AGG-GAS-IDX</v>
          </cell>
          <cell r="C5431" t="str">
            <v>NG-NYMEX</v>
          </cell>
          <cell r="D5431" t="str">
            <v>ARUBA-TP-IDX</v>
          </cell>
          <cell r="E5431" t="str">
            <v>I</v>
          </cell>
          <cell r="F5431">
            <v>36770</v>
          </cell>
          <cell r="G5431">
            <v>0</v>
          </cell>
          <cell r="H5431">
            <v>0</v>
          </cell>
        </row>
        <row r="5432">
          <cell r="A5432">
            <v>36641</v>
          </cell>
          <cell r="B5432" t="str">
            <v>AGG-GAS-IDX</v>
          </cell>
          <cell r="C5432" t="str">
            <v>NG-NYMEX</v>
          </cell>
          <cell r="D5432" t="str">
            <v>ARUBA-TP-IDX</v>
          </cell>
          <cell r="E5432" t="str">
            <v>I</v>
          </cell>
          <cell r="F5432">
            <v>36800</v>
          </cell>
          <cell r="G5432">
            <v>0</v>
          </cell>
          <cell r="H5432">
            <v>0</v>
          </cell>
        </row>
        <row r="5433">
          <cell r="A5433">
            <v>36641</v>
          </cell>
          <cell r="B5433" t="str">
            <v>AGG-GAS-IDX</v>
          </cell>
          <cell r="C5433" t="str">
            <v>NG-NYMEX</v>
          </cell>
          <cell r="D5433" t="str">
            <v>ARUBA-TP-IDX</v>
          </cell>
          <cell r="E5433" t="str">
            <v>I</v>
          </cell>
          <cell r="F5433">
            <v>36831</v>
          </cell>
          <cell r="G5433">
            <v>0</v>
          </cell>
          <cell r="H5433">
            <v>0</v>
          </cell>
        </row>
        <row r="5434">
          <cell r="A5434">
            <v>36641</v>
          </cell>
          <cell r="B5434" t="str">
            <v>AGG-GAS-IDX</v>
          </cell>
          <cell r="C5434" t="str">
            <v>NG-NYMEX</v>
          </cell>
          <cell r="D5434" t="str">
            <v>ARUBA-TP-IDX</v>
          </cell>
          <cell r="E5434" t="str">
            <v>I</v>
          </cell>
          <cell r="F5434">
            <v>36861</v>
          </cell>
          <cell r="G5434">
            <v>0</v>
          </cell>
          <cell r="H5434">
            <v>0</v>
          </cell>
        </row>
        <row r="5435">
          <cell r="A5435">
            <v>36641</v>
          </cell>
          <cell r="B5435" t="str">
            <v>AGG-GAS-IDX</v>
          </cell>
          <cell r="C5435" t="str">
            <v>NG-NYMEX</v>
          </cell>
          <cell r="D5435" t="str">
            <v>ARUBA-TP-IDX</v>
          </cell>
          <cell r="E5435" t="str">
            <v>I</v>
          </cell>
          <cell r="F5435">
            <v>36892</v>
          </cell>
          <cell r="G5435">
            <v>0</v>
          </cell>
          <cell r="H5435">
            <v>0</v>
          </cell>
        </row>
        <row r="5436">
          <cell r="A5436">
            <v>36641</v>
          </cell>
          <cell r="B5436" t="str">
            <v>AGG-GAS-IDX</v>
          </cell>
          <cell r="C5436" t="str">
            <v>NG-NYMEX</v>
          </cell>
          <cell r="D5436" t="str">
            <v>ARUBA-TP-IDX</v>
          </cell>
          <cell r="E5436" t="str">
            <v>I</v>
          </cell>
          <cell r="F5436">
            <v>36923</v>
          </cell>
          <cell r="G5436">
            <v>0</v>
          </cell>
          <cell r="H5436">
            <v>0</v>
          </cell>
        </row>
        <row r="5437">
          <cell r="A5437">
            <v>36641</v>
          </cell>
          <cell r="B5437" t="str">
            <v>AGG-GAS-IDX</v>
          </cell>
          <cell r="C5437" t="str">
            <v>NG-NYMEX</v>
          </cell>
          <cell r="D5437" t="str">
            <v>ARUBA-TP-IDX</v>
          </cell>
          <cell r="E5437" t="str">
            <v>I</v>
          </cell>
          <cell r="F5437">
            <v>36951</v>
          </cell>
          <cell r="G5437">
            <v>0</v>
          </cell>
          <cell r="H5437">
            <v>0</v>
          </cell>
        </row>
        <row r="5438">
          <cell r="A5438">
            <v>36641</v>
          </cell>
          <cell r="B5438" t="str">
            <v>AGG-GAS-IDX</v>
          </cell>
          <cell r="C5438" t="str">
            <v>NG-NYMEX</v>
          </cell>
          <cell r="D5438" t="str">
            <v>ARUBA-TP-IDX</v>
          </cell>
          <cell r="E5438" t="str">
            <v>I</v>
          </cell>
          <cell r="F5438">
            <v>36982</v>
          </cell>
          <cell r="G5438">
            <v>0</v>
          </cell>
          <cell r="H5438">
            <v>0</v>
          </cell>
        </row>
        <row r="5439">
          <cell r="A5439">
            <v>36641</v>
          </cell>
          <cell r="B5439" t="str">
            <v>AGG-GAS-IDX</v>
          </cell>
          <cell r="C5439" t="str">
            <v>NG-NYMEX</v>
          </cell>
          <cell r="D5439" t="str">
            <v>ARUBA-TP-IDX</v>
          </cell>
          <cell r="E5439" t="str">
            <v>I</v>
          </cell>
          <cell r="F5439">
            <v>37012</v>
          </cell>
          <cell r="G5439">
            <v>0</v>
          </cell>
          <cell r="H5439">
            <v>0</v>
          </cell>
        </row>
        <row r="5440">
          <cell r="A5440">
            <v>36641</v>
          </cell>
          <cell r="B5440" t="str">
            <v>AGG-GAS-IDX</v>
          </cell>
          <cell r="C5440" t="str">
            <v>NG-NYMEX</v>
          </cell>
          <cell r="D5440" t="str">
            <v>ARUBA-TP-IDX</v>
          </cell>
          <cell r="E5440" t="str">
            <v>I</v>
          </cell>
          <cell r="F5440">
            <v>37043</v>
          </cell>
          <cell r="G5440">
            <v>0</v>
          </cell>
          <cell r="H5440">
            <v>0</v>
          </cell>
        </row>
        <row r="5441">
          <cell r="A5441">
            <v>36641</v>
          </cell>
          <cell r="B5441" t="str">
            <v>AGG-GAS-IDX</v>
          </cell>
          <cell r="C5441" t="str">
            <v>NG-NYMEX</v>
          </cell>
          <cell r="D5441" t="str">
            <v>ARUBA-TP-IDX</v>
          </cell>
          <cell r="E5441" t="str">
            <v>I</v>
          </cell>
          <cell r="F5441">
            <v>37073</v>
          </cell>
          <cell r="G5441">
            <v>0</v>
          </cell>
          <cell r="H5441">
            <v>0</v>
          </cell>
        </row>
        <row r="5442">
          <cell r="A5442">
            <v>36641</v>
          </cell>
          <cell r="B5442" t="str">
            <v>AGG-GAS-IDX</v>
          </cell>
          <cell r="C5442" t="str">
            <v>NG-NYMEX</v>
          </cell>
          <cell r="D5442" t="str">
            <v>ARUBA-TP-IDX</v>
          </cell>
          <cell r="E5442" t="str">
            <v>I</v>
          </cell>
          <cell r="F5442">
            <v>37104</v>
          </cell>
          <cell r="G5442">
            <v>0</v>
          </cell>
          <cell r="H5442">
            <v>0</v>
          </cell>
        </row>
        <row r="5443">
          <cell r="A5443">
            <v>36641</v>
          </cell>
          <cell r="B5443" t="str">
            <v>AGG-GAS-IDX</v>
          </cell>
          <cell r="C5443" t="str">
            <v>NG-NYMEX</v>
          </cell>
          <cell r="D5443" t="str">
            <v>ARUBA-TP-IDX</v>
          </cell>
          <cell r="E5443" t="str">
            <v>I</v>
          </cell>
          <cell r="F5443">
            <v>37135</v>
          </cell>
          <cell r="G5443">
            <v>0</v>
          </cell>
          <cell r="H5443">
            <v>0</v>
          </cell>
        </row>
        <row r="5444">
          <cell r="A5444">
            <v>36641</v>
          </cell>
          <cell r="B5444" t="str">
            <v>AGG-GAS-IDX</v>
          </cell>
          <cell r="C5444" t="str">
            <v>NG-NYMEX</v>
          </cell>
          <cell r="D5444" t="str">
            <v>ARUBA-TP-IDX</v>
          </cell>
          <cell r="E5444" t="str">
            <v>I</v>
          </cell>
          <cell r="F5444">
            <v>37165</v>
          </cell>
          <cell r="G5444">
            <v>0</v>
          </cell>
          <cell r="H5444">
            <v>0</v>
          </cell>
        </row>
        <row r="5445">
          <cell r="A5445">
            <v>36641</v>
          </cell>
          <cell r="B5445" t="str">
            <v>AGG-GAS-IDX</v>
          </cell>
          <cell r="C5445" t="str">
            <v>NG-NYMEX</v>
          </cell>
          <cell r="D5445" t="str">
            <v>ARUBA-TP-IDX</v>
          </cell>
          <cell r="E5445" t="str">
            <v>I</v>
          </cell>
          <cell r="F5445">
            <v>37196</v>
          </cell>
          <cell r="G5445">
            <v>0</v>
          </cell>
          <cell r="H5445">
            <v>0</v>
          </cell>
        </row>
        <row r="5446">
          <cell r="A5446">
            <v>36641</v>
          </cell>
          <cell r="B5446" t="str">
            <v>AGG-GAS-IDX</v>
          </cell>
          <cell r="C5446" t="str">
            <v>NG-NYMEX</v>
          </cell>
          <cell r="D5446" t="str">
            <v>ARUBA-TP-IDX</v>
          </cell>
          <cell r="E5446" t="str">
            <v>I</v>
          </cell>
          <cell r="F5446">
            <v>37226</v>
          </cell>
          <cell r="G5446">
            <v>0</v>
          </cell>
          <cell r="H5446">
            <v>0</v>
          </cell>
        </row>
        <row r="5447">
          <cell r="A5447">
            <v>36641</v>
          </cell>
          <cell r="B5447" t="str">
            <v>AGG-GAS-IDX</v>
          </cell>
          <cell r="C5447" t="str">
            <v>NG-NYMEX</v>
          </cell>
          <cell r="D5447" t="str">
            <v>ARUBA-TP-IDX</v>
          </cell>
          <cell r="E5447" t="str">
            <v>I</v>
          </cell>
          <cell r="F5447">
            <v>37257</v>
          </cell>
          <cell r="G5447">
            <v>0</v>
          </cell>
          <cell r="H5447">
            <v>0</v>
          </cell>
        </row>
        <row r="5448">
          <cell r="A5448">
            <v>36641</v>
          </cell>
          <cell r="B5448" t="str">
            <v>AGG-GAS-IDX</v>
          </cell>
          <cell r="C5448" t="str">
            <v>NG-NYMEX</v>
          </cell>
          <cell r="D5448" t="str">
            <v>ARUBA-TP-IDX</v>
          </cell>
          <cell r="E5448" t="str">
            <v>I</v>
          </cell>
          <cell r="F5448">
            <v>37288</v>
          </cell>
          <cell r="G5448">
            <v>0</v>
          </cell>
          <cell r="H5448">
            <v>0</v>
          </cell>
        </row>
        <row r="5449">
          <cell r="A5449">
            <v>36641</v>
          </cell>
          <cell r="B5449" t="str">
            <v>AGG-GAS-IDX</v>
          </cell>
          <cell r="C5449" t="str">
            <v>NG-NYMEX</v>
          </cell>
          <cell r="D5449" t="str">
            <v>ARUBA-TP-IDX</v>
          </cell>
          <cell r="E5449" t="str">
            <v>I</v>
          </cell>
          <cell r="F5449">
            <v>37316</v>
          </cell>
          <cell r="G5449">
            <v>0</v>
          </cell>
          <cell r="H5449">
            <v>0</v>
          </cell>
        </row>
        <row r="5450">
          <cell r="A5450">
            <v>36641</v>
          </cell>
          <cell r="B5450" t="str">
            <v>AGG-GAS-IDX</v>
          </cell>
          <cell r="C5450" t="str">
            <v>NG-NYMEX</v>
          </cell>
          <cell r="D5450" t="str">
            <v>ARUBA-TP-IDX</v>
          </cell>
          <cell r="E5450" t="str">
            <v>I</v>
          </cell>
          <cell r="F5450">
            <v>37347</v>
          </cell>
          <cell r="G5450">
            <v>0</v>
          </cell>
          <cell r="H5450">
            <v>0</v>
          </cell>
        </row>
        <row r="5451">
          <cell r="A5451">
            <v>36641</v>
          </cell>
          <cell r="B5451" t="str">
            <v>AGG-GAS-IDX</v>
          </cell>
          <cell r="C5451" t="str">
            <v>NG-NYMEX</v>
          </cell>
          <cell r="D5451" t="str">
            <v>ARUBA-TP-IDX</v>
          </cell>
          <cell r="E5451" t="str">
            <v>I</v>
          </cell>
          <cell r="F5451">
            <v>37377</v>
          </cell>
          <cell r="G5451">
            <v>0</v>
          </cell>
          <cell r="H5451">
            <v>0</v>
          </cell>
        </row>
        <row r="5452">
          <cell r="A5452">
            <v>36641</v>
          </cell>
          <cell r="B5452" t="str">
            <v>AGG-GAS-IDX</v>
          </cell>
          <cell r="C5452" t="str">
            <v>NG-NYMEX</v>
          </cell>
          <cell r="D5452" t="str">
            <v>ARUBA-TP-IDX</v>
          </cell>
          <cell r="E5452" t="str">
            <v>I</v>
          </cell>
          <cell r="F5452">
            <v>37408</v>
          </cell>
          <cell r="G5452">
            <v>0</v>
          </cell>
          <cell r="H5452">
            <v>0</v>
          </cell>
        </row>
        <row r="5453">
          <cell r="A5453">
            <v>36641</v>
          </cell>
          <cell r="B5453" t="str">
            <v>AGG-GAS-IDX</v>
          </cell>
          <cell r="C5453" t="str">
            <v>NG-NYMEX</v>
          </cell>
          <cell r="D5453" t="str">
            <v>ARUBA-TP-IDX</v>
          </cell>
          <cell r="E5453" t="str">
            <v>I</v>
          </cell>
          <cell r="F5453">
            <v>37438</v>
          </cell>
          <cell r="G5453">
            <v>0</v>
          </cell>
          <cell r="H5453">
            <v>0</v>
          </cell>
        </row>
        <row r="5454">
          <cell r="A5454">
            <v>36641</v>
          </cell>
          <cell r="B5454" t="str">
            <v>AGG-GAS-IDX</v>
          </cell>
          <cell r="C5454" t="str">
            <v>NG-NYMEX</v>
          </cell>
          <cell r="D5454" t="str">
            <v>ARUBA-TP-IDX</v>
          </cell>
          <cell r="E5454" t="str">
            <v>I</v>
          </cell>
          <cell r="F5454">
            <v>37469</v>
          </cell>
          <cell r="G5454">
            <v>0</v>
          </cell>
          <cell r="H5454">
            <v>0</v>
          </cell>
        </row>
        <row r="5455">
          <cell r="A5455">
            <v>36641</v>
          </cell>
          <cell r="B5455" t="str">
            <v>AGG-GAS-IDX</v>
          </cell>
          <cell r="C5455" t="str">
            <v>NG-NYMEX</v>
          </cell>
          <cell r="D5455" t="str">
            <v>ARUBA-TP-IDX</v>
          </cell>
          <cell r="E5455" t="str">
            <v>I</v>
          </cell>
          <cell r="F5455">
            <v>37500</v>
          </cell>
          <cell r="G5455">
            <v>0</v>
          </cell>
          <cell r="H5455">
            <v>0</v>
          </cell>
        </row>
        <row r="5456">
          <cell r="A5456">
            <v>36641</v>
          </cell>
          <cell r="B5456" t="str">
            <v>AGG-GAS-IDX</v>
          </cell>
          <cell r="C5456" t="str">
            <v>NG-NYMEX</v>
          </cell>
          <cell r="D5456" t="str">
            <v>ARUBA-TP-IDX</v>
          </cell>
          <cell r="E5456" t="str">
            <v>I</v>
          </cell>
          <cell r="F5456">
            <v>37530</v>
          </cell>
          <cell r="G5456">
            <v>0</v>
          </cell>
          <cell r="H5456">
            <v>0</v>
          </cell>
        </row>
        <row r="5457">
          <cell r="A5457">
            <v>36641</v>
          </cell>
          <cell r="B5457" t="str">
            <v>AGG-GAS-IDX</v>
          </cell>
          <cell r="C5457" t="str">
            <v>NG-NYMEX</v>
          </cell>
          <cell r="D5457" t="str">
            <v>ARUBA-TP-IDX</v>
          </cell>
          <cell r="E5457" t="str">
            <v>I</v>
          </cell>
          <cell r="F5457">
            <v>37561</v>
          </cell>
          <cell r="G5457">
            <v>0</v>
          </cell>
          <cell r="H5457">
            <v>0</v>
          </cell>
        </row>
        <row r="5458">
          <cell r="A5458">
            <v>36641</v>
          </cell>
          <cell r="B5458" t="str">
            <v>AGG-GAS-IDX</v>
          </cell>
          <cell r="C5458" t="str">
            <v>NG-NYMEX</v>
          </cell>
          <cell r="D5458" t="str">
            <v>ARUBA-TP-IDX</v>
          </cell>
          <cell r="E5458" t="str">
            <v>I</v>
          </cell>
          <cell r="F5458">
            <v>37591</v>
          </cell>
          <cell r="G5458">
            <v>0</v>
          </cell>
          <cell r="H5458">
            <v>0</v>
          </cell>
        </row>
        <row r="5459">
          <cell r="A5459">
            <v>36641</v>
          </cell>
          <cell r="B5459" t="str">
            <v>AGG-GAS-IDX</v>
          </cell>
          <cell r="C5459" t="str">
            <v>NG-NYMEX</v>
          </cell>
          <cell r="D5459" t="str">
            <v>ARUBA-TP-IDX</v>
          </cell>
          <cell r="E5459" t="str">
            <v>I</v>
          </cell>
          <cell r="F5459">
            <v>37622</v>
          </cell>
          <cell r="G5459">
            <v>0</v>
          </cell>
          <cell r="H5459">
            <v>0</v>
          </cell>
        </row>
        <row r="5460">
          <cell r="A5460">
            <v>36641</v>
          </cell>
          <cell r="B5460" t="str">
            <v>AGG-GAS-IDX</v>
          </cell>
          <cell r="C5460" t="str">
            <v>NG-NYMEX</v>
          </cell>
          <cell r="D5460" t="str">
            <v>ARUBA-TP-IDX</v>
          </cell>
          <cell r="E5460" t="str">
            <v>I</v>
          </cell>
          <cell r="F5460">
            <v>37653</v>
          </cell>
          <cell r="G5460">
            <v>0</v>
          </cell>
          <cell r="H5460">
            <v>0</v>
          </cell>
        </row>
        <row r="5461">
          <cell r="A5461">
            <v>36641</v>
          </cell>
          <cell r="B5461" t="str">
            <v>AGG-GAS-IDX</v>
          </cell>
          <cell r="C5461" t="str">
            <v>NG-NYMEX</v>
          </cell>
          <cell r="D5461" t="str">
            <v>ARUBA-TP-IDX</v>
          </cell>
          <cell r="E5461" t="str">
            <v>I</v>
          </cell>
          <cell r="F5461">
            <v>37681</v>
          </cell>
          <cell r="G5461">
            <v>0</v>
          </cell>
          <cell r="H5461">
            <v>0</v>
          </cell>
        </row>
        <row r="5462">
          <cell r="A5462">
            <v>36641</v>
          </cell>
          <cell r="B5462" t="str">
            <v>AGG-GAS-IDX</v>
          </cell>
          <cell r="C5462" t="str">
            <v>NG-NYMEX</v>
          </cell>
          <cell r="D5462" t="str">
            <v>ARUBA-TP-IDX</v>
          </cell>
          <cell r="E5462" t="str">
            <v>I</v>
          </cell>
          <cell r="F5462">
            <v>37712</v>
          </cell>
          <cell r="G5462">
            <v>0</v>
          </cell>
          <cell r="H5462">
            <v>0</v>
          </cell>
        </row>
        <row r="5463">
          <cell r="A5463">
            <v>36641</v>
          </cell>
          <cell r="B5463" t="str">
            <v>AGG-GAS-IDX</v>
          </cell>
          <cell r="C5463" t="str">
            <v>NG-NYMEX</v>
          </cell>
          <cell r="D5463" t="str">
            <v>ARUBA-TP-IDX</v>
          </cell>
          <cell r="E5463" t="str">
            <v>I</v>
          </cell>
          <cell r="F5463">
            <v>37742</v>
          </cell>
          <cell r="G5463">
            <v>0</v>
          </cell>
          <cell r="H5463">
            <v>0</v>
          </cell>
        </row>
        <row r="5464">
          <cell r="A5464">
            <v>36641</v>
          </cell>
          <cell r="B5464" t="str">
            <v>AGG-GAS-IDX</v>
          </cell>
          <cell r="C5464" t="str">
            <v>NG-NYMEX</v>
          </cell>
          <cell r="D5464" t="str">
            <v>ARUBA-TP-IDX</v>
          </cell>
          <cell r="E5464" t="str">
            <v>I</v>
          </cell>
          <cell r="F5464">
            <v>37773</v>
          </cell>
          <cell r="G5464">
            <v>0</v>
          </cell>
          <cell r="H5464">
            <v>0</v>
          </cell>
        </row>
        <row r="5465">
          <cell r="A5465">
            <v>36641</v>
          </cell>
          <cell r="B5465" t="str">
            <v>AGG-GAS-IDX</v>
          </cell>
          <cell r="C5465" t="str">
            <v>NG-NYMEX</v>
          </cell>
          <cell r="D5465" t="str">
            <v>ARUBA-TP-IDX</v>
          </cell>
          <cell r="E5465" t="str">
            <v>I</v>
          </cell>
          <cell r="F5465">
            <v>37803</v>
          </cell>
          <cell r="G5465">
            <v>0</v>
          </cell>
          <cell r="H5465">
            <v>0</v>
          </cell>
        </row>
        <row r="5466">
          <cell r="A5466">
            <v>36641</v>
          </cell>
          <cell r="B5466" t="str">
            <v>AGG-GAS-IDX</v>
          </cell>
          <cell r="C5466" t="str">
            <v>NG-NYMEX</v>
          </cell>
          <cell r="D5466" t="str">
            <v>ARUBA-TP-IDX</v>
          </cell>
          <cell r="E5466" t="str">
            <v>I</v>
          </cell>
          <cell r="F5466">
            <v>37834</v>
          </cell>
          <cell r="G5466">
            <v>0</v>
          </cell>
          <cell r="H5466">
            <v>0</v>
          </cell>
        </row>
        <row r="5467">
          <cell r="A5467">
            <v>36641</v>
          </cell>
          <cell r="B5467" t="str">
            <v>AGG-GAS-IDX</v>
          </cell>
          <cell r="C5467" t="str">
            <v>NG-NYMEX</v>
          </cell>
          <cell r="D5467" t="str">
            <v>ARUBA-TP-IDX</v>
          </cell>
          <cell r="E5467" t="str">
            <v>I</v>
          </cell>
          <cell r="F5467">
            <v>37865</v>
          </cell>
          <cell r="G5467">
            <v>0</v>
          </cell>
          <cell r="H5467">
            <v>0</v>
          </cell>
        </row>
        <row r="5468">
          <cell r="A5468">
            <v>36641</v>
          </cell>
          <cell r="B5468" t="str">
            <v>AGG-GAS-IDX</v>
          </cell>
          <cell r="C5468" t="str">
            <v>NG-NYMEX</v>
          </cell>
          <cell r="D5468" t="str">
            <v>ARUBA-TP-IDX</v>
          </cell>
          <cell r="E5468" t="str">
            <v>I</v>
          </cell>
          <cell r="F5468">
            <v>37895</v>
          </cell>
          <cell r="G5468">
            <v>0</v>
          </cell>
          <cell r="H5468">
            <v>0</v>
          </cell>
        </row>
        <row r="5469">
          <cell r="A5469">
            <v>36641</v>
          </cell>
          <cell r="B5469" t="str">
            <v>AGG-GAS-IDX</v>
          </cell>
          <cell r="C5469" t="str">
            <v>NG-NYMEX</v>
          </cell>
          <cell r="D5469" t="str">
            <v>ARUBA-TP-IDX</v>
          </cell>
          <cell r="E5469" t="str">
            <v>I</v>
          </cell>
          <cell r="F5469">
            <v>37926</v>
          </cell>
          <cell r="G5469">
            <v>0</v>
          </cell>
          <cell r="H5469">
            <v>0</v>
          </cell>
        </row>
        <row r="5470">
          <cell r="A5470">
            <v>36641</v>
          </cell>
          <cell r="B5470" t="str">
            <v>AGG-GAS-IDX</v>
          </cell>
          <cell r="C5470" t="str">
            <v>NG-NYMEX</v>
          </cell>
          <cell r="D5470" t="str">
            <v>ARUBA-TP-IDX</v>
          </cell>
          <cell r="E5470" t="str">
            <v>I</v>
          </cell>
          <cell r="F5470">
            <v>37956</v>
          </cell>
          <cell r="G5470">
            <v>0</v>
          </cell>
          <cell r="H5470">
            <v>0</v>
          </cell>
        </row>
        <row r="5471">
          <cell r="A5471">
            <v>36641</v>
          </cell>
          <cell r="B5471" t="str">
            <v>AGG-GAS-IDX</v>
          </cell>
          <cell r="C5471" t="str">
            <v>NG-NYMEX</v>
          </cell>
          <cell r="D5471" t="str">
            <v>ARUBA-TP-IDX</v>
          </cell>
          <cell r="E5471" t="str">
            <v>I</v>
          </cell>
          <cell r="F5471">
            <v>37987</v>
          </cell>
          <cell r="G5471">
            <v>0</v>
          </cell>
          <cell r="H5471">
            <v>0</v>
          </cell>
        </row>
        <row r="5472">
          <cell r="A5472">
            <v>36641</v>
          </cell>
          <cell r="B5472" t="str">
            <v>AGG-GAS-IDX</v>
          </cell>
          <cell r="C5472" t="str">
            <v>NG-NYMEX</v>
          </cell>
          <cell r="D5472" t="str">
            <v>ARUBA-TP-IDX</v>
          </cell>
          <cell r="E5472" t="str">
            <v>I</v>
          </cell>
          <cell r="F5472">
            <v>38018</v>
          </cell>
          <cell r="G5472">
            <v>0</v>
          </cell>
          <cell r="H5472">
            <v>0</v>
          </cell>
        </row>
        <row r="5473">
          <cell r="A5473">
            <v>36641</v>
          </cell>
          <cell r="B5473" t="str">
            <v>AGG-GAS-IDX</v>
          </cell>
          <cell r="C5473" t="str">
            <v>NG-NYMEX</v>
          </cell>
          <cell r="D5473" t="str">
            <v>ARUBA-TP-IDX</v>
          </cell>
          <cell r="E5473" t="str">
            <v>I</v>
          </cell>
          <cell r="F5473">
            <v>38047</v>
          </cell>
          <cell r="G5473">
            <v>0</v>
          </cell>
          <cell r="H5473">
            <v>0</v>
          </cell>
        </row>
        <row r="5474">
          <cell r="A5474">
            <v>36641</v>
          </cell>
          <cell r="B5474" t="str">
            <v>AGG-GAS-IDX</v>
          </cell>
          <cell r="C5474" t="str">
            <v>NG-NYMEX</v>
          </cell>
          <cell r="D5474" t="str">
            <v>ARUBA-TP-IDX</v>
          </cell>
          <cell r="E5474" t="str">
            <v>I</v>
          </cell>
          <cell r="F5474">
            <v>38078</v>
          </cell>
          <cell r="G5474">
            <v>0</v>
          </cell>
          <cell r="H5474">
            <v>0</v>
          </cell>
        </row>
        <row r="5475">
          <cell r="A5475">
            <v>36641</v>
          </cell>
          <cell r="B5475" t="str">
            <v>AGG-GAS-IDX</v>
          </cell>
          <cell r="C5475" t="str">
            <v>NG-NYMEX</v>
          </cell>
          <cell r="D5475" t="str">
            <v>ARUBA-TP-IDX</v>
          </cell>
          <cell r="E5475" t="str">
            <v>I</v>
          </cell>
          <cell r="F5475">
            <v>38108</v>
          </cell>
          <cell r="G5475">
            <v>0</v>
          </cell>
          <cell r="H5475">
            <v>0</v>
          </cell>
        </row>
        <row r="5476">
          <cell r="A5476">
            <v>36641</v>
          </cell>
          <cell r="B5476" t="str">
            <v>AGG-GAS-IDX</v>
          </cell>
          <cell r="C5476" t="str">
            <v>NG-NYMEX</v>
          </cell>
          <cell r="D5476" t="str">
            <v>ARUBA-TP-IDX</v>
          </cell>
          <cell r="E5476" t="str">
            <v>I</v>
          </cell>
          <cell r="F5476">
            <v>38139</v>
          </cell>
          <cell r="G5476">
            <v>0</v>
          </cell>
          <cell r="H5476">
            <v>0</v>
          </cell>
        </row>
        <row r="5477">
          <cell r="A5477">
            <v>36641</v>
          </cell>
          <cell r="B5477" t="str">
            <v>AGG-GAS-IDX</v>
          </cell>
          <cell r="C5477" t="str">
            <v>NG-NYMEX</v>
          </cell>
          <cell r="D5477" t="str">
            <v>ARUBA-TP-IDX</v>
          </cell>
          <cell r="E5477" t="str">
            <v>I</v>
          </cell>
          <cell r="F5477">
            <v>38169</v>
          </cell>
          <cell r="G5477">
            <v>0</v>
          </cell>
          <cell r="H5477">
            <v>0</v>
          </cell>
        </row>
        <row r="5478">
          <cell r="A5478">
            <v>36641</v>
          </cell>
          <cell r="B5478" t="str">
            <v>AGG-GAS-IDX</v>
          </cell>
          <cell r="C5478" t="str">
            <v>NG-NYMEX</v>
          </cell>
          <cell r="D5478" t="str">
            <v>ARUBA-TP-IDX</v>
          </cell>
          <cell r="E5478" t="str">
            <v>I</v>
          </cell>
          <cell r="F5478">
            <v>38200</v>
          </cell>
          <cell r="G5478">
            <v>0</v>
          </cell>
          <cell r="H5478">
            <v>0</v>
          </cell>
        </row>
        <row r="5479">
          <cell r="A5479">
            <v>36641</v>
          </cell>
          <cell r="B5479" t="str">
            <v>AGG-GAS-IDX</v>
          </cell>
          <cell r="C5479" t="str">
            <v>NG-NYMEX</v>
          </cell>
          <cell r="D5479" t="str">
            <v>ARUBA-TP-IDX</v>
          </cell>
          <cell r="E5479" t="str">
            <v>I</v>
          </cell>
          <cell r="F5479">
            <v>38231</v>
          </cell>
          <cell r="G5479">
            <v>0</v>
          </cell>
          <cell r="H5479">
            <v>0</v>
          </cell>
        </row>
        <row r="5480">
          <cell r="A5480">
            <v>36641</v>
          </cell>
          <cell r="B5480" t="str">
            <v>AGG-GAS-IDX</v>
          </cell>
          <cell r="C5480" t="str">
            <v>NG-NYMEX</v>
          </cell>
          <cell r="D5480" t="str">
            <v>ARUBA-TP-IDX</v>
          </cell>
          <cell r="E5480" t="str">
            <v>I</v>
          </cell>
          <cell r="F5480">
            <v>38261</v>
          </cell>
          <cell r="G5480">
            <v>0</v>
          </cell>
          <cell r="H5480">
            <v>0</v>
          </cell>
        </row>
        <row r="5481">
          <cell r="A5481">
            <v>36641</v>
          </cell>
          <cell r="B5481" t="str">
            <v>AGG-GAS-IDX</v>
          </cell>
          <cell r="C5481" t="str">
            <v>NG-NYMEX</v>
          </cell>
          <cell r="D5481" t="str">
            <v>FT-CAND-EGSC-IDX</v>
          </cell>
          <cell r="E5481" t="str">
            <v>I</v>
          </cell>
          <cell r="F5481">
            <v>36617</v>
          </cell>
          <cell r="G5481">
            <v>119616</v>
          </cell>
          <cell r="H5481">
            <v>0</v>
          </cell>
        </row>
        <row r="5482">
          <cell r="A5482">
            <v>36641</v>
          </cell>
          <cell r="B5482" t="str">
            <v>AGG-GAS-IDX</v>
          </cell>
          <cell r="C5482" t="str">
            <v>NG-NYMEX</v>
          </cell>
          <cell r="D5482" t="str">
            <v>FT-CAND-EGSC-IDX</v>
          </cell>
          <cell r="E5482" t="str">
            <v>I</v>
          </cell>
          <cell r="F5482">
            <v>36647</v>
          </cell>
          <cell r="G5482">
            <v>123038</v>
          </cell>
          <cell r="H5482">
            <v>0</v>
          </cell>
        </row>
        <row r="5483">
          <cell r="A5483">
            <v>36641</v>
          </cell>
          <cell r="B5483" t="str">
            <v>AGG-GAS-IDX</v>
          </cell>
          <cell r="C5483" t="str">
            <v>NG-NYMEX</v>
          </cell>
          <cell r="D5483" t="str">
            <v>FT-CAND-EGSC-IDX</v>
          </cell>
          <cell r="E5483" t="str">
            <v>I</v>
          </cell>
          <cell r="F5483">
            <v>36678</v>
          </cell>
          <cell r="G5483">
            <v>118440</v>
          </cell>
          <cell r="H5483">
            <v>0</v>
          </cell>
        </row>
        <row r="5484">
          <cell r="A5484">
            <v>36641</v>
          </cell>
          <cell r="B5484" t="str">
            <v>AGG-GAS-IDX</v>
          </cell>
          <cell r="C5484" t="str">
            <v>NG-NYMEX</v>
          </cell>
          <cell r="D5484" t="str">
            <v>FT-CAND-EGSC-IDX</v>
          </cell>
          <cell r="E5484" t="str">
            <v>I</v>
          </cell>
          <cell r="F5484">
            <v>36708</v>
          </cell>
          <cell r="G5484">
            <v>121751</v>
          </cell>
          <cell r="H5484">
            <v>0</v>
          </cell>
        </row>
        <row r="5485">
          <cell r="A5485">
            <v>36641</v>
          </cell>
          <cell r="B5485" t="str">
            <v>AGG-GAS-IDX</v>
          </cell>
          <cell r="C5485" t="str">
            <v>NG-NYMEX</v>
          </cell>
          <cell r="D5485" t="str">
            <v>FT-CAND-EGSC-IDX</v>
          </cell>
          <cell r="E5485" t="str">
            <v>I</v>
          </cell>
          <cell r="F5485">
            <v>36739</v>
          </cell>
          <cell r="G5485">
            <v>121078</v>
          </cell>
          <cell r="H5485">
            <v>0</v>
          </cell>
        </row>
        <row r="5486">
          <cell r="A5486">
            <v>36641</v>
          </cell>
          <cell r="B5486" t="str">
            <v>AGG-GAS-IDX</v>
          </cell>
          <cell r="C5486" t="str">
            <v>NG-NYMEX</v>
          </cell>
          <cell r="D5486" t="str">
            <v>FT-CAND-EGSC-IDX</v>
          </cell>
          <cell r="E5486" t="str">
            <v>I</v>
          </cell>
          <cell r="F5486">
            <v>36770</v>
          </cell>
          <cell r="G5486">
            <v>119615</v>
          </cell>
          <cell r="H5486">
            <v>0</v>
          </cell>
        </row>
        <row r="5487">
          <cell r="A5487">
            <v>36641</v>
          </cell>
          <cell r="B5487" t="str">
            <v>AGG-GAS-IDX</v>
          </cell>
          <cell r="C5487" t="str">
            <v>NG-NYMEX</v>
          </cell>
          <cell r="D5487" t="str">
            <v>FT-CAND-EGSC-IDX</v>
          </cell>
          <cell r="E5487" t="str">
            <v>I</v>
          </cell>
          <cell r="F5487">
            <v>36800</v>
          </cell>
          <cell r="G5487">
            <v>122906</v>
          </cell>
          <cell r="H5487">
            <v>0</v>
          </cell>
        </row>
        <row r="5488">
          <cell r="A5488">
            <v>36641</v>
          </cell>
          <cell r="B5488" t="str">
            <v>AGG-GAS-IDX</v>
          </cell>
          <cell r="C5488" t="str">
            <v>NG-NYMEX</v>
          </cell>
          <cell r="D5488" t="str">
            <v>FT-CAND-EGSC-IDX</v>
          </cell>
          <cell r="E5488" t="str">
            <v>I</v>
          </cell>
          <cell r="F5488">
            <v>36831</v>
          </cell>
          <cell r="G5488">
            <v>1128395</v>
          </cell>
          <cell r="H5488">
            <v>0</v>
          </cell>
        </row>
        <row r="5489">
          <cell r="A5489">
            <v>36641</v>
          </cell>
          <cell r="B5489" t="str">
            <v>AGG-GAS-IDX</v>
          </cell>
          <cell r="C5489" t="str">
            <v>NG-NYMEX</v>
          </cell>
          <cell r="D5489" t="str">
            <v>FT-CAND-EGSC-IDX</v>
          </cell>
          <cell r="E5489" t="str">
            <v>I</v>
          </cell>
          <cell r="F5489">
            <v>36861</v>
          </cell>
          <cell r="G5489">
            <v>1199608</v>
          </cell>
          <cell r="H5489">
            <v>0</v>
          </cell>
        </row>
        <row r="5490">
          <cell r="A5490">
            <v>36641</v>
          </cell>
          <cell r="B5490" t="str">
            <v>AGG-GAS-IDX</v>
          </cell>
          <cell r="C5490" t="str">
            <v>NG-NYMEX</v>
          </cell>
          <cell r="D5490" t="str">
            <v>FT-CAND-EGSC-IDX</v>
          </cell>
          <cell r="E5490" t="str">
            <v>I</v>
          </cell>
          <cell r="F5490">
            <v>36892</v>
          </cell>
          <cell r="G5490">
            <v>1192477</v>
          </cell>
          <cell r="H5490">
            <v>0</v>
          </cell>
        </row>
        <row r="5491">
          <cell r="A5491">
            <v>36641</v>
          </cell>
          <cell r="B5491" t="str">
            <v>AGG-GAS-IDX</v>
          </cell>
          <cell r="C5491" t="str">
            <v>NG-NYMEX</v>
          </cell>
          <cell r="D5491" t="str">
            <v>FT-CAND-EGSC-IDX</v>
          </cell>
          <cell r="E5491" t="str">
            <v>I</v>
          </cell>
          <cell r="F5491">
            <v>36923</v>
          </cell>
          <cell r="G5491">
            <v>1070641</v>
          </cell>
          <cell r="H5491">
            <v>0</v>
          </cell>
        </row>
        <row r="5492">
          <cell r="A5492">
            <v>36641</v>
          </cell>
          <cell r="B5492" t="str">
            <v>AGG-GAS-IDX</v>
          </cell>
          <cell r="C5492" t="str">
            <v>NG-NYMEX</v>
          </cell>
          <cell r="D5492" t="str">
            <v>FT-CAND-EGSC-IDX</v>
          </cell>
          <cell r="E5492" t="str">
            <v>I</v>
          </cell>
          <cell r="F5492">
            <v>36951</v>
          </cell>
          <cell r="G5492">
            <v>1733967</v>
          </cell>
          <cell r="H5492">
            <v>0</v>
          </cell>
        </row>
        <row r="5493">
          <cell r="A5493">
            <v>36641</v>
          </cell>
          <cell r="B5493" t="str">
            <v>AGG-GAS-IDX</v>
          </cell>
          <cell r="C5493" t="str">
            <v>NG-NYMEX</v>
          </cell>
          <cell r="D5493" t="str">
            <v>FT-CAND-EGSC-IDX</v>
          </cell>
          <cell r="E5493" t="str">
            <v>I</v>
          </cell>
          <cell r="F5493">
            <v>36982</v>
          </cell>
          <cell r="G5493">
            <v>866986</v>
          </cell>
          <cell r="H5493">
            <v>0</v>
          </cell>
        </row>
        <row r="5494">
          <cell r="A5494">
            <v>36641</v>
          </cell>
          <cell r="B5494" t="str">
            <v>AGG-GAS-IDX</v>
          </cell>
          <cell r="C5494" t="str">
            <v>NG-NYMEX</v>
          </cell>
          <cell r="D5494" t="str">
            <v>FT-CAND-EGSC-IDX</v>
          </cell>
          <cell r="E5494" t="str">
            <v>I</v>
          </cell>
          <cell r="F5494">
            <v>37012</v>
          </cell>
          <cell r="G5494">
            <v>890675</v>
          </cell>
          <cell r="H5494">
            <v>0</v>
          </cell>
        </row>
        <row r="5495">
          <cell r="A5495">
            <v>36641</v>
          </cell>
          <cell r="B5495" t="str">
            <v>AGG-GAS-IDX</v>
          </cell>
          <cell r="C5495" t="str">
            <v>NG-NYMEX</v>
          </cell>
          <cell r="D5495" t="str">
            <v>FT-CAND-EGSC-IDX</v>
          </cell>
          <cell r="E5495" t="str">
            <v>I</v>
          </cell>
          <cell r="F5495">
            <v>37043</v>
          </cell>
          <cell r="G5495">
            <v>856726</v>
          </cell>
          <cell r="H5495">
            <v>0</v>
          </cell>
        </row>
        <row r="5496">
          <cell r="A5496">
            <v>36641</v>
          </cell>
          <cell r="B5496" t="str">
            <v>AGG-GAS-IDX</v>
          </cell>
          <cell r="C5496" t="str">
            <v>NG-NYMEX</v>
          </cell>
          <cell r="D5496" t="str">
            <v>FT-CAND-EGSC-IDX</v>
          </cell>
          <cell r="E5496" t="str">
            <v>I</v>
          </cell>
          <cell r="F5496">
            <v>37073</v>
          </cell>
          <cell r="G5496">
            <v>880082</v>
          </cell>
          <cell r="H5496">
            <v>0</v>
          </cell>
        </row>
        <row r="5497">
          <cell r="A5497">
            <v>36641</v>
          </cell>
          <cell r="B5497" t="str">
            <v>AGG-GAS-IDX</v>
          </cell>
          <cell r="C5497" t="str">
            <v>NG-NYMEX</v>
          </cell>
          <cell r="D5497" t="str">
            <v>FT-CAND-EGSC-IDX</v>
          </cell>
          <cell r="E5497" t="str">
            <v>I</v>
          </cell>
          <cell r="F5497">
            <v>37104</v>
          </cell>
          <cell r="G5497">
            <v>874743</v>
          </cell>
          <cell r="H5497">
            <v>0</v>
          </cell>
        </row>
        <row r="5498">
          <cell r="A5498">
            <v>36641</v>
          </cell>
          <cell r="B5498" t="str">
            <v>AGG-GAS-IDX</v>
          </cell>
          <cell r="C5498" t="str">
            <v>NG-NYMEX</v>
          </cell>
          <cell r="D5498" t="str">
            <v>FT-CAND-EGSC-IDX</v>
          </cell>
          <cell r="E5498" t="str">
            <v>I</v>
          </cell>
          <cell r="F5498">
            <v>37135</v>
          </cell>
          <cell r="G5498">
            <v>841362</v>
          </cell>
          <cell r="H5498">
            <v>0</v>
          </cell>
        </row>
        <row r="5499">
          <cell r="A5499">
            <v>36641</v>
          </cell>
          <cell r="B5499" t="str">
            <v>AGG-GAS-IDX</v>
          </cell>
          <cell r="C5499" t="str">
            <v>NG-NYMEX</v>
          </cell>
          <cell r="D5499" t="str">
            <v>FT-CAND-EGSC-IDX</v>
          </cell>
          <cell r="E5499" t="str">
            <v>I</v>
          </cell>
          <cell r="F5499">
            <v>37165</v>
          </cell>
          <cell r="G5499">
            <v>864271</v>
          </cell>
          <cell r="H5499">
            <v>0</v>
          </cell>
        </row>
        <row r="5500">
          <cell r="A5500">
            <v>36641</v>
          </cell>
          <cell r="B5500" t="str">
            <v>AGG-GAS-IDX</v>
          </cell>
          <cell r="C5500" t="str">
            <v>NG-NYMEX</v>
          </cell>
          <cell r="D5500" t="str">
            <v>FT-CAND-EGSC-IDX</v>
          </cell>
          <cell r="E5500" t="str">
            <v>I</v>
          </cell>
          <cell r="F5500">
            <v>37196</v>
          </cell>
          <cell r="G5500">
            <v>621605</v>
          </cell>
          <cell r="H5500">
            <v>0</v>
          </cell>
        </row>
        <row r="5501">
          <cell r="A5501">
            <v>36641</v>
          </cell>
          <cell r="B5501" t="str">
            <v>AGG-GAS-IDX</v>
          </cell>
          <cell r="C5501" t="str">
            <v>NG-NYMEX</v>
          </cell>
          <cell r="D5501" t="str">
            <v>FT-CAND-EGSC-IDX</v>
          </cell>
          <cell r="E5501" t="str">
            <v>I</v>
          </cell>
          <cell r="F5501">
            <v>37226</v>
          </cell>
          <cell r="G5501">
            <v>638525</v>
          </cell>
          <cell r="H5501">
            <v>0</v>
          </cell>
        </row>
        <row r="5502">
          <cell r="A5502">
            <v>36641</v>
          </cell>
          <cell r="B5502" t="str">
            <v>AGG-GAS-IDX</v>
          </cell>
          <cell r="C5502" t="str">
            <v>NG-NYMEX</v>
          </cell>
          <cell r="D5502" t="str">
            <v>FT-CAND-EGSC-IDX</v>
          </cell>
          <cell r="E5502" t="str">
            <v>I</v>
          </cell>
          <cell r="F5502">
            <v>37257</v>
          </cell>
          <cell r="G5502">
            <v>634613</v>
          </cell>
          <cell r="H5502">
            <v>0</v>
          </cell>
        </row>
        <row r="5503">
          <cell r="A5503">
            <v>36641</v>
          </cell>
          <cell r="B5503" t="str">
            <v>AGG-GAS-IDX</v>
          </cell>
          <cell r="C5503" t="str">
            <v>NG-NYMEX</v>
          </cell>
          <cell r="D5503" t="str">
            <v>FT-CAND-EGSC-IDX</v>
          </cell>
          <cell r="E5503" t="str">
            <v>I</v>
          </cell>
          <cell r="F5503">
            <v>37288</v>
          </cell>
          <cell r="G5503">
            <v>569683</v>
          </cell>
          <cell r="H5503">
            <v>0</v>
          </cell>
        </row>
        <row r="5504">
          <cell r="A5504">
            <v>36641</v>
          </cell>
          <cell r="B5504" t="str">
            <v>AGG-GAS-IDX</v>
          </cell>
          <cell r="C5504" t="str">
            <v>NG-NYMEX</v>
          </cell>
          <cell r="D5504" t="str">
            <v>FT-CAND-EGSC-IDX</v>
          </cell>
          <cell r="E5504" t="str">
            <v>I</v>
          </cell>
          <cell r="F5504">
            <v>37316</v>
          </cell>
          <cell r="G5504">
            <v>627212</v>
          </cell>
          <cell r="H5504">
            <v>0</v>
          </cell>
        </row>
        <row r="5505">
          <cell r="A5505">
            <v>36641</v>
          </cell>
          <cell r="B5505" t="str">
            <v>AGG-GAS-IDX</v>
          </cell>
          <cell r="C5505" t="str">
            <v>NG-NYMEX</v>
          </cell>
          <cell r="D5505" t="str">
            <v>FT-CAND-EGSC-IDX</v>
          </cell>
          <cell r="E5505" t="str">
            <v>I</v>
          </cell>
          <cell r="F5505">
            <v>37347</v>
          </cell>
          <cell r="G5505">
            <v>603259</v>
          </cell>
          <cell r="H5505">
            <v>0</v>
          </cell>
        </row>
        <row r="5506">
          <cell r="A5506">
            <v>36641</v>
          </cell>
          <cell r="B5506" t="str">
            <v>AGG-GAS-IDX</v>
          </cell>
          <cell r="C5506" t="str">
            <v>NG-NYMEX</v>
          </cell>
          <cell r="D5506" t="str">
            <v>FT-CAND-EGSC-IDX</v>
          </cell>
          <cell r="E5506" t="str">
            <v>I</v>
          </cell>
          <cell r="F5506">
            <v>37377</v>
          </cell>
          <cell r="G5506">
            <v>619707</v>
          </cell>
          <cell r="H5506">
            <v>0</v>
          </cell>
        </row>
        <row r="5507">
          <cell r="A5507">
            <v>36641</v>
          </cell>
          <cell r="B5507" t="str">
            <v>AGG-GAS-IDX</v>
          </cell>
          <cell r="C5507" t="str">
            <v>NG-NYMEX</v>
          </cell>
          <cell r="D5507" t="str">
            <v>FT-CAND-EGSC-IDX</v>
          </cell>
          <cell r="E5507" t="str">
            <v>I</v>
          </cell>
          <cell r="F5507">
            <v>37408</v>
          </cell>
          <cell r="G5507">
            <v>596070</v>
          </cell>
          <cell r="H5507">
            <v>0</v>
          </cell>
        </row>
        <row r="5508">
          <cell r="A5508">
            <v>36641</v>
          </cell>
          <cell r="B5508" t="str">
            <v>AGG-GAS-IDX</v>
          </cell>
          <cell r="C5508" t="str">
            <v>NG-NYMEX</v>
          </cell>
          <cell r="D5508" t="str">
            <v>FT-CAND-EGSC-IDX</v>
          </cell>
          <cell r="E5508" t="str">
            <v>I</v>
          </cell>
          <cell r="F5508">
            <v>37438</v>
          </cell>
          <cell r="G5508">
            <v>612319</v>
          </cell>
          <cell r="H5508">
            <v>0</v>
          </cell>
        </row>
        <row r="5509">
          <cell r="A5509">
            <v>36641</v>
          </cell>
          <cell r="B5509" t="str">
            <v>AGG-GAS-IDX</v>
          </cell>
          <cell r="C5509" t="str">
            <v>NG-NYMEX</v>
          </cell>
          <cell r="D5509" t="str">
            <v>FT-CAND-EGSC-IDX</v>
          </cell>
          <cell r="E5509" t="str">
            <v>I</v>
          </cell>
          <cell r="F5509">
            <v>37469</v>
          </cell>
          <cell r="G5509">
            <v>608611</v>
          </cell>
          <cell r="H5509">
            <v>0</v>
          </cell>
        </row>
        <row r="5510">
          <cell r="A5510">
            <v>36641</v>
          </cell>
          <cell r="B5510" t="str">
            <v>AGG-GAS-IDX</v>
          </cell>
          <cell r="C5510" t="str">
            <v>NG-NYMEX</v>
          </cell>
          <cell r="D5510" t="str">
            <v>FT-CAND-EGSC-IDX</v>
          </cell>
          <cell r="E5510" t="str">
            <v>I</v>
          </cell>
          <cell r="F5510">
            <v>37500</v>
          </cell>
          <cell r="G5510">
            <v>585408</v>
          </cell>
          <cell r="H5510">
            <v>0</v>
          </cell>
        </row>
        <row r="5511">
          <cell r="A5511">
            <v>36641</v>
          </cell>
          <cell r="B5511" t="str">
            <v>AGG-GAS-IDX</v>
          </cell>
          <cell r="C5511" t="str">
            <v>NG-NYMEX</v>
          </cell>
          <cell r="D5511" t="str">
            <v>FT-CAND-EGSC-IDX</v>
          </cell>
          <cell r="E5511" t="str">
            <v>I</v>
          </cell>
          <cell r="F5511">
            <v>37530</v>
          </cell>
          <cell r="G5511">
            <v>601376</v>
          </cell>
          <cell r="H5511">
            <v>0</v>
          </cell>
        </row>
        <row r="5512">
          <cell r="A5512">
            <v>36641</v>
          </cell>
          <cell r="B5512" t="str">
            <v>AGG-GAS-IDX</v>
          </cell>
          <cell r="C5512" t="str">
            <v>NG-NYMEX</v>
          </cell>
          <cell r="D5512" t="str">
            <v>FT-CAND-EGSC-IDX</v>
          </cell>
          <cell r="E5512" t="str">
            <v>I</v>
          </cell>
          <cell r="F5512">
            <v>37561</v>
          </cell>
          <cell r="G5512">
            <v>519078</v>
          </cell>
          <cell r="H5512">
            <v>0</v>
          </cell>
        </row>
        <row r="5513">
          <cell r="A5513">
            <v>36641</v>
          </cell>
          <cell r="B5513" t="str">
            <v>AGG-GAS-IDX</v>
          </cell>
          <cell r="C5513" t="str">
            <v>NG-NYMEX</v>
          </cell>
          <cell r="D5513" t="str">
            <v>FT-CAND-EGSC-IDX</v>
          </cell>
          <cell r="E5513" t="str">
            <v>I</v>
          </cell>
          <cell r="F5513">
            <v>37591</v>
          </cell>
          <cell r="G5513">
            <v>533240</v>
          </cell>
          <cell r="H5513">
            <v>0</v>
          </cell>
        </row>
        <row r="5514">
          <cell r="A5514">
            <v>36641</v>
          </cell>
          <cell r="B5514" t="str">
            <v>AGG-GAS-IDX</v>
          </cell>
          <cell r="C5514" t="str">
            <v>NG-NYMEX</v>
          </cell>
          <cell r="D5514" t="str">
            <v>FT-CAND-EGSC-IDX</v>
          </cell>
          <cell r="E5514" t="str">
            <v>I</v>
          </cell>
          <cell r="F5514">
            <v>37622</v>
          </cell>
          <cell r="G5514">
            <v>530008</v>
          </cell>
          <cell r="H5514">
            <v>0</v>
          </cell>
        </row>
        <row r="5515">
          <cell r="A5515">
            <v>36641</v>
          </cell>
          <cell r="B5515" t="str">
            <v>AGG-GAS-IDX</v>
          </cell>
          <cell r="C5515" t="str">
            <v>NG-NYMEX</v>
          </cell>
          <cell r="D5515" t="str">
            <v>FT-CAND-EGSC-IDX</v>
          </cell>
          <cell r="E5515" t="str">
            <v>I</v>
          </cell>
          <cell r="F5515">
            <v>37653</v>
          </cell>
          <cell r="G5515">
            <v>475810</v>
          </cell>
          <cell r="H5515">
            <v>0</v>
          </cell>
        </row>
        <row r="5516">
          <cell r="A5516">
            <v>36641</v>
          </cell>
          <cell r="B5516" t="str">
            <v>AGG-GAS-IDX</v>
          </cell>
          <cell r="C5516" t="str">
            <v>NG-NYMEX</v>
          </cell>
          <cell r="D5516" t="str">
            <v>FT-CAND-EGSC-IDX</v>
          </cell>
          <cell r="E5516" t="str">
            <v>I</v>
          </cell>
          <cell r="F5516">
            <v>37681</v>
          </cell>
          <cell r="G5516">
            <v>523896</v>
          </cell>
          <cell r="H5516">
            <v>0</v>
          </cell>
        </row>
        <row r="5517">
          <cell r="A5517">
            <v>36641</v>
          </cell>
          <cell r="B5517" t="str">
            <v>AGG-GAS-IDX</v>
          </cell>
          <cell r="C5517" t="str">
            <v>NG-NYMEX</v>
          </cell>
          <cell r="D5517" t="str">
            <v>FT-CAND-EGSC-IDX</v>
          </cell>
          <cell r="E5517" t="str">
            <v>I</v>
          </cell>
          <cell r="F5517">
            <v>37712</v>
          </cell>
          <cell r="G5517">
            <v>503925</v>
          </cell>
          <cell r="H5517">
            <v>0</v>
          </cell>
        </row>
        <row r="5518">
          <cell r="A5518">
            <v>36641</v>
          </cell>
          <cell r="B5518" t="str">
            <v>AGG-GAS-IDX</v>
          </cell>
          <cell r="C5518" t="str">
            <v>NG-NYMEX</v>
          </cell>
          <cell r="D5518" t="str">
            <v>FT-CAND-EGSC-IDX</v>
          </cell>
          <cell r="E5518" t="str">
            <v>I</v>
          </cell>
          <cell r="F5518">
            <v>37742</v>
          </cell>
          <cell r="G5518">
            <v>517687</v>
          </cell>
          <cell r="H5518">
            <v>0</v>
          </cell>
        </row>
        <row r="5519">
          <cell r="A5519">
            <v>36641</v>
          </cell>
          <cell r="B5519" t="str">
            <v>AGG-GAS-IDX</v>
          </cell>
          <cell r="C5519" t="str">
            <v>NG-NYMEX</v>
          </cell>
          <cell r="D5519" t="str">
            <v>FT-CAND-EGSC-IDX</v>
          </cell>
          <cell r="E5519" t="str">
            <v>I</v>
          </cell>
          <cell r="F5519">
            <v>37773</v>
          </cell>
          <cell r="G5519">
            <v>497968</v>
          </cell>
          <cell r="H5519">
            <v>0</v>
          </cell>
        </row>
        <row r="5520">
          <cell r="A5520">
            <v>36641</v>
          </cell>
          <cell r="B5520" t="str">
            <v>AGG-GAS-IDX</v>
          </cell>
          <cell r="C5520" t="str">
            <v>NG-NYMEX</v>
          </cell>
          <cell r="D5520" t="str">
            <v>FT-CAND-EGSC-IDX</v>
          </cell>
          <cell r="E5520" t="str">
            <v>I</v>
          </cell>
          <cell r="F5520">
            <v>37803</v>
          </cell>
          <cell r="G5520">
            <v>511564</v>
          </cell>
          <cell r="H5520">
            <v>0</v>
          </cell>
        </row>
        <row r="5521">
          <cell r="A5521">
            <v>36641</v>
          </cell>
          <cell r="B5521" t="str">
            <v>AGG-GAS-IDX</v>
          </cell>
          <cell r="C5521" t="str">
            <v>NG-NYMEX</v>
          </cell>
          <cell r="D5521" t="str">
            <v>FT-CAND-EGSC-IDX</v>
          </cell>
          <cell r="E5521" t="str">
            <v>I</v>
          </cell>
          <cell r="F5521">
            <v>37834</v>
          </cell>
          <cell r="G5521">
            <v>508478</v>
          </cell>
          <cell r="H5521">
            <v>0</v>
          </cell>
        </row>
        <row r="5522">
          <cell r="A5522">
            <v>36641</v>
          </cell>
          <cell r="B5522" t="str">
            <v>AGG-GAS-IDX</v>
          </cell>
          <cell r="C5522" t="str">
            <v>NG-NYMEX</v>
          </cell>
          <cell r="D5522" t="str">
            <v>FT-CAND-EGSC-IDX</v>
          </cell>
          <cell r="E5522" t="str">
            <v>I</v>
          </cell>
          <cell r="F5522">
            <v>37865</v>
          </cell>
          <cell r="G5522">
            <v>489105</v>
          </cell>
          <cell r="H5522">
            <v>0</v>
          </cell>
        </row>
        <row r="5523">
          <cell r="A5523">
            <v>36641</v>
          </cell>
          <cell r="B5523" t="str">
            <v>AGG-GAS-IDX</v>
          </cell>
          <cell r="C5523" t="str">
            <v>NG-NYMEX</v>
          </cell>
          <cell r="D5523" t="str">
            <v>FT-CAND-EGSC-IDX</v>
          </cell>
          <cell r="E5523" t="str">
            <v>I</v>
          </cell>
          <cell r="F5523">
            <v>37895</v>
          </cell>
          <cell r="G5523">
            <v>502457</v>
          </cell>
          <cell r="H5523">
            <v>0</v>
          </cell>
        </row>
        <row r="5524">
          <cell r="A5524">
            <v>36641</v>
          </cell>
          <cell r="B5524" t="str">
            <v>AGG-GAS-IDX</v>
          </cell>
          <cell r="C5524" t="str">
            <v>NG-NYMEX</v>
          </cell>
          <cell r="D5524" t="str">
            <v>FT-CAND-EGSC-IDX</v>
          </cell>
          <cell r="E5524" t="str">
            <v>I</v>
          </cell>
          <cell r="F5524">
            <v>37926</v>
          </cell>
          <cell r="G5524">
            <v>-3083</v>
          </cell>
          <cell r="H5524">
            <v>0</v>
          </cell>
        </row>
        <row r="5525">
          <cell r="A5525">
            <v>36641</v>
          </cell>
          <cell r="B5525" t="str">
            <v>AGG-GAS-IDX</v>
          </cell>
          <cell r="C5525" t="str">
            <v>NG-NYMEX</v>
          </cell>
          <cell r="D5525" t="str">
            <v>FT-CAND-EGSC-IDX</v>
          </cell>
          <cell r="E5525" t="str">
            <v>I</v>
          </cell>
          <cell r="F5525">
            <v>37956</v>
          </cell>
          <cell r="G5525">
            <v>-3167</v>
          </cell>
          <cell r="H5525">
            <v>0</v>
          </cell>
        </row>
        <row r="5526">
          <cell r="A5526">
            <v>36641</v>
          </cell>
          <cell r="B5526" t="str">
            <v>AGG-GAS-IDX</v>
          </cell>
          <cell r="C5526" t="str">
            <v>NG-NYMEX</v>
          </cell>
          <cell r="D5526" t="str">
            <v>FT-CAND-EGSC-IDX</v>
          </cell>
          <cell r="E5526" t="str">
            <v>I</v>
          </cell>
          <cell r="F5526">
            <v>37987</v>
          </cell>
          <cell r="G5526">
            <v>-3148</v>
          </cell>
          <cell r="H5526">
            <v>0</v>
          </cell>
        </row>
        <row r="5527">
          <cell r="A5527">
            <v>36641</v>
          </cell>
          <cell r="B5527" t="str">
            <v>AGG-GAS-IDX</v>
          </cell>
          <cell r="C5527" t="str">
            <v>NG-NYMEX</v>
          </cell>
          <cell r="D5527" t="str">
            <v>FT-CAND-EGSC-IDX</v>
          </cell>
          <cell r="E5527" t="str">
            <v>I</v>
          </cell>
          <cell r="F5527">
            <v>38018</v>
          </cell>
          <cell r="G5527">
            <v>-2927</v>
          </cell>
          <cell r="H5527">
            <v>0</v>
          </cell>
        </row>
        <row r="5528">
          <cell r="A5528">
            <v>36641</v>
          </cell>
          <cell r="B5528" t="str">
            <v>AGG-GAS-IDX</v>
          </cell>
          <cell r="C5528" t="str">
            <v>NG-NYMEX</v>
          </cell>
          <cell r="D5528" t="str">
            <v>FT-CAND-EGSC-IDX</v>
          </cell>
          <cell r="E5528" t="str">
            <v>I</v>
          </cell>
          <cell r="F5528">
            <v>38047</v>
          </cell>
          <cell r="G5528">
            <v>-3111</v>
          </cell>
          <cell r="H5528">
            <v>0</v>
          </cell>
        </row>
        <row r="5529">
          <cell r="A5529">
            <v>36641</v>
          </cell>
          <cell r="B5529" t="str">
            <v>AGG-GAS-IDX</v>
          </cell>
          <cell r="C5529" t="str">
            <v>NG-NYMEX</v>
          </cell>
          <cell r="D5529" t="str">
            <v>FT-CAND-EGSC-IDX</v>
          </cell>
          <cell r="E5529" t="str">
            <v>I</v>
          </cell>
          <cell r="F5529">
            <v>38078</v>
          </cell>
          <cell r="G5529">
            <v>-2992</v>
          </cell>
          <cell r="H5529">
            <v>0</v>
          </cell>
        </row>
        <row r="5530">
          <cell r="A5530">
            <v>36641</v>
          </cell>
          <cell r="B5530" t="str">
            <v>AGG-GAS-IDX</v>
          </cell>
          <cell r="C5530" t="str">
            <v>NG-NYMEX</v>
          </cell>
          <cell r="D5530" t="str">
            <v>FT-CAND-EGSC-IDX</v>
          </cell>
          <cell r="E5530" t="str">
            <v>I</v>
          </cell>
          <cell r="F5530">
            <v>38108</v>
          </cell>
          <cell r="G5530">
            <v>-3074</v>
          </cell>
          <cell r="H5530">
            <v>0</v>
          </cell>
        </row>
        <row r="5531">
          <cell r="A5531">
            <v>36641</v>
          </cell>
          <cell r="B5531" t="str">
            <v>AGG-GAS-IDX</v>
          </cell>
          <cell r="C5531" t="str">
            <v>NG-NYMEX</v>
          </cell>
          <cell r="D5531" t="str">
            <v>FT-CAND-EGSC-IDX</v>
          </cell>
          <cell r="E5531" t="str">
            <v>I</v>
          </cell>
          <cell r="F5531">
            <v>38139</v>
          </cell>
          <cell r="G5531">
            <v>-2957</v>
          </cell>
          <cell r="H5531">
            <v>0</v>
          </cell>
        </row>
        <row r="5532">
          <cell r="A5532">
            <v>36641</v>
          </cell>
          <cell r="B5532" t="str">
            <v>AGG-GAS-IDX</v>
          </cell>
          <cell r="C5532" t="str">
            <v>NG-NYMEX</v>
          </cell>
          <cell r="D5532" t="str">
            <v>FT-CAND-EGSC-IDX</v>
          </cell>
          <cell r="E5532" t="str">
            <v>I</v>
          </cell>
          <cell r="F5532">
            <v>38169</v>
          </cell>
          <cell r="G5532">
            <v>-3037</v>
          </cell>
          <cell r="H5532">
            <v>0</v>
          </cell>
        </row>
        <row r="5533">
          <cell r="A5533">
            <v>36641</v>
          </cell>
          <cell r="B5533" t="str">
            <v>AGG-GAS-IDX</v>
          </cell>
          <cell r="C5533" t="str">
            <v>NG-NYMEX</v>
          </cell>
          <cell r="D5533" t="str">
            <v>FT-CAND-EGSC-IDX</v>
          </cell>
          <cell r="E5533" t="str">
            <v>I</v>
          </cell>
          <cell r="F5533">
            <v>38200</v>
          </cell>
          <cell r="G5533">
            <v>-3019</v>
          </cell>
          <cell r="H5533">
            <v>0</v>
          </cell>
        </row>
        <row r="5534">
          <cell r="A5534">
            <v>36641</v>
          </cell>
          <cell r="B5534" t="str">
            <v>AGG-GAS-IDX</v>
          </cell>
          <cell r="C5534" t="str">
            <v>NG-NYMEX</v>
          </cell>
          <cell r="D5534" t="str">
            <v>FT-CAND-EGSC-IDX</v>
          </cell>
          <cell r="E5534" t="str">
            <v>I</v>
          </cell>
          <cell r="F5534">
            <v>38231</v>
          </cell>
          <cell r="G5534">
            <v>-2904</v>
          </cell>
          <cell r="H5534">
            <v>0</v>
          </cell>
        </row>
        <row r="5535">
          <cell r="A5535">
            <v>36641</v>
          </cell>
          <cell r="B5535" t="str">
            <v>AGG-GAS-IDX</v>
          </cell>
          <cell r="C5535" t="str">
            <v>NG-NYMEX</v>
          </cell>
          <cell r="D5535" t="str">
            <v>FT-CAND-EGSC-IDX</v>
          </cell>
          <cell r="E5535" t="str">
            <v>I</v>
          </cell>
          <cell r="F5535">
            <v>38261</v>
          </cell>
          <cell r="G5535">
            <v>-2983</v>
          </cell>
          <cell r="H5535">
            <v>0</v>
          </cell>
        </row>
        <row r="5536">
          <cell r="A5536">
            <v>36641</v>
          </cell>
          <cell r="B5536" t="str">
            <v>AGG-GAS-IDX</v>
          </cell>
          <cell r="C5536" t="str">
            <v>NG-NYMEX</v>
          </cell>
          <cell r="D5536" t="str">
            <v>FT-CAND-EGSC-IDX</v>
          </cell>
          <cell r="E5536" t="str">
            <v>I</v>
          </cell>
          <cell r="F5536">
            <v>38292</v>
          </cell>
          <cell r="G5536">
            <v>-468670</v>
          </cell>
          <cell r="H5536">
            <v>0</v>
          </cell>
        </row>
        <row r="5537">
          <cell r="A5537">
            <v>36641</v>
          </cell>
          <cell r="B5537" t="str">
            <v>AGG-GAS-IDX</v>
          </cell>
          <cell r="C5537" t="str">
            <v>NG-NYMEX</v>
          </cell>
          <cell r="D5537" t="str">
            <v>FT-CAND-EGSC-IDX</v>
          </cell>
          <cell r="E5537" t="str">
            <v>I</v>
          </cell>
          <cell r="F5537">
            <v>38322</v>
          </cell>
          <cell r="G5537">
            <v>-481431</v>
          </cell>
          <cell r="H5537">
            <v>0</v>
          </cell>
        </row>
        <row r="5538">
          <cell r="A5538">
            <v>36641</v>
          </cell>
          <cell r="B5538" t="str">
            <v>AGG-GAS-IDX</v>
          </cell>
          <cell r="C5538" t="str">
            <v>NG-NYMEX</v>
          </cell>
          <cell r="D5538" t="str">
            <v>FT-CAND-EGSC-IDX</v>
          </cell>
          <cell r="E5538" t="str">
            <v>I</v>
          </cell>
          <cell r="F5538">
            <v>38353</v>
          </cell>
          <cell r="G5538">
            <v>-478491</v>
          </cell>
          <cell r="H5538">
            <v>0</v>
          </cell>
        </row>
        <row r="5539">
          <cell r="A5539">
            <v>36641</v>
          </cell>
          <cell r="B5539" t="str">
            <v>AGG-GAS-IDX</v>
          </cell>
          <cell r="C5539" t="str">
            <v>NG-NYMEX</v>
          </cell>
          <cell r="D5539" t="str">
            <v>FT-CAND-EGSC-IDX</v>
          </cell>
          <cell r="E5539" t="str">
            <v>I</v>
          </cell>
          <cell r="F5539">
            <v>38384</v>
          </cell>
          <cell r="G5539">
            <v>-429545</v>
          </cell>
          <cell r="H5539">
            <v>0</v>
          </cell>
        </row>
        <row r="5540">
          <cell r="A5540">
            <v>36641</v>
          </cell>
          <cell r="B5540" t="str">
            <v>AGG-GAS-IDX</v>
          </cell>
          <cell r="C5540" t="str">
            <v>NG-NYMEX</v>
          </cell>
          <cell r="D5540" t="str">
            <v>FT-CAND-EGSC-IDX</v>
          </cell>
          <cell r="E5540" t="str">
            <v>I</v>
          </cell>
          <cell r="F5540">
            <v>38412</v>
          </cell>
          <cell r="G5540">
            <v>-472941</v>
          </cell>
          <cell r="H5540">
            <v>0</v>
          </cell>
        </row>
        <row r="5541">
          <cell r="A5541">
            <v>36641</v>
          </cell>
          <cell r="B5541" t="str">
            <v>AGG-GAS-IDX</v>
          </cell>
          <cell r="C5541" t="str">
            <v>NG-NYMEX</v>
          </cell>
          <cell r="D5541" t="str">
            <v>FT-CAND-EGSC-IDX</v>
          </cell>
          <cell r="E5541" t="str">
            <v>I</v>
          </cell>
          <cell r="F5541">
            <v>38443</v>
          </cell>
          <cell r="G5541">
            <v>-454885</v>
          </cell>
          <cell r="H5541">
            <v>0</v>
          </cell>
        </row>
        <row r="5542">
          <cell r="A5542">
            <v>36641</v>
          </cell>
          <cell r="B5542" t="str">
            <v>AGG-GAS-IDX</v>
          </cell>
          <cell r="C5542" t="str">
            <v>NG-NYMEX</v>
          </cell>
          <cell r="D5542" t="str">
            <v>FT-CAND-EGSC-IDX</v>
          </cell>
          <cell r="E5542" t="str">
            <v>I</v>
          </cell>
          <cell r="F5542">
            <v>38473</v>
          </cell>
          <cell r="G5542">
            <v>-467263</v>
          </cell>
          <cell r="H5542">
            <v>0</v>
          </cell>
        </row>
        <row r="5543">
          <cell r="A5543">
            <v>36641</v>
          </cell>
          <cell r="B5543" t="str">
            <v>AGG-GAS-IDX</v>
          </cell>
          <cell r="C5543" t="str">
            <v>NG-NYMEX</v>
          </cell>
          <cell r="D5543" t="str">
            <v>FT-CAND-EGSC-IDX</v>
          </cell>
          <cell r="E5543" t="str">
            <v>I</v>
          </cell>
          <cell r="F5543">
            <v>38504</v>
          </cell>
          <cell r="G5543">
            <v>-449423</v>
          </cell>
          <cell r="H5543">
            <v>0</v>
          </cell>
        </row>
        <row r="5544">
          <cell r="A5544">
            <v>36641</v>
          </cell>
          <cell r="B5544" t="str">
            <v>AGG-GAS-IDX</v>
          </cell>
          <cell r="C5544" t="str">
            <v>NG-NYMEX</v>
          </cell>
          <cell r="D5544" t="str">
            <v>FT-CAND-EGSC-IDX</v>
          </cell>
          <cell r="E5544" t="str">
            <v>I</v>
          </cell>
          <cell r="F5544">
            <v>38534</v>
          </cell>
          <cell r="G5544">
            <v>-461651</v>
          </cell>
          <cell r="H5544">
            <v>0</v>
          </cell>
        </row>
        <row r="5545">
          <cell r="A5545">
            <v>36641</v>
          </cell>
          <cell r="B5545" t="str">
            <v>AGG-GAS-IDX</v>
          </cell>
          <cell r="C5545" t="str">
            <v>NG-NYMEX</v>
          </cell>
          <cell r="D5545" t="str">
            <v>FT-CAND-EGSC-IDX</v>
          </cell>
          <cell r="E5545" t="str">
            <v>I</v>
          </cell>
          <cell r="F5545">
            <v>38565</v>
          </cell>
          <cell r="G5545">
            <v>-458822</v>
          </cell>
          <cell r="H5545">
            <v>0</v>
          </cell>
        </row>
        <row r="5546">
          <cell r="A5546">
            <v>36641</v>
          </cell>
          <cell r="B5546" t="str">
            <v>AGG-GAS-IDX</v>
          </cell>
          <cell r="C5546" t="str">
            <v>NG-NYMEX</v>
          </cell>
          <cell r="D5546" t="str">
            <v>FT-CAND-EGSC-IDX</v>
          </cell>
          <cell r="E5546" t="str">
            <v>I</v>
          </cell>
          <cell r="F5546">
            <v>38596</v>
          </cell>
          <cell r="G5546">
            <v>-441300</v>
          </cell>
          <cell r="H5546">
            <v>0</v>
          </cell>
        </row>
        <row r="5547">
          <cell r="A5547">
            <v>36641</v>
          </cell>
          <cell r="B5547" t="str">
            <v>AGG-GAS-IDX</v>
          </cell>
          <cell r="C5547" t="str">
            <v>NG-NYMEX</v>
          </cell>
          <cell r="D5547" t="str">
            <v>FT-CAND-EGSC-IDX</v>
          </cell>
          <cell r="E5547" t="str">
            <v>I</v>
          </cell>
          <cell r="F5547">
            <v>38626</v>
          </cell>
          <cell r="G5547">
            <v>-453302</v>
          </cell>
          <cell r="H5547">
            <v>0</v>
          </cell>
        </row>
        <row r="5548">
          <cell r="A5548">
            <v>36641</v>
          </cell>
          <cell r="B5548" t="str">
            <v>AGG-GAS-IDX</v>
          </cell>
          <cell r="C5548" t="str">
            <v>NG-NYMEX</v>
          </cell>
          <cell r="D5548" t="str">
            <v>FT-CAND-EGSC-IDX</v>
          </cell>
          <cell r="E5548" t="str">
            <v>I</v>
          </cell>
          <cell r="F5548">
            <v>38657</v>
          </cell>
          <cell r="G5548">
            <v>-435987</v>
          </cell>
          <cell r="H5548">
            <v>0</v>
          </cell>
        </row>
        <row r="5549">
          <cell r="A5549">
            <v>36641</v>
          </cell>
          <cell r="B5549" t="str">
            <v>AGG-GAS-IDX</v>
          </cell>
          <cell r="C5549" t="str">
            <v>NG-NYMEX</v>
          </cell>
          <cell r="D5549" t="str">
            <v>FT-CAND-EGSC-IDX</v>
          </cell>
          <cell r="E5549" t="str">
            <v>I</v>
          </cell>
          <cell r="F5549">
            <v>38687</v>
          </cell>
          <cell r="G5549">
            <v>-447843</v>
          </cell>
          <cell r="H5549">
            <v>0</v>
          </cell>
        </row>
        <row r="5550">
          <cell r="A5550">
            <v>36641</v>
          </cell>
          <cell r="B5550" t="str">
            <v>AGG-GAS-IDX</v>
          </cell>
          <cell r="C5550" t="str">
            <v>NG-NYMEX</v>
          </cell>
          <cell r="D5550" t="str">
            <v>FT-CAND-EGSC-IDX</v>
          </cell>
          <cell r="E5550" t="str">
            <v>I</v>
          </cell>
          <cell r="F5550">
            <v>38718</v>
          </cell>
          <cell r="G5550">
            <v>-445091</v>
          </cell>
          <cell r="H5550">
            <v>0</v>
          </cell>
        </row>
        <row r="5551">
          <cell r="A5551">
            <v>36641</v>
          </cell>
          <cell r="B5551" t="str">
            <v>AGG-GAS-IDX</v>
          </cell>
          <cell r="C5551" t="str">
            <v>NG-NYMEX</v>
          </cell>
          <cell r="D5551" t="str">
            <v>FT-CAND-EGSC-IDX</v>
          </cell>
          <cell r="E5551" t="str">
            <v>I</v>
          </cell>
          <cell r="F5551">
            <v>38749</v>
          </cell>
          <cell r="G5551">
            <v>-399546</v>
          </cell>
          <cell r="H5551">
            <v>0</v>
          </cell>
        </row>
        <row r="5552">
          <cell r="A5552">
            <v>36641</v>
          </cell>
          <cell r="B5552" t="str">
            <v>AGG-GAS-IDX</v>
          </cell>
          <cell r="C5552" t="str">
            <v>NG-NYMEX</v>
          </cell>
          <cell r="D5552" t="str">
            <v>FT-CAND-EGSC-IDX</v>
          </cell>
          <cell r="E5552" t="str">
            <v>I</v>
          </cell>
          <cell r="F5552">
            <v>38777</v>
          </cell>
          <cell r="G5552">
            <v>-439897</v>
          </cell>
          <cell r="H5552">
            <v>0</v>
          </cell>
        </row>
        <row r="5553">
          <cell r="A5553">
            <v>36641</v>
          </cell>
          <cell r="B5553" t="str">
            <v>AGG-GAS-IDX</v>
          </cell>
          <cell r="C5553" t="str">
            <v>NG-NYMEX</v>
          </cell>
          <cell r="D5553" t="str">
            <v>FT-CAND-EGSC-IDX</v>
          </cell>
          <cell r="E5553" t="str">
            <v>I</v>
          </cell>
          <cell r="F5553">
            <v>38808</v>
          </cell>
          <cell r="G5553">
            <v>-423086</v>
          </cell>
          <cell r="H5553">
            <v>0</v>
          </cell>
        </row>
        <row r="5554">
          <cell r="A5554">
            <v>36641</v>
          </cell>
          <cell r="B5554" t="str">
            <v>AGG-GAS-IDX</v>
          </cell>
          <cell r="C5554" t="str">
            <v>NG-NYMEX</v>
          </cell>
          <cell r="D5554" t="str">
            <v>FT-CAND-EGSC-IDX</v>
          </cell>
          <cell r="E5554" t="str">
            <v>I</v>
          </cell>
          <cell r="F5554">
            <v>38838</v>
          </cell>
          <cell r="G5554">
            <v>-434584</v>
          </cell>
          <cell r="H5554">
            <v>0</v>
          </cell>
        </row>
        <row r="5555">
          <cell r="A5555">
            <v>36641</v>
          </cell>
          <cell r="B5555" t="str">
            <v>AGG-GAS-IDX</v>
          </cell>
          <cell r="C5555" t="str">
            <v>NG-NYMEX</v>
          </cell>
          <cell r="D5555" t="str">
            <v>FT-CAND-EGSC-IDX</v>
          </cell>
          <cell r="E5555" t="str">
            <v>I</v>
          </cell>
          <cell r="F5555">
            <v>38869</v>
          </cell>
          <cell r="G5555">
            <v>-417974</v>
          </cell>
          <cell r="H5555">
            <v>0</v>
          </cell>
        </row>
        <row r="5556">
          <cell r="A5556">
            <v>36641</v>
          </cell>
          <cell r="B5556" t="str">
            <v>AGG-GAS-IDX</v>
          </cell>
          <cell r="C5556" t="str">
            <v>NG-NYMEX</v>
          </cell>
          <cell r="D5556" t="str">
            <v>FT-CAND-EGSC-IDX</v>
          </cell>
          <cell r="E5556" t="str">
            <v>I</v>
          </cell>
          <cell r="F5556">
            <v>38899</v>
          </cell>
          <cell r="G5556">
            <v>-429329</v>
          </cell>
          <cell r="H5556">
            <v>0</v>
          </cell>
        </row>
        <row r="5557">
          <cell r="A5557">
            <v>36641</v>
          </cell>
          <cell r="B5557" t="str">
            <v>AGG-GAS-IDX</v>
          </cell>
          <cell r="C5557" t="str">
            <v>NG-NYMEX</v>
          </cell>
          <cell r="D5557" t="str">
            <v>FT-CAND-EGSC-IDX</v>
          </cell>
          <cell r="E5557" t="str">
            <v>I</v>
          </cell>
          <cell r="F5557">
            <v>38930</v>
          </cell>
          <cell r="G5557">
            <v>-426681</v>
          </cell>
          <cell r="H5557">
            <v>0</v>
          </cell>
        </row>
        <row r="5558">
          <cell r="A5558">
            <v>36641</v>
          </cell>
          <cell r="B5558" t="str">
            <v>AGG-GAS-IDX</v>
          </cell>
          <cell r="C5558" t="str">
            <v>NG-NYMEX</v>
          </cell>
          <cell r="D5558" t="str">
            <v>FT-CAND-EGSC-IDX</v>
          </cell>
          <cell r="E5558" t="str">
            <v>I</v>
          </cell>
          <cell r="F5558">
            <v>38961</v>
          </cell>
          <cell r="G5558">
            <v>-410369</v>
          </cell>
          <cell r="H5558">
            <v>0</v>
          </cell>
        </row>
        <row r="5559">
          <cell r="A5559">
            <v>36641</v>
          </cell>
          <cell r="B5559" t="str">
            <v>AGG-GAS-IDX</v>
          </cell>
          <cell r="C5559" t="str">
            <v>NG-NYMEX</v>
          </cell>
          <cell r="D5559" t="str">
            <v>FT-CAND-EGSC-IDX</v>
          </cell>
          <cell r="E5559" t="str">
            <v>I</v>
          </cell>
          <cell r="F5559">
            <v>38991</v>
          </cell>
          <cell r="G5559">
            <v>-421514</v>
          </cell>
          <cell r="H5559">
            <v>0</v>
          </cell>
        </row>
        <row r="5560">
          <cell r="A5560">
            <v>36641</v>
          </cell>
          <cell r="B5560" t="str">
            <v>AGG-GAS-IDX</v>
          </cell>
          <cell r="C5560" t="str">
            <v>NG-NYMEX</v>
          </cell>
          <cell r="D5560" t="str">
            <v>FT-CAND-EGSC-IDX</v>
          </cell>
          <cell r="E5560" t="str">
            <v>I</v>
          </cell>
          <cell r="F5560">
            <v>39022</v>
          </cell>
          <cell r="G5560">
            <v>-405397</v>
          </cell>
          <cell r="H5560">
            <v>0</v>
          </cell>
        </row>
        <row r="5561">
          <cell r="A5561">
            <v>36641</v>
          </cell>
          <cell r="B5561" t="str">
            <v>AGG-GAS-IDX</v>
          </cell>
          <cell r="C5561" t="str">
            <v>NG-NYMEX</v>
          </cell>
          <cell r="D5561" t="str">
            <v>FT-CAND-EGSC-IDX</v>
          </cell>
          <cell r="E5561" t="str">
            <v>I</v>
          </cell>
          <cell r="F5561">
            <v>39052</v>
          </cell>
          <cell r="G5561">
            <v>-416404</v>
          </cell>
          <cell r="H5561">
            <v>0</v>
          </cell>
        </row>
        <row r="5562">
          <cell r="A5562">
            <v>36641</v>
          </cell>
          <cell r="B5562" t="str">
            <v>AGG-GAS-IDX</v>
          </cell>
          <cell r="C5562" t="str">
            <v>NG-NYMEX</v>
          </cell>
          <cell r="D5562" t="str">
            <v>FT-CAND-EGSC-IDX</v>
          </cell>
          <cell r="E5562" t="str">
            <v>I</v>
          </cell>
          <cell r="F5562">
            <v>39083</v>
          </cell>
          <cell r="G5562">
            <v>-413828</v>
          </cell>
          <cell r="H5562">
            <v>0</v>
          </cell>
        </row>
        <row r="5563">
          <cell r="A5563">
            <v>36641</v>
          </cell>
          <cell r="B5563" t="str">
            <v>AGG-GAS-IDX</v>
          </cell>
          <cell r="C5563" t="str">
            <v>NG-NYMEX</v>
          </cell>
          <cell r="D5563" t="str">
            <v>FT-CAND-EGSC-IDX</v>
          </cell>
          <cell r="E5563" t="str">
            <v>I</v>
          </cell>
          <cell r="F5563">
            <v>39114</v>
          </cell>
          <cell r="G5563">
            <v>-371467</v>
          </cell>
          <cell r="H5563">
            <v>0</v>
          </cell>
        </row>
        <row r="5564">
          <cell r="A5564">
            <v>36641</v>
          </cell>
          <cell r="B5564" t="str">
            <v>AGG-GAS-IDX</v>
          </cell>
          <cell r="C5564" t="str">
            <v>NG-NYMEX</v>
          </cell>
          <cell r="D5564" t="str">
            <v>FT-CAND-EGSC-IDX</v>
          </cell>
          <cell r="E5564" t="str">
            <v>I</v>
          </cell>
          <cell r="F5564">
            <v>39142</v>
          </cell>
          <cell r="G5564">
            <v>-408967</v>
          </cell>
          <cell r="H5564">
            <v>0</v>
          </cell>
        </row>
        <row r="5565">
          <cell r="A5565">
            <v>36641</v>
          </cell>
          <cell r="B5565" t="str">
            <v>AGG-GAS-IDX</v>
          </cell>
          <cell r="C5565" t="str">
            <v>NG-NYMEX</v>
          </cell>
          <cell r="D5565" t="str">
            <v>FT-CAND-EGSC-IDX</v>
          </cell>
          <cell r="E5565" t="str">
            <v>I</v>
          </cell>
          <cell r="F5565">
            <v>39173</v>
          </cell>
          <cell r="G5565">
            <v>-393322</v>
          </cell>
          <cell r="H5565">
            <v>0</v>
          </cell>
        </row>
        <row r="5566">
          <cell r="A5566">
            <v>36641</v>
          </cell>
          <cell r="B5566" t="str">
            <v>AGG-GAS-IDX</v>
          </cell>
          <cell r="C5566" t="str">
            <v>NG-NYMEX</v>
          </cell>
          <cell r="D5566" t="str">
            <v>FT-CAND-EGSC-IDX</v>
          </cell>
          <cell r="E5566" t="str">
            <v>I</v>
          </cell>
          <cell r="F5566">
            <v>39203</v>
          </cell>
          <cell r="G5566">
            <v>-403999</v>
          </cell>
          <cell r="H5566">
            <v>0</v>
          </cell>
        </row>
        <row r="5567">
          <cell r="A5567">
            <v>36641</v>
          </cell>
          <cell r="B5567" t="str">
            <v>AGG-GAS-IDX</v>
          </cell>
          <cell r="C5567" t="str">
            <v>NG-NYMEX</v>
          </cell>
          <cell r="D5567" t="str">
            <v>FT-CAND-EGSC-IDX</v>
          </cell>
          <cell r="E5567" t="str">
            <v>I</v>
          </cell>
          <cell r="F5567">
            <v>39234</v>
          </cell>
          <cell r="G5567">
            <v>-388569</v>
          </cell>
          <cell r="H5567">
            <v>0</v>
          </cell>
        </row>
        <row r="5568">
          <cell r="A5568">
            <v>36641</v>
          </cell>
          <cell r="B5568" t="str">
            <v>AGG-GAS-IDX</v>
          </cell>
          <cell r="C5568" t="str">
            <v>NG-NYMEX</v>
          </cell>
          <cell r="D5568" t="str">
            <v>FT-CAND-EGSC-IDX</v>
          </cell>
          <cell r="E5568" t="str">
            <v>I</v>
          </cell>
          <cell r="F5568">
            <v>39264</v>
          </cell>
          <cell r="G5568">
            <v>-399138</v>
          </cell>
          <cell r="H5568">
            <v>0</v>
          </cell>
        </row>
        <row r="5569">
          <cell r="A5569">
            <v>36641</v>
          </cell>
          <cell r="B5569" t="str">
            <v>AGG-GAS-IDX</v>
          </cell>
          <cell r="C5569" t="str">
            <v>NG-NYMEX</v>
          </cell>
          <cell r="D5569" t="str">
            <v>FT-CAND-EGSC-IDX</v>
          </cell>
          <cell r="E5569" t="str">
            <v>I</v>
          </cell>
          <cell r="F5569">
            <v>39295</v>
          </cell>
          <cell r="G5569">
            <v>-396689</v>
          </cell>
          <cell r="H5569">
            <v>0</v>
          </cell>
        </row>
        <row r="5570">
          <cell r="A5570">
            <v>36641</v>
          </cell>
          <cell r="B5570" t="str">
            <v>AGG-GAS-IDX</v>
          </cell>
          <cell r="C5570" t="str">
            <v>NG-NYMEX</v>
          </cell>
          <cell r="D5570" t="str">
            <v>FT-CAND-EGSC-IDX</v>
          </cell>
          <cell r="E5570" t="str">
            <v>I</v>
          </cell>
          <cell r="F5570">
            <v>39326</v>
          </cell>
          <cell r="G5570">
            <v>-381536</v>
          </cell>
          <cell r="H5570">
            <v>0</v>
          </cell>
        </row>
        <row r="5571">
          <cell r="A5571">
            <v>36641</v>
          </cell>
          <cell r="B5571" t="str">
            <v>AGG-GAS-IDX</v>
          </cell>
          <cell r="C5571" t="str">
            <v>NG-NYMEX</v>
          </cell>
          <cell r="D5571" t="str">
            <v>FT-CAND-EGSC-IDX</v>
          </cell>
          <cell r="E5571" t="str">
            <v>I</v>
          </cell>
          <cell r="F5571">
            <v>39356</v>
          </cell>
          <cell r="G5571">
            <v>-391912</v>
          </cell>
          <cell r="H5571">
            <v>0</v>
          </cell>
        </row>
        <row r="5572">
          <cell r="A5572">
            <v>36641</v>
          </cell>
          <cell r="B5572" t="str">
            <v>AGG-GAS-IDX</v>
          </cell>
          <cell r="C5572" t="str">
            <v>NG-NYMEX</v>
          </cell>
          <cell r="D5572" t="str">
            <v>FT-CAND-EGSC-IDX</v>
          </cell>
          <cell r="E5572" t="str">
            <v>I</v>
          </cell>
          <cell r="F5572">
            <v>39387</v>
          </cell>
          <cell r="G5572">
            <v>-376940</v>
          </cell>
          <cell r="H5572">
            <v>0</v>
          </cell>
        </row>
        <row r="5573">
          <cell r="A5573">
            <v>36641</v>
          </cell>
          <cell r="B5573" t="str">
            <v>AGG-GAS-IDX</v>
          </cell>
          <cell r="C5573" t="str">
            <v>NG-NYMEX</v>
          </cell>
          <cell r="D5573" t="str">
            <v>FT-CAND-EGSC-IDX</v>
          </cell>
          <cell r="E5573" t="str">
            <v>I</v>
          </cell>
          <cell r="F5573">
            <v>39417</v>
          </cell>
          <cell r="G5573">
            <v>-387189</v>
          </cell>
          <cell r="H5573">
            <v>0</v>
          </cell>
        </row>
        <row r="5574">
          <cell r="A5574">
            <v>36641</v>
          </cell>
          <cell r="B5574" t="str">
            <v>AGG-GAS-IDX</v>
          </cell>
          <cell r="C5574" t="str">
            <v>NG-NYMEX</v>
          </cell>
          <cell r="D5574" t="str">
            <v>FT-CAND-EGSC-IDX</v>
          </cell>
          <cell r="E5574" t="str">
            <v>I</v>
          </cell>
          <cell r="F5574">
            <v>39448</v>
          </cell>
          <cell r="G5574">
            <v>-384810</v>
          </cell>
          <cell r="H5574">
            <v>0</v>
          </cell>
        </row>
        <row r="5575">
          <cell r="A5575">
            <v>36641</v>
          </cell>
          <cell r="B5575" t="str">
            <v>AGG-GAS-IDX</v>
          </cell>
          <cell r="C5575" t="str">
            <v>NG-NYMEX</v>
          </cell>
          <cell r="D5575" t="str">
            <v>FT-CAND-EGSC-IDX</v>
          </cell>
          <cell r="E5575" t="str">
            <v>I</v>
          </cell>
          <cell r="F5575">
            <v>39479</v>
          </cell>
          <cell r="G5575">
            <v>-357771</v>
          </cell>
          <cell r="H5575">
            <v>0</v>
          </cell>
        </row>
        <row r="5576">
          <cell r="A5576">
            <v>36641</v>
          </cell>
          <cell r="B5576" t="str">
            <v>AGG-GAS-IDX</v>
          </cell>
          <cell r="C5576" t="str">
            <v>NG-NYMEX</v>
          </cell>
          <cell r="D5576" t="str">
            <v>FT-CAND-EGSC-IDX</v>
          </cell>
          <cell r="E5576" t="str">
            <v>I</v>
          </cell>
          <cell r="F5576">
            <v>39508</v>
          </cell>
          <cell r="G5576">
            <v>-380245</v>
          </cell>
          <cell r="H5576">
            <v>0</v>
          </cell>
        </row>
        <row r="5577">
          <cell r="A5577">
            <v>36641</v>
          </cell>
          <cell r="B5577" t="str">
            <v>AGG-GAS-IDX</v>
          </cell>
          <cell r="C5577" t="str">
            <v>NG-NYMEX</v>
          </cell>
          <cell r="D5577" t="str">
            <v>FT-CAND-EGSC-IDX</v>
          </cell>
          <cell r="E5577" t="str">
            <v>I</v>
          </cell>
          <cell r="F5577">
            <v>39539</v>
          </cell>
          <cell r="G5577">
            <v>-365716</v>
          </cell>
          <cell r="H5577">
            <v>0</v>
          </cell>
        </row>
        <row r="5578">
          <cell r="A5578">
            <v>36641</v>
          </cell>
          <cell r="B5578" t="str">
            <v>AGG-GAS-IDX</v>
          </cell>
          <cell r="C5578" t="str">
            <v>NG-NYMEX</v>
          </cell>
          <cell r="D5578" t="str">
            <v>FT-CAND-EGSC-IDX</v>
          </cell>
          <cell r="E5578" t="str">
            <v>I</v>
          </cell>
          <cell r="F5578">
            <v>39569</v>
          </cell>
          <cell r="G5578">
            <v>-375657</v>
          </cell>
          <cell r="H5578">
            <v>0</v>
          </cell>
        </row>
        <row r="5579">
          <cell r="A5579">
            <v>36641</v>
          </cell>
          <cell r="B5579" t="str">
            <v>AGG-GAS-IDX</v>
          </cell>
          <cell r="C5579" t="str">
            <v>NG-NYMEX</v>
          </cell>
          <cell r="D5579" t="str">
            <v>FT-CAND-EGSC-IDX</v>
          </cell>
          <cell r="E5579" t="str">
            <v>I</v>
          </cell>
          <cell r="F5579">
            <v>39600</v>
          </cell>
          <cell r="G5579">
            <v>-361302</v>
          </cell>
          <cell r="H5579">
            <v>0</v>
          </cell>
        </row>
        <row r="5580">
          <cell r="A5580">
            <v>36641</v>
          </cell>
          <cell r="B5580" t="str">
            <v>AGG-GAS-IDX</v>
          </cell>
          <cell r="C5580" t="str">
            <v>NG-NYMEX</v>
          </cell>
          <cell r="D5580" t="str">
            <v>FT-CAND-EGSC-IDX</v>
          </cell>
          <cell r="E5580" t="str">
            <v>I</v>
          </cell>
          <cell r="F5580">
            <v>39630</v>
          </cell>
          <cell r="G5580">
            <v>-371122</v>
          </cell>
          <cell r="H5580">
            <v>0</v>
          </cell>
        </row>
        <row r="5581">
          <cell r="A5581">
            <v>36641</v>
          </cell>
          <cell r="B5581" t="str">
            <v>AGG-GAS-IDX</v>
          </cell>
          <cell r="C5581" t="str">
            <v>NG-NYMEX</v>
          </cell>
          <cell r="D5581" t="str">
            <v>FT-CAND-EGSC-IDX</v>
          </cell>
          <cell r="E5581" t="str">
            <v>I</v>
          </cell>
          <cell r="F5581">
            <v>39661</v>
          </cell>
          <cell r="G5581">
            <v>-368837</v>
          </cell>
          <cell r="H5581">
            <v>0</v>
          </cell>
        </row>
        <row r="5582">
          <cell r="A5582">
            <v>36641</v>
          </cell>
          <cell r="B5582" t="str">
            <v>AGG-GAS-IDX</v>
          </cell>
          <cell r="C5582" t="str">
            <v>NG-NYMEX</v>
          </cell>
          <cell r="D5582" t="str">
            <v>FT-CAND-EGSC-IDX</v>
          </cell>
          <cell r="E5582" t="str">
            <v>I</v>
          </cell>
          <cell r="F5582">
            <v>39692</v>
          </cell>
          <cell r="G5582">
            <v>-354741</v>
          </cell>
          <cell r="H5582">
            <v>0</v>
          </cell>
        </row>
        <row r="5583">
          <cell r="A5583">
            <v>36641</v>
          </cell>
          <cell r="B5583" t="str">
            <v>AGG-GAS-IDX</v>
          </cell>
          <cell r="C5583" t="str">
            <v>NG-NYMEX</v>
          </cell>
          <cell r="D5583" t="str">
            <v>FT-CAND-EGSC-IDX</v>
          </cell>
          <cell r="E5583" t="str">
            <v>I</v>
          </cell>
          <cell r="F5583">
            <v>39722</v>
          </cell>
          <cell r="G5583">
            <v>-364380</v>
          </cell>
          <cell r="H5583">
            <v>0</v>
          </cell>
        </row>
        <row r="5584">
          <cell r="A5584">
            <v>36641</v>
          </cell>
          <cell r="B5584" t="str">
            <v>AGG-GAS-IDX</v>
          </cell>
          <cell r="C5584" t="str">
            <v>NG-NYMEX</v>
          </cell>
          <cell r="D5584" t="str">
            <v>FT-CAND-EGSC-IDX</v>
          </cell>
          <cell r="E5584" t="str">
            <v>I</v>
          </cell>
          <cell r="F5584">
            <v>39753</v>
          </cell>
          <cell r="G5584">
            <v>-350453</v>
          </cell>
          <cell r="H5584">
            <v>0</v>
          </cell>
        </row>
        <row r="5585">
          <cell r="A5585">
            <v>36641</v>
          </cell>
          <cell r="B5585" t="str">
            <v>AGG-GAS-IDX</v>
          </cell>
          <cell r="C5585" t="str">
            <v>NG-NYMEX</v>
          </cell>
          <cell r="D5585" t="str">
            <v>FT-CAND-EGSC-IDX</v>
          </cell>
          <cell r="E5585" t="str">
            <v>I</v>
          </cell>
          <cell r="F5585">
            <v>39783</v>
          </cell>
          <cell r="G5585">
            <v>-359974</v>
          </cell>
          <cell r="H5585">
            <v>0</v>
          </cell>
        </row>
        <row r="5586">
          <cell r="A5586">
            <v>36641</v>
          </cell>
          <cell r="B5586" t="str">
            <v>AGG-GAS-IDX</v>
          </cell>
          <cell r="C5586" t="str">
            <v>NG-NYMEX</v>
          </cell>
          <cell r="D5586" t="str">
            <v>FT-CAND-EGSC-IDX</v>
          </cell>
          <cell r="E5586" t="str">
            <v>I</v>
          </cell>
          <cell r="F5586">
            <v>39814</v>
          </cell>
          <cell r="G5586">
            <v>-355565</v>
          </cell>
          <cell r="H5586">
            <v>0</v>
          </cell>
        </row>
        <row r="5587">
          <cell r="A5587">
            <v>36641</v>
          </cell>
          <cell r="B5587" t="str">
            <v>AGG-GAS-IDX</v>
          </cell>
          <cell r="C5587" t="str">
            <v>NG-NYMEX</v>
          </cell>
          <cell r="D5587" t="str">
            <v>FT-CAND-EGSC-IDX</v>
          </cell>
          <cell r="E5587" t="str">
            <v>I</v>
          </cell>
          <cell r="F5587">
            <v>39845</v>
          </cell>
          <cell r="G5587">
            <v>-319175</v>
          </cell>
          <cell r="H5587">
            <v>0</v>
          </cell>
        </row>
        <row r="5588">
          <cell r="A5588">
            <v>36641</v>
          </cell>
          <cell r="B5588" t="str">
            <v>AGG-GAS-IDX</v>
          </cell>
          <cell r="C5588" t="str">
            <v>NG-NYMEX</v>
          </cell>
          <cell r="D5588" t="str">
            <v>FT-CAND-EGSC-IDX</v>
          </cell>
          <cell r="E5588" t="str">
            <v>I</v>
          </cell>
          <cell r="F5588">
            <v>39873</v>
          </cell>
          <cell r="G5588">
            <v>-351402</v>
          </cell>
          <cell r="H5588">
            <v>0</v>
          </cell>
        </row>
        <row r="5589">
          <cell r="A5589">
            <v>36641</v>
          </cell>
          <cell r="B5589" t="str">
            <v>AGG-GAS-IDX</v>
          </cell>
          <cell r="C5589" t="str">
            <v>NG-NYMEX</v>
          </cell>
          <cell r="D5589" t="str">
            <v>FT-CAND-EGSC-IDX</v>
          </cell>
          <cell r="E5589" t="str">
            <v>I</v>
          </cell>
          <cell r="F5589">
            <v>39904</v>
          </cell>
          <cell r="G5589">
            <v>-337968</v>
          </cell>
          <cell r="H5589">
            <v>0</v>
          </cell>
        </row>
        <row r="5590">
          <cell r="A5590">
            <v>36641</v>
          </cell>
          <cell r="B5590" t="str">
            <v>AGG-GAS-IDX</v>
          </cell>
          <cell r="C5590" t="str">
            <v>NG-NYMEX</v>
          </cell>
          <cell r="D5590" t="str">
            <v>FT-CAND-EGSC-IDX</v>
          </cell>
          <cell r="E5590" t="str">
            <v>I</v>
          </cell>
          <cell r="F5590">
            <v>39934</v>
          </cell>
          <cell r="G5590">
            <v>-347148</v>
          </cell>
          <cell r="H5590">
            <v>0</v>
          </cell>
        </row>
        <row r="5591">
          <cell r="A5591">
            <v>36641</v>
          </cell>
          <cell r="B5591" t="str">
            <v>AGG-GAS-IDX</v>
          </cell>
          <cell r="C5591" t="str">
            <v>NG-NYMEX</v>
          </cell>
          <cell r="D5591" t="str">
            <v>FT-CAND-EGSC-IDX</v>
          </cell>
          <cell r="E5591" t="str">
            <v>I</v>
          </cell>
          <cell r="F5591">
            <v>39965</v>
          </cell>
          <cell r="G5591">
            <v>-333875</v>
          </cell>
          <cell r="H5591">
            <v>0</v>
          </cell>
        </row>
        <row r="5592">
          <cell r="A5592">
            <v>36641</v>
          </cell>
          <cell r="B5592" t="str">
            <v>AGG-GAS-IDX</v>
          </cell>
          <cell r="C5592" t="str">
            <v>NG-NYMEX</v>
          </cell>
          <cell r="D5592" t="str">
            <v>FT-CAND-EGSC-IDX</v>
          </cell>
          <cell r="E5592" t="str">
            <v>I</v>
          </cell>
          <cell r="F5592">
            <v>39995</v>
          </cell>
          <cell r="G5592">
            <v>-342942</v>
          </cell>
          <cell r="H5592">
            <v>0</v>
          </cell>
        </row>
        <row r="5593">
          <cell r="A5593">
            <v>36641</v>
          </cell>
          <cell r="B5593" t="str">
            <v>AGG-GAS-IDX</v>
          </cell>
          <cell r="C5593" t="str">
            <v>NG-NYMEX</v>
          </cell>
          <cell r="D5593" t="str">
            <v>FT-CAND-EGSC-IDX</v>
          </cell>
          <cell r="E5593" t="str">
            <v>I</v>
          </cell>
          <cell r="F5593">
            <v>40026</v>
          </cell>
          <cell r="G5593">
            <v>-340824</v>
          </cell>
          <cell r="H5593">
            <v>0</v>
          </cell>
        </row>
        <row r="5594">
          <cell r="A5594">
            <v>36641</v>
          </cell>
          <cell r="B5594" t="str">
            <v>AGG-GAS-IDX</v>
          </cell>
          <cell r="C5594" t="str">
            <v>NG-NYMEX</v>
          </cell>
          <cell r="D5594" t="str">
            <v>FT-CAND-EGSC-IDX</v>
          </cell>
          <cell r="E5594" t="str">
            <v>I</v>
          </cell>
          <cell r="F5594">
            <v>40057</v>
          </cell>
          <cell r="G5594">
            <v>-327791</v>
          </cell>
          <cell r="H5594">
            <v>0</v>
          </cell>
        </row>
        <row r="5595">
          <cell r="A5595">
            <v>36641</v>
          </cell>
          <cell r="B5595" t="str">
            <v>AGG-GAS-IDX</v>
          </cell>
          <cell r="C5595" t="str">
            <v>NG-NYMEX</v>
          </cell>
          <cell r="D5595" t="str">
            <v>FT-CAND-EGSC-IDX</v>
          </cell>
          <cell r="E5595" t="str">
            <v>I</v>
          </cell>
          <cell r="F5595">
            <v>40087</v>
          </cell>
          <cell r="G5595">
            <v>-336691</v>
          </cell>
          <cell r="H5595">
            <v>0</v>
          </cell>
        </row>
        <row r="5596">
          <cell r="A5596">
            <v>36641</v>
          </cell>
          <cell r="B5596" t="str">
            <v>AGG-GAS-IDX</v>
          </cell>
          <cell r="C5596" t="str">
            <v>NG-NYMEX</v>
          </cell>
          <cell r="D5596" t="str">
            <v>FT-CAND-EGSC-IDX</v>
          </cell>
          <cell r="E5596" t="str">
            <v>I</v>
          </cell>
          <cell r="F5596">
            <v>40118</v>
          </cell>
          <cell r="G5596">
            <v>0</v>
          </cell>
          <cell r="H5596">
            <v>0</v>
          </cell>
        </row>
        <row r="5597">
          <cell r="A5597">
            <v>36641</v>
          </cell>
          <cell r="B5597" t="str">
            <v>AGG-GAS-IDX</v>
          </cell>
          <cell r="C5597" t="str">
            <v>NG-NYMEX</v>
          </cell>
          <cell r="D5597" t="str">
            <v>FT-CAND-EGSC-IDX</v>
          </cell>
          <cell r="E5597" t="str">
            <v>I</v>
          </cell>
          <cell r="F5597">
            <v>40148</v>
          </cell>
          <cell r="G5597">
            <v>0</v>
          </cell>
          <cell r="H5597">
            <v>0</v>
          </cell>
        </row>
        <row r="5598">
          <cell r="A5598">
            <v>36641</v>
          </cell>
          <cell r="B5598" t="str">
            <v>AGG-GAS-IDX</v>
          </cell>
          <cell r="C5598" t="str">
            <v>NG-NYMEX</v>
          </cell>
          <cell r="D5598" t="str">
            <v>FT-CAND-EGSC-IDX</v>
          </cell>
          <cell r="E5598" t="str">
            <v>I</v>
          </cell>
          <cell r="F5598">
            <v>40179</v>
          </cell>
          <cell r="G5598">
            <v>0</v>
          </cell>
          <cell r="H5598">
            <v>0</v>
          </cell>
        </row>
        <row r="5599">
          <cell r="A5599">
            <v>36641</v>
          </cell>
          <cell r="B5599" t="str">
            <v>AGG-GAS-IDX</v>
          </cell>
          <cell r="C5599" t="str">
            <v>NG-NYMEX</v>
          </cell>
          <cell r="D5599" t="str">
            <v>FT-CAND-EGSC-IDX</v>
          </cell>
          <cell r="E5599" t="str">
            <v>I</v>
          </cell>
          <cell r="F5599">
            <v>40210</v>
          </cell>
          <cell r="G5599">
            <v>0</v>
          </cell>
          <cell r="H5599">
            <v>0</v>
          </cell>
        </row>
        <row r="5600">
          <cell r="A5600">
            <v>36641</v>
          </cell>
          <cell r="B5600" t="str">
            <v>AGG-GAS-IDX</v>
          </cell>
          <cell r="C5600" t="str">
            <v>NG-NYMEX</v>
          </cell>
          <cell r="D5600" t="str">
            <v>FT-CAND-EGSC-IDX</v>
          </cell>
          <cell r="E5600" t="str">
            <v>I</v>
          </cell>
          <cell r="F5600">
            <v>40238</v>
          </cell>
          <cell r="G5600">
            <v>0</v>
          </cell>
          <cell r="H5600">
            <v>0</v>
          </cell>
        </row>
        <row r="5601">
          <cell r="A5601">
            <v>36641</v>
          </cell>
          <cell r="B5601" t="str">
            <v>AGG-GAS-IDX</v>
          </cell>
          <cell r="C5601" t="str">
            <v>NG-NYMEX</v>
          </cell>
          <cell r="D5601" t="str">
            <v>FT-CAND-EGSC-IDX</v>
          </cell>
          <cell r="E5601" t="str">
            <v>I</v>
          </cell>
          <cell r="F5601">
            <v>40269</v>
          </cell>
          <cell r="G5601">
            <v>0</v>
          </cell>
          <cell r="H5601">
            <v>0</v>
          </cell>
        </row>
        <row r="5602">
          <cell r="A5602">
            <v>36641</v>
          </cell>
          <cell r="B5602" t="str">
            <v>AGG-GAS-IDX</v>
          </cell>
          <cell r="C5602" t="str">
            <v>NG-NYMEX</v>
          </cell>
          <cell r="D5602" t="str">
            <v>FT-CAND-EGSC-IDX</v>
          </cell>
          <cell r="E5602" t="str">
            <v>I</v>
          </cell>
          <cell r="F5602">
            <v>40299</v>
          </cell>
          <cell r="G5602">
            <v>0</v>
          </cell>
          <cell r="H5602">
            <v>0</v>
          </cell>
        </row>
        <row r="5603">
          <cell r="A5603">
            <v>36641</v>
          </cell>
          <cell r="B5603" t="str">
            <v>AGG-GAS-IDX</v>
          </cell>
          <cell r="C5603" t="str">
            <v>NG-NYMEX</v>
          </cell>
          <cell r="D5603" t="str">
            <v>FT-CAND-EGSC-IDX</v>
          </cell>
          <cell r="E5603" t="str">
            <v>I</v>
          </cell>
          <cell r="F5603">
            <v>40330</v>
          </cell>
          <cell r="G5603">
            <v>0</v>
          </cell>
          <cell r="H5603">
            <v>0</v>
          </cell>
        </row>
        <row r="5604">
          <cell r="A5604">
            <v>36641</v>
          </cell>
          <cell r="B5604" t="str">
            <v>AGG-GAS-IDX</v>
          </cell>
          <cell r="C5604" t="str">
            <v>NG-NYMEX</v>
          </cell>
          <cell r="D5604" t="str">
            <v>FT-CAND-EGSC-IDX</v>
          </cell>
          <cell r="E5604" t="str">
            <v>I</v>
          </cell>
          <cell r="F5604">
            <v>40360</v>
          </cell>
          <cell r="G5604">
            <v>0</v>
          </cell>
          <cell r="H5604">
            <v>0</v>
          </cell>
        </row>
        <row r="5605">
          <cell r="A5605">
            <v>36641</v>
          </cell>
          <cell r="B5605" t="str">
            <v>AGG-GAS-IDX</v>
          </cell>
          <cell r="C5605" t="str">
            <v>NG-NYMEX</v>
          </cell>
          <cell r="D5605" t="str">
            <v>FT-CAND-EGSC-IDX</v>
          </cell>
          <cell r="E5605" t="str">
            <v>I</v>
          </cell>
          <cell r="F5605">
            <v>40391</v>
          </cell>
          <cell r="G5605">
            <v>0</v>
          </cell>
          <cell r="H5605">
            <v>0</v>
          </cell>
        </row>
        <row r="5606">
          <cell r="A5606">
            <v>36641</v>
          </cell>
          <cell r="B5606" t="str">
            <v>AGG-GAS-IDX</v>
          </cell>
          <cell r="C5606" t="str">
            <v>NG-NYMEX</v>
          </cell>
          <cell r="D5606" t="str">
            <v>FT-CAND-EGSC-IDX</v>
          </cell>
          <cell r="E5606" t="str">
            <v>I</v>
          </cell>
          <cell r="F5606">
            <v>40422</v>
          </cell>
          <cell r="G5606">
            <v>0</v>
          </cell>
          <cell r="H5606">
            <v>0</v>
          </cell>
        </row>
        <row r="5607">
          <cell r="A5607">
            <v>36641</v>
          </cell>
          <cell r="B5607" t="str">
            <v>AGG-GAS-IDX</v>
          </cell>
          <cell r="C5607" t="str">
            <v>NG-NYMEX</v>
          </cell>
          <cell r="D5607" t="str">
            <v>FT-CAND-EGSC-IDX</v>
          </cell>
          <cell r="E5607" t="str">
            <v>I</v>
          </cell>
          <cell r="F5607">
            <v>40452</v>
          </cell>
          <cell r="G5607">
            <v>0</v>
          </cell>
          <cell r="H5607">
            <v>0</v>
          </cell>
        </row>
        <row r="5608">
          <cell r="A5608">
            <v>36641</v>
          </cell>
          <cell r="B5608" t="str">
            <v>AGG-GAS-IDX</v>
          </cell>
          <cell r="C5608" t="str">
            <v>NG-NYMEX</v>
          </cell>
          <cell r="D5608" t="str">
            <v>FT-CAND-EGSC-IDX</v>
          </cell>
          <cell r="E5608" t="str">
            <v>I</v>
          </cell>
          <cell r="F5608">
            <v>40483</v>
          </cell>
          <cell r="G5608">
            <v>0</v>
          </cell>
          <cell r="H5608">
            <v>0</v>
          </cell>
        </row>
        <row r="5609">
          <cell r="A5609">
            <v>36641</v>
          </cell>
          <cell r="B5609" t="str">
            <v>AGG-GAS-IDX</v>
          </cell>
          <cell r="C5609" t="str">
            <v>NG-NYMEX</v>
          </cell>
          <cell r="D5609" t="str">
            <v>FT-CAND-EGSC-IDX</v>
          </cell>
          <cell r="E5609" t="str">
            <v>I</v>
          </cell>
          <cell r="F5609">
            <v>40513</v>
          </cell>
          <cell r="G5609">
            <v>0</v>
          </cell>
          <cell r="H5609">
            <v>0</v>
          </cell>
        </row>
        <row r="5610">
          <cell r="A5610">
            <v>36641</v>
          </cell>
          <cell r="B5610" t="str">
            <v>AGG-GAS-IDX</v>
          </cell>
          <cell r="C5610" t="str">
            <v>NG-NYMEX</v>
          </cell>
          <cell r="D5610" t="str">
            <v>FT-CAND-EGSC-IDX</v>
          </cell>
          <cell r="E5610" t="str">
            <v>I</v>
          </cell>
          <cell r="F5610">
            <v>40544</v>
          </cell>
          <cell r="G5610">
            <v>0</v>
          </cell>
          <cell r="H5610">
            <v>0</v>
          </cell>
        </row>
        <row r="5611">
          <cell r="A5611">
            <v>36641</v>
          </cell>
          <cell r="B5611" t="str">
            <v>AGG-GAS-IDX</v>
          </cell>
          <cell r="C5611" t="str">
            <v>NG-NYMEX</v>
          </cell>
          <cell r="D5611" t="str">
            <v>FT-CAND-EGSC-IDX</v>
          </cell>
          <cell r="E5611" t="str">
            <v>I</v>
          </cell>
          <cell r="F5611">
            <v>40575</v>
          </cell>
          <cell r="G5611">
            <v>0</v>
          </cell>
          <cell r="H5611">
            <v>0</v>
          </cell>
        </row>
        <row r="5612">
          <cell r="A5612">
            <v>36641</v>
          </cell>
          <cell r="B5612" t="str">
            <v>AGG-GAS-IDX</v>
          </cell>
          <cell r="C5612" t="str">
            <v>NG-NYMEX</v>
          </cell>
          <cell r="D5612" t="str">
            <v>FT-CAND-EGSC-IDX</v>
          </cell>
          <cell r="E5612" t="str">
            <v>I</v>
          </cell>
          <cell r="F5612">
            <v>40603</v>
          </cell>
          <cell r="G5612">
            <v>0</v>
          </cell>
          <cell r="H5612">
            <v>0</v>
          </cell>
        </row>
        <row r="5613">
          <cell r="A5613">
            <v>36641</v>
          </cell>
          <cell r="B5613" t="str">
            <v>AGG-GAS-IDX</v>
          </cell>
          <cell r="C5613" t="str">
            <v>NG-NYMEX</v>
          </cell>
          <cell r="D5613" t="str">
            <v>FT-CAND-EGSC-IDX</v>
          </cell>
          <cell r="E5613" t="str">
            <v>I</v>
          </cell>
          <cell r="F5613">
            <v>40634</v>
          </cell>
          <cell r="G5613">
            <v>0</v>
          </cell>
          <cell r="H5613">
            <v>0</v>
          </cell>
        </row>
        <row r="5614">
          <cell r="A5614">
            <v>36641</v>
          </cell>
          <cell r="B5614" t="str">
            <v>AGG-GAS-IDX</v>
          </cell>
          <cell r="C5614" t="str">
            <v>NG-NYMEX</v>
          </cell>
          <cell r="D5614" t="str">
            <v>FT-CAND-EGSC-IDX</v>
          </cell>
          <cell r="E5614" t="str">
            <v>I</v>
          </cell>
          <cell r="F5614">
            <v>40664</v>
          </cell>
          <cell r="G5614">
            <v>0</v>
          </cell>
          <cell r="H5614">
            <v>0</v>
          </cell>
        </row>
        <row r="5615">
          <cell r="A5615">
            <v>36641</v>
          </cell>
          <cell r="B5615" t="str">
            <v>AGG-GAS-IDX</v>
          </cell>
          <cell r="C5615" t="str">
            <v>NG-NYMEX</v>
          </cell>
          <cell r="D5615" t="str">
            <v>FT-CAND-EGSC-IDX</v>
          </cell>
          <cell r="E5615" t="str">
            <v>I</v>
          </cell>
          <cell r="F5615">
            <v>40695</v>
          </cell>
          <cell r="G5615">
            <v>0</v>
          </cell>
          <cell r="H5615">
            <v>0</v>
          </cell>
        </row>
        <row r="5616">
          <cell r="A5616">
            <v>36641</v>
          </cell>
          <cell r="B5616" t="str">
            <v>AGG-GAS-IDX</v>
          </cell>
          <cell r="C5616" t="str">
            <v>NG-NYMEX</v>
          </cell>
          <cell r="D5616" t="str">
            <v>FT-CAND-EGSC-IDX</v>
          </cell>
          <cell r="E5616" t="str">
            <v>I</v>
          </cell>
          <cell r="F5616">
            <v>40725</v>
          </cell>
          <cell r="G5616">
            <v>0</v>
          </cell>
          <cell r="H5616">
            <v>0</v>
          </cell>
        </row>
        <row r="5617">
          <cell r="A5617">
            <v>36641</v>
          </cell>
          <cell r="B5617" t="str">
            <v>AGG-GAS-IDX</v>
          </cell>
          <cell r="C5617" t="str">
            <v>NG-NYMEX</v>
          </cell>
          <cell r="D5617" t="str">
            <v>FT-CAND-EGSC-IDX</v>
          </cell>
          <cell r="E5617" t="str">
            <v>I</v>
          </cell>
          <cell r="F5617">
            <v>40756</v>
          </cell>
          <cell r="G5617">
            <v>0</v>
          </cell>
          <cell r="H5617">
            <v>0</v>
          </cell>
        </row>
        <row r="5618">
          <cell r="A5618">
            <v>36641</v>
          </cell>
          <cell r="B5618" t="str">
            <v>AGG-GAS-IDX</v>
          </cell>
          <cell r="C5618" t="str">
            <v>NG-NYMEX</v>
          </cell>
          <cell r="D5618" t="str">
            <v>FT-CAND-EGSC-IDX</v>
          </cell>
          <cell r="E5618" t="str">
            <v>I</v>
          </cell>
          <cell r="F5618">
            <v>40787</v>
          </cell>
          <cell r="G5618">
            <v>0</v>
          </cell>
          <cell r="H5618">
            <v>0</v>
          </cell>
        </row>
        <row r="5619">
          <cell r="A5619">
            <v>36641</v>
          </cell>
          <cell r="B5619" t="str">
            <v>AGG-GAS-IDX</v>
          </cell>
          <cell r="C5619" t="str">
            <v>NG-NYMEX</v>
          </cell>
          <cell r="D5619" t="str">
            <v>FT-CAND-EGSC-IDX</v>
          </cell>
          <cell r="E5619" t="str">
            <v>I</v>
          </cell>
          <cell r="F5619">
            <v>40817</v>
          </cell>
          <cell r="G5619">
            <v>0</v>
          </cell>
          <cell r="H5619">
            <v>0</v>
          </cell>
        </row>
        <row r="5620">
          <cell r="A5620">
            <v>36641</v>
          </cell>
          <cell r="B5620" t="str">
            <v>AGG-GAS-IDX</v>
          </cell>
          <cell r="C5620" t="str">
            <v>NG-NYMEX</v>
          </cell>
          <cell r="D5620" t="str">
            <v>FT-CAND-EGSC-IDX</v>
          </cell>
          <cell r="E5620" t="str">
            <v>I</v>
          </cell>
          <cell r="F5620">
            <v>40848</v>
          </cell>
          <cell r="G5620">
            <v>0</v>
          </cell>
          <cell r="H5620">
            <v>0</v>
          </cell>
        </row>
        <row r="5621">
          <cell r="A5621">
            <v>36641</v>
          </cell>
          <cell r="B5621" t="str">
            <v>AGG-GAS-IDX</v>
          </cell>
          <cell r="C5621" t="str">
            <v>NG-NYMEX</v>
          </cell>
          <cell r="D5621" t="str">
            <v>FT-CAND-EGSC-IDX</v>
          </cell>
          <cell r="E5621" t="str">
            <v>I</v>
          </cell>
          <cell r="F5621">
            <v>40878</v>
          </cell>
          <cell r="G5621">
            <v>0</v>
          </cell>
          <cell r="H5621">
            <v>0</v>
          </cell>
        </row>
        <row r="5622">
          <cell r="A5622">
            <v>36641</v>
          </cell>
          <cell r="B5622" t="str">
            <v>AGG-GAS-IDX</v>
          </cell>
          <cell r="C5622" t="str">
            <v>NG-NYMEX</v>
          </cell>
          <cell r="D5622" t="str">
            <v>FT-CAND-EGSC-IDX</v>
          </cell>
          <cell r="E5622" t="str">
            <v>I</v>
          </cell>
          <cell r="F5622">
            <v>40909</v>
          </cell>
          <cell r="G5622">
            <v>0</v>
          </cell>
          <cell r="H5622">
            <v>0</v>
          </cell>
        </row>
        <row r="5623">
          <cell r="A5623">
            <v>36641</v>
          </cell>
          <cell r="B5623" t="str">
            <v>AGG-GAS-IDX</v>
          </cell>
          <cell r="C5623" t="str">
            <v>NG-NYMEX</v>
          </cell>
          <cell r="D5623" t="str">
            <v>FT-CAND-EGSC-IDX</v>
          </cell>
          <cell r="E5623" t="str">
            <v>I</v>
          </cell>
          <cell r="F5623">
            <v>40940</v>
          </cell>
          <cell r="G5623">
            <v>0</v>
          </cell>
          <cell r="H5623">
            <v>0</v>
          </cell>
        </row>
        <row r="5624">
          <cell r="A5624">
            <v>36641</v>
          </cell>
          <cell r="B5624" t="str">
            <v>AGG-GAS-IDX</v>
          </cell>
          <cell r="C5624" t="str">
            <v>NG-NYMEX</v>
          </cell>
          <cell r="D5624" t="str">
            <v>FT-CAND-EGSC-IDX</v>
          </cell>
          <cell r="E5624" t="str">
            <v>I</v>
          </cell>
          <cell r="F5624">
            <v>40969</v>
          </cell>
          <cell r="G5624">
            <v>0</v>
          </cell>
          <cell r="H5624">
            <v>0</v>
          </cell>
        </row>
        <row r="5625">
          <cell r="A5625">
            <v>36641</v>
          </cell>
          <cell r="B5625" t="str">
            <v>AGG-GAS-IDX</v>
          </cell>
          <cell r="C5625" t="str">
            <v>NG-NYMEX</v>
          </cell>
          <cell r="D5625" t="str">
            <v>FT-CAND-EGSC-IDX</v>
          </cell>
          <cell r="E5625" t="str">
            <v>I</v>
          </cell>
          <cell r="F5625">
            <v>41000</v>
          </cell>
          <cell r="G5625">
            <v>0</v>
          </cell>
          <cell r="H5625">
            <v>0</v>
          </cell>
        </row>
        <row r="5626">
          <cell r="A5626">
            <v>36641</v>
          </cell>
          <cell r="B5626" t="str">
            <v>AGG-GAS-IDX</v>
          </cell>
          <cell r="C5626" t="str">
            <v>NG-NYMEX</v>
          </cell>
          <cell r="D5626" t="str">
            <v>FT-CAND-EGSC-IDX</v>
          </cell>
          <cell r="E5626" t="str">
            <v>I</v>
          </cell>
          <cell r="F5626">
            <v>41030</v>
          </cell>
          <cell r="G5626">
            <v>0</v>
          </cell>
          <cell r="H5626">
            <v>0</v>
          </cell>
        </row>
        <row r="5627">
          <cell r="A5627">
            <v>36641</v>
          </cell>
          <cell r="B5627" t="str">
            <v>AGG-GAS-IDX</v>
          </cell>
          <cell r="C5627" t="str">
            <v>NG-NYMEX</v>
          </cell>
          <cell r="D5627" t="str">
            <v>FT-CAND-EGSC-IDX</v>
          </cell>
          <cell r="E5627" t="str">
            <v>I</v>
          </cell>
          <cell r="F5627">
            <v>41061</v>
          </cell>
          <cell r="G5627">
            <v>0</v>
          </cell>
          <cell r="H5627">
            <v>0</v>
          </cell>
        </row>
        <row r="5628">
          <cell r="A5628">
            <v>36641</v>
          </cell>
          <cell r="B5628" t="str">
            <v>AGG-GAS-IDX</v>
          </cell>
          <cell r="C5628" t="str">
            <v>NG-NYMEX</v>
          </cell>
          <cell r="D5628" t="str">
            <v>FT-CAND-EGSC-IDX</v>
          </cell>
          <cell r="E5628" t="str">
            <v>I</v>
          </cell>
          <cell r="F5628">
            <v>41091</v>
          </cell>
          <cell r="G5628">
            <v>0</v>
          </cell>
          <cell r="H5628">
            <v>0</v>
          </cell>
        </row>
        <row r="5629">
          <cell r="A5629">
            <v>36641</v>
          </cell>
          <cell r="B5629" t="str">
            <v>AGG-GAS-IDX</v>
          </cell>
          <cell r="C5629" t="str">
            <v>NG-NYMEX</v>
          </cell>
          <cell r="D5629" t="str">
            <v>FT-CAND-EGSC-IDX</v>
          </cell>
          <cell r="E5629" t="str">
            <v>I</v>
          </cell>
          <cell r="F5629">
            <v>41122</v>
          </cell>
          <cell r="G5629">
            <v>0</v>
          </cell>
          <cell r="H5629">
            <v>0</v>
          </cell>
        </row>
        <row r="5630">
          <cell r="A5630">
            <v>36641</v>
          </cell>
          <cell r="B5630" t="str">
            <v>AGG-GAS-IDX</v>
          </cell>
          <cell r="C5630" t="str">
            <v>NG-NYMEX</v>
          </cell>
          <cell r="D5630" t="str">
            <v>FT-CAND-EGSC-IDX</v>
          </cell>
          <cell r="E5630" t="str">
            <v>I</v>
          </cell>
          <cell r="F5630">
            <v>41153</v>
          </cell>
          <cell r="G5630">
            <v>0</v>
          </cell>
          <cell r="H5630">
            <v>0</v>
          </cell>
        </row>
        <row r="5631">
          <cell r="A5631">
            <v>36641</v>
          </cell>
          <cell r="B5631" t="str">
            <v>AGG-GAS-IDX</v>
          </cell>
          <cell r="C5631" t="str">
            <v>NG-NYMEX</v>
          </cell>
          <cell r="D5631" t="str">
            <v>FT-CAND-EGSC-IDX</v>
          </cell>
          <cell r="E5631" t="str">
            <v>I</v>
          </cell>
          <cell r="F5631">
            <v>41183</v>
          </cell>
          <cell r="G5631">
            <v>0</v>
          </cell>
          <cell r="H5631">
            <v>0</v>
          </cell>
        </row>
        <row r="5632">
          <cell r="A5632">
            <v>36641</v>
          </cell>
          <cell r="B5632" t="str">
            <v>AGG-GAS-IDX</v>
          </cell>
          <cell r="C5632" t="str">
            <v>NG-NYMEX</v>
          </cell>
          <cell r="D5632" t="str">
            <v>FT-CAND-EGSC-IDX</v>
          </cell>
          <cell r="E5632" t="str">
            <v>I</v>
          </cell>
          <cell r="F5632">
            <v>41214</v>
          </cell>
          <cell r="G5632">
            <v>0</v>
          </cell>
          <cell r="H5632">
            <v>0</v>
          </cell>
        </row>
        <row r="5633">
          <cell r="A5633">
            <v>36641</v>
          </cell>
          <cell r="B5633" t="str">
            <v>AGG-GAS-IDX</v>
          </cell>
          <cell r="C5633" t="str">
            <v>NG-NYMEX</v>
          </cell>
          <cell r="D5633" t="str">
            <v>FT-CAND-EGSC-IDX</v>
          </cell>
          <cell r="E5633" t="str">
            <v>I</v>
          </cell>
          <cell r="F5633">
            <v>41244</v>
          </cell>
          <cell r="G5633">
            <v>0</v>
          </cell>
          <cell r="H5633">
            <v>0</v>
          </cell>
        </row>
        <row r="5634">
          <cell r="A5634">
            <v>36641</v>
          </cell>
          <cell r="B5634" t="str">
            <v>AGG-GAS-IDX</v>
          </cell>
          <cell r="C5634" t="str">
            <v>NG-NYMEX</v>
          </cell>
          <cell r="D5634" t="str">
            <v>FT-CAND-EGSC-IDX</v>
          </cell>
          <cell r="E5634" t="str">
            <v>I</v>
          </cell>
          <cell r="F5634">
            <v>41275</v>
          </cell>
          <cell r="G5634">
            <v>0</v>
          </cell>
          <cell r="H5634">
            <v>0</v>
          </cell>
        </row>
        <row r="5635">
          <cell r="A5635">
            <v>36641</v>
          </cell>
          <cell r="B5635" t="str">
            <v>AGG-GAS-IDX</v>
          </cell>
          <cell r="C5635" t="str">
            <v>NG-NYMEX</v>
          </cell>
          <cell r="D5635" t="str">
            <v>FT-CAND-EGSC-IDX</v>
          </cell>
          <cell r="E5635" t="str">
            <v>I</v>
          </cell>
          <cell r="F5635">
            <v>41306</v>
          </cell>
          <cell r="G5635">
            <v>0</v>
          </cell>
          <cell r="H5635">
            <v>0</v>
          </cell>
        </row>
        <row r="5636">
          <cell r="A5636">
            <v>36641</v>
          </cell>
          <cell r="B5636" t="str">
            <v>AGG-GAS-IDX</v>
          </cell>
          <cell r="C5636" t="str">
            <v>NG-NYMEX</v>
          </cell>
          <cell r="D5636" t="str">
            <v>FT-CAND-EGSC-IDX</v>
          </cell>
          <cell r="E5636" t="str">
            <v>I</v>
          </cell>
          <cell r="F5636">
            <v>41334</v>
          </cell>
          <cell r="G5636">
            <v>0</v>
          </cell>
          <cell r="H5636">
            <v>0</v>
          </cell>
        </row>
        <row r="5637">
          <cell r="A5637">
            <v>36641</v>
          </cell>
          <cell r="B5637" t="str">
            <v>AGG-GAS-IDX</v>
          </cell>
          <cell r="C5637" t="str">
            <v>NG-NYMEX</v>
          </cell>
          <cell r="D5637" t="str">
            <v>FT-CAND-EGSC-IDX</v>
          </cell>
          <cell r="E5637" t="str">
            <v>I</v>
          </cell>
          <cell r="F5637">
            <v>41365</v>
          </cell>
          <cell r="G5637">
            <v>0</v>
          </cell>
          <cell r="H5637">
            <v>0</v>
          </cell>
        </row>
        <row r="5638">
          <cell r="A5638">
            <v>36641</v>
          </cell>
          <cell r="B5638" t="str">
            <v>AGG-GAS-IDX</v>
          </cell>
          <cell r="C5638" t="str">
            <v>NG-NYMEX</v>
          </cell>
          <cell r="D5638" t="str">
            <v>FT-CAND-EGSC-IDX</v>
          </cell>
          <cell r="E5638" t="str">
            <v>I</v>
          </cell>
          <cell r="F5638">
            <v>41395</v>
          </cell>
          <cell r="G5638">
            <v>0</v>
          </cell>
          <cell r="H5638">
            <v>0</v>
          </cell>
        </row>
        <row r="5639">
          <cell r="A5639">
            <v>36641</v>
          </cell>
          <cell r="B5639" t="str">
            <v>AGG-GAS-IDX</v>
          </cell>
          <cell r="C5639" t="str">
            <v>NG-NYMEX</v>
          </cell>
          <cell r="D5639" t="str">
            <v>FT-CAND-EGSC-IDX</v>
          </cell>
          <cell r="E5639" t="str">
            <v>I</v>
          </cell>
          <cell r="F5639">
            <v>41426</v>
          </cell>
          <cell r="G5639">
            <v>0</v>
          </cell>
          <cell r="H5639">
            <v>0</v>
          </cell>
        </row>
        <row r="5640">
          <cell r="A5640">
            <v>36641</v>
          </cell>
          <cell r="B5640" t="str">
            <v>AGG-GAS-IDX</v>
          </cell>
          <cell r="C5640" t="str">
            <v>NG-NYMEX</v>
          </cell>
          <cell r="D5640" t="str">
            <v>FT-CAND-EGSC-IDX</v>
          </cell>
          <cell r="E5640" t="str">
            <v>I</v>
          </cell>
          <cell r="F5640">
            <v>41456</v>
          </cell>
          <cell r="G5640">
            <v>0</v>
          </cell>
          <cell r="H5640">
            <v>0</v>
          </cell>
        </row>
        <row r="5641">
          <cell r="A5641">
            <v>36641</v>
          </cell>
          <cell r="B5641" t="str">
            <v>AGG-GAS-IDX</v>
          </cell>
          <cell r="C5641" t="str">
            <v>NG-NYMEX</v>
          </cell>
          <cell r="D5641" t="str">
            <v>FT-CAND-EGSC-IDX</v>
          </cell>
          <cell r="E5641" t="str">
            <v>I</v>
          </cell>
          <cell r="F5641">
            <v>41487</v>
          </cell>
          <cell r="G5641">
            <v>0</v>
          </cell>
          <cell r="H5641">
            <v>0</v>
          </cell>
        </row>
        <row r="5642">
          <cell r="A5642">
            <v>36641</v>
          </cell>
          <cell r="B5642" t="str">
            <v>AGG-GAS-IDX</v>
          </cell>
          <cell r="C5642" t="str">
            <v>NG-NYMEX</v>
          </cell>
          <cell r="D5642" t="str">
            <v>FT-CAND-EGSC-IDX</v>
          </cell>
          <cell r="E5642" t="str">
            <v>I</v>
          </cell>
          <cell r="F5642">
            <v>41518</v>
          </cell>
          <cell r="G5642">
            <v>0</v>
          </cell>
          <cell r="H5642">
            <v>0</v>
          </cell>
        </row>
        <row r="5643">
          <cell r="A5643">
            <v>36641</v>
          </cell>
          <cell r="B5643" t="str">
            <v>AGG-GAS-IDX</v>
          </cell>
          <cell r="C5643" t="str">
            <v>NG-NYMEX</v>
          </cell>
          <cell r="D5643" t="str">
            <v>FT-CAND-EGSC-IDX</v>
          </cell>
          <cell r="E5643" t="str">
            <v>I</v>
          </cell>
          <cell r="F5643">
            <v>41548</v>
          </cell>
          <cell r="G5643">
            <v>0</v>
          </cell>
          <cell r="H5643">
            <v>0</v>
          </cell>
        </row>
        <row r="5644">
          <cell r="A5644">
            <v>36641</v>
          </cell>
          <cell r="B5644" t="str">
            <v>AGG-GAS-IDX</v>
          </cell>
          <cell r="C5644" t="str">
            <v>NG-NYMEX</v>
          </cell>
          <cell r="D5644" t="str">
            <v>FT-CAND-EGSC-IDX</v>
          </cell>
          <cell r="E5644" t="str">
            <v>I</v>
          </cell>
          <cell r="F5644">
            <v>41579</v>
          </cell>
          <cell r="G5644">
            <v>0</v>
          </cell>
          <cell r="H5644">
            <v>0</v>
          </cell>
        </row>
        <row r="5645">
          <cell r="A5645">
            <v>36641</v>
          </cell>
          <cell r="B5645" t="str">
            <v>AGG-GAS-IDX</v>
          </cell>
          <cell r="C5645" t="str">
            <v>NG-NYMEX</v>
          </cell>
          <cell r="D5645" t="str">
            <v>FT-CAND-EGSC-IDX</v>
          </cell>
          <cell r="E5645" t="str">
            <v>I</v>
          </cell>
          <cell r="F5645">
            <v>41609</v>
          </cell>
          <cell r="G5645">
            <v>0</v>
          </cell>
          <cell r="H5645">
            <v>0</v>
          </cell>
        </row>
        <row r="5646">
          <cell r="A5646">
            <v>36641</v>
          </cell>
          <cell r="B5646" t="str">
            <v>AGG-GAS-IDX</v>
          </cell>
          <cell r="C5646" t="str">
            <v>NG-NYMEX</v>
          </cell>
          <cell r="D5646" t="str">
            <v>FT-CAND-EGSC-IDX</v>
          </cell>
          <cell r="E5646" t="str">
            <v>I</v>
          </cell>
          <cell r="F5646">
            <v>41640</v>
          </cell>
          <cell r="G5646">
            <v>0</v>
          </cell>
          <cell r="H5646">
            <v>0</v>
          </cell>
        </row>
        <row r="5647">
          <cell r="A5647">
            <v>36641</v>
          </cell>
          <cell r="B5647" t="str">
            <v>AGG-GAS-IDX</v>
          </cell>
          <cell r="C5647" t="str">
            <v>NG-NYMEX</v>
          </cell>
          <cell r="D5647" t="str">
            <v>FT-CAND-EGSC-IDX</v>
          </cell>
          <cell r="E5647" t="str">
            <v>I</v>
          </cell>
          <cell r="F5647">
            <v>41671</v>
          </cell>
          <cell r="G5647">
            <v>0</v>
          </cell>
          <cell r="H5647">
            <v>0</v>
          </cell>
        </row>
        <row r="5648">
          <cell r="A5648">
            <v>36641</v>
          </cell>
          <cell r="B5648" t="str">
            <v>AGG-GAS-IDX</v>
          </cell>
          <cell r="C5648" t="str">
            <v>NG-NYMEX</v>
          </cell>
          <cell r="D5648" t="str">
            <v>FT-CAND-EGSC-IDX</v>
          </cell>
          <cell r="E5648" t="str">
            <v>I</v>
          </cell>
          <cell r="F5648">
            <v>41699</v>
          </cell>
          <cell r="G5648">
            <v>0</v>
          </cell>
          <cell r="H5648">
            <v>0</v>
          </cell>
        </row>
        <row r="5649">
          <cell r="A5649">
            <v>36641</v>
          </cell>
          <cell r="B5649" t="str">
            <v>AGG-GAS-IDX</v>
          </cell>
          <cell r="C5649" t="str">
            <v>NG-NYMEX</v>
          </cell>
          <cell r="D5649" t="str">
            <v>FT-CAND-EGSC-IDX</v>
          </cell>
          <cell r="E5649" t="str">
            <v>I</v>
          </cell>
          <cell r="F5649">
            <v>41730</v>
          </cell>
          <cell r="G5649">
            <v>0</v>
          </cell>
          <cell r="H5649">
            <v>0</v>
          </cell>
        </row>
        <row r="5650">
          <cell r="A5650">
            <v>36641</v>
          </cell>
          <cell r="B5650" t="str">
            <v>AGG-GAS-IDX</v>
          </cell>
          <cell r="C5650" t="str">
            <v>NG-NYMEX</v>
          </cell>
          <cell r="D5650" t="str">
            <v>FT-CAND-EGSC-IDX</v>
          </cell>
          <cell r="E5650" t="str">
            <v>I</v>
          </cell>
          <cell r="F5650">
            <v>41760</v>
          </cell>
          <cell r="G5650">
            <v>0</v>
          </cell>
          <cell r="H5650">
            <v>0</v>
          </cell>
        </row>
        <row r="5651">
          <cell r="A5651">
            <v>36641</v>
          </cell>
          <cell r="B5651" t="str">
            <v>AGG-GAS-IDX</v>
          </cell>
          <cell r="C5651" t="str">
            <v>NG-NYMEX</v>
          </cell>
          <cell r="D5651" t="str">
            <v>FT-CAND-EGSC-IDX</v>
          </cell>
          <cell r="E5651" t="str">
            <v>I</v>
          </cell>
          <cell r="F5651">
            <v>41791</v>
          </cell>
          <cell r="G5651">
            <v>0</v>
          </cell>
          <cell r="H5651">
            <v>0</v>
          </cell>
        </row>
        <row r="5652">
          <cell r="A5652">
            <v>36641</v>
          </cell>
          <cell r="B5652" t="str">
            <v>AGG-GAS-IDX</v>
          </cell>
          <cell r="C5652" t="str">
            <v>NG-NYMEX</v>
          </cell>
          <cell r="D5652" t="str">
            <v>FT-CAND-EGSC-IDX</v>
          </cell>
          <cell r="E5652" t="str">
            <v>I</v>
          </cell>
          <cell r="F5652">
            <v>41821</v>
          </cell>
          <cell r="G5652">
            <v>0</v>
          </cell>
          <cell r="H5652">
            <v>0</v>
          </cell>
        </row>
        <row r="5653">
          <cell r="A5653">
            <v>36641</v>
          </cell>
          <cell r="B5653" t="str">
            <v>AGG-GAS-IDX</v>
          </cell>
          <cell r="C5653" t="str">
            <v>NG-NYMEX</v>
          </cell>
          <cell r="D5653" t="str">
            <v>FT-CAND-EGSC-IDX</v>
          </cell>
          <cell r="E5653" t="str">
            <v>I</v>
          </cell>
          <cell r="F5653">
            <v>41852</v>
          </cell>
          <cell r="G5653">
            <v>0</v>
          </cell>
          <cell r="H5653">
            <v>0</v>
          </cell>
        </row>
        <row r="5654">
          <cell r="A5654">
            <v>36641</v>
          </cell>
          <cell r="B5654" t="str">
            <v>AGG-GAS-IDX</v>
          </cell>
          <cell r="C5654" t="str">
            <v>NG-NYMEX</v>
          </cell>
          <cell r="D5654" t="str">
            <v>FT-CAND-EGSC-IDX</v>
          </cell>
          <cell r="E5654" t="str">
            <v>I</v>
          </cell>
          <cell r="F5654">
            <v>41883</v>
          </cell>
          <cell r="G5654">
            <v>0</v>
          </cell>
          <cell r="H5654">
            <v>0</v>
          </cell>
        </row>
        <row r="5655">
          <cell r="A5655">
            <v>36641</v>
          </cell>
          <cell r="B5655" t="str">
            <v>AGG-GAS-IDX</v>
          </cell>
          <cell r="C5655" t="str">
            <v>NG-NYMEX</v>
          </cell>
          <cell r="D5655" t="str">
            <v>FT-CAND-EGSC-IDX</v>
          </cell>
          <cell r="E5655" t="str">
            <v>I</v>
          </cell>
          <cell r="F5655">
            <v>41913</v>
          </cell>
          <cell r="G5655">
            <v>0</v>
          </cell>
          <cell r="H5655">
            <v>0</v>
          </cell>
        </row>
        <row r="5656">
          <cell r="A5656">
            <v>36641</v>
          </cell>
          <cell r="B5656" t="str">
            <v>AGG-GAS-IDX</v>
          </cell>
          <cell r="C5656" t="str">
            <v>NG-NYMEX</v>
          </cell>
          <cell r="D5656" t="str">
            <v>FT-CENTRAL-IDX</v>
          </cell>
          <cell r="E5656" t="str">
            <v>I</v>
          </cell>
          <cell r="F5656">
            <v>36617</v>
          </cell>
          <cell r="G5656">
            <v>2920928</v>
          </cell>
          <cell r="H5656">
            <v>-46491</v>
          </cell>
        </row>
        <row r="5657">
          <cell r="A5657">
            <v>36641</v>
          </cell>
          <cell r="B5657" t="str">
            <v>AGG-GAS-IDX</v>
          </cell>
          <cell r="C5657" t="str">
            <v>NG-NYMEX</v>
          </cell>
          <cell r="D5657" t="str">
            <v>FT-CENTRAL-IDX</v>
          </cell>
          <cell r="E5657" t="str">
            <v>I</v>
          </cell>
          <cell r="F5657">
            <v>36647</v>
          </cell>
          <cell r="G5657">
            <v>2593404</v>
          </cell>
          <cell r="H5657">
            <v>-351374</v>
          </cell>
        </row>
        <row r="5658">
          <cell r="A5658">
            <v>36641</v>
          </cell>
          <cell r="B5658" t="str">
            <v>AGG-GAS-IDX</v>
          </cell>
          <cell r="C5658" t="str">
            <v>NG-NYMEX</v>
          </cell>
          <cell r="D5658" t="str">
            <v>FT-CENTRAL-IDX</v>
          </cell>
          <cell r="E5658" t="str">
            <v>I</v>
          </cell>
          <cell r="F5658">
            <v>36678</v>
          </cell>
          <cell r="G5658">
            <v>9791885</v>
          </cell>
          <cell r="H5658">
            <v>-98462</v>
          </cell>
        </row>
        <row r="5659">
          <cell r="A5659">
            <v>36641</v>
          </cell>
          <cell r="B5659" t="str">
            <v>AGG-GAS-IDX</v>
          </cell>
          <cell r="C5659" t="str">
            <v>NG-NYMEX</v>
          </cell>
          <cell r="D5659" t="str">
            <v>FT-CENTRAL-IDX</v>
          </cell>
          <cell r="E5659" t="str">
            <v>I</v>
          </cell>
          <cell r="F5659">
            <v>36708</v>
          </cell>
          <cell r="G5659">
            <v>6457747</v>
          </cell>
          <cell r="H5659">
            <v>-208430</v>
          </cell>
        </row>
        <row r="5660">
          <cell r="A5660">
            <v>36641</v>
          </cell>
          <cell r="B5660" t="str">
            <v>AGG-GAS-IDX</v>
          </cell>
          <cell r="C5660" t="str">
            <v>NG-NYMEX</v>
          </cell>
          <cell r="D5660" t="str">
            <v>FT-CENTRAL-IDX</v>
          </cell>
          <cell r="E5660" t="str">
            <v>I</v>
          </cell>
          <cell r="F5660">
            <v>36739</v>
          </cell>
          <cell r="G5660">
            <v>5079786</v>
          </cell>
          <cell r="H5660">
            <v>-200706</v>
          </cell>
        </row>
        <row r="5661">
          <cell r="A5661">
            <v>36641</v>
          </cell>
          <cell r="B5661" t="str">
            <v>AGG-GAS-IDX</v>
          </cell>
          <cell r="C5661" t="str">
            <v>NG-NYMEX</v>
          </cell>
          <cell r="D5661" t="str">
            <v>FT-CENTRAL-IDX</v>
          </cell>
          <cell r="E5661" t="str">
            <v>I</v>
          </cell>
          <cell r="F5661">
            <v>36770</v>
          </cell>
          <cell r="G5661">
            <v>4399354</v>
          </cell>
          <cell r="H5661">
            <v>-178504</v>
          </cell>
        </row>
        <row r="5662">
          <cell r="A5662">
            <v>36641</v>
          </cell>
          <cell r="B5662" t="str">
            <v>AGG-GAS-IDX</v>
          </cell>
          <cell r="C5662" t="str">
            <v>NG-NYMEX</v>
          </cell>
          <cell r="D5662" t="str">
            <v>FT-CENTRAL-IDX</v>
          </cell>
          <cell r="E5662" t="str">
            <v>I</v>
          </cell>
          <cell r="F5662">
            <v>36800</v>
          </cell>
          <cell r="G5662">
            <v>6533752</v>
          </cell>
          <cell r="H5662">
            <v>-256547</v>
          </cell>
        </row>
        <row r="5663">
          <cell r="A5663">
            <v>36641</v>
          </cell>
          <cell r="B5663" t="str">
            <v>AGG-GAS-IDX</v>
          </cell>
          <cell r="C5663" t="str">
            <v>NG-NYMEX</v>
          </cell>
          <cell r="D5663" t="str">
            <v>FT-CENTRAL-IDX</v>
          </cell>
          <cell r="E5663" t="str">
            <v>I</v>
          </cell>
          <cell r="F5663">
            <v>36831</v>
          </cell>
          <cell r="G5663">
            <v>-5036285</v>
          </cell>
          <cell r="H5663">
            <v>-690572</v>
          </cell>
        </row>
        <row r="5664">
          <cell r="A5664">
            <v>36641</v>
          </cell>
          <cell r="B5664" t="str">
            <v>AGG-GAS-IDX</v>
          </cell>
          <cell r="C5664" t="str">
            <v>NG-NYMEX</v>
          </cell>
          <cell r="D5664" t="str">
            <v>FT-CENTRAL-IDX</v>
          </cell>
          <cell r="E5664" t="str">
            <v>I</v>
          </cell>
          <cell r="F5664">
            <v>36861</v>
          </cell>
          <cell r="G5664">
            <v>-3214355</v>
          </cell>
          <cell r="H5664">
            <v>-685233</v>
          </cell>
        </row>
        <row r="5665">
          <cell r="A5665">
            <v>36641</v>
          </cell>
          <cell r="B5665" t="str">
            <v>AGG-GAS-IDX</v>
          </cell>
          <cell r="C5665" t="str">
            <v>NG-NYMEX</v>
          </cell>
          <cell r="D5665" t="str">
            <v>FT-CENTRAL-IDX</v>
          </cell>
          <cell r="E5665" t="str">
            <v>I</v>
          </cell>
          <cell r="F5665">
            <v>36892</v>
          </cell>
          <cell r="G5665">
            <v>-6589729</v>
          </cell>
          <cell r="H5665">
            <v>-681206</v>
          </cell>
        </row>
        <row r="5666">
          <cell r="A5666">
            <v>36641</v>
          </cell>
          <cell r="B5666" t="str">
            <v>AGG-GAS-IDX</v>
          </cell>
          <cell r="C5666" t="str">
            <v>NG-NYMEX</v>
          </cell>
          <cell r="D5666" t="str">
            <v>FT-CENTRAL-IDX</v>
          </cell>
          <cell r="E5666" t="str">
            <v>I</v>
          </cell>
          <cell r="F5666">
            <v>36923</v>
          </cell>
          <cell r="G5666">
            <v>-7262761</v>
          </cell>
          <cell r="H5666">
            <v>-609081</v>
          </cell>
        </row>
        <row r="5667">
          <cell r="A5667">
            <v>36641</v>
          </cell>
          <cell r="B5667" t="str">
            <v>AGG-GAS-IDX</v>
          </cell>
          <cell r="C5667" t="str">
            <v>NG-NYMEX</v>
          </cell>
          <cell r="D5667" t="str">
            <v>FT-CENTRAL-IDX</v>
          </cell>
          <cell r="E5667" t="str">
            <v>I</v>
          </cell>
          <cell r="F5667">
            <v>36951</v>
          </cell>
          <cell r="G5667">
            <v>-7918178</v>
          </cell>
          <cell r="H5667">
            <v>-668481</v>
          </cell>
        </row>
        <row r="5668">
          <cell r="A5668">
            <v>36641</v>
          </cell>
          <cell r="B5668" t="str">
            <v>AGG-GAS-IDX</v>
          </cell>
          <cell r="C5668" t="str">
            <v>NG-NYMEX</v>
          </cell>
          <cell r="D5668" t="str">
            <v>FT-CENTRAL-IDX</v>
          </cell>
          <cell r="E5668" t="str">
            <v>I</v>
          </cell>
          <cell r="F5668">
            <v>36982</v>
          </cell>
          <cell r="G5668">
            <v>-6690223</v>
          </cell>
          <cell r="H5668">
            <v>-359293</v>
          </cell>
        </row>
        <row r="5669">
          <cell r="A5669">
            <v>36641</v>
          </cell>
          <cell r="B5669" t="str">
            <v>AGG-GAS-IDX</v>
          </cell>
          <cell r="C5669" t="str">
            <v>NG-NYMEX</v>
          </cell>
          <cell r="D5669" t="str">
            <v>FT-CENTRAL-IDX</v>
          </cell>
          <cell r="E5669" t="str">
            <v>I</v>
          </cell>
          <cell r="F5669">
            <v>37012</v>
          </cell>
          <cell r="G5669">
            <v>-3579352</v>
          </cell>
          <cell r="H5669">
            <v>-325009</v>
          </cell>
        </row>
        <row r="5670">
          <cell r="A5670">
            <v>36641</v>
          </cell>
          <cell r="B5670" t="str">
            <v>AGG-GAS-IDX</v>
          </cell>
          <cell r="C5670" t="str">
            <v>NG-NYMEX</v>
          </cell>
          <cell r="D5670" t="str">
            <v>FT-CENTRAL-IDX</v>
          </cell>
          <cell r="E5670" t="str">
            <v>I</v>
          </cell>
          <cell r="F5670">
            <v>37043</v>
          </cell>
          <cell r="G5670">
            <v>-3162095</v>
          </cell>
          <cell r="H5670">
            <v>-247604</v>
          </cell>
        </row>
        <row r="5671">
          <cell r="A5671">
            <v>36641</v>
          </cell>
          <cell r="B5671" t="str">
            <v>AGG-GAS-IDX</v>
          </cell>
          <cell r="C5671" t="str">
            <v>NG-NYMEX</v>
          </cell>
          <cell r="D5671" t="str">
            <v>FT-CENTRAL-IDX</v>
          </cell>
          <cell r="E5671" t="str">
            <v>I</v>
          </cell>
          <cell r="F5671">
            <v>37073</v>
          </cell>
          <cell r="G5671">
            <v>-4580926</v>
          </cell>
          <cell r="H5671">
            <v>-241342</v>
          </cell>
        </row>
        <row r="5672">
          <cell r="A5672">
            <v>36641</v>
          </cell>
          <cell r="B5672" t="str">
            <v>AGG-GAS-IDX</v>
          </cell>
          <cell r="C5672" t="str">
            <v>NG-NYMEX</v>
          </cell>
          <cell r="D5672" t="str">
            <v>FT-CENTRAL-IDX</v>
          </cell>
          <cell r="E5672" t="str">
            <v>I</v>
          </cell>
          <cell r="F5672">
            <v>37104</v>
          </cell>
          <cell r="G5672">
            <v>-4519656</v>
          </cell>
          <cell r="H5672">
            <v>-244566</v>
          </cell>
        </row>
        <row r="5673">
          <cell r="A5673">
            <v>36641</v>
          </cell>
          <cell r="B5673" t="str">
            <v>AGG-GAS-IDX</v>
          </cell>
          <cell r="C5673" t="str">
            <v>NG-NYMEX</v>
          </cell>
          <cell r="D5673" t="str">
            <v>FT-CENTRAL-IDX</v>
          </cell>
          <cell r="E5673" t="str">
            <v>I</v>
          </cell>
          <cell r="F5673">
            <v>37135</v>
          </cell>
          <cell r="G5673">
            <v>-4088056</v>
          </cell>
          <cell r="H5673">
            <v>-221291</v>
          </cell>
        </row>
        <row r="5674">
          <cell r="A5674">
            <v>36641</v>
          </cell>
          <cell r="B5674" t="str">
            <v>AGG-GAS-IDX</v>
          </cell>
          <cell r="C5674" t="str">
            <v>NG-NYMEX</v>
          </cell>
          <cell r="D5674" t="str">
            <v>FT-CENTRAL-IDX</v>
          </cell>
          <cell r="E5674" t="str">
            <v>I</v>
          </cell>
          <cell r="F5674">
            <v>37165</v>
          </cell>
          <cell r="G5674">
            <v>-3584770</v>
          </cell>
          <cell r="H5674">
            <v>-277815</v>
          </cell>
        </row>
        <row r="5675">
          <cell r="A5675">
            <v>36641</v>
          </cell>
          <cell r="B5675" t="str">
            <v>AGG-GAS-IDX</v>
          </cell>
          <cell r="C5675" t="str">
            <v>NG-NYMEX</v>
          </cell>
          <cell r="D5675" t="str">
            <v>FT-CENTRAL-IDX</v>
          </cell>
          <cell r="E5675" t="str">
            <v>I</v>
          </cell>
          <cell r="F5675">
            <v>37196</v>
          </cell>
          <cell r="G5675">
            <v>-8788923</v>
          </cell>
          <cell r="H5675">
            <v>-388929</v>
          </cell>
        </row>
        <row r="5676">
          <cell r="A5676">
            <v>36641</v>
          </cell>
          <cell r="B5676" t="str">
            <v>AGG-GAS-IDX</v>
          </cell>
          <cell r="C5676" t="str">
            <v>NG-NYMEX</v>
          </cell>
          <cell r="D5676" t="str">
            <v>FT-CENTRAL-IDX</v>
          </cell>
          <cell r="E5676" t="str">
            <v>I</v>
          </cell>
          <cell r="F5676">
            <v>37226</v>
          </cell>
          <cell r="G5676">
            <v>-7836499</v>
          </cell>
          <cell r="H5676">
            <v>-395691</v>
          </cell>
        </row>
        <row r="5677">
          <cell r="A5677">
            <v>36641</v>
          </cell>
          <cell r="B5677" t="str">
            <v>AGG-GAS-IDX</v>
          </cell>
          <cell r="C5677" t="str">
            <v>NG-NYMEX</v>
          </cell>
          <cell r="D5677" t="str">
            <v>FT-CENTRAL-IDX</v>
          </cell>
          <cell r="E5677" t="str">
            <v>I</v>
          </cell>
          <cell r="F5677">
            <v>37257</v>
          </cell>
          <cell r="G5677">
            <v>-8984506</v>
          </cell>
          <cell r="H5677">
            <v>-390515</v>
          </cell>
        </row>
        <row r="5678">
          <cell r="A5678">
            <v>36641</v>
          </cell>
          <cell r="B5678" t="str">
            <v>AGG-GAS-IDX</v>
          </cell>
          <cell r="C5678" t="str">
            <v>NG-NYMEX</v>
          </cell>
          <cell r="D5678" t="str">
            <v>FT-CENTRAL-IDX</v>
          </cell>
          <cell r="E5678" t="str">
            <v>I</v>
          </cell>
          <cell r="F5678">
            <v>37288</v>
          </cell>
          <cell r="G5678">
            <v>-8518024</v>
          </cell>
          <cell r="H5678">
            <v>-351502</v>
          </cell>
        </row>
        <row r="5679">
          <cell r="A5679">
            <v>36641</v>
          </cell>
          <cell r="B5679" t="str">
            <v>AGG-GAS-IDX</v>
          </cell>
          <cell r="C5679" t="str">
            <v>NG-NYMEX</v>
          </cell>
          <cell r="D5679" t="str">
            <v>FT-CENTRAL-IDX</v>
          </cell>
          <cell r="E5679" t="str">
            <v>I</v>
          </cell>
          <cell r="F5679">
            <v>37316</v>
          </cell>
          <cell r="G5679">
            <v>-9053868</v>
          </cell>
          <cell r="H5679">
            <v>-392079</v>
          </cell>
        </row>
        <row r="5680">
          <cell r="A5680">
            <v>36641</v>
          </cell>
          <cell r="B5680" t="str">
            <v>AGG-GAS-IDX</v>
          </cell>
          <cell r="C5680" t="str">
            <v>NG-NYMEX</v>
          </cell>
          <cell r="D5680" t="str">
            <v>FT-CENTRAL-IDX</v>
          </cell>
          <cell r="E5680" t="str">
            <v>I</v>
          </cell>
          <cell r="F5680">
            <v>37347</v>
          </cell>
          <cell r="G5680">
            <v>-7673255</v>
          </cell>
          <cell r="H5680">
            <v>-307497</v>
          </cell>
        </row>
        <row r="5681">
          <cell r="A5681">
            <v>36641</v>
          </cell>
          <cell r="B5681" t="str">
            <v>AGG-GAS-IDX</v>
          </cell>
          <cell r="C5681" t="str">
            <v>NG-NYMEX</v>
          </cell>
          <cell r="D5681" t="str">
            <v>FT-CENTRAL-IDX</v>
          </cell>
          <cell r="E5681" t="str">
            <v>I</v>
          </cell>
          <cell r="F5681">
            <v>37377</v>
          </cell>
          <cell r="G5681">
            <v>-3961207</v>
          </cell>
          <cell r="H5681">
            <v>-261384</v>
          </cell>
        </row>
        <row r="5682">
          <cell r="A5682">
            <v>36641</v>
          </cell>
          <cell r="B5682" t="str">
            <v>AGG-GAS-IDX</v>
          </cell>
          <cell r="C5682" t="str">
            <v>NG-NYMEX</v>
          </cell>
          <cell r="D5682" t="str">
            <v>FT-CENTRAL-IDX</v>
          </cell>
          <cell r="E5682" t="str">
            <v>I</v>
          </cell>
          <cell r="F5682">
            <v>37408</v>
          </cell>
          <cell r="G5682">
            <v>-4030696</v>
          </cell>
          <cell r="H5682">
            <v>-199964</v>
          </cell>
        </row>
        <row r="5683">
          <cell r="A5683">
            <v>36641</v>
          </cell>
          <cell r="B5683" t="str">
            <v>AGG-GAS-IDX</v>
          </cell>
          <cell r="C5683" t="str">
            <v>NG-NYMEX</v>
          </cell>
          <cell r="D5683" t="str">
            <v>FT-CENTRAL-IDX</v>
          </cell>
          <cell r="E5683" t="str">
            <v>I</v>
          </cell>
          <cell r="F5683">
            <v>37438</v>
          </cell>
          <cell r="G5683">
            <v>-4074285</v>
          </cell>
          <cell r="H5683">
            <v>-203187</v>
          </cell>
        </row>
        <row r="5684">
          <cell r="A5684">
            <v>36641</v>
          </cell>
          <cell r="B5684" t="str">
            <v>AGG-GAS-IDX</v>
          </cell>
          <cell r="C5684" t="str">
            <v>NG-NYMEX</v>
          </cell>
          <cell r="D5684" t="str">
            <v>FT-CENTRAL-IDX</v>
          </cell>
          <cell r="E5684" t="str">
            <v>I</v>
          </cell>
          <cell r="F5684">
            <v>37469</v>
          </cell>
          <cell r="G5684">
            <v>-4136720</v>
          </cell>
          <cell r="H5684">
            <v>-205431</v>
          </cell>
        </row>
        <row r="5685">
          <cell r="A5685">
            <v>36641</v>
          </cell>
          <cell r="B5685" t="str">
            <v>AGG-GAS-IDX</v>
          </cell>
          <cell r="C5685" t="str">
            <v>NG-NYMEX</v>
          </cell>
          <cell r="D5685" t="str">
            <v>FT-CENTRAL-IDX</v>
          </cell>
          <cell r="E5685" t="str">
            <v>I</v>
          </cell>
          <cell r="F5685">
            <v>37500</v>
          </cell>
          <cell r="G5685">
            <v>-3656330</v>
          </cell>
          <cell r="H5685">
            <v>-182408</v>
          </cell>
        </row>
        <row r="5686">
          <cell r="A5686">
            <v>36641</v>
          </cell>
          <cell r="B5686" t="str">
            <v>AGG-GAS-IDX</v>
          </cell>
          <cell r="C5686" t="str">
            <v>NG-NYMEX</v>
          </cell>
          <cell r="D5686" t="str">
            <v>FT-CENTRAL-IDX</v>
          </cell>
          <cell r="E5686" t="str">
            <v>I</v>
          </cell>
          <cell r="F5686">
            <v>37530</v>
          </cell>
          <cell r="G5686">
            <v>-3207216</v>
          </cell>
          <cell r="H5686">
            <v>-222943</v>
          </cell>
        </row>
        <row r="5687">
          <cell r="A5687">
            <v>36641</v>
          </cell>
          <cell r="B5687" t="str">
            <v>AGG-GAS-IDX</v>
          </cell>
          <cell r="C5687" t="str">
            <v>NG-NYMEX</v>
          </cell>
          <cell r="D5687" t="str">
            <v>FT-CENTRAL-IDX</v>
          </cell>
          <cell r="E5687" t="str">
            <v>I</v>
          </cell>
          <cell r="F5687">
            <v>37561</v>
          </cell>
          <cell r="G5687">
            <v>-7730674</v>
          </cell>
          <cell r="H5687">
            <v>-353608</v>
          </cell>
        </row>
        <row r="5688">
          <cell r="A5688">
            <v>36641</v>
          </cell>
          <cell r="B5688" t="str">
            <v>AGG-GAS-IDX</v>
          </cell>
          <cell r="C5688" t="str">
            <v>NG-NYMEX</v>
          </cell>
          <cell r="D5688" t="str">
            <v>FT-CENTRAL-IDX</v>
          </cell>
          <cell r="E5688" t="str">
            <v>I</v>
          </cell>
          <cell r="F5688">
            <v>37591</v>
          </cell>
          <cell r="G5688">
            <v>-8430619</v>
          </cell>
          <cell r="H5688">
            <v>-359018</v>
          </cell>
        </row>
        <row r="5689">
          <cell r="A5689">
            <v>36641</v>
          </cell>
          <cell r="B5689" t="str">
            <v>AGG-GAS-IDX</v>
          </cell>
          <cell r="C5689" t="str">
            <v>NG-NYMEX</v>
          </cell>
          <cell r="D5689" t="str">
            <v>FT-CENTRAL-IDX</v>
          </cell>
          <cell r="E5689" t="str">
            <v>I</v>
          </cell>
          <cell r="F5689">
            <v>37622</v>
          </cell>
          <cell r="G5689">
            <v>-9076375</v>
          </cell>
          <cell r="H5689">
            <v>-346978</v>
          </cell>
        </row>
        <row r="5690">
          <cell r="A5690">
            <v>36641</v>
          </cell>
          <cell r="B5690" t="str">
            <v>AGG-GAS-IDX</v>
          </cell>
          <cell r="C5690" t="str">
            <v>NG-NYMEX</v>
          </cell>
          <cell r="D5690" t="str">
            <v>FT-CENTRAL-IDX</v>
          </cell>
          <cell r="E5690" t="str">
            <v>I</v>
          </cell>
          <cell r="F5690">
            <v>37653</v>
          </cell>
          <cell r="G5690">
            <v>-8243319</v>
          </cell>
          <cell r="H5690">
            <v>-312674</v>
          </cell>
        </row>
        <row r="5691">
          <cell r="A5691">
            <v>36641</v>
          </cell>
          <cell r="B5691" t="str">
            <v>AGG-GAS-IDX</v>
          </cell>
          <cell r="C5691" t="str">
            <v>NG-NYMEX</v>
          </cell>
          <cell r="D5691" t="str">
            <v>FT-CENTRAL-IDX</v>
          </cell>
          <cell r="E5691" t="str">
            <v>I</v>
          </cell>
          <cell r="F5691">
            <v>37681</v>
          </cell>
          <cell r="G5691">
            <v>-8542474</v>
          </cell>
          <cell r="H5691">
            <v>-349018</v>
          </cell>
        </row>
        <row r="5692">
          <cell r="A5692">
            <v>36641</v>
          </cell>
          <cell r="B5692" t="str">
            <v>AGG-GAS-IDX</v>
          </cell>
          <cell r="C5692" t="str">
            <v>NG-NYMEX</v>
          </cell>
          <cell r="D5692" t="str">
            <v>FT-CENTRAL-IDX</v>
          </cell>
          <cell r="E5692" t="str">
            <v>I</v>
          </cell>
          <cell r="F5692">
            <v>37712</v>
          </cell>
          <cell r="G5692">
            <v>-6921267</v>
          </cell>
          <cell r="H5692">
            <v>-130360</v>
          </cell>
        </row>
        <row r="5693">
          <cell r="A5693">
            <v>36641</v>
          </cell>
          <cell r="B5693" t="str">
            <v>AGG-GAS-IDX</v>
          </cell>
          <cell r="C5693" t="str">
            <v>NG-NYMEX</v>
          </cell>
          <cell r="D5693" t="str">
            <v>FT-CENTRAL-IDX</v>
          </cell>
          <cell r="E5693" t="str">
            <v>I</v>
          </cell>
          <cell r="F5693">
            <v>37742</v>
          </cell>
          <cell r="G5693">
            <v>-3668129</v>
          </cell>
          <cell r="H5693">
            <v>-102762</v>
          </cell>
        </row>
        <row r="5694">
          <cell r="A5694">
            <v>36641</v>
          </cell>
          <cell r="B5694" t="str">
            <v>AGG-GAS-IDX</v>
          </cell>
          <cell r="C5694" t="str">
            <v>NG-NYMEX</v>
          </cell>
          <cell r="D5694" t="str">
            <v>FT-CENTRAL-IDX</v>
          </cell>
          <cell r="E5694" t="str">
            <v>I</v>
          </cell>
          <cell r="F5694">
            <v>37773</v>
          </cell>
          <cell r="G5694">
            <v>-3873162</v>
          </cell>
          <cell r="H5694">
            <v>-78687</v>
          </cell>
        </row>
        <row r="5695">
          <cell r="A5695">
            <v>36641</v>
          </cell>
          <cell r="B5695" t="str">
            <v>AGG-GAS-IDX</v>
          </cell>
          <cell r="C5695" t="str">
            <v>NG-NYMEX</v>
          </cell>
          <cell r="D5695" t="str">
            <v>FT-CENTRAL-IDX</v>
          </cell>
          <cell r="E5695" t="str">
            <v>I</v>
          </cell>
          <cell r="F5695">
            <v>37803</v>
          </cell>
          <cell r="G5695">
            <v>-3950186</v>
          </cell>
          <cell r="H5695">
            <v>-80390</v>
          </cell>
        </row>
        <row r="5696">
          <cell r="A5696">
            <v>36641</v>
          </cell>
          <cell r="B5696" t="str">
            <v>AGG-GAS-IDX</v>
          </cell>
          <cell r="C5696" t="str">
            <v>NG-NYMEX</v>
          </cell>
          <cell r="D5696" t="str">
            <v>FT-CENTRAL-IDX</v>
          </cell>
          <cell r="E5696" t="str">
            <v>I</v>
          </cell>
          <cell r="F5696">
            <v>37834</v>
          </cell>
          <cell r="G5696">
            <v>-3989940</v>
          </cell>
          <cell r="H5696">
            <v>-81344</v>
          </cell>
        </row>
        <row r="5697">
          <cell r="A5697">
            <v>36641</v>
          </cell>
          <cell r="B5697" t="str">
            <v>AGG-GAS-IDX</v>
          </cell>
          <cell r="C5697" t="str">
            <v>NG-NYMEX</v>
          </cell>
          <cell r="D5697" t="str">
            <v>FT-CENTRAL-IDX</v>
          </cell>
          <cell r="E5697" t="str">
            <v>I</v>
          </cell>
          <cell r="F5697">
            <v>37865</v>
          </cell>
          <cell r="G5697">
            <v>-3499689</v>
          </cell>
          <cell r="H5697">
            <v>-70067</v>
          </cell>
        </row>
        <row r="5698">
          <cell r="A5698">
            <v>36641</v>
          </cell>
          <cell r="B5698" t="str">
            <v>AGG-GAS-IDX</v>
          </cell>
          <cell r="C5698" t="str">
            <v>NG-NYMEX</v>
          </cell>
          <cell r="D5698" t="str">
            <v>FT-CENTRAL-IDX</v>
          </cell>
          <cell r="E5698" t="str">
            <v>I</v>
          </cell>
          <cell r="F5698">
            <v>37895</v>
          </cell>
          <cell r="G5698">
            <v>-2889346</v>
          </cell>
          <cell r="H5698">
            <v>-83270</v>
          </cell>
        </row>
        <row r="5699">
          <cell r="A5699">
            <v>36641</v>
          </cell>
          <cell r="B5699" t="str">
            <v>AGG-GAS-IDX</v>
          </cell>
          <cell r="C5699" t="str">
            <v>NG-NYMEX</v>
          </cell>
          <cell r="D5699" t="str">
            <v>FT-CENTRAL-IDX</v>
          </cell>
          <cell r="E5699" t="str">
            <v>I</v>
          </cell>
          <cell r="F5699">
            <v>37926</v>
          </cell>
          <cell r="G5699">
            <v>-8334528</v>
          </cell>
          <cell r="H5699">
            <v>-378553</v>
          </cell>
        </row>
        <row r="5700">
          <cell r="A5700">
            <v>36641</v>
          </cell>
          <cell r="B5700" t="str">
            <v>AGG-GAS-IDX</v>
          </cell>
          <cell r="C5700" t="str">
            <v>NG-NYMEX</v>
          </cell>
          <cell r="D5700" t="str">
            <v>FT-CENTRAL-IDX</v>
          </cell>
          <cell r="E5700" t="str">
            <v>I</v>
          </cell>
          <cell r="F5700">
            <v>37956</v>
          </cell>
          <cell r="G5700">
            <v>-8813363</v>
          </cell>
          <cell r="H5700">
            <v>-387484</v>
          </cell>
        </row>
        <row r="5701">
          <cell r="A5701">
            <v>36641</v>
          </cell>
          <cell r="B5701" t="str">
            <v>AGG-GAS-IDX</v>
          </cell>
          <cell r="C5701" t="str">
            <v>NG-NYMEX</v>
          </cell>
          <cell r="D5701" t="str">
            <v>FT-CENTRAL-IDX</v>
          </cell>
          <cell r="E5701" t="str">
            <v>I</v>
          </cell>
          <cell r="F5701">
            <v>37987</v>
          </cell>
          <cell r="G5701">
            <v>-9497750</v>
          </cell>
          <cell r="H5701">
            <v>-381488</v>
          </cell>
        </row>
        <row r="5702">
          <cell r="A5702">
            <v>36641</v>
          </cell>
          <cell r="B5702" t="str">
            <v>AGG-GAS-IDX</v>
          </cell>
          <cell r="C5702" t="str">
            <v>NG-NYMEX</v>
          </cell>
          <cell r="D5702" t="str">
            <v>FT-CENTRAL-IDX</v>
          </cell>
          <cell r="E5702" t="str">
            <v>I</v>
          </cell>
          <cell r="F5702">
            <v>38018</v>
          </cell>
          <cell r="G5702">
            <v>-8909505</v>
          </cell>
          <cell r="H5702">
            <v>-354453</v>
          </cell>
        </row>
        <row r="5703">
          <cell r="A5703">
            <v>36641</v>
          </cell>
          <cell r="B5703" t="str">
            <v>AGG-GAS-IDX</v>
          </cell>
          <cell r="C5703" t="str">
            <v>NG-NYMEX</v>
          </cell>
          <cell r="D5703" t="str">
            <v>FT-CENTRAL-IDX</v>
          </cell>
          <cell r="E5703" t="str">
            <v>I</v>
          </cell>
          <cell r="F5703">
            <v>38047</v>
          </cell>
          <cell r="G5703">
            <v>-8523941</v>
          </cell>
          <cell r="H5703">
            <v>-381630</v>
          </cell>
        </row>
        <row r="5704">
          <cell r="A5704">
            <v>36641</v>
          </cell>
          <cell r="B5704" t="str">
            <v>AGG-GAS-IDX</v>
          </cell>
          <cell r="C5704" t="str">
            <v>NG-NYMEX</v>
          </cell>
          <cell r="D5704" t="str">
            <v>FT-CENTRAL-IDX</v>
          </cell>
          <cell r="E5704" t="str">
            <v>I</v>
          </cell>
          <cell r="F5704">
            <v>38078</v>
          </cell>
          <cell r="G5704">
            <v>-6802313</v>
          </cell>
          <cell r="H5704">
            <v>-117684</v>
          </cell>
        </row>
        <row r="5705">
          <cell r="A5705">
            <v>36641</v>
          </cell>
          <cell r="B5705" t="str">
            <v>AGG-GAS-IDX</v>
          </cell>
          <cell r="C5705" t="str">
            <v>NG-NYMEX</v>
          </cell>
          <cell r="D5705" t="str">
            <v>FT-CENTRAL-IDX</v>
          </cell>
          <cell r="E5705" t="str">
            <v>I</v>
          </cell>
          <cell r="F5705">
            <v>38108</v>
          </cell>
          <cell r="G5705">
            <v>-3946010</v>
          </cell>
          <cell r="H5705">
            <v>-82090</v>
          </cell>
        </row>
        <row r="5706">
          <cell r="A5706">
            <v>36641</v>
          </cell>
          <cell r="B5706" t="str">
            <v>AGG-GAS-IDX</v>
          </cell>
          <cell r="C5706" t="str">
            <v>NG-NYMEX</v>
          </cell>
          <cell r="D5706" t="str">
            <v>FT-CENTRAL-IDX</v>
          </cell>
          <cell r="E5706" t="str">
            <v>I</v>
          </cell>
          <cell r="F5706">
            <v>38139</v>
          </cell>
          <cell r="G5706">
            <v>-4294096</v>
          </cell>
          <cell r="H5706">
            <v>-64666</v>
          </cell>
        </row>
        <row r="5707">
          <cell r="A5707">
            <v>36641</v>
          </cell>
          <cell r="B5707" t="str">
            <v>AGG-GAS-IDX</v>
          </cell>
          <cell r="C5707" t="str">
            <v>NG-NYMEX</v>
          </cell>
          <cell r="D5707" t="str">
            <v>FT-CENTRAL-IDX</v>
          </cell>
          <cell r="E5707" t="str">
            <v>I</v>
          </cell>
          <cell r="F5707">
            <v>38169</v>
          </cell>
          <cell r="G5707">
            <v>-4435037</v>
          </cell>
          <cell r="H5707">
            <v>-67212</v>
          </cell>
        </row>
        <row r="5708">
          <cell r="A5708">
            <v>36641</v>
          </cell>
          <cell r="B5708" t="str">
            <v>AGG-GAS-IDX</v>
          </cell>
          <cell r="C5708" t="str">
            <v>NG-NYMEX</v>
          </cell>
          <cell r="D5708" t="str">
            <v>FT-CENTRAL-IDX</v>
          </cell>
          <cell r="E5708" t="str">
            <v>I</v>
          </cell>
          <cell r="F5708">
            <v>38200</v>
          </cell>
          <cell r="G5708">
            <v>-4442708</v>
          </cell>
          <cell r="H5708">
            <v>-67570</v>
          </cell>
        </row>
        <row r="5709">
          <cell r="A5709">
            <v>36641</v>
          </cell>
          <cell r="B5709" t="str">
            <v>AGG-GAS-IDX</v>
          </cell>
          <cell r="C5709" t="str">
            <v>NG-NYMEX</v>
          </cell>
          <cell r="D5709" t="str">
            <v>FT-CENTRAL-IDX</v>
          </cell>
          <cell r="E5709" t="str">
            <v>I</v>
          </cell>
          <cell r="F5709">
            <v>38231</v>
          </cell>
          <cell r="G5709">
            <v>-3922663</v>
          </cell>
          <cell r="H5709">
            <v>-56512</v>
          </cell>
        </row>
        <row r="5710">
          <cell r="A5710">
            <v>36641</v>
          </cell>
          <cell r="B5710" t="str">
            <v>AGG-GAS-IDX</v>
          </cell>
          <cell r="C5710" t="str">
            <v>NG-NYMEX</v>
          </cell>
          <cell r="D5710" t="str">
            <v>FT-CENTRAL-IDX</v>
          </cell>
          <cell r="E5710" t="str">
            <v>I</v>
          </cell>
          <cell r="F5710">
            <v>38261</v>
          </cell>
          <cell r="G5710">
            <v>-3507912</v>
          </cell>
          <cell r="H5710">
            <v>-71889</v>
          </cell>
        </row>
        <row r="5711">
          <cell r="A5711">
            <v>36641</v>
          </cell>
          <cell r="B5711" t="str">
            <v>AGG-GAS-IDX</v>
          </cell>
          <cell r="C5711" t="str">
            <v>NG-NYMEX</v>
          </cell>
          <cell r="D5711" t="str">
            <v>FT-CENTRAL-IDX</v>
          </cell>
          <cell r="E5711" t="str">
            <v>I</v>
          </cell>
          <cell r="F5711">
            <v>38292</v>
          </cell>
          <cell r="G5711">
            <v>-1183026</v>
          </cell>
          <cell r="H5711">
            <v>7590</v>
          </cell>
        </row>
        <row r="5712">
          <cell r="A5712">
            <v>36641</v>
          </cell>
          <cell r="B5712" t="str">
            <v>AGG-GAS-IDX</v>
          </cell>
          <cell r="C5712" t="str">
            <v>NG-NYMEX</v>
          </cell>
          <cell r="D5712" t="str">
            <v>FT-CENTRAL-IDX</v>
          </cell>
          <cell r="E5712" t="str">
            <v>I</v>
          </cell>
          <cell r="F5712">
            <v>38322</v>
          </cell>
          <cell r="G5712">
            <v>-1149039</v>
          </cell>
          <cell r="H5712">
            <v>7605</v>
          </cell>
        </row>
        <row r="5713">
          <cell r="A5713">
            <v>36641</v>
          </cell>
          <cell r="B5713" t="str">
            <v>AGG-GAS-IDX</v>
          </cell>
          <cell r="C5713" t="str">
            <v>NG-NYMEX</v>
          </cell>
          <cell r="D5713" t="str">
            <v>FT-CENTRAL-IDX</v>
          </cell>
          <cell r="E5713" t="str">
            <v>I</v>
          </cell>
          <cell r="F5713">
            <v>38353</v>
          </cell>
          <cell r="G5713">
            <v>-1148975</v>
          </cell>
          <cell r="H5713">
            <v>7557</v>
          </cell>
        </row>
        <row r="5714">
          <cell r="A5714">
            <v>36641</v>
          </cell>
          <cell r="B5714" t="str">
            <v>AGG-GAS-IDX</v>
          </cell>
          <cell r="C5714" t="str">
            <v>NG-NYMEX</v>
          </cell>
          <cell r="D5714" t="str">
            <v>FT-CENTRAL-IDX</v>
          </cell>
          <cell r="E5714" t="str">
            <v>I</v>
          </cell>
          <cell r="F5714">
            <v>38384</v>
          </cell>
          <cell r="G5714">
            <v>-1054165</v>
          </cell>
          <cell r="H5714">
            <v>6786</v>
          </cell>
        </row>
        <row r="5715">
          <cell r="A5715">
            <v>36641</v>
          </cell>
          <cell r="B5715" t="str">
            <v>AGG-GAS-IDX</v>
          </cell>
          <cell r="C5715" t="str">
            <v>NG-NYMEX</v>
          </cell>
          <cell r="D5715" t="str">
            <v>FT-CENTRAL-IDX</v>
          </cell>
          <cell r="E5715" t="str">
            <v>I</v>
          </cell>
          <cell r="F5715">
            <v>38412</v>
          </cell>
          <cell r="G5715">
            <v>-1223843</v>
          </cell>
          <cell r="H5715">
            <v>7689</v>
          </cell>
        </row>
        <row r="5716">
          <cell r="A5716">
            <v>36641</v>
          </cell>
          <cell r="B5716" t="str">
            <v>AGG-GAS-IDX</v>
          </cell>
          <cell r="C5716" t="str">
            <v>NG-NYMEX</v>
          </cell>
          <cell r="D5716" t="str">
            <v>FT-CENTRAL-IDX</v>
          </cell>
          <cell r="E5716" t="str">
            <v>I</v>
          </cell>
          <cell r="F5716">
            <v>38443</v>
          </cell>
          <cell r="G5716">
            <v>-1060717</v>
          </cell>
          <cell r="H5716">
            <v>6819</v>
          </cell>
        </row>
        <row r="5717">
          <cell r="A5717">
            <v>36641</v>
          </cell>
          <cell r="B5717" t="str">
            <v>AGG-GAS-IDX</v>
          </cell>
          <cell r="C5717" t="str">
            <v>NG-NYMEX</v>
          </cell>
          <cell r="D5717" t="str">
            <v>FT-CENTRAL-IDX</v>
          </cell>
          <cell r="E5717" t="str">
            <v>I</v>
          </cell>
          <cell r="F5717">
            <v>38473</v>
          </cell>
          <cell r="G5717">
            <v>-54487</v>
          </cell>
          <cell r="H5717">
            <v>7573</v>
          </cell>
        </row>
        <row r="5718">
          <cell r="A5718">
            <v>36641</v>
          </cell>
          <cell r="B5718" t="str">
            <v>AGG-GAS-IDX</v>
          </cell>
          <cell r="C5718" t="str">
            <v>NG-NYMEX</v>
          </cell>
          <cell r="D5718" t="str">
            <v>FT-CENTRAL-IDX</v>
          </cell>
          <cell r="E5718" t="str">
            <v>I</v>
          </cell>
          <cell r="F5718">
            <v>38504</v>
          </cell>
          <cell r="G5718">
            <v>-1076381</v>
          </cell>
          <cell r="H5718">
            <v>6892</v>
          </cell>
        </row>
        <row r="5719">
          <cell r="A5719">
            <v>36641</v>
          </cell>
          <cell r="B5719" t="str">
            <v>AGG-GAS-IDX</v>
          </cell>
          <cell r="C5719" t="str">
            <v>NG-NYMEX</v>
          </cell>
          <cell r="D5719" t="str">
            <v>FT-CENTRAL-IDX</v>
          </cell>
          <cell r="E5719" t="str">
            <v>I</v>
          </cell>
          <cell r="F5719">
            <v>38534</v>
          </cell>
          <cell r="G5719">
            <v>-1101266</v>
          </cell>
          <cell r="H5719">
            <v>7065</v>
          </cell>
        </row>
        <row r="5720">
          <cell r="A5720">
            <v>36641</v>
          </cell>
          <cell r="B5720" t="str">
            <v>AGG-GAS-IDX</v>
          </cell>
          <cell r="C5720" t="str">
            <v>NG-NYMEX</v>
          </cell>
          <cell r="D5720" t="str">
            <v>FT-CENTRAL-IDX</v>
          </cell>
          <cell r="E5720" t="str">
            <v>I</v>
          </cell>
          <cell r="F5720">
            <v>38565</v>
          </cell>
          <cell r="G5720">
            <v>-1557191</v>
          </cell>
          <cell r="H5720">
            <v>9342</v>
          </cell>
        </row>
        <row r="5721">
          <cell r="A5721">
            <v>36641</v>
          </cell>
          <cell r="B5721" t="str">
            <v>AGG-GAS-IDX</v>
          </cell>
          <cell r="C5721" t="str">
            <v>NG-NYMEX</v>
          </cell>
          <cell r="D5721" t="str">
            <v>FT-CENTRAL-IDX</v>
          </cell>
          <cell r="E5721" t="str">
            <v>I</v>
          </cell>
          <cell r="F5721">
            <v>38596</v>
          </cell>
          <cell r="G5721">
            <v>-1488112</v>
          </cell>
          <cell r="H5721">
            <v>8944</v>
          </cell>
        </row>
        <row r="5722">
          <cell r="A5722">
            <v>36641</v>
          </cell>
          <cell r="B5722" t="str">
            <v>AGG-GAS-IDX</v>
          </cell>
          <cell r="C5722" t="str">
            <v>NG-NYMEX</v>
          </cell>
          <cell r="D5722" t="str">
            <v>FT-CENTRAL-IDX</v>
          </cell>
          <cell r="E5722" t="str">
            <v>I</v>
          </cell>
          <cell r="F5722">
            <v>38626</v>
          </cell>
          <cell r="G5722">
            <v>-510736</v>
          </cell>
          <cell r="H5722">
            <v>9671</v>
          </cell>
        </row>
        <row r="5723">
          <cell r="A5723">
            <v>36641</v>
          </cell>
          <cell r="B5723" t="str">
            <v>AGG-GAS-IDX</v>
          </cell>
          <cell r="C5723" t="str">
            <v>NG-NYMEX</v>
          </cell>
          <cell r="D5723" t="str">
            <v>FT-CENTRAL-IDX</v>
          </cell>
          <cell r="E5723" t="str">
            <v>I</v>
          </cell>
          <cell r="F5723">
            <v>38657</v>
          </cell>
          <cell r="G5723">
            <v>-1552948</v>
          </cell>
          <cell r="H5723">
            <v>9355</v>
          </cell>
        </row>
        <row r="5724">
          <cell r="A5724">
            <v>36641</v>
          </cell>
          <cell r="B5724" t="str">
            <v>AGG-GAS-IDX</v>
          </cell>
          <cell r="C5724" t="str">
            <v>NG-NYMEX</v>
          </cell>
          <cell r="D5724" t="str">
            <v>FT-CENTRAL-IDX</v>
          </cell>
          <cell r="E5724" t="str">
            <v>I</v>
          </cell>
          <cell r="F5724">
            <v>38687</v>
          </cell>
          <cell r="G5724">
            <v>-1534269</v>
          </cell>
          <cell r="H5724">
            <v>9431</v>
          </cell>
        </row>
        <row r="5725">
          <cell r="A5725">
            <v>36641</v>
          </cell>
          <cell r="B5725" t="str">
            <v>AGG-GAS-IDX</v>
          </cell>
          <cell r="C5725" t="str">
            <v>NG-NYMEX</v>
          </cell>
          <cell r="D5725" t="str">
            <v>FT-CENTRAL-IDX</v>
          </cell>
          <cell r="E5725" t="str">
            <v>I</v>
          </cell>
          <cell r="F5725">
            <v>38718</v>
          </cell>
          <cell r="G5725">
            <v>-1530910</v>
          </cell>
          <cell r="H5725">
            <v>9372</v>
          </cell>
        </row>
        <row r="5726">
          <cell r="A5726">
            <v>36641</v>
          </cell>
          <cell r="B5726" t="str">
            <v>AGG-GAS-IDX</v>
          </cell>
          <cell r="C5726" t="str">
            <v>NG-NYMEX</v>
          </cell>
          <cell r="D5726" t="str">
            <v>FT-CENTRAL-IDX</v>
          </cell>
          <cell r="E5726" t="str">
            <v>I</v>
          </cell>
          <cell r="F5726">
            <v>38749</v>
          </cell>
          <cell r="G5726">
            <v>-1392840</v>
          </cell>
          <cell r="H5726">
            <v>8415</v>
          </cell>
        </row>
        <row r="5727">
          <cell r="A5727">
            <v>36641</v>
          </cell>
          <cell r="B5727" t="str">
            <v>AGG-GAS-IDX</v>
          </cell>
          <cell r="C5727" t="str">
            <v>NG-NYMEX</v>
          </cell>
          <cell r="D5727" t="str">
            <v>FT-CENTRAL-IDX</v>
          </cell>
          <cell r="E5727" t="str">
            <v>I</v>
          </cell>
          <cell r="F5727">
            <v>38777</v>
          </cell>
          <cell r="G5727">
            <v>-1586378</v>
          </cell>
          <cell r="H5727">
            <v>9469</v>
          </cell>
        </row>
        <row r="5728">
          <cell r="A5728">
            <v>36641</v>
          </cell>
          <cell r="B5728" t="str">
            <v>AGG-GAS-IDX</v>
          </cell>
          <cell r="C5728" t="str">
            <v>NG-NYMEX</v>
          </cell>
          <cell r="D5728" t="str">
            <v>FT-CENTRAL-IDX</v>
          </cell>
          <cell r="E5728" t="str">
            <v>I</v>
          </cell>
          <cell r="F5728">
            <v>38808</v>
          </cell>
          <cell r="G5728">
            <v>-1418004</v>
          </cell>
          <cell r="H5728">
            <v>8574</v>
          </cell>
        </row>
        <row r="5729">
          <cell r="A5729">
            <v>36641</v>
          </cell>
          <cell r="B5729" t="str">
            <v>AGG-GAS-IDX</v>
          </cell>
          <cell r="C5729" t="str">
            <v>NG-NYMEX</v>
          </cell>
          <cell r="D5729" t="str">
            <v>FT-CENTRAL-IDX</v>
          </cell>
          <cell r="E5729" t="str">
            <v>I</v>
          </cell>
          <cell r="F5729">
            <v>38838</v>
          </cell>
          <cell r="G5729">
            <v>-494436</v>
          </cell>
          <cell r="H5729">
            <v>9339</v>
          </cell>
        </row>
        <row r="5730">
          <cell r="A5730">
            <v>36641</v>
          </cell>
          <cell r="B5730" t="str">
            <v>AGG-GAS-IDX</v>
          </cell>
          <cell r="C5730" t="str">
            <v>NG-NYMEX</v>
          </cell>
          <cell r="D5730" t="str">
            <v>FT-CENTRAL-IDX</v>
          </cell>
          <cell r="E5730" t="str">
            <v>I</v>
          </cell>
          <cell r="F5730">
            <v>38869</v>
          </cell>
          <cell r="G5730">
            <v>-1432296</v>
          </cell>
          <cell r="H5730">
            <v>8640</v>
          </cell>
        </row>
        <row r="5731">
          <cell r="A5731">
            <v>36641</v>
          </cell>
          <cell r="B5731" t="str">
            <v>AGG-GAS-IDX</v>
          </cell>
          <cell r="C5731" t="str">
            <v>NG-NYMEX</v>
          </cell>
          <cell r="D5731" t="str">
            <v>FT-CENTRAL-IDX</v>
          </cell>
          <cell r="E5731" t="str">
            <v>I</v>
          </cell>
          <cell r="F5731">
            <v>38899</v>
          </cell>
          <cell r="G5731">
            <v>-1468672</v>
          </cell>
          <cell r="H5731">
            <v>8867</v>
          </cell>
        </row>
        <row r="5732">
          <cell r="A5732">
            <v>36641</v>
          </cell>
          <cell r="B5732" t="str">
            <v>AGG-GAS-IDX</v>
          </cell>
          <cell r="C5732" t="str">
            <v>NG-NYMEX</v>
          </cell>
          <cell r="D5732" t="str">
            <v>FT-CENTRAL-IDX</v>
          </cell>
          <cell r="E5732" t="str">
            <v>I</v>
          </cell>
          <cell r="F5732">
            <v>38930</v>
          </cell>
          <cell r="G5732">
            <v>-1459494</v>
          </cell>
          <cell r="H5732">
            <v>8818</v>
          </cell>
        </row>
        <row r="5733">
          <cell r="A5733">
            <v>36641</v>
          </cell>
          <cell r="B5733" t="str">
            <v>AGG-GAS-IDX</v>
          </cell>
          <cell r="C5733" t="str">
            <v>NG-NYMEX</v>
          </cell>
          <cell r="D5733" t="str">
            <v>FT-CENTRAL-IDX</v>
          </cell>
          <cell r="E5733" t="str">
            <v>I</v>
          </cell>
          <cell r="F5733">
            <v>38961</v>
          </cell>
          <cell r="G5733">
            <v>-1394167</v>
          </cell>
          <cell r="H5733">
            <v>8439</v>
          </cell>
        </row>
        <row r="5734">
          <cell r="A5734">
            <v>36641</v>
          </cell>
          <cell r="B5734" t="str">
            <v>AGG-GAS-IDX</v>
          </cell>
          <cell r="C5734" t="str">
            <v>NG-NYMEX</v>
          </cell>
          <cell r="D5734" t="str">
            <v>FT-CENTRAL-IDX</v>
          </cell>
          <cell r="E5734" t="str">
            <v>I</v>
          </cell>
          <cell r="F5734">
            <v>38991</v>
          </cell>
          <cell r="G5734">
            <v>-134409</v>
          </cell>
          <cell r="H5734">
            <v>8424</v>
          </cell>
        </row>
        <row r="5735">
          <cell r="A5735">
            <v>36641</v>
          </cell>
          <cell r="B5735" t="str">
            <v>AGG-GAS-IDX</v>
          </cell>
          <cell r="C5735" t="str">
            <v>NG-NYMEX</v>
          </cell>
          <cell r="D5735" t="str">
            <v>FT-CENTRAL-IDX</v>
          </cell>
          <cell r="E5735" t="str">
            <v>I</v>
          </cell>
          <cell r="F5735">
            <v>39022</v>
          </cell>
          <cell r="G5735">
            <v>-1798520</v>
          </cell>
          <cell r="H5735">
            <v>7976</v>
          </cell>
        </row>
        <row r="5736">
          <cell r="A5736">
            <v>36641</v>
          </cell>
          <cell r="B5736" t="str">
            <v>AGG-GAS-IDX</v>
          </cell>
          <cell r="C5736" t="str">
            <v>NG-NYMEX</v>
          </cell>
          <cell r="D5736" t="str">
            <v>FT-CENTRAL-IDX</v>
          </cell>
          <cell r="E5736" t="str">
            <v>I</v>
          </cell>
          <cell r="F5736">
            <v>39052</v>
          </cell>
          <cell r="G5736">
            <v>-1792242</v>
          </cell>
          <cell r="H5736">
            <v>8026</v>
          </cell>
        </row>
        <row r="5737">
          <cell r="A5737">
            <v>36641</v>
          </cell>
          <cell r="B5737" t="str">
            <v>AGG-GAS-IDX</v>
          </cell>
          <cell r="C5737" t="str">
            <v>NG-NYMEX</v>
          </cell>
          <cell r="D5737" t="str">
            <v>FT-CENTRAL-IDX</v>
          </cell>
          <cell r="E5737" t="str">
            <v>I</v>
          </cell>
          <cell r="F5737">
            <v>39083</v>
          </cell>
          <cell r="G5737">
            <v>-1785807</v>
          </cell>
          <cell r="H5737">
            <v>7975</v>
          </cell>
        </row>
        <row r="5738">
          <cell r="A5738">
            <v>36641</v>
          </cell>
          <cell r="B5738" t="str">
            <v>AGG-GAS-IDX</v>
          </cell>
          <cell r="C5738" t="str">
            <v>NG-NYMEX</v>
          </cell>
          <cell r="D5738" t="str">
            <v>FT-CENTRAL-IDX</v>
          </cell>
          <cell r="E5738" t="str">
            <v>I</v>
          </cell>
          <cell r="F5738">
            <v>39114</v>
          </cell>
          <cell r="G5738">
            <v>-1618354</v>
          </cell>
          <cell r="H5738">
            <v>7162</v>
          </cell>
        </row>
        <row r="5739">
          <cell r="A5739">
            <v>36641</v>
          </cell>
          <cell r="B5739" t="str">
            <v>AGG-GAS-IDX</v>
          </cell>
          <cell r="C5739" t="str">
            <v>NG-NYMEX</v>
          </cell>
          <cell r="D5739" t="str">
            <v>FT-CENTRAL-IDX</v>
          </cell>
          <cell r="E5739" t="str">
            <v>I</v>
          </cell>
          <cell r="F5739">
            <v>39142</v>
          </cell>
          <cell r="G5739">
            <v>-1827798</v>
          </cell>
          <cell r="H5739">
            <v>8075</v>
          </cell>
        </row>
        <row r="5740">
          <cell r="A5740">
            <v>36641</v>
          </cell>
          <cell r="B5740" t="str">
            <v>AGG-GAS-IDX</v>
          </cell>
          <cell r="C5740" t="str">
            <v>NG-NYMEX</v>
          </cell>
          <cell r="D5740" t="str">
            <v>FT-CENTRAL-IDX</v>
          </cell>
          <cell r="E5740" t="str">
            <v>I</v>
          </cell>
          <cell r="F5740">
            <v>39173</v>
          </cell>
          <cell r="G5740">
            <v>-1658246</v>
          </cell>
          <cell r="H5740">
            <v>7273</v>
          </cell>
        </row>
        <row r="5741">
          <cell r="A5741">
            <v>36641</v>
          </cell>
          <cell r="B5741" t="str">
            <v>AGG-GAS-IDX</v>
          </cell>
          <cell r="C5741" t="str">
            <v>NG-NYMEX</v>
          </cell>
          <cell r="D5741" t="str">
            <v>FT-CENTRAL-IDX</v>
          </cell>
          <cell r="E5741" t="str">
            <v>I</v>
          </cell>
          <cell r="F5741">
            <v>39203</v>
          </cell>
          <cell r="G5741">
            <v>-809540</v>
          </cell>
          <cell r="H5741">
            <v>7968</v>
          </cell>
        </row>
        <row r="5742">
          <cell r="A5742">
            <v>36641</v>
          </cell>
          <cell r="B5742" t="str">
            <v>AGG-GAS-IDX</v>
          </cell>
          <cell r="C5742" t="str">
            <v>NG-NYMEX</v>
          </cell>
          <cell r="D5742" t="str">
            <v>FT-CENTRAL-IDX</v>
          </cell>
          <cell r="E5742" t="str">
            <v>I</v>
          </cell>
          <cell r="F5742">
            <v>39234</v>
          </cell>
          <cell r="G5742">
            <v>-1667711</v>
          </cell>
          <cell r="H5742">
            <v>7343</v>
          </cell>
        </row>
        <row r="5743">
          <cell r="A5743">
            <v>36641</v>
          </cell>
          <cell r="B5743" t="str">
            <v>AGG-GAS-IDX</v>
          </cell>
          <cell r="C5743" t="str">
            <v>NG-NYMEX</v>
          </cell>
          <cell r="D5743" t="str">
            <v>FT-CENTRAL-IDX</v>
          </cell>
          <cell r="E5743" t="str">
            <v>I</v>
          </cell>
          <cell r="F5743">
            <v>39264</v>
          </cell>
          <cell r="G5743">
            <v>-1712073</v>
          </cell>
          <cell r="H5743">
            <v>7543</v>
          </cell>
        </row>
        <row r="5744">
          <cell r="A5744">
            <v>36641</v>
          </cell>
          <cell r="B5744" t="str">
            <v>AGG-GAS-IDX</v>
          </cell>
          <cell r="C5744" t="str">
            <v>NG-NYMEX</v>
          </cell>
          <cell r="D5744" t="str">
            <v>FT-CENTRAL-IDX</v>
          </cell>
          <cell r="E5744" t="str">
            <v>I</v>
          </cell>
          <cell r="F5744">
            <v>39295</v>
          </cell>
          <cell r="G5744">
            <v>-1700558</v>
          </cell>
          <cell r="H5744">
            <v>7497</v>
          </cell>
        </row>
        <row r="5745">
          <cell r="A5745">
            <v>36641</v>
          </cell>
          <cell r="B5745" t="str">
            <v>AGG-GAS-IDX</v>
          </cell>
          <cell r="C5745" t="str">
            <v>NG-NYMEX</v>
          </cell>
          <cell r="D5745" t="str">
            <v>FT-CENTRAL-IDX</v>
          </cell>
          <cell r="E5745" t="str">
            <v>I</v>
          </cell>
          <cell r="F5745">
            <v>39326</v>
          </cell>
          <cell r="G5745">
            <v>-1519544</v>
          </cell>
          <cell r="H5745">
            <v>7194</v>
          </cell>
        </row>
        <row r="5746">
          <cell r="A5746">
            <v>36641</v>
          </cell>
          <cell r="B5746" t="str">
            <v>AGG-GAS-IDX</v>
          </cell>
          <cell r="C5746" t="str">
            <v>NG-NYMEX</v>
          </cell>
          <cell r="D5746" t="str">
            <v>FT-CENTRAL-IDX</v>
          </cell>
          <cell r="E5746" t="str">
            <v>I</v>
          </cell>
          <cell r="F5746">
            <v>39356</v>
          </cell>
          <cell r="G5746">
            <v>-683137</v>
          </cell>
          <cell r="H5746">
            <v>7818</v>
          </cell>
        </row>
        <row r="5747">
          <cell r="A5747">
            <v>36641</v>
          </cell>
          <cell r="B5747" t="str">
            <v>AGG-GAS-IDX</v>
          </cell>
          <cell r="C5747" t="str">
            <v>NG-NYMEX</v>
          </cell>
          <cell r="D5747" t="str">
            <v>FT-CENTRAL-IDX</v>
          </cell>
          <cell r="E5747" t="str">
            <v>I</v>
          </cell>
          <cell r="F5747">
            <v>39387</v>
          </cell>
          <cell r="G5747">
            <v>-1945045</v>
          </cell>
          <cell r="H5747">
            <v>8014</v>
          </cell>
        </row>
        <row r="5748">
          <cell r="A5748">
            <v>36641</v>
          </cell>
          <cell r="B5748" t="str">
            <v>AGG-GAS-IDX</v>
          </cell>
          <cell r="C5748" t="str">
            <v>NG-NYMEX</v>
          </cell>
          <cell r="D5748" t="str">
            <v>FT-CENTRAL-IDX</v>
          </cell>
          <cell r="E5748" t="str">
            <v>I</v>
          </cell>
          <cell r="F5748">
            <v>39417</v>
          </cell>
          <cell r="G5748">
            <v>-1949215</v>
          </cell>
          <cell r="H5748">
            <v>8077</v>
          </cell>
        </row>
        <row r="5749">
          <cell r="A5749">
            <v>36641</v>
          </cell>
          <cell r="B5749" t="str">
            <v>AGG-GAS-IDX</v>
          </cell>
          <cell r="C5749" t="str">
            <v>NG-NYMEX</v>
          </cell>
          <cell r="D5749" t="str">
            <v>FT-CENTRAL-IDX</v>
          </cell>
          <cell r="E5749" t="str">
            <v>I</v>
          </cell>
          <cell r="F5749">
            <v>39448</v>
          </cell>
          <cell r="G5749">
            <v>-1849782</v>
          </cell>
          <cell r="H5749">
            <v>7571</v>
          </cell>
        </row>
        <row r="5750">
          <cell r="A5750">
            <v>36641</v>
          </cell>
          <cell r="B5750" t="str">
            <v>AGG-GAS-IDX</v>
          </cell>
          <cell r="C5750" t="str">
            <v>NG-NYMEX</v>
          </cell>
          <cell r="D5750" t="str">
            <v>FT-CENTRAL-IDX</v>
          </cell>
          <cell r="E5750" t="str">
            <v>I</v>
          </cell>
          <cell r="F5750">
            <v>39479</v>
          </cell>
          <cell r="G5750">
            <v>-1731190</v>
          </cell>
          <cell r="H5750">
            <v>7042</v>
          </cell>
        </row>
        <row r="5751">
          <cell r="A5751">
            <v>36641</v>
          </cell>
          <cell r="B5751" t="str">
            <v>AGG-GAS-IDX</v>
          </cell>
          <cell r="C5751" t="str">
            <v>NG-NYMEX</v>
          </cell>
          <cell r="D5751" t="str">
            <v>FT-CENTRAL-IDX</v>
          </cell>
          <cell r="E5751" t="str">
            <v>I</v>
          </cell>
          <cell r="F5751">
            <v>39508</v>
          </cell>
          <cell r="G5751">
            <v>-1849529</v>
          </cell>
          <cell r="H5751">
            <v>7512</v>
          </cell>
        </row>
        <row r="5752">
          <cell r="A5752">
            <v>36641</v>
          </cell>
          <cell r="B5752" t="str">
            <v>AGG-GAS-IDX</v>
          </cell>
          <cell r="C5752" t="str">
            <v>NG-NYMEX</v>
          </cell>
          <cell r="D5752" t="str">
            <v>FT-CENTRAL-IDX</v>
          </cell>
          <cell r="E5752" t="str">
            <v>I</v>
          </cell>
          <cell r="F5752">
            <v>39539</v>
          </cell>
          <cell r="G5752">
            <v>-1609765</v>
          </cell>
          <cell r="H5752">
            <v>6384</v>
          </cell>
        </row>
        <row r="5753">
          <cell r="A5753">
            <v>36641</v>
          </cell>
          <cell r="B5753" t="str">
            <v>AGG-GAS-IDX</v>
          </cell>
          <cell r="C5753" t="str">
            <v>NG-NYMEX</v>
          </cell>
          <cell r="D5753" t="str">
            <v>FT-CENTRAL-IDX</v>
          </cell>
          <cell r="E5753" t="str">
            <v>I</v>
          </cell>
          <cell r="F5753">
            <v>39569</v>
          </cell>
          <cell r="G5753">
            <v>-822579</v>
          </cell>
          <cell r="H5753">
            <v>7021</v>
          </cell>
        </row>
        <row r="5754">
          <cell r="A5754">
            <v>36641</v>
          </cell>
          <cell r="B5754" t="str">
            <v>AGG-GAS-IDX</v>
          </cell>
          <cell r="C5754" t="str">
            <v>NG-NYMEX</v>
          </cell>
          <cell r="D5754" t="str">
            <v>FT-CENTRAL-IDX</v>
          </cell>
          <cell r="E5754" t="str">
            <v>I</v>
          </cell>
          <cell r="F5754">
            <v>39600</v>
          </cell>
          <cell r="G5754">
            <v>-1424913</v>
          </cell>
          <cell r="H5754">
            <v>5489</v>
          </cell>
        </row>
        <row r="5755">
          <cell r="A5755">
            <v>36641</v>
          </cell>
          <cell r="B5755" t="str">
            <v>AGG-GAS-IDX</v>
          </cell>
          <cell r="C5755" t="str">
            <v>NG-NYMEX</v>
          </cell>
          <cell r="D5755" t="str">
            <v>FT-CENTRAL-IDX</v>
          </cell>
          <cell r="E5755" t="str">
            <v>I</v>
          </cell>
          <cell r="F5755">
            <v>39630</v>
          </cell>
          <cell r="G5755">
            <v>-1462785</v>
          </cell>
          <cell r="H5755">
            <v>5639</v>
          </cell>
        </row>
        <row r="5756">
          <cell r="A5756">
            <v>36641</v>
          </cell>
          <cell r="B5756" t="str">
            <v>AGG-GAS-IDX</v>
          </cell>
          <cell r="C5756" t="str">
            <v>NG-NYMEX</v>
          </cell>
          <cell r="D5756" t="str">
            <v>FT-CENTRAL-IDX</v>
          </cell>
          <cell r="E5756" t="str">
            <v>I</v>
          </cell>
          <cell r="F5756">
            <v>39661</v>
          </cell>
          <cell r="G5756">
            <v>-1452895</v>
          </cell>
          <cell r="H5756">
            <v>5604</v>
          </cell>
        </row>
        <row r="5757">
          <cell r="A5757">
            <v>36641</v>
          </cell>
          <cell r="B5757" t="str">
            <v>AGG-GAS-IDX</v>
          </cell>
          <cell r="C5757" t="str">
            <v>NG-NYMEX</v>
          </cell>
          <cell r="D5757" t="str">
            <v>FT-CENTRAL-IDX</v>
          </cell>
          <cell r="E5757" t="str">
            <v>I</v>
          </cell>
          <cell r="F5757">
            <v>39692</v>
          </cell>
          <cell r="G5757">
            <v>-1388354</v>
          </cell>
          <cell r="H5757">
            <v>5350</v>
          </cell>
        </row>
        <row r="5758">
          <cell r="A5758">
            <v>36641</v>
          </cell>
          <cell r="B5758" t="str">
            <v>AGG-GAS-IDX</v>
          </cell>
          <cell r="C5758" t="str">
            <v>NG-NYMEX</v>
          </cell>
          <cell r="D5758" t="str">
            <v>FT-CENTRAL-IDX</v>
          </cell>
          <cell r="E5758" t="str">
            <v>I</v>
          </cell>
          <cell r="F5758">
            <v>39722</v>
          </cell>
          <cell r="G5758">
            <v>-610078</v>
          </cell>
          <cell r="H5758">
            <v>5894</v>
          </cell>
        </row>
        <row r="5759">
          <cell r="A5759">
            <v>36641</v>
          </cell>
          <cell r="B5759" t="str">
            <v>AGG-GAS-IDX</v>
          </cell>
          <cell r="C5759" t="str">
            <v>NG-NYMEX</v>
          </cell>
          <cell r="D5759" t="str">
            <v>FT-CENTRAL-IDX</v>
          </cell>
          <cell r="E5759" t="str">
            <v>I</v>
          </cell>
          <cell r="F5759">
            <v>39753</v>
          </cell>
          <cell r="G5759">
            <v>-2340686</v>
          </cell>
          <cell r="H5759">
            <v>7143</v>
          </cell>
        </row>
        <row r="5760">
          <cell r="A5760">
            <v>36641</v>
          </cell>
          <cell r="B5760" t="str">
            <v>AGG-GAS-IDX</v>
          </cell>
          <cell r="C5760" t="str">
            <v>NG-NYMEX</v>
          </cell>
          <cell r="D5760" t="str">
            <v>FT-CENTRAL-IDX</v>
          </cell>
          <cell r="E5760" t="str">
            <v>I</v>
          </cell>
          <cell r="F5760">
            <v>39783</v>
          </cell>
          <cell r="G5760">
            <v>-2502670</v>
          </cell>
          <cell r="H5760">
            <v>7306</v>
          </cell>
        </row>
        <row r="5761">
          <cell r="A5761">
            <v>36641</v>
          </cell>
          <cell r="B5761" t="str">
            <v>AGG-GAS-IDX</v>
          </cell>
          <cell r="C5761" t="str">
            <v>NG-NYMEX</v>
          </cell>
          <cell r="D5761" t="str">
            <v>FT-CENTRAL-IDX</v>
          </cell>
          <cell r="E5761" t="str">
            <v>I</v>
          </cell>
          <cell r="F5761">
            <v>39814</v>
          </cell>
          <cell r="G5761">
            <v>-2603948</v>
          </cell>
          <cell r="H5761">
            <v>7232</v>
          </cell>
        </row>
        <row r="5762">
          <cell r="A5762">
            <v>36641</v>
          </cell>
          <cell r="B5762" t="str">
            <v>AGG-GAS-IDX</v>
          </cell>
          <cell r="C5762" t="str">
            <v>NG-NYMEX</v>
          </cell>
          <cell r="D5762" t="str">
            <v>FT-CENTRAL-IDX</v>
          </cell>
          <cell r="E5762" t="str">
            <v>I</v>
          </cell>
          <cell r="F5762">
            <v>39845</v>
          </cell>
          <cell r="G5762">
            <v>-2338552</v>
          </cell>
          <cell r="H5762">
            <v>6497</v>
          </cell>
        </row>
        <row r="5763">
          <cell r="A5763">
            <v>36641</v>
          </cell>
          <cell r="B5763" t="str">
            <v>AGG-GAS-IDX</v>
          </cell>
          <cell r="C5763" t="str">
            <v>NG-NYMEX</v>
          </cell>
          <cell r="D5763" t="str">
            <v>FT-CENTRAL-IDX</v>
          </cell>
          <cell r="E5763" t="str">
            <v>I</v>
          </cell>
          <cell r="F5763">
            <v>39873</v>
          </cell>
          <cell r="G5763">
            <v>-2579967</v>
          </cell>
          <cell r="H5763">
            <v>7180</v>
          </cell>
        </row>
        <row r="5764">
          <cell r="A5764">
            <v>36641</v>
          </cell>
          <cell r="B5764" t="str">
            <v>AGG-GAS-IDX</v>
          </cell>
          <cell r="C5764" t="str">
            <v>NG-NYMEX</v>
          </cell>
          <cell r="D5764" t="str">
            <v>FT-CENTRAL-IDX</v>
          </cell>
          <cell r="E5764" t="str">
            <v>I</v>
          </cell>
          <cell r="F5764">
            <v>39904</v>
          </cell>
          <cell r="G5764">
            <v>-2324954</v>
          </cell>
          <cell r="H5764">
            <v>6123</v>
          </cell>
        </row>
        <row r="5765">
          <cell r="A5765">
            <v>36641</v>
          </cell>
          <cell r="B5765" t="str">
            <v>AGG-GAS-IDX</v>
          </cell>
          <cell r="C5765" t="str">
            <v>NG-NYMEX</v>
          </cell>
          <cell r="D5765" t="str">
            <v>FT-CENTRAL-IDX</v>
          </cell>
          <cell r="E5765" t="str">
            <v>I</v>
          </cell>
          <cell r="F5765">
            <v>39934</v>
          </cell>
          <cell r="G5765">
            <v>-1622234</v>
          </cell>
          <cell r="H5765">
            <v>6718</v>
          </cell>
        </row>
        <row r="5766">
          <cell r="A5766">
            <v>36641</v>
          </cell>
          <cell r="B5766" t="str">
            <v>AGG-GAS-IDX</v>
          </cell>
          <cell r="C5766" t="str">
            <v>NG-NYMEX</v>
          </cell>
          <cell r="D5766" t="str">
            <v>FT-CENTRAL-IDX</v>
          </cell>
          <cell r="E5766" t="str">
            <v>I</v>
          </cell>
          <cell r="F5766">
            <v>39965</v>
          </cell>
          <cell r="G5766">
            <v>-2324177</v>
          </cell>
          <cell r="H5766">
            <v>6083</v>
          </cell>
        </row>
        <row r="5767">
          <cell r="A5767">
            <v>36641</v>
          </cell>
          <cell r="B5767" t="str">
            <v>AGG-GAS-IDX</v>
          </cell>
          <cell r="C5767" t="str">
            <v>NG-NYMEX</v>
          </cell>
          <cell r="D5767" t="str">
            <v>FT-CENTRAL-IDX</v>
          </cell>
          <cell r="E5767" t="str">
            <v>I</v>
          </cell>
          <cell r="F5767">
            <v>39995</v>
          </cell>
          <cell r="G5767">
            <v>-2387294</v>
          </cell>
          <cell r="H5767">
            <v>6248</v>
          </cell>
        </row>
        <row r="5768">
          <cell r="A5768">
            <v>36641</v>
          </cell>
          <cell r="B5768" t="str">
            <v>AGG-GAS-IDX</v>
          </cell>
          <cell r="C5768" t="str">
            <v>NG-NYMEX</v>
          </cell>
          <cell r="D5768" t="str">
            <v>FT-CENTRAL-IDX</v>
          </cell>
          <cell r="E5768" t="str">
            <v>I</v>
          </cell>
          <cell r="F5768">
            <v>40026</v>
          </cell>
          <cell r="G5768">
            <v>-2372546</v>
          </cell>
          <cell r="H5768">
            <v>6209</v>
          </cell>
        </row>
        <row r="5769">
          <cell r="A5769">
            <v>36641</v>
          </cell>
          <cell r="B5769" t="str">
            <v>AGG-GAS-IDX</v>
          </cell>
          <cell r="C5769" t="str">
            <v>NG-NYMEX</v>
          </cell>
          <cell r="D5769" t="str">
            <v>FT-CENTRAL-IDX</v>
          </cell>
          <cell r="E5769" t="str">
            <v>I</v>
          </cell>
          <cell r="F5769">
            <v>40057</v>
          </cell>
          <cell r="G5769">
            <v>-2274242</v>
          </cell>
          <cell r="H5769">
            <v>5934</v>
          </cell>
        </row>
        <row r="5770">
          <cell r="A5770">
            <v>36641</v>
          </cell>
          <cell r="B5770" t="str">
            <v>AGG-GAS-IDX</v>
          </cell>
          <cell r="C5770" t="str">
            <v>NG-NYMEX</v>
          </cell>
          <cell r="D5770" t="str">
            <v>FT-CENTRAL-IDX</v>
          </cell>
          <cell r="E5770" t="str">
            <v>I</v>
          </cell>
          <cell r="F5770">
            <v>40087</v>
          </cell>
          <cell r="G5770">
            <v>-1578106</v>
          </cell>
          <cell r="H5770">
            <v>6466</v>
          </cell>
        </row>
        <row r="5771">
          <cell r="A5771">
            <v>36641</v>
          </cell>
          <cell r="B5771" t="str">
            <v>AGG-GAS-IDX</v>
          </cell>
          <cell r="C5771" t="str">
            <v>NG-NYMEX</v>
          </cell>
          <cell r="D5771" t="str">
            <v>FT-CENTRAL-IDX</v>
          </cell>
          <cell r="E5771" t="str">
            <v>I</v>
          </cell>
          <cell r="F5771">
            <v>40118</v>
          </cell>
          <cell r="G5771">
            <v>-2391619</v>
          </cell>
          <cell r="H5771">
            <v>6587</v>
          </cell>
        </row>
        <row r="5772">
          <cell r="A5772">
            <v>36641</v>
          </cell>
          <cell r="B5772" t="str">
            <v>AGG-GAS-IDX</v>
          </cell>
          <cell r="C5772" t="str">
            <v>NG-NYMEX</v>
          </cell>
          <cell r="D5772" t="str">
            <v>FT-CENTRAL-IDX</v>
          </cell>
          <cell r="E5772" t="str">
            <v>I</v>
          </cell>
          <cell r="F5772">
            <v>40148</v>
          </cell>
          <cell r="G5772">
            <v>-2455397</v>
          </cell>
          <cell r="H5772">
            <v>6760</v>
          </cell>
        </row>
        <row r="5773">
          <cell r="A5773">
            <v>36641</v>
          </cell>
          <cell r="B5773" t="str">
            <v>AGG-GAS-IDX</v>
          </cell>
          <cell r="C5773" t="str">
            <v>NG-NYMEX</v>
          </cell>
          <cell r="D5773" t="str">
            <v>FT-CENTRAL-IDX</v>
          </cell>
          <cell r="E5773" t="str">
            <v>I</v>
          </cell>
          <cell r="F5773">
            <v>40179</v>
          </cell>
          <cell r="G5773">
            <v>-2440206</v>
          </cell>
          <cell r="H5773">
            <v>6718</v>
          </cell>
        </row>
        <row r="5774">
          <cell r="A5774">
            <v>36641</v>
          </cell>
          <cell r="B5774" t="str">
            <v>AGG-GAS-IDX</v>
          </cell>
          <cell r="C5774" t="str">
            <v>NG-NYMEX</v>
          </cell>
          <cell r="D5774" t="str">
            <v>FT-CENTRAL-IDX</v>
          </cell>
          <cell r="E5774" t="str">
            <v>I</v>
          </cell>
          <cell r="F5774">
            <v>40210</v>
          </cell>
          <cell r="G5774">
            <v>-2191444</v>
          </cell>
          <cell r="H5774">
            <v>6035</v>
          </cell>
        </row>
        <row r="5775">
          <cell r="A5775">
            <v>36641</v>
          </cell>
          <cell r="B5775" t="str">
            <v>AGG-GAS-IDX</v>
          </cell>
          <cell r="C5775" t="str">
            <v>NG-NYMEX</v>
          </cell>
          <cell r="D5775" t="str">
            <v>FT-CENTRAL-IDX</v>
          </cell>
          <cell r="E5775" t="str">
            <v>I</v>
          </cell>
          <cell r="F5775">
            <v>40238</v>
          </cell>
          <cell r="G5775">
            <v>-2417587</v>
          </cell>
          <cell r="H5775">
            <v>6669</v>
          </cell>
        </row>
        <row r="5776">
          <cell r="A5776">
            <v>36641</v>
          </cell>
          <cell r="B5776" t="str">
            <v>AGG-GAS-IDX</v>
          </cell>
          <cell r="C5776" t="str">
            <v>NG-NYMEX</v>
          </cell>
          <cell r="D5776" t="str">
            <v>FT-CENTRAL-IDX</v>
          </cell>
          <cell r="E5776" t="str">
            <v>I</v>
          </cell>
          <cell r="F5776">
            <v>40269</v>
          </cell>
          <cell r="G5776">
            <v>-2179744</v>
          </cell>
          <cell r="H5776">
            <v>5687</v>
          </cell>
        </row>
        <row r="5777">
          <cell r="A5777">
            <v>36641</v>
          </cell>
          <cell r="B5777" t="str">
            <v>AGG-GAS-IDX</v>
          </cell>
          <cell r="C5777" t="str">
            <v>NG-NYMEX</v>
          </cell>
          <cell r="D5777" t="str">
            <v>FT-CENTRAL-IDX</v>
          </cell>
          <cell r="E5777" t="str">
            <v>I</v>
          </cell>
          <cell r="F5777">
            <v>40299</v>
          </cell>
          <cell r="G5777">
            <v>-1521480</v>
          </cell>
          <cell r="H5777">
            <v>6242</v>
          </cell>
        </row>
        <row r="5778">
          <cell r="A5778">
            <v>36641</v>
          </cell>
          <cell r="B5778" t="str">
            <v>AGG-GAS-IDX</v>
          </cell>
          <cell r="C5778" t="str">
            <v>NG-NYMEX</v>
          </cell>
          <cell r="D5778" t="str">
            <v>FT-CENTRAL-IDX</v>
          </cell>
          <cell r="E5778" t="str">
            <v>I</v>
          </cell>
          <cell r="F5778">
            <v>40330</v>
          </cell>
          <cell r="G5778">
            <v>-2160714</v>
          </cell>
          <cell r="H5778">
            <v>5655</v>
          </cell>
        </row>
        <row r="5779">
          <cell r="A5779">
            <v>36641</v>
          </cell>
          <cell r="B5779" t="str">
            <v>AGG-GAS-IDX</v>
          </cell>
          <cell r="C5779" t="str">
            <v>NG-NYMEX</v>
          </cell>
          <cell r="D5779" t="str">
            <v>FT-CENTRAL-IDX</v>
          </cell>
          <cell r="E5779" t="str">
            <v>I</v>
          </cell>
          <cell r="F5779">
            <v>40360</v>
          </cell>
          <cell r="G5779">
            <v>-2219597</v>
          </cell>
          <cell r="H5779">
            <v>5809</v>
          </cell>
        </row>
        <row r="5780">
          <cell r="A5780">
            <v>36641</v>
          </cell>
          <cell r="B5780" t="str">
            <v>AGG-GAS-IDX</v>
          </cell>
          <cell r="C5780" t="str">
            <v>NG-NYMEX</v>
          </cell>
          <cell r="D5780" t="str">
            <v>FT-CENTRAL-IDX</v>
          </cell>
          <cell r="E5780" t="str">
            <v>I</v>
          </cell>
          <cell r="F5780">
            <v>40391</v>
          </cell>
          <cell r="G5780">
            <v>-2206100</v>
          </cell>
          <cell r="H5780">
            <v>5774</v>
          </cell>
        </row>
        <row r="5781">
          <cell r="A5781">
            <v>36641</v>
          </cell>
          <cell r="B5781" t="str">
            <v>AGG-GAS-IDX</v>
          </cell>
          <cell r="C5781" t="str">
            <v>NG-NYMEX</v>
          </cell>
          <cell r="D5781" t="str">
            <v>FT-CENTRAL-IDX</v>
          </cell>
          <cell r="E5781" t="str">
            <v>I</v>
          </cell>
          <cell r="F5781">
            <v>40422</v>
          </cell>
          <cell r="G5781">
            <v>-2114902</v>
          </cell>
          <cell r="H5781">
            <v>5518</v>
          </cell>
        </row>
        <row r="5782">
          <cell r="A5782">
            <v>36641</v>
          </cell>
          <cell r="B5782" t="str">
            <v>AGG-GAS-IDX</v>
          </cell>
          <cell r="C5782" t="str">
            <v>NG-NYMEX</v>
          </cell>
          <cell r="D5782" t="str">
            <v>FT-CENTRAL-IDX</v>
          </cell>
          <cell r="E5782" t="str">
            <v>I</v>
          </cell>
          <cell r="F5782">
            <v>40452</v>
          </cell>
          <cell r="G5782">
            <v>-1467683</v>
          </cell>
          <cell r="H5782">
            <v>6013</v>
          </cell>
        </row>
        <row r="5783">
          <cell r="A5783">
            <v>36641</v>
          </cell>
          <cell r="B5783" t="str">
            <v>AGG-GAS-IDX</v>
          </cell>
          <cell r="C5783" t="str">
            <v>NG-NYMEX</v>
          </cell>
          <cell r="D5783" t="str">
            <v>FT-CENTRAL-IDX</v>
          </cell>
          <cell r="E5783" t="str">
            <v>I</v>
          </cell>
          <cell r="F5783">
            <v>40483</v>
          </cell>
          <cell r="G5783">
            <v>-2224503</v>
          </cell>
          <cell r="H5783">
            <v>6127</v>
          </cell>
        </row>
        <row r="5784">
          <cell r="A5784">
            <v>36641</v>
          </cell>
          <cell r="B5784" t="str">
            <v>AGG-GAS-IDX</v>
          </cell>
          <cell r="C5784" t="str">
            <v>NG-NYMEX</v>
          </cell>
          <cell r="D5784" t="str">
            <v>FT-CENTRAL-IDX</v>
          </cell>
          <cell r="E5784" t="str">
            <v>I</v>
          </cell>
          <cell r="F5784">
            <v>40513</v>
          </cell>
          <cell r="G5784">
            <v>-2284057</v>
          </cell>
          <cell r="H5784">
            <v>6288</v>
          </cell>
        </row>
        <row r="5785">
          <cell r="A5785">
            <v>36641</v>
          </cell>
          <cell r="B5785" t="str">
            <v>AGG-GAS-IDX</v>
          </cell>
          <cell r="C5785" t="str">
            <v>NG-NYMEX</v>
          </cell>
          <cell r="D5785" t="str">
            <v>FT-CENTRAL-IDX</v>
          </cell>
          <cell r="E5785" t="str">
            <v>I</v>
          </cell>
          <cell r="F5785">
            <v>40544</v>
          </cell>
          <cell r="G5785">
            <v>-2270169</v>
          </cell>
          <cell r="H5785">
            <v>6250</v>
          </cell>
        </row>
        <row r="5786">
          <cell r="A5786">
            <v>36641</v>
          </cell>
          <cell r="B5786" t="str">
            <v>AGG-GAS-IDX</v>
          </cell>
          <cell r="C5786" t="str">
            <v>NG-NYMEX</v>
          </cell>
          <cell r="D5786" t="str">
            <v>FT-CENTRAL-IDX</v>
          </cell>
          <cell r="E5786" t="str">
            <v>I</v>
          </cell>
          <cell r="F5786">
            <v>40575</v>
          </cell>
          <cell r="G5786">
            <v>-2038963</v>
          </cell>
          <cell r="H5786">
            <v>5616</v>
          </cell>
        </row>
        <row r="5787">
          <cell r="A5787">
            <v>36641</v>
          </cell>
          <cell r="B5787" t="str">
            <v>AGG-GAS-IDX</v>
          </cell>
          <cell r="C5787" t="str">
            <v>NG-NYMEX</v>
          </cell>
          <cell r="D5787" t="str">
            <v>FT-CENTRAL-IDX</v>
          </cell>
          <cell r="E5787" t="str">
            <v>I</v>
          </cell>
          <cell r="F5787">
            <v>40603</v>
          </cell>
          <cell r="G5787">
            <v>-2249596</v>
          </cell>
          <cell r="H5787">
            <v>6206</v>
          </cell>
        </row>
        <row r="5788">
          <cell r="A5788">
            <v>36641</v>
          </cell>
          <cell r="B5788" t="str">
            <v>AGG-GAS-IDX</v>
          </cell>
          <cell r="C5788" t="str">
            <v>NG-NYMEX</v>
          </cell>
          <cell r="D5788" t="str">
            <v>FT-CENTRAL-IDX</v>
          </cell>
          <cell r="E5788" t="str">
            <v>I</v>
          </cell>
          <cell r="F5788">
            <v>40634</v>
          </cell>
          <cell r="G5788">
            <v>-2028508</v>
          </cell>
          <cell r="H5788">
            <v>5293</v>
          </cell>
        </row>
        <row r="5789">
          <cell r="A5789">
            <v>36641</v>
          </cell>
          <cell r="B5789" t="str">
            <v>AGG-GAS-IDX</v>
          </cell>
          <cell r="C5789" t="str">
            <v>NG-NYMEX</v>
          </cell>
          <cell r="D5789" t="str">
            <v>FT-CENTRAL-IDX</v>
          </cell>
          <cell r="E5789" t="str">
            <v>I</v>
          </cell>
          <cell r="F5789">
            <v>40664</v>
          </cell>
          <cell r="G5789">
            <v>-1345879</v>
          </cell>
          <cell r="H5789">
            <v>5458</v>
          </cell>
        </row>
        <row r="5790">
          <cell r="A5790">
            <v>36641</v>
          </cell>
          <cell r="B5790" t="str">
            <v>AGG-GAS-IDX</v>
          </cell>
          <cell r="C5790" t="str">
            <v>NG-NYMEX</v>
          </cell>
          <cell r="D5790" t="str">
            <v>FT-CENTRAL-IDX</v>
          </cell>
          <cell r="E5790" t="str">
            <v>I</v>
          </cell>
          <cell r="F5790">
            <v>40695</v>
          </cell>
          <cell r="G5790">
            <v>-1943498</v>
          </cell>
          <cell r="H5790">
            <v>4926</v>
          </cell>
        </row>
        <row r="5791">
          <cell r="A5791">
            <v>36641</v>
          </cell>
          <cell r="B5791" t="str">
            <v>AGG-GAS-IDX</v>
          </cell>
          <cell r="C5791" t="str">
            <v>NG-NYMEX</v>
          </cell>
          <cell r="D5791" t="str">
            <v>FT-CENTRAL-IDX</v>
          </cell>
          <cell r="E5791" t="str">
            <v>I</v>
          </cell>
          <cell r="F5791">
            <v>40725</v>
          </cell>
          <cell r="G5791">
            <v>-1996464</v>
          </cell>
          <cell r="H5791">
            <v>5060</v>
          </cell>
        </row>
        <row r="5792">
          <cell r="A5792">
            <v>36641</v>
          </cell>
          <cell r="B5792" t="str">
            <v>AGG-GAS-IDX</v>
          </cell>
          <cell r="C5792" t="str">
            <v>NG-NYMEX</v>
          </cell>
          <cell r="D5792" t="str">
            <v>FT-CENTRAL-IDX</v>
          </cell>
          <cell r="E5792" t="str">
            <v>I</v>
          </cell>
          <cell r="F5792">
            <v>40756</v>
          </cell>
          <cell r="G5792">
            <v>-1984327</v>
          </cell>
          <cell r="H5792">
            <v>5029</v>
          </cell>
        </row>
        <row r="5793">
          <cell r="A5793">
            <v>36641</v>
          </cell>
          <cell r="B5793" t="str">
            <v>AGG-GAS-IDX</v>
          </cell>
          <cell r="C5793" t="str">
            <v>NG-NYMEX</v>
          </cell>
          <cell r="D5793" t="str">
            <v>FT-CENTRAL-IDX</v>
          </cell>
          <cell r="E5793" t="str">
            <v>I</v>
          </cell>
          <cell r="F5793">
            <v>40787</v>
          </cell>
          <cell r="G5793">
            <v>-1902080</v>
          </cell>
          <cell r="H5793">
            <v>4804</v>
          </cell>
        </row>
        <row r="5794">
          <cell r="A5794">
            <v>36641</v>
          </cell>
          <cell r="B5794" t="str">
            <v>AGG-GAS-IDX</v>
          </cell>
          <cell r="C5794" t="str">
            <v>NG-NYMEX</v>
          </cell>
          <cell r="D5794" t="str">
            <v>FT-CENTRAL-IDX</v>
          </cell>
          <cell r="E5794" t="str">
            <v>I</v>
          </cell>
          <cell r="F5794">
            <v>40817</v>
          </cell>
          <cell r="G5794">
            <v>-1297901</v>
          </cell>
          <cell r="H5794">
            <v>5256</v>
          </cell>
        </row>
        <row r="5795">
          <cell r="A5795">
            <v>36641</v>
          </cell>
          <cell r="B5795" t="str">
            <v>AGG-GAS-IDX</v>
          </cell>
          <cell r="C5795" t="str">
            <v>NG-NYMEX</v>
          </cell>
          <cell r="D5795" t="str">
            <v>FT-CENTRAL-IDX</v>
          </cell>
          <cell r="E5795" t="str">
            <v>I</v>
          </cell>
          <cell r="F5795">
            <v>40848</v>
          </cell>
          <cell r="G5795">
            <v>-1873893</v>
          </cell>
          <cell r="H5795">
            <v>4720</v>
          </cell>
        </row>
        <row r="5796">
          <cell r="A5796">
            <v>36641</v>
          </cell>
          <cell r="B5796" t="str">
            <v>AGG-GAS-IDX</v>
          </cell>
          <cell r="C5796" t="str">
            <v>NG-NYMEX</v>
          </cell>
          <cell r="D5796" t="str">
            <v>FT-CENTRAL-IDX</v>
          </cell>
          <cell r="E5796" t="str">
            <v>I</v>
          </cell>
          <cell r="F5796">
            <v>40878</v>
          </cell>
          <cell r="G5796">
            <v>-1923968</v>
          </cell>
          <cell r="H5796">
            <v>4843</v>
          </cell>
        </row>
        <row r="5797">
          <cell r="A5797">
            <v>36641</v>
          </cell>
          <cell r="B5797" t="str">
            <v>AGG-GAS-IDX</v>
          </cell>
          <cell r="C5797" t="str">
            <v>NG-NYMEX</v>
          </cell>
          <cell r="D5797" t="str">
            <v>FT-CENTRAL-IDX</v>
          </cell>
          <cell r="E5797" t="str">
            <v>I</v>
          </cell>
          <cell r="F5797">
            <v>40909</v>
          </cell>
          <cell r="G5797">
            <v>-1912273</v>
          </cell>
          <cell r="H5797">
            <v>4814</v>
          </cell>
        </row>
        <row r="5798">
          <cell r="A5798">
            <v>36641</v>
          </cell>
          <cell r="B5798" t="str">
            <v>AGG-GAS-IDX</v>
          </cell>
          <cell r="C5798" t="str">
            <v>NG-NYMEX</v>
          </cell>
          <cell r="D5798" t="str">
            <v>FT-CENTRAL-IDX</v>
          </cell>
          <cell r="E5798" t="str">
            <v>I</v>
          </cell>
          <cell r="F5798">
            <v>40940</v>
          </cell>
          <cell r="G5798">
            <v>-1778946</v>
          </cell>
          <cell r="H5798">
            <v>4480</v>
          </cell>
        </row>
        <row r="5799">
          <cell r="A5799">
            <v>36641</v>
          </cell>
          <cell r="B5799" t="str">
            <v>AGG-GAS-IDX</v>
          </cell>
          <cell r="C5799" t="str">
            <v>NG-NYMEX</v>
          </cell>
          <cell r="D5799" t="str">
            <v>FT-CENTRAL-IDX</v>
          </cell>
          <cell r="E5799" t="str">
            <v>I</v>
          </cell>
          <cell r="F5799">
            <v>40969</v>
          </cell>
          <cell r="G5799">
            <v>-1895073</v>
          </cell>
          <cell r="H5799">
            <v>4784</v>
          </cell>
        </row>
        <row r="5800">
          <cell r="A5800">
            <v>36641</v>
          </cell>
          <cell r="B5800" t="str">
            <v>AGG-GAS-IDX</v>
          </cell>
          <cell r="C5800" t="str">
            <v>NG-NYMEX</v>
          </cell>
          <cell r="D5800" t="str">
            <v>FT-CENTRAL-IDX</v>
          </cell>
          <cell r="E5800" t="str">
            <v>I</v>
          </cell>
          <cell r="F5800">
            <v>41000</v>
          </cell>
          <cell r="G5800">
            <v>-1824040</v>
          </cell>
          <cell r="H5800">
            <v>4607</v>
          </cell>
        </row>
        <row r="5801">
          <cell r="A5801">
            <v>36641</v>
          </cell>
          <cell r="B5801" t="str">
            <v>AGG-GAS-IDX</v>
          </cell>
          <cell r="C5801" t="str">
            <v>NG-NYMEX</v>
          </cell>
          <cell r="D5801" t="str">
            <v>FT-CENTRAL-IDX</v>
          </cell>
          <cell r="E5801" t="str">
            <v>I</v>
          </cell>
          <cell r="F5801">
            <v>41030</v>
          </cell>
          <cell r="G5801">
            <v>-1252395</v>
          </cell>
          <cell r="H5801">
            <v>5079</v>
          </cell>
        </row>
        <row r="5802">
          <cell r="A5802">
            <v>36641</v>
          </cell>
          <cell r="B5802" t="str">
            <v>AGG-GAS-IDX</v>
          </cell>
          <cell r="C5802" t="str">
            <v>NG-NYMEX</v>
          </cell>
          <cell r="D5802" t="str">
            <v>FT-CENTRAL-IDX</v>
          </cell>
          <cell r="E5802" t="str">
            <v>I</v>
          </cell>
          <cell r="F5802">
            <v>41061</v>
          </cell>
          <cell r="G5802">
            <v>-1808506</v>
          </cell>
          <cell r="H5802">
            <v>4583</v>
          </cell>
        </row>
        <row r="5803">
          <cell r="A5803">
            <v>36641</v>
          </cell>
          <cell r="B5803" t="str">
            <v>AGG-GAS-IDX</v>
          </cell>
          <cell r="C5803" t="str">
            <v>NG-NYMEX</v>
          </cell>
          <cell r="D5803" t="str">
            <v>FT-CENTRAL-IDX</v>
          </cell>
          <cell r="E5803" t="str">
            <v>I</v>
          </cell>
          <cell r="F5803">
            <v>41091</v>
          </cell>
          <cell r="G5803">
            <v>-1857796</v>
          </cell>
          <cell r="H5803">
            <v>4708</v>
          </cell>
        </row>
        <row r="5804">
          <cell r="A5804">
            <v>36641</v>
          </cell>
          <cell r="B5804" t="str">
            <v>AGG-GAS-IDX</v>
          </cell>
          <cell r="C5804" t="str">
            <v>NG-NYMEX</v>
          </cell>
          <cell r="D5804" t="str">
            <v>FT-CENTRAL-IDX</v>
          </cell>
          <cell r="E5804" t="str">
            <v>I</v>
          </cell>
          <cell r="F5804">
            <v>41122</v>
          </cell>
          <cell r="G5804">
            <v>-1846505</v>
          </cell>
          <cell r="H5804">
            <v>4680</v>
          </cell>
        </row>
        <row r="5805">
          <cell r="A5805">
            <v>36641</v>
          </cell>
          <cell r="B5805" t="str">
            <v>AGG-GAS-IDX</v>
          </cell>
          <cell r="C5805" t="str">
            <v>NG-NYMEX</v>
          </cell>
          <cell r="D5805" t="str">
            <v>FT-CENTRAL-IDX</v>
          </cell>
          <cell r="E5805" t="str">
            <v>I</v>
          </cell>
          <cell r="F5805">
            <v>41153</v>
          </cell>
          <cell r="G5805">
            <v>-1769973</v>
          </cell>
          <cell r="H5805">
            <v>4471</v>
          </cell>
        </row>
        <row r="5806">
          <cell r="A5806">
            <v>36641</v>
          </cell>
          <cell r="B5806" t="str">
            <v>AGG-GAS-IDX</v>
          </cell>
          <cell r="C5806" t="str">
            <v>NG-NYMEX</v>
          </cell>
          <cell r="D5806" t="str">
            <v>FT-CENTRAL-IDX</v>
          </cell>
          <cell r="E5806" t="str">
            <v>I</v>
          </cell>
          <cell r="F5806">
            <v>41183</v>
          </cell>
          <cell r="G5806">
            <v>-1207758</v>
          </cell>
          <cell r="H5806">
            <v>4891</v>
          </cell>
        </row>
        <row r="5807">
          <cell r="A5807">
            <v>36641</v>
          </cell>
          <cell r="B5807" t="str">
            <v>AGG-GAS-IDX</v>
          </cell>
          <cell r="C5807" t="str">
            <v>NG-NYMEX</v>
          </cell>
          <cell r="D5807" t="str">
            <v>FT-CENTRAL-IDX</v>
          </cell>
          <cell r="E5807" t="str">
            <v>I</v>
          </cell>
          <cell r="F5807">
            <v>41214</v>
          </cell>
          <cell r="G5807">
            <v>-1743748</v>
          </cell>
          <cell r="H5807">
            <v>4392</v>
          </cell>
        </row>
        <row r="5808">
          <cell r="A5808">
            <v>36641</v>
          </cell>
          <cell r="B5808" t="str">
            <v>AGG-GAS-IDX</v>
          </cell>
          <cell r="C5808" t="str">
            <v>NG-NYMEX</v>
          </cell>
          <cell r="D5808" t="str">
            <v>FT-CENTRAL-IDX</v>
          </cell>
          <cell r="E5808" t="str">
            <v>I</v>
          </cell>
          <cell r="F5808">
            <v>41244</v>
          </cell>
          <cell r="G5808">
            <v>-1790348</v>
          </cell>
          <cell r="H5808">
            <v>4507</v>
          </cell>
        </row>
        <row r="5809">
          <cell r="A5809">
            <v>36641</v>
          </cell>
          <cell r="B5809" t="str">
            <v>AGG-GAS-IDX</v>
          </cell>
          <cell r="C5809" t="str">
            <v>NG-NYMEX</v>
          </cell>
          <cell r="D5809" t="str">
            <v>FT-CENTRAL-IDX</v>
          </cell>
          <cell r="E5809" t="str">
            <v>I</v>
          </cell>
          <cell r="F5809">
            <v>41275</v>
          </cell>
          <cell r="G5809">
            <v>-1779468</v>
          </cell>
          <cell r="H5809">
            <v>4479</v>
          </cell>
        </row>
        <row r="5810">
          <cell r="A5810">
            <v>36641</v>
          </cell>
          <cell r="B5810" t="str">
            <v>AGG-GAS-IDX</v>
          </cell>
          <cell r="C5810" t="str">
            <v>NG-NYMEX</v>
          </cell>
          <cell r="D5810" t="str">
            <v>FT-CENTRAL-IDX</v>
          </cell>
          <cell r="E5810" t="str">
            <v>I</v>
          </cell>
          <cell r="F5810">
            <v>41306</v>
          </cell>
          <cell r="G5810">
            <v>-1598321</v>
          </cell>
          <cell r="H5810">
            <v>4026</v>
          </cell>
        </row>
        <row r="5811">
          <cell r="A5811">
            <v>36641</v>
          </cell>
          <cell r="B5811" t="str">
            <v>AGG-GAS-IDX</v>
          </cell>
          <cell r="C5811" t="str">
            <v>NG-NYMEX</v>
          </cell>
          <cell r="D5811" t="str">
            <v>FT-CENTRAL-IDX</v>
          </cell>
          <cell r="E5811" t="str">
            <v>I</v>
          </cell>
          <cell r="F5811">
            <v>41334</v>
          </cell>
          <cell r="G5811">
            <v>-1763814</v>
          </cell>
          <cell r="H5811">
            <v>4452</v>
          </cell>
        </row>
        <row r="5812">
          <cell r="A5812">
            <v>36641</v>
          </cell>
          <cell r="B5812" t="str">
            <v>AGG-GAS-IDX</v>
          </cell>
          <cell r="C5812" t="str">
            <v>NG-NYMEX</v>
          </cell>
          <cell r="D5812" t="str">
            <v>FT-CENTRAL-IDX</v>
          </cell>
          <cell r="E5812" t="str">
            <v>I</v>
          </cell>
          <cell r="F5812">
            <v>41365</v>
          </cell>
          <cell r="G5812">
            <v>-1697704</v>
          </cell>
          <cell r="H5812">
            <v>4288</v>
          </cell>
        </row>
        <row r="5813">
          <cell r="A5813">
            <v>36641</v>
          </cell>
          <cell r="B5813" t="str">
            <v>AGG-GAS-IDX</v>
          </cell>
          <cell r="C5813" t="str">
            <v>NG-NYMEX</v>
          </cell>
          <cell r="D5813" t="str">
            <v>FT-CENTRAL-IDX</v>
          </cell>
          <cell r="E5813" t="str">
            <v>I</v>
          </cell>
          <cell r="F5813">
            <v>41395</v>
          </cell>
          <cell r="G5813">
            <v>-1165653</v>
          </cell>
          <cell r="H5813">
            <v>4727</v>
          </cell>
        </row>
        <row r="5814">
          <cell r="A5814">
            <v>36641</v>
          </cell>
          <cell r="B5814" t="str">
            <v>AGG-GAS-IDX</v>
          </cell>
          <cell r="C5814" t="str">
            <v>NG-NYMEX</v>
          </cell>
          <cell r="D5814" t="str">
            <v>FT-CENTRAL-IDX</v>
          </cell>
          <cell r="E5814" t="str">
            <v>I</v>
          </cell>
          <cell r="F5814">
            <v>41426</v>
          </cell>
          <cell r="G5814">
            <v>-1683251</v>
          </cell>
          <cell r="H5814">
            <v>4266</v>
          </cell>
        </row>
        <row r="5815">
          <cell r="A5815">
            <v>36641</v>
          </cell>
          <cell r="B5815" t="str">
            <v>AGG-GAS-IDX</v>
          </cell>
          <cell r="C5815" t="str">
            <v>NG-NYMEX</v>
          </cell>
          <cell r="D5815" t="str">
            <v>FT-CENTRAL-IDX</v>
          </cell>
          <cell r="E5815" t="str">
            <v>I</v>
          </cell>
          <cell r="F5815">
            <v>41456</v>
          </cell>
          <cell r="G5815">
            <v>-1729130</v>
          </cell>
          <cell r="H5815">
            <v>4382</v>
          </cell>
        </row>
        <row r="5816">
          <cell r="A5816">
            <v>36641</v>
          </cell>
          <cell r="B5816" t="str">
            <v>AGG-GAS-IDX</v>
          </cell>
          <cell r="C5816" t="str">
            <v>NG-NYMEX</v>
          </cell>
          <cell r="D5816" t="str">
            <v>FT-CENTRAL-IDX</v>
          </cell>
          <cell r="E5816" t="str">
            <v>I</v>
          </cell>
          <cell r="F5816">
            <v>41487</v>
          </cell>
          <cell r="G5816">
            <v>-1718623</v>
          </cell>
          <cell r="H5816">
            <v>4356</v>
          </cell>
        </row>
        <row r="5817">
          <cell r="A5817">
            <v>36641</v>
          </cell>
          <cell r="B5817" t="str">
            <v>AGG-GAS-IDX</v>
          </cell>
          <cell r="C5817" t="str">
            <v>NG-NYMEX</v>
          </cell>
          <cell r="D5817" t="str">
            <v>FT-CENTRAL-IDX</v>
          </cell>
          <cell r="E5817" t="str">
            <v>I</v>
          </cell>
          <cell r="F5817">
            <v>41518</v>
          </cell>
          <cell r="G5817">
            <v>-1647394</v>
          </cell>
          <cell r="H5817">
            <v>4161</v>
          </cell>
        </row>
        <row r="5818">
          <cell r="A5818">
            <v>36641</v>
          </cell>
          <cell r="B5818" t="str">
            <v>AGG-GAS-IDX</v>
          </cell>
          <cell r="C5818" t="str">
            <v>NG-NYMEX</v>
          </cell>
          <cell r="D5818" t="str">
            <v>FT-CENTRAL-IDX</v>
          </cell>
          <cell r="E5818" t="str">
            <v>I</v>
          </cell>
          <cell r="F5818">
            <v>41548</v>
          </cell>
          <cell r="G5818">
            <v>-1124117</v>
          </cell>
          <cell r="H5818">
            <v>4552</v>
          </cell>
        </row>
        <row r="5819">
          <cell r="A5819">
            <v>36641</v>
          </cell>
          <cell r="B5819" t="str">
            <v>AGG-GAS-IDX</v>
          </cell>
          <cell r="C5819" t="str">
            <v>NG-NYMEX</v>
          </cell>
          <cell r="D5819" t="str">
            <v>FT-CENTRAL-IDX</v>
          </cell>
          <cell r="E5819" t="str">
            <v>I</v>
          </cell>
          <cell r="F5819">
            <v>41579</v>
          </cell>
          <cell r="G5819">
            <v>-1622990</v>
          </cell>
          <cell r="H5819">
            <v>4088</v>
          </cell>
        </row>
        <row r="5820">
          <cell r="A5820">
            <v>36641</v>
          </cell>
          <cell r="B5820" t="str">
            <v>AGG-GAS-IDX</v>
          </cell>
          <cell r="C5820" t="str">
            <v>NG-NYMEX</v>
          </cell>
          <cell r="D5820" t="str">
            <v>FT-CENTRAL-IDX</v>
          </cell>
          <cell r="E5820" t="str">
            <v>I</v>
          </cell>
          <cell r="F5820">
            <v>41609</v>
          </cell>
          <cell r="G5820">
            <v>-1666366</v>
          </cell>
          <cell r="H5820">
            <v>4195</v>
          </cell>
        </row>
        <row r="5821">
          <cell r="A5821">
            <v>36641</v>
          </cell>
          <cell r="B5821" t="str">
            <v>AGG-GAS-IDX</v>
          </cell>
          <cell r="C5821" t="str">
            <v>NG-NYMEX</v>
          </cell>
          <cell r="D5821" t="str">
            <v>FT-CENTRAL-IDX</v>
          </cell>
          <cell r="E5821" t="str">
            <v>I</v>
          </cell>
          <cell r="F5821">
            <v>41640</v>
          </cell>
          <cell r="G5821">
            <v>-1656241</v>
          </cell>
          <cell r="H5821">
            <v>4169</v>
          </cell>
        </row>
        <row r="5822">
          <cell r="A5822">
            <v>36641</v>
          </cell>
          <cell r="B5822" t="str">
            <v>AGG-GAS-IDX</v>
          </cell>
          <cell r="C5822" t="str">
            <v>NG-NYMEX</v>
          </cell>
          <cell r="D5822" t="str">
            <v>FT-CENTRAL-IDX</v>
          </cell>
          <cell r="E5822" t="str">
            <v>I</v>
          </cell>
          <cell r="F5822">
            <v>41671</v>
          </cell>
          <cell r="G5822">
            <v>-1487640</v>
          </cell>
          <cell r="H5822">
            <v>3747</v>
          </cell>
        </row>
        <row r="5823">
          <cell r="A5823">
            <v>36641</v>
          </cell>
          <cell r="B5823" t="str">
            <v>AGG-GAS-IDX</v>
          </cell>
          <cell r="C5823" t="str">
            <v>NG-NYMEX</v>
          </cell>
          <cell r="D5823" t="str">
            <v>FT-CENTRAL-IDX</v>
          </cell>
          <cell r="E5823" t="str">
            <v>I</v>
          </cell>
          <cell r="F5823">
            <v>41699</v>
          </cell>
          <cell r="G5823">
            <v>-1641676</v>
          </cell>
          <cell r="H5823">
            <v>4144</v>
          </cell>
        </row>
        <row r="5824">
          <cell r="A5824">
            <v>36641</v>
          </cell>
          <cell r="B5824" t="str">
            <v>AGG-GAS-IDX</v>
          </cell>
          <cell r="C5824" t="str">
            <v>NG-NYMEX</v>
          </cell>
          <cell r="D5824" t="str">
            <v>FT-CENTRAL-IDX</v>
          </cell>
          <cell r="E5824" t="str">
            <v>I</v>
          </cell>
          <cell r="F5824">
            <v>41730</v>
          </cell>
          <cell r="G5824">
            <v>-1580146</v>
          </cell>
          <cell r="H5824">
            <v>3991</v>
          </cell>
        </row>
        <row r="5825">
          <cell r="A5825">
            <v>36641</v>
          </cell>
          <cell r="B5825" t="str">
            <v>AGG-GAS-IDX</v>
          </cell>
          <cell r="C5825" t="str">
            <v>NG-NYMEX</v>
          </cell>
          <cell r="D5825" t="str">
            <v>FT-CENTRAL-IDX</v>
          </cell>
          <cell r="E5825" t="str">
            <v>I</v>
          </cell>
          <cell r="F5825">
            <v>41760</v>
          </cell>
          <cell r="G5825">
            <v>-1084939</v>
          </cell>
          <cell r="H5825">
            <v>4400</v>
          </cell>
        </row>
        <row r="5826">
          <cell r="A5826">
            <v>36641</v>
          </cell>
          <cell r="B5826" t="str">
            <v>AGG-GAS-IDX</v>
          </cell>
          <cell r="C5826" t="str">
            <v>NG-NYMEX</v>
          </cell>
          <cell r="D5826" t="str">
            <v>FT-CENTRAL-IDX</v>
          </cell>
          <cell r="E5826" t="str">
            <v>I</v>
          </cell>
          <cell r="F5826">
            <v>41791</v>
          </cell>
          <cell r="G5826">
            <v>-1566699</v>
          </cell>
          <cell r="H5826">
            <v>3971</v>
          </cell>
        </row>
        <row r="5827">
          <cell r="A5827">
            <v>36641</v>
          </cell>
          <cell r="B5827" t="str">
            <v>AGG-GAS-IDX</v>
          </cell>
          <cell r="C5827" t="str">
            <v>NG-NYMEX</v>
          </cell>
          <cell r="D5827" t="str">
            <v>FT-CENTRAL-IDX</v>
          </cell>
          <cell r="E5827" t="str">
            <v>I</v>
          </cell>
          <cell r="F5827">
            <v>41821</v>
          </cell>
          <cell r="G5827">
            <v>-1609403</v>
          </cell>
          <cell r="H5827">
            <v>4079</v>
          </cell>
        </row>
        <row r="5828">
          <cell r="A5828">
            <v>36641</v>
          </cell>
          <cell r="B5828" t="str">
            <v>AGG-GAS-IDX</v>
          </cell>
          <cell r="C5828" t="str">
            <v>NG-NYMEX</v>
          </cell>
          <cell r="D5828" t="str">
            <v>FT-CENTRAL-IDX</v>
          </cell>
          <cell r="E5828" t="str">
            <v>I</v>
          </cell>
          <cell r="F5828">
            <v>41852</v>
          </cell>
          <cell r="G5828">
            <v>-1599626</v>
          </cell>
          <cell r="H5828">
            <v>4054</v>
          </cell>
        </row>
        <row r="5829">
          <cell r="A5829">
            <v>36641</v>
          </cell>
          <cell r="B5829" t="str">
            <v>AGG-GAS-IDX</v>
          </cell>
          <cell r="C5829" t="str">
            <v>NG-NYMEX</v>
          </cell>
          <cell r="D5829" t="str">
            <v>FT-CENTRAL-IDX</v>
          </cell>
          <cell r="E5829" t="str">
            <v>I</v>
          </cell>
          <cell r="F5829">
            <v>41883</v>
          </cell>
          <cell r="G5829">
            <v>-1533331</v>
          </cell>
          <cell r="H5829">
            <v>3873</v>
          </cell>
        </row>
        <row r="5830">
          <cell r="A5830">
            <v>36641</v>
          </cell>
          <cell r="B5830" t="str">
            <v>AGG-GAS-IDX</v>
          </cell>
          <cell r="C5830" t="str">
            <v>NG-NYMEX</v>
          </cell>
          <cell r="D5830" t="str">
            <v>FT-CENTRAL-IDX</v>
          </cell>
          <cell r="E5830" t="str">
            <v>I</v>
          </cell>
          <cell r="F5830">
            <v>41913</v>
          </cell>
          <cell r="G5830">
            <v>-1046286</v>
          </cell>
          <cell r="H5830">
            <v>4237</v>
          </cell>
        </row>
        <row r="5831">
          <cell r="A5831">
            <v>36641</v>
          </cell>
          <cell r="B5831" t="str">
            <v>AGG-GAS-IDX</v>
          </cell>
          <cell r="C5831" t="str">
            <v>NG-NYMEX</v>
          </cell>
          <cell r="D5831" t="str">
            <v>FT-CENTRAL-IDX</v>
          </cell>
          <cell r="E5831" t="str">
            <v>I</v>
          </cell>
          <cell r="F5831">
            <v>41944</v>
          </cell>
          <cell r="G5831">
            <v>-1510622</v>
          </cell>
          <cell r="H5831">
            <v>3805</v>
          </cell>
        </row>
        <row r="5832">
          <cell r="A5832">
            <v>36641</v>
          </cell>
          <cell r="B5832" t="str">
            <v>AGG-GAS-IDX</v>
          </cell>
          <cell r="C5832" t="str">
            <v>NG-NYMEX</v>
          </cell>
          <cell r="D5832" t="str">
            <v>FT-CENTRAL-IDX</v>
          </cell>
          <cell r="E5832" t="str">
            <v>I</v>
          </cell>
          <cell r="F5832">
            <v>41974</v>
          </cell>
          <cell r="G5832">
            <v>-1550996</v>
          </cell>
          <cell r="H5832">
            <v>3904</v>
          </cell>
        </row>
        <row r="5833">
          <cell r="A5833">
            <v>36641</v>
          </cell>
          <cell r="B5833" t="str">
            <v>AGG-GAS-IDX</v>
          </cell>
          <cell r="C5833" t="str">
            <v>NG-NYMEX</v>
          </cell>
          <cell r="D5833" t="str">
            <v>FT-CENTRAL-IDX</v>
          </cell>
          <cell r="E5833" t="str">
            <v>I</v>
          </cell>
          <cell r="F5833">
            <v>42005</v>
          </cell>
          <cell r="G5833">
            <v>18124</v>
          </cell>
          <cell r="H5833">
            <v>-91</v>
          </cell>
        </row>
        <row r="5834">
          <cell r="A5834">
            <v>36641</v>
          </cell>
          <cell r="B5834" t="str">
            <v>AGG-GAS-IDX</v>
          </cell>
          <cell r="C5834" t="str">
            <v>NG-NYMEX</v>
          </cell>
          <cell r="D5834" t="str">
            <v>FT-CENTRAL-IDX</v>
          </cell>
          <cell r="E5834" t="str">
            <v>I</v>
          </cell>
          <cell r="F5834">
            <v>42036</v>
          </cell>
          <cell r="G5834">
            <v>15554</v>
          </cell>
          <cell r="H5834">
            <v>-78</v>
          </cell>
        </row>
        <row r="5835">
          <cell r="A5835">
            <v>36641</v>
          </cell>
          <cell r="B5835" t="str">
            <v>AGG-GAS-IDX</v>
          </cell>
          <cell r="C5835" t="str">
            <v>NG-NYMEX</v>
          </cell>
          <cell r="D5835" t="str">
            <v>FT-CENTRAL-IDX</v>
          </cell>
          <cell r="E5835" t="str">
            <v>I</v>
          </cell>
          <cell r="F5835">
            <v>42064</v>
          </cell>
          <cell r="G5835">
            <v>13695</v>
          </cell>
          <cell r="H5835">
            <v>-68</v>
          </cell>
        </row>
        <row r="5836">
          <cell r="A5836">
            <v>36641</v>
          </cell>
          <cell r="B5836" t="str">
            <v>AGG-GAS-IDX</v>
          </cell>
          <cell r="C5836" t="str">
            <v>NG-NYMEX</v>
          </cell>
          <cell r="D5836" t="str">
            <v>FT-CENTRAL-IDX</v>
          </cell>
          <cell r="E5836" t="str">
            <v>I</v>
          </cell>
          <cell r="F5836">
            <v>42095</v>
          </cell>
          <cell r="G5836">
            <v>12168</v>
          </cell>
          <cell r="H5836">
            <v>0</v>
          </cell>
        </row>
        <row r="5837">
          <cell r="A5837">
            <v>36641</v>
          </cell>
          <cell r="B5837" t="str">
            <v>AGG-GAS-IDX</v>
          </cell>
          <cell r="C5837" t="str">
            <v>NG-NYMEX</v>
          </cell>
          <cell r="D5837" t="str">
            <v>FT-CENTRAL-IDX</v>
          </cell>
          <cell r="E5837" t="str">
            <v>I</v>
          </cell>
          <cell r="F5837">
            <v>42125</v>
          </cell>
          <cell r="G5837">
            <v>7287</v>
          </cell>
          <cell r="H5837">
            <v>0</v>
          </cell>
        </row>
        <row r="5838">
          <cell r="A5838">
            <v>36641</v>
          </cell>
          <cell r="B5838" t="str">
            <v>AGG-GAS-IDX</v>
          </cell>
          <cell r="C5838" t="str">
            <v>NG-NYMEX</v>
          </cell>
          <cell r="D5838" t="str">
            <v>FT-CENTRAL-IDX</v>
          </cell>
          <cell r="E5838" t="str">
            <v>I</v>
          </cell>
          <cell r="F5838">
            <v>42156</v>
          </cell>
          <cell r="G5838">
            <v>7009</v>
          </cell>
          <cell r="H5838">
            <v>0</v>
          </cell>
        </row>
        <row r="5839">
          <cell r="A5839">
            <v>36641</v>
          </cell>
          <cell r="B5839" t="str">
            <v>AGG-GAS-IDX</v>
          </cell>
          <cell r="C5839" t="str">
            <v>NG-NYMEX</v>
          </cell>
          <cell r="D5839" t="str">
            <v>FT-CENTRAL-IDX</v>
          </cell>
          <cell r="E5839" t="str">
            <v>I</v>
          </cell>
          <cell r="F5839">
            <v>42186</v>
          </cell>
          <cell r="G5839">
            <v>7200</v>
          </cell>
          <cell r="H5839">
            <v>0</v>
          </cell>
        </row>
        <row r="5840">
          <cell r="A5840">
            <v>36641</v>
          </cell>
          <cell r="B5840" t="str">
            <v>AGG-GAS-IDX</v>
          </cell>
          <cell r="C5840" t="str">
            <v>NG-NYMEX</v>
          </cell>
          <cell r="D5840" t="str">
            <v>FT-CENTRAL-IDX</v>
          </cell>
          <cell r="E5840" t="str">
            <v>I</v>
          </cell>
          <cell r="F5840">
            <v>42217</v>
          </cell>
          <cell r="G5840">
            <v>7156</v>
          </cell>
          <cell r="H5840">
            <v>0</v>
          </cell>
        </row>
        <row r="5841">
          <cell r="A5841">
            <v>36641</v>
          </cell>
          <cell r="B5841" t="str">
            <v>AGG-GAS-IDX</v>
          </cell>
          <cell r="C5841" t="str">
            <v>NG-NYMEX</v>
          </cell>
          <cell r="D5841" t="str">
            <v>FT-CENTRAL-IDX</v>
          </cell>
          <cell r="E5841" t="str">
            <v>I</v>
          </cell>
          <cell r="F5841">
            <v>42248</v>
          </cell>
          <cell r="G5841">
            <v>11807</v>
          </cell>
          <cell r="H5841">
            <v>0</v>
          </cell>
        </row>
        <row r="5842">
          <cell r="A5842">
            <v>36641</v>
          </cell>
          <cell r="B5842" t="str">
            <v>AGG-GAS-IDX</v>
          </cell>
          <cell r="C5842" t="str">
            <v>NG-NYMEX</v>
          </cell>
          <cell r="D5842" t="str">
            <v>FT-CENTRAL-IDX</v>
          </cell>
          <cell r="E5842" t="str">
            <v>I</v>
          </cell>
          <cell r="F5842">
            <v>42278</v>
          </cell>
          <cell r="G5842">
            <v>13131</v>
          </cell>
          <cell r="H5842">
            <v>0</v>
          </cell>
        </row>
        <row r="5843">
          <cell r="A5843">
            <v>36641</v>
          </cell>
          <cell r="B5843" t="str">
            <v>AGG-GAS-IDX</v>
          </cell>
          <cell r="C5843" t="str">
            <v>NG-NYMEX</v>
          </cell>
          <cell r="D5843" t="str">
            <v>FT-CENTRAL-IDX</v>
          </cell>
          <cell r="E5843" t="str">
            <v>I</v>
          </cell>
          <cell r="F5843">
            <v>42309</v>
          </cell>
          <cell r="G5843">
            <v>15795</v>
          </cell>
          <cell r="H5843">
            <v>0</v>
          </cell>
        </row>
        <row r="5844">
          <cell r="A5844">
            <v>36641</v>
          </cell>
          <cell r="B5844" t="str">
            <v>AGG-GAS-IDX</v>
          </cell>
          <cell r="C5844" t="str">
            <v>NG-NYMEX</v>
          </cell>
          <cell r="D5844" t="str">
            <v>FT-CENTRAL-IDX</v>
          </cell>
          <cell r="E5844" t="str">
            <v>I</v>
          </cell>
          <cell r="F5844">
            <v>42339</v>
          </cell>
          <cell r="G5844">
            <v>16973</v>
          </cell>
          <cell r="H5844">
            <v>0</v>
          </cell>
        </row>
        <row r="5845">
          <cell r="A5845">
            <v>36641</v>
          </cell>
          <cell r="B5845" t="str">
            <v>AGG-GAS-IDX</v>
          </cell>
          <cell r="C5845" t="str">
            <v>NG-NYMEX</v>
          </cell>
          <cell r="D5845" t="str">
            <v>FT-CENTRAL-IDX</v>
          </cell>
          <cell r="E5845" t="str">
            <v>I</v>
          </cell>
          <cell r="F5845">
            <v>42370</v>
          </cell>
          <cell r="G5845">
            <v>16870</v>
          </cell>
          <cell r="H5845">
            <v>0</v>
          </cell>
        </row>
        <row r="5846">
          <cell r="A5846">
            <v>36641</v>
          </cell>
          <cell r="B5846" t="str">
            <v>AGG-GAS-IDX</v>
          </cell>
          <cell r="C5846" t="str">
            <v>NG-NYMEX</v>
          </cell>
          <cell r="D5846" t="str">
            <v>FT-CENTRAL-IDX</v>
          </cell>
          <cell r="E5846" t="str">
            <v>I</v>
          </cell>
          <cell r="F5846">
            <v>42401</v>
          </cell>
          <cell r="G5846">
            <v>14995</v>
          </cell>
          <cell r="H5846">
            <v>0</v>
          </cell>
        </row>
        <row r="5847">
          <cell r="A5847">
            <v>36641</v>
          </cell>
          <cell r="B5847" t="str">
            <v>AGG-GAS-IDX</v>
          </cell>
          <cell r="C5847" t="str">
            <v>NG-NYMEX</v>
          </cell>
          <cell r="D5847" t="str">
            <v>FT-CENTRAL-IDX</v>
          </cell>
          <cell r="E5847" t="str">
            <v>I</v>
          </cell>
          <cell r="F5847">
            <v>42430</v>
          </cell>
          <cell r="G5847">
            <v>12744</v>
          </cell>
          <cell r="H5847">
            <v>0</v>
          </cell>
        </row>
        <row r="5848">
          <cell r="A5848">
            <v>36641</v>
          </cell>
          <cell r="B5848" t="str">
            <v>AGG-GAS-IDX</v>
          </cell>
          <cell r="C5848" t="str">
            <v>NG-NYMEX</v>
          </cell>
          <cell r="D5848" t="str">
            <v>FT-CENTRAL-IDX</v>
          </cell>
          <cell r="E5848" t="str">
            <v>I</v>
          </cell>
          <cell r="F5848">
            <v>42461</v>
          </cell>
          <cell r="G5848">
            <v>11323</v>
          </cell>
          <cell r="H5848">
            <v>0</v>
          </cell>
        </row>
        <row r="5849">
          <cell r="A5849">
            <v>36641</v>
          </cell>
          <cell r="B5849" t="str">
            <v>AGG-GAS-IDX</v>
          </cell>
          <cell r="C5849" t="str">
            <v>NG-NYMEX</v>
          </cell>
          <cell r="D5849" t="str">
            <v>FT-CENTRAL-IDX</v>
          </cell>
          <cell r="E5849" t="str">
            <v>I</v>
          </cell>
          <cell r="F5849">
            <v>42491</v>
          </cell>
          <cell r="G5849">
            <v>6781</v>
          </cell>
          <cell r="H5849">
            <v>0</v>
          </cell>
        </row>
        <row r="5850">
          <cell r="A5850">
            <v>36641</v>
          </cell>
          <cell r="B5850" t="str">
            <v>AGG-GAS-IDX</v>
          </cell>
          <cell r="C5850" t="str">
            <v>NG-NYMEX</v>
          </cell>
          <cell r="D5850" t="str">
            <v>FT-CENTRAL-IDX</v>
          </cell>
          <cell r="E5850" t="str">
            <v>I</v>
          </cell>
          <cell r="F5850">
            <v>42522</v>
          </cell>
          <cell r="G5850">
            <v>6523</v>
          </cell>
          <cell r="H5850">
            <v>0</v>
          </cell>
        </row>
        <row r="5851">
          <cell r="A5851">
            <v>36641</v>
          </cell>
          <cell r="B5851" t="str">
            <v>AGG-GAS-IDX</v>
          </cell>
          <cell r="C5851" t="str">
            <v>NG-NYMEX</v>
          </cell>
          <cell r="D5851" t="str">
            <v>FT-CENTRAL-IDX</v>
          </cell>
          <cell r="E5851" t="str">
            <v>I</v>
          </cell>
          <cell r="F5851">
            <v>42552</v>
          </cell>
          <cell r="G5851">
            <v>6701</v>
          </cell>
          <cell r="H5851">
            <v>0</v>
          </cell>
        </row>
        <row r="5852">
          <cell r="A5852">
            <v>36641</v>
          </cell>
          <cell r="B5852" t="str">
            <v>AGG-GAS-IDX</v>
          </cell>
          <cell r="C5852" t="str">
            <v>NG-NYMEX</v>
          </cell>
          <cell r="D5852" t="str">
            <v>FT-CENTRAL-IDX</v>
          </cell>
          <cell r="E5852" t="str">
            <v>I</v>
          </cell>
          <cell r="F5852">
            <v>42583</v>
          </cell>
          <cell r="G5852">
            <v>6660</v>
          </cell>
          <cell r="H5852">
            <v>0</v>
          </cell>
        </row>
        <row r="5853">
          <cell r="A5853">
            <v>36641</v>
          </cell>
          <cell r="B5853" t="str">
            <v>AGG-GAS-IDX</v>
          </cell>
          <cell r="C5853" t="str">
            <v>NG-NYMEX</v>
          </cell>
          <cell r="D5853" t="str">
            <v>FT-CENTRAL-IDX</v>
          </cell>
          <cell r="E5853" t="str">
            <v>I</v>
          </cell>
          <cell r="F5853">
            <v>42614</v>
          </cell>
          <cell r="G5853">
            <v>10988</v>
          </cell>
          <cell r="H5853">
            <v>0</v>
          </cell>
        </row>
        <row r="5854">
          <cell r="A5854">
            <v>36641</v>
          </cell>
          <cell r="B5854" t="str">
            <v>AGG-GAS-IDX</v>
          </cell>
          <cell r="C5854" t="str">
            <v>NG-NYMEX</v>
          </cell>
          <cell r="D5854" t="str">
            <v>FT-CENTRAL-IDX</v>
          </cell>
          <cell r="E5854" t="str">
            <v>I</v>
          </cell>
          <cell r="F5854">
            <v>42644</v>
          </cell>
          <cell r="G5854">
            <v>12220</v>
          </cell>
          <cell r="H5854">
            <v>0</v>
          </cell>
        </row>
        <row r="5855">
          <cell r="A5855">
            <v>36641</v>
          </cell>
          <cell r="B5855" t="str">
            <v>AGG-GAS-IDX</v>
          </cell>
          <cell r="C5855" t="str">
            <v>NG-NYMEX</v>
          </cell>
          <cell r="D5855" t="str">
            <v>FT-CENTRAL-IDX</v>
          </cell>
          <cell r="E5855" t="str">
            <v>I</v>
          </cell>
          <cell r="F5855">
            <v>42675</v>
          </cell>
          <cell r="G5855">
            <v>14699</v>
          </cell>
          <cell r="H5855">
            <v>0</v>
          </cell>
        </row>
        <row r="5856">
          <cell r="A5856">
            <v>36641</v>
          </cell>
          <cell r="B5856" t="str">
            <v>AGG-GAS-IDX</v>
          </cell>
          <cell r="C5856" t="str">
            <v>NG-NYMEX</v>
          </cell>
          <cell r="D5856" t="str">
            <v>FT-CENTRAL-IDX</v>
          </cell>
          <cell r="E5856" t="str">
            <v>I</v>
          </cell>
          <cell r="F5856">
            <v>42705</v>
          </cell>
          <cell r="G5856">
            <v>15795</v>
          </cell>
          <cell r="H5856">
            <v>0</v>
          </cell>
        </row>
        <row r="5857">
          <cell r="A5857">
            <v>36641</v>
          </cell>
          <cell r="B5857" t="str">
            <v>AGG-GAS-IDX</v>
          </cell>
          <cell r="C5857" t="str">
            <v>NG-NYMEX</v>
          </cell>
          <cell r="D5857" t="str">
            <v>FT-CENTRAL-IDX</v>
          </cell>
          <cell r="E5857" t="str">
            <v>I</v>
          </cell>
          <cell r="F5857">
            <v>42736</v>
          </cell>
          <cell r="G5857">
            <v>15699</v>
          </cell>
          <cell r="H5857">
            <v>0</v>
          </cell>
        </row>
        <row r="5858">
          <cell r="A5858">
            <v>36641</v>
          </cell>
          <cell r="B5858" t="str">
            <v>AGG-GAS-IDX</v>
          </cell>
          <cell r="C5858" t="str">
            <v>NG-NYMEX</v>
          </cell>
          <cell r="D5858" t="str">
            <v>FT-CENTRAL-IDX</v>
          </cell>
          <cell r="E5858" t="str">
            <v>I</v>
          </cell>
          <cell r="F5858">
            <v>42767</v>
          </cell>
          <cell r="G5858">
            <v>13473</v>
          </cell>
          <cell r="H5858">
            <v>0</v>
          </cell>
        </row>
        <row r="5859">
          <cell r="A5859">
            <v>36641</v>
          </cell>
          <cell r="B5859" t="str">
            <v>AGG-GAS-IDX</v>
          </cell>
          <cell r="C5859" t="str">
            <v>NG-NYMEX</v>
          </cell>
          <cell r="D5859" t="str">
            <v>FT-CENTRAL-IDX</v>
          </cell>
          <cell r="E5859" t="str">
            <v>I</v>
          </cell>
          <cell r="F5859">
            <v>42795</v>
          </cell>
          <cell r="G5859">
            <v>11862</v>
          </cell>
          <cell r="H5859">
            <v>0</v>
          </cell>
        </row>
        <row r="5860">
          <cell r="A5860">
            <v>36641</v>
          </cell>
          <cell r="B5860" t="str">
            <v>AGG-GAS-IDX</v>
          </cell>
          <cell r="C5860" t="str">
            <v>NG-NYMEX</v>
          </cell>
          <cell r="D5860" t="str">
            <v>FT-CENTRAL-IDX</v>
          </cell>
          <cell r="E5860" t="str">
            <v>I</v>
          </cell>
          <cell r="F5860">
            <v>42826</v>
          </cell>
          <cell r="G5860">
            <v>10540</v>
          </cell>
          <cell r="H5860">
            <v>0</v>
          </cell>
        </row>
        <row r="5861">
          <cell r="A5861">
            <v>36641</v>
          </cell>
          <cell r="B5861" t="str">
            <v>AGG-GAS-IDX</v>
          </cell>
          <cell r="C5861" t="str">
            <v>NG-NYMEX</v>
          </cell>
          <cell r="D5861" t="str">
            <v>FT-CENTRAL-IDX</v>
          </cell>
          <cell r="E5861" t="str">
            <v>I</v>
          </cell>
          <cell r="F5861">
            <v>42856</v>
          </cell>
          <cell r="G5861">
            <v>6312</v>
          </cell>
          <cell r="H5861">
            <v>0</v>
          </cell>
        </row>
        <row r="5862">
          <cell r="A5862">
            <v>36641</v>
          </cell>
          <cell r="B5862" t="str">
            <v>AGG-GAS-IDX</v>
          </cell>
          <cell r="C5862" t="str">
            <v>NG-NYMEX</v>
          </cell>
          <cell r="D5862" t="str">
            <v>FT-CENTRAL-IDX</v>
          </cell>
          <cell r="E5862" t="str">
            <v>I</v>
          </cell>
          <cell r="F5862">
            <v>42887</v>
          </cell>
          <cell r="G5862">
            <v>6071</v>
          </cell>
          <cell r="H5862">
            <v>0</v>
          </cell>
        </row>
        <row r="5863">
          <cell r="A5863">
            <v>36641</v>
          </cell>
          <cell r="B5863" t="str">
            <v>AGG-GAS-IDX</v>
          </cell>
          <cell r="C5863" t="str">
            <v>NG-NYMEX</v>
          </cell>
          <cell r="D5863" t="str">
            <v>FT-CENTRAL-IDX</v>
          </cell>
          <cell r="E5863" t="str">
            <v>I</v>
          </cell>
          <cell r="F5863">
            <v>42917</v>
          </cell>
          <cell r="G5863">
            <v>6237</v>
          </cell>
          <cell r="H5863">
            <v>0</v>
          </cell>
        </row>
        <row r="5864">
          <cell r="A5864">
            <v>36641</v>
          </cell>
          <cell r="B5864" t="str">
            <v>AGG-GAS-IDX</v>
          </cell>
          <cell r="C5864" t="str">
            <v>NG-NYMEX</v>
          </cell>
          <cell r="D5864" t="str">
            <v>FT-CENTRAL-IDX</v>
          </cell>
          <cell r="E5864" t="str">
            <v>I</v>
          </cell>
          <cell r="F5864">
            <v>42948</v>
          </cell>
          <cell r="G5864">
            <v>6199</v>
          </cell>
          <cell r="H5864">
            <v>0</v>
          </cell>
        </row>
        <row r="5865">
          <cell r="A5865">
            <v>36641</v>
          </cell>
          <cell r="B5865" t="str">
            <v>AGG-GAS-IDX</v>
          </cell>
          <cell r="C5865" t="str">
            <v>NG-NYMEX</v>
          </cell>
          <cell r="D5865" t="str">
            <v>FT-CENTRAL-IDX</v>
          </cell>
          <cell r="E5865" t="str">
            <v>I</v>
          </cell>
          <cell r="F5865">
            <v>42979</v>
          </cell>
          <cell r="G5865">
            <v>10228</v>
          </cell>
          <cell r="H5865">
            <v>0</v>
          </cell>
        </row>
        <row r="5866">
          <cell r="A5866">
            <v>36641</v>
          </cell>
          <cell r="B5866" t="str">
            <v>AGG-GAS-IDX</v>
          </cell>
          <cell r="C5866" t="str">
            <v>NG-NYMEX</v>
          </cell>
          <cell r="D5866" t="str">
            <v>FT-CENTRAL-IDX</v>
          </cell>
          <cell r="E5866" t="str">
            <v>I</v>
          </cell>
          <cell r="F5866">
            <v>43009</v>
          </cell>
          <cell r="G5866">
            <v>11374</v>
          </cell>
          <cell r="H5866">
            <v>0</v>
          </cell>
        </row>
        <row r="5867">
          <cell r="A5867">
            <v>36641</v>
          </cell>
          <cell r="B5867" t="str">
            <v>AGG-GAS-IDX</v>
          </cell>
          <cell r="C5867" t="str">
            <v>NG-NYMEX</v>
          </cell>
          <cell r="D5867" t="str">
            <v>FT-DENVER-IDX</v>
          </cell>
          <cell r="E5867" t="str">
            <v>I</v>
          </cell>
          <cell r="F5867">
            <v>36617</v>
          </cell>
          <cell r="G5867">
            <v>-600000</v>
          </cell>
          <cell r="H5867">
            <v>4875</v>
          </cell>
        </row>
        <row r="5868">
          <cell r="A5868">
            <v>36641</v>
          </cell>
          <cell r="B5868" t="str">
            <v>AGG-GAS-IDX</v>
          </cell>
          <cell r="C5868" t="str">
            <v>NG-NYMEX</v>
          </cell>
          <cell r="D5868" t="str">
            <v>FT-DENVER-IDX</v>
          </cell>
          <cell r="E5868" t="str">
            <v>I</v>
          </cell>
          <cell r="F5868">
            <v>36647</v>
          </cell>
          <cell r="G5868">
            <v>-427988</v>
          </cell>
          <cell r="H5868">
            <v>3119</v>
          </cell>
        </row>
        <row r="5869">
          <cell r="A5869">
            <v>36641</v>
          </cell>
          <cell r="B5869" t="str">
            <v>AGG-GAS-IDX</v>
          </cell>
          <cell r="C5869" t="str">
            <v>NG-NYMEX</v>
          </cell>
          <cell r="D5869" t="str">
            <v>FT-DENVER-IDX</v>
          </cell>
          <cell r="E5869" t="str">
            <v>I</v>
          </cell>
          <cell r="F5869">
            <v>36678</v>
          </cell>
          <cell r="G5869">
            <v>-411992</v>
          </cell>
          <cell r="H5869">
            <v>3002</v>
          </cell>
        </row>
        <row r="5870">
          <cell r="A5870">
            <v>36641</v>
          </cell>
          <cell r="B5870" t="str">
            <v>AGG-GAS-IDX</v>
          </cell>
          <cell r="C5870" t="str">
            <v>NG-NYMEX</v>
          </cell>
          <cell r="D5870" t="str">
            <v>FT-DENVER-IDX</v>
          </cell>
          <cell r="E5870" t="str">
            <v>I</v>
          </cell>
          <cell r="F5870">
            <v>36708</v>
          </cell>
          <cell r="G5870">
            <v>-423512</v>
          </cell>
          <cell r="H5870">
            <v>3086</v>
          </cell>
        </row>
        <row r="5871">
          <cell r="A5871">
            <v>36641</v>
          </cell>
          <cell r="B5871" t="str">
            <v>AGG-GAS-IDX</v>
          </cell>
          <cell r="C5871" t="str">
            <v>NG-NYMEX</v>
          </cell>
          <cell r="D5871" t="str">
            <v>FT-DENVER-IDX</v>
          </cell>
          <cell r="E5871" t="str">
            <v>I</v>
          </cell>
          <cell r="F5871">
            <v>36739</v>
          </cell>
          <cell r="G5871">
            <v>-421169</v>
          </cell>
          <cell r="H5871">
            <v>3069</v>
          </cell>
        </row>
        <row r="5872">
          <cell r="A5872">
            <v>36641</v>
          </cell>
          <cell r="B5872" t="str">
            <v>AGG-GAS-IDX</v>
          </cell>
          <cell r="C5872" t="str">
            <v>NG-NYMEX</v>
          </cell>
          <cell r="D5872" t="str">
            <v>FT-DENVER-IDX</v>
          </cell>
          <cell r="E5872" t="str">
            <v>I</v>
          </cell>
          <cell r="F5872">
            <v>36770</v>
          </cell>
          <cell r="G5872">
            <v>-669158</v>
          </cell>
          <cell r="H5872">
            <v>5592</v>
          </cell>
        </row>
        <row r="5873">
          <cell r="A5873">
            <v>36641</v>
          </cell>
          <cell r="B5873" t="str">
            <v>AGG-GAS-IDX</v>
          </cell>
          <cell r="C5873" t="str">
            <v>NG-NYMEX</v>
          </cell>
          <cell r="D5873" t="str">
            <v>FT-DENVER-IDX</v>
          </cell>
          <cell r="E5873" t="str">
            <v>I</v>
          </cell>
          <cell r="F5873">
            <v>36800</v>
          </cell>
          <cell r="G5873">
            <v>-687568</v>
          </cell>
          <cell r="H5873">
            <v>5746</v>
          </cell>
        </row>
        <row r="5874">
          <cell r="A5874">
            <v>36641</v>
          </cell>
          <cell r="B5874" t="str">
            <v>AGG-GAS-IDX</v>
          </cell>
          <cell r="C5874" t="str">
            <v>NG-NYMEX</v>
          </cell>
          <cell r="D5874" t="str">
            <v>FT-DENVER-IDX</v>
          </cell>
          <cell r="E5874" t="str">
            <v>I</v>
          </cell>
          <cell r="F5874">
            <v>36831</v>
          </cell>
          <cell r="G5874">
            <v>150163</v>
          </cell>
          <cell r="H5874">
            <v>3934</v>
          </cell>
        </row>
        <row r="5875">
          <cell r="A5875">
            <v>36641</v>
          </cell>
          <cell r="B5875" t="str">
            <v>AGG-GAS-IDX</v>
          </cell>
          <cell r="C5875" t="str">
            <v>NG-NYMEX</v>
          </cell>
          <cell r="D5875" t="str">
            <v>FT-DENVER-IDX</v>
          </cell>
          <cell r="E5875" t="str">
            <v>I</v>
          </cell>
          <cell r="F5875">
            <v>36861</v>
          </cell>
          <cell r="G5875">
            <v>297845</v>
          </cell>
          <cell r="H5875">
            <v>2606</v>
          </cell>
        </row>
        <row r="5876">
          <cell r="A5876">
            <v>36641</v>
          </cell>
          <cell r="B5876" t="str">
            <v>AGG-GAS-IDX</v>
          </cell>
          <cell r="C5876" t="str">
            <v>NG-NYMEX</v>
          </cell>
          <cell r="D5876" t="str">
            <v>FT-DENVER-IDX</v>
          </cell>
          <cell r="E5876" t="str">
            <v>I</v>
          </cell>
          <cell r="F5876">
            <v>36892</v>
          </cell>
          <cell r="G5876">
            <v>296075</v>
          </cell>
          <cell r="H5876">
            <v>2591</v>
          </cell>
        </row>
        <row r="5877">
          <cell r="A5877">
            <v>36641</v>
          </cell>
          <cell r="B5877" t="str">
            <v>AGG-GAS-IDX</v>
          </cell>
          <cell r="C5877" t="str">
            <v>NG-NYMEX</v>
          </cell>
          <cell r="D5877" t="str">
            <v>FT-DENVER-IDX</v>
          </cell>
          <cell r="E5877" t="str">
            <v>I</v>
          </cell>
          <cell r="F5877">
            <v>36923</v>
          </cell>
          <cell r="G5877">
            <v>137697</v>
          </cell>
          <cell r="H5877">
            <v>3607</v>
          </cell>
        </row>
        <row r="5878">
          <cell r="A5878">
            <v>36641</v>
          </cell>
          <cell r="B5878" t="str">
            <v>AGG-GAS-IDX</v>
          </cell>
          <cell r="C5878" t="str">
            <v>NG-NYMEX</v>
          </cell>
          <cell r="D5878" t="str">
            <v>FT-DENVER-IDX</v>
          </cell>
          <cell r="E5878" t="str">
            <v>I</v>
          </cell>
          <cell r="F5878">
            <v>36951</v>
          </cell>
          <cell r="G5878">
            <v>151618</v>
          </cell>
          <cell r="H5878">
            <v>3972</v>
          </cell>
        </row>
        <row r="5879">
          <cell r="A5879">
            <v>36641</v>
          </cell>
          <cell r="B5879" t="str">
            <v>AGG-GAS-IDX</v>
          </cell>
          <cell r="C5879" t="str">
            <v>NG-NYMEX</v>
          </cell>
          <cell r="D5879" t="str">
            <v>FT-DENVER-IDX</v>
          </cell>
          <cell r="E5879" t="str">
            <v>I</v>
          </cell>
          <cell r="F5879">
            <v>36982</v>
          </cell>
          <cell r="G5879">
            <v>145839</v>
          </cell>
          <cell r="H5879">
            <v>3821</v>
          </cell>
        </row>
        <row r="5880">
          <cell r="A5880">
            <v>36641</v>
          </cell>
          <cell r="B5880" t="str">
            <v>AGG-GAS-IDX</v>
          </cell>
          <cell r="C5880" t="str">
            <v>NG-NYMEX</v>
          </cell>
          <cell r="D5880" t="str">
            <v>FT-DENVER-IDX</v>
          </cell>
          <cell r="E5880" t="str">
            <v>I</v>
          </cell>
          <cell r="F5880">
            <v>37012</v>
          </cell>
          <cell r="G5880">
            <v>5206</v>
          </cell>
          <cell r="H5880">
            <v>5371</v>
          </cell>
        </row>
        <row r="5881">
          <cell r="A5881">
            <v>36641</v>
          </cell>
          <cell r="B5881" t="str">
            <v>AGG-GAS-IDX</v>
          </cell>
          <cell r="C5881" t="str">
            <v>NG-NYMEX</v>
          </cell>
          <cell r="D5881" t="str">
            <v>FT-DENVER-IDX</v>
          </cell>
          <cell r="E5881" t="str">
            <v>I</v>
          </cell>
          <cell r="F5881">
            <v>37043</v>
          </cell>
          <cell r="G5881">
            <v>5008</v>
          </cell>
          <cell r="H5881">
            <v>5166</v>
          </cell>
        </row>
        <row r="5882">
          <cell r="A5882">
            <v>36641</v>
          </cell>
          <cell r="B5882" t="str">
            <v>AGG-GAS-IDX</v>
          </cell>
          <cell r="C5882" t="str">
            <v>NG-NYMEX</v>
          </cell>
          <cell r="D5882" t="str">
            <v>FT-DENVER-IDX</v>
          </cell>
          <cell r="E5882" t="str">
            <v>I</v>
          </cell>
          <cell r="F5882">
            <v>37073</v>
          </cell>
          <cell r="G5882">
            <v>5144</v>
          </cell>
          <cell r="H5882">
            <v>5307</v>
          </cell>
        </row>
        <row r="5883">
          <cell r="A5883">
            <v>36641</v>
          </cell>
          <cell r="B5883" t="str">
            <v>AGG-GAS-IDX</v>
          </cell>
          <cell r="C5883" t="str">
            <v>NG-NYMEX</v>
          </cell>
          <cell r="D5883" t="str">
            <v>FT-DENVER-IDX</v>
          </cell>
          <cell r="E5883" t="str">
            <v>I</v>
          </cell>
          <cell r="F5883">
            <v>37104</v>
          </cell>
          <cell r="G5883">
            <v>5113</v>
          </cell>
          <cell r="H5883">
            <v>5275</v>
          </cell>
        </row>
        <row r="5884">
          <cell r="A5884">
            <v>36641</v>
          </cell>
          <cell r="B5884" t="str">
            <v>AGG-GAS-IDX</v>
          </cell>
          <cell r="C5884" t="str">
            <v>NG-NYMEX</v>
          </cell>
          <cell r="D5884" t="str">
            <v>FT-DENVER-IDX</v>
          </cell>
          <cell r="E5884" t="str">
            <v>I</v>
          </cell>
          <cell r="F5884">
            <v>37135</v>
          </cell>
          <cell r="G5884">
            <v>4918</v>
          </cell>
          <cell r="H5884">
            <v>5074</v>
          </cell>
        </row>
        <row r="5885">
          <cell r="A5885">
            <v>36641</v>
          </cell>
          <cell r="B5885" t="str">
            <v>AGG-GAS-IDX</v>
          </cell>
          <cell r="C5885" t="str">
            <v>NG-NYMEX</v>
          </cell>
          <cell r="D5885" t="str">
            <v>FT-DENVER-IDX</v>
          </cell>
          <cell r="E5885" t="str">
            <v>I</v>
          </cell>
          <cell r="F5885">
            <v>37165</v>
          </cell>
          <cell r="G5885">
            <v>5052</v>
          </cell>
          <cell r="H5885">
            <v>5212</v>
          </cell>
        </row>
        <row r="5886">
          <cell r="A5886">
            <v>36641</v>
          </cell>
          <cell r="B5886" t="str">
            <v>AGG-GAS-IDX</v>
          </cell>
          <cell r="C5886" t="str">
            <v>NG-NYMEX</v>
          </cell>
          <cell r="D5886" t="str">
            <v>FT-DENVER-IDX</v>
          </cell>
          <cell r="E5886" t="str">
            <v>I</v>
          </cell>
          <cell r="F5886">
            <v>37196</v>
          </cell>
          <cell r="G5886">
            <v>274813</v>
          </cell>
          <cell r="H5886">
            <v>626</v>
          </cell>
        </row>
        <row r="5887">
          <cell r="A5887">
            <v>36641</v>
          </cell>
          <cell r="B5887" t="str">
            <v>AGG-GAS-IDX</v>
          </cell>
          <cell r="C5887" t="str">
            <v>NG-NYMEX</v>
          </cell>
          <cell r="D5887" t="str">
            <v>FT-DENVER-IDX</v>
          </cell>
          <cell r="E5887" t="str">
            <v>I</v>
          </cell>
          <cell r="F5887">
            <v>37226</v>
          </cell>
          <cell r="G5887">
            <v>415954</v>
          </cell>
          <cell r="H5887">
            <v>-693</v>
          </cell>
        </row>
        <row r="5888">
          <cell r="A5888">
            <v>36641</v>
          </cell>
          <cell r="B5888" t="str">
            <v>AGG-GAS-IDX</v>
          </cell>
          <cell r="C5888" t="str">
            <v>NG-NYMEX</v>
          </cell>
          <cell r="D5888" t="str">
            <v>FT-DENVER-IDX</v>
          </cell>
          <cell r="E5888" t="str">
            <v>I</v>
          </cell>
          <cell r="F5888">
            <v>37257</v>
          </cell>
          <cell r="G5888">
            <v>413405</v>
          </cell>
          <cell r="H5888">
            <v>-689</v>
          </cell>
        </row>
        <row r="5889">
          <cell r="A5889">
            <v>36641</v>
          </cell>
          <cell r="B5889" t="str">
            <v>AGG-GAS-IDX</v>
          </cell>
          <cell r="C5889" t="str">
            <v>NG-NYMEX</v>
          </cell>
          <cell r="D5889" t="str">
            <v>FT-DENVER-IDX</v>
          </cell>
          <cell r="E5889" t="str">
            <v>I</v>
          </cell>
          <cell r="F5889">
            <v>37288</v>
          </cell>
          <cell r="G5889">
            <v>251858</v>
          </cell>
          <cell r="H5889">
            <v>574</v>
          </cell>
        </row>
        <row r="5890">
          <cell r="A5890">
            <v>36641</v>
          </cell>
          <cell r="B5890" t="str">
            <v>AGG-GAS-IDX</v>
          </cell>
          <cell r="C5890" t="str">
            <v>NG-NYMEX</v>
          </cell>
          <cell r="D5890" t="str">
            <v>FT-DENVER-IDX</v>
          </cell>
          <cell r="E5890" t="str">
            <v>I</v>
          </cell>
          <cell r="F5890">
            <v>37316</v>
          </cell>
          <cell r="G5890">
            <v>277292</v>
          </cell>
          <cell r="H5890">
            <v>632</v>
          </cell>
        </row>
        <row r="5891">
          <cell r="A5891">
            <v>36641</v>
          </cell>
          <cell r="B5891" t="str">
            <v>AGG-GAS-IDX</v>
          </cell>
          <cell r="C5891" t="str">
            <v>NG-NYMEX</v>
          </cell>
          <cell r="D5891" t="str">
            <v>FT-DENVER-IDX</v>
          </cell>
          <cell r="E5891" t="str">
            <v>I</v>
          </cell>
          <cell r="F5891">
            <v>37347</v>
          </cell>
          <cell r="G5891">
            <v>266703</v>
          </cell>
          <cell r="H5891">
            <v>608</v>
          </cell>
        </row>
        <row r="5892">
          <cell r="A5892">
            <v>36641</v>
          </cell>
          <cell r="B5892" t="str">
            <v>AGG-GAS-IDX</v>
          </cell>
          <cell r="C5892" t="str">
            <v>NG-NYMEX</v>
          </cell>
          <cell r="D5892" t="str">
            <v>FT-DENVER-IDX</v>
          </cell>
          <cell r="E5892" t="str">
            <v>I</v>
          </cell>
          <cell r="F5892">
            <v>37377</v>
          </cell>
          <cell r="G5892">
            <v>273974</v>
          </cell>
          <cell r="H5892">
            <v>624</v>
          </cell>
        </row>
        <row r="5893">
          <cell r="A5893">
            <v>36641</v>
          </cell>
          <cell r="B5893" t="str">
            <v>AGG-GAS-IDX</v>
          </cell>
          <cell r="C5893" t="str">
            <v>NG-NYMEX</v>
          </cell>
          <cell r="D5893" t="str">
            <v>FT-DENVER-IDX</v>
          </cell>
          <cell r="E5893" t="str">
            <v>I</v>
          </cell>
          <cell r="F5893">
            <v>37408</v>
          </cell>
          <cell r="G5893">
            <v>263524</v>
          </cell>
          <cell r="H5893">
            <v>601</v>
          </cell>
        </row>
        <row r="5894">
          <cell r="A5894">
            <v>36641</v>
          </cell>
          <cell r="B5894" t="str">
            <v>AGG-GAS-IDX</v>
          </cell>
          <cell r="C5894" t="str">
            <v>NG-NYMEX</v>
          </cell>
          <cell r="D5894" t="str">
            <v>FT-DENVER-IDX</v>
          </cell>
          <cell r="E5894" t="str">
            <v>I</v>
          </cell>
          <cell r="F5894">
            <v>37438</v>
          </cell>
          <cell r="G5894">
            <v>270708</v>
          </cell>
          <cell r="H5894">
            <v>617</v>
          </cell>
        </row>
        <row r="5895">
          <cell r="A5895">
            <v>36641</v>
          </cell>
          <cell r="B5895" t="str">
            <v>AGG-GAS-IDX</v>
          </cell>
          <cell r="C5895" t="str">
            <v>NG-NYMEX</v>
          </cell>
          <cell r="D5895" t="str">
            <v>FT-DENVER-IDX</v>
          </cell>
          <cell r="E5895" t="str">
            <v>I</v>
          </cell>
          <cell r="F5895">
            <v>37469</v>
          </cell>
          <cell r="G5895">
            <v>269069</v>
          </cell>
          <cell r="H5895">
            <v>613</v>
          </cell>
        </row>
        <row r="5896">
          <cell r="A5896">
            <v>36641</v>
          </cell>
          <cell r="B5896" t="str">
            <v>AGG-GAS-IDX</v>
          </cell>
          <cell r="C5896" t="str">
            <v>NG-NYMEX</v>
          </cell>
          <cell r="D5896" t="str">
            <v>FT-DENVER-IDX</v>
          </cell>
          <cell r="E5896" t="str">
            <v>I</v>
          </cell>
          <cell r="F5896">
            <v>37500</v>
          </cell>
          <cell r="G5896">
            <v>258810</v>
          </cell>
          <cell r="H5896">
            <v>590</v>
          </cell>
        </row>
        <row r="5897">
          <cell r="A5897">
            <v>36641</v>
          </cell>
          <cell r="B5897" t="str">
            <v>AGG-GAS-IDX</v>
          </cell>
          <cell r="C5897" t="str">
            <v>NG-NYMEX</v>
          </cell>
          <cell r="D5897" t="str">
            <v>FT-DENVER-IDX</v>
          </cell>
          <cell r="E5897" t="str">
            <v>I</v>
          </cell>
          <cell r="F5897">
            <v>37530</v>
          </cell>
          <cell r="G5897">
            <v>265870</v>
          </cell>
          <cell r="H5897">
            <v>606</v>
          </cell>
        </row>
        <row r="5898">
          <cell r="A5898">
            <v>36641</v>
          </cell>
          <cell r="B5898" t="str">
            <v>AGG-GAS-IDX</v>
          </cell>
          <cell r="C5898" t="str">
            <v>NG-NYMEX</v>
          </cell>
          <cell r="D5898" t="str">
            <v>FT-DENVER-IDX</v>
          </cell>
          <cell r="E5898" t="str">
            <v>I</v>
          </cell>
          <cell r="F5898">
            <v>37561</v>
          </cell>
          <cell r="G5898">
            <v>255738</v>
          </cell>
          <cell r="H5898">
            <v>583</v>
          </cell>
        </row>
        <row r="5899">
          <cell r="A5899">
            <v>36641</v>
          </cell>
          <cell r="B5899" t="str">
            <v>AGG-GAS-IDX</v>
          </cell>
          <cell r="C5899" t="str">
            <v>NG-NYMEX</v>
          </cell>
          <cell r="D5899" t="str">
            <v>FT-DENVER-IDX</v>
          </cell>
          <cell r="E5899" t="str">
            <v>I</v>
          </cell>
          <cell r="F5899">
            <v>37591</v>
          </cell>
          <cell r="G5899">
            <v>387106</v>
          </cell>
          <cell r="H5899">
            <v>-645</v>
          </cell>
        </row>
        <row r="5900">
          <cell r="A5900">
            <v>36641</v>
          </cell>
          <cell r="B5900" t="str">
            <v>AGG-GAS-IDX</v>
          </cell>
          <cell r="C5900" t="str">
            <v>NG-NYMEX</v>
          </cell>
          <cell r="D5900" t="str">
            <v>FT-DENVER-IDX</v>
          </cell>
          <cell r="E5900" t="str">
            <v>I</v>
          </cell>
          <cell r="F5900">
            <v>37622</v>
          </cell>
          <cell r="G5900">
            <v>384760</v>
          </cell>
          <cell r="H5900">
            <v>-641</v>
          </cell>
        </row>
        <row r="5901">
          <cell r="A5901">
            <v>36641</v>
          </cell>
          <cell r="B5901" t="str">
            <v>AGG-GAS-IDX</v>
          </cell>
          <cell r="C5901" t="str">
            <v>NG-NYMEX</v>
          </cell>
          <cell r="D5901" t="str">
            <v>FT-DENVER-IDX</v>
          </cell>
          <cell r="E5901" t="str">
            <v>I</v>
          </cell>
          <cell r="F5901">
            <v>37653</v>
          </cell>
          <cell r="G5901">
            <v>234421</v>
          </cell>
          <cell r="H5901">
            <v>534</v>
          </cell>
        </row>
        <row r="5902">
          <cell r="A5902">
            <v>36641</v>
          </cell>
          <cell r="B5902" t="str">
            <v>AGG-GAS-IDX</v>
          </cell>
          <cell r="C5902" t="str">
            <v>NG-NYMEX</v>
          </cell>
          <cell r="D5902" t="str">
            <v>FT-DENVER-IDX</v>
          </cell>
          <cell r="E5902" t="str">
            <v>I</v>
          </cell>
          <cell r="F5902">
            <v>37681</v>
          </cell>
          <cell r="G5902">
            <v>258112</v>
          </cell>
          <cell r="H5902">
            <v>588</v>
          </cell>
        </row>
        <row r="5903">
          <cell r="A5903">
            <v>36641</v>
          </cell>
          <cell r="B5903" t="str">
            <v>AGG-GAS-IDX</v>
          </cell>
          <cell r="C5903" t="str">
            <v>NG-NYMEX</v>
          </cell>
          <cell r="D5903" t="str">
            <v>FT-DENVER-IDX</v>
          </cell>
          <cell r="E5903" t="str">
            <v>I</v>
          </cell>
          <cell r="F5903">
            <v>37712</v>
          </cell>
          <cell r="G5903">
            <v>248273</v>
          </cell>
          <cell r="H5903">
            <v>566</v>
          </cell>
        </row>
        <row r="5904">
          <cell r="A5904">
            <v>36641</v>
          </cell>
          <cell r="B5904" t="str">
            <v>AGG-GAS-IDX</v>
          </cell>
          <cell r="C5904" t="str">
            <v>NG-NYMEX</v>
          </cell>
          <cell r="D5904" t="str">
            <v>FT-DENVER-IDX</v>
          </cell>
          <cell r="E5904" t="str">
            <v>I</v>
          </cell>
          <cell r="F5904">
            <v>37742</v>
          </cell>
          <cell r="G5904">
            <v>255053</v>
          </cell>
          <cell r="H5904">
            <v>581</v>
          </cell>
        </row>
        <row r="5905">
          <cell r="A5905">
            <v>36641</v>
          </cell>
          <cell r="B5905" t="str">
            <v>AGG-GAS-IDX</v>
          </cell>
          <cell r="C5905" t="str">
            <v>NG-NYMEX</v>
          </cell>
          <cell r="D5905" t="str">
            <v>FT-DENVER-IDX</v>
          </cell>
          <cell r="E5905" t="str">
            <v>I</v>
          </cell>
          <cell r="F5905">
            <v>37773</v>
          </cell>
          <cell r="G5905">
            <v>245338</v>
          </cell>
          <cell r="H5905">
            <v>559</v>
          </cell>
        </row>
        <row r="5906">
          <cell r="A5906">
            <v>36641</v>
          </cell>
          <cell r="B5906" t="str">
            <v>AGG-GAS-IDX</v>
          </cell>
          <cell r="C5906" t="str">
            <v>NG-NYMEX</v>
          </cell>
          <cell r="D5906" t="str">
            <v>FT-DENVER-IDX</v>
          </cell>
          <cell r="E5906" t="str">
            <v>I</v>
          </cell>
          <cell r="F5906">
            <v>37803</v>
          </cell>
          <cell r="G5906">
            <v>252037</v>
          </cell>
          <cell r="H5906">
            <v>574</v>
          </cell>
        </row>
        <row r="5907">
          <cell r="A5907">
            <v>36641</v>
          </cell>
          <cell r="B5907" t="str">
            <v>AGG-GAS-IDX</v>
          </cell>
          <cell r="C5907" t="str">
            <v>NG-NYMEX</v>
          </cell>
          <cell r="D5907" t="str">
            <v>FT-DENVER-IDX</v>
          </cell>
          <cell r="E5907" t="str">
            <v>I</v>
          </cell>
          <cell r="F5907">
            <v>37834</v>
          </cell>
          <cell r="G5907">
            <v>250516</v>
          </cell>
          <cell r="H5907">
            <v>571</v>
          </cell>
        </row>
        <row r="5908">
          <cell r="A5908">
            <v>36641</v>
          </cell>
          <cell r="B5908" t="str">
            <v>AGG-GAS-IDX</v>
          </cell>
          <cell r="C5908" t="str">
            <v>NG-NYMEX</v>
          </cell>
          <cell r="D5908" t="str">
            <v>FT-DENVER-IDX</v>
          </cell>
          <cell r="E5908" t="str">
            <v>I</v>
          </cell>
          <cell r="F5908">
            <v>37865</v>
          </cell>
          <cell r="G5908">
            <v>240972</v>
          </cell>
          <cell r="H5908">
            <v>549</v>
          </cell>
        </row>
        <row r="5909">
          <cell r="A5909">
            <v>36641</v>
          </cell>
          <cell r="B5909" t="str">
            <v>AGG-GAS-IDX</v>
          </cell>
          <cell r="C5909" t="str">
            <v>NG-NYMEX</v>
          </cell>
          <cell r="D5909" t="str">
            <v>FT-DENVER-IDX</v>
          </cell>
          <cell r="E5909" t="str">
            <v>I</v>
          </cell>
          <cell r="F5909">
            <v>37895</v>
          </cell>
          <cell r="G5909">
            <v>247550</v>
          </cell>
          <cell r="H5909">
            <v>564</v>
          </cell>
        </row>
        <row r="5910">
          <cell r="A5910">
            <v>36641</v>
          </cell>
          <cell r="B5910" t="str">
            <v>AGG-GAS-IDX</v>
          </cell>
          <cell r="C5910" t="str">
            <v>NG-NYMEX</v>
          </cell>
          <cell r="D5910" t="str">
            <v>FT-DENVER-IDX</v>
          </cell>
          <cell r="E5910" t="str">
            <v>I</v>
          </cell>
          <cell r="F5910">
            <v>37926</v>
          </cell>
          <cell r="G5910">
            <v>238119</v>
          </cell>
          <cell r="H5910">
            <v>543</v>
          </cell>
        </row>
        <row r="5911">
          <cell r="A5911">
            <v>36641</v>
          </cell>
          <cell r="B5911" t="str">
            <v>AGG-GAS-IDX</v>
          </cell>
          <cell r="C5911" t="str">
            <v>NG-NYMEX</v>
          </cell>
          <cell r="D5911" t="str">
            <v>FT-DENVER-IDX</v>
          </cell>
          <cell r="E5911" t="str">
            <v>I</v>
          </cell>
          <cell r="F5911">
            <v>37956</v>
          </cell>
          <cell r="G5911">
            <v>360441</v>
          </cell>
          <cell r="H5911">
            <v>-601</v>
          </cell>
        </row>
        <row r="5912">
          <cell r="A5912">
            <v>36641</v>
          </cell>
          <cell r="B5912" t="str">
            <v>AGG-GAS-IDX</v>
          </cell>
          <cell r="C5912" t="str">
            <v>NG-NYMEX</v>
          </cell>
          <cell r="D5912" t="str">
            <v>FT-DENVER-IDX</v>
          </cell>
          <cell r="E5912" t="str">
            <v>I</v>
          </cell>
          <cell r="F5912">
            <v>37987</v>
          </cell>
          <cell r="G5912">
            <v>-238839</v>
          </cell>
          <cell r="H5912">
            <v>2388</v>
          </cell>
        </row>
        <row r="5913">
          <cell r="A5913">
            <v>36641</v>
          </cell>
          <cell r="B5913" t="str">
            <v>AGG-GAS-IDX</v>
          </cell>
          <cell r="C5913" t="str">
            <v>NG-NYMEX</v>
          </cell>
          <cell r="D5913" t="str">
            <v>FT-DENVER-IDX</v>
          </cell>
          <cell r="E5913" t="str">
            <v>I</v>
          </cell>
          <cell r="F5913">
            <v>38018</v>
          </cell>
          <cell r="G5913">
            <v>-329114</v>
          </cell>
          <cell r="H5913">
            <v>3291</v>
          </cell>
        </row>
        <row r="5914">
          <cell r="A5914">
            <v>36641</v>
          </cell>
          <cell r="B5914" t="str">
            <v>AGG-GAS-IDX</v>
          </cell>
          <cell r="C5914" t="str">
            <v>NG-NYMEX</v>
          </cell>
          <cell r="D5914" t="str">
            <v>FT-DENVER-IDX</v>
          </cell>
          <cell r="E5914" t="str">
            <v>I</v>
          </cell>
          <cell r="F5914">
            <v>38047</v>
          </cell>
          <cell r="G5914">
            <v>-349811</v>
          </cell>
          <cell r="H5914">
            <v>3498</v>
          </cell>
        </row>
        <row r="5915">
          <cell r="A5915">
            <v>36641</v>
          </cell>
          <cell r="B5915" t="str">
            <v>AGG-GAS-IDX</v>
          </cell>
          <cell r="C5915" t="str">
            <v>NG-NYMEX</v>
          </cell>
          <cell r="D5915" t="str">
            <v>FT-DENVER-IDX</v>
          </cell>
          <cell r="E5915" t="str">
            <v>I</v>
          </cell>
          <cell r="F5915">
            <v>38078</v>
          </cell>
          <cell r="G5915">
            <v>-336470</v>
          </cell>
          <cell r="H5915">
            <v>3365</v>
          </cell>
        </row>
        <row r="5916">
          <cell r="A5916">
            <v>36641</v>
          </cell>
          <cell r="B5916" t="str">
            <v>AGG-GAS-IDX</v>
          </cell>
          <cell r="C5916" t="str">
            <v>NG-NYMEX</v>
          </cell>
          <cell r="D5916" t="str">
            <v>FT-DENVER-IDX</v>
          </cell>
          <cell r="E5916" t="str">
            <v>I</v>
          </cell>
          <cell r="F5916">
            <v>38108</v>
          </cell>
          <cell r="G5916">
            <v>-345640</v>
          </cell>
          <cell r="H5916">
            <v>3456</v>
          </cell>
        </row>
        <row r="5917">
          <cell r="A5917">
            <v>36641</v>
          </cell>
          <cell r="B5917" t="str">
            <v>AGG-GAS-IDX</v>
          </cell>
          <cell r="C5917" t="str">
            <v>NG-NYMEX</v>
          </cell>
          <cell r="D5917" t="str">
            <v>FT-DENVER-IDX</v>
          </cell>
          <cell r="E5917" t="str">
            <v>I</v>
          </cell>
          <cell r="F5917">
            <v>38139</v>
          </cell>
          <cell r="G5917">
            <v>-332456</v>
          </cell>
          <cell r="H5917">
            <v>3325</v>
          </cell>
        </row>
        <row r="5918">
          <cell r="A5918">
            <v>36641</v>
          </cell>
          <cell r="B5918" t="str">
            <v>AGG-GAS-IDX</v>
          </cell>
          <cell r="C5918" t="str">
            <v>NG-NYMEX</v>
          </cell>
          <cell r="D5918" t="str">
            <v>FT-DENVER-IDX</v>
          </cell>
          <cell r="E5918" t="str">
            <v>I</v>
          </cell>
          <cell r="F5918">
            <v>38169</v>
          </cell>
          <cell r="G5918">
            <v>-341514</v>
          </cell>
          <cell r="H5918">
            <v>3415</v>
          </cell>
        </row>
        <row r="5919">
          <cell r="A5919">
            <v>36641</v>
          </cell>
          <cell r="B5919" t="str">
            <v>AGG-GAS-IDX</v>
          </cell>
          <cell r="C5919" t="str">
            <v>NG-NYMEX</v>
          </cell>
          <cell r="D5919" t="str">
            <v>FT-DENVER-IDX</v>
          </cell>
          <cell r="E5919" t="str">
            <v>I</v>
          </cell>
          <cell r="F5919">
            <v>38200</v>
          </cell>
          <cell r="G5919">
            <v>-339435</v>
          </cell>
          <cell r="H5919">
            <v>3394</v>
          </cell>
        </row>
        <row r="5920">
          <cell r="A5920">
            <v>36641</v>
          </cell>
          <cell r="B5920" t="str">
            <v>AGG-GAS-IDX</v>
          </cell>
          <cell r="C5920" t="str">
            <v>NG-NYMEX</v>
          </cell>
          <cell r="D5920" t="str">
            <v>FT-DENVER-IDX</v>
          </cell>
          <cell r="E5920" t="str">
            <v>I</v>
          </cell>
          <cell r="F5920">
            <v>38231</v>
          </cell>
          <cell r="G5920">
            <v>-326484</v>
          </cell>
          <cell r="H5920">
            <v>3265</v>
          </cell>
        </row>
        <row r="5921">
          <cell r="A5921">
            <v>36641</v>
          </cell>
          <cell r="B5921" t="str">
            <v>AGG-GAS-IDX</v>
          </cell>
          <cell r="C5921" t="str">
            <v>NG-NYMEX</v>
          </cell>
          <cell r="D5921" t="str">
            <v>FT-DENVER-IDX</v>
          </cell>
          <cell r="E5921" t="str">
            <v>I</v>
          </cell>
          <cell r="F5921">
            <v>38261</v>
          </cell>
          <cell r="G5921">
            <v>-335376</v>
          </cell>
          <cell r="H5921">
            <v>3354</v>
          </cell>
        </row>
        <row r="5922">
          <cell r="A5922">
            <v>36641</v>
          </cell>
          <cell r="B5922" t="str">
            <v>AGG-GAS-IDX</v>
          </cell>
          <cell r="C5922" t="str">
            <v>NG-NYMEX</v>
          </cell>
          <cell r="D5922" t="str">
            <v>FT-DENVER-IDX</v>
          </cell>
          <cell r="E5922" t="str">
            <v>I</v>
          </cell>
          <cell r="F5922">
            <v>38292</v>
          </cell>
          <cell r="G5922">
            <v>-104914</v>
          </cell>
          <cell r="H5922">
            <v>1049</v>
          </cell>
        </row>
        <row r="5923">
          <cell r="A5923">
            <v>36641</v>
          </cell>
          <cell r="B5923" t="str">
            <v>AGG-GAS-IDX</v>
          </cell>
          <cell r="C5923" t="str">
            <v>NG-NYMEX</v>
          </cell>
          <cell r="D5923" t="str">
            <v>FT-DENVER-IDX</v>
          </cell>
          <cell r="E5923" t="str">
            <v>I</v>
          </cell>
          <cell r="F5923">
            <v>38322</v>
          </cell>
          <cell r="G5923">
            <v>0</v>
          </cell>
          <cell r="H5923">
            <v>0</v>
          </cell>
        </row>
        <row r="5924">
          <cell r="A5924">
            <v>36641</v>
          </cell>
          <cell r="B5924" t="str">
            <v>AGG-GAS-IDX</v>
          </cell>
          <cell r="C5924" t="str">
            <v>NG-NYMEX</v>
          </cell>
          <cell r="D5924" t="str">
            <v>FT-DENVER-IDX</v>
          </cell>
          <cell r="E5924" t="str">
            <v>I</v>
          </cell>
          <cell r="F5924">
            <v>38353</v>
          </cell>
          <cell r="G5924">
            <v>0</v>
          </cell>
          <cell r="H5924">
            <v>0</v>
          </cell>
        </row>
        <row r="5925">
          <cell r="A5925">
            <v>36641</v>
          </cell>
          <cell r="B5925" t="str">
            <v>AGG-GAS-IDX</v>
          </cell>
          <cell r="C5925" t="str">
            <v>NG-NYMEX</v>
          </cell>
          <cell r="D5925" t="str">
            <v>FT-DENVER-IDX</v>
          </cell>
          <cell r="E5925" t="str">
            <v>I</v>
          </cell>
          <cell r="F5925">
            <v>38384</v>
          </cell>
          <cell r="G5925">
            <v>-96156</v>
          </cell>
          <cell r="H5925">
            <v>962</v>
          </cell>
        </row>
        <row r="5926">
          <cell r="A5926">
            <v>36641</v>
          </cell>
          <cell r="B5926" t="str">
            <v>AGG-GAS-IDX</v>
          </cell>
          <cell r="C5926" t="str">
            <v>NG-NYMEX</v>
          </cell>
          <cell r="D5926" t="str">
            <v>FT-DENVER-IDX</v>
          </cell>
          <cell r="E5926" t="str">
            <v>I</v>
          </cell>
          <cell r="F5926">
            <v>38412</v>
          </cell>
          <cell r="G5926">
            <v>-105870</v>
          </cell>
          <cell r="H5926">
            <v>1059</v>
          </cell>
        </row>
        <row r="5927">
          <cell r="A5927">
            <v>36641</v>
          </cell>
          <cell r="B5927" t="str">
            <v>AGG-GAS-IDX</v>
          </cell>
          <cell r="C5927" t="str">
            <v>NG-NYMEX</v>
          </cell>
          <cell r="D5927" t="str">
            <v>FT-DENVER-IDX</v>
          </cell>
          <cell r="E5927" t="str">
            <v>I</v>
          </cell>
          <cell r="F5927">
            <v>38443</v>
          </cell>
          <cell r="G5927">
            <v>-101828</v>
          </cell>
          <cell r="H5927">
            <v>1018</v>
          </cell>
        </row>
        <row r="5928">
          <cell r="A5928">
            <v>36641</v>
          </cell>
          <cell r="B5928" t="str">
            <v>AGG-GAS-IDX</v>
          </cell>
          <cell r="C5928" t="str">
            <v>NG-NYMEX</v>
          </cell>
          <cell r="D5928" t="str">
            <v>FT-DENVER-IDX</v>
          </cell>
          <cell r="E5928" t="str">
            <v>I</v>
          </cell>
          <cell r="F5928">
            <v>38473</v>
          </cell>
          <cell r="G5928">
            <v>-104599</v>
          </cell>
          <cell r="H5928">
            <v>1046</v>
          </cell>
        </row>
        <row r="5929">
          <cell r="A5929">
            <v>36641</v>
          </cell>
          <cell r="B5929" t="str">
            <v>AGG-GAS-IDX</v>
          </cell>
          <cell r="C5929" t="str">
            <v>NG-NYMEX</v>
          </cell>
          <cell r="D5929" t="str">
            <v>FT-DENVER-IDX</v>
          </cell>
          <cell r="E5929" t="str">
            <v>I</v>
          </cell>
          <cell r="F5929">
            <v>38504</v>
          </cell>
          <cell r="G5929">
            <v>-100605</v>
          </cell>
          <cell r="H5929">
            <v>1006</v>
          </cell>
        </row>
        <row r="5930">
          <cell r="A5930">
            <v>36641</v>
          </cell>
          <cell r="B5930" t="str">
            <v>AGG-GAS-IDX</v>
          </cell>
          <cell r="C5930" t="str">
            <v>NG-NYMEX</v>
          </cell>
          <cell r="D5930" t="str">
            <v>FT-DENVER-IDX</v>
          </cell>
          <cell r="E5930" t="str">
            <v>I</v>
          </cell>
          <cell r="F5930">
            <v>38534</v>
          </cell>
          <cell r="G5930">
            <v>-103343</v>
          </cell>
          <cell r="H5930">
            <v>1033</v>
          </cell>
        </row>
        <row r="5931">
          <cell r="A5931">
            <v>36641</v>
          </cell>
          <cell r="B5931" t="str">
            <v>AGG-GAS-IDX</v>
          </cell>
          <cell r="C5931" t="str">
            <v>NG-NYMEX</v>
          </cell>
          <cell r="D5931" t="str">
            <v>FT-DENVER-IDX</v>
          </cell>
          <cell r="E5931" t="str">
            <v>I</v>
          </cell>
          <cell r="F5931">
            <v>38565</v>
          </cell>
          <cell r="G5931">
            <v>-102710</v>
          </cell>
          <cell r="H5931">
            <v>1027</v>
          </cell>
        </row>
        <row r="5932">
          <cell r="A5932">
            <v>36641</v>
          </cell>
          <cell r="B5932" t="str">
            <v>AGG-GAS-IDX</v>
          </cell>
          <cell r="C5932" t="str">
            <v>NG-NYMEX</v>
          </cell>
          <cell r="D5932" t="str">
            <v>FT-DENVER-IDX</v>
          </cell>
          <cell r="E5932" t="str">
            <v>I</v>
          </cell>
          <cell r="F5932">
            <v>38596</v>
          </cell>
          <cell r="G5932">
            <v>-98787</v>
          </cell>
          <cell r="H5932">
            <v>988</v>
          </cell>
        </row>
        <row r="5933">
          <cell r="A5933">
            <v>36641</v>
          </cell>
          <cell r="B5933" t="str">
            <v>AGG-GAS-IDX</v>
          </cell>
          <cell r="C5933" t="str">
            <v>NG-NYMEX</v>
          </cell>
          <cell r="D5933" t="str">
            <v>FT-DENVER-IDX</v>
          </cell>
          <cell r="E5933" t="str">
            <v>I</v>
          </cell>
          <cell r="F5933">
            <v>38626</v>
          </cell>
          <cell r="G5933">
            <v>-101474</v>
          </cell>
          <cell r="H5933">
            <v>1015</v>
          </cell>
        </row>
        <row r="5934">
          <cell r="A5934">
            <v>36641</v>
          </cell>
          <cell r="B5934" t="str">
            <v>AGG-GAS-IDX</v>
          </cell>
          <cell r="C5934" t="str">
            <v>NG-NYMEX</v>
          </cell>
          <cell r="D5934" t="str">
            <v>FT-DENVER-IDX</v>
          </cell>
          <cell r="E5934" t="str">
            <v>I</v>
          </cell>
          <cell r="F5934">
            <v>38657</v>
          </cell>
          <cell r="G5934">
            <v>-97598</v>
          </cell>
          <cell r="H5934">
            <v>976</v>
          </cell>
        </row>
        <row r="5935">
          <cell r="A5935">
            <v>36641</v>
          </cell>
          <cell r="B5935" t="str">
            <v>AGG-GAS-IDX</v>
          </cell>
          <cell r="C5935" t="str">
            <v>NG-NYMEX</v>
          </cell>
          <cell r="D5935" t="str">
            <v>FT-DENVER-IDX</v>
          </cell>
          <cell r="E5935" t="str">
            <v>I</v>
          </cell>
          <cell r="F5935">
            <v>38687</v>
          </cell>
          <cell r="G5935">
            <v>0</v>
          </cell>
          <cell r="H5935">
            <v>0</v>
          </cell>
        </row>
        <row r="5936">
          <cell r="A5936">
            <v>36641</v>
          </cell>
          <cell r="B5936" t="str">
            <v>AGG-GAS-IDX</v>
          </cell>
          <cell r="C5936" t="str">
            <v>NG-NYMEX</v>
          </cell>
          <cell r="D5936" t="str">
            <v>FT-DENVER-IDX</v>
          </cell>
          <cell r="E5936" t="str">
            <v>I</v>
          </cell>
          <cell r="F5936">
            <v>38718</v>
          </cell>
          <cell r="G5936">
            <v>0</v>
          </cell>
          <cell r="H5936">
            <v>0</v>
          </cell>
        </row>
        <row r="5937">
          <cell r="A5937">
            <v>36641</v>
          </cell>
          <cell r="B5937" t="str">
            <v>AGG-GAS-IDX</v>
          </cell>
          <cell r="C5937" t="str">
            <v>NG-NYMEX</v>
          </cell>
          <cell r="D5937" t="str">
            <v>FT-DENVER-IDX</v>
          </cell>
          <cell r="E5937" t="str">
            <v>I</v>
          </cell>
          <cell r="F5937">
            <v>38749</v>
          </cell>
          <cell r="G5937">
            <v>-89440</v>
          </cell>
          <cell r="H5937">
            <v>-3016</v>
          </cell>
        </row>
        <row r="5938">
          <cell r="A5938">
            <v>36641</v>
          </cell>
          <cell r="B5938" t="str">
            <v>AGG-GAS-IDX</v>
          </cell>
          <cell r="C5938" t="str">
            <v>NG-NYMEX</v>
          </cell>
          <cell r="D5938" t="str">
            <v>FT-DENVER-IDX</v>
          </cell>
          <cell r="E5938" t="str">
            <v>I</v>
          </cell>
          <cell r="F5938">
            <v>38777</v>
          </cell>
          <cell r="G5938">
            <v>-98473</v>
          </cell>
          <cell r="H5938">
            <v>-5159</v>
          </cell>
        </row>
        <row r="5939">
          <cell r="A5939">
            <v>36641</v>
          </cell>
          <cell r="B5939" t="str">
            <v>AGG-GAS-IDX</v>
          </cell>
          <cell r="C5939" t="str">
            <v>NG-NYMEX</v>
          </cell>
          <cell r="D5939" t="str">
            <v>FT-DENVER-IDX</v>
          </cell>
          <cell r="E5939" t="str">
            <v>I</v>
          </cell>
          <cell r="F5939">
            <v>38808</v>
          </cell>
          <cell r="G5939">
            <v>-94710</v>
          </cell>
          <cell r="H5939">
            <v>-4982</v>
          </cell>
        </row>
        <row r="5940">
          <cell r="A5940">
            <v>36641</v>
          </cell>
          <cell r="B5940" t="str">
            <v>AGG-GAS-IDX</v>
          </cell>
          <cell r="C5940" t="str">
            <v>NG-NYMEX</v>
          </cell>
          <cell r="D5940" t="str">
            <v>FT-DENVER-IDX</v>
          </cell>
          <cell r="E5940" t="str">
            <v>I</v>
          </cell>
          <cell r="F5940">
            <v>38838</v>
          </cell>
          <cell r="G5940">
            <v>-97284</v>
          </cell>
          <cell r="H5940">
            <v>-5083</v>
          </cell>
        </row>
        <row r="5941">
          <cell r="A5941">
            <v>36641</v>
          </cell>
          <cell r="B5941" t="str">
            <v>AGG-GAS-IDX</v>
          </cell>
          <cell r="C5941" t="str">
            <v>NG-NYMEX</v>
          </cell>
          <cell r="D5941" t="str">
            <v>FT-DENVER-IDX</v>
          </cell>
          <cell r="E5941" t="str">
            <v>I</v>
          </cell>
          <cell r="F5941">
            <v>38869</v>
          </cell>
          <cell r="G5941">
            <v>-93566</v>
          </cell>
          <cell r="H5941">
            <v>-4869</v>
          </cell>
        </row>
        <row r="5942">
          <cell r="A5942">
            <v>36641</v>
          </cell>
          <cell r="B5942" t="str">
            <v>AGG-GAS-IDX</v>
          </cell>
          <cell r="C5942" t="str">
            <v>NG-NYMEX</v>
          </cell>
          <cell r="D5942" t="str">
            <v>FT-DENVER-IDX</v>
          </cell>
          <cell r="E5942" t="str">
            <v>I</v>
          </cell>
          <cell r="F5942">
            <v>38899</v>
          </cell>
          <cell r="G5942">
            <v>-96108</v>
          </cell>
          <cell r="H5942">
            <v>-4715</v>
          </cell>
        </row>
        <row r="5943">
          <cell r="A5943">
            <v>36641</v>
          </cell>
          <cell r="B5943" t="str">
            <v>AGG-GAS-IDX</v>
          </cell>
          <cell r="C5943" t="str">
            <v>NG-NYMEX</v>
          </cell>
          <cell r="D5943" t="str">
            <v>FT-DENVER-IDX</v>
          </cell>
          <cell r="E5943" t="str">
            <v>I</v>
          </cell>
          <cell r="F5943">
            <v>38930</v>
          </cell>
          <cell r="G5943">
            <v>-95515</v>
          </cell>
          <cell r="H5943">
            <v>-4524</v>
          </cell>
        </row>
        <row r="5944">
          <cell r="A5944">
            <v>36641</v>
          </cell>
          <cell r="B5944" t="str">
            <v>AGG-GAS-IDX</v>
          </cell>
          <cell r="C5944" t="str">
            <v>NG-NYMEX</v>
          </cell>
          <cell r="D5944" t="str">
            <v>FT-DENVER-IDX</v>
          </cell>
          <cell r="E5944" t="str">
            <v>I</v>
          </cell>
          <cell r="F5944">
            <v>38961</v>
          </cell>
          <cell r="G5944">
            <v>-91863</v>
          </cell>
          <cell r="H5944">
            <v>-4224</v>
          </cell>
        </row>
        <row r="5945">
          <cell r="A5945">
            <v>36641</v>
          </cell>
          <cell r="B5945" t="str">
            <v>AGG-GAS-IDX</v>
          </cell>
          <cell r="C5945" t="str">
            <v>NG-NYMEX</v>
          </cell>
          <cell r="D5945" t="str">
            <v>FT-DENVER-IDX</v>
          </cell>
          <cell r="E5945" t="str">
            <v>I</v>
          </cell>
          <cell r="F5945">
            <v>38991</v>
          </cell>
          <cell r="G5945">
            <v>-94358</v>
          </cell>
          <cell r="H5945">
            <v>-4209</v>
          </cell>
        </row>
        <row r="5946">
          <cell r="A5946">
            <v>36641</v>
          </cell>
          <cell r="B5946" t="str">
            <v>AGG-GAS-IDX</v>
          </cell>
          <cell r="C5946" t="str">
            <v>NG-NYMEX</v>
          </cell>
          <cell r="D5946" t="str">
            <v>FT-DENVER-IDX</v>
          </cell>
          <cell r="E5946" t="str">
            <v>I</v>
          </cell>
          <cell r="F5946">
            <v>39022</v>
          </cell>
          <cell r="G5946">
            <v>-90750</v>
          </cell>
          <cell r="H5946">
            <v>-3251</v>
          </cell>
        </row>
        <row r="5947">
          <cell r="A5947">
            <v>36641</v>
          </cell>
          <cell r="B5947" t="str">
            <v>AGG-GAS-IDX</v>
          </cell>
          <cell r="C5947" t="str">
            <v>NG-NYMEX</v>
          </cell>
          <cell r="D5947" t="str">
            <v>FT-DENVER-IDX</v>
          </cell>
          <cell r="E5947" t="str">
            <v>I</v>
          </cell>
          <cell r="F5947">
            <v>39052</v>
          </cell>
          <cell r="G5947">
            <v>0</v>
          </cell>
          <cell r="H5947">
            <v>0</v>
          </cell>
        </row>
        <row r="5948">
          <cell r="A5948">
            <v>36641</v>
          </cell>
          <cell r="B5948" t="str">
            <v>AGG-GAS-IDX</v>
          </cell>
          <cell r="C5948" t="str">
            <v>NG-NYMEX</v>
          </cell>
          <cell r="D5948" t="str">
            <v>FT-DENVER-IDX</v>
          </cell>
          <cell r="E5948" t="str">
            <v>I</v>
          </cell>
          <cell r="F5948">
            <v>39083</v>
          </cell>
          <cell r="G5948">
            <v>0</v>
          </cell>
          <cell r="H5948">
            <v>0</v>
          </cell>
        </row>
        <row r="5949">
          <cell r="A5949">
            <v>36641</v>
          </cell>
          <cell r="B5949" t="str">
            <v>AGG-GAS-IDX</v>
          </cell>
          <cell r="C5949" t="str">
            <v>NG-NYMEX</v>
          </cell>
          <cell r="D5949" t="str">
            <v>FT-DENVER-IDX</v>
          </cell>
          <cell r="E5949" t="str">
            <v>I</v>
          </cell>
          <cell r="F5949">
            <v>39114</v>
          </cell>
          <cell r="G5949">
            <v>-83155</v>
          </cell>
          <cell r="H5949">
            <v>-2795</v>
          </cell>
        </row>
        <row r="5950">
          <cell r="A5950">
            <v>36641</v>
          </cell>
          <cell r="B5950" t="str">
            <v>AGG-GAS-IDX</v>
          </cell>
          <cell r="C5950" t="str">
            <v>NG-NYMEX</v>
          </cell>
          <cell r="D5950" t="str">
            <v>FT-DENVER-IDX</v>
          </cell>
          <cell r="E5950" t="str">
            <v>I</v>
          </cell>
          <cell r="F5950">
            <v>39142</v>
          </cell>
          <cell r="G5950">
            <v>-91549</v>
          </cell>
          <cell r="H5950">
            <v>-4719</v>
          </cell>
        </row>
        <row r="5951">
          <cell r="A5951">
            <v>36641</v>
          </cell>
          <cell r="B5951" t="str">
            <v>AGG-GAS-IDX</v>
          </cell>
          <cell r="C5951" t="str">
            <v>NG-NYMEX</v>
          </cell>
          <cell r="D5951" t="str">
            <v>FT-DENVER-IDX</v>
          </cell>
          <cell r="E5951" t="str">
            <v>I</v>
          </cell>
          <cell r="F5951">
            <v>39173</v>
          </cell>
          <cell r="G5951">
            <v>-88047</v>
          </cell>
          <cell r="H5951">
            <v>-4555</v>
          </cell>
        </row>
        <row r="5952">
          <cell r="A5952">
            <v>36641</v>
          </cell>
          <cell r="B5952" t="str">
            <v>AGG-GAS-IDX</v>
          </cell>
          <cell r="C5952" t="str">
            <v>NG-NYMEX</v>
          </cell>
          <cell r="D5952" t="str">
            <v>FT-DENVER-IDX</v>
          </cell>
          <cell r="E5952" t="str">
            <v>I</v>
          </cell>
          <cell r="F5952">
            <v>39203</v>
          </cell>
          <cell r="G5952">
            <v>-90437</v>
          </cell>
          <cell r="H5952">
            <v>-4647</v>
          </cell>
        </row>
        <row r="5953">
          <cell r="A5953">
            <v>36641</v>
          </cell>
          <cell r="B5953" t="str">
            <v>AGG-GAS-IDX</v>
          </cell>
          <cell r="C5953" t="str">
            <v>NG-NYMEX</v>
          </cell>
          <cell r="D5953" t="str">
            <v>FT-DENVER-IDX</v>
          </cell>
          <cell r="E5953" t="str">
            <v>I</v>
          </cell>
          <cell r="F5953">
            <v>39234</v>
          </cell>
          <cell r="G5953">
            <v>-86983</v>
          </cell>
          <cell r="H5953">
            <v>-4392</v>
          </cell>
        </row>
        <row r="5954">
          <cell r="A5954">
            <v>36641</v>
          </cell>
          <cell r="B5954" t="str">
            <v>AGG-GAS-IDX</v>
          </cell>
          <cell r="C5954" t="str">
            <v>NG-NYMEX</v>
          </cell>
          <cell r="D5954" t="str">
            <v>FT-DENVER-IDX</v>
          </cell>
          <cell r="E5954" t="str">
            <v>I</v>
          </cell>
          <cell r="F5954">
            <v>39264</v>
          </cell>
          <cell r="G5954">
            <v>-89349</v>
          </cell>
          <cell r="H5954">
            <v>-4216</v>
          </cell>
        </row>
        <row r="5955">
          <cell r="A5955">
            <v>36641</v>
          </cell>
          <cell r="B5955" t="str">
            <v>AGG-GAS-IDX</v>
          </cell>
          <cell r="C5955" t="str">
            <v>NG-NYMEX</v>
          </cell>
          <cell r="D5955" t="str">
            <v>FT-DENVER-IDX</v>
          </cell>
          <cell r="E5955" t="str">
            <v>I</v>
          </cell>
          <cell r="F5955">
            <v>39295</v>
          </cell>
          <cell r="G5955">
            <v>-88801</v>
          </cell>
          <cell r="H5955">
            <v>-4026</v>
          </cell>
        </row>
        <row r="5956">
          <cell r="A5956">
            <v>36641</v>
          </cell>
          <cell r="B5956" t="str">
            <v>AGG-GAS-IDX</v>
          </cell>
          <cell r="C5956" t="str">
            <v>NG-NYMEX</v>
          </cell>
          <cell r="D5956" t="str">
            <v>FT-DENVER-IDX</v>
          </cell>
          <cell r="E5956" t="str">
            <v>I</v>
          </cell>
          <cell r="F5956">
            <v>39326</v>
          </cell>
          <cell r="G5956">
            <v>-85409</v>
          </cell>
          <cell r="H5956">
            <v>-3764</v>
          </cell>
        </row>
        <row r="5957">
          <cell r="A5957">
            <v>36641</v>
          </cell>
          <cell r="B5957" t="str">
            <v>AGG-GAS-IDX</v>
          </cell>
          <cell r="C5957" t="str">
            <v>NG-NYMEX</v>
          </cell>
          <cell r="D5957" t="str">
            <v>FT-DENVER-IDX</v>
          </cell>
          <cell r="E5957" t="str">
            <v>I</v>
          </cell>
          <cell r="F5957">
            <v>39356</v>
          </cell>
          <cell r="G5957">
            <v>-87731</v>
          </cell>
          <cell r="H5957">
            <v>-3776</v>
          </cell>
        </row>
        <row r="5958">
          <cell r="A5958">
            <v>36641</v>
          </cell>
          <cell r="B5958" t="str">
            <v>AGG-GAS-IDX</v>
          </cell>
          <cell r="C5958" t="str">
            <v>NG-NYMEX</v>
          </cell>
          <cell r="D5958" t="str">
            <v>FT-DENVER-IDX</v>
          </cell>
          <cell r="E5958" t="str">
            <v>I</v>
          </cell>
          <cell r="F5958">
            <v>39387</v>
          </cell>
          <cell r="G5958">
            <v>-84380</v>
          </cell>
          <cell r="H5958">
            <v>-2930</v>
          </cell>
        </row>
        <row r="5959">
          <cell r="A5959">
            <v>36641</v>
          </cell>
          <cell r="B5959" t="str">
            <v>AGG-GAS-IDX</v>
          </cell>
          <cell r="C5959" t="str">
            <v>NG-NYMEX</v>
          </cell>
          <cell r="D5959" t="str">
            <v>FT-DENVER-IDX</v>
          </cell>
          <cell r="E5959" t="str">
            <v>I</v>
          </cell>
          <cell r="F5959">
            <v>39417</v>
          </cell>
          <cell r="G5959">
            <v>0</v>
          </cell>
          <cell r="H5959">
            <v>0</v>
          </cell>
        </row>
        <row r="5960">
          <cell r="A5960">
            <v>36641</v>
          </cell>
          <cell r="B5960" t="str">
            <v>AGG-GAS-IDX</v>
          </cell>
          <cell r="C5960" t="str">
            <v>NG-NYMEX</v>
          </cell>
          <cell r="D5960" t="str">
            <v>FT-DENVER-IDX</v>
          </cell>
          <cell r="E5960" t="str">
            <v>I</v>
          </cell>
          <cell r="F5960">
            <v>39448</v>
          </cell>
          <cell r="G5960">
            <v>0</v>
          </cell>
          <cell r="H5960">
            <v>0</v>
          </cell>
        </row>
        <row r="5961">
          <cell r="A5961">
            <v>36641</v>
          </cell>
          <cell r="B5961" t="str">
            <v>AGG-GAS-IDX</v>
          </cell>
          <cell r="C5961" t="str">
            <v>NG-NYMEX</v>
          </cell>
          <cell r="D5961" t="str">
            <v>FT-DENVER-IDX</v>
          </cell>
          <cell r="E5961" t="str">
            <v>I</v>
          </cell>
          <cell r="F5961">
            <v>39479</v>
          </cell>
          <cell r="G5961">
            <v>-80089</v>
          </cell>
          <cell r="H5961">
            <v>-802</v>
          </cell>
        </row>
        <row r="5962">
          <cell r="A5962">
            <v>36641</v>
          </cell>
          <cell r="B5962" t="str">
            <v>AGG-GAS-IDX</v>
          </cell>
          <cell r="C5962" t="str">
            <v>NG-NYMEX</v>
          </cell>
          <cell r="D5962" t="str">
            <v>FT-DENVER-IDX</v>
          </cell>
          <cell r="E5962" t="str">
            <v>I</v>
          </cell>
          <cell r="F5962">
            <v>39508</v>
          </cell>
          <cell r="G5962">
            <v>-85120</v>
          </cell>
          <cell r="H5962">
            <v>-1445</v>
          </cell>
        </row>
        <row r="5963">
          <cell r="A5963">
            <v>36641</v>
          </cell>
          <cell r="B5963" t="str">
            <v>AGG-GAS-IDX</v>
          </cell>
          <cell r="C5963" t="str">
            <v>NG-NYMEX</v>
          </cell>
          <cell r="D5963" t="str">
            <v>FT-DENVER-IDX</v>
          </cell>
          <cell r="E5963" t="str">
            <v>I</v>
          </cell>
          <cell r="F5963">
            <v>39539</v>
          </cell>
          <cell r="G5963">
            <v>-81867</v>
          </cell>
          <cell r="H5963">
            <v>-1376</v>
          </cell>
        </row>
        <row r="5964">
          <cell r="A5964">
            <v>36641</v>
          </cell>
          <cell r="B5964" t="str">
            <v>AGG-GAS-IDX</v>
          </cell>
          <cell r="C5964" t="str">
            <v>NG-NYMEX</v>
          </cell>
          <cell r="D5964" t="str">
            <v>FT-DENVER-IDX</v>
          </cell>
          <cell r="E5964" t="str">
            <v>I</v>
          </cell>
          <cell r="F5964">
            <v>39569</v>
          </cell>
          <cell r="G5964">
            <v>-84093</v>
          </cell>
          <cell r="H5964">
            <v>-1372</v>
          </cell>
        </row>
        <row r="5965">
          <cell r="A5965">
            <v>36641</v>
          </cell>
          <cell r="B5965" t="str">
            <v>AGG-GAS-IDX</v>
          </cell>
          <cell r="C5965" t="str">
            <v>NG-NYMEX</v>
          </cell>
          <cell r="D5965" t="str">
            <v>FT-DENVER-IDX</v>
          </cell>
          <cell r="E5965" t="str">
            <v>I</v>
          </cell>
          <cell r="F5965">
            <v>39600</v>
          </cell>
          <cell r="G5965">
            <v>-80879</v>
          </cell>
          <cell r="H5965">
            <v>-1154</v>
          </cell>
        </row>
        <row r="5966">
          <cell r="A5966">
            <v>36641</v>
          </cell>
          <cell r="B5966" t="str">
            <v>AGG-GAS-IDX</v>
          </cell>
          <cell r="C5966" t="str">
            <v>NG-NYMEX</v>
          </cell>
          <cell r="D5966" t="str">
            <v>FT-DENVER-IDX</v>
          </cell>
          <cell r="E5966" t="str">
            <v>I</v>
          </cell>
          <cell r="F5966">
            <v>39630</v>
          </cell>
          <cell r="G5966">
            <v>-83077</v>
          </cell>
          <cell r="H5966">
            <v>-990</v>
          </cell>
        </row>
        <row r="5967">
          <cell r="A5967">
            <v>36641</v>
          </cell>
          <cell r="B5967" t="str">
            <v>AGG-GAS-IDX</v>
          </cell>
          <cell r="C5967" t="str">
            <v>NG-NYMEX</v>
          </cell>
          <cell r="D5967" t="str">
            <v>FT-DENVER-IDX</v>
          </cell>
          <cell r="E5967" t="str">
            <v>I</v>
          </cell>
          <cell r="F5967">
            <v>39661</v>
          </cell>
          <cell r="G5967">
            <v>-82566</v>
          </cell>
          <cell r="H5967">
            <v>-1008</v>
          </cell>
        </row>
        <row r="5968">
          <cell r="A5968">
            <v>36641</v>
          </cell>
          <cell r="B5968" t="str">
            <v>AGG-GAS-IDX</v>
          </cell>
          <cell r="C5968" t="str">
            <v>NG-NYMEX</v>
          </cell>
          <cell r="D5968" t="str">
            <v>FT-DENVER-IDX</v>
          </cell>
          <cell r="E5968" t="str">
            <v>I</v>
          </cell>
          <cell r="F5968">
            <v>39692</v>
          </cell>
          <cell r="G5968">
            <v>-79410</v>
          </cell>
          <cell r="H5968">
            <v>-901</v>
          </cell>
        </row>
        <row r="5969">
          <cell r="A5969">
            <v>36641</v>
          </cell>
          <cell r="B5969" t="str">
            <v>AGG-GAS-IDX</v>
          </cell>
          <cell r="C5969" t="str">
            <v>NG-NYMEX</v>
          </cell>
          <cell r="D5969" t="str">
            <v>FT-DENVER-IDX</v>
          </cell>
          <cell r="E5969" t="str">
            <v>I</v>
          </cell>
          <cell r="F5969">
            <v>39722</v>
          </cell>
          <cell r="G5969">
            <v>-81568</v>
          </cell>
          <cell r="H5969">
            <v>0</v>
          </cell>
        </row>
        <row r="5970">
          <cell r="A5970">
            <v>36641</v>
          </cell>
          <cell r="B5970" t="str">
            <v>AGG-GAS-IDX</v>
          </cell>
          <cell r="C5970" t="str">
            <v>NG-NYMEX</v>
          </cell>
          <cell r="D5970" t="str">
            <v>FT-DENVER-IDX</v>
          </cell>
          <cell r="E5970" t="str">
            <v>I</v>
          </cell>
          <cell r="F5970">
            <v>39753</v>
          </cell>
          <cell r="G5970">
            <v>-78451</v>
          </cell>
          <cell r="H5970">
            <v>0</v>
          </cell>
        </row>
        <row r="5971">
          <cell r="A5971">
            <v>36641</v>
          </cell>
          <cell r="B5971" t="str">
            <v>AGG-GAS-IDX</v>
          </cell>
          <cell r="C5971" t="str">
            <v>NG-NYMEX</v>
          </cell>
          <cell r="D5971" t="str">
            <v>FT-DENVER-IDX</v>
          </cell>
          <cell r="E5971" t="str">
            <v>I</v>
          </cell>
          <cell r="F5971">
            <v>39783</v>
          </cell>
          <cell r="G5971">
            <v>0</v>
          </cell>
          <cell r="H5971">
            <v>0</v>
          </cell>
        </row>
        <row r="5972">
          <cell r="A5972">
            <v>36641</v>
          </cell>
          <cell r="B5972" t="str">
            <v>AGG-GAS-IDX</v>
          </cell>
          <cell r="C5972" t="str">
            <v>NG-NYMEX</v>
          </cell>
          <cell r="D5972" t="str">
            <v>FT-EAST-IDX</v>
          </cell>
          <cell r="E5972" t="str">
            <v>I</v>
          </cell>
          <cell r="F5972">
            <v>36617</v>
          </cell>
          <cell r="G5972">
            <v>10484965</v>
          </cell>
          <cell r="H5972">
            <v>-26712</v>
          </cell>
        </row>
        <row r="5973">
          <cell r="A5973">
            <v>36641</v>
          </cell>
          <cell r="B5973" t="str">
            <v>AGG-GAS-IDX</v>
          </cell>
          <cell r="C5973" t="str">
            <v>NG-NYMEX</v>
          </cell>
          <cell r="D5973" t="str">
            <v>FT-EAST-IDX</v>
          </cell>
          <cell r="E5973" t="str">
            <v>I</v>
          </cell>
          <cell r="F5973">
            <v>36647</v>
          </cell>
          <cell r="G5973">
            <v>9366691</v>
          </cell>
          <cell r="H5973">
            <v>-7897</v>
          </cell>
        </row>
        <row r="5974">
          <cell r="A5974">
            <v>36641</v>
          </cell>
          <cell r="B5974" t="str">
            <v>AGG-GAS-IDX</v>
          </cell>
          <cell r="C5974" t="str">
            <v>NG-NYMEX</v>
          </cell>
          <cell r="D5974" t="str">
            <v>FT-EAST-IDX</v>
          </cell>
          <cell r="E5974" t="str">
            <v>I</v>
          </cell>
          <cell r="F5974">
            <v>36678</v>
          </cell>
          <cell r="G5974">
            <v>4605173</v>
          </cell>
          <cell r="H5974">
            <v>-6823</v>
          </cell>
        </row>
        <row r="5975">
          <cell r="A5975">
            <v>36641</v>
          </cell>
          <cell r="B5975" t="str">
            <v>AGG-GAS-IDX</v>
          </cell>
          <cell r="C5975" t="str">
            <v>NG-NYMEX</v>
          </cell>
          <cell r="D5975" t="str">
            <v>FT-EAST-IDX</v>
          </cell>
          <cell r="E5975" t="str">
            <v>I</v>
          </cell>
          <cell r="F5975">
            <v>36708</v>
          </cell>
          <cell r="G5975">
            <v>4059805</v>
          </cell>
          <cell r="H5975">
            <v>-17925</v>
          </cell>
        </row>
        <row r="5976">
          <cell r="A5976">
            <v>36641</v>
          </cell>
          <cell r="B5976" t="str">
            <v>AGG-GAS-IDX</v>
          </cell>
          <cell r="C5976" t="str">
            <v>NG-NYMEX</v>
          </cell>
          <cell r="D5976" t="str">
            <v>FT-EAST-IDX</v>
          </cell>
          <cell r="E5976" t="str">
            <v>I</v>
          </cell>
          <cell r="F5976">
            <v>36739</v>
          </cell>
          <cell r="G5976">
            <v>1633780</v>
          </cell>
          <cell r="H5976">
            <v>-18792</v>
          </cell>
        </row>
        <row r="5977">
          <cell r="A5977">
            <v>36641</v>
          </cell>
          <cell r="B5977" t="str">
            <v>AGG-GAS-IDX</v>
          </cell>
          <cell r="C5977" t="str">
            <v>NG-NYMEX</v>
          </cell>
          <cell r="D5977" t="str">
            <v>FT-EAST-IDX</v>
          </cell>
          <cell r="E5977" t="str">
            <v>I</v>
          </cell>
          <cell r="F5977">
            <v>36770</v>
          </cell>
          <cell r="G5977">
            <v>2181100</v>
          </cell>
          <cell r="H5977">
            <v>-17189</v>
          </cell>
        </row>
        <row r="5978">
          <cell r="A5978">
            <v>36641</v>
          </cell>
          <cell r="B5978" t="str">
            <v>AGG-GAS-IDX</v>
          </cell>
          <cell r="C5978" t="str">
            <v>NG-NYMEX</v>
          </cell>
          <cell r="D5978" t="str">
            <v>FT-EAST-IDX</v>
          </cell>
          <cell r="E5978" t="str">
            <v>I</v>
          </cell>
          <cell r="F5978">
            <v>36800</v>
          </cell>
          <cell r="G5978">
            <v>5299107</v>
          </cell>
          <cell r="H5978">
            <v>-18240</v>
          </cell>
        </row>
        <row r="5979">
          <cell r="A5979">
            <v>36641</v>
          </cell>
          <cell r="B5979" t="str">
            <v>AGG-GAS-IDX</v>
          </cell>
          <cell r="C5979" t="str">
            <v>NG-NYMEX</v>
          </cell>
          <cell r="D5979" t="str">
            <v>FT-EAST-IDX</v>
          </cell>
          <cell r="E5979" t="str">
            <v>I</v>
          </cell>
          <cell r="F5979">
            <v>36831</v>
          </cell>
          <cell r="G5979">
            <v>-2420327</v>
          </cell>
          <cell r="H5979">
            <v>-197325</v>
          </cell>
        </row>
        <row r="5980">
          <cell r="A5980">
            <v>36641</v>
          </cell>
          <cell r="B5980" t="str">
            <v>AGG-GAS-IDX</v>
          </cell>
          <cell r="C5980" t="str">
            <v>NG-NYMEX</v>
          </cell>
          <cell r="D5980" t="str">
            <v>FT-EAST-IDX</v>
          </cell>
          <cell r="E5980" t="str">
            <v>I</v>
          </cell>
          <cell r="F5980">
            <v>36861</v>
          </cell>
          <cell r="G5980">
            <v>-2908209</v>
          </cell>
          <cell r="H5980">
            <v>20808</v>
          </cell>
        </row>
        <row r="5981">
          <cell r="A5981">
            <v>36641</v>
          </cell>
          <cell r="B5981" t="str">
            <v>AGG-GAS-IDX</v>
          </cell>
          <cell r="C5981" t="str">
            <v>NG-NYMEX</v>
          </cell>
          <cell r="D5981" t="str">
            <v>FT-EAST-IDX</v>
          </cell>
          <cell r="E5981" t="str">
            <v>I</v>
          </cell>
          <cell r="F5981">
            <v>36892</v>
          </cell>
          <cell r="G5981">
            <v>-2187746</v>
          </cell>
          <cell r="H5981">
            <v>31301</v>
          </cell>
        </row>
        <row r="5982">
          <cell r="A5982">
            <v>36641</v>
          </cell>
          <cell r="B5982" t="str">
            <v>AGG-GAS-IDX</v>
          </cell>
          <cell r="C5982" t="str">
            <v>NG-NYMEX</v>
          </cell>
          <cell r="D5982" t="str">
            <v>FT-EAST-IDX</v>
          </cell>
          <cell r="E5982" t="str">
            <v>I</v>
          </cell>
          <cell r="F5982">
            <v>36923</v>
          </cell>
          <cell r="G5982">
            <v>-3353959</v>
          </cell>
          <cell r="H5982">
            <v>10812</v>
          </cell>
        </row>
        <row r="5983">
          <cell r="A5983">
            <v>36641</v>
          </cell>
          <cell r="B5983" t="str">
            <v>AGG-GAS-IDX</v>
          </cell>
          <cell r="C5983" t="str">
            <v>NG-NYMEX</v>
          </cell>
          <cell r="D5983" t="str">
            <v>FT-EAST-IDX</v>
          </cell>
          <cell r="E5983" t="str">
            <v>I</v>
          </cell>
          <cell r="F5983">
            <v>36951</v>
          </cell>
          <cell r="G5983">
            <v>-2826365</v>
          </cell>
          <cell r="H5983">
            <v>-22259</v>
          </cell>
        </row>
        <row r="5984">
          <cell r="A5984">
            <v>36641</v>
          </cell>
          <cell r="B5984" t="str">
            <v>AGG-GAS-IDX</v>
          </cell>
          <cell r="C5984" t="str">
            <v>NG-NYMEX</v>
          </cell>
          <cell r="D5984" t="str">
            <v>FT-EAST-IDX</v>
          </cell>
          <cell r="E5984" t="str">
            <v>I</v>
          </cell>
          <cell r="F5984">
            <v>36982</v>
          </cell>
          <cell r="G5984">
            <v>-4028991</v>
          </cell>
          <cell r="H5984">
            <v>1212</v>
          </cell>
        </row>
        <row r="5985">
          <cell r="A5985">
            <v>36641</v>
          </cell>
          <cell r="B5985" t="str">
            <v>AGG-GAS-IDX</v>
          </cell>
          <cell r="C5985" t="str">
            <v>NG-NYMEX</v>
          </cell>
          <cell r="D5985" t="str">
            <v>FT-EAST-IDX</v>
          </cell>
          <cell r="E5985" t="str">
            <v>I</v>
          </cell>
          <cell r="F5985">
            <v>37012</v>
          </cell>
          <cell r="G5985">
            <v>-5251281</v>
          </cell>
          <cell r="H5985">
            <v>-11138</v>
          </cell>
        </row>
        <row r="5986">
          <cell r="A5986">
            <v>36641</v>
          </cell>
          <cell r="B5986" t="str">
            <v>AGG-GAS-IDX</v>
          </cell>
          <cell r="C5986" t="str">
            <v>NG-NYMEX</v>
          </cell>
          <cell r="D5986" t="str">
            <v>FT-EAST-IDX</v>
          </cell>
          <cell r="E5986" t="str">
            <v>I</v>
          </cell>
          <cell r="F5986">
            <v>37043</v>
          </cell>
          <cell r="G5986">
            <v>-7322331</v>
          </cell>
          <cell r="H5986">
            <v>-11434</v>
          </cell>
        </row>
        <row r="5987">
          <cell r="A5987">
            <v>36641</v>
          </cell>
          <cell r="B5987" t="str">
            <v>AGG-GAS-IDX</v>
          </cell>
          <cell r="C5987" t="str">
            <v>NG-NYMEX</v>
          </cell>
          <cell r="D5987" t="str">
            <v>FT-EAST-IDX</v>
          </cell>
          <cell r="E5987" t="str">
            <v>I</v>
          </cell>
          <cell r="F5987">
            <v>37073</v>
          </cell>
          <cell r="G5987">
            <v>-11858943</v>
          </cell>
          <cell r="H5987">
            <v>7881</v>
          </cell>
        </row>
        <row r="5988">
          <cell r="A5988">
            <v>36641</v>
          </cell>
          <cell r="B5988" t="str">
            <v>AGG-GAS-IDX</v>
          </cell>
          <cell r="C5988" t="str">
            <v>NG-NYMEX</v>
          </cell>
          <cell r="D5988" t="str">
            <v>FT-EAST-IDX</v>
          </cell>
          <cell r="E5988" t="str">
            <v>I</v>
          </cell>
          <cell r="F5988">
            <v>37104</v>
          </cell>
          <cell r="G5988">
            <v>-11491921</v>
          </cell>
          <cell r="H5988">
            <v>9119</v>
          </cell>
        </row>
        <row r="5989">
          <cell r="A5989">
            <v>36641</v>
          </cell>
          <cell r="B5989" t="str">
            <v>AGG-GAS-IDX</v>
          </cell>
          <cell r="C5989" t="str">
            <v>NG-NYMEX</v>
          </cell>
          <cell r="D5989" t="str">
            <v>FT-EAST-IDX</v>
          </cell>
          <cell r="E5989" t="str">
            <v>I</v>
          </cell>
          <cell r="F5989">
            <v>37135</v>
          </cell>
          <cell r="G5989">
            <v>-11101940</v>
          </cell>
          <cell r="H5989">
            <v>8971</v>
          </cell>
        </row>
        <row r="5990">
          <cell r="A5990">
            <v>36641</v>
          </cell>
          <cell r="B5990" t="str">
            <v>AGG-GAS-IDX</v>
          </cell>
          <cell r="C5990" t="str">
            <v>NG-NYMEX</v>
          </cell>
          <cell r="D5990" t="str">
            <v>FT-EAST-IDX</v>
          </cell>
          <cell r="E5990" t="str">
            <v>I</v>
          </cell>
          <cell r="F5990">
            <v>37165</v>
          </cell>
          <cell r="G5990">
            <v>-10387630</v>
          </cell>
          <cell r="H5990">
            <v>14931</v>
          </cell>
        </row>
        <row r="5991">
          <cell r="A5991">
            <v>36641</v>
          </cell>
          <cell r="B5991" t="str">
            <v>AGG-GAS-IDX</v>
          </cell>
          <cell r="C5991" t="str">
            <v>NG-NYMEX</v>
          </cell>
          <cell r="D5991" t="str">
            <v>FT-EAST-IDX</v>
          </cell>
          <cell r="E5991" t="str">
            <v>I</v>
          </cell>
          <cell r="F5991">
            <v>37196</v>
          </cell>
          <cell r="G5991">
            <v>-12652156</v>
          </cell>
          <cell r="H5991">
            <v>4275</v>
          </cell>
        </row>
        <row r="5992">
          <cell r="A5992">
            <v>36641</v>
          </cell>
          <cell r="B5992" t="str">
            <v>AGG-GAS-IDX</v>
          </cell>
          <cell r="C5992" t="str">
            <v>NG-NYMEX</v>
          </cell>
          <cell r="D5992" t="str">
            <v>FT-EAST-IDX</v>
          </cell>
          <cell r="E5992" t="str">
            <v>I</v>
          </cell>
          <cell r="F5992">
            <v>37226</v>
          </cell>
          <cell r="G5992">
            <v>-13130959</v>
          </cell>
          <cell r="H5992">
            <v>24463</v>
          </cell>
        </row>
        <row r="5993">
          <cell r="A5993">
            <v>36641</v>
          </cell>
          <cell r="B5993" t="str">
            <v>AGG-GAS-IDX</v>
          </cell>
          <cell r="C5993" t="str">
            <v>NG-NYMEX</v>
          </cell>
          <cell r="D5993" t="str">
            <v>FT-EAST-IDX</v>
          </cell>
          <cell r="E5993" t="str">
            <v>I</v>
          </cell>
          <cell r="F5993">
            <v>37257</v>
          </cell>
          <cell r="G5993">
            <v>-8886007</v>
          </cell>
          <cell r="H5993">
            <v>17743</v>
          </cell>
        </row>
        <row r="5994">
          <cell r="A5994">
            <v>36641</v>
          </cell>
          <cell r="B5994" t="str">
            <v>AGG-GAS-IDX</v>
          </cell>
          <cell r="C5994" t="str">
            <v>NG-NYMEX</v>
          </cell>
          <cell r="D5994" t="str">
            <v>FT-EAST-IDX</v>
          </cell>
          <cell r="E5994" t="str">
            <v>I</v>
          </cell>
          <cell r="F5994">
            <v>37288</v>
          </cell>
          <cell r="G5994">
            <v>-8411897</v>
          </cell>
          <cell r="H5994">
            <v>5767</v>
          </cell>
        </row>
        <row r="5995">
          <cell r="A5995">
            <v>36641</v>
          </cell>
          <cell r="B5995" t="str">
            <v>AGG-GAS-IDX</v>
          </cell>
          <cell r="C5995" t="str">
            <v>NG-NYMEX</v>
          </cell>
          <cell r="D5995" t="str">
            <v>FT-EAST-IDX</v>
          </cell>
          <cell r="E5995" t="str">
            <v>I</v>
          </cell>
          <cell r="F5995">
            <v>37316</v>
          </cell>
          <cell r="G5995">
            <v>-8916164</v>
          </cell>
          <cell r="H5995">
            <v>-6567</v>
          </cell>
        </row>
        <row r="5996">
          <cell r="A5996">
            <v>36641</v>
          </cell>
          <cell r="B5996" t="str">
            <v>AGG-GAS-IDX</v>
          </cell>
          <cell r="C5996" t="str">
            <v>NG-NYMEX</v>
          </cell>
          <cell r="D5996" t="str">
            <v>FT-EAST-IDX</v>
          </cell>
          <cell r="E5996" t="str">
            <v>I</v>
          </cell>
          <cell r="F5996">
            <v>37347</v>
          </cell>
          <cell r="G5996">
            <v>-7732333</v>
          </cell>
          <cell r="H5996">
            <v>7354</v>
          </cell>
        </row>
        <row r="5997">
          <cell r="A5997">
            <v>36641</v>
          </cell>
          <cell r="B5997" t="str">
            <v>AGG-GAS-IDX</v>
          </cell>
          <cell r="C5997" t="str">
            <v>NG-NYMEX</v>
          </cell>
          <cell r="D5997" t="str">
            <v>FT-EAST-IDX</v>
          </cell>
          <cell r="E5997" t="str">
            <v>I</v>
          </cell>
          <cell r="F5997">
            <v>37377</v>
          </cell>
          <cell r="G5997">
            <v>-9338480</v>
          </cell>
          <cell r="H5997">
            <v>4975</v>
          </cell>
        </row>
        <row r="5998">
          <cell r="A5998">
            <v>36641</v>
          </cell>
          <cell r="B5998" t="str">
            <v>AGG-GAS-IDX</v>
          </cell>
          <cell r="C5998" t="str">
            <v>NG-NYMEX</v>
          </cell>
          <cell r="D5998" t="str">
            <v>FT-EAST-IDX</v>
          </cell>
          <cell r="E5998" t="str">
            <v>I</v>
          </cell>
          <cell r="F5998">
            <v>37408</v>
          </cell>
          <cell r="G5998">
            <v>-9233316</v>
          </cell>
          <cell r="H5998">
            <v>2182</v>
          </cell>
        </row>
        <row r="5999">
          <cell r="A5999">
            <v>36641</v>
          </cell>
          <cell r="B5999" t="str">
            <v>AGG-GAS-IDX</v>
          </cell>
          <cell r="C5999" t="str">
            <v>NG-NYMEX</v>
          </cell>
          <cell r="D5999" t="str">
            <v>FT-EAST-IDX</v>
          </cell>
          <cell r="E5999" t="str">
            <v>I</v>
          </cell>
          <cell r="F5999">
            <v>37438</v>
          </cell>
          <cell r="G5999">
            <v>-8302138</v>
          </cell>
          <cell r="H5999">
            <v>6757</v>
          </cell>
        </row>
        <row r="6000">
          <cell r="A6000">
            <v>36641</v>
          </cell>
          <cell r="B6000" t="str">
            <v>AGG-GAS-IDX</v>
          </cell>
          <cell r="C6000" t="str">
            <v>NG-NYMEX</v>
          </cell>
          <cell r="D6000" t="str">
            <v>FT-EAST-IDX</v>
          </cell>
          <cell r="E6000" t="str">
            <v>I</v>
          </cell>
          <cell r="F6000">
            <v>37469</v>
          </cell>
          <cell r="G6000">
            <v>-8241617</v>
          </cell>
          <cell r="H6000">
            <v>6880</v>
          </cell>
        </row>
        <row r="6001">
          <cell r="A6001">
            <v>36641</v>
          </cell>
          <cell r="B6001" t="str">
            <v>AGG-GAS-IDX</v>
          </cell>
          <cell r="C6001" t="str">
            <v>NG-NYMEX</v>
          </cell>
          <cell r="D6001" t="str">
            <v>FT-EAST-IDX</v>
          </cell>
          <cell r="E6001" t="str">
            <v>I</v>
          </cell>
          <cell r="F6001">
            <v>37500</v>
          </cell>
          <cell r="G6001">
            <v>-7927508</v>
          </cell>
          <cell r="H6001">
            <v>6664</v>
          </cell>
        </row>
        <row r="6002">
          <cell r="A6002">
            <v>36641</v>
          </cell>
          <cell r="B6002" t="str">
            <v>AGG-GAS-IDX</v>
          </cell>
          <cell r="C6002" t="str">
            <v>NG-NYMEX</v>
          </cell>
          <cell r="D6002" t="str">
            <v>FT-EAST-IDX</v>
          </cell>
          <cell r="E6002" t="str">
            <v>I</v>
          </cell>
          <cell r="F6002">
            <v>37530</v>
          </cell>
          <cell r="G6002">
            <v>-6901542</v>
          </cell>
          <cell r="H6002">
            <v>10655</v>
          </cell>
        </row>
        <row r="6003">
          <cell r="A6003">
            <v>36641</v>
          </cell>
          <cell r="B6003" t="str">
            <v>AGG-GAS-IDX</v>
          </cell>
          <cell r="C6003" t="str">
            <v>NG-NYMEX</v>
          </cell>
          <cell r="D6003" t="str">
            <v>FT-EAST-IDX</v>
          </cell>
          <cell r="E6003" t="str">
            <v>I</v>
          </cell>
          <cell r="F6003">
            <v>37561</v>
          </cell>
          <cell r="G6003">
            <v>-6472264</v>
          </cell>
          <cell r="H6003">
            <v>15096</v>
          </cell>
        </row>
        <row r="6004">
          <cell r="A6004">
            <v>36641</v>
          </cell>
          <cell r="B6004" t="str">
            <v>AGG-GAS-IDX</v>
          </cell>
          <cell r="C6004" t="str">
            <v>NG-NYMEX</v>
          </cell>
          <cell r="D6004" t="str">
            <v>FT-EAST-IDX</v>
          </cell>
          <cell r="E6004" t="str">
            <v>I</v>
          </cell>
          <cell r="F6004">
            <v>37591</v>
          </cell>
          <cell r="G6004">
            <v>-6710605</v>
          </cell>
          <cell r="H6004">
            <v>13122</v>
          </cell>
        </row>
        <row r="6005">
          <cell r="A6005">
            <v>36641</v>
          </cell>
          <cell r="B6005" t="str">
            <v>AGG-GAS-IDX</v>
          </cell>
          <cell r="C6005" t="str">
            <v>NG-NYMEX</v>
          </cell>
          <cell r="D6005" t="str">
            <v>FT-EAST-IDX</v>
          </cell>
          <cell r="E6005" t="str">
            <v>I</v>
          </cell>
          <cell r="F6005">
            <v>37622</v>
          </cell>
          <cell r="G6005">
            <v>-7181537</v>
          </cell>
          <cell r="H6005">
            <v>17061</v>
          </cell>
        </row>
        <row r="6006">
          <cell r="A6006">
            <v>36641</v>
          </cell>
          <cell r="B6006" t="str">
            <v>AGG-GAS-IDX</v>
          </cell>
          <cell r="C6006" t="str">
            <v>NG-NYMEX</v>
          </cell>
          <cell r="D6006" t="str">
            <v>FT-EAST-IDX</v>
          </cell>
          <cell r="E6006" t="str">
            <v>I</v>
          </cell>
          <cell r="F6006">
            <v>37653</v>
          </cell>
          <cell r="G6006">
            <v>-6447432</v>
          </cell>
          <cell r="H6006">
            <v>4592</v>
          </cell>
        </row>
        <row r="6007">
          <cell r="A6007">
            <v>36641</v>
          </cell>
          <cell r="B6007" t="str">
            <v>AGG-GAS-IDX</v>
          </cell>
          <cell r="C6007" t="str">
            <v>NG-NYMEX</v>
          </cell>
          <cell r="D6007" t="str">
            <v>FT-EAST-IDX</v>
          </cell>
          <cell r="E6007" t="str">
            <v>I</v>
          </cell>
          <cell r="F6007">
            <v>37681</v>
          </cell>
          <cell r="G6007">
            <v>-7039056</v>
          </cell>
          <cell r="H6007">
            <v>-12060</v>
          </cell>
        </row>
        <row r="6008">
          <cell r="A6008">
            <v>36641</v>
          </cell>
          <cell r="B6008" t="str">
            <v>AGG-GAS-IDX</v>
          </cell>
          <cell r="C6008" t="str">
            <v>NG-NYMEX</v>
          </cell>
          <cell r="D6008" t="str">
            <v>FT-EAST-IDX</v>
          </cell>
          <cell r="E6008" t="str">
            <v>I</v>
          </cell>
          <cell r="F6008">
            <v>37712</v>
          </cell>
          <cell r="G6008">
            <v>-6778042</v>
          </cell>
          <cell r="H6008">
            <v>10813</v>
          </cell>
        </row>
        <row r="6009">
          <cell r="A6009">
            <v>36641</v>
          </cell>
          <cell r="B6009" t="str">
            <v>AGG-GAS-IDX</v>
          </cell>
          <cell r="C6009" t="str">
            <v>NG-NYMEX</v>
          </cell>
          <cell r="D6009" t="str">
            <v>FT-EAST-IDX</v>
          </cell>
          <cell r="E6009" t="str">
            <v>I</v>
          </cell>
          <cell r="F6009">
            <v>37742</v>
          </cell>
          <cell r="G6009">
            <v>-8279025</v>
          </cell>
          <cell r="H6009">
            <v>9417</v>
          </cell>
        </row>
        <row r="6010">
          <cell r="A6010">
            <v>36641</v>
          </cell>
          <cell r="B6010" t="str">
            <v>AGG-GAS-IDX</v>
          </cell>
          <cell r="C6010" t="str">
            <v>NG-NYMEX</v>
          </cell>
          <cell r="D6010" t="str">
            <v>FT-EAST-IDX</v>
          </cell>
          <cell r="E6010" t="str">
            <v>I</v>
          </cell>
          <cell r="F6010">
            <v>37773</v>
          </cell>
          <cell r="G6010">
            <v>-7961199</v>
          </cell>
          <cell r="H6010">
            <v>3661</v>
          </cell>
        </row>
        <row r="6011">
          <cell r="A6011">
            <v>36641</v>
          </cell>
          <cell r="B6011" t="str">
            <v>AGG-GAS-IDX</v>
          </cell>
          <cell r="C6011" t="str">
            <v>NG-NYMEX</v>
          </cell>
          <cell r="D6011" t="str">
            <v>FT-EAST-IDX</v>
          </cell>
          <cell r="E6011" t="str">
            <v>I</v>
          </cell>
          <cell r="F6011">
            <v>37803</v>
          </cell>
          <cell r="G6011">
            <v>-8815566</v>
          </cell>
          <cell r="H6011">
            <v>8086</v>
          </cell>
        </row>
        <row r="6012">
          <cell r="A6012">
            <v>36641</v>
          </cell>
          <cell r="B6012" t="str">
            <v>AGG-GAS-IDX</v>
          </cell>
          <cell r="C6012" t="str">
            <v>NG-NYMEX</v>
          </cell>
          <cell r="D6012" t="str">
            <v>FT-EAST-IDX</v>
          </cell>
          <cell r="E6012" t="str">
            <v>I</v>
          </cell>
          <cell r="F6012">
            <v>37834</v>
          </cell>
          <cell r="G6012">
            <v>-8760926</v>
          </cell>
          <cell r="H6012">
            <v>7641</v>
          </cell>
        </row>
        <row r="6013">
          <cell r="A6013">
            <v>36641</v>
          </cell>
          <cell r="B6013" t="str">
            <v>AGG-GAS-IDX</v>
          </cell>
          <cell r="C6013" t="str">
            <v>NG-NYMEX</v>
          </cell>
          <cell r="D6013" t="str">
            <v>FT-EAST-IDX</v>
          </cell>
          <cell r="E6013" t="str">
            <v>I</v>
          </cell>
          <cell r="F6013">
            <v>37865</v>
          </cell>
          <cell r="G6013">
            <v>-8428536</v>
          </cell>
          <cell r="H6013">
            <v>7320</v>
          </cell>
        </row>
        <row r="6014">
          <cell r="A6014">
            <v>36641</v>
          </cell>
          <cell r="B6014" t="str">
            <v>AGG-GAS-IDX</v>
          </cell>
          <cell r="C6014" t="str">
            <v>NG-NYMEX</v>
          </cell>
          <cell r="D6014" t="str">
            <v>FT-EAST-IDX</v>
          </cell>
          <cell r="E6014" t="str">
            <v>I</v>
          </cell>
          <cell r="F6014">
            <v>37895</v>
          </cell>
          <cell r="G6014">
            <v>-7486112</v>
          </cell>
          <cell r="H6014">
            <v>10911</v>
          </cell>
        </row>
        <row r="6015">
          <cell r="A6015">
            <v>36641</v>
          </cell>
          <cell r="B6015" t="str">
            <v>AGG-GAS-IDX</v>
          </cell>
          <cell r="C6015" t="str">
            <v>NG-NYMEX</v>
          </cell>
          <cell r="D6015" t="str">
            <v>FT-EAST-IDX</v>
          </cell>
          <cell r="E6015" t="str">
            <v>I</v>
          </cell>
          <cell r="F6015">
            <v>37926</v>
          </cell>
          <cell r="G6015">
            <v>-5756910</v>
          </cell>
          <cell r="H6015">
            <v>4075</v>
          </cell>
        </row>
        <row r="6016">
          <cell r="A6016">
            <v>36641</v>
          </cell>
          <cell r="B6016" t="str">
            <v>AGG-GAS-IDX</v>
          </cell>
          <cell r="C6016" t="str">
            <v>NG-NYMEX</v>
          </cell>
          <cell r="D6016" t="str">
            <v>FT-EAST-IDX</v>
          </cell>
          <cell r="E6016" t="str">
            <v>I</v>
          </cell>
          <cell r="F6016">
            <v>37956</v>
          </cell>
          <cell r="G6016">
            <v>-5971564</v>
          </cell>
          <cell r="H6016">
            <v>16078</v>
          </cell>
        </row>
        <row r="6017">
          <cell r="A6017">
            <v>36641</v>
          </cell>
          <cell r="B6017" t="str">
            <v>AGG-GAS-IDX</v>
          </cell>
          <cell r="C6017" t="str">
            <v>NG-NYMEX</v>
          </cell>
          <cell r="D6017" t="str">
            <v>FT-EAST-IDX</v>
          </cell>
          <cell r="E6017" t="str">
            <v>I</v>
          </cell>
          <cell r="F6017">
            <v>37987</v>
          </cell>
          <cell r="G6017">
            <v>-5934110</v>
          </cell>
          <cell r="H6017">
            <v>23668</v>
          </cell>
        </row>
        <row r="6018">
          <cell r="A6018">
            <v>36641</v>
          </cell>
          <cell r="B6018" t="str">
            <v>AGG-GAS-IDX</v>
          </cell>
          <cell r="C6018" t="str">
            <v>NG-NYMEX</v>
          </cell>
          <cell r="D6018" t="str">
            <v>FT-EAST-IDX</v>
          </cell>
          <cell r="E6018" t="str">
            <v>I</v>
          </cell>
          <cell r="F6018">
            <v>38018</v>
          </cell>
          <cell r="G6018">
            <v>-5517826</v>
          </cell>
          <cell r="H6018">
            <v>5939</v>
          </cell>
        </row>
        <row r="6019">
          <cell r="A6019">
            <v>36641</v>
          </cell>
          <cell r="B6019" t="str">
            <v>AGG-GAS-IDX</v>
          </cell>
          <cell r="C6019" t="str">
            <v>NG-NYMEX</v>
          </cell>
          <cell r="D6019" t="str">
            <v>FT-EAST-IDX</v>
          </cell>
          <cell r="E6019" t="str">
            <v>I</v>
          </cell>
          <cell r="F6019">
            <v>38047</v>
          </cell>
          <cell r="G6019">
            <v>-5809014</v>
          </cell>
          <cell r="H6019">
            <v>-16684</v>
          </cell>
        </row>
        <row r="6020">
          <cell r="A6020">
            <v>36641</v>
          </cell>
          <cell r="B6020" t="str">
            <v>AGG-GAS-IDX</v>
          </cell>
          <cell r="C6020" t="str">
            <v>NG-NYMEX</v>
          </cell>
          <cell r="D6020" t="str">
            <v>FT-EAST-IDX</v>
          </cell>
          <cell r="E6020" t="str">
            <v>I</v>
          </cell>
          <cell r="F6020">
            <v>38078</v>
          </cell>
          <cell r="G6020">
            <v>-5594276</v>
          </cell>
          <cell r="H6020">
            <v>3604</v>
          </cell>
        </row>
        <row r="6021">
          <cell r="A6021">
            <v>36641</v>
          </cell>
          <cell r="B6021" t="str">
            <v>AGG-GAS-IDX</v>
          </cell>
          <cell r="C6021" t="str">
            <v>NG-NYMEX</v>
          </cell>
          <cell r="D6021" t="str">
            <v>FT-EAST-IDX</v>
          </cell>
          <cell r="E6021" t="str">
            <v>I</v>
          </cell>
          <cell r="F6021">
            <v>38108</v>
          </cell>
          <cell r="G6021">
            <v>-6971643</v>
          </cell>
          <cell r="H6021">
            <v>4250</v>
          </cell>
        </row>
        <row r="6022">
          <cell r="A6022">
            <v>36641</v>
          </cell>
          <cell r="B6022" t="str">
            <v>AGG-GAS-IDX</v>
          </cell>
          <cell r="C6022" t="str">
            <v>NG-NYMEX</v>
          </cell>
          <cell r="D6022" t="str">
            <v>FT-EAST-IDX</v>
          </cell>
          <cell r="E6022" t="str">
            <v>I</v>
          </cell>
          <cell r="F6022">
            <v>38139</v>
          </cell>
          <cell r="G6022">
            <v>-6927736</v>
          </cell>
          <cell r="H6022">
            <v>2833</v>
          </cell>
        </row>
        <row r="6023">
          <cell r="A6023">
            <v>36641</v>
          </cell>
          <cell r="B6023" t="str">
            <v>AGG-GAS-IDX</v>
          </cell>
          <cell r="C6023" t="str">
            <v>NG-NYMEX</v>
          </cell>
          <cell r="D6023" t="str">
            <v>FT-EAST-IDX</v>
          </cell>
          <cell r="E6023" t="str">
            <v>I</v>
          </cell>
          <cell r="F6023">
            <v>38169</v>
          </cell>
          <cell r="G6023">
            <v>-7115668</v>
          </cell>
          <cell r="H6023">
            <v>6221</v>
          </cell>
        </row>
        <row r="6024">
          <cell r="A6024">
            <v>36641</v>
          </cell>
          <cell r="B6024" t="str">
            <v>AGG-GAS-IDX</v>
          </cell>
          <cell r="C6024" t="str">
            <v>NG-NYMEX</v>
          </cell>
          <cell r="D6024" t="str">
            <v>FT-EAST-IDX</v>
          </cell>
          <cell r="E6024" t="str">
            <v>I</v>
          </cell>
          <cell r="F6024">
            <v>38200</v>
          </cell>
          <cell r="G6024">
            <v>-7070989</v>
          </cell>
          <cell r="H6024">
            <v>5846</v>
          </cell>
        </row>
        <row r="6025">
          <cell r="A6025">
            <v>36641</v>
          </cell>
          <cell r="B6025" t="str">
            <v>AGG-GAS-IDX</v>
          </cell>
          <cell r="C6025" t="str">
            <v>NG-NYMEX</v>
          </cell>
          <cell r="D6025" t="str">
            <v>FT-EAST-IDX</v>
          </cell>
          <cell r="E6025" t="str">
            <v>I</v>
          </cell>
          <cell r="F6025">
            <v>38231</v>
          </cell>
          <cell r="G6025">
            <v>-6802500</v>
          </cell>
          <cell r="H6025">
            <v>5602</v>
          </cell>
        </row>
        <row r="6026">
          <cell r="A6026">
            <v>36641</v>
          </cell>
          <cell r="B6026" t="str">
            <v>AGG-GAS-IDX</v>
          </cell>
          <cell r="C6026" t="str">
            <v>NG-NYMEX</v>
          </cell>
          <cell r="D6026" t="str">
            <v>FT-EAST-IDX</v>
          </cell>
          <cell r="E6026" t="str">
            <v>I</v>
          </cell>
          <cell r="F6026">
            <v>38261</v>
          </cell>
          <cell r="G6026">
            <v>-5657134</v>
          </cell>
          <cell r="H6026">
            <v>6835</v>
          </cell>
        </row>
        <row r="6027">
          <cell r="A6027">
            <v>36641</v>
          </cell>
          <cell r="B6027" t="str">
            <v>AGG-GAS-IDX</v>
          </cell>
          <cell r="C6027" t="str">
            <v>NG-NYMEX</v>
          </cell>
          <cell r="D6027" t="str">
            <v>FT-EAST-IDX</v>
          </cell>
          <cell r="E6027" t="str">
            <v>I</v>
          </cell>
          <cell r="F6027">
            <v>38292</v>
          </cell>
          <cell r="G6027">
            <v>-5288734</v>
          </cell>
          <cell r="H6027">
            <v>3855</v>
          </cell>
        </row>
        <row r="6028">
          <cell r="A6028">
            <v>36641</v>
          </cell>
          <cell r="B6028" t="str">
            <v>AGG-GAS-IDX</v>
          </cell>
          <cell r="C6028" t="str">
            <v>NG-NYMEX</v>
          </cell>
          <cell r="D6028" t="str">
            <v>FT-EAST-IDX</v>
          </cell>
          <cell r="E6028" t="str">
            <v>I</v>
          </cell>
          <cell r="F6028">
            <v>38322</v>
          </cell>
          <cell r="G6028">
            <v>-5432744</v>
          </cell>
          <cell r="H6028">
            <v>14959</v>
          </cell>
        </row>
        <row r="6029">
          <cell r="A6029">
            <v>36641</v>
          </cell>
          <cell r="B6029" t="str">
            <v>AGG-GAS-IDX</v>
          </cell>
          <cell r="C6029" t="str">
            <v>NG-NYMEX</v>
          </cell>
          <cell r="D6029" t="str">
            <v>FT-EAST-IDX</v>
          </cell>
          <cell r="E6029" t="str">
            <v>I</v>
          </cell>
          <cell r="F6029">
            <v>38353</v>
          </cell>
          <cell r="G6029">
            <v>-5399567</v>
          </cell>
          <cell r="H6029">
            <v>21909</v>
          </cell>
        </row>
        <row r="6030">
          <cell r="A6030">
            <v>36641</v>
          </cell>
          <cell r="B6030" t="str">
            <v>AGG-GAS-IDX</v>
          </cell>
          <cell r="C6030" t="str">
            <v>NG-NYMEX</v>
          </cell>
          <cell r="D6030" t="str">
            <v>FT-EAST-IDX</v>
          </cell>
          <cell r="E6030" t="str">
            <v>I</v>
          </cell>
          <cell r="F6030">
            <v>38384</v>
          </cell>
          <cell r="G6030">
            <v>-4847228</v>
          </cell>
          <cell r="H6030">
            <v>5472</v>
          </cell>
        </row>
        <row r="6031">
          <cell r="A6031">
            <v>36641</v>
          </cell>
          <cell r="B6031" t="str">
            <v>AGG-GAS-IDX</v>
          </cell>
          <cell r="C6031" t="str">
            <v>NG-NYMEX</v>
          </cell>
          <cell r="D6031" t="str">
            <v>FT-EAST-IDX</v>
          </cell>
          <cell r="E6031" t="str">
            <v>I</v>
          </cell>
          <cell r="F6031">
            <v>38412</v>
          </cell>
          <cell r="G6031">
            <v>-5336930</v>
          </cell>
          <cell r="H6031">
            <v>-15519</v>
          </cell>
        </row>
        <row r="6032">
          <cell r="A6032">
            <v>36641</v>
          </cell>
          <cell r="B6032" t="str">
            <v>AGG-GAS-IDX</v>
          </cell>
          <cell r="C6032" t="str">
            <v>NG-NYMEX</v>
          </cell>
          <cell r="D6032" t="str">
            <v>FT-EAST-IDX</v>
          </cell>
          <cell r="E6032" t="str">
            <v>I</v>
          </cell>
          <cell r="F6032">
            <v>38443</v>
          </cell>
          <cell r="G6032">
            <v>-5133177</v>
          </cell>
          <cell r="H6032">
            <v>3402</v>
          </cell>
        </row>
        <row r="6033">
          <cell r="A6033">
            <v>36641</v>
          </cell>
          <cell r="B6033" t="str">
            <v>AGG-GAS-IDX</v>
          </cell>
          <cell r="C6033" t="str">
            <v>NG-NYMEX</v>
          </cell>
          <cell r="D6033" t="str">
            <v>FT-EAST-IDX</v>
          </cell>
          <cell r="E6033" t="str">
            <v>I</v>
          </cell>
          <cell r="F6033">
            <v>38473</v>
          </cell>
          <cell r="G6033">
            <v>-6425017</v>
          </cell>
          <cell r="H6033">
            <v>3952</v>
          </cell>
        </row>
        <row r="6034">
          <cell r="A6034">
            <v>36641</v>
          </cell>
          <cell r="B6034" t="str">
            <v>AGG-GAS-IDX</v>
          </cell>
          <cell r="C6034" t="str">
            <v>NG-NYMEX</v>
          </cell>
          <cell r="D6034" t="str">
            <v>FT-EAST-IDX</v>
          </cell>
          <cell r="E6034" t="str">
            <v>I</v>
          </cell>
          <cell r="F6034">
            <v>38504</v>
          </cell>
          <cell r="G6034">
            <v>-6179703</v>
          </cell>
          <cell r="H6034">
            <v>2583</v>
          </cell>
        </row>
        <row r="6035">
          <cell r="A6035">
            <v>36641</v>
          </cell>
          <cell r="B6035" t="str">
            <v>AGG-GAS-IDX</v>
          </cell>
          <cell r="C6035" t="str">
            <v>NG-NYMEX</v>
          </cell>
          <cell r="D6035" t="str">
            <v>FT-EAST-IDX</v>
          </cell>
          <cell r="E6035" t="str">
            <v>I</v>
          </cell>
          <cell r="F6035">
            <v>38534</v>
          </cell>
          <cell r="G6035">
            <v>-6347847</v>
          </cell>
          <cell r="H6035">
            <v>5442</v>
          </cell>
        </row>
        <row r="6036">
          <cell r="A6036">
            <v>36641</v>
          </cell>
          <cell r="B6036" t="str">
            <v>AGG-GAS-IDX</v>
          </cell>
          <cell r="C6036" t="str">
            <v>NG-NYMEX</v>
          </cell>
          <cell r="D6036" t="str">
            <v>FT-EAST-IDX</v>
          </cell>
          <cell r="E6036" t="str">
            <v>I</v>
          </cell>
          <cell r="F6036">
            <v>38565</v>
          </cell>
          <cell r="G6036">
            <v>-6023454</v>
          </cell>
          <cell r="H6036">
            <v>5054</v>
          </cell>
        </row>
        <row r="6037">
          <cell r="A6037">
            <v>36641</v>
          </cell>
          <cell r="B6037" t="str">
            <v>AGG-GAS-IDX</v>
          </cell>
          <cell r="C6037" t="str">
            <v>NG-NYMEX</v>
          </cell>
          <cell r="D6037" t="str">
            <v>FT-EAST-IDX</v>
          </cell>
          <cell r="E6037" t="str">
            <v>I</v>
          </cell>
          <cell r="F6037">
            <v>38596</v>
          </cell>
          <cell r="G6037">
            <v>-5793412</v>
          </cell>
          <cell r="H6037">
            <v>4846</v>
          </cell>
        </row>
        <row r="6038">
          <cell r="A6038">
            <v>36641</v>
          </cell>
          <cell r="B6038" t="str">
            <v>AGG-GAS-IDX</v>
          </cell>
          <cell r="C6038" t="str">
            <v>NG-NYMEX</v>
          </cell>
          <cell r="D6038" t="str">
            <v>FT-EAST-IDX</v>
          </cell>
          <cell r="E6038" t="str">
            <v>I</v>
          </cell>
          <cell r="F6038">
            <v>38626</v>
          </cell>
          <cell r="G6038">
            <v>-5213300</v>
          </cell>
          <cell r="H6038">
            <v>6027</v>
          </cell>
        </row>
        <row r="6039">
          <cell r="A6039">
            <v>36641</v>
          </cell>
          <cell r="B6039" t="str">
            <v>AGG-GAS-IDX</v>
          </cell>
          <cell r="C6039" t="str">
            <v>NG-NYMEX</v>
          </cell>
          <cell r="D6039" t="str">
            <v>FT-EAST-IDX</v>
          </cell>
          <cell r="E6039" t="str">
            <v>I</v>
          </cell>
          <cell r="F6039">
            <v>38657</v>
          </cell>
          <cell r="G6039">
            <v>-4388606</v>
          </cell>
          <cell r="H6039">
            <v>847</v>
          </cell>
        </row>
        <row r="6040">
          <cell r="A6040">
            <v>36641</v>
          </cell>
          <cell r="B6040" t="str">
            <v>AGG-GAS-IDX</v>
          </cell>
          <cell r="C6040" t="str">
            <v>NG-NYMEX</v>
          </cell>
          <cell r="D6040" t="str">
            <v>FT-EAST-IDX</v>
          </cell>
          <cell r="E6040" t="str">
            <v>I</v>
          </cell>
          <cell r="F6040">
            <v>38687</v>
          </cell>
          <cell r="G6040">
            <v>-4507941</v>
          </cell>
          <cell r="H6040">
            <v>18519</v>
          </cell>
        </row>
        <row r="6041">
          <cell r="A6041">
            <v>36641</v>
          </cell>
          <cell r="B6041" t="str">
            <v>AGG-GAS-IDX</v>
          </cell>
          <cell r="C6041" t="str">
            <v>NG-NYMEX</v>
          </cell>
          <cell r="D6041" t="str">
            <v>FT-EAST-IDX</v>
          </cell>
          <cell r="E6041" t="str">
            <v>I</v>
          </cell>
          <cell r="F6041">
            <v>38718</v>
          </cell>
          <cell r="G6041">
            <v>-6340663</v>
          </cell>
          <cell r="H6041">
            <v>19688</v>
          </cell>
        </row>
        <row r="6042">
          <cell r="A6042">
            <v>36641</v>
          </cell>
          <cell r="B6042" t="str">
            <v>AGG-GAS-IDX</v>
          </cell>
          <cell r="C6042" t="str">
            <v>NG-NYMEX</v>
          </cell>
          <cell r="D6042" t="str">
            <v>FT-EAST-IDX</v>
          </cell>
          <cell r="E6042" t="str">
            <v>I</v>
          </cell>
          <cell r="F6042">
            <v>38749</v>
          </cell>
          <cell r="G6042">
            <v>-5691843</v>
          </cell>
          <cell r="H6042">
            <v>4872</v>
          </cell>
        </row>
        <row r="6043">
          <cell r="A6043">
            <v>36641</v>
          </cell>
          <cell r="B6043" t="str">
            <v>AGG-GAS-IDX</v>
          </cell>
          <cell r="C6043" t="str">
            <v>NG-NYMEX</v>
          </cell>
          <cell r="D6043" t="str">
            <v>FT-EAST-IDX</v>
          </cell>
          <cell r="E6043" t="str">
            <v>I</v>
          </cell>
          <cell r="F6043">
            <v>38777</v>
          </cell>
          <cell r="G6043">
            <v>-6266662</v>
          </cell>
          <cell r="H6043">
            <v>-19035</v>
          </cell>
        </row>
        <row r="6044">
          <cell r="A6044">
            <v>36641</v>
          </cell>
          <cell r="B6044" t="str">
            <v>AGG-GAS-IDX</v>
          </cell>
          <cell r="C6044" t="str">
            <v>NG-NYMEX</v>
          </cell>
          <cell r="D6044" t="str">
            <v>FT-EAST-IDX</v>
          </cell>
          <cell r="E6044" t="str">
            <v>I</v>
          </cell>
          <cell r="F6044">
            <v>38808</v>
          </cell>
          <cell r="G6044">
            <v>-6027190</v>
          </cell>
          <cell r="H6044">
            <v>1635</v>
          </cell>
        </row>
        <row r="6045">
          <cell r="A6045">
            <v>36641</v>
          </cell>
          <cell r="B6045" t="str">
            <v>AGG-GAS-IDX</v>
          </cell>
          <cell r="C6045" t="str">
            <v>NG-NYMEX</v>
          </cell>
          <cell r="D6045" t="str">
            <v>FT-EAST-IDX</v>
          </cell>
          <cell r="E6045" t="str">
            <v>I</v>
          </cell>
          <cell r="F6045">
            <v>38838</v>
          </cell>
          <cell r="G6045">
            <v>-6992137</v>
          </cell>
          <cell r="H6045">
            <v>0</v>
          </cell>
        </row>
        <row r="6046">
          <cell r="A6046">
            <v>36641</v>
          </cell>
          <cell r="B6046" t="str">
            <v>AGG-GAS-IDX</v>
          </cell>
          <cell r="C6046" t="str">
            <v>NG-NYMEX</v>
          </cell>
          <cell r="D6046" t="str">
            <v>FT-EAST-IDX</v>
          </cell>
          <cell r="E6046" t="str">
            <v>I</v>
          </cell>
          <cell r="F6046">
            <v>38869</v>
          </cell>
          <cell r="G6046">
            <v>-5269000</v>
          </cell>
          <cell r="H6046">
            <v>0</v>
          </cell>
        </row>
        <row r="6047">
          <cell r="A6047">
            <v>36641</v>
          </cell>
          <cell r="B6047" t="str">
            <v>AGG-GAS-IDX</v>
          </cell>
          <cell r="C6047" t="str">
            <v>NG-NYMEX</v>
          </cell>
          <cell r="D6047" t="str">
            <v>FT-EAST-IDX</v>
          </cell>
          <cell r="E6047" t="str">
            <v>I</v>
          </cell>
          <cell r="F6047">
            <v>38899</v>
          </cell>
          <cell r="G6047">
            <v>-5412149</v>
          </cell>
          <cell r="H6047">
            <v>145</v>
          </cell>
        </row>
        <row r="6048">
          <cell r="A6048">
            <v>36641</v>
          </cell>
          <cell r="B6048" t="str">
            <v>AGG-GAS-IDX</v>
          </cell>
          <cell r="C6048" t="str">
            <v>NG-NYMEX</v>
          </cell>
          <cell r="D6048" t="str">
            <v>FT-EAST-IDX</v>
          </cell>
          <cell r="E6048" t="str">
            <v>I</v>
          </cell>
          <cell r="F6048">
            <v>38930</v>
          </cell>
          <cell r="G6048">
            <v>-5378768</v>
          </cell>
          <cell r="H6048">
            <v>132</v>
          </cell>
        </row>
        <row r="6049">
          <cell r="A6049">
            <v>36641</v>
          </cell>
          <cell r="B6049" t="str">
            <v>AGG-GAS-IDX</v>
          </cell>
          <cell r="C6049" t="str">
            <v>NG-NYMEX</v>
          </cell>
          <cell r="D6049" t="str">
            <v>FT-EAST-IDX</v>
          </cell>
          <cell r="E6049" t="str">
            <v>I</v>
          </cell>
          <cell r="F6049">
            <v>38961</v>
          </cell>
          <cell r="G6049">
            <v>-5173136</v>
          </cell>
          <cell r="H6049">
            <v>128</v>
          </cell>
        </row>
        <row r="6050">
          <cell r="A6050">
            <v>36641</v>
          </cell>
          <cell r="B6050" t="str">
            <v>AGG-GAS-IDX</v>
          </cell>
          <cell r="C6050" t="str">
            <v>NG-NYMEX</v>
          </cell>
          <cell r="D6050" t="str">
            <v>FT-EAST-IDX</v>
          </cell>
          <cell r="E6050" t="str">
            <v>I</v>
          </cell>
          <cell r="F6050">
            <v>38991</v>
          </cell>
          <cell r="G6050">
            <v>-4627673</v>
          </cell>
          <cell r="H6050">
            <v>834</v>
          </cell>
        </row>
        <row r="6051">
          <cell r="A6051">
            <v>36641</v>
          </cell>
          <cell r="B6051" t="str">
            <v>AGG-GAS-IDX</v>
          </cell>
          <cell r="C6051" t="str">
            <v>NG-NYMEX</v>
          </cell>
          <cell r="D6051" t="str">
            <v>FT-EAST-IDX</v>
          </cell>
          <cell r="E6051" t="str">
            <v>I</v>
          </cell>
          <cell r="F6051">
            <v>39022</v>
          </cell>
          <cell r="G6051">
            <v>-4363101</v>
          </cell>
          <cell r="H6051">
            <v>709</v>
          </cell>
        </row>
        <row r="6052">
          <cell r="A6052">
            <v>36641</v>
          </cell>
          <cell r="B6052" t="str">
            <v>AGG-GAS-IDX</v>
          </cell>
          <cell r="C6052" t="str">
            <v>NG-NYMEX</v>
          </cell>
          <cell r="D6052" t="str">
            <v>FT-EAST-IDX</v>
          </cell>
          <cell r="E6052" t="str">
            <v>I</v>
          </cell>
          <cell r="F6052">
            <v>39052</v>
          </cell>
          <cell r="G6052">
            <v>-4481564</v>
          </cell>
          <cell r="H6052">
            <v>16441</v>
          </cell>
        </row>
        <row r="6053">
          <cell r="A6053">
            <v>36641</v>
          </cell>
          <cell r="B6053" t="str">
            <v>AGG-GAS-IDX</v>
          </cell>
          <cell r="C6053" t="str">
            <v>NG-NYMEX</v>
          </cell>
          <cell r="D6053" t="str">
            <v>FT-EAST-IDX</v>
          </cell>
          <cell r="E6053" t="str">
            <v>I</v>
          </cell>
          <cell r="F6053">
            <v>39083</v>
          </cell>
          <cell r="G6053">
            <v>-4453846</v>
          </cell>
          <cell r="H6053">
            <v>17382</v>
          </cell>
        </row>
        <row r="6054">
          <cell r="A6054">
            <v>36641</v>
          </cell>
          <cell r="B6054" t="str">
            <v>AGG-GAS-IDX</v>
          </cell>
          <cell r="C6054" t="str">
            <v>NG-NYMEX</v>
          </cell>
          <cell r="D6054" t="str">
            <v>FT-EAST-IDX</v>
          </cell>
          <cell r="E6054" t="str">
            <v>I</v>
          </cell>
          <cell r="F6054">
            <v>39114</v>
          </cell>
          <cell r="G6054">
            <v>-3997934</v>
          </cell>
          <cell r="H6054">
            <v>4467</v>
          </cell>
        </row>
        <row r="6055">
          <cell r="A6055">
            <v>36641</v>
          </cell>
          <cell r="B6055" t="str">
            <v>AGG-GAS-IDX</v>
          </cell>
          <cell r="C6055" t="str">
            <v>NG-NYMEX</v>
          </cell>
          <cell r="D6055" t="str">
            <v>FT-EAST-IDX</v>
          </cell>
          <cell r="E6055" t="str">
            <v>I</v>
          </cell>
          <cell r="F6055">
            <v>39142</v>
          </cell>
          <cell r="G6055">
            <v>-4401523</v>
          </cell>
          <cell r="H6055">
            <v>-17091</v>
          </cell>
        </row>
        <row r="6056">
          <cell r="A6056">
            <v>36641</v>
          </cell>
          <cell r="B6056" t="str">
            <v>AGG-GAS-IDX</v>
          </cell>
          <cell r="C6056" t="str">
            <v>NG-NYMEX</v>
          </cell>
          <cell r="D6056" t="str">
            <v>FT-EAST-IDX</v>
          </cell>
          <cell r="E6056" t="str">
            <v>I</v>
          </cell>
          <cell r="F6056">
            <v>39173</v>
          </cell>
          <cell r="G6056">
            <v>-4233151</v>
          </cell>
          <cell r="H6056">
            <v>1463</v>
          </cell>
        </row>
        <row r="6057">
          <cell r="A6057">
            <v>36641</v>
          </cell>
          <cell r="B6057" t="str">
            <v>AGG-GAS-IDX</v>
          </cell>
          <cell r="C6057" t="str">
            <v>NG-NYMEX</v>
          </cell>
          <cell r="D6057" t="str">
            <v>FT-EAST-IDX</v>
          </cell>
          <cell r="E6057" t="str">
            <v>I</v>
          </cell>
          <cell r="F6057">
            <v>39203</v>
          </cell>
          <cell r="G6057">
            <v>-5092827</v>
          </cell>
          <cell r="H6057">
            <v>0</v>
          </cell>
        </row>
        <row r="6058">
          <cell r="A6058">
            <v>36641</v>
          </cell>
          <cell r="B6058" t="str">
            <v>AGG-GAS-IDX</v>
          </cell>
          <cell r="C6058" t="str">
            <v>NG-NYMEX</v>
          </cell>
          <cell r="D6058" t="str">
            <v>FT-EAST-IDX</v>
          </cell>
          <cell r="E6058" t="str">
            <v>I</v>
          </cell>
          <cell r="F6058">
            <v>39234</v>
          </cell>
          <cell r="G6058">
            <v>-4898321</v>
          </cell>
          <cell r="H6058">
            <v>0</v>
          </cell>
        </row>
        <row r="6059">
          <cell r="A6059">
            <v>36641</v>
          </cell>
          <cell r="B6059" t="str">
            <v>AGG-GAS-IDX</v>
          </cell>
          <cell r="C6059" t="str">
            <v>NG-NYMEX</v>
          </cell>
          <cell r="D6059" t="str">
            <v>FT-EAST-IDX</v>
          </cell>
          <cell r="E6059" t="str">
            <v>I</v>
          </cell>
          <cell r="F6059">
            <v>39264</v>
          </cell>
          <cell r="G6059">
            <v>-5031550</v>
          </cell>
          <cell r="H6059">
            <v>123</v>
          </cell>
        </row>
        <row r="6060">
          <cell r="A6060">
            <v>36641</v>
          </cell>
          <cell r="B6060" t="str">
            <v>AGG-GAS-IDX</v>
          </cell>
          <cell r="C6060" t="str">
            <v>NG-NYMEX</v>
          </cell>
          <cell r="D6060" t="str">
            <v>FT-EAST-IDX</v>
          </cell>
          <cell r="E6060" t="str">
            <v>I</v>
          </cell>
          <cell r="F6060">
            <v>39295</v>
          </cell>
          <cell r="G6060">
            <v>-5000679</v>
          </cell>
          <cell r="H6060">
            <v>111</v>
          </cell>
        </row>
        <row r="6061">
          <cell r="A6061">
            <v>36641</v>
          </cell>
          <cell r="B6061" t="str">
            <v>AGG-GAS-IDX</v>
          </cell>
          <cell r="C6061" t="str">
            <v>NG-NYMEX</v>
          </cell>
          <cell r="D6061" t="str">
            <v>FT-EAST-IDX</v>
          </cell>
          <cell r="E6061" t="str">
            <v>I</v>
          </cell>
          <cell r="F6061">
            <v>39326</v>
          </cell>
          <cell r="G6061">
            <v>-4809666</v>
          </cell>
          <cell r="H6061">
            <v>108</v>
          </cell>
        </row>
        <row r="6062">
          <cell r="A6062">
            <v>36641</v>
          </cell>
          <cell r="B6062" t="str">
            <v>AGG-GAS-IDX</v>
          </cell>
          <cell r="C6062" t="str">
            <v>NG-NYMEX</v>
          </cell>
          <cell r="D6062" t="str">
            <v>FT-EAST-IDX</v>
          </cell>
          <cell r="E6062" t="str">
            <v>I</v>
          </cell>
          <cell r="F6062">
            <v>39356</v>
          </cell>
          <cell r="G6062">
            <v>-4302677</v>
          </cell>
          <cell r="H6062">
            <v>739</v>
          </cell>
        </row>
        <row r="6063">
          <cell r="A6063">
            <v>36641</v>
          </cell>
          <cell r="B6063" t="str">
            <v>AGG-GAS-IDX</v>
          </cell>
          <cell r="C6063" t="str">
            <v>NG-NYMEX</v>
          </cell>
          <cell r="D6063" t="str">
            <v>FT-EAST-IDX</v>
          </cell>
          <cell r="E6063" t="str">
            <v>I</v>
          </cell>
          <cell r="F6063">
            <v>39387</v>
          </cell>
          <cell r="G6063">
            <v>-4056838</v>
          </cell>
          <cell r="H6063">
            <v>684</v>
          </cell>
        </row>
        <row r="6064">
          <cell r="A6064">
            <v>36641</v>
          </cell>
          <cell r="B6064" t="str">
            <v>AGG-GAS-IDX</v>
          </cell>
          <cell r="C6064" t="str">
            <v>NG-NYMEX</v>
          </cell>
          <cell r="D6064" t="str">
            <v>FT-EAST-IDX</v>
          </cell>
          <cell r="E6064" t="str">
            <v>I</v>
          </cell>
          <cell r="F6064">
            <v>39417</v>
          </cell>
          <cell r="G6064">
            <v>-4167144</v>
          </cell>
          <cell r="H6064">
            <v>14488</v>
          </cell>
        </row>
        <row r="6065">
          <cell r="A6065">
            <v>36641</v>
          </cell>
          <cell r="B6065" t="str">
            <v>AGG-GAS-IDX</v>
          </cell>
          <cell r="C6065" t="str">
            <v>NG-NYMEX</v>
          </cell>
          <cell r="D6065" t="str">
            <v>FT-EAST-IDX</v>
          </cell>
          <cell r="E6065" t="str">
            <v>I</v>
          </cell>
          <cell r="F6065">
            <v>39448</v>
          </cell>
          <cell r="G6065">
            <v>-4141539</v>
          </cell>
          <cell r="H6065">
            <v>15325</v>
          </cell>
        </row>
        <row r="6066">
          <cell r="A6066">
            <v>36641</v>
          </cell>
          <cell r="B6066" t="str">
            <v>AGG-GAS-IDX</v>
          </cell>
          <cell r="C6066" t="str">
            <v>NG-NYMEX</v>
          </cell>
          <cell r="D6066" t="str">
            <v>FT-EAST-IDX</v>
          </cell>
          <cell r="E6066" t="str">
            <v>I</v>
          </cell>
          <cell r="F6066">
            <v>39479</v>
          </cell>
          <cell r="G6066">
            <v>-3850531</v>
          </cell>
          <cell r="H6066">
            <v>4294</v>
          </cell>
        </row>
        <row r="6067">
          <cell r="A6067">
            <v>36641</v>
          </cell>
          <cell r="B6067" t="str">
            <v>AGG-GAS-IDX</v>
          </cell>
          <cell r="C6067" t="str">
            <v>NG-NYMEX</v>
          </cell>
          <cell r="D6067" t="str">
            <v>FT-EAST-IDX</v>
          </cell>
          <cell r="E6067" t="str">
            <v>I</v>
          </cell>
          <cell r="F6067">
            <v>39508</v>
          </cell>
          <cell r="G6067">
            <v>-4092408</v>
          </cell>
          <cell r="H6067">
            <v>-15623</v>
          </cell>
        </row>
        <row r="6068">
          <cell r="A6068">
            <v>36641</v>
          </cell>
          <cell r="B6068" t="str">
            <v>AGG-GAS-IDX</v>
          </cell>
          <cell r="C6068" t="str">
            <v>NG-NYMEX</v>
          </cell>
          <cell r="D6068" t="str">
            <v>FT-EAST-IDX</v>
          </cell>
          <cell r="E6068" t="str">
            <v>I</v>
          </cell>
          <cell r="F6068">
            <v>39539</v>
          </cell>
          <cell r="G6068">
            <v>-3936040</v>
          </cell>
          <cell r="H6068">
            <v>1333</v>
          </cell>
        </row>
        <row r="6069">
          <cell r="A6069">
            <v>36641</v>
          </cell>
          <cell r="B6069" t="str">
            <v>AGG-GAS-IDX</v>
          </cell>
          <cell r="C6069" t="str">
            <v>NG-NYMEX</v>
          </cell>
          <cell r="D6069" t="str">
            <v>FT-EAST-IDX</v>
          </cell>
          <cell r="E6069" t="str">
            <v>I</v>
          </cell>
          <cell r="F6069">
            <v>39569</v>
          </cell>
          <cell r="G6069">
            <v>-4735553</v>
          </cell>
          <cell r="H6069">
            <v>0</v>
          </cell>
        </row>
        <row r="6070">
          <cell r="A6070">
            <v>36641</v>
          </cell>
          <cell r="B6070" t="str">
            <v>AGG-GAS-IDX</v>
          </cell>
          <cell r="C6070" t="str">
            <v>NG-NYMEX</v>
          </cell>
          <cell r="D6070" t="str">
            <v>FT-EAST-IDX</v>
          </cell>
          <cell r="E6070" t="str">
            <v>I</v>
          </cell>
          <cell r="F6070">
            <v>39600</v>
          </cell>
          <cell r="G6070">
            <v>-4554594</v>
          </cell>
          <cell r="H6070">
            <v>0</v>
          </cell>
        </row>
        <row r="6071">
          <cell r="A6071">
            <v>36641</v>
          </cell>
          <cell r="B6071" t="str">
            <v>AGG-GAS-IDX</v>
          </cell>
          <cell r="C6071" t="str">
            <v>NG-NYMEX</v>
          </cell>
          <cell r="D6071" t="str">
            <v>FT-EAST-IDX</v>
          </cell>
          <cell r="E6071" t="str">
            <v>I</v>
          </cell>
          <cell r="F6071">
            <v>39630</v>
          </cell>
          <cell r="G6071">
            <v>-4678378</v>
          </cell>
          <cell r="H6071">
            <v>107</v>
          </cell>
        </row>
        <row r="6072">
          <cell r="A6072">
            <v>36641</v>
          </cell>
          <cell r="B6072" t="str">
            <v>AGG-GAS-IDX</v>
          </cell>
          <cell r="C6072" t="str">
            <v>NG-NYMEX</v>
          </cell>
          <cell r="D6072" t="str">
            <v>FT-EAST-IDX</v>
          </cell>
          <cell r="E6072" t="str">
            <v>I</v>
          </cell>
          <cell r="F6072">
            <v>39661</v>
          </cell>
          <cell r="G6072">
            <v>-4649575</v>
          </cell>
          <cell r="H6072">
            <v>97</v>
          </cell>
        </row>
        <row r="6073">
          <cell r="A6073">
            <v>36641</v>
          </cell>
          <cell r="B6073" t="str">
            <v>AGG-GAS-IDX</v>
          </cell>
          <cell r="C6073" t="str">
            <v>NG-NYMEX</v>
          </cell>
          <cell r="D6073" t="str">
            <v>FT-EAST-IDX</v>
          </cell>
          <cell r="E6073" t="str">
            <v>I</v>
          </cell>
          <cell r="F6073">
            <v>39692</v>
          </cell>
          <cell r="G6073">
            <v>-4471879</v>
          </cell>
          <cell r="H6073">
            <v>94</v>
          </cell>
        </row>
        <row r="6074">
          <cell r="A6074">
            <v>36641</v>
          </cell>
          <cell r="B6074" t="str">
            <v>AGG-GAS-IDX</v>
          </cell>
          <cell r="C6074" t="str">
            <v>NG-NYMEX</v>
          </cell>
          <cell r="D6074" t="str">
            <v>FT-EAST-IDX</v>
          </cell>
          <cell r="E6074" t="str">
            <v>I</v>
          </cell>
          <cell r="F6074">
            <v>39722</v>
          </cell>
          <cell r="G6074">
            <v>-4000414</v>
          </cell>
          <cell r="H6074">
            <v>674</v>
          </cell>
        </row>
        <row r="6075">
          <cell r="A6075">
            <v>36641</v>
          </cell>
          <cell r="B6075" t="str">
            <v>AGG-GAS-IDX</v>
          </cell>
          <cell r="C6075" t="str">
            <v>NG-NYMEX</v>
          </cell>
          <cell r="D6075" t="str">
            <v>FT-EAST-IDX</v>
          </cell>
          <cell r="E6075" t="str">
            <v>I</v>
          </cell>
          <cell r="F6075">
            <v>39753</v>
          </cell>
          <cell r="G6075">
            <v>-3771764</v>
          </cell>
          <cell r="H6075">
            <v>672</v>
          </cell>
        </row>
        <row r="6076">
          <cell r="A6076">
            <v>36641</v>
          </cell>
          <cell r="B6076" t="str">
            <v>AGG-GAS-IDX</v>
          </cell>
          <cell r="C6076" t="str">
            <v>NG-NYMEX</v>
          </cell>
          <cell r="D6076" t="str">
            <v>FT-EAST-IDX</v>
          </cell>
          <cell r="E6076" t="str">
            <v>I</v>
          </cell>
          <cell r="F6076">
            <v>39783</v>
          </cell>
          <cell r="G6076">
            <v>-3874239</v>
          </cell>
          <cell r="H6076">
            <v>13168</v>
          </cell>
        </row>
        <row r="6077">
          <cell r="A6077">
            <v>36641</v>
          </cell>
          <cell r="B6077" t="str">
            <v>AGG-GAS-IDX</v>
          </cell>
          <cell r="C6077" t="str">
            <v>NG-NYMEX</v>
          </cell>
          <cell r="D6077" t="str">
            <v>FT-EAST-IDX</v>
          </cell>
          <cell r="E6077" t="str">
            <v>I</v>
          </cell>
          <cell r="F6077">
            <v>39814</v>
          </cell>
          <cell r="G6077">
            <v>-3850352</v>
          </cell>
          <cell r="H6077">
            <v>13808</v>
          </cell>
        </row>
        <row r="6078">
          <cell r="A6078">
            <v>36641</v>
          </cell>
          <cell r="B6078" t="str">
            <v>AGG-GAS-IDX</v>
          </cell>
          <cell r="C6078" t="str">
            <v>NG-NYMEX</v>
          </cell>
          <cell r="D6078" t="str">
            <v>FT-EAST-IDX</v>
          </cell>
          <cell r="E6078" t="str">
            <v>I</v>
          </cell>
          <cell r="F6078">
            <v>39845</v>
          </cell>
          <cell r="G6078">
            <v>-3456290</v>
          </cell>
          <cell r="H6078">
            <v>3854</v>
          </cell>
        </row>
        <row r="6079">
          <cell r="A6079">
            <v>36641</v>
          </cell>
          <cell r="B6079" t="str">
            <v>AGG-GAS-IDX</v>
          </cell>
          <cell r="C6079" t="str">
            <v>NG-NYMEX</v>
          </cell>
          <cell r="D6079" t="str">
            <v>FT-EAST-IDX</v>
          </cell>
          <cell r="E6079" t="str">
            <v>I</v>
          </cell>
          <cell r="F6079">
            <v>39873</v>
          </cell>
          <cell r="G6079">
            <v>-3805278</v>
          </cell>
          <cell r="H6079">
            <v>-14096</v>
          </cell>
        </row>
        <row r="6080">
          <cell r="A6080">
            <v>36641</v>
          </cell>
          <cell r="B6080" t="str">
            <v>AGG-GAS-IDX</v>
          </cell>
          <cell r="C6080" t="str">
            <v>NG-NYMEX</v>
          </cell>
          <cell r="D6080" t="str">
            <v>FT-EAST-IDX</v>
          </cell>
          <cell r="E6080" t="str">
            <v>I</v>
          </cell>
          <cell r="F6080">
            <v>39904</v>
          </cell>
          <cell r="G6080">
            <v>-3659804</v>
          </cell>
          <cell r="H6080">
            <v>1206</v>
          </cell>
        </row>
        <row r="6081">
          <cell r="A6081">
            <v>36641</v>
          </cell>
          <cell r="B6081" t="str">
            <v>AGG-GAS-IDX</v>
          </cell>
          <cell r="C6081" t="str">
            <v>NG-NYMEX</v>
          </cell>
          <cell r="D6081" t="str">
            <v>FT-EAST-IDX</v>
          </cell>
          <cell r="E6081" t="str">
            <v>I</v>
          </cell>
          <cell r="F6081">
            <v>39934</v>
          </cell>
          <cell r="G6081">
            <v>-4403115</v>
          </cell>
          <cell r="H6081">
            <v>0</v>
          </cell>
        </row>
        <row r="6082">
          <cell r="A6082">
            <v>36641</v>
          </cell>
          <cell r="B6082" t="str">
            <v>AGG-GAS-IDX</v>
          </cell>
          <cell r="C6082" t="str">
            <v>NG-NYMEX</v>
          </cell>
          <cell r="D6082" t="str">
            <v>FT-EAST-IDX</v>
          </cell>
          <cell r="E6082" t="str">
            <v>I</v>
          </cell>
          <cell r="F6082">
            <v>39965</v>
          </cell>
          <cell r="G6082">
            <v>-4234770</v>
          </cell>
          <cell r="H6082">
            <v>0</v>
          </cell>
        </row>
        <row r="6083">
          <cell r="A6083">
            <v>36641</v>
          </cell>
          <cell r="B6083" t="str">
            <v>AGG-GAS-IDX</v>
          </cell>
          <cell r="C6083" t="str">
            <v>NG-NYMEX</v>
          </cell>
          <cell r="D6083" t="str">
            <v>FT-EAST-IDX</v>
          </cell>
          <cell r="E6083" t="str">
            <v>I</v>
          </cell>
          <cell r="F6083">
            <v>39995</v>
          </cell>
          <cell r="G6083">
            <v>-4349773</v>
          </cell>
          <cell r="H6083">
            <v>100</v>
          </cell>
        </row>
        <row r="6084">
          <cell r="A6084">
            <v>36641</v>
          </cell>
          <cell r="B6084" t="str">
            <v>AGG-GAS-IDX</v>
          </cell>
          <cell r="C6084" t="str">
            <v>NG-NYMEX</v>
          </cell>
          <cell r="D6084" t="str">
            <v>FT-EAST-IDX</v>
          </cell>
          <cell r="E6084" t="str">
            <v>I</v>
          </cell>
          <cell r="F6084">
            <v>40026</v>
          </cell>
          <cell r="G6084">
            <v>-4322901</v>
          </cell>
          <cell r="H6084">
            <v>91</v>
          </cell>
        </row>
        <row r="6085">
          <cell r="A6085">
            <v>36641</v>
          </cell>
          <cell r="B6085" t="str">
            <v>AGG-GAS-IDX</v>
          </cell>
          <cell r="C6085" t="str">
            <v>NG-NYMEX</v>
          </cell>
          <cell r="D6085" t="str">
            <v>FT-EAST-IDX</v>
          </cell>
          <cell r="E6085" t="str">
            <v>I</v>
          </cell>
          <cell r="F6085">
            <v>40057</v>
          </cell>
          <cell r="G6085">
            <v>-4157601</v>
          </cell>
          <cell r="H6085">
            <v>88</v>
          </cell>
        </row>
        <row r="6086">
          <cell r="A6086">
            <v>36641</v>
          </cell>
          <cell r="B6086" t="str">
            <v>AGG-GAS-IDX</v>
          </cell>
          <cell r="C6086" t="str">
            <v>NG-NYMEX</v>
          </cell>
          <cell r="D6086" t="str">
            <v>FT-EAST-IDX</v>
          </cell>
          <cell r="E6086" t="str">
            <v>I</v>
          </cell>
          <cell r="F6086">
            <v>40087</v>
          </cell>
          <cell r="G6086">
            <v>-3719194</v>
          </cell>
          <cell r="H6086">
            <v>604</v>
          </cell>
        </row>
        <row r="6087">
          <cell r="A6087">
            <v>36641</v>
          </cell>
          <cell r="B6087" t="str">
            <v>AGG-GAS-IDX</v>
          </cell>
          <cell r="C6087" t="str">
            <v>NG-NYMEX</v>
          </cell>
          <cell r="D6087" t="str">
            <v>FT-EAST-IDX</v>
          </cell>
          <cell r="E6087" t="str">
            <v>I</v>
          </cell>
          <cell r="F6087">
            <v>40118</v>
          </cell>
          <cell r="G6087">
            <v>-3506543</v>
          </cell>
          <cell r="H6087">
            <v>573</v>
          </cell>
        </row>
        <row r="6088">
          <cell r="A6088">
            <v>36641</v>
          </cell>
          <cell r="B6088" t="str">
            <v>AGG-GAS-IDX</v>
          </cell>
          <cell r="C6088" t="str">
            <v>NG-NYMEX</v>
          </cell>
          <cell r="D6088" t="str">
            <v>FT-EAST-IDX</v>
          </cell>
          <cell r="E6088" t="str">
            <v>I</v>
          </cell>
          <cell r="F6088">
            <v>40148</v>
          </cell>
          <cell r="G6088">
            <v>-3601739</v>
          </cell>
          <cell r="H6088">
            <v>12088</v>
          </cell>
        </row>
        <row r="6089">
          <cell r="A6089">
            <v>36641</v>
          </cell>
          <cell r="B6089" t="str">
            <v>AGG-GAS-IDX</v>
          </cell>
          <cell r="C6089" t="str">
            <v>NG-NYMEX</v>
          </cell>
          <cell r="D6089" t="str">
            <v>FT-EAST-IDX</v>
          </cell>
          <cell r="E6089" t="str">
            <v>I</v>
          </cell>
          <cell r="F6089">
            <v>40179</v>
          </cell>
          <cell r="G6089">
            <v>-3579456</v>
          </cell>
          <cell r="H6089">
            <v>12711</v>
          </cell>
        </row>
        <row r="6090">
          <cell r="A6090">
            <v>36641</v>
          </cell>
          <cell r="B6090" t="str">
            <v>AGG-GAS-IDX</v>
          </cell>
          <cell r="C6090" t="str">
            <v>NG-NYMEX</v>
          </cell>
          <cell r="D6090" t="str">
            <v>FT-EAST-IDX</v>
          </cell>
          <cell r="E6090" t="str">
            <v>I</v>
          </cell>
          <cell r="F6090">
            <v>40210</v>
          </cell>
          <cell r="G6090">
            <v>-3213050</v>
          </cell>
          <cell r="H6090">
            <v>3475</v>
          </cell>
        </row>
        <row r="6091">
          <cell r="A6091">
            <v>36641</v>
          </cell>
          <cell r="B6091" t="str">
            <v>AGG-GAS-IDX</v>
          </cell>
          <cell r="C6091" t="str">
            <v>NG-NYMEX</v>
          </cell>
          <cell r="D6091" t="str">
            <v>FT-EAST-IDX</v>
          </cell>
          <cell r="E6091" t="str">
            <v>I</v>
          </cell>
          <cell r="F6091">
            <v>40238</v>
          </cell>
          <cell r="G6091">
            <v>-925899</v>
          </cell>
          <cell r="H6091">
            <v>-2232</v>
          </cell>
        </row>
        <row r="6092">
          <cell r="A6092">
            <v>36641</v>
          </cell>
          <cell r="B6092" t="str">
            <v>AGG-GAS-IDX</v>
          </cell>
          <cell r="C6092" t="str">
            <v>NG-NYMEX</v>
          </cell>
          <cell r="D6092" t="str">
            <v>FT-EAST-IDX</v>
          </cell>
          <cell r="E6092" t="str">
            <v>I</v>
          </cell>
          <cell r="F6092">
            <v>40269</v>
          </cell>
          <cell r="G6092">
            <v>-890484</v>
          </cell>
          <cell r="H6092">
            <v>1047</v>
          </cell>
        </row>
        <row r="6093">
          <cell r="A6093">
            <v>36641</v>
          </cell>
          <cell r="B6093" t="str">
            <v>AGG-GAS-IDX</v>
          </cell>
          <cell r="C6093" t="str">
            <v>NG-NYMEX</v>
          </cell>
          <cell r="D6093" t="str">
            <v>FT-EAST-IDX</v>
          </cell>
          <cell r="E6093" t="str">
            <v>I</v>
          </cell>
          <cell r="F6093">
            <v>40299</v>
          </cell>
          <cell r="G6093">
            <v>-984844</v>
          </cell>
          <cell r="H6093">
            <v>0</v>
          </cell>
        </row>
        <row r="6094">
          <cell r="A6094">
            <v>36641</v>
          </cell>
          <cell r="B6094" t="str">
            <v>AGG-GAS-IDX</v>
          </cell>
          <cell r="C6094" t="str">
            <v>NG-NYMEX</v>
          </cell>
          <cell r="D6094" t="str">
            <v>FT-EAST-IDX</v>
          </cell>
          <cell r="E6094" t="str">
            <v>I</v>
          </cell>
          <cell r="F6094">
            <v>40330</v>
          </cell>
          <cell r="G6094">
            <v>-947279</v>
          </cell>
          <cell r="H6094">
            <v>0</v>
          </cell>
        </row>
        <row r="6095">
          <cell r="A6095">
            <v>36641</v>
          </cell>
          <cell r="B6095" t="str">
            <v>AGG-GAS-IDX</v>
          </cell>
          <cell r="C6095" t="str">
            <v>NG-NYMEX</v>
          </cell>
          <cell r="D6095" t="str">
            <v>FT-EAST-IDX</v>
          </cell>
          <cell r="E6095" t="str">
            <v>I</v>
          </cell>
          <cell r="F6095">
            <v>40360</v>
          </cell>
          <cell r="G6095">
            <v>-973094</v>
          </cell>
          <cell r="H6095">
            <v>88</v>
          </cell>
        </row>
        <row r="6096">
          <cell r="A6096">
            <v>36641</v>
          </cell>
          <cell r="B6096" t="str">
            <v>AGG-GAS-IDX</v>
          </cell>
          <cell r="C6096" t="str">
            <v>NG-NYMEX</v>
          </cell>
          <cell r="D6096" t="str">
            <v>FT-EAST-IDX</v>
          </cell>
          <cell r="E6096" t="str">
            <v>I</v>
          </cell>
          <cell r="F6096">
            <v>40391</v>
          </cell>
          <cell r="G6096">
            <v>-967177</v>
          </cell>
          <cell r="H6096">
            <v>79</v>
          </cell>
        </row>
        <row r="6097">
          <cell r="A6097">
            <v>36641</v>
          </cell>
          <cell r="B6097" t="str">
            <v>AGG-GAS-IDX</v>
          </cell>
          <cell r="C6097" t="str">
            <v>NG-NYMEX</v>
          </cell>
          <cell r="D6097" t="str">
            <v>FT-EAST-IDX</v>
          </cell>
          <cell r="E6097" t="str">
            <v>I</v>
          </cell>
          <cell r="F6097">
            <v>40422</v>
          </cell>
          <cell r="G6097">
            <v>-930286</v>
          </cell>
          <cell r="H6097">
            <v>77</v>
          </cell>
        </row>
        <row r="6098">
          <cell r="A6098">
            <v>36641</v>
          </cell>
          <cell r="B6098" t="str">
            <v>AGG-GAS-IDX</v>
          </cell>
          <cell r="C6098" t="str">
            <v>NG-NYMEX</v>
          </cell>
          <cell r="D6098" t="str">
            <v>FT-EAST-IDX</v>
          </cell>
          <cell r="E6098" t="str">
            <v>I</v>
          </cell>
          <cell r="F6098">
            <v>40452</v>
          </cell>
          <cell r="G6098">
            <v>-955639</v>
          </cell>
          <cell r="H6098">
            <v>518</v>
          </cell>
        </row>
        <row r="6099">
          <cell r="A6099">
            <v>36641</v>
          </cell>
          <cell r="B6099" t="str">
            <v>AGG-GAS-IDX</v>
          </cell>
          <cell r="C6099" t="str">
            <v>NG-NYMEX</v>
          </cell>
          <cell r="D6099" t="str">
            <v>FT-EAST-IDX</v>
          </cell>
          <cell r="E6099" t="str">
            <v>I</v>
          </cell>
          <cell r="F6099">
            <v>40483</v>
          </cell>
          <cell r="G6099">
            <v>-853687</v>
          </cell>
          <cell r="H6099">
            <v>-368</v>
          </cell>
        </row>
        <row r="6100">
          <cell r="A6100">
            <v>36641</v>
          </cell>
          <cell r="B6100" t="str">
            <v>AGG-GAS-IDX</v>
          </cell>
          <cell r="C6100" t="str">
            <v>NG-NYMEX</v>
          </cell>
          <cell r="D6100" t="str">
            <v>FT-EAST-IDX</v>
          </cell>
          <cell r="E6100" t="str">
            <v>I</v>
          </cell>
          <cell r="F6100">
            <v>40513</v>
          </cell>
          <cell r="G6100">
            <v>-876952</v>
          </cell>
          <cell r="H6100">
            <v>363</v>
          </cell>
        </row>
        <row r="6101">
          <cell r="A6101">
            <v>36641</v>
          </cell>
          <cell r="B6101" t="str">
            <v>AGG-GAS-IDX</v>
          </cell>
          <cell r="C6101" t="str">
            <v>NG-NYMEX</v>
          </cell>
          <cell r="D6101" t="str">
            <v>FT-EAST-IDX</v>
          </cell>
          <cell r="E6101" t="str">
            <v>I</v>
          </cell>
          <cell r="F6101">
            <v>40544</v>
          </cell>
          <cell r="G6101">
            <v>-871620</v>
          </cell>
          <cell r="H6101">
            <v>1236</v>
          </cell>
        </row>
        <row r="6102">
          <cell r="A6102">
            <v>36641</v>
          </cell>
          <cell r="B6102" t="str">
            <v>AGG-GAS-IDX</v>
          </cell>
          <cell r="C6102" t="str">
            <v>NG-NYMEX</v>
          </cell>
          <cell r="D6102" t="str">
            <v>FT-EAST-IDX</v>
          </cell>
          <cell r="E6102" t="str">
            <v>I</v>
          </cell>
          <cell r="F6102">
            <v>40575</v>
          </cell>
          <cell r="G6102">
            <v>-782483</v>
          </cell>
          <cell r="H6102">
            <v>243</v>
          </cell>
        </row>
        <row r="6103">
          <cell r="A6103">
            <v>36641</v>
          </cell>
          <cell r="B6103" t="str">
            <v>AGG-GAS-IDX</v>
          </cell>
          <cell r="C6103" t="str">
            <v>NG-NYMEX</v>
          </cell>
          <cell r="D6103" t="str">
            <v>FT-EAST-IDX</v>
          </cell>
          <cell r="E6103" t="str">
            <v>I</v>
          </cell>
          <cell r="F6103">
            <v>40603</v>
          </cell>
          <cell r="G6103">
            <v>-861561</v>
          </cell>
          <cell r="H6103">
            <v>-1918</v>
          </cell>
        </row>
        <row r="6104">
          <cell r="A6104">
            <v>36641</v>
          </cell>
          <cell r="B6104" t="str">
            <v>AGG-GAS-IDX</v>
          </cell>
          <cell r="C6104" t="str">
            <v>NG-NYMEX</v>
          </cell>
          <cell r="D6104" t="str">
            <v>FT-EAST-IDX</v>
          </cell>
          <cell r="E6104" t="str">
            <v>I</v>
          </cell>
          <cell r="F6104">
            <v>40634</v>
          </cell>
          <cell r="G6104">
            <v>-828700</v>
          </cell>
          <cell r="H6104">
            <v>898</v>
          </cell>
        </row>
        <row r="6105">
          <cell r="A6105">
            <v>36641</v>
          </cell>
          <cell r="B6105" t="str">
            <v>AGG-GAS-IDX</v>
          </cell>
          <cell r="C6105" t="str">
            <v>NG-NYMEX</v>
          </cell>
          <cell r="D6105" t="str">
            <v>FT-EAST-IDX</v>
          </cell>
          <cell r="E6105" t="str">
            <v>I</v>
          </cell>
          <cell r="F6105">
            <v>40664</v>
          </cell>
          <cell r="G6105">
            <v>-916602</v>
          </cell>
          <cell r="H6105">
            <v>0</v>
          </cell>
        </row>
        <row r="6106">
          <cell r="A6106">
            <v>36641</v>
          </cell>
          <cell r="B6106" t="str">
            <v>AGG-GAS-IDX</v>
          </cell>
          <cell r="C6106" t="str">
            <v>NG-NYMEX</v>
          </cell>
          <cell r="D6106" t="str">
            <v>FT-EAST-IDX</v>
          </cell>
          <cell r="E6106" t="str">
            <v>I</v>
          </cell>
          <cell r="F6106">
            <v>40695</v>
          </cell>
          <cell r="G6106">
            <v>-881641</v>
          </cell>
          <cell r="H6106">
            <v>0</v>
          </cell>
        </row>
        <row r="6107">
          <cell r="A6107">
            <v>36641</v>
          </cell>
          <cell r="B6107" t="str">
            <v>AGG-GAS-IDX</v>
          </cell>
          <cell r="C6107" t="str">
            <v>NG-NYMEX</v>
          </cell>
          <cell r="D6107" t="str">
            <v>FT-EAST-IDX</v>
          </cell>
          <cell r="E6107" t="str">
            <v>I</v>
          </cell>
          <cell r="F6107">
            <v>40725</v>
          </cell>
          <cell r="G6107">
            <v>-905669</v>
          </cell>
          <cell r="H6107">
            <v>76</v>
          </cell>
        </row>
        <row r="6108">
          <cell r="A6108">
            <v>36641</v>
          </cell>
          <cell r="B6108" t="str">
            <v>AGG-GAS-IDX</v>
          </cell>
          <cell r="C6108" t="str">
            <v>NG-NYMEX</v>
          </cell>
          <cell r="D6108" t="str">
            <v>FT-EAST-IDX</v>
          </cell>
          <cell r="E6108" t="str">
            <v>I</v>
          </cell>
          <cell r="F6108">
            <v>40756</v>
          </cell>
          <cell r="G6108">
            <v>-900163</v>
          </cell>
          <cell r="H6108">
            <v>69</v>
          </cell>
        </row>
        <row r="6109">
          <cell r="A6109">
            <v>36641</v>
          </cell>
          <cell r="B6109" t="str">
            <v>AGG-GAS-IDX</v>
          </cell>
          <cell r="C6109" t="str">
            <v>NG-NYMEX</v>
          </cell>
          <cell r="D6109" t="str">
            <v>FT-EAST-IDX</v>
          </cell>
          <cell r="E6109" t="str">
            <v>I</v>
          </cell>
          <cell r="F6109">
            <v>40787</v>
          </cell>
          <cell r="G6109">
            <v>-865829</v>
          </cell>
          <cell r="H6109">
            <v>67</v>
          </cell>
        </row>
        <row r="6110">
          <cell r="A6110">
            <v>36641</v>
          </cell>
          <cell r="B6110" t="str">
            <v>AGG-GAS-IDX</v>
          </cell>
          <cell r="C6110" t="str">
            <v>NG-NYMEX</v>
          </cell>
          <cell r="D6110" t="str">
            <v>FT-EAST-IDX</v>
          </cell>
          <cell r="E6110" t="str">
            <v>I</v>
          </cell>
          <cell r="F6110">
            <v>40817</v>
          </cell>
          <cell r="G6110">
            <v>-889426</v>
          </cell>
          <cell r="H6110">
            <v>439</v>
          </cell>
        </row>
        <row r="6111">
          <cell r="A6111">
            <v>36641</v>
          </cell>
          <cell r="B6111" t="str">
            <v>AGG-GAS-IDX</v>
          </cell>
          <cell r="C6111" t="str">
            <v>NG-NYMEX</v>
          </cell>
          <cell r="D6111" t="str">
            <v>FT-EAST-IDX</v>
          </cell>
          <cell r="E6111" t="str">
            <v>I</v>
          </cell>
          <cell r="F6111">
            <v>40848</v>
          </cell>
          <cell r="G6111">
            <v>-794539</v>
          </cell>
          <cell r="H6111">
            <v>-324</v>
          </cell>
        </row>
        <row r="6112">
          <cell r="A6112">
            <v>36641</v>
          </cell>
          <cell r="B6112" t="str">
            <v>AGG-GAS-IDX</v>
          </cell>
          <cell r="C6112" t="str">
            <v>NG-NYMEX</v>
          </cell>
          <cell r="D6112" t="str">
            <v>FT-EAST-IDX</v>
          </cell>
          <cell r="E6112" t="str">
            <v>I</v>
          </cell>
          <cell r="F6112">
            <v>40878</v>
          </cell>
          <cell r="G6112">
            <v>-816194</v>
          </cell>
          <cell r="H6112">
            <v>318</v>
          </cell>
        </row>
        <row r="6113">
          <cell r="A6113">
            <v>36641</v>
          </cell>
          <cell r="B6113" t="str">
            <v>AGG-GAS-IDX</v>
          </cell>
          <cell r="C6113" t="str">
            <v>NG-NYMEX</v>
          </cell>
          <cell r="D6113" t="str">
            <v>FT-EAST-IDX</v>
          </cell>
          <cell r="E6113" t="str">
            <v>I</v>
          </cell>
          <cell r="F6113">
            <v>40909</v>
          </cell>
          <cell r="G6113">
            <v>-811232</v>
          </cell>
          <cell r="H6113">
            <v>1084</v>
          </cell>
        </row>
        <row r="6114">
          <cell r="A6114">
            <v>36641</v>
          </cell>
          <cell r="B6114" t="str">
            <v>AGG-GAS-IDX</v>
          </cell>
          <cell r="C6114" t="str">
            <v>NG-NYMEX</v>
          </cell>
          <cell r="D6114" t="str">
            <v>FT-EAST-IDX</v>
          </cell>
          <cell r="E6114" t="str">
            <v>I</v>
          </cell>
          <cell r="F6114">
            <v>40940</v>
          </cell>
          <cell r="G6114">
            <v>-754282</v>
          </cell>
          <cell r="H6114">
            <v>219</v>
          </cell>
        </row>
        <row r="6115">
          <cell r="A6115">
            <v>36641</v>
          </cell>
          <cell r="B6115" t="str">
            <v>AGG-GAS-IDX</v>
          </cell>
          <cell r="C6115" t="str">
            <v>NG-NYMEX</v>
          </cell>
          <cell r="D6115" t="str">
            <v>FT-EAST-IDX</v>
          </cell>
          <cell r="E6115" t="str">
            <v>I</v>
          </cell>
          <cell r="F6115">
            <v>40969</v>
          </cell>
          <cell r="G6115">
            <v>-801715</v>
          </cell>
          <cell r="H6115">
            <v>-1682</v>
          </cell>
        </row>
        <row r="6116">
          <cell r="A6116">
            <v>36641</v>
          </cell>
          <cell r="B6116" t="str">
            <v>AGG-GAS-IDX</v>
          </cell>
          <cell r="C6116" t="str">
            <v>NG-NYMEX</v>
          </cell>
          <cell r="D6116" t="str">
            <v>FT-EAST-IDX</v>
          </cell>
          <cell r="E6116" t="str">
            <v>I</v>
          </cell>
          <cell r="F6116">
            <v>41000</v>
          </cell>
          <cell r="G6116">
            <v>-771138</v>
          </cell>
          <cell r="H6116">
            <v>788</v>
          </cell>
        </row>
        <row r="6117">
          <cell r="A6117">
            <v>36641</v>
          </cell>
          <cell r="B6117" t="str">
            <v>AGG-GAS-IDX</v>
          </cell>
          <cell r="C6117" t="str">
            <v>NG-NYMEX</v>
          </cell>
          <cell r="D6117" t="str">
            <v>FT-EAST-IDX</v>
          </cell>
          <cell r="E6117" t="str">
            <v>I</v>
          </cell>
          <cell r="F6117">
            <v>41030</v>
          </cell>
          <cell r="G6117">
            <v>-852935</v>
          </cell>
          <cell r="H6117">
            <v>0</v>
          </cell>
        </row>
        <row r="6118">
          <cell r="A6118">
            <v>36641</v>
          </cell>
          <cell r="B6118" t="str">
            <v>AGG-GAS-IDX</v>
          </cell>
          <cell r="C6118" t="str">
            <v>NG-NYMEX</v>
          </cell>
          <cell r="D6118" t="str">
            <v>FT-EAST-IDX</v>
          </cell>
          <cell r="E6118" t="str">
            <v>I</v>
          </cell>
          <cell r="F6118">
            <v>41061</v>
          </cell>
          <cell r="G6118">
            <v>-820404</v>
          </cell>
          <cell r="H6118">
            <v>0</v>
          </cell>
        </row>
        <row r="6119">
          <cell r="A6119">
            <v>36641</v>
          </cell>
          <cell r="B6119" t="str">
            <v>AGG-GAS-IDX</v>
          </cell>
          <cell r="C6119" t="str">
            <v>NG-NYMEX</v>
          </cell>
          <cell r="D6119" t="str">
            <v>FT-EAST-IDX</v>
          </cell>
          <cell r="E6119" t="str">
            <v>I</v>
          </cell>
          <cell r="F6119">
            <v>41091</v>
          </cell>
          <cell r="G6119">
            <v>-680818</v>
          </cell>
          <cell r="H6119">
            <v>66</v>
          </cell>
        </row>
        <row r="6120">
          <cell r="A6120">
            <v>36641</v>
          </cell>
          <cell r="B6120" t="str">
            <v>AGG-GAS-IDX</v>
          </cell>
          <cell r="C6120" t="str">
            <v>NG-NYMEX</v>
          </cell>
          <cell r="D6120" t="str">
            <v>FT-EAST-IDX</v>
          </cell>
          <cell r="E6120" t="str">
            <v>I</v>
          </cell>
          <cell r="F6120">
            <v>41122</v>
          </cell>
          <cell r="G6120">
            <v>-676680</v>
          </cell>
          <cell r="H6120">
            <v>60</v>
          </cell>
        </row>
        <row r="6121">
          <cell r="A6121">
            <v>36641</v>
          </cell>
          <cell r="B6121" t="str">
            <v>AGG-GAS-IDX</v>
          </cell>
          <cell r="C6121" t="str">
            <v>NG-NYMEX</v>
          </cell>
          <cell r="D6121" t="str">
            <v>FT-EAST-IDX</v>
          </cell>
          <cell r="E6121" t="str">
            <v>I</v>
          </cell>
          <cell r="F6121">
            <v>41153</v>
          </cell>
          <cell r="G6121">
            <v>-650871</v>
          </cell>
          <cell r="H6121">
            <v>58</v>
          </cell>
        </row>
        <row r="6122">
          <cell r="A6122">
            <v>36641</v>
          </cell>
          <cell r="B6122" t="str">
            <v>AGG-GAS-IDX</v>
          </cell>
          <cell r="C6122" t="str">
            <v>NG-NYMEX</v>
          </cell>
          <cell r="D6122" t="str">
            <v>FT-EAST-IDX</v>
          </cell>
          <cell r="E6122" t="str">
            <v>I</v>
          </cell>
          <cell r="F6122">
            <v>41183</v>
          </cell>
          <cell r="G6122">
            <v>-668611</v>
          </cell>
          <cell r="H6122">
            <v>383</v>
          </cell>
        </row>
        <row r="6123">
          <cell r="A6123">
            <v>36641</v>
          </cell>
          <cell r="B6123" t="str">
            <v>AGG-GAS-IDX</v>
          </cell>
          <cell r="C6123" t="str">
            <v>NG-NYMEX</v>
          </cell>
          <cell r="D6123" t="str">
            <v>FT-EAST-IDX</v>
          </cell>
          <cell r="E6123" t="str">
            <v>I</v>
          </cell>
          <cell r="F6123">
            <v>41214</v>
          </cell>
          <cell r="G6123">
            <v>-586381</v>
          </cell>
          <cell r="H6123">
            <v>171</v>
          </cell>
        </row>
        <row r="6124">
          <cell r="A6124">
            <v>36641</v>
          </cell>
          <cell r="B6124" t="str">
            <v>AGG-GAS-IDX</v>
          </cell>
          <cell r="C6124" t="str">
            <v>NG-NYMEX</v>
          </cell>
          <cell r="D6124" t="str">
            <v>FT-EAST-IDX</v>
          </cell>
          <cell r="E6124" t="str">
            <v>I</v>
          </cell>
          <cell r="F6124">
            <v>41244</v>
          </cell>
          <cell r="G6124">
            <v>-602363</v>
          </cell>
          <cell r="H6124">
            <v>327</v>
          </cell>
        </row>
        <row r="6125">
          <cell r="A6125">
            <v>36641</v>
          </cell>
          <cell r="B6125" t="str">
            <v>AGG-GAS-IDX</v>
          </cell>
          <cell r="C6125" t="str">
            <v>NG-NYMEX</v>
          </cell>
          <cell r="D6125" t="str">
            <v>FT-EAST-IDX</v>
          </cell>
          <cell r="E6125" t="str">
            <v>I</v>
          </cell>
          <cell r="F6125">
            <v>41275</v>
          </cell>
          <cell r="G6125">
            <v>-598702</v>
          </cell>
          <cell r="H6125">
            <v>0</v>
          </cell>
        </row>
        <row r="6126">
          <cell r="A6126">
            <v>36641</v>
          </cell>
          <cell r="B6126" t="str">
            <v>AGG-GAS-IDX</v>
          </cell>
          <cell r="C6126" t="str">
            <v>NG-NYMEX</v>
          </cell>
          <cell r="D6126" t="str">
            <v>FT-EAST-IDX</v>
          </cell>
          <cell r="E6126" t="str">
            <v>I</v>
          </cell>
          <cell r="F6126">
            <v>41306</v>
          </cell>
          <cell r="G6126">
            <v>-537477</v>
          </cell>
          <cell r="H6126">
            <v>-91</v>
          </cell>
        </row>
        <row r="6127">
          <cell r="A6127">
            <v>36641</v>
          </cell>
          <cell r="B6127" t="str">
            <v>AGG-GAS-IDX</v>
          </cell>
          <cell r="C6127" t="str">
            <v>NG-NYMEX</v>
          </cell>
          <cell r="D6127" t="str">
            <v>FT-EAST-IDX</v>
          </cell>
          <cell r="E6127" t="str">
            <v>I</v>
          </cell>
          <cell r="F6127">
            <v>41334</v>
          </cell>
          <cell r="G6127">
            <v>-591797</v>
          </cell>
          <cell r="H6127">
            <v>-698</v>
          </cell>
        </row>
        <row r="6128">
          <cell r="A6128">
            <v>36641</v>
          </cell>
          <cell r="B6128" t="str">
            <v>AGG-GAS-IDX</v>
          </cell>
          <cell r="C6128" t="str">
            <v>NG-NYMEX</v>
          </cell>
          <cell r="D6128" t="str">
            <v>FT-EAST-IDX</v>
          </cell>
          <cell r="E6128" t="str">
            <v>I</v>
          </cell>
          <cell r="F6128">
            <v>41365</v>
          </cell>
          <cell r="G6128">
            <v>-569226</v>
          </cell>
          <cell r="H6128">
            <v>733</v>
          </cell>
        </row>
        <row r="6129">
          <cell r="A6129">
            <v>36641</v>
          </cell>
          <cell r="B6129" t="str">
            <v>AGG-GAS-IDX</v>
          </cell>
          <cell r="C6129" t="str">
            <v>NG-NYMEX</v>
          </cell>
          <cell r="D6129" t="str">
            <v>FT-EAST-IDX</v>
          </cell>
          <cell r="E6129" t="str">
            <v>I</v>
          </cell>
          <cell r="F6129">
            <v>41395</v>
          </cell>
          <cell r="G6129">
            <v>-641312</v>
          </cell>
          <cell r="H6129">
            <v>0</v>
          </cell>
        </row>
        <row r="6130">
          <cell r="A6130">
            <v>36641</v>
          </cell>
          <cell r="B6130" t="str">
            <v>AGG-GAS-IDX</v>
          </cell>
          <cell r="C6130" t="str">
            <v>NG-NYMEX</v>
          </cell>
          <cell r="D6130" t="str">
            <v>FT-EAST-IDX</v>
          </cell>
          <cell r="E6130" t="str">
            <v>I</v>
          </cell>
          <cell r="F6130">
            <v>41426</v>
          </cell>
          <cell r="G6130">
            <v>-616853</v>
          </cell>
          <cell r="H6130">
            <v>0</v>
          </cell>
        </row>
        <row r="6131">
          <cell r="A6131">
            <v>36641</v>
          </cell>
          <cell r="B6131" t="str">
            <v>AGG-GAS-IDX</v>
          </cell>
          <cell r="C6131" t="str">
            <v>NG-NYMEX</v>
          </cell>
          <cell r="D6131" t="str">
            <v>FT-EAST-IDX</v>
          </cell>
          <cell r="E6131" t="str">
            <v>I</v>
          </cell>
          <cell r="F6131">
            <v>41456</v>
          </cell>
          <cell r="G6131">
            <v>-633666</v>
          </cell>
          <cell r="H6131">
            <v>61</v>
          </cell>
        </row>
        <row r="6132">
          <cell r="A6132">
            <v>36641</v>
          </cell>
          <cell r="B6132" t="str">
            <v>AGG-GAS-IDX</v>
          </cell>
          <cell r="C6132" t="str">
            <v>NG-NYMEX</v>
          </cell>
          <cell r="D6132" t="str">
            <v>FT-EAST-IDX</v>
          </cell>
          <cell r="E6132" t="str">
            <v>I</v>
          </cell>
          <cell r="F6132">
            <v>41487</v>
          </cell>
          <cell r="G6132">
            <v>-629816</v>
          </cell>
          <cell r="H6132">
            <v>55</v>
          </cell>
        </row>
        <row r="6133">
          <cell r="A6133">
            <v>36641</v>
          </cell>
          <cell r="B6133" t="str">
            <v>AGG-GAS-IDX</v>
          </cell>
          <cell r="C6133" t="str">
            <v>NG-NYMEX</v>
          </cell>
          <cell r="D6133" t="str">
            <v>FT-EAST-IDX</v>
          </cell>
          <cell r="E6133" t="str">
            <v>I</v>
          </cell>
          <cell r="F6133">
            <v>41518</v>
          </cell>
          <cell r="G6133">
            <v>-605796</v>
          </cell>
          <cell r="H6133">
            <v>54</v>
          </cell>
        </row>
        <row r="6134">
          <cell r="A6134">
            <v>36641</v>
          </cell>
          <cell r="B6134" t="str">
            <v>AGG-GAS-IDX</v>
          </cell>
          <cell r="C6134" t="str">
            <v>NG-NYMEX</v>
          </cell>
          <cell r="D6134" t="str">
            <v>FT-EAST-IDX</v>
          </cell>
          <cell r="E6134" t="str">
            <v>I</v>
          </cell>
          <cell r="F6134">
            <v>41548</v>
          </cell>
          <cell r="G6134">
            <v>-622307</v>
          </cell>
          <cell r="H6134">
            <v>359</v>
          </cell>
        </row>
        <row r="6135">
          <cell r="A6135">
            <v>36641</v>
          </cell>
          <cell r="B6135" t="str">
            <v>AGG-GAS-IDX</v>
          </cell>
          <cell r="C6135" t="str">
            <v>NG-NYMEX</v>
          </cell>
          <cell r="D6135" t="str">
            <v>FT-EAST-IDX</v>
          </cell>
          <cell r="E6135" t="str">
            <v>I</v>
          </cell>
          <cell r="F6135">
            <v>41579</v>
          </cell>
          <cell r="G6135">
            <v>-475387</v>
          </cell>
          <cell r="H6135">
            <v>0</v>
          </cell>
        </row>
        <row r="6136">
          <cell r="A6136">
            <v>36641</v>
          </cell>
          <cell r="B6136" t="str">
            <v>AGG-GAS-IDX</v>
          </cell>
          <cell r="C6136" t="str">
            <v>NG-NYMEX</v>
          </cell>
          <cell r="D6136" t="str">
            <v>FT-EAST-IDX</v>
          </cell>
          <cell r="E6136" t="str">
            <v>I</v>
          </cell>
          <cell r="F6136">
            <v>41609</v>
          </cell>
          <cell r="G6136">
            <v>-488345</v>
          </cell>
          <cell r="H6136">
            <v>0</v>
          </cell>
        </row>
        <row r="6137">
          <cell r="A6137">
            <v>36641</v>
          </cell>
          <cell r="B6137" t="str">
            <v>AGG-GAS-IDX</v>
          </cell>
          <cell r="C6137" t="str">
            <v>NG-NYMEX</v>
          </cell>
          <cell r="D6137" t="str">
            <v>FT-EAST-IDX</v>
          </cell>
          <cell r="E6137" t="str">
            <v>I</v>
          </cell>
          <cell r="F6137">
            <v>41640</v>
          </cell>
          <cell r="G6137">
            <v>-485378</v>
          </cell>
          <cell r="H6137">
            <v>0</v>
          </cell>
        </row>
        <row r="6138">
          <cell r="A6138">
            <v>36641</v>
          </cell>
          <cell r="B6138" t="str">
            <v>AGG-GAS-IDX</v>
          </cell>
          <cell r="C6138" t="str">
            <v>NG-NYMEX</v>
          </cell>
          <cell r="D6138" t="str">
            <v>FT-EAST-IDX</v>
          </cell>
          <cell r="E6138" t="str">
            <v>I</v>
          </cell>
          <cell r="F6138">
            <v>41671</v>
          </cell>
          <cell r="G6138">
            <v>-435742</v>
          </cell>
          <cell r="H6138">
            <v>-83</v>
          </cell>
        </row>
        <row r="6139">
          <cell r="A6139">
            <v>36641</v>
          </cell>
          <cell r="B6139" t="str">
            <v>AGG-GAS-IDX</v>
          </cell>
          <cell r="C6139" t="str">
            <v>NG-NYMEX</v>
          </cell>
          <cell r="D6139" t="str">
            <v>FT-EAST-IDX</v>
          </cell>
          <cell r="E6139" t="str">
            <v>I</v>
          </cell>
          <cell r="F6139">
            <v>41699</v>
          </cell>
          <cell r="G6139">
            <v>-479781</v>
          </cell>
          <cell r="H6139">
            <v>-660</v>
          </cell>
        </row>
        <row r="6140">
          <cell r="A6140">
            <v>36641</v>
          </cell>
          <cell r="B6140" t="str">
            <v>AGG-GAS-IDX</v>
          </cell>
          <cell r="C6140" t="str">
            <v>NG-NYMEX</v>
          </cell>
          <cell r="D6140" t="str">
            <v>FT-EAST-IDX</v>
          </cell>
          <cell r="E6140" t="str">
            <v>I</v>
          </cell>
          <cell r="F6140">
            <v>41730</v>
          </cell>
          <cell r="G6140">
            <v>-461483</v>
          </cell>
          <cell r="H6140">
            <v>701</v>
          </cell>
        </row>
        <row r="6141">
          <cell r="A6141">
            <v>36641</v>
          </cell>
          <cell r="B6141" t="str">
            <v>AGG-GAS-IDX</v>
          </cell>
          <cell r="C6141" t="str">
            <v>NG-NYMEX</v>
          </cell>
          <cell r="D6141" t="str">
            <v>FT-EAST-IDX</v>
          </cell>
          <cell r="E6141" t="str">
            <v>I</v>
          </cell>
          <cell r="F6141">
            <v>41760</v>
          </cell>
          <cell r="G6141">
            <v>-130106</v>
          </cell>
          <cell r="H6141">
            <v>0</v>
          </cell>
        </row>
        <row r="6142">
          <cell r="A6142">
            <v>36641</v>
          </cell>
          <cell r="B6142" t="str">
            <v>AGG-GAS-IDX</v>
          </cell>
          <cell r="C6142" t="str">
            <v>NG-NYMEX</v>
          </cell>
          <cell r="D6142" t="str">
            <v>FT-EAST-IDX</v>
          </cell>
          <cell r="E6142" t="str">
            <v>I</v>
          </cell>
          <cell r="F6142">
            <v>41791</v>
          </cell>
          <cell r="G6142">
            <v>-125144</v>
          </cell>
          <cell r="H6142">
            <v>0</v>
          </cell>
        </row>
        <row r="6143">
          <cell r="A6143">
            <v>36641</v>
          </cell>
          <cell r="B6143" t="str">
            <v>AGG-GAS-IDX</v>
          </cell>
          <cell r="C6143" t="str">
            <v>NG-NYMEX</v>
          </cell>
          <cell r="D6143" t="str">
            <v>FT-EAST-IDX</v>
          </cell>
          <cell r="E6143" t="str">
            <v>I</v>
          </cell>
          <cell r="F6143">
            <v>41821</v>
          </cell>
          <cell r="G6143">
            <v>-128556</v>
          </cell>
          <cell r="H6143">
            <v>56</v>
          </cell>
        </row>
        <row r="6144">
          <cell r="A6144">
            <v>36641</v>
          </cell>
          <cell r="B6144" t="str">
            <v>AGG-GAS-IDX</v>
          </cell>
          <cell r="C6144" t="str">
            <v>NG-NYMEX</v>
          </cell>
          <cell r="D6144" t="str">
            <v>FT-EAST-IDX</v>
          </cell>
          <cell r="E6144" t="str">
            <v>I</v>
          </cell>
          <cell r="F6144">
            <v>41852</v>
          </cell>
          <cell r="G6144">
            <v>-127775</v>
          </cell>
          <cell r="H6144">
            <v>51</v>
          </cell>
        </row>
        <row r="6145">
          <cell r="A6145">
            <v>36641</v>
          </cell>
          <cell r="B6145" t="str">
            <v>AGG-GAS-IDX</v>
          </cell>
          <cell r="C6145" t="str">
            <v>NG-NYMEX</v>
          </cell>
          <cell r="D6145" t="str">
            <v>FT-EAST-IDX</v>
          </cell>
          <cell r="E6145" t="str">
            <v>I</v>
          </cell>
          <cell r="F6145">
            <v>41883</v>
          </cell>
          <cell r="G6145">
            <v>-122902</v>
          </cell>
          <cell r="H6145">
            <v>49</v>
          </cell>
        </row>
        <row r="6146">
          <cell r="A6146">
            <v>36641</v>
          </cell>
          <cell r="B6146" t="str">
            <v>AGG-GAS-IDX</v>
          </cell>
          <cell r="C6146" t="str">
            <v>NG-NYMEX</v>
          </cell>
          <cell r="D6146" t="str">
            <v>FT-EAST-IDX</v>
          </cell>
          <cell r="E6146" t="str">
            <v>I</v>
          </cell>
          <cell r="F6146">
            <v>41913</v>
          </cell>
          <cell r="G6146">
            <v>-126252</v>
          </cell>
          <cell r="H6146">
            <v>347</v>
          </cell>
        </row>
        <row r="6147">
          <cell r="A6147">
            <v>36641</v>
          </cell>
          <cell r="B6147" t="str">
            <v>AGG-GAS-IDX</v>
          </cell>
          <cell r="C6147" t="str">
            <v>NG-NYMEX</v>
          </cell>
          <cell r="D6147" t="str">
            <v>FT-EAST-IDX</v>
          </cell>
          <cell r="E6147" t="str">
            <v>I</v>
          </cell>
          <cell r="F6147">
            <v>41944</v>
          </cell>
          <cell r="G6147">
            <v>-121437</v>
          </cell>
          <cell r="H6147">
            <v>0</v>
          </cell>
        </row>
        <row r="6148">
          <cell r="A6148">
            <v>36641</v>
          </cell>
          <cell r="B6148" t="str">
            <v>AGG-GAS-IDX</v>
          </cell>
          <cell r="C6148" t="str">
            <v>NG-NYMEX</v>
          </cell>
          <cell r="D6148" t="str">
            <v>FT-EAST-IDX</v>
          </cell>
          <cell r="E6148" t="str">
            <v>I</v>
          </cell>
          <cell r="F6148">
            <v>41974</v>
          </cell>
          <cell r="G6148">
            <v>-124747</v>
          </cell>
          <cell r="H6148">
            <v>0</v>
          </cell>
        </row>
        <row r="6149">
          <cell r="A6149">
            <v>36641</v>
          </cell>
          <cell r="B6149" t="str">
            <v>AGG-GAS-IDX</v>
          </cell>
          <cell r="C6149" t="str">
            <v>NG-NYMEX</v>
          </cell>
          <cell r="D6149" t="str">
            <v>FT-EAST-IDX</v>
          </cell>
          <cell r="E6149" t="str">
            <v>I</v>
          </cell>
          <cell r="F6149">
            <v>42005</v>
          </cell>
          <cell r="G6149">
            <v>-123989</v>
          </cell>
          <cell r="H6149">
            <v>0</v>
          </cell>
        </row>
        <row r="6150">
          <cell r="A6150">
            <v>36641</v>
          </cell>
          <cell r="B6150" t="str">
            <v>AGG-GAS-IDX</v>
          </cell>
          <cell r="C6150" t="str">
            <v>NG-NYMEX</v>
          </cell>
          <cell r="D6150" t="str">
            <v>FT-EAST-IDX</v>
          </cell>
          <cell r="E6150" t="str">
            <v>I</v>
          </cell>
          <cell r="F6150">
            <v>42036</v>
          </cell>
          <cell r="G6150">
            <v>-111310</v>
          </cell>
          <cell r="H6150">
            <v>-20</v>
          </cell>
        </row>
        <row r="6151">
          <cell r="A6151">
            <v>36641</v>
          </cell>
          <cell r="B6151" t="str">
            <v>AGG-GAS-IDX</v>
          </cell>
          <cell r="C6151" t="str">
            <v>NG-NYMEX</v>
          </cell>
          <cell r="D6151" t="str">
            <v>FT-EAST-IDX</v>
          </cell>
          <cell r="E6151" t="str">
            <v>I</v>
          </cell>
          <cell r="F6151">
            <v>42064</v>
          </cell>
          <cell r="G6151">
            <v>-122560</v>
          </cell>
          <cell r="H6151">
            <v>-169</v>
          </cell>
        </row>
        <row r="6152">
          <cell r="A6152">
            <v>36641</v>
          </cell>
          <cell r="B6152" t="str">
            <v>AGG-GAS-IDX</v>
          </cell>
          <cell r="C6152" t="str">
            <v>NG-NYMEX</v>
          </cell>
          <cell r="D6152" t="str">
            <v>FT-EAST-IDX</v>
          </cell>
          <cell r="E6152" t="str">
            <v>I</v>
          </cell>
          <cell r="F6152">
            <v>42095</v>
          </cell>
          <cell r="G6152">
            <v>-117886</v>
          </cell>
          <cell r="H6152">
            <v>541</v>
          </cell>
        </row>
        <row r="6153">
          <cell r="A6153">
            <v>36641</v>
          </cell>
          <cell r="B6153" t="str">
            <v>AGG-GAS-IDX</v>
          </cell>
          <cell r="C6153" t="str">
            <v>NG-NYMEX</v>
          </cell>
          <cell r="D6153" t="str">
            <v>FT-EAST-IDX</v>
          </cell>
          <cell r="E6153" t="str">
            <v>I</v>
          </cell>
          <cell r="F6153">
            <v>42125</v>
          </cell>
          <cell r="G6153">
            <v>-121099</v>
          </cell>
          <cell r="H6153">
            <v>0</v>
          </cell>
        </row>
        <row r="6154">
          <cell r="A6154">
            <v>36641</v>
          </cell>
          <cell r="B6154" t="str">
            <v>AGG-GAS-IDX</v>
          </cell>
          <cell r="C6154" t="str">
            <v>NG-NYMEX</v>
          </cell>
          <cell r="D6154" t="str">
            <v>FT-EAST-IDX</v>
          </cell>
          <cell r="E6154" t="str">
            <v>I</v>
          </cell>
          <cell r="F6154">
            <v>42156</v>
          </cell>
          <cell r="G6154">
            <v>-116481</v>
          </cell>
          <cell r="H6154">
            <v>0</v>
          </cell>
        </row>
        <row r="6155">
          <cell r="A6155">
            <v>36641</v>
          </cell>
          <cell r="B6155" t="str">
            <v>AGG-GAS-IDX</v>
          </cell>
          <cell r="C6155" t="str">
            <v>NG-NYMEX</v>
          </cell>
          <cell r="D6155" t="str">
            <v>FT-EAST-IDX</v>
          </cell>
          <cell r="E6155" t="str">
            <v>I</v>
          </cell>
          <cell r="F6155">
            <v>42186</v>
          </cell>
          <cell r="G6155">
            <v>-119656</v>
          </cell>
          <cell r="H6155">
            <v>51</v>
          </cell>
        </row>
        <row r="6156">
          <cell r="A6156">
            <v>36641</v>
          </cell>
          <cell r="B6156" t="str">
            <v>AGG-GAS-IDX</v>
          </cell>
          <cell r="C6156" t="str">
            <v>NG-NYMEX</v>
          </cell>
          <cell r="D6156" t="str">
            <v>FT-EAST-IDX</v>
          </cell>
          <cell r="E6156" t="str">
            <v>I</v>
          </cell>
          <cell r="F6156">
            <v>42217</v>
          </cell>
          <cell r="G6156">
            <v>-118930</v>
          </cell>
          <cell r="H6156">
            <v>47</v>
          </cell>
        </row>
        <row r="6157">
          <cell r="A6157">
            <v>36641</v>
          </cell>
          <cell r="B6157" t="str">
            <v>AGG-GAS-IDX</v>
          </cell>
          <cell r="C6157" t="str">
            <v>NG-NYMEX</v>
          </cell>
          <cell r="D6157" t="str">
            <v>FT-EAST-IDX</v>
          </cell>
          <cell r="E6157" t="str">
            <v>I</v>
          </cell>
          <cell r="F6157">
            <v>42248</v>
          </cell>
          <cell r="G6157">
            <v>-114394</v>
          </cell>
          <cell r="H6157">
            <v>45</v>
          </cell>
        </row>
        <row r="6158">
          <cell r="A6158">
            <v>36641</v>
          </cell>
          <cell r="B6158" t="str">
            <v>AGG-GAS-IDX</v>
          </cell>
          <cell r="C6158" t="str">
            <v>NG-NYMEX</v>
          </cell>
          <cell r="D6158" t="str">
            <v>FT-EAST-IDX</v>
          </cell>
          <cell r="E6158" t="str">
            <v>I</v>
          </cell>
          <cell r="F6158">
            <v>42278</v>
          </cell>
          <cell r="G6158">
            <v>-117512</v>
          </cell>
          <cell r="H6158">
            <v>331</v>
          </cell>
        </row>
        <row r="6159">
          <cell r="A6159">
            <v>36641</v>
          </cell>
          <cell r="B6159" t="str">
            <v>AGG-GAS-IDX</v>
          </cell>
          <cell r="C6159" t="str">
            <v>NG-NYMEX</v>
          </cell>
          <cell r="D6159" t="str">
            <v>FT-NY-IDX</v>
          </cell>
          <cell r="E6159" t="str">
            <v>I</v>
          </cell>
          <cell r="F6159">
            <v>36617</v>
          </cell>
          <cell r="G6159">
            <v>1860089</v>
          </cell>
          <cell r="H6159">
            <v>83801</v>
          </cell>
        </row>
        <row r="6160">
          <cell r="A6160">
            <v>36641</v>
          </cell>
          <cell r="B6160" t="str">
            <v>AGG-GAS-IDX</v>
          </cell>
          <cell r="C6160" t="str">
            <v>NG-NYMEX</v>
          </cell>
          <cell r="D6160" t="str">
            <v>FT-NY-IDX</v>
          </cell>
          <cell r="E6160" t="str">
            <v>I</v>
          </cell>
          <cell r="F6160">
            <v>36647</v>
          </cell>
          <cell r="G6160">
            <v>2587984</v>
          </cell>
          <cell r="H6160">
            <v>168</v>
          </cell>
        </row>
        <row r="6161">
          <cell r="A6161">
            <v>36641</v>
          </cell>
          <cell r="B6161" t="str">
            <v>AGG-GAS-IDX</v>
          </cell>
          <cell r="C6161" t="str">
            <v>NG-NYMEX</v>
          </cell>
          <cell r="D6161" t="str">
            <v>FT-NY-IDX</v>
          </cell>
          <cell r="E6161" t="str">
            <v>I</v>
          </cell>
          <cell r="F6161">
            <v>36678</v>
          </cell>
          <cell r="G6161">
            <v>1310466</v>
          </cell>
          <cell r="H6161">
            <v>-7690</v>
          </cell>
        </row>
        <row r="6162">
          <cell r="A6162">
            <v>36641</v>
          </cell>
          <cell r="B6162" t="str">
            <v>AGG-GAS-IDX</v>
          </cell>
          <cell r="C6162" t="str">
            <v>NG-NYMEX</v>
          </cell>
          <cell r="D6162" t="str">
            <v>FT-NY-IDX</v>
          </cell>
          <cell r="E6162" t="str">
            <v>I</v>
          </cell>
          <cell r="F6162">
            <v>36708</v>
          </cell>
          <cell r="G6162">
            <v>465948</v>
          </cell>
          <cell r="H6162">
            <v>-18627</v>
          </cell>
        </row>
        <row r="6163">
          <cell r="A6163">
            <v>36641</v>
          </cell>
          <cell r="B6163" t="str">
            <v>AGG-GAS-IDX</v>
          </cell>
          <cell r="C6163" t="str">
            <v>NG-NYMEX</v>
          </cell>
          <cell r="D6163" t="str">
            <v>FT-NY-IDX</v>
          </cell>
          <cell r="E6163" t="str">
            <v>I</v>
          </cell>
          <cell r="F6163">
            <v>36739</v>
          </cell>
          <cell r="G6163">
            <v>67524</v>
          </cell>
          <cell r="H6163">
            <v>3866</v>
          </cell>
        </row>
        <row r="6164">
          <cell r="A6164">
            <v>36641</v>
          </cell>
          <cell r="B6164" t="str">
            <v>AGG-GAS-IDX</v>
          </cell>
          <cell r="C6164" t="str">
            <v>NG-NYMEX</v>
          </cell>
          <cell r="D6164" t="str">
            <v>FT-NY-IDX</v>
          </cell>
          <cell r="E6164" t="str">
            <v>I</v>
          </cell>
          <cell r="F6164">
            <v>36770</v>
          </cell>
          <cell r="G6164">
            <v>585788</v>
          </cell>
          <cell r="H6164">
            <v>-223</v>
          </cell>
        </row>
        <row r="6165">
          <cell r="A6165">
            <v>36641</v>
          </cell>
          <cell r="B6165" t="str">
            <v>AGG-GAS-IDX</v>
          </cell>
          <cell r="C6165" t="str">
            <v>NG-NYMEX</v>
          </cell>
          <cell r="D6165" t="str">
            <v>FT-NY-IDX</v>
          </cell>
          <cell r="E6165" t="str">
            <v>I</v>
          </cell>
          <cell r="F6165">
            <v>36800</v>
          </cell>
          <cell r="G6165">
            <v>5132</v>
          </cell>
          <cell r="H6165">
            <v>-727</v>
          </cell>
        </row>
        <row r="6166">
          <cell r="A6166">
            <v>36641</v>
          </cell>
          <cell r="B6166" t="str">
            <v>AGG-GAS-IDX</v>
          </cell>
          <cell r="C6166" t="str">
            <v>NG-NYMEX</v>
          </cell>
          <cell r="D6166" t="str">
            <v>FT-NY-IDX</v>
          </cell>
          <cell r="E6166" t="str">
            <v>I</v>
          </cell>
          <cell r="F6166">
            <v>36831</v>
          </cell>
          <cell r="G6166">
            <v>2062797</v>
          </cell>
          <cell r="H6166">
            <v>13002</v>
          </cell>
        </row>
        <row r="6167">
          <cell r="A6167">
            <v>36641</v>
          </cell>
          <cell r="B6167" t="str">
            <v>AGG-GAS-IDX</v>
          </cell>
          <cell r="C6167" t="str">
            <v>NG-NYMEX</v>
          </cell>
          <cell r="D6167" t="str">
            <v>FT-NY-IDX</v>
          </cell>
          <cell r="E6167" t="str">
            <v>I</v>
          </cell>
          <cell r="F6167">
            <v>36861</v>
          </cell>
          <cell r="G6167">
            <v>2986317</v>
          </cell>
          <cell r="H6167">
            <v>31136</v>
          </cell>
        </row>
        <row r="6168">
          <cell r="A6168">
            <v>36641</v>
          </cell>
          <cell r="B6168" t="str">
            <v>AGG-GAS-IDX</v>
          </cell>
          <cell r="C6168" t="str">
            <v>NG-NYMEX</v>
          </cell>
          <cell r="D6168" t="str">
            <v>FT-NY-IDX</v>
          </cell>
          <cell r="E6168" t="str">
            <v>I</v>
          </cell>
          <cell r="F6168">
            <v>36892</v>
          </cell>
          <cell r="G6168">
            <v>2086473</v>
          </cell>
          <cell r="H6168">
            <v>1731</v>
          </cell>
        </row>
        <row r="6169">
          <cell r="A6169">
            <v>36641</v>
          </cell>
          <cell r="B6169" t="str">
            <v>AGG-GAS-IDX</v>
          </cell>
          <cell r="C6169" t="str">
            <v>NG-NYMEX</v>
          </cell>
          <cell r="D6169" t="str">
            <v>FT-NY-IDX</v>
          </cell>
          <cell r="E6169" t="str">
            <v>I</v>
          </cell>
          <cell r="F6169">
            <v>36923</v>
          </cell>
          <cell r="G6169">
            <v>1467624</v>
          </cell>
          <cell r="H6169">
            <v>-2258</v>
          </cell>
        </row>
        <row r="6170">
          <cell r="A6170">
            <v>36641</v>
          </cell>
          <cell r="B6170" t="str">
            <v>AGG-GAS-IDX</v>
          </cell>
          <cell r="C6170" t="str">
            <v>NG-NYMEX</v>
          </cell>
          <cell r="D6170" t="str">
            <v>FT-NY-IDX</v>
          </cell>
          <cell r="E6170" t="str">
            <v>I</v>
          </cell>
          <cell r="F6170">
            <v>36951</v>
          </cell>
          <cell r="G6170">
            <v>1644432</v>
          </cell>
          <cell r="H6170">
            <v>8403</v>
          </cell>
        </row>
        <row r="6171">
          <cell r="A6171">
            <v>36641</v>
          </cell>
          <cell r="B6171" t="str">
            <v>AGG-GAS-IDX</v>
          </cell>
          <cell r="C6171" t="str">
            <v>NG-NYMEX</v>
          </cell>
          <cell r="D6171" t="str">
            <v>FT-NY-IDX</v>
          </cell>
          <cell r="E6171" t="str">
            <v>I</v>
          </cell>
          <cell r="F6171">
            <v>36982</v>
          </cell>
          <cell r="G6171">
            <v>-612278</v>
          </cell>
          <cell r="H6171">
            <v>2024</v>
          </cell>
        </row>
        <row r="6172">
          <cell r="A6172">
            <v>36641</v>
          </cell>
          <cell r="B6172" t="str">
            <v>AGG-GAS-IDX</v>
          </cell>
          <cell r="C6172" t="str">
            <v>NG-NYMEX</v>
          </cell>
          <cell r="D6172" t="str">
            <v>FT-NY-IDX</v>
          </cell>
          <cell r="E6172" t="str">
            <v>I</v>
          </cell>
          <cell r="F6172">
            <v>37012</v>
          </cell>
          <cell r="G6172">
            <v>-393859</v>
          </cell>
          <cell r="H6172">
            <v>6063</v>
          </cell>
        </row>
        <row r="6173">
          <cell r="A6173">
            <v>36641</v>
          </cell>
          <cell r="B6173" t="str">
            <v>AGG-GAS-IDX</v>
          </cell>
          <cell r="C6173" t="str">
            <v>NG-NYMEX</v>
          </cell>
          <cell r="D6173" t="str">
            <v>FT-NY-IDX</v>
          </cell>
          <cell r="E6173" t="str">
            <v>I</v>
          </cell>
          <cell r="F6173">
            <v>37043</v>
          </cell>
          <cell r="G6173">
            <v>1041705</v>
          </cell>
          <cell r="H6173">
            <v>-50256</v>
          </cell>
        </row>
        <row r="6174">
          <cell r="A6174">
            <v>36641</v>
          </cell>
          <cell r="B6174" t="str">
            <v>AGG-GAS-IDX</v>
          </cell>
          <cell r="C6174" t="str">
            <v>NG-NYMEX</v>
          </cell>
          <cell r="D6174" t="str">
            <v>FT-NY-IDX</v>
          </cell>
          <cell r="E6174" t="str">
            <v>I</v>
          </cell>
          <cell r="F6174">
            <v>37073</v>
          </cell>
          <cell r="G6174">
            <v>1076613</v>
          </cell>
          <cell r="H6174">
            <v>-38047</v>
          </cell>
        </row>
        <row r="6175">
          <cell r="A6175">
            <v>36641</v>
          </cell>
          <cell r="B6175" t="str">
            <v>AGG-GAS-IDX</v>
          </cell>
          <cell r="C6175" t="str">
            <v>NG-NYMEX</v>
          </cell>
          <cell r="D6175" t="str">
            <v>FT-NY-IDX</v>
          </cell>
          <cell r="E6175" t="str">
            <v>I</v>
          </cell>
          <cell r="F6175">
            <v>37104</v>
          </cell>
          <cell r="G6175">
            <v>1074158</v>
          </cell>
          <cell r="H6175">
            <v>11468</v>
          </cell>
        </row>
        <row r="6176">
          <cell r="A6176">
            <v>36641</v>
          </cell>
          <cell r="B6176" t="str">
            <v>AGG-GAS-IDX</v>
          </cell>
          <cell r="C6176" t="str">
            <v>NG-NYMEX</v>
          </cell>
          <cell r="D6176" t="str">
            <v>FT-NY-IDX</v>
          </cell>
          <cell r="E6176" t="str">
            <v>I</v>
          </cell>
          <cell r="F6176">
            <v>37135</v>
          </cell>
          <cell r="G6176">
            <v>1029947</v>
          </cell>
          <cell r="H6176">
            <v>66</v>
          </cell>
        </row>
        <row r="6177">
          <cell r="A6177">
            <v>36641</v>
          </cell>
          <cell r="B6177" t="str">
            <v>AGG-GAS-IDX</v>
          </cell>
          <cell r="C6177" t="str">
            <v>NG-NYMEX</v>
          </cell>
          <cell r="D6177" t="str">
            <v>FT-NY-IDX</v>
          </cell>
          <cell r="E6177" t="str">
            <v>I</v>
          </cell>
          <cell r="F6177">
            <v>37165</v>
          </cell>
          <cell r="G6177">
            <v>1052786</v>
          </cell>
          <cell r="H6177">
            <v>-6499</v>
          </cell>
        </row>
        <row r="6178">
          <cell r="A6178">
            <v>36641</v>
          </cell>
          <cell r="B6178" t="str">
            <v>AGG-GAS-IDX</v>
          </cell>
          <cell r="C6178" t="str">
            <v>NG-NYMEX</v>
          </cell>
          <cell r="D6178" t="str">
            <v>FT-NY-IDX</v>
          </cell>
          <cell r="E6178" t="str">
            <v>I</v>
          </cell>
          <cell r="F6178">
            <v>37196</v>
          </cell>
          <cell r="G6178">
            <v>45946</v>
          </cell>
          <cell r="H6178">
            <v>4457</v>
          </cell>
        </row>
        <row r="6179">
          <cell r="A6179">
            <v>36641</v>
          </cell>
          <cell r="B6179" t="str">
            <v>AGG-GAS-IDX</v>
          </cell>
          <cell r="C6179" t="str">
            <v>NG-NYMEX</v>
          </cell>
          <cell r="D6179" t="str">
            <v>FT-NY-IDX</v>
          </cell>
          <cell r="E6179" t="str">
            <v>I</v>
          </cell>
          <cell r="F6179">
            <v>37226</v>
          </cell>
          <cell r="G6179">
            <v>441734</v>
          </cell>
          <cell r="H6179">
            <v>14564</v>
          </cell>
        </row>
        <row r="6180">
          <cell r="A6180">
            <v>36641</v>
          </cell>
          <cell r="B6180" t="str">
            <v>AGG-GAS-IDX</v>
          </cell>
          <cell r="C6180" t="str">
            <v>NG-NYMEX</v>
          </cell>
          <cell r="D6180" t="str">
            <v>FT-NY-IDX</v>
          </cell>
          <cell r="E6180" t="str">
            <v>I</v>
          </cell>
          <cell r="F6180">
            <v>37257</v>
          </cell>
          <cell r="G6180">
            <v>1035782</v>
          </cell>
          <cell r="H6180">
            <v>-5455</v>
          </cell>
        </row>
        <row r="6181">
          <cell r="A6181">
            <v>36641</v>
          </cell>
          <cell r="B6181" t="str">
            <v>AGG-GAS-IDX</v>
          </cell>
          <cell r="C6181" t="str">
            <v>NG-NYMEX</v>
          </cell>
          <cell r="D6181" t="str">
            <v>FT-NY-IDX</v>
          </cell>
          <cell r="E6181" t="str">
            <v>I</v>
          </cell>
          <cell r="F6181">
            <v>37288</v>
          </cell>
          <cell r="G6181">
            <v>1001151</v>
          </cell>
          <cell r="H6181">
            <v>-4384</v>
          </cell>
        </row>
        <row r="6182">
          <cell r="A6182">
            <v>36641</v>
          </cell>
          <cell r="B6182" t="str">
            <v>AGG-GAS-IDX</v>
          </cell>
          <cell r="C6182" t="str">
            <v>NG-NYMEX</v>
          </cell>
          <cell r="D6182" t="str">
            <v>FT-NY-IDX</v>
          </cell>
          <cell r="E6182" t="str">
            <v>I</v>
          </cell>
          <cell r="F6182">
            <v>37316</v>
          </cell>
          <cell r="G6182">
            <v>1063040</v>
          </cell>
          <cell r="H6182">
            <v>-7101</v>
          </cell>
        </row>
        <row r="6183">
          <cell r="A6183">
            <v>36641</v>
          </cell>
          <cell r="B6183" t="str">
            <v>AGG-GAS-IDX</v>
          </cell>
          <cell r="C6183" t="str">
            <v>NG-NYMEX</v>
          </cell>
          <cell r="D6183" t="str">
            <v>FT-NY-IDX</v>
          </cell>
          <cell r="E6183" t="str">
            <v>I</v>
          </cell>
          <cell r="F6183">
            <v>37347</v>
          </cell>
          <cell r="G6183">
            <v>953458</v>
          </cell>
          <cell r="H6183">
            <v>-1245</v>
          </cell>
        </row>
        <row r="6184">
          <cell r="A6184">
            <v>36641</v>
          </cell>
          <cell r="B6184" t="str">
            <v>AGG-GAS-IDX</v>
          </cell>
          <cell r="C6184" t="str">
            <v>NG-NYMEX</v>
          </cell>
          <cell r="D6184" t="str">
            <v>FT-NY-IDX</v>
          </cell>
          <cell r="E6184" t="str">
            <v>I</v>
          </cell>
          <cell r="F6184">
            <v>37377</v>
          </cell>
          <cell r="G6184">
            <v>968895</v>
          </cell>
          <cell r="H6184">
            <v>-23384</v>
          </cell>
        </row>
        <row r="6185">
          <cell r="A6185">
            <v>36641</v>
          </cell>
          <cell r="B6185" t="str">
            <v>AGG-GAS-IDX</v>
          </cell>
          <cell r="C6185" t="str">
            <v>NG-NYMEX</v>
          </cell>
          <cell r="D6185" t="str">
            <v>FT-NY-IDX</v>
          </cell>
          <cell r="E6185" t="str">
            <v>I</v>
          </cell>
          <cell r="F6185">
            <v>37408</v>
          </cell>
          <cell r="G6185">
            <v>935161</v>
          </cell>
          <cell r="H6185">
            <v>-28580</v>
          </cell>
        </row>
        <row r="6186">
          <cell r="A6186">
            <v>36641</v>
          </cell>
          <cell r="B6186" t="str">
            <v>AGG-GAS-IDX</v>
          </cell>
          <cell r="C6186" t="str">
            <v>NG-NYMEX</v>
          </cell>
          <cell r="D6186" t="str">
            <v>FT-NY-IDX</v>
          </cell>
          <cell r="E6186" t="str">
            <v>I</v>
          </cell>
          <cell r="F6186">
            <v>37438</v>
          </cell>
          <cell r="G6186">
            <v>963391</v>
          </cell>
          <cell r="H6186">
            <v>-3228</v>
          </cell>
        </row>
        <row r="6187">
          <cell r="A6187">
            <v>36641</v>
          </cell>
          <cell r="B6187" t="str">
            <v>AGG-GAS-IDX</v>
          </cell>
          <cell r="C6187" t="str">
            <v>NG-NYMEX</v>
          </cell>
          <cell r="D6187" t="str">
            <v>FT-NY-IDX</v>
          </cell>
          <cell r="E6187" t="str">
            <v>I</v>
          </cell>
          <cell r="F6187">
            <v>37469</v>
          </cell>
          <cell r="G6187">
            <v>962952</v>
          </cell>
          <cell r="H6187">
            <v>7238</v>
          </cell>
        </row>
        <row r="6188">
          <cell r="A6188">
            <v>36641</v>
          </cell>
          <cell r="B6188" t="str">
            <v>AGG-GAS-IDX</v>
          </cell>
          <cell r="C6188" t="str">
            <v>NG-NYMEX</v>
          </cell>
          <cell r="D6188" t="str">
            <v>FT-NY-IDX</v>
          </cell>
          <cell r="E6188" t="str">
            <v>I</v>
          </cell>
          <cell r="F6188">
            <v>37500</v>
          </cell>
          <cell r="G6188">
            <v>925678</v>
          </cell>
          <cell r="H6188">
            <v>-2456</v>
          </cell>
        </row>
        <row r="6189">
          <cell r="A6189">
            <v>36641</v>
          </cell>
          <cell r="B6189" t="str">
            <v>AGG-GAS-IDX</v>
          </cell>
          <cell r="C6189" t="str">
            <v>NG-NYMEX</v>
          </cell>
          <cell r="D6189" t="str">
            <v>FT-NY-IDX</v>
          </cell>
          <cell r="E6189" t="str">
            <v>I</v>
          </cell>
          <cell r="F6189">
            <v>37530</v>
          </cell>
          <cell r="G6189">
            <v>949823</v>
          </cell>
          <cell r="H6189">
            <v>-9425</v>
          </cell>
        </row>
        <row r="6190">
          <cell r="A6190">
            <v>36641</v>
          </cell>
          <cell r="B6190" t="str">
            <v>AGG-GAS-IDX</v>
          </cell>
          <cell r="C6190" t="str">
            <v>NG-NYMEX</v>
          </cell>
          <cell r="D6190" t="str">
            <v>FT-NY-IDX</v>
          </cell>
          <cell r="E6190" t="str">
            <v>I</v>
          </cell>
          <cell r="F6190">
            <v>37561</v>
          </cell>
          <cell r="G6190">
            <v>934961</v>
          </cell>
          <cell r="H6190">
            <v>-520</v>
          </cell>
        </row>
        <row r="6191">
          <cell r="A6191">
            <v>36641</v>
          </cell>
          <cell r="B6191" t="str">
            <v>AGG-GAS-IDX</v>
          </cell>
          <cell r="C6191" t="str">
            <v>NG-NYMEX</v>
          </cell>
          <cell r="D6191" t="str">
            <v>FT-NY-IDX</v>
          </cell>
          <cell r="E6191" t="str">
            <v>I</v>
          </cell>
          <cell r="F6191">
            <v>37591</v>
          </cell>
          <cell r="G6191">
            <v>957479</v>
          </cell>
          <cell r="H6191">
            <v>2374</v>
          </cell>
        </row>
        <row r="6192">
          <cell r="A6192">
            <v>36641</v>
          </cell>
          <cell r="B6192" t="str">
            <v>AGG-GAS-IDX</v>
          </cell>
          <cell r="C6192" t="str">
            <v>NG-NYMEX</v>
          </cell>
          <cell r="D6192" t="str">
            <v>FT-NY-IDX</v>
          </cell>
          <cell r="E6192" t="str">
            <v>I</v>
          </cell>
          <cell r="F6192">
            <v>37622</v>
          </cell>
          <cell r="G6192">
            <v>909721</v>
          </cell>
          <cell r="H6192">
            <v>-4235</v>
          </cell>
        </row>
        <row r="6193">
          <cell r="A6193">
            <v>36641</v>
          </cell>
          <cell r="B6193" t="str">
            <v>AGG-GAS-IDX</v>
          </cell>
          <cell r="C6193" t="str">
            <v>NG-NYMEX</v>
          </cell>
          <cell r="D6193" t="str">
            <v>FT-NY-IDX</v>
          </cell>
          <cell r="E6193" t="str">
            <v>I</v>
          </cell>
          <cell r="F6193">
            <v>37653</v>
          </cell>
          <cell r="G6193">
            <v>845780</v>
          </cell>
          <cell r="H6193">
            <v>-4069</v>
          </cell>
        </row>
        <row r="6194">
          <cell r="A6194">
            <v>36641</v>
          </cell>
          <cell r="B6194" t="str">
            <v>AGG-GAS-IDX</v>
          </cell>
          <cell r="C6194" t="str">
            <v>NG-NYMEX</v>
          </cell>
          <cell r="D6194" t="str">
            <v>FT-NY-IDX</v>
          </cell>
          <cell r="E6194" t="str">
            <v>I</v>
          </cell>
          <cell r="F6194">
            <v>37681</v>
          </cell>
          <cell r="G6194">
            <v>902208</v>
          </cell>
          <cell r="H6194">
            <v>-6670</v>
          </cell>
        </row>
        <row r="6195">
          <cell r="A6195">
            <v>36641</v>
          </cell>
          <cell r="B6195" t="str">
            <v>AGG-GAS-IDX</v>
          </cell>
          <cell r="C6195" t="str">
            <v>NG-NYMEX</v>
          </cell>
          <cell r="D6195" t="str">
            <v>FT-NY-IDX</v>
          </cell>
          <cell r="E6195" t="str">
            <v>I</v>
          </cell>
          <cell r="F6195">
            <v>37712</v>
          </cell>
          <cell r="G6195">
            <v>813593</v>
          </cell>
          <cell r="H6195">
            <v>-1393</v>
          </cell>
        </row>
        <row r="6196">
          <cell r="A6196">
            <v>36641</v>
          </cell>
          <cell r="B6196" t="str">
            <v>AGG-GAS-IDX</v>
          </cell>
          <cell r="C6196" t="str">
            <v>NG-NYMEX</v>
          </cell>
          <cell r="D6196" t="str">
            <v>FT-NY-IDX</v>
          </cell>
          <cell r="E6196" t="str">
            <v>I</v>
          </cell>
          <cell r="F6196">
            <v>37742</v>
          </cell>
          <cell r="G6196">
            <v>825125</v>
          </cell>
          <cell r="H6196">
            <v>-20017</v>
          </cell>
        </row>
        <row r="6197">
          <cell r="A6197">
            <v>36641</v>
          </cell>
          <cell r="B6197" t="str">
            <v>AGG-GAS-IDX</v>
          </cell>
          <cell r="C6197" t="str">
            <v>NG-NYMEX</v>
          </cell>
          <cell r="D6197" t="str">
            <v>FT-NY-IDX</v>
          </cell>
          <cell r="E6197" t="str">
            <v>I</v>
          </cell>
          <cell r="F6197">
            <v>37773</v>
          </cell>
          <cell r="G6197">
            <v>795911</v>
          </cell>
          <cell r="H6197">
            <v>-24325</v>
          </cell>
        </row>
        <row r="6198">
          <cell r="A6198">
            <v>36641</v>
          </cell>
          <cell r="B6198" t="str">
            <v>AGG-GAS-IDX</v>
          </cell>
          <cell r="C6198" t="str">
            <v>NG-NYMEX</v>
          </cell>
          <cell r="D6198" t="str">
            <v>FT-NY-IDX</v>
          </cell>
          <cell r="E6198" t="str">
            <v>I</v>
          </cell>
          <cell r="F6198">
            <v>37803</v>
          </cell>
          <cell r="G6198">
            <v>819763</v>
          </cell>
          <cell r="H6198">
            <v>-2663</v>
          </cell>
        </row>
        <row r="6199">
          <cell r="A6199">
            <v>36641</v>
          </cell>
          <cell r="B6199" t="str">
            <v>AGG-GAS-IDX</v>
          </cell>
          <cell r="C6199" t="str">
            <v>NG-NYMEX</v>
          </cell>
          <cell r="D6199" t="str">
            <v>FT-NY-IDX</v>
          </cell>
          <cell r="E6199" t="str">
            <v>I</v>
          </cell>
          <cell r="F6199">
            <v>37834</v>
          </cell>
          <cell r="G6199">
            <v>819788</v>
          </cell>
          <cell r="H6199">
            <v>6190</v>
          </cell>
        </row>
        <row r="6200">
          <cell r="A6200">
            <v>36641</v>
          </cell>
          <cell r="B6200" t="str">
            <v>AGG-GAS-IDX</v>
          </cell>
          <cell r="C6200" t="str">
            <v>NG-NYMEX</v>
          </cell>
          <cell r="D6200" t="str">
            <v>FT-NY-IDX</v>
          </cell>
          <cell r="E6200" t="str">
            <v>I</v>
          </cell>
          <cell r="F6200">
            <v>37865</v>
          </cell>
          <cell r="G6200">
            <v>787308</v>
          </cell>
          <cell r="H6200">
            <v>-2240</v>
          </cell>
        </row>
        <row r="6201">
          <cell r="A6201">
            <v>36641</v>
          </cell>
          <cell r="B6201" t="str">
            <v>AGG-GAS-IDX</v>
          </cell>
          <cell r="C6201" t="str">
            <v>NG-NYMEX</v>
          </cell>
          <cell r="D6201" t="str">
            <v>FT-NY-IDX</v>
          </cell>
          <cell r="E6201" t="str">
            <v>I</v>
          </cell>
          <cell r="F6201">
            <v>37895</v>
          </cell>
          <cell r="G6201">
            <v>808146</v>
          </cell>
          <cell r="H6201">
            <v>-8155</v>
          </cell>
        </row>
        <row r="6202">
          <cell r="A6202">
            <v>36641</v>
          </cell>
          <cell r="B6202" t="str">
            <v>AGG-GAS-IDX</v>
          </cell>
          <cell r="C6202" t="str">
            <v>NG-NYMEX</v>
          </cell>
          <cell r="D6202" t="str">
            <v>FT-NY-IDX</v>
          </cell>
          <cell r="E6202" t="str">
            <v>I</v>
          </cell>
          <cell r="F6202">
            <v>37926</v>
          </cell>
          <cell r="G6202">
            <v>796692</v>
          </cell>
          <cell r="H6202">
            <v>-489</v>
          </cell>
        </row>
        <row r="6203">
          <cell r="A6203">
            <v>36641</v>
          </cell>
          <cell r="B6203" t="str">
            <v>AGG-GAS-IDX</v>
          </cell>
          <cell r="C6203" t="str">
            <v>NG-NYMEX</v>
          </cell>
          <cell r="D6203" t="str">
            <v>FT-NY-IDX</v>
          </cell>
          <cell r="E6203" t="str">
            <v>I</v>
          </cell>
          <cell r="F6203">
            <v>37956</v>
          </cell>
          <cell r="G6203">
            <v>816727</v>
          </cell>
          <cell r="H6203">
            <v>1492</v>
          </cell>
        </row>
        <row r="6204">
          <cell r="A6204">
            <v>36641</v>
          </cell>
          <cell r="B6204" t="str">
            <v>AGG-GAS-IDX</v>
          </cell>
          <cell r="C6204" t="str">
            <v>NG-NYMEX</v>
          </cell>
          <cell r="D6204" t="str">
            <v>FT-NY-IDX</v>
          </cell>
          <cell r="E6204" t="str">
            <v>I</v>
          </cell>
          <cell r="F6204">
            <v>37987</v>
          </cell>
          <cell r="G6204">
            <v>772830</v>
          </cell>
          <cell r="H6204">
            <v>-3901</v>
          </cell>
        </row>
        <row r="6205">
          <cell r="A6205">
            <v>36641</v>
          </cell>
          <cell r="B6205" t="str">
            <v>AGG-GAS-IDX</v>
          </cell>
          <cell r="C6205" t="str">
            <v>NG-NYMEX</v>
          </cell>
          <cell r="D6205" t="str">
            <v>FT-NY-IDX</v>
          </cell>
          <cell r="E6205" t="str">
            <v>I</v>
          </cell>
          <cell r="F6205">
            <v>38018</v>
          </cell>
          <cell r="G6205">
            <v>747980</v>
          </cell>
          <cell r="H6205">
            <v>-2804</v>
          </cell>
        </row>
        <row r="6206">
          <cell r="A6206">
            <v>36641</v>
          </cell>
          <cell r="B6206" t="str">
            <v>AGG-GAS-IDX</v>
          </cell>
          <cell r="C6206" t="str">
            <v>NG-NYMEX</v>
          </cell>
          <cell r="D6206" t="str">
            <v>FT-NY-IDX</v>
          </cell>
          <cell r="E6206" t="str">
            <v>I</v>
          </cell>
          <cell r="F6206">
            <v>38047</v>
          </cell>
          <cell r="G6206">
            <v>766264</v>
          </cell>
          <cell r="H6206">
            <v>-4560</v>
          </cell>
        </row>
        <row r="6207">
          <cell r="A6207">
            <v>36641</v>
          </cell>
          <cell r="B6207" t="str">
            <v>AGG-GAS-IDX</v>
          </cell>
          <cell r="C6207" t="str">
            <v>NG-NYMEX</v>
          </cell>
          <cell r="D6207" t="str">
            <v>FT-NY-IDX</v>
          </cell>
          <cell r="E6207" t="str">
            <v>I</v>
          </cell>
          <cell r="F6207">
            <v>38078</v>
          </cell>
          <cell r="G6207">
            <v>759040</v>
          </cell>
          <cell r="H6207">
            <v>-71</v>
          </cell>
        </row>
        <row r="6208">
          <cell r="A6208">
            <v>36641</v>
          </cell>
          <cell r="B6208" t="str">
            <v>AGG-GAS-IDX</v>
          </cell>
          <cell r="C6208" t="str">
            <v>NG-NYMEX</v>
          </cell>
          <cell r="D6208" t="str">
            <v>FT-NY-IDX</v>
          </cell>
          <cell r="E6208" t="str">
            <v>I</v>
          </cell>
          <cell r="F6208">
            <v>38108</v>
          </cell>
          <cell r="G6208">
            <v>769484</v>
          </cell>
          <cell r="H6208">
            <v>-18872</v>
          </cell>
        </row>
        <row r="6209">
          <cell r="A6209">
            <v>36641</v>
          </cell>
          <cell r="B6209" t="str">
            <v>AGG-GAS-IDX</v>
          </cell>
          <cell r="C6209" t="str">
            <v>NG-NYMEX</v>
          </cell>
          <cell r="D6209" t="str">
            <v>FT-NY-IDX</v>
          </cell>
          <cell r="E6209" t="str">
            <v>I</v>
          </cell>
          <cell r="F6209">
            <v>38139</v>
          </cell>
          <cell r="G6209">
            <v>741902</v>
          </cell>
          <cell r="H6209">
            <v>-22337</v>
          </cell>
        </row>
        <row r="6210">
          <cell r="A6210">
            <v>36641</v>
          </cell>
          <cell r="B6210" t="str">
            <v>AGG-GAS-IDX</v>
          </cell>
          <cell r="C6210" t="str">
            <v>NG-NYMEX</v>
          </cell>
          <cell r="D6210" t="str">
            <v>FT-NY-IDX</v>
          </cell>
          <cell r="E6210" t="str">
            <v>I</v>
          </cell>
          <cell r="F6210">
            <v>38169</v>
          </cell>
          <cell r="G6210">
            <v>764052</v>
          </cell>
          <cell r="H6210">
            <v>-4023</v>
          </cell>
        </row>
        <row r="6211">
          <cell r="A6211">
            <v>36641</v>
          </cell>
          <cell r="B6211" t="str">
            <v>AGG-GAS-IDX</v>
          </cell>
          <cell r="C6211" t="str">
            <v>NG-NYMEX</v>
          </cell>
          <cell r="D6211" t="str">
            <v>FT-NY-IDX</v>
          </cell>
          <cell r="E6211" t="str">
            <v>I</v>
          </cell>
          <cell r="F6211">
            <v>38200</v>
          </cell>
          <cell r="G6211">
            <v>764026</v>
          </cell>
          <cell r="H6211">
            <v>3932</v>
          </cell>
        </row>
        <row r="6212">
          <cell r="A6212">
            <v>36641</v>
          </cell>
          <cell r="B6212" t="str">
            <v>AGG-GAS-IDX</v>
          </cell>
          <cell r="C6212" t="str">
            <v>NG-NYMEX</v>
          </cell>
          <cell r="D6212" t="str">
            <v>FT-NY-IDX</v>
          </cell>
          <cell r="E6212" t="str">
            <v>I</v>
          </cell>
          <cell r="F6212">
            <v>38231</v>
          </cell>
          <cell r="G6212">
            <v>513739</v>
          </cell>
          <cell r="H6212">
            <v>-1616</v>
          </cell>
        </row>
        <row r="6213">
          <cell r="A6213">
            <v>36641</v>
          </cell>
          <cell r="B6213" t="str">
            <v>AGG-GAS-IDX</v>
          </cell>
          <cell r="C6213" t="str">
            <v>NG-NYMEX</v>
          </cell>
          <cell r="D6213" t="str">
            <v>FT-NY-IDX</v>
          </cell>
          <cell r="E6213" t="str">
            <v>I</v>
          </cell>
          <cell r="F6213">
            <v>38261</v>
          </cell>
          <cell r="G6213">
            <v>527324</v>
          </cell>
          <cell r="H6213">
            <v>-5800</v>
          </cell>
        </row>
        <row r="6214">
          <cell r="A6214">
            <v>36641</v>
          </cell>
          <cell r="B6214" t="str">
            <v>AGG-GAS-IDX</v>
          </cell>
          <cell r="C6214" t="str">
            <v>NG-NYMEX</v>
          </cell>
          <cell r="D6214" t="str">
            <v>FT-NY-IDX</v>
          </cell>
          <cell r="E6214" t="str">
            <v>I</v>
          </cell>
          <cell r="F6214">
            <v>38292</v>
          </cell>
          <cell r="G6214">
            <v>-127551</v>
          </cell>
          <cell r="H6214">
            <v>-334</v>
          </cell>
        </row>
        <row r="6215">
          <cell r="A6215">
            <v>36641</v>
          </cell>
          <cell r="B6215" t="str">
            <v>AGG-GAS-IDX</v>
          </cell>
          <cell r="C6215" t="str">
            <v>NG-NYMEX</v>
          </cell>
          <cell r="D6215" t="str">
            <v>FT-NY-IDX</v>
          </cell>
          <cell r="E6215" t="str">
            <v>I</v>
          </cell>
          <cell r="F6215">
            <v>38322</v>
          </cell>
          <cell r="G6215">
            <v>-134155</v>
          </cell>
          <cell r="H6215">
            <v>-4023</v>
          </cell>
        </row>
        <row r="6216">
          <cell r="A6216">
            <v>36641</v>
          </cell>
          <cell r="B6216" t="str">
            <v>AGG-GAS-IDX</v>
          </cell>
          <cell r="C6216" t="str">
            <v>NG-NYMEX</v>
          </cell>
          <cell r="D6216" t="str">
            <v>FT-NY-IDX</v>
          </cell>
          <cell r="E6216" t="str">
            <v>I</v>
          </cell>
          <cell r="F6216">
            <v>38353</v>
          </cell>
          <cell r="G6216">
            <v>-169580</v>
          </cell>
          <cell r="H6216">
            <v>-2561</v>
          </cell>
        </row>
        <row r="6217">
          <cell r="A6217">
            <v>36641</v>
          </cell>
          <cell r="B6217" t="str">
            <v>AGG-GAS-IDX</v>
          </cell>
          <cell r="C6217" t="str">
            <v>NG-NYMEX</v>
          </cell>
          <cell r="D6217" t="str">
            <v>FT-NY-IDX</v>
          </cell>
          <cell r="E6217" t="str">
            <v>I</v>
          </cell>
          <cell r="F6217">
            <v>38384</v>
          </cell>
          <cell r="G6217">
            <v>-126738</v>
          </cell>
          <cell r="H6217">
            <v>-2567</v>
          </cell>
        </row>
        <row r="6218">
          <cell r="A6218">
            <v>36641</v>
          </cell>
          <cell r="B6218" t="str">
            <v>AGG-GAS-IDX</v>
          </cell>
          <cell r="C6218" t="str">
            <v>NG-NYMEX</v>
          </cell>
          <cell r="D6218" t="str">
            <v>FT-NY-IDX</v>
          </cell>
          <cell r="E6218" t="str">
            <v>I</v>
          </cell>
          <cell r="F6218">
            <v>38412</v>
          </cell>
          <cell r="G6218">
            <v>-165329</v>
          </cell>
          <cell r="H6218">
            <v>-4331</v>
          </cell>
        </row>
        <row r="6219">
          <cell r="A6219">
            <v>36641</v>
          </cell>
          <cell r="B6219" t="str">
            <v>AGG-GAS-IDX</v>
          </cell>
          <cell r="C6219" t="str">
            <v>NG-NYMEX</v>
          </cell>
          <cell r="D6219" t="str">
            <v>FT-NY-IDX</v>
          </cell>
          <cell r="E6219" t="str">
            <v>I</v>
          </cell>
          <cell r="F6219">
            <v>38443</v>
          </cell>
          <cell r="G6219">
            <v>-138609</v>
          </cell>
          <cell r="H6219">
            <v>-2831</v>
          </cell>
        </row>
        <row r="6220">
          <cell r="A6220">
            <v>36641</v>
          </cell>
          <cell r="B6220" t="str">
            <v>AGG-GAS-IDX</v>
          </cell>
          <cell r="C6220" t="str">
            <v>NG-NYMEX</v>
          </cell>
          <cell r="D6220" t="str">
            <v>FT-NY-IDX</v>
          </cell>
          <cell r="E6220" t="str">
            <v>I</v>
          </cell>
          <cell r="F6220">
            <v>38473</v>
          </cell>
          <cell r="G6220">
            <v>-151951</v>
          </cell>
          <cell r="H6220">
            <v>-15</v>
          </cell>
        </row>
        <row r="6221">
          <cell r="A6221">
            <v>36641</v>
          </cell>
          <cell r="B6221" t="str">
            <v>AGG-GAS-IDX</v>
          </cell>
          <cell r="C6221" t="str">
            <v>NG-NYMEX</v>
          </cell>
          <cell r="D6221" t="str">
            <v>FT-NY-IDX</v>
          </cell>
          <cell r="E6221" t="str">
            <v>I</v>
          </cell>
          <cell r="F6221">
            <v>38504</v>
          </cell>
          <cell r="G6221">
            <v>-144605</v>
          </cell>
          <cell r="H6221">
            <v>-867</v>
          </cell>
        </row>
        <row r="6222">
          <cell r="A6222">
            <v>36641</v>
          </cell>
          <cell r="B6222" t="str">
            <v>AGG-GAS-IDX</v>
          </cell>
          <cell r="C6222" t="str">
            <v>NG-NYMEX</v>
          </cell>
          <cell r="D6222" t="str">
            <v>FT-NY-IDX</v>
          </cell>
          <cell r="E6222" t="str">
            <v>I</v>
          </cell>
          <cell r="F6222">
            <v>38534</v>
          </cell>
          <cell r="G6222">
            <v>-107202</v>
          </cell>
          <cell r="H6222">
            <v>-914</v>
          </cell>
        </row>
        <row r="6223">
          <cell r="A6223">
            <v>36641</v>
          </cell>
          <cell r="B6223" t="str">
            <v>AGG-GAS-IDX</v>
          </cell>
          <cell r="C6223" t="str">
            <v>NG-NYMEX</v>
          </cell>
          <cell r="D6223" t="str">
            <v>FT-NY-IDX</v>
          </cell>
          <cell r="E6223" t="str">
            <v>I</v>
          </cell>
          <cell r="F6223">
            <v>38565</v>
          </cell>
          <cell r="G6223">
            <v>-106545</v>
          </cell>
          <cell r="H6223">
            <v>-460</v>
          </cell>
        </row>
        <row r="6224">
          <cell r="A6224">
            <v>36641</v>
          </cell>
          <cell r="B6224" t="str">
            <v>AGG-GAS-IDX</v>
          </cell>
          <cell r="C6224" t="str">
            <v>NG-NYMEX</v>
          </cell>
          <cell r="D6224" t="str">
            <v>FT-NY-IDX</v>
          </cell>
          <cell r="E6224" t="str">
            <v>I</v>
          </cell>
          <cell r="F6224">
            <v>38596</v>
          </cell>
          <cell r="G6224">
            <v>-102476</v>
          </cell>
          <cell r="H6224">
            <v>-645</v>
          </cell>
        </row>
        <row r="6225">
          <cell r="A6225">
            <v>36641</v>
          </cell>
          <cell r="B6225" t="str">
            <v>AGG-GAS-IDX</v>
          </cell>
          <cell r="C6225" t="str">
            <v>NG-NYMEX</v>
          </cell>
          <cell r="D6225" t="str">
            <v>FT-NY-IDX</v>
          </cell>
          <cell r="E6225" t="str">
            <v>I</v>
          </cell>
          <cell r="F6225">
            <v>38626</v>
          </cell>
          <cell r="G6225">
            <v>-105263</v>
          </cell>
          <cell r="H6225">
            <v>-348</v>
          </cell>
        </row>
        <row r="6226">
          <cell r="A6226">
            <v>36641</v>
          </cell>
          <cell r="B6226" t="str">
            <v>AGG-GAS-IDX</v>
          </cell>
          <cell r="C6226" t="str">
            <v>NG-NYMEX</v>
          </cell>
          <cell r="D6226" t="str">
            <v>FT-NY-IDX</v>
          </cell>
          <cell r="E6226" t="str">
            <v>I</v>
          </cell>
          <cell r="F6226">
            <v>38657</v>
          </cell>
          <cell r="G6226">
            <v>-101243</v>
          </cell>
          <cell r="H6226">
            <v>-285</v>
          </cell>
        </row>
        <row r="6227">
          <cell r="A6227">
            <v>36641</v>
          </cell>
          <cell r="B6227" t="str">
            <v>AGG-GAS-IDX</v>
          </cell>
          <cell r="C6227" t="str">
            <v>NG-NYMEX</v>
          </cell>
          <cell r="D6227" t="str">
            <v>FT-NY-IDX</v>
          </cell>
          <cell r="E6227" t="str">
            <v>I</v>
          </cell>
          <cell r="F6227">
            <v>38687</v>
          </cell>
          <cell r="G6227">
            <v>-103996</v>
          </cell>
          <cell r="H6227">
            <v>-3582</v>
          </cell>
        </row>
        <row r="6228">
          <cell r="A6228">
            <v>36641</v>
          </cell>
          <cell r="B6228" t="str">
            <v>AGG-GAS-IDX</v>
          </cell>
          <cell r="C6228" t="str">
            <v>NG-NYMEX</v>
          </cell>
          <cell r="D6228" t="str">
            <v>FT-NY-IDX</v>
          </cell>
          <cell r="E6228" t="str">
            <v>I</v>
          </cell>
          <cell r="F6228">
            <v>38718</v>
          </cell>
          <cell r="G6228">
            <v>-103357</v>
          </cell>
          <cell r="H6228">
            <v>-2267</v>
          </cell>
        </row>
        <row r="6229">
          <cell r="A6229">
            <v>36641</v>
          </cell>
          <cell r="B6229" t="str">
            <v>AGG-GAS-IDX</v>
          </cell>
          <cell r="C6229" t="str">
            <v>NG-NYMEX</v>
          </cell>
          <cell r="D6229" t="str">
            <v>FT-NY-IDX</v>
          </cell>
          <cell r="E6229" t="str">
            <v>I</v>
          </cell>
          <cell r="F6229">
            <v>38749</v>
          </cell>
          <cell r="G6229">
            <v>-92781</v>
          </cell>
          <cell r="H6229">
            <v>-2384</v>
          </cell>
        </row>
        <row r="6230">
          <cell r="A6230">
            <v>36641</v>
          </cell>
          <cell r="B6230" t="str">
            <v>AGG-GAS-IDX</v>
          </cell>
          <cell r="C6230" t="str">
            <v>NG-NYMEX</v>
          </cell>
          <cell r="D6230" t="str">
            <v>FT-NY-IDX</v>
          </cell>
          <cell r="E6230" t="str">
            <v>I</v>
          </cell>
          <cell r="F6230">
            <v>38777</v>
          </cell>
          <cell r="G6230">
            <v>-102150</v>
          </cell>
          <cell r="H6230">
            <v>-3993</v>
          </cell>
        </row>
        <row r="6231">
          <cell r="A6231">
            <v>36641</v>
          </cell>
          <cell r="B6231" t="str">
            <v>AGG-GAS-IDX</v>
          </cell>
          <cell r="C6231" t="str">
            <v>NG-NYMEX</v>
          </cell>
          <cell r="D6231" t="str">
            <v>FT-NY-IDX</v>
          </cell>
          <cell r="E6231" t="str">
            <v>I</v>
          </cell>
          <cell r="F6231">
            <v>38808</v>
          </cell>
          <cell r="G6231">
            <v>-98247</v>
          </cell>
          <cell r="H6231">
            <v>-2608</v>
          </cell>
        </row>
        <row r="6232">
          <cell r="A6232">
            <v>36641</v>
          </cell>
          <cell r="B6232" t="str">
            <v>AGG-GAS-IDX</v>
          </cell>
          <cell r="C6232" t="str">
            <v>NG-NYMEX</v>
          </cell>
          <cell r="D6232" t="str">
            <v>FT-NY-IDX</v>
          </cell>
          <cell r="E6232" t="str">
            <v>I</v>
          </cell>
          <cell r="F6232">
            <v>38838</v>
          </cell>
          <cell r="G6232">
            <v>-100917</v>
          </cell>
          <cell r="H6232">
            <v>-41</v>
          </cell>
        </row>
        <row r="6233">
          <cell r="A6233">
            <v>36641</v>
          </cell>
          <cell r="B6233" t="str">
            <v>AGG-GAS-IDX</v>
          </cell>
          <cell r="C6233" t="str">
            <v>NG-NYMEX</v>
          </cell>
          <cell r="D6233" t="str">
            <v>FT-NY-IDX</v>
          </cell>
          <cell r="E6233" t="str">
            <v>I</v>
          </cell>
          <cell r="F6233">
            <v>38869</v>
          </cell>
          <cell r="G6233">
            <v>-97060</v>
          </cell>
          <cell r="H6233">
            <v>-929</v>
          </cell>
        </row>
        <row r="6234">
          <cell r="A6234">
            <v>36641</v>
          </cell>
          <cell r="B6234" t="str">
            <v>AGG-GAS-IDX</v>
          </cell>
          <cell r="C6234" t="str">
            <v>NG-NYMEX</v>
          </cell>
          <cell r="D6234" t="str">
            <v>FT-NY-IDX</v>
          </cell>
          <cell r="E6234" t="str">
            <v>I</v>
          </cell>
          <cell r="F6234">
            <v>38899</v>
          </cell>
          <cell r="G6234">
            <v>-99697</v>
          </cell>
          <cell r="H6234">
            <v>-822</v>
          </cell>
        </row>
        <row r="6235">
          <cell r="A6235">
            <v>36641</v>
          </cell>
          <cell r="B6235" t="str">
            <v>AGG-GAS-IDX</v>
          </cell>
          <cell r="C6235" t="str">
            <v>NG-NYMEX</v>
          </cell>
          <cell r="D6235" t="str">
            <v>FT-NY-IDX</v>
          </cell>
          <cell r="E6235" t="str">
            <v>I</v>
          </cell>
          <cell r="F6235">
            <v>38930</v>
          </cell>
          <cell r="G6235">
            <v>-99082</v>
          </cell>
          <cell r="H6235">
            <v>-410</v>
          </cell>
        </row>
        <row r="6236">
          <cell r="A6236">
            <v>36641</v>
          </cell>
          <cell r="B6236" t="str">
            <v>AGG-GAS-IDX</v>
          </cell>
          <cell r="C6236" t="str">
            <v>NG-NYMEX</v>
          </cell>
          <cell r="D6236" t="str">
            <v>FT-NY-IDX</v>
          </cell>
          <cell r="E6236" t="str">
            <v>I</v>
          </cell>
          <cell r="F6236">
            <v>38961</v>
          </cell>
          <cell r="G6236">
            <v>-95294</v>
          </cell>
          <cell r="H6236">
            <v>-576</v>
          </cell>
        </row>
        <row r="6237">
          <cell r="A6237">
            <v>36641</v>
          </cell>
          <cell r="B6237" t="str">
            <v>AGG-GAS-IDX</v>
          </cell>
          <cell r="C6237" t="str">
            <v>NG-NYMEX</v>
          </cell>
          <cell r="D6237" t="str">
            <v>FT-NY-IDX</v>
          </cell>
          <cell r="E6237" t="str">
            <v>I</v>
          </cell>
          <cell r="F6237">
            <v>38991</v>
          </cell>
          <cell r="G6237">
            <v>-97882</v>
          </cell>
          <cell r="H6237">
            <v>-317</v>
          </cell>
        </row>
        <row r="6238">
          <cell r="A6238">
            <v>36641</v>
          </cell>
          <cell r="B6238" t="str">
            <v>AGG-GAS-IDX</v>
          </cell>
          <cell r="C6238" t="str">
            <v>NG-NYMEX</v>
          </cell>
          <cell r="D6238" t="str">
            <v>FT-NY-IDX</v>
          </cell>
          <cell r="E6238" t="str">
            <v>I</v>
          </cell>
          <cell r="F6238">
            <v>39022</v>
          </cell>
          <cell r="G6238">
            <v>-131795</v>
          </cell>
          <cell r="H6238">
            <v>-17</v>
          </cell>
        </row>
        <row r="6239">
          <cell r="A6239">
            <v>36641</v>
          </cell>
          <cell r="B6239" t="str">
            <v>AGG-GAS-IDX</v>
          </cell>
          <cell r="C6239" t="str">
            <v>NG-NYMEX</v>
          </cell>
          <cell r="D6239" t="str">
            <v>FT-NY-IDX</v>
          </cell>
          <cell r="E6239" t="str">
            <v>I</v>
          </cell>
          <cell r="F6239">
            <v>39052</v>
          </cell>
          <cell r="G6239">
            <v>-135373</v>
          </cell>
          <cell r="H6239">
            <v>0</v>
          </cell>
        </row>
        <row r="6240">
          <cell r="A6240">
            <v>36641</v>
          </cell>
          <cell r="B6240" t="str">
            <v>AGG-GAS-IDX</v>
          </cell>
          <cell r="C6240" t="str">
            <v>NG-NYMEX</v>
          </cell>
          <cell r="D6240" t="str">
            <v>FT-NY-IDX</v>
          </cell>
          <cell r="E6240" t="str">
            <v>I</v>
          </cell>
          <cell r="F6240">
            <v>39083</v>
          </cell>
          <cell r="G6240">
            <v>-134536</v>
          </cell>
          <cell r="H6240">
            <v>0</v>
          </cell>
        </row>
        <row r="6241">
          <cell r="A6241">
            <v>36641</v>
          </cell>
          <cell r="B6241" t="str">
            <v>AGG-GAS-IDX</v>
          </cell>
          <cell r="C6241" t="str">
            <v>NG-NYMEX</v>
          </cell>
          <cell r="D6241" t="str">
            <v>FT-NY-IDX</v>
          </cell>
          <cell r="E6241" t="str">
            <v>I</v>
          </cell>
          <cell r="F6241">
            <v>39114</v>
          </cell>
          <cell r="G6241">
            <v>-120764</v>
          </cell>
          <cell r="H6241">
            <v>0</v>
          </cell>
        </row>
        <row r="6242">
          <cell r="A6242">
            <v>36641</v>
          </cell>
          <cell r="B6242" t="str">
            <v>AGG-GAS-IDX</v>
          </cell>
          <cell r="C6242" t="str">
            <v>NG-NYMEX</v>
          </cell>
          <cell r="D6242" t="str">
            <v>FT-NY-IDX</v>
          </cell>
          <cell r="E6242" t="str">
            <v>I</v>
          </cell>
          <cell r="F6242">
            <v>39142</v>
          </cell>
          <cell r="G6242">
            <v>-132955</v>
          </cell>
          <cell r="H6242">
            <v>0</v>
          </cell>
        </row>
        <row r="6243">
          <cell r="A6243">
            <v>36641</v>
          </cell>
          <cell r="B6243" t="str">
            <v>AGG-GAS-IDX</v>
          </cell>
          <cell r="C6243" t="str">
            <v>NG-NYMEX</v>
          </cell>
          <cell r="D6243" t="str">
            <v>FT-NY-IDX</v>
          </cell>
          <cell r="E6243" t="str">
            <v>I</v>
          </cell>
          <cell r="F6243">
            <v>39173</v>
          </cell>
          <cell r="G6243">
            <v>-127869</v>
          </cell>
          <cell r="H6243">
            <v>0</v>
          </cell>
        </row>
        <row r="6244">
          <cell r="A6244">
            <v>36641</v>
          </cell>
          <cell r="B6244" t="str">
            <v>AGG-GAS-IDX</v>
          </cell>
          <cell r="C6244" t="str">
            <v>NG-NYMEX</v>
          </cell>
          <cell r="D6244" t="str">
            <v>FT-NY-IDX</v>
          </cell>
          <cell r="E6244" t="str">
            <v>I</v>
          </cell>
          <cell r="F6244">
            <v>39203</v>
          </cell>
          <cell r="G6244">
            <v>-131340</v>
          </cell>
          <cell r="H6244">
            <v>-105</v>
          </cell>
        </row>
        <row r="6245">
          <cell r="A6245">
            <v>36641</v>
          </cell>
          <cell r="B6245" t="str">
            <v>AGG-GAS-IDX</v>
          </cell>
          <cell r="C6245" t="str">
            <v>NG-NYMEX</v>
          </cell>
          <cell r="D6245" t="str">
            <v>FT-NY-IDX</v>
          </cell>
          <cell r="E6245" t="str">
            <v>I</v>
          </cell>
          <cell r="F6245">
            <v>39234</v>
          </cell>
          <cell r="G6245">
            <v>-126324</v>
          </cell>
          <cell r="H6245">
            <v>-46</v>
          </cell>
        </row>
        <row r="6246">
          <cell r="A6246">
            <v>36641</v>
          </cell>
          <cell r="B6246" t="str">
            <v>AGG-GAS-IDX</v>
          </cell>
          <cell r="C6246" t="str">
            <v>NG-NYMEX</v>
          </cell>
          <cell r="D6246" t="str">
            <v>FT-NY-IDX</v>
          </cell>
          <cell r="E6246" t="str">
            <v>I</v>
          </cell>
          <cell r="F6246">
            <v>39264</v>
          </cell>
          <cell r="G6246">
            <v>-129760</v>
          </cell>
          <cell r="H6246">
            <v>-32</v>
          </cell>
        </row>
        <row r="6247">
          <cell r="A6247">
            <v>36641</v>
          </cell>
          <cell r="B6247" t="str">
            <v>AGG-GAS-IDX</v>
          </cell>
          <cell r="C6247" t="str">
            <v>NG-NYMEX</v>
          </cell>
          <cell r="D6247" t="str">
            <v>FT-NY-IDX</v>
          </cell>
          <cell r="E6247" t="str">
            <v>I</v>
          </cell>
          <cell r="F6247">
            <v>39295</v>
          </cell>
          <cell r="G6247">
            <v>-128964</v>
          </cell>
          <cell r="H6247">
            <v>0</v>
          </cell>
        </row>
        <row r="6248">
          <cell r="A6248">
            <v>36641</v>
          </cell>
          <cell r="B6248" t="str">
            <v>AGG-GAS-IDX</v>
          </cell>
          <cell r="C6248" t="str">
            <v>NG-NYMEX</v>
          </cell>
          <cell r="D6248" t="str">
            <v>FT-NY-IDX</v>
          </cell>
          <cell r="E6248" t="str">
            <v>I</v>
          </cell>
          <cell r="F6248">
            <v>39326</v>
          </cell>
          <cell r="G6248">
            <v>-124038</v>
          </cell>
          <cell r="H6248">
            <v>0</v>
          </cell>
        </row>
        <row r="6249">
          <cell r="A6249">
            <v>36641</v>
          </cell>
          <cell r="B6249" t="str">
            <v>AGG-GAS-IDX</v>
          </cell>
          <cell r="C6249" t="str">
            <v>NG-NYMEX</v>
          </cell>
          <cell r="D6249" t="str">
            <v>FT-NY-IDX</v>
          </cell>
          <cell r="E6249" t="str">
            <v>I</v>
          </cell>
          <cell r="F6249">
            <v>39356</v>
          </cell>
          <cell r="G6249">
            <v>-127411</v>
          </cell>
          <cell r="H6249">
            <v>-66</v>
          </cell>
        </row>
        <row r="6250">
          <cell r="A6250">
            <v>36641</v>
          </cell>
          <cell r="B6250" t="str">
            <v>AGG-GAS-IDX</v>
          </cell>
          <cell r="C6250" t="str">
            <v>NG-NYMEX</v>
          </cell>
          <cell r="D6250" t="str">
            <v>FT-NY-IDX</v>
          </cell>
          <cell r="E6250" t="str">
            <v>I</v>
          </cell>
          <cell r="F6250">
            <v>39387</v>
          </cell>
          <cell r="G6250">
            <v>-122544</v>
          </cell>
          <cell r="H6250">
            <v>-14</v>
          </cell>
        </row>
        <row r="6251">
          <cell r="A6251">
            <v>36641</v>
          </cell>
          <cell r="B6251" t="str">
            <v>AGG-GAS-IDX</v>
          </cell>
          <cell r="C6251" t="str">
            <v>NG-NYMEX</v>
          </cell>
          <cell r="D6251" t="str">
            <v>FT-NY-IDX</v>
          </cell>
          <cell r="E6251" t="str">
            <v>I</v>
          </cell>
          <cell r="F6251">
            <v>39417</v>
          </cell>
          <cell r="G6251">
            <v>-125875</v>
          </cell>
          <cell r="H6251">
            <v>0</v>
          </cell>
        </row>
        <row r="6252">
          <cell r="A6252">
            <v>36641</v>
          </cell>
          <cell r="B6252" t="str">
            <v>AGG-GAS-IDX</v>
          </cell>
          <cell r="C6252" t="str">
            <v>NG-NYMEX</v>
          </cell>
          <cell r="D6252" t="str">
            <v>FT-NY-IDX</v>
          </cell>
          <cell r="E6252" t="str">
            <v>I</v>
          </cell>
          <cell r="F6252">
            <v>39448</v>
          </cell>
          <cell r="G6252">
            <v>-125102</v>
          </cell>
          <cell r="H6252">
            <v>0</v>
          </cell>
        </row>
        <row r="6253">
          <cell r="A6253">
            <v>36641</v>
          </cell>
          <cell r="B6253" t="str">
            <v>AGG-GAS-IDX</v>
          </cell>
          <cell r="C6253" t="str">
            <v>NG-NYMEX</v>
          </cell>
          <cell r="D6253" t="str">
            <v>FT-NY-IDX</v>
          </cell>
          <cell r="E6253" t="str">
            <v>I</v>
          </cell>
          <cell r="F6253">
            <v>39479</v>
          </cell>
          <cell r="G6253">
            <v>-116312</v>
          </cell>
          <cell r="H6253">
            <v>0</v>
          </cell>
        </row>
        <row r="6254">
          <cell r="A6254">
            <v>36641</v>
          </cell>
          <cell r="B6254" t="str">
            <v>AGG-GAS-IDX</v>
          </cell>
          <cell r="C6254" t="str">
            <v>NG-NYMEX</v>
          </cell>
          <cell r="D6254" t="str">
            <v>FT-NY-IDX</v>
          </cell>
          <cell r="E6254" t="str">
            <v>I</v>
          </cell>
          <cell r="F6254">
            <v>39508</v>
          </cell>
          <cell r="G6254">
            <v>-123618</v>
          </cell>
          <cell r="H6254">
            <v>0</v>
          </cell>
        </row>
        <row r="6255">
          <cell r="A6255">
            <v>36641</v>
          </cell>
          <cell r="B6255" t="str">
            <v>AGG-GAS-IDX</v>
          </cell>
          <cell r="C6255" t="str">
            <v>NG-NYMEX</v>
          </cell>
          <cell r="D6255" t="str">
            <v>FT-NY-IDX</v>
          </cell>
          <cell r="E6255" t="str">
            <v>I</v>
          </cell>
          <cell r="F6255">
            <v>39539</v>
          </cell>
          <cell r="G6255">
            <v>-118895</v>
          </cell>
          <cell r="H6255">
            <v>0</v>
          </cell>
        </row>
        <row r="6256">
          <cell r="A6256">
            <v>36641</v>
          </cell>
          <cell r="B6256" t="str">
            <v>AGG-GAS-IDX</v>
          </cell>
          <cell r="C6256" t="str">
            <v>NG-NYMEX</v>
          </cell>
          <cell r="D6256" t="str">
            <v>FT-NY-IDX</v>
          </cell>
          <cell r="E6256" t="str">
            <v>I</v>
          </cell>
          <cell r="F6256">
            <v>39569</v>
          </cell>
          <cell r="G6256">
            <v>-122126</v>
          </cell>
          <cell r="H6256">
            <v>-93</v>
          </cell>
        </row>
        <row r="6257">
          <cell r="A6257">
            <v>36641</v>
          </cell>
          <cell r="B6257" t="str">
            <v>AGG-GAS-IDX</v>
          </cell>
          <cell r="C6257" t="str">
            <v>NG-NYMEX</v>
          </cell>
          <cell r="D6257" t="str">
            <v>FT-NY-IDX</v>
          </cell>
          <cell r="E6257" t="str">
            <v>I</v>
          </cell>
          <cell r="F6257">
            <v>39600</v>
          </cell>
          <cell r="G6257">
            <v>-117460</v>
          </cell>
          <cell r="H6257">
            <v>-40</v>
          </cell>
        </row>
        <row r="6258">
          <cell r="A6258">
            <v>36641</v>
          </cell>
          <cell r="B6258" t="str">
            <v>AGG-GAS-IDX</v>
          </cell>
          <cell r="C6258" t="str">
            <v>NG-NYMEX</v>
          </cell>
          <cell r="D6258" t="str">
            <v>FT-NY-IDX</v>
          </cell>
          <cell r="E6258" t="str">
            <v>I</v>
          </cell>
          <cell r="F6258">
            <v>39630</v>
          </cell>
          <cell r="G6258">
            <v>-120652</v>
          </cell>
          <cell r="H6258">
            <v>-28</v>
          </cell>
        </row>
        <row r="6259">
          <cell r="A6259">
            <v>36641</v>
          </cell>
          <cell r="B6259" t="str">
            <v>AGG-GAS-IDX</v>
          </cell>
          <cell r="C6259" t="str">
            <v>NG-NYMEX</v>
          </cell>
          <cell r="D6259" t="str">
            <v>FT-NY-IDX</v>
          </cell>
          <cell r="E6259" t="str">
            <v>I</v>
          </cell>
          <cell r="F6259">
            <v>39661</v>
          </cell>
          <cell r="G6259">
            <v>-119909</v>
          </cell>
          <cell r="H6259">
            <v>0</v>
          </cell>
        </row>
        <row r="6260">
          <cell r="A6260">
            <v>36641</v>
          </cell>
          <cell r="B6260" t="str">
            <v>AGG-GAS-IDX</v>
          </cell>
          <cell r="C6260" t="str">
            <v>NG-NYMEX</v>
          </cell>
          <cell r="D6260" t="str">
            <v>FT-NY-IDX</v>
          </cell>
          <cell r="E6260" t="str">
            <v>I</v>
          </cell>
          <cell r="F6260">
            <v>39692</v>
          </cell>
          <cell r="G6260">
            <v>-115326</v>
          </cell>
          <cell r="H6260">
            <v>0</v>
          </cell>
        </row>
        <row r="6261">
          <cell r="A6261">
            <v>36641</v>
          </cell>
          <cell r="B6261" t="str">
            <v>AGG-GAS-IDX</v>
          </cell>
          <cell r="C6261" t="str">
            <v>NG-NYMEX</v>
          </cell>
          <cell r="D6261" t="str">
            <v>FT-NY-IDX</v>
          </cell>
          <cell r="E6261" t="str">
            <v>I</v>
          </cell>
          <cell r="F6261">
            <v>39722</v>
          </cell>
          <cell r="G6261">
            <v>-118460</v>
          </cell>
          <cell r="H6261">
            <v>-57</v>
          </cell>
        </row>
        <row r="6262">
          <cell r="A6262">
            <v>36641</v>
          </cell>
          <cell r="B6262" t="str">
            <v>AGG-GAS-IDX</v>
          </cell>
          <cell r="C6262" t="str">
            <v>NG-NYMEX</v>
          </cell>
          <cell r="D6262" t="str">
            <v>FT-NY-IDX</v>
          </cell>
          <cell r="E6262" t="str">
            <v>I</v>
          </cell>
          <cell r="F6262">
            <v>39753</v>
          </cell>
          <cell r="G6262">
            <v>-16276</v>
          </cell>
          <cell r="H6262">
            <v>-12</v>
          </cell>
        </row>
        <row r="6263">
          <cell r="A6263">
            <v>36641</v>
          </cell>
          <cell r="B6263" t="str">
            <v>AGG-GAS-IDX</v>
          </cell>
          <cell r="C6263" t="str">
            <v>NG-NYMEX</v>
          </cell>
          <cell r="D6263" t="str">
            <v>FT-NY-IDX</v>
          </cell>
          <cell r="E6263" t="str">
            <v>I</v>
          </cell>
          <cell r="F6263">
            <v>39783</v>
          </cell>
          <cell r="G6263">
            <v>-16718</v>
          </cell>
          <cell r="H6263">
            <v>0</v>
          </cell>
        </row>
        <row r="6264">
          <cell r="A6264">
            <v>36641</v>
          </cell>
          <cell r="B6264" t="str">
            <v>AGG-GAS-IDX</v>
          </cell>
          <cell r="C6264" t="str">
            <v>NG-NYMEX</v>
          </cell>
          <cell r="D6264" t="str">
            <v>FT-NY-IDX</v>
          </cell>
          <cell r="E6264" t="str">
            <v>I</v>
          </cell>
          <cell r="F6264">
            <v>39814</v>
          </cell>
          <cell r="G6264">
            <v>-16615</v>
          </cell>
          <cell r="H6264">
            <v>0</v>
          </cell>
        </row>
        <row r="6265">
          <cell r="A6265">
            <v>36641</v>
          </cell>
          <cell r="B6265" t="str">
            <v>AGG-GAS-IDX</v>
          </cell>
          <cell r="C6265" t="str">
            <v>NG-NYMEX</v>
          </cell>
          <cell r="D6265" t="str">
            <v>FT-NY-IDX</v>
          </cell>
          <cell r="E6265" t="str">
            <v>I</v>
          </cell>
          <cell r="F6265">
            <v>39845</v>
          </cell>
          <cell r="G6265">
            <v>-14915</v>
          </cell>
          <cell r="H6265">
            <v>0</v>
          </cell>
        </row>
        <row r="6266">
          <cell r="A6266">
            <v>36641</v>
          </cell>
          <cell r="B6266" t="str">
            <v>AGG-GAS-IDX</v>
          </cell>
          <cell r="C6266" t="str">
            <v>NG-NYMEX</v>
          </cell>
          <cell r="D6266" t="str">
            <v>FT-NY-IDX</v>
          </cell>
          <cell r="E6266" t="str">
            <v>I</v>
          </cell>
          <cell r="F6266">
            <v>39873</v>
          </cell>
          <cell r="G6266">
            <v>-16421</v>
          </cell>
          <cell r="H6266">
            <v>0</v>
          </cell>
        </row>
        <row r="6267">
          <cell r="A6267">
            <v>36641</v>
          </cell>
          <cell r="B6267" t="str">
            <v>AGG-GAS-IDX</v>
          </cell>
          <cell r="C6267" t="str">
            <v>NG-NYMEX</v>
          </cell>
          <cell r="D6267" t="str">
            <v>FT-NY-IDX</v>
          </cell>
          <cell r="E6267" t="str">
            <v>I</v>
          </cell>
          <cell r="F6267">
            <v>39904</v>
          </cell>
          <cell r="G6267">
            <v>-15793</v>
          </cell>
          <cell r="H6267">
            <v>0</v>
          </cell>
        </row>
        <row r="6268">
          <cell r="A6268">
            <v>36641</v>
          </cell>
          <cell r="B6268" t="str">
            <v>AGG-GAS-IDX</v>
          </cell>
          <cell r="C6268" t="str">
            <v>NG-NYMEX</v>
          </cell>
          <cell r="D6268" t="str">
            <v>FT-NY-IDX</v>
          </cell>
          <cell r="E6268" t="str">
            <v>I</v>
          </cell>
          <cell r="F6268">
            <v>39934</v>
          </cell>
          <cell r="G6268">
            <v>-16222</v>
          </cell>
          <cell r="H6268">
            <v>-86</v>
          </cell>
        </row>
        <row r="6269">
          <cell r="A6269">
            <v>36641</v>
          </cell>
          <cell r="B6269" t="str">
            <v>AGG-GAS-IDX</v>
          </cell>
          <cell r="C6269" t="str">
            <v>NG-NYMEX</v>
          </cell>
          <cell r="D6269" t="str">
            <v>FT-NY-IDX</v>
          </cell>
          <cell r="E6269" t="str">
            <v>I</v>
          </cell>
          <cell r="F6269">
            <v>39965</v>
          </cell>
          <cell r="G6269">
            <v>-15602</v>
          </cell>
          <cell r="H6269">
            <v>-38</v>
          </cell>
        </row>
        <row r="6270">
          <cell r="A6270">
            <v>36641</v>
          </cell>
          <cell r="B6270" t="str">
            <v>AGG-GAS-IDX</v>
          </cell>
          <cell r="C6270" t="str">
            <v>NG-NYMEX</v>
          </cell>
          <cell r="D6270" t="str">
            <v>FT-NY-IDX</v>
          </cell>
          <cell r="E6270" t="str">
            <v>I</v>
          </cell>
          <cell r="F6270">
            <v>39995</v>
          </cell>
          <cell r="G6270">
            <v>-16025</v>
          </cell>
          <cell r="H6270">
            <v>-26</v>
          </cell>
        </row>
        <row r="6271">
          <cell r="A6271">
            <v>36641</v>
          </cell>
          <cell r="B6271" t="str">
            <v>AGG-GAS-IDX</v>
          </cell>
          <cell r="C6271" t="str">
            <v>NG-NYMEX</v>
          </cell>
          <cell r="D6271" t="str">
            <v>FT-NY-IDX</v>
          </cell>
          <cell r="E6271" t="str">
            <v>I</v>
          </cell>
          <cell r="F6271">
            <v>40026</v>
          </cell>
          <cell r="G6271">
            <v>-15926</v>
          </cell>
          <cell r="H6271">
            <v>0</v>
          </cell>
        </row>
        <row r="6272">
          <cell r="A6272">
            <v>36641</v>
          </cell>
          <cell r="B6272" t="str">
            <v>AGG-GAS-IDX</v>
          </cell>
          <cell r="C6272" t="str">
            <v>NG-NYMEX</v>
          </cell>
          <cell r="D6272" t="str">
            <v>FT-NY-IDX</v>
          </cell>
          <cell r="E6272" t="str">
            <v>I</v>
          </cell>
          <cell r="F6272">
            <v>40057</v>
          </cell>
          <cell r="G6272">
            <v>-15317</v>
          </cell>
          <cell r="H6272">
            <v>0</v>
          </cell>
        </row>
        <row r="6273">
          <cell r="A6273">
            <v>36641</v>
          </cell>
          <cell r="B6273" t="str">
            <v>AGG-GAS-IDX</v>
          </cell>
          <cell r="C6273" t="str">
            <v>NG-NYMEX</v>
          </cell>
          <cell r="D6273" t="str">
            <v>FT-NY-IDX</v>
          </cell>
          <cell r="E6273" t="str">
            <v>I</v>
          </cell>
          <cell r="F6273">
            <v>40087</v>
          </cell>
          <cell r="G6273">
            <v>-15733</v>
          </cell>
          <cell r="H6273">
            <v>-54</v>
          </cell>
        </row>
        <row r="6274">
          <cell r="A6274">
            <v>36641</v>
          </cell>
          <cell r="B6274" t="str">
            <v>AGG-GAS-IDX</v>
          </cell>
          <cell r="C6274" t="str">
            <v>NG-NYMEX</v>
          </cell>
          <cell r="D6274" t="str">
            <v>FT-NY-IDX</v>
          </cell>
          <cell r="E6274" t="str">
            <v>I</v>
          </cell>
          <cell r="F6274">
            <v>40118</v>
          </cell>
          <cell r="G6274">
            <v>-15132</v>
          </cell>
          <cell r="H6274">
            <v>-12</v>
          </cell>
        </row>
        <row r="6275">
          <cell r="A6275">
            <v>36641</v>
          </cell>
          <cell r="B6275" t="str">
            <v>AGG-GAS-IDX</v>
          </cell>
          <cell r="C6275" t="str">
            <v>NG-NYMEX</v>
          </cell>
          <cell r="D6275" t="str">
            <v>FT-NY-IDX</v>
          </cell>
          <cell r="E6275" t="str">
            <v>I</v>
          </cell>
          <cell r="F6275">
            <v>40148</v>
          </cell>
          <cell r="G6275">
            <v>-15542</v>
          </cell>
          <cell r="H6275">
            <v>0</v>
          </cell>
        </row>
        <row r="6276">
          <cell r="A6276">
            <v>36641</v>
          </cell>
          <cell r="B6276" t="str">
            <v>AGG-GAS-IDX</v>
          </cell>
          <cell r="C6276" t="str">
            <v>NG-NYMEX</v>
          </cell>
          <cell r="D6276" t="str">
            <v>FT-NY-IDX</v>
          </cell>
          <cell r="E6276" t="str">
            <v>I</v>
          </cell>
          <cell r="F6276">
            <v>40179</v>
          </cell>
          <cell r="G6276">
            <v>-15446</v>
          </cell>
          <cell r="H6276">
            <v>0</v>
          </cell>
        </row>
        <row r="6277">
          <cell r="A6277">
            <v>36641</v>
          </cell>
          <cell r="B6277" t="str">
            <v>AGG-GAS-IDX</v>
          </cell>
          <cell r="C6277" t="str">
            <v>NG-NYMEX</v>
          </cell>
          <cell r="D6277" t="str">
            <v>FT-NY-IDX</v>
          </cell>
          <cell r="E6277" t="str">
            <v>I</v>
          </cell>
          <cell r="F6277">
            <v>40210</v>
          </cell>
          <cell r="G6277">
            <v>-13865</v>
          </cell>
          <cell r="H6277">
            <v>0</v>
          </cell>
        </row>
        <row r="6278">
          <cell r="A6278">
            <v>36641</v>
          </cell>
          <cell r="B6278" t="str">
            <v>AGG-GAS-IDX</v>
          </cell>
          <cell r="C6278" t="str">
            <v>NG-NYMEX</v>
          </cell>
          <cell r="D6278" t="str">
            <v>FT-NY-IDX</v>
          </cell>
          <cell r="E6278" t="str">
            <v>I</v>
          </cell>
          <cell r="F6278">
            <v>40238</v>
          </cell>
          <cell r="G6278">
            <v>-15265</v>
          </cell>
          <cell r="H6278">
            <v>0</v>
          </cell>
        </row>
        <row r="6279">
          <cell r="A6279">
            <v>36641</v>
          </cell>
          <cell r="B6279" t="str">
            <v>AGG-GAS-IDX</v>
          </cell>
          <cell r="C6279" t="str">
            <v>NG-NYMEX</v>
          </cell>
          <cell r="D6279" t="str">
            <v>FT-NY-IDX</v>
          </cell>
          <cell r="E6279" t="str">
            <v>I</v>
          </cell>
          <cell r="F6279">
            <v>40269</v>
          </cell>
          <cell r="G6279">
            <v>-14681</v>
          </cell>
          <cell r="H6279">
            <v>0</v>
          </cell>
        </row>
        <row r="6280">
          <cell r="A6280">
            <v>36641</v>
          </cell>
          <cell r="B6280" t="str">
            <v>AGG-GAS-IDX</v>
          </cell>
          <cell r="C6280" t="str">
            <v>NG-NYMEX</v>
          </cell>
          <cell r="D6280" t="str">
            <v>FT-NY-IDX</v>
          </cell>
          <cell r="E6280" t="str">
            <v>I</v>
          </cell>
          <cell r="F6280">
            <v>40299</v>
          </cell>
          <cell r="G6280">
            <v>-15080</v>
          </cell>
          <cell r="H6280">
            <v>-76</v>
          </cell>
        </row>
        <row r="6281">
          <cell r="A6281">
            <v>36641</v>
          </cell>
          <cell r="B6281" t="str">
            <v>AGG-GAS-IDX</v>
          </cell>
          <cell r="C6281" t="str">
            <v>NG-NYMEX</v>
          </cell>
          <cell r="D6281" t="str">
            <v>FT-NY-IDX</v>
          </cell>
          <cell r="E6281" t="str">
            <v>I</v>
          </cell>
          <cell r="F6281">
            <v>40330</v>
          </cell>
          <cell r="G6281">
            <v>-14504</v>
          </cell>
          <cell r="H6281">
            <v>-33</v>
          </cell>
        </row>
        <row r="6282">
          <cell r="A6282">
            <v>36641</v>
          </cell>
          <cell r="B6282" t="str">
            <v>AGG-GAS-IDX</v>
          </cell>
          <cell r="C6282" t="str">
            <v>NG-NYMEX</v>
          </cell>
          <cell r="D6282" t="str">
            <v>FT-NY-IDX</v>
          </cell>
          <cell r="E6282" t="str">
            <v>I</v>
          </cell>
          <cell r="F6282">
            <v>40360</v>
          </cell>
          <cell r="G6282">
            <v>-14900</v>
          </cell>
          <cell r="H6282">
            <v>-23</v>
          </cell>
        </row>
        <row r="6283">
          <cell r="A6283">
            <v>36641</v>
          </cell>
          <cell r="B6283" t="str">
            <v>AGG-GAS-IDX</v>
          </cell>
          <cell r="C6283" t="str">
            <v>NG-NYMEX</v>
          </cell>
          <cell r="D6283" t="str">
            <v>FT-NY-IDX</v>
          </cell>
          <cell r="E6283" t="str">
            <v>I</v>
          </cell>
          <cell r="F6283">
            <v>40391</v>
          </cell>
          <cell r="G6283">
            <v>-14809</v>
          </cell>
          <cell r="H6283">
            <v>0</v>
          </cell>
        </row>
        <row r="6284">
          <cell r="A6284">
            <v>36641</v>
          </cell>
          <cell r="B6284" t="str">
            <v>AGG-GAS-IDX</v>
          </cell>
          <cell r="C6284" t="str">
            <v>NG-NYMEX</v>
          </cell>
          <cell r="D6284" t="str">
            <v>FT-NY-IDX</v>
          </cell>
          <cell r="E6284" t="str">
            <v>I</v>
          </cell>
          <cell r="F6284">
            <v>40422</v>
          </cell>
          <cell r="G6284">
            <v>-14244</v>
          </cell>
          <cell r="H6284">
            <v>0</v>
          </cell>
        </row>
        <row r="6285">
          <cell r="A6285">
            <v>36641</v>
          </cell>
          <cell r="B6285" t="str">
            <v>AGG-GAS-IDX</v>
          </cell>
          <cell r="C6285" t="str">
            <v>NG-NYMEX</v>
          </cell>
          <cell r="D6285" t="str">
            <v>FT-NY-IDX</v>
          </cell>
          <cell r="E6285" t="str">
            <v>I</v>
          </cell>
          <cell r="F6285">
            <v>40452</v>
          </cell>
          <cell r="G6285">
            <v>-14632</v>
          </cell>
          <cell r="H6285">
            <v>-47</v>
          </cell>
        </row>
        <row r="6286">
          <cell r="A6286">
            <v>36641</v>
          </cell>
          <cell r="B6286" t="str">
            <v>AGG-GAS-IDX</v>
          </cell>
          <cell r="C6286" t="str">
            <v>NG-NYMEX</v>
          </cell>
          <cell r="D6286" t="str">
            <v>FT-NY-IDX</v>
          </cell>
          <cell r="E6286" t="str">
            <v>I</v>
          </cell>
          <cell r="F6286">
            <v>40483</v>
          </cell>
          <cell r="G6286">
            <v>-14074</v>
          </cell>
          <cell r="H6286">
            <v>-11</v>
          </cell>
        </row>
        <row r="6287">
          <cell r="A6287">
            <v>36641</v>
          </cell>
          <cell r="B6287" t="str">
            <v>AGG-GAS-IDX</v>
          </cell>
          <cell r="C6287" t="str">
            <v>NG-NYMEX</v>
          </cell>
          <cell r="D6287" t="str">
            <v>FT-NY-IDX</v>
          </cell>
          <cell r="E6287" t="str">
            <v>I</v>
          </cell>
          <cell r="F6287">
            <v>40513</v>
          </cell>
          <cell r="G6287">
            <v>-14458</v>
          </cell>
          <cell r="H6287">
            <v>0</v>
          </cell>
        </row>
        <row r="6288">
          <cell r="A6288">
            <v>36641</v>
          </cell>
          <cell r="B6288" t="str">
            <v>AGG-GAS-IDX</v>
          </cell>
          <cell r="C6288" t="str">
            <v>NG-NYMEX</v>
          </cell>
          <cell r="D6288" t="str">
            <v>FT-NY-IDX</v>
          </cell>
          <cell r="E6288" t="str">
            <v>I</v>
          </cell>
          <cell r="F6288">
            <v>40544</v>
          </cell>
          <cell r="G6288">
            <v>-14370</v>
          </cell>
          <cell r="H6288">
            <v>0</v>
          </cell>
        </row>
        <row r="6289">
          <cell r="A6289">
            <v>36641</v>
          </cell>
          <cell r="B6289" t="str">
            <v>AGG-GAS-IDX</v>
          </cell>
          <cell r="C6289" t="str">
            <v>NG-NYMEX</v>
          </cell>
          <cell r="D6289" t="str">
            <v>FT-NY-IDX</v>
          </cell>
          <cell r="E6289" t="str">
            <v>I</v>
          </cell>
          <cell r="F6289">
            <v>40575</v>
          </cell>
          <cell r="G6289">
            <v>-12900</v>
          </cell>
          <cell r="H6289">
            <v>0</v>
          </cell>
        </row>
        <row r="6290">
          <cell r="A6290">
            <v>36641</v>
          </cell>
          <cell r="B6290" t="str">
            <v>AGG-GAS-IDX</v>
          </cell>
          <cell r="C6290" t="str">
            <v>NG-NYMEX</v>
          </cell>
          <cell r="D6290" t="str">
            <v>FT-NY-IDX</v>
          </cell>
          <cell r="E6290" t="str">
            <v>I</v>
          </cell>
          <cell r="F6290">
            <v>40603</v>
          </cell>
          <cell r="G6290">
            <v>-14204</v>
          </cell>
          <cell r="H6290">
            <v>0</v>
          </cell>
        </row>
        <row r="6291">
          <cell r="A6291">
            <v>36641</v>
          </cell>
          <cell r="B6291" t="str">
            <v>AGG-GAS-IDX</v>
          </cell>
          <cell r="C6291" t="str">
            <v>NG-NYMEX</v>
          </cell>
          <cell r="D6291" t="str">
            <v>FT-NY-IDX</v>
          </cell>
          <cell r="E6291" t="str">
            <v>I</v>
          </cell>
          <cell r="F6291">
            <v>40634</v>
          </cell>
          <cell r="G6291">
            <v>-13662</v>
          </cell>
          <cell r="H6291">
            <v>0</v>
          </cell>
        </row>
        <row r="6292">
          <cell r="A6292">
            <v>36641</v>
          </cell>
          <cell r="B6292" t="str">
            <v>AGG-GAS-IDX</v>
          </cell>
          <cell r="C6292" t="str">
            <v>NG-NYMEX</v>
          </cell>
          <cell r="D6292" t="str">
            <v>FT-NY-IDX</v>
          </cell>
          <cell r="E6292" t="str">
            <v>I</v>
          </cell>
          <cell r="F6292">
            <v>40664</v>
          </cell>
          <cell r="G6292">
            <v>-14035</v>
          </cell>
          <cell r="H6292">
            <v>-66</v>
          </cell>
        </row>
        <row r="6293">
          <cell r="A6293">
            <v>36641</v>
          </cell>
          <cell r="B6293" t="str">
            <v>AGG-GAS-IDX</v>
          </cell>
          <cell r="C6293" t="str">
            <v>NG-NYMEX</v>
          </cell>
          <cell r="D6293" t="str">
            <v>FT-NY-IDX</v>
          </cell>
          <cell r="E6293" t="str">
            <v>I</v>
          </cell>
          <cell r="F6293">
            <v>40695</v>
          </cell>
          <cell r="G6293">
            <v>-13499</v>
          </cell>
          <cell r="H6293">
            <v>-28</v>
          </cell>
        </row>
        <row r="6294">
          <cell r="A6294">
            <v>36641</v>
          </cell>
          <cell r="B6294" t="str">
            <v>AGG-GAS-IDX</v>
          </cell>
          <cell r="C6294" t="str">
            <v>NG-NYMEX</v>
          </cell>
          <cell r="D6294" t="str">
            <v>FT-NY-IDX</v>
          </cell>
          <cell r="E6294" t="str">
            <v>I</v>
          </cell>
          <cell r="F6294">
            <v>40725</v>
          </cell>
          <cell r="G6294">
            <v>-13867</v>
          </cell>
          <cell r="H6294">
            <v>-20</v>
          </cell>
        </row>
        <row r="6295">
          <cell r="A6295">
            <v>36641</v>
          </cell>
          <cell r="B6295" t="str">
            <v>AGG-GAS-IDX</v>
          </cell>
          <cell r="C6295" t="str">
            <v>NG-NYMEX</v>
          </cell>
          <cell r="D6295" t="str">
            <v>FT-NY-IDX</v>
          </cell>
          <cell r="E6295" t="str">
            <v>I</v>
          </cell>
          <cell r="F6295">
            <v>40756</v>
          </cell>
          <cell r="G6295">
            <v>-13783</v>
          </cell>
          <cell r="H6295">
            <v>0</v>
          </cell>
        </row>
        <row r="6296">
          <cell r="A6296">
            <v>36641</v>
          </cell>
          <cell r="B6296" t="str">
            <v>AGG-GAS-IDX</v>
          </cell>
          <cell r="C6296" t="str">
            <v>NG-NYMEX</v>
          </cell>
          <cell r="D6296" t="str">
            <v>FT-NY-IDX</v>
          </cell>
          <cell r="E6296" t="str">
            <v>I</v>
          </cell>
          <cell r="F6296">
            <v>40787</v>
          </cell>
          <cell r="G6296">
            <v>-13257</v>
          </cell>
          <cell r="H6296">
            <v>0</v>
          </cell>
        </row>
        <row r="6297">
          <cell r="A6297">
            <v>36641</v>
          </cell>
          <cell r="B6297" t="str">
            <v>AGG-GAS-IDX</v>
          </cell>
          <cell r="C6297" t="str">
            <v>NG-NYMEX</v>
          </cell>
          <cell r="D6297" t="str">
            <v>FT-ONT-CENTRAL-IDX</v>
          </cell>
          <cell r="E6297" t="str">
            <v>I</v>
          </cell>
          <cell r="F6297">
            <v>36617</v>
          </cell>
          <cell r="G6297">
            <v>2406616</v>
          </cell>
          <cell r="H6297">
            <v>0</v>
          </cell>
        </row>
        <row r="6298">
          <cell r="A6298">
            <v>36641</v>
          </cell>
          <cell r="B6298" t="str">
            <v>AGG-GAS-IDX</v>
          </cell>
          <cell r="C6298" t="str">
            <v>NG-NYMEX</v>
          </cell>
          <cell r="D6298" t="str">
            <v>FT-ONT-CENTRAL-IDX</v>
          </cell>
          <cell r="E6298" t="str">
            <v>I</v>
          </cell>
          <cell r="F6298">
            <v>36647</v>
          </cell>
          <cell r="G6298">
            <v>9416931</v>
          </cell>
          <cell r="H6298">
            <v>0</v>
          </cell>
        </row>
        <row r="6299">
          <cell r="A6299">
            <v>36641</v>
          </cell>
          <cell r="B6299" t="str">
            <v>AGG-GAS-IDX</v>
          </cell>
          <cell r="C6299" t="str">
            <v>NG-NYMEX</v>
          </cell>
          <cell r="D6299" t="str">
            <v>FT-ONT-CENTRAL-IDX</v>
          </cell>
          <cell r="E6299" t="str">
            <v>I</v>
          </cell>
          <cell r="F6299">
            <v>36678</v>
          </cell>
          <cell r="G6299">
            <v>7887284</v>
          </cell>
          <cell r="H6299">
            <v>0</v>
          </cell>
        </row>
        <row r="6300">
          <cell r="A6300">
            <v>36641</v>
          </cell>
          <cell r="B6300" t="str">
            <v>AGG-GAS-IDX</v>
          </cell>
          <cell r="C6300" t="str">
            <v>NG-NYMEX</v>
          </cell>
          <cell r="D6300" t="str">
            <v>FT-ONT-CENTRAL-IDX</v>
          </cell>
          <cell r="E6300" t="str">
            <v>I</v>
          </cell>
          <cell r="F6300">
            <v>36708</v>
          </cell>
          <cell r="G6300">
            <v>7550941</v>
          </cell>
          <cell r="H6300">
            <v>0</v>
          </cell>
        </row>
        <row r="6301">
          <cell r="A6301">
            <v>36641</v>
          </cell>
          <cell r="B6301" t="str">
            <v>AGG-GAS-IDX</v>
          </cell>
          <cell r="C6301" t="str">
            <v>NG-NYMEX</v>
          </cell>
          <cell r="D6301" t="str">
            <v>FT-ONT-CENTRAL-IDX</v>
          </cell>
          <cell r="E6301" t="str">
            <v>I</v>
          </cell>
          <cell r="F6301">
            <v>36739</v>
          </cell>
          <cell r="G6301">
            <v>7935220</v>
          </cell>
          <cell r="H6301">
            <v>0</v>
          </cell>
        </row>
        <row r="6302">
          <cell r="A6302">
            <v>36641</v>
          </cell>
          <cell r="B6302" t="str">
            <v>AGG-GAS-IDX</v>
          </cell>
          <cell r="C6302" t="str">
            <v>NG-NYMEX</v>
          </cell>
          <cell r="D6302" t="str">
            <v>FT-ONT-CENTRAL-IDX</v>
          </cell>
          <cell r="E6302" t="str">
            <v>I</v>
          </cell>
          <cell r="F6302">
            <v>36770</v>
          </cell>
          <cell r="G6302">
            <v>6998608</v>
          </cell>
          <cell r="H6302">
            <v>0</v>
          </cell>
        </row>
        <row r="6303">
          <cell r="A6303">
            <v>36641</v>
          </cell>
          <cell r="B6303" t="str">
            <v>AGG-GAS-IDX</v>
          </cell>
          <cell r="C6303" t="str">
            <v>NG-NYMEX</v>
          </cell>
          <cell r="D6303" t="str">
            <v>FT-ONT-CENTRAL-IDX</v>
          </cell>
          <cell r="E6303" t="str">
            <v>I</v>
          </cell>
          <cell r="F6303">
            <v>36800</v>
          </cell>
          <cell r="G6303">
            <v>8148655</v>
          </cell>
          <cell r="H6303">
            <v>0</v>
          </cell>
        </row>
        <row r="6304">
          <cell r="A6304">
            <v>36641</v>
          </cell>
          <cell r="B6304" t="str">
            <v>AGG-GAS-IDX</v>
          </cell>
          <cell r="C6304" t="str">
            <v>NG-NYMEX</v>
          </cell>
          <cell r="D6304" t="str">
            <v>FT-ONT-CENTRAL-IDX</v>
          </cell>
          <cell r="E6304" t="str">
            <v>I</v>
          </cell>
          <cell r="F6304">
            <v>36831</v>
          </cell>
          <cell r="G6304">
            <v>624943</v>
          </cell>
          <cell r="H6304">
            <v>0</v>
          </cell>
        </row>
        <row r="6305">
          <cell r="A6305">
            <v>36641</v>
          </cell>
          <cell r="B6305" t="str">
            <v>AGG-GAS-IDX</v>
          </cell>
          <cell r="C6305" t="str">
            <v>NG-NYMEX</v>
          </cell>
          <cell r="D6305" t="str">
            <v>FT-ONT-CENTRAL-IDX</v>
          </cell>
          <cell r="E6305" t="str">
            <v>I</v>
          </cell>
          <cell r="F6305">
            <v>36861</v>
          </cell>
          <cell r="G6305">
            <v>1085007</v>
          </cell>
          <cell r="H6305">
            <v>0</v>
          </cell>
        </row>
        <row r="6306">
          <cell r="A6306">
            <v>36641</v>
          </cell>
          <cell r="B6306" t="str">
            <v>AGG-GAS-IDX</v>
          </cell>
          <cell r="C6306" t="str">
            <v>NG-NYMEX</v>
          </cell>
          <cell r="D6306" t="str">
            <v>FT-ONT-CENTRAL-IDX</v>
          </cell>
          <cell r="E6306" t="str">
            <v>I</v>
          </cell>
          <cell r="F6306">
            <v>36892</v>
          </cell>
          <cell r="G6306">
            <v>1146531</v>
          </cell>
          <cell r="H6306">
            <v>0</v>
          </cell>
        </row>
        <row r="6307">
          <cell r="A6307">
            <v>36641</v>
          </cell>
          <cell r="B6307" t="str">
            <v>AGG-GAS-IDX</v>
          </cell>
          <cell r="C6307" t="str">
            <v>NG-NYMEX</v>
          </cell>
          <cell r="D6307" t="str">
            <v>FT-ONT-CENTRAL-IDX</v>
          </cell>
          <cell r="E6307" t="str">
            <v>I</v>
          </cell>
          <cell r="F6307">
            <v>36923</v>
          </cell>
          <cell r="G6307">
            <v>582046</v>
          </cell>
          <cell r="H6307">
            <v>0</v>
          </cell>
        </row>
        <row r="6308">
          <cell r="A6308">
            <v>36641</v>
          </cell>
          <cell r="B6308" t="str">
            <v>AGG-GAS-IDX</v>
          </cell>
          <cell r="C6308" t="str">
            <v>NG-NYMEX</v>
          </cell>
          <cell r="D6308" t="str">
            <v>FT-ONT-CENTRAL-IDX</v>
          </cell>
          <cell r="E6308" t="str">
            <v>I</v>
          </cell>
          <cell r="F6308">
            <v>36951</v>
          </cell>
          <cell r="G6308">
            <v>1688766</v>
          </cell>
          <cell r="H6308">
            <v>0</v>
          </cell>
        </row>
        <row r="6309">
          <cell r="A6309">
            <v>36641</v>
          </cell>
          <cell r="B6309" t="str">
            <v>AGG-GAS-IDX</v>
          </cell>
          <cell r="C6309" t="str">
            <v>NG-NYMEX</v>
          </cell>
          <cell r="D6309" t="str">
            <v>FT-ONT-CENTRAL-IDX</v>
          </cell>
          <cell r="E6309" t="str">
            <v>I</v>
          </cell>
          <cell r="F6309">
            <v>36982</v>
          </cell>
          <cell r="G6309">
            <v>-823851</v>
          </cell>
          <cell r="H6309">
            <v>0</v>
          </cell>
        </row>
        <row r="6310">
          <cell r="A6310">
            <v>36641</v>
          </cell>
          <cell r="B6310" t="str">
            <v>AGG-GAS-IDX</v>
          </cell>
          <cell r="C6310" t="str">
            <v>NG-NYMEX</v>
          </cell>
          <cell r="D6310" t="str">
            <v>FT-ONT-CENTRAL-IDX</v>
          </cell>
          <cell r="E6310" t="str">
            <v>I</v>
          </cell>
          <cell r="F6310">
            <v>37012</v>
          </cell>
          <cell r="G6310">
            <v>-1129914</v>
          </cell>
          <cell r="H6310">
            <v>0</v>
          </cell>
        </row>
        <row r="6311">
          <cell r="A6311">
            <v>36641</v>
          </cell>
          <cell r="B6311" t="str">
            <v>AGG-GAS-IDX</v>
          </cell>
          <cell r="C6311" t="str">
            <v>NG-NYMEX</v>
          </cell>
          <cell r="D6311" t="str">
            <v>FT-ONT-CENTRAL-IDX</v>
          </cell>
          <cell r="E6311" t="str">
            <v>I</v>
          </cell>
          <cell r="F6311">
            <v>37043</v>
          </cell>
          <cell r="G6311">
            <v>-1083923</v>
          </cell>
          <cell r="H6311">
            <v>0</v>
          </cell>
        </row>
        <row r="6312">
          <cell r="A6312">
            <v>36641</v>
          </cell>
          <cell r="B6312" t="str">
            <v>AGG-GAS-IDX</v>
          </cell>
          <cell r="C6312" t="str">
            <v>NG-NYMEX</v>
          </cell>
          <cell r="D6312" t="str">
            <v>FT-ONT-CENTRAL-IDX</v>
          </cell>
          <cell r="E6312" t="str">
            <v>I</v>
          </cell>
          <cell r="F6312">
            <v>37073</v>
          </cell>
          <cell r="G6312">
            <v>-1111211</v>
          </cell>
          <cell r="H6312">
            <v>0</v>
          </cell>
        </row>
        <row r="6313">
          <cell r="A6313">
            <v>36641</v>
          </cell>
          <cell r="B6313" t="str">
            <v>AGG-GAS-IDX</v>
          </cell>
          <cell r="C6313" t="str">
            <v>NG-NYMEX</v>
          </cell>
          <cell r="D6313" t="str">
            <v>FT-ONT-CENTRAL-IDX</v>
          </cell>
          <cell r="E6313" t="str">
            <v>I</v>
          </cell>
          <cell r="F6313">
            <v>37104</v>
          </cell>
          <cell r="G6313">
            <v>-1104043</v>
          </cell>
          <cell r="H6313">
            <v>0</v>
          </cell>
        </row>
        <row r="6314">
          <cell r="A6314">
            <v>36641</v>
          </cell>
          <cell r="B6314" t="str">
            <v>AGG-GAS-IDX</v>
          </cell>
          <cell r="C6314" t="str">
            <v>NG-NYMEX</v>
          </cell>
          <cell r="D6314" t="str">
            <v>FT-ONT-CENTRAL-IDX</v>
          </cell>
          <cell r="E6314" t="str">
            <v>I</v>
          </cell>
          <cell r="F6314">
            <v>37135</v>
          </cell>
          <cell r="G6314">
            <v>-1062647</v>
          </cell>
          <cell r="H6314">
            <v>0</v>
          </cell>
        </row>
        <row r="6315">
          <cell r="A6315">
            <v>36641</v>
          </cell>
          <cell r="B6315" t="str">
            <v>AGG-GAS-IDX</v>
          </cell>
          <cell r="C6315" t="str">
            <v>NG-NYMEX</v>
          </cell>
          <cell r="D6315" t="str">
            <v>FT-ONT-CENTRAL-IDX</v>
          </cell>
          <cell r="E6315" t="str">
            <v>I</v>
          </cell>
          <cell r="F6315">
            <v>37165</v>
          </cell>
          <cell r="G6315">
            <v>-1091913</v>
          </cell>
          <cell r="H6315">
            <v>0</v>
          </cell>
        </row>
        <row r="6316">
          <cell r="A6316">
            <v>36641</v>
          </cell>
          <cell r="B6316" t="str">
            <v>AGG-GAS-IDX</v>
          </cell>
          <cell r="C6316" t="str">
            <v>NG-NYMEX</v>
          </cell>
          <cell r="D6316" t="str">
            <v>FT-ONT-CENTRAL-IDX</v>
          </cell>
          <cell r="E6316" t="str">
            <v>I</v>
          </cell>
          <cell r="F6316">
            <v>37196</v>
          </cell>
          <cell r="G6316">
            <v>-415823</v>
          </cell>
          <cell r="H6316">
            <v>0</v>
          </cell>
        </row>
        <row r="6317">
          <cell r="A6317">
            <v>36641</v>
          </cell>
          <cell r="B6317" t="str">
            <v>AGG-GAS-IDX</v>
          </cell>
          <cell r="C6317" t="str">
            <v>NG-NYMEX</v>
          </cell>
          <cell r="D6317" t="str">
            <v>FT-ONT-CENTRAL-IDX</v>
          </cell>
          <cell r="E6317" t="str">
            <v>I</v>
          </cell>
          <cell r="F6317">
            <v>37226</v>
          </cell>
          <cell r="G6317">
            <v>-427464</v>
          </cell>
          <cell r="H6317">
            <v>0</v>
          </cell>
        </row>
        <row r="6318">
          <cell r="A6318">
            <v>36641</v>
          </cell>
          <cell r="B6318" t="str">
            <v>AGG-GAS-IDX</v>
          </cell>
          <cell r="C6318" t="str">
            <v>NG-NYMEX</v>
          </cell>
          <cell r="D6318" t="str">
            <v>FT-ONT-CENTRAL-IDX</v>
          </cell>
          <cell r="E6318" t="str">
            <v>I</v>
          </cell>
          <cell r="F6318">
            <v>37257</v>
          </cell>
          <cell r="G6318">
            <v>-424927</v>
          </cell>
          <cell r="H6318">
            <v>0</v>
          </cell>
        </row>
        <row r="6319">
          <cell r="A6319">
            <v>36641</v>
          </cell>
          <cell r="B6319" t="str">
            <v>AGG-GAS-IDX</v>
          </cell>
          <cell r="C6319" t="str">
            <v>NG-NYMEX</v>
          </cell>
          <cell r="D6319" t="str">
            <v>FT-ONT-CENTRAL-IDX</v>
          </cell>
          <cell r="E6319" t="str">
            <v>I</v>
          </cell>
          <cell r="F6319">
            <v>37288</v>
          </cell>
          <cell r="G6319">
            <v>-379843</v>
          </cell>
          <cell r="H6319">
            <v>0</v>
          </cell>
        </row>
        <row r="6320">
          <cell r="A6320">
            <v>36641</v>
          </cell>
          <cell r="B6320" t="str">
            <v>AGG-GAS-IDX</v>
          </cell>
          <cell r="C6320" t="str">
            <v>NG-NYMEX</v>
          </cell>
          <cell r="D6320" t="str">
            <v>FT-ONT-CENTRAL-IDX</v>
          </cell>
          <cell r="E6320" t="str">
            <v>I</v>
          </cell>
          <cell r="F6320">
            <v>37316</v>
          </cell>
          <cell r="G6320">
            <v>-417898</v>
          </cell>
          <cell r="H6320">
            <v>0</v>
          </cell>
        </row>
        <row r="6321">
          <cell r="A6321">
            <v>36641</v>
          </cell>
          <cell r="B6321" t="str">
            <v>AGG-GAS-IDX</v>
          </cell>
          <cell r="C6321" t="str">
            <v>NG-NYMEX</v>
          </cell>
          <cell r="D6321" t="str">
            <v>FT-ONT-CENTRAL-IDX</v>
          </cell>
          <cell r="E6321" t="str">
            <v>I</v>
          </cell>
          <cell r="F6321">
            <v>37347</v>
          </cell>
          <cell r="G6321">
            <v>-554128</v>
          </cell>
          <cell r="H6321">
            <v>0</v>
          </cell>
        </row>
        <row r="6322">
          <cell r="A6322">
            <v>36641</v>
          </cell>
          <cell r="B6322" t="str">
            <v>AGG-GAS-IDX</v>
          </cell>
          <cell r="C6322" t="str">
            <v>NG-NYMEX</v>
          </cell>
          <cell r="D6322" t="str">
            <v>FT-ONT-CENTRAL-IDX</v>
          </cell>
          <cell r="E6322" t="str">
            <v>I</v>
          </cell>
          <cell r="F6322">
            <v>37377</v>
          </cell>
          <cell r="G6322">
            <v>-569037</v>
          </cell>
          <cell r="H6322">
            <v>0</v>
          </cell>
        </row>
        <row r="6323">
          <cell r="A6323">
            <v>36641</v>
          </cell>
          <cell r="B6323" t="str">
            <v>AGG-GAS-IDX</v>
          </cell>
          <cell r="C6323" t="str">
            <v>NG-NYMEX</v>
          </cell>
          <cell r="D6323" t="str">
            <v>FT-ONT-CENTRAL-IDX</v>
          </cell>
          <cell r="E6323" t="str">
            <v>I</v>
          </cell>
          <cell r="F6323">
            <v>37408</v>
          </cell>
          <cell r="G6323">
            <v>-547093</v>
          </cell>
          <cell r="H6323">
            <v>0</v>
          </cell>
        </row>
        <row r="6324">
          <cell r="A6324">
            <v>36641</v>
          </cell>
          <cell r="B6324" t="str">
            <v>AGG-GAS-IDX</v>
          </cell>
          <cell r="C6324" t="str">
            <v>NG-NYMEX</v>
          </cell>
          <cell r="D6324" t="str">
            <v>FT-ONT-CENTRAL-IDX</v>
          </cell>
          <cell r="E6324" t="str">
            <v>I</v>
          </cell>
          <cell r="F6324">
            <v>37438</v>
          </cell>
          <cell r="G6324">
            <v>-561909</v>
          </cell>
          <cell r="H6324">
            <v>0</v>
          </cell>
        </row>
        <row r="6325">
          <cell r="A6325">
            <v>36641</v>
          </cell>
          <cell r="B6325" t="str">
            <v>AGG-GAS-IDX</v>
          </cell>
          <cell r="C6325" t="str">
            <v>NG-NYMEX</v>
          </cell>
          <cell r="D6325" t="str">
            <v>FT-ONT-CENTRAL-IDX</v>
          </cell>
          <cell r="E6325" t="str">
            <v>I</v>
          </cell>
          <cell r="F6325">
            <v>37469</v>
          </cell>
          <cell r="G6325">
            <v>-558252</v>
          </cell>
          <cell r="H6325">
            <v>0</v>
          </cell>
        </row>
        <row r="6326">
          <cell r="A6326">
            <v>36641</v>
          </cell>
          <cell r="B6326" t="str">
            <v>AGG-GAS-IDX</v>
          </cell>
          <cell r="C6326" t="str">
            <v>NG-NYMEX</v>
          </cell>
          <cell r="D6326" t="str">
            <v>FT-ONT-CENTRAL-IDX</v>
          </cell>
          <cell r="E6326" t="str">
            <v>I</v>
          </cell>
          <cell r="F6326">
            <v>37500</v>
          </cell>
          <cell r="G6326">
            <v>-536968</v>
          </cell>
          <cell r="H6326">
            <v>0</v>
          </cell>
        </row>
        <row r="6327">
          <cell r="A6327">
            <v>36641</v>
          </cell>
          <cell r="B6327" t="str">
            <v>AGG-GAS-IDX</v>
          </cell>
          <cell r="C6327" t="str">
            <v>NG-NYMEX</v>
          </cell>
          <cell r="D6327" t="str">
            <v>FT-ONT-CENTRAL-IDX</v>
          </cell>
          <cell r="E6327" t="str">
            <v>I</v>
          </cell>
          <cell r="F6327">
            <v>37530</v>
          </cell>
          <cell r="G6327">
            <v>-551615</v>
          </cell>
          <cell r="H6327">
            <v>0</v>
          </cell>
        </row>
        <row r="6328">
          <cell r="A6328">
            <v>36641</v>
          </cell>
          <cell r="B6328" t="str">
            <v>AGG-GAS-IDX</v>
          </cell>
          <cell r="C6328" t="str">
            <v>NG-NYMEX</v>
          </cell>
          <cell r="D6328" t="str">
            <v>FT-ONT-CENTRAL-IDX</v>
          </cell>
          <cell r="E6328" t="str">
            <v>I</v>
          </cell>
          <cell r="F6328">
            <v>37561</v>
          </cell>
          <cell r="G6328">
            <v>-46576</v>
          </cell>
          <cell r="H6328">
            <v>0</v>
          </cell>
        </row>
        <row r="6329">
          <cell r="A6329">
            <v>36641</v>
          </cell>
          <cell r="B6329" t="str">
            <v>AGG-GAS-IDX</v>
          </cell>
          <cell r="C6329" t="str">
            <v>NG-NYMEX</v>
          </cell>
          <cell r="D6329" t="str">
            <v>FT-ONT-CENTRAL-IDX</v>
          </cell>
          <cell r="E6329" t="str">
            <v>I</v>
          </cell>
          <cell r="F6329">
            <v>37591</v>
          </cell>
          <cell r="G6329">
            <v>-47846</v>
          </cell>
          <cell r="H6329">
            <v>0</v>
          </cell>
        </row>
        <row r="6330">
          <cell r="A6330">
            <v>36641</v>
          </cell>
          <cell r="B6330" t="str">
            <v>AGG-GAS-IDX</v>
          </cell>
          <cell r="C6330" t="str">
            <v>NG-NYMEX</v>
          </cell>
          <cell r="D6330" t="str">
            <v>FT-ONT-CENTRAL-IDX</v>
          </cell>
          <cell r="E6330" t="str">
            <v>I</v>
          </cell>
          <cell r="F6330">
            <v>37622</v>
          </cell>
          <cell r="G6330">
            <v>-47556</v>
          </cell>
          <cell r="H6330">
            <v>0</v>
          </cell>
        </row>
        <row r="6331">
          <cell r="A6331">
            <v>36641</v>
          </cell>
          <cell r="B6331" t="str">
            <v>AGG-GAS-IDX</v>
          </cell>
          <cell r="C6331" t="str">
            <v>NG-NYMEX</v>
          </cell>
          <cell r="D6331" t="str">
            <v>FT-ONT-CENTRAL-IDX</v>
          </cell>
          <cell r="E6331" t="str">
            <v>I</v>
          </cell>
          <cell r="F6331">
            <v>37653</v>
          </cell>
          <cell r="G6331">
            <v>-42693</v>
          </cell>
          <cell r="H6331">
            <v>0</v>
          </cell>
        </row>
        <row r="6332">
          <cell r="A6332">
            <v>36641</v>
          </cell>
          <cell r="B6332" t="str">
            <v>AGG-GAS-IDX</v>
          </cell>
          <cell r="C6332" t="str">
            <v>NG-NYMEX</v>
          </cell>
          <cell r="D6332" t="str">
            <v>FT-ONT-CENTRAL-IDX</v>
          </cell>
          <cell r="E6332" t="str">
            <v>I</v>
          </cell>
          <cell r="F6332">
            <v>37681</v>
          </cell>
          <cell r="G6332">
            <v>-47008</v>
          </cell>
          <cell r="H6332">
            <v>0</v>
          </cell>
        </row>
        <row r="6333">
          <cell r="A6333">
            <v>36641</v>
          </cell>
          <cell r="B6333" t="str">
            <v>AGG-GAS-IDX</v>
          </cell>
          <cell r="C6333" t="str">
            <v>NG-NYMEX</v>
          </cell>
          <cell r="D6333" t="str">
            <v>FT-ONT-CENTRAL-IDX</v>
          </cell>
          <cell r="E6333" t="str">
            <v>I</v>
          </cell>
          <cell r="F6333">
            <v>37712</v>
          </cell>
          <cell r="G6333">
            <v>-64995</v>
          </cell>
          <cell r="H6333">
            <v>0</v>
          </cell>
        </row>
        <row r="6334">
          <cell r="A6334">
            <v>36641</v>
          </cell>
          <cell r="B6334" t="str">
            <v>AGG-GAS-IDX</v>
          </cell>
          <cell r="C6334" t="str">
            <v>NG-NYMEX</v>
          </cell>
          <cell r="D6334" t="str">
            <v>FT-ONT-CENTRAL-IDX</v>
          </cell>
          <cell r="E6334" t="str">
            <v>I</v>
          </cell>
          <cell r="F6334">
            <v>37742</v>
          </cell>
          <cell r="G6334">
            <v>-66770</v>
          </cell>
          <cell r="H6334">
            <v>0</v>
          </cell>
        </row>
        <row r="6335">
          <cell r="A6335">
            <v>36641</v>
          </cell>
          <cell r="B6335" t="str">
            <v>AGG-GAS-IDX</v>
          </cell>
          <cell r="C6335" t="str">
            <v>NG-NYMEX</v>
          </cell>
          <cell r="D6335" t="str">
            <v>FT-ONT-CENTRAL-IDX</v>
          </cell>
          <cell r="E6335" t="str">
            <v>I</v>
          </cell>
          <cell r="F6335">
            <v>37773</v>
          </cell>
          <cell r="G6335">
            <v>-64227</v>
          </cell>
          <cell r="H6335">
            <v>0</v>
          </cell>
        </row>
        <row r="6336">
          <cell r="A6336">
            <v>36641</v>
          </cell>
          <cell r="B6336" t="str">
            <v>AGG-GAS-IDX</v>
          </cell>
          <cell r="C6336" t="str">
            <v>NG-NYMEX</v>
          </cell>
          <cell r="D6336" t="str">
            <v>FT-ONT-CENTRAL-IDX</v>
          </cell>
          <cell r="E6336" t="str">
            <v>I</v>
          </cell>
          <cell r="F6336">
            <v>37803</v>
          </cell>
          <cell r="G6336">
            <v>-65980</v>
          </cell>
          <cell r="H6336">
            <v>0</v>
          </cell>
        </row>
        <row r="6337">
          <cell r="A6337">
            <v>36641</v>
          </cell>
          <cell r="B6337" t="str">
            <v>AGG-GAS-IDX</v>
          </cell>
          <cell r="C6337" t="str">
            <v>NG-NYMEX</v>
          </cell>
          <cell r="D6337" t="str">
            <v>FT-ONT-CENTRAL-IDX</v>
          </cell>
          <cell r="E6337" t="str">
            <v>I</v>
          </cell>
          <cell r="F6337">
            <v>37834</v>
          </cell>
          <cell r="G6337">
            <v>-65582</v>
          </cell>
          <cell r="H6337">
            <v>0</v>
          </cell>
        </row>
        <row r="6338">
          <cell r="A6338">
            <v>36641</v>
          </cell>
          <cell r="B6338" t="str">
            <v>AGG-GAS-IDX</v>
          </cell>
          <cell r="C6338" t="str">
            <v>NG-NYMEX</v>
          </cell>
          <cell r="D6338" t="str">
            <v>FT-ONT-CENTRAL-IDX</v>
          </cell>
          <cell r="E6338" t="str">
            <v>I</v>
          </cell>
          <cell r="F6338">
            <v>37865</v>
          </cell>
          <cell r="G6338">
            <v>-63083</v>
          </cell>
          <cell r="H6338">
            <v>0</v>
          </cell>
        </row>
        <row r="6339">
          <cell r="A6339">
            <v>36641</v>
          </cell>
          <cell r="B6339" t="str">
            <v>AGG-GAS-IDX</v>
          </cell>
          <cell r="C6339" t="str">
            <v>NG-NYMEX</v>
          </cell>
          <cell r="D6339" t="str">
            <v>FT-ONT-CENTRAL-IDX</v>
          </cell>
          <cell r="E6339" t="str">
            <v>I</v>
          </cell>
          <cell r="F6339">
            <v>37895</v>
          </cell>
          <cell r="G6339">
            <v>-64805</v>
          </cell>
          <cell r="H6339">
            <v>0</v>
          </cell>
        </row>
        <row r="6340">
          <cell r="A6340">
            <v>36641</v>
          </cell>
          <cell r="B6340" t="str">
            <v>AGG-GAS-IDX</v>
          </cell>
          <cell r="C6340" t="str">
            <v>NG-NYMEX</v>
          </cell>
          <cell r="D6340" t="str">
            <v>FT-ONT-CENTRAL-IDX</v>
          </cell>
          <cell r="E6340" t="str">
            <v>I</v>
          </cell>
          <cell r="F6340">
            <v>37926</v>
          </cell>
          <cell r="G6340">
            <v>-75038</v>
          </cell>
          <cell r="H6340">
            <v>0</v>
          </cell>
        </row>
        <row r="6341">
          <cell r="A6341">
            <v>36641</v>
          </cell>
          <cell r="B6341" t="str">
            <v>AGG-GAS-IDX</v>
          </cell>
          <cell r="C6341" t="str">
            <v>NG-NYMEX</v>
          </cell>
          <cell r="D6341" t="str">
            <v>FT-ONT-CENTRAL-IDX</v>
          </cell>
          <cell r="E6341" t="str">
            <v>I</v>
          </cell>
          <cell r="F6341">
            <v>37956</v>
          </cell>
          <cell r="G6341">
            <v>-77086</v>
          </cell>
          <cell r="H6341">
            <v>0</v>
          </cell>
        </row>
        <row r="6342">
          <cell r="A6342">
            <v>36641</v>
          </cell>
          <cell r="B6342" t="str">
            <v>AGG-GAS-IDX</v>
          </cell>
          <cell r="C6342" t="str">
            <v>NG-NYMEX</v>
          </cell>
          <cell r="D6342" t="str">
            <v>FT-ONT-CENTRAL-IDX</v>
          </cell>
          <cell r="E6342" t="str">
            <v>I</v>
          </cell>
          <cell r="F6342">
            <v>37987</v>
          </cell>
          <cell r="G6342">
            <v>-76620</v>
          </cell>
          <cell r="H6342">
            <v>0</v>
          </cell>
        </row>
        <row r="6343">
          <cell r="A6343">
            <v>36641</v>
          </cell>
          <cell r="B6343" t="str">
            <v>AGG-GAS-IDX</v>
          </cell>
          <cell r="C6343" t="str">
            <v>NG-NYMEX</v>
          </cell>
          <cell r="D6343" t="str">
            <v>FT-ONT-CENTRAL-IDX</v>
          </cell>
          <cell r="E6343" t="str">
            <v>I</v>
          </cell>
          <cell r="F6343">
            <v>38018</v>
          </cell>
          <cell r="G6343">
            <v>-71241</v>
          </cell>
          <cell r="H6343">
            <v>0</v>
          </cell>
        </row>
        <row r="6344">
          <cell r="A6344">
            <v>36641</v>
          </cell>
          <cell r="B6344" t="str">
            <v>AGG-GAS-IDX</v>
          </cell>
          <cell r="C6344" t="str">
            <v>NG-NYMEX</v>
          </cell>
          <cell r="D6344" t="str">
            <v>FT-ONT-CENTRAL-IDX</v>
          </cell>
          <cell r="E6344" t="str">
            <v>I</v>
          </cell>
          <cell r="F6344">
            <v>38047</v>
          </cell>
          <cell r="G6344">
            <v>-75722</v>
          </cell>
          <cell r="H6344">
            <v>0</v>
          </cell>
        </row>
        <row r="6345">
          <cell r="A6345">
            <v>36641</v>
          </cell>
          <cell r="B6345" t="str">
            <v>AGG-GAS-IDX</v>
          </cell>
          <cell r="C6345" t="str">
            <v>NG-NYMEX</v>
          </cell>
          <cell r="D6345" t="str">
            <v>FT-ONT-CENTRAL-IDX</v>
          </cell>
          <cell r="E6345" t="str">
            <v>I</v>
          </cell>
          <cell r="F6345">
            <v>38078</v>
          </cell>
          <cell r="G6345">
            <v>135791</v>
          </cell>
          <cell r="H6345">
            <v>0</v>
          </cell>
        </row>
        <row r="6346">
          <cell r="A6346">
            <v>36641</v>
          </cell>
          <cell r="B6346" t="str">
            <v>AGG-GAS-IDX</v>
          </cell>
          <cell r="C6346" t="str">
            <v>NG-NYMEX</v>
          </cell>
          <cell r="D6346" t="str">
            <v>FT-ONT-CENTRAL-IDX</v>
          </cell>
          <cell r="E6346" t="str">
            <v>I</v>
          </cell>
          <cell r="F6346">
            <v>38108</v>
          </cell>
          <cell r="G6346">
            <v>139492</v>
          </cell>
          <cell r="H6346">
            <v>0</v>
          </cell>
        </row>
        <row r="6347">
          <cell r="A6347">
            <v>36641</v>
          </cell>
          <cell r="B6347" t="str">
            <v>AGG-GAS-IDX</v>
          </cell>
          <cell r="C6347" t="str">
            <v>NG-NYMEX</v>
          </cell>
          <cell r="D6347" t="str">
            <v>FT-ONT-CENTRAL-IDX</v>
          </cell>
          <cell r="E6347" t="str">
            <v>I</v>
          </cell>
          <cell r="F6347">
            <v>38139</v>
          </cell>
          <cell r="G6347">
            <v>134171</v>
          </cell>
          <cell r="H6347">
            <v>0</v>
          </cell>
        </row>
        <row r="6348">
          <cell r="A6348">
            <v>36641</v>
          </cell>
          <cell r="B6348" t="str">
            <v>AGG-GAS-IDX</v>
          </cell>
          <cell r="C6348" t="str">
            <v>NG-NYMEX</v>
          </cell>
          <cell r="D6348" t="str">
            <v>FT-ONT-CENTRAL-IDX</v>
          </cell>
          <cell r="E6348" t="str">
            <v>I</v>
          </cell>
          <cell r="F6348">
            <v>38169</v>
          </cell>
          <cell r="G6348">
            <v>137827</v>
          </cell>
          <cell r="H6348">
            <v>0</v>
          </cell>
        </row>
        <row r="6349">
          <cell r="A6349">
            <v>36641</v>
          </cell>
          <cell r="B6349" t="str">
            <v>AGG-GAS-IDX</v>
          </cell>
          <cell r="C6349" t="str">
            <v>NG-NYMEX</v>
          </cell>
          <cell r="D6349" t="str">
            <v>FT-ONT-CENTRAL-IDX</v>
          </cell>
          <cell r="E6349" t="str">
            <v>I</v>
          </cell>
          <cell r="F6349">
            <v>38200</v>
          </cell>
          <cell r="G6349">
            <v>136988</v>
          </cell>
          <cell r="H6349">
            <v>0</v>
          </cell>
        </row>
        <row r="6350">
          <cell r="A6350">
            <v>36641</v>
          </cell>
          <cell r="B6350" t="str">
            <v>AGG-GAS-IDX</v>
          </cell>
          <cell r="C6350" t="str">
            <v>NG-NYMEX</v>
          </cell>
          <cell r="D6350" t="str">
            <v>FT-ONT-CENTRAL-IDX</v>
          </cell>
          <cell r="E6350" t="str">
            <v>I</v>
          </cell>
          <cell r="F6350">
            <v>38231</v>
          </cell>
          <cell r="G6350">
            <v>131761</v>
          </cell>
          <cell r="H6350">
            <v>0</v>
          </cell>
        </row>
        <row r="6351">
          <cell r="A6351">
            <v>36641</v>
          </cell>
          <cell r="B6351" t="str">
            <v>AGG-GAS-IDX</v>
          </cell>
          <cell r="C6351" t="str">
            <v>NG-NYMEX</v>
          </cell>
          <cell r="D6351" t="str">
            <v>FT-ONT-CENTRAL-IDX</v>
          </cell>
          <cell r="E6351" t="str">
            <v>I</v>
          </cell>
          <cell r="F6351">
            <v>38261</v>
          </cell>
          <cell r="G6351">
            <v>135350</v>
          </cell>
          <cell r="H6351">
            <v>0</v>
          </cell>
        </row>
        <row r="6352">
          <cell r="A6352">
            <v>36641</v>
          </cell>
          <cell r="B6352" t="str">
            <v>AGG-GAS-IDX</v>
          </cell>
          <cell r="C6352" t="str">
            <v>NG-NYMEX</v>
          </cell>
          <cell r="D6352" t="str">
            <v>FT-ONT-CENTRAL-IDX</v>
          </cell>
          <cell r="E6352" t="str">
            <v>I</v>
          </cell>
          <cell r="F6352">
            <v>38292</v>
          </cell>
          <cell r="G6352">
            <v>-69827</v>
          </cell>
          <cell r="H6352">
            <v>0</v>
          </cell>
        </row>
        <row r="6353">
          <cell r="A6353">
            <v>36641</v>
          </cell>
          <cell r="B6353" t="str">
            <v>AGG-GAS-IDX</v>
          </cell>
          <cell r="C6353" t="str">
            <v>NG-NYMEX</v>
          </cell>
          <cell r="D6353" t="str">
            <v>FT-ONT-CENTRAL-IDX</v>
          </cell>
          <cell r="E6353" t="str">
            <v>I</v>
          </cell>
          <cell r="F6353">
            <v>38322</v>
          </cell>
          <cell r="G6353">
            <v>-71728</v>
          </cell>
          <cell r="H6353">
            <v>0</v>
          </cell>
        </row>
        <row r="6354">
          <cell r="A6354">
            <v>36641</v>
          </cell>
          <cell r="B6354" t="str">
            <v>AGG-GAS-IDX</v>
          </cell>
          <cell r="C6354" t="str">
            <v>NG-NYMEX</v>
          </cell>
          <cell r="D6354" t="str">
            <v>FT-ONT-CENTRAL-IDX</v>
          </cell>
          <cell r="E6354" t="str">
            <v>I</v>
          </cell>
          <cell r="F6354">
            <v>38353</v>
          </cell>
          <cell r="G6354">
            <v>-71290</v>
          </cell>
          <cell r="H6354">
            <v>0</v>
          </cell>
        </row>
        <row r="6355">
          <cell r="A6355">
            <v>36641</v>
          </cell>
          <cell r="B6355" t="str">
            <v>AGG-GAS-IDX</v>
          </cell>
          <cell r="C6355" t="str">
            <v>NG-NYMEX</v>
          </cell>
          <cell r="D6355" t="str">
            <v>FT-ONT-CENTRAL-IDX</v>
          </cell>
          <cell r="E6355" t="str">
            <v>I</v>
          </cell>
          <cell r="F6355">
            <v>38384</v>
          </cell>
          <cell r="G6355">
            <v>-63997</v>
          </cell>
          <cell r="H6355">
            <v>0</v>
          </cell>
        </row>
        <row r="6356">
          <cell r="A6356">
            <v>36641</v>
          </cell>
          <cell r="B6356" t="str">
            <v>AGG-GAS-IDX</v>
          </cell>
          <cell r="C6356" t="str">
            <v>NG-NYMEX</v>
          </cell>
          <cell r="D6356" t="str">
            <v>FT-ONT-CENTRAL-IDX</v>
          </cell>
          <cell r="E6356" t="str">
            <v>I</v>
          </cell>
          <cell r="F6356">
            <v>38412</v>
          </cell>
          <cell r="G6356">
            <v>-70463</v>
          </cell>
          <cell r="H6356">
            <v>0</v>
          </cell>
        </row>
        <row r="6357">
          <cell r="A6357">
            <v>36641</v>
          </cell>
          <cell r="B6357" t="str">
            <v>AGG-GAS-IDX</v>
          </cell>
          <cell r="C6357" t="str">
            <v>NG-NYMEX</v>
          </cell>
          <cell r="D6357" t="str">
            <v>FT-ONT-CENTRAL-IDX</v>
          </cell>
          <cell r="E6357" t="str">
            <v>I</v>
          </cell>
          <cell r="F6357">
            <v>38443</v>
          </cell>
          <cell r="G6357">
            <v>174523</v>
          </cell>
          <cell r="H6357">
            <v>0</v>
          </cell>
        </row>
        <row r="6358">
          <cell r="A6358">
            <v>36641</v>
          </cell>
          <cell r="B6358" t="str">
            <v>AGG-GAS-IDX</v>
          </cell>
          <cell r="C6358" t="str">
            <v>NG-NYMEX</v>
          </cell>
          <cell r="D6358" t="str">
            <v>FT-ONT-CENTRAL-IDX</v>
          </cell>
          <cell r="E6358" t="str">
            <v>I</v>
          </cell>
          <cell r="F6358">
            <v>38473</v>
          </cell>
          <cell r="G6358">
            <v>179273</v>
          </cell>
          <cell r="H6358">
            <v>0</v>
          </cell>
        </row>
        <row r="6359">
          <cell r="A6359">
            <v>36641</v>
          </cell>
          <cell r="B6359" t="str">
            <v>AGG-GAS-IDX</v>
          </cell>
          <cell r="C6359" t="str">
            <v>NG-NYMEX</v>
          </cell>
          <cell r="D6359" t="str">
            <v>FT-ONT-CENTRAL-IDX</v>
          </cell>
          <cell r="E6359" t="str">
            <v>I</v>
          </cell>
          <cell r="F6359">
            <v>38504</v>
          </cell>
          <cell r="G6359">
            <v>172428</v>
          </cell>
          <cell r="H6359">
            <v>0</v>
          </cell>
        </row>
        <row r="6360">
          <cell r="A6360">
            <v>36641</v>
          </cell>
          <cell r="B6360" t="str">
            <v>AGG-GAS-IDX</v>
          </cell>
          <cell r="C6360" t="str">
            <v>NG-NYMEX</v>
          </cell>
          <cell r="D6360" t="str">
            <v>FT-ONT-CENTRAL-IDX</v>
          </cell>
          <cell r="E6360" t="str">
            <v>I</v>
          </cell>
          <cell r="F6360">
            <v>38534</v>
          </cell>
          <cell r="G6360">
            <v>177119</v>
          </cell>
          <cell r="H6360">
            <v>0</v>
          </cell>
        </row>
        <row r="6361">
          <cell r="A6361">
            <v>36641</v>
          </cell>
          <cell r="B6361" t="str">
            <v>AGG-GAS-IDX</v>
          </cell>
          <cell r="C6361" t="str">
            <v>NG-NYMEX</v>
          </cell>
          <cell r="D6361" t="str">
            <v>FT-ONT-CENTRAL-IDX</v>
          </cell>
          <cell r="E6361" t="str">
            <v>I</v>
          </cell>
          <cell r="F6361">
            <v>38565</v>
          </cell>
          <cell r="G6361">
            <v>176034</v>
          </cell>
          <cell r="H6361">
            <v>0</v>
          </cell>
        </row>
        <row r="6362">
          <cell r="A6362">
            <v>36641</v>
          </cell>
          <cell r="B6362" t="str">
            <v>AGG-GAS-IDX</v>
          </cell>
          <cell r="C6362" t="str">
            <v>NG-NYMEX</v>
          </cell>
          <cell r="D6362" t="str">
            <v>FT-ONT-CENTRAL-IDX</v>
          </cell>
          <cell r="E6362" t="str">
            <v>I</v>
          </cell>
          <cell r="F6362">
            <v>38596</v>
          </cell>
          <cell r="G6362">
            <v>169311</v>
          </cell>
          <cell r="H6362">
            <v>0</v>
          </cell>
        </row>
        <row r="6363">
          <cell r="A6363">
            <v>36641</v>
          </cell>
          <cell r="B6363" t="str">
            <v>AGG-GAS-IDX</v>
          </cell>
          <cell r="C6363" t="str">
            <v>NG-NYMEX</v>
          </cell>
          <cell r="D6363" t="str">
            <v>FT-ONT-CENTRAL-IDX</v>
          </cell>
          <cell r="E6363" t="str">
            <v>I</v>
          </cell>
          <cell r="F6363">
            <v>38626</v>
          </cell>
          <cell r="G6363">
            <v>173916</v>
          </cell>
          <cell r="H6363">
            <v>0</v>
          </cell>
        </row>
        <row r="6364">
          <cell r="A6364">
            <v>36641</v>
          </cell>
          <cell r="B6364" t="str">
            <v>AGG-GAS-IDX</v>
          </cell>
          <cell r="C6364" t="str">
            <v>NG-NYMEX</v>
          </cell>
          <cell r="D6364" t="str">
            <v>FT-ONT-CENTRAL-IDX</v>
          </cell>
          <cell r="E6364" t="str">
            <v>I</v>
          </cell>
          <cell r="F6364">
            <v>38657</v>
          </cell>
          <cell r="G6364">
            <v>-18791</v>
          </cell>
          <cell r="H6364">
            <v>0</v>
          </cell>
        </row>
        <row r="6365">
          <cell r="A6365">
            <v>36641</v>
          </cell>
          <cell r="B6365" t="str">
            <v>AGG-GAS-IDX</v>
          </cell>
          <cell r="C6365" t="str">
            <v>NG-NYMEX</v>
          </cell>
          <cell r="D6365" t="str">
            <v>FT-ONT-CENTRAL-IDX</v>
          </cell>
          <cell r="E6365" t="str">
            <v>I</v>
          </cell>
          <cell r="F6365">
            <v>38687</v>
          </cell>
          <cell r="G6365">
            <v>-19302</v>
          </cell>
          <cell r="H6365">
            <v>0</v>
          </cell>
        </row>
        <row r="6366">
          <cell r="A6366">
            <v>36641</v>
          </cell>
          <cell r="B6366" t="str">
            <v>AGG-GAS-IDX</v>
          </cell>
          <cell r="C6366" t="str">
            <v>NG-NYMEX</v>
          </cell>
          <cell r="D6366" t="str">
            <v>FT-ONT-CENTRAL-IDX</v>
          </cell>
          <cell r="E6366" t="str">
            <v>I</v>
          </cell>
          <cell r="F6366">
            <v>38718</v>
          </cell>
          <cell r="G6366">
            <v>-19183</v>
          </cell>
          <cell r="H6366">
            <v>0</v>
          </cell>
        </row>
        <row r="6367">
          <cell r="A6367">
            <v>36641</v>
          </cell>
          <cell r="B6367" t="str">
            <v>AGG-GAS-IDX</v>
          </cell>
          <cell r="C6367" t="str">
            <v>NG-NYMEX</v>
          </cell>
          <cell r="D6367" t="str">
            <v>FT-ONT-CENTRAL-IDX</v>
          </cell>
          <cell r="E6367" t="str">
            <v>I</v>
          </cell>
          <cell r="F6367">
            <v>38749</v>
          </cell>
          <cell r="G6367">
            <v>-17220</v>
          </cell>
          <cell r="H6367">
            <v>0</v>
          </cell>
        </row>
        <row r="6368">
          <cell r="A6368">
            <v>36641</v>
          </cell>
          <cell r="B6368" t="str">
            <v>AGG-GAS-IDX</v>
          </cell>
          <cell r="C6368" t="str">
            <v>NG-NYMEX</v>
          </cell>
          <cell r="D6368" t="str">
            <v>FT-ONT-CENTRAL-IDX</v>
          </cell>
          <cell r="E6368" t="str">
            <v>I</v>
          </cell>
          <cell r="F6368">
            <v>38777</v>
          </cell>
          <cell r="G6368">
            <v>-18959</v>
          </cell>
          <cell r="H6368">
            <v>0</v>
          </cell>
        </row>
        <row r="6369">
          <cell r="A6369">
            <v>36641</v>
          </cell>
          <cell r="B6369" t="str">
            <v>AGG-GAS-IDX</v>
          </cell>
          <cell r="C6369" t="str">
            <v>NG-NYMEX</v>
          </cell>
          <cell r="D6369" t="str">
            <v>FT-ONT-CENTRAL-IDX</v>
          </cell>
          <cell r="E6369" t="str">
            <v>I</v>
          </cell>
          <cell r="F6369">
            <v>38808</v>
          </cell>
          <cell r="G6369">
            <v>162323</v>
          </cell>
          <cell r="H6369">
            <v>0</v>
          </cell>
        </row>
        <row r="6370">
          <cell r="A6370">
            <v>36641</v>
          </cell>
          <cell r="B6370" t="str">
            <v>AGG-GAS-IDX</v>
          </cell>
          <cell r="C6370" t="str">
            <v>NG-NYMEX</v>
          </cell>
          <cell r="D6370" t="str">
            <v>FT-ONT-CENTRAL-IDX</v>
          </cell>
          <cell r="E6370" t="str">
            <v>I</v>
          </cell>
          <cell r="F6370">
            <v>38838</v>
          </cell>
          <cell r="G6370">
            <v>166735</v>
          </cell>
          <cell r="H6370">
            <v>0</v>
          </cell>
        </row>
        <row r="6371">
          <cell r="A6371">
            <v>36641</v>
          </cell>
          <cell r="B6371" t="str">
            <v>AGG-GAS-IDX</v>
          </cell>
          <cell r="C6371" t="str">
            <v>NG-NYMEX</v>
          </cell>
          <cell r="D6371" t="str">
            <v>FT-ONT-CENTRAL-IDX</v>
          </cell>
          <cell r="E6371" t="str">
            <v>I</v>
          </cell>
          <cell r="F6371">
            <v>38869</v>
          </cell>
          <cell r="G6371">
            <v>160362</v>
          </cell>
          <cell r="H6371">
            <v>0</v>
          </cell>
        </row>
        <row r="6372">
          <cell r="A6372">
            <v>36641</v>
          </cell>
          <cell r="B6372" t="str">
            <v>AGG-GAS-IDX</v>
          </cell>
          <cell r="C6372" t="str">
            <v>NG-NYMEX</v>
          </cell>
          <cell r="D6372" t="str">
            <v>FT-ONT-CENTRAL-IDX</v>
          </cell>
          <cell r="E6372" t="str">
            <v>I</v>
          </cell>
          <cell r="F6372">
            <v>38899</v>
          </cell>
          <cell r="G6372">
            <v>164719</v>
          </cell>
          <cell r="H6372">
            <v>0</v>
          </cell>
        </row>
        <row r="6373">
          <cell r="A6373">
            <v>36641</v>
          </cell>
          <cell r="B6373" t="str">
            <v>AGG-GAS-IDX</v>
          </cell>
          <cell r="C6373" t="str">
            <v>NG-NYMEX</v>
          </cell>
          <cell r="D6373" t="str">
            <v>FT-ONT-CENTRAL-IDX</v>
          </cell>
          <cell r="E6373" t="str">
            <v>I</v>
          </cell>
          <cell r="F6373">
            <v>38930</v>
          </cell>
          <cell r="G6373">
            <v>163703</v>
          </cell>
          <cell r="H6373">
            <v>0</v>
          </cell>
        </row>
        <row r="6374">
          <cell r="A6374">
            <v>36641</v>
          </cell>
          <cell r="B6374" t="str">
            <v>AGG-GAS-IDX</v>
          </cell>
          <cell r="C6374" t="str">
            <v>NG-NYMEX</v>
          </cell>
          <cell r="D6374" t="str">
            <v>FT-ONT-CENTRAL-IDX</v>
          </cell>
          <cell r="E6374" t="str">
            <v>I</v>
          </cell>
          <cell r="F6374">
            <v>38961</v>
          </cell>
          <cell r="G6374">
            <v>157444</v>
          </cell>
          <cell r="H6374">
            <v>0</v>
          </cell>
        </row>
        <row r="6375">
          <cell r="A6375">
            <v>36641</v>
          </cell>
          <cell r="B6375" t="str">
            <v>AGG-GAS-IDX</v>
          </cell>
          <cell r="C6375" t="str">
            <v>NG-NYMEX</v>
          </cell>
          <cell r="D6375" t="str">
            <v>FT-ONT-CENTRAL-IDX</v>
          </cell>
          <cell r="E6375" t="str">
            <v>I</v>
          </cell>
          <cell r="F6375">
            <v>38991</v>
          </cell>
          <cell r="G6375">
            <v>161720</v>
          </cell>
          <cell r="H6375">
            <v>0</v>
          </cell>
        </row>
        <row r="6376">
          <cell r="A6376">
            <v>36641</v>
          </cell>
          <cell r="B6376" t="str">
            <v>AGG-GAS-IDX</v>
          </cell>
          <cell r="C6376" t="str">
            <v>NG-NYMEX</v>
          </cell>
          <cell r="D6376" t="str">
            <v>FT-ONT-CENTRAL-IDX</v>
          </cell>
          <cell r="E6376" t="str">
            <v>I</v>
          </cell>
          <cell r="F6376">
            <v>39022</v>
          </cell>
          <cell r="G6376">
            <v>-262234</v>
          </cell>
          <cell r="H6376">
            <v>0</v>
          </cell>
        </row>
        <row r="6377">
          <cell r="A6377">
            <v>36641</v>
          </cell>
          <cell r="B6377" t="str">
            <v>AGG-GAS-IDX</v>
          </cell>
          <cell r="C6377" t="str">
            <v>NG-NYMEX</v>
          </cell>
          <cell r="D6377" t="str">
            <v>FT-ONT-CENTRAL-IDX</v>
          </cell>
          <cell r="E6377" t="str">
            <v>I</v>
          </cell>
          <cell r="F6377">
            <v>39052</v>
          </cell>
          <cell r="G6377">
            <v>-269354</v>
          </cell>
          <cell r="H6377">
            <v>0</v>
          </cell>
        </row>
        <row r="6378">
          <cell r="A6378">
            <v>36641</v>
          </cell>
          <cell r="B6378" t="str">
            <v>AGG-GAS-IDX</v>
          </cell>
          <cell r="C6378" t="str">
            <v>NG-NYMEX</v>
          </cell>
          <cell r="D6378" t="str">
            <v>FT-ONT-CENTRAL-IDX</v>
          </cell>
          <cell r="E6378" t="str">
            <v>I</v>
          </cell>
          <cell r="F6378">
            <v>39083</v>
          </cell>
          <cell r="G6378">
            <v>-267688</v>
          </cell>
          <cell r="H6378">
            <v>0</v>
          </cell>
        </row>
        <row r="6379">
          <cell r="A6379">
            <v>36641</v>
          </cell>
          <cell r="B6379" t="str">
            <v>AGG-GAS-IDX</v>
          </cell>
          <cell r="C6379" t="str">
            <v>NG-NYMEX</v>
          </cell>
          <cell r="D6379" t="str">
            <v>FT-ONT-CENTRAL-IDX</v>
          </cell>
          <cell r="E6379" t="str">
            <v>I</v>
          </cell>
          <cell r="F6379">
            <v>39114</v>
          </cell>
          <cell r="G6379">
            <v>-240286</v>
          </cell>
          <cell r="H6379">
            <v>0</v>
          </cell>
        </row>
        <row r="6380">
          <cell r="A6380">
            <v>36641</v>
          </cell>
          <cell r="B6380" t="str">
            <v>AGG-GAS-IDX</v>
          </cell>
          <cell r="C6380" t="str">
            <v>NG-NYMEX</v>
          </cell>
          <cell r="D6380" t="str">
            <v>FT-ONT-CENTRAL-IDX</v>
          </cell>
          <cell r="E6380" t="str">
            <v>I</v>
          </cell>
          <cell r="F6380">
            <v>39142</v>
          </cell>
          <cell r="G6380">
            <v>-264543</v>
          </cell>
          <cell r="H6380">
            <v>0</v>
          </cell>
        </row>
        <row r="6381">
          <cell r="A6381">
            <v>36641</v>
          </cell>
          <cell r="B6381" t="str">
            <v>AGG-GAS-IDX</v>
          </cell>
          <cell r="C6381" t="str">
            <v>NG-NYMEX</v>
          </cell>
          <cell r="D6381" t="str">
            <v>FT-ONT-CENTRAL-IDX</v>
          </cell>
          <cell r="E6381" t="str">
            <v>I</v>
          </cell>
          <cell r="F6381">
            <v>39173</v>
          </cell>
          <cell r="G6381">
            <v>-86568</v>
          </cell>
          <cell r="H6381">
            <v>0</v>
          </cell>
        </row>
        <row r="6382">
          <cell r="A6382">
            <v>36641</v>
          </cell>
          <cell r="B6382" t="str">
            <v>AGG-GAS-IDX</v>
          </cell>
          <cell r="C6382" t="str">
            <v>NG-NYMEX</v>
          </cell>
          <cell r="D6382" t="str">
            <v>FT-ONT-CENTRAL-IDX</v>
          </cell>
          <cell r="E6382" t="str">
            <v>I</v>
          </cell>
          <cell r="F6382">
            <v>39203</v>
          </cell>
          <cell r="G6382">
            <v>-88917</v>
          </cell>
          <cell r="H6382">
            <v>0</v>
          </cell>
        </row>
        <row r="6383">
          <cell r="A6383">
            <v>36641</v>
          </cell>
          <cell r="B6383" t="str">
            <v>AGG-GAS-IDX</v>
          </cell>
          <cell r="C6383" t="str">
            <v>NG-NYMEX</v>
          </cell>
          <cell r="D6383" t="str">
            <v>FT-ONT-CENTRAL-IDX</v>
          </cell>
          <cell r="E6383" t="str">
            <v>I</v>
          </cell>
          <cell r="F6383">
            <v>39234</v>
          </cell>
          <cell r="G6383">
            <v>-85521</v>
          </cell>
          <cell r="H6383">
            <v>0</v>
          </cell>
        </row>
        <row r="6384">
          <cell r="A6384">
            <v>36641</v>
          </cell>
          <cell r="B6384" t="str">
            <v>AGG-GAS-IDX</v>
          </cell>
          <cell r="C6384" t="str">
            <v>NG-NYMEX</v>
          </cell>
          <cell r="D6384" t="str">
            <v>FT-ONT-CENTRAL-IDX</v>
          </cell>
          <cell r="E6384" t="str">
            <v>I</v>
          </cell>
          <cell r="F6384">
            <v>39264</v>
          </cell>
          <cell r="G6384">
            <v>-87847</v>
          </cell>
          <cell r="H6384">
            <v>0</v>
          </cell>
        </row>
        <row r="6385">
          <cell r="A6385">
            <v>36641</v>
          </cell>
          <cell r="B6385" t="str">
            <v>AGG-GAS-IDX</v>
          </cell>
          <cell r="C6385" t="str">
            <v>NG-NYMEX</v>
          </cell>
          <cell r="D6385" t="str">
            <v>FT-ONT-CENTRAL-IDX</v>
          </cell>
          <cell r="E6385" t="str">
            <v>I</v>
          </cell>
          <cell r="F6385">
            <v>39295</v>
          </cell>
          <cell r="G6385">
            <v>-87308</v>
          </cell>
          <cell r="H6385">
            <v>0</v>
          </cell>
        </row>
        <row r="6386">
          <cell r="A6386">
            <v>36641</v>
          </cell>
          <cell r="B6386" t="str">
            <v>AGG-GAS-IDX</v>
          </cell>
          <cell r="C6386" t="str">
            <v>NG-NYMEX</v>
          </cell>
          <cell r="D6386" t="str">
            <v>FT-ONT-CENTRAL-IDX</v>
          </cell>
          <cell r="E6386" t="str">
            <v>I</v>
          </cell>
          <cell r="F6386">
            <v>39326</v>
          </cell>
          <cell r="G6386">
            <v>-83973</v>
          </cell>
          <cell r="H6386">
            <v>0</v>
          </cell>
        </row>
        <row r="6387">
          <cell r="A6387">
            <v>36641</v>
          </cell>
          <cell r="B6387" t="str">
            <v>AGG-GAS-IDX</v>
          </cell>
          <cell r="C6387" t="str">
            <v>NG-NYMEX</v>
          </cell>
          <cell r="D6387" t="str">
            <v>FT-ONT-CENTRAL-IDX</v>
          </cell>
          <cell r="E6387" t="str">
            <v>I</v>
          </cell>
          <cell r="F6387">
            <v>39356</v>
          </cell>
          <cell r="G6387">
            <v>-86257</v>
          </cell>
          <cell r="H6387">
            <v>0</v>
          </cell>
        </row>
        <row r="6388">
          <cell r="A6388">
            <v>36641</v>
          </cell>
          <cell r="B6388" t="str">
            <v>AGG-GAS-IDX</v>
          </cell>
          <cell r="C6388" t="str">
            <v>NG-NYMEX</v>
          </cell>
          <cell r="D6388" t="str">
            <v>FT-ONT-CENTRAL-IDX</v>
          </cell>
          <cell r="E6388" t="str">
            <v>I</v>
          </cell>
          <cell r="F6388">
            <v>39387</v>
          </cell>
          <cell r="G6388">
            <v>-160865</v>
          </cell>
          <cell r="H6388">
            <v>0</v>
          </cell>
        </row>
        <row r="6389">
          <cell r="A6389">
            <v>36641</v>
          </cell>
          <cell r="B6389" t="str">
            <v>AGG-GAS-IDX</v>
          </cell>
          <cell r="C6389" t="str">
            <v>NG-NYMEX</v>
          </cell>
          <cell r="D6389" t="str">
            <v>FT-ONT-CENTRAL-IDX</v>
          </cell>
          <cell r="E6389" t="str">
            <v>I</v>
          </cell>
          <cell r="F6389">
            <v>39417</v>
          </cell>
          <cell r="G6389">
            <v>-165239</v>
          </cell>
          <cell r="H6389">
            <v>0</v>
          </cell>
        </row>
        <row r="6390">
          <cell r="A6390">
            <v>36641</v>
          </cell>
          <cell r="B6390" t="str">
            <v>AGG-GAS-IDX</v>
          </cell>
          <cell r="C6390" t="str">
            <v>NG-NYMEX</v>
          </cell>
          <cell r="D6390" t="str">
            <v>FT-ONT-CENTRAL-IDX</v>
          </cell>
          <cell r="E6390" t="str">
            <v>I</v>
          </cell>
          <cell r="F6390">
            <v>39448</v>
          </cell>
          <cell r="G6390">
            <v>-164223</v>
          </cell>
          <cell r="H6390">
            <v>0</v>
          </cell>
        </row>
        <row r="6391">
          <cell r="A6391">
            <v>36641</v>
          </cell>
          <cell r="B6391" t="str">
            <v>AGG-GAS-IDX</v>
          </cell>
          <cell r="C6391" t="str">
            <v>NG-NYMEX</v>
          </cell>
          <cell r="D6391" t="str">
            <v>FT-ONT-CENTRAL-IDX</v>
          </cell>
          <cell r="E6391" t="str">
            <v>I</v>
          </cell>
          <cell r="F6391">
            <v>39479</v>
          </cell>
          <cell r="G6391">
            <v>-152684</v>
          </cell>
          <cell r="H6391">
            <v>0</v>
          </cell>
        </row>
        <row r="6392">
          <cell r="A6392">
            <v>36641</v>
          </cell>
          <cell r="B6392" t="str">
            <v>AGG-GAS-IDX</v>
          </cell>
          <cell r="C6392" t="str">
            <v>NG-NYMEX</v>
          </cell>
          <cell r="D6392" t="str">
            <v>FT-ONT-CENTRAL-IDX</v>
          </cell>
          <cell r="E6392" t="str">
            <v>I</v>
          </cell>
          <cell r="F6392">
            <v>39508</v>
          </cell>
          <cell r="G6392">
            <v>-162275</v>
          </cell>
          <cell r="H6392">
            <v>0</v>
          </cell>
        </row>
        <row r="6393">
          <cell r="A6393">
            <v>36641</v>
          </cell>
          <cell r="B6393" t="str">
            <v>AGG-GAS-IDX</v>
          </cell>
          <cell r="C6393" t="str">
            <v>NG-NYMEX</v>
          </cell>
          <cell r="D6393" t="str">
            <v>FT-ONT-CENTRAL-IDX</v>
          </cell>
          <cell r="E6393" t="str">
            <v>I</v>
          </cell>
          <cell r="F6393">
            <v>39539</v>
          </cell>
          <cell r="G6393">
            <v>0</v>
          </cell>
          <cell r="H6393">
            <v>0</v>
          </cell>
        </row>
        <row r="6394">
          <cell r="A6394">
            <v>36641</v>
          </cell>
          <cell r="B6394" t="str">
            <v>AGG-GAS-IDX</v>
          </cell>
          <cell r="C6394" t="str">
            <v>NG-NYMEX</v>
          </cell>
          <cell r="D6394" t="str">
            <v>FT-ONT-CENTRAL-IDX</v>
          </cell>
          <cell r="E6394" t="str">
            <v>I</v>
          </cell>
          <cell r="F6394">
            <v>39569</v>
          </cell>
          <cell r="G6394">
            <v>0</v>
          </cell>
          <cell r="H6394">
            <v>0</v>
          </cell>
        </row>
        <row r="6395">
          <cell r="A6395">
            <v>36641</v>
          </cell>
          <cell r="B6395" t="str">
            <v>AGG-GAS-IDX</v>
          </cell>
          <cell r="C6395" t="str">
            <v>NG-NYMEX</v>
          </cell>
          <cell r="D6395" t="str">
            <v>FT-ONT-CENTRAL-IDX</v>
          </cell>
          <cell r="E6395" t="str">
            <v>I</v>
          </cell>
          <cell r="F6395">
            <v>39600</v>
          </cell>
          <cell r="G6395">
            <v>0</v>
          </cell>
          <cell r="H6395">
            <v>0</v>
          </cell>
        </row>
        <row r="6396">
          <cell r="A6396">
            <v>36641</v>
          </cell>
          <cell r="B6396" t="str">
            <v>AGG-GAS-IDX</v>
          </cell>
          <cell r="C6396" t="str">
            <v>NG-NYMEX</v>
          </cell>
          <cell r="D6396" t="str">
            <v>FT-ONT-CENTRAL-IDX</v>
          </cell>
          <cell r="E6396" t="str">
            <v>I</v>
          </cell>
          <cell r="F6396">
            <v>39630</v>
          </cell>
          <cell r="G6396">
            <v>0</v>
          </cell>
          <cell r="H6396">
            <v>0</v>
          </cell>
        </row>
        <row r="6397">
          <cell r="A6397">
            <v>36641</v>
          </cell>
          <cell r="B6397" t="str">
            <v>AGG-GAS-IDX</v>
          </cell>
          <cell r="C6397" t="str">
            <v>NG-NYMEX</v>
          </cell>
          <cell r="D6397" t="str">
            <v>FT-ONT-CENTRAL-IDX</v>
          </cell>
          <cell r="E6397" t="str">
            <v>I</v>
          </cell>
          <cell r="F6397">
            <v>39661</v>
          </cell>
          <cell r="G6397">
            <v>0</v>
          </cell>
          <cell r="H6397">
            <v>0</v>
          </cell>
        </row>
        <row r="6398">
          <cell r="A6398">
            <v>36641</v>
          </cell>
          <cell r="B6398" t="str">
            <v>AGG-GAS-IDX</v>
          </cell>
          <cell r="C6398" t="str">
            <v>NG-NYMEX</v>
          </cell>
          <cell r="D6398" t="str">
            <v>FT-ONT-CENTRAL-IDX</v>
          </cell>
          <cell r="E6398" t="str">
            <v>I</v>
          </cell>
          <cell r="F6398">
            <v>39692</v>
          </cell>
          <cell r="G6398">
            <v>0</v>
          </cell>
          <cell r="H6398">
            <v>0</v>
          </cell>
        </row>
        <row r="6399">
          <cell r="A6399">
            <v>36641</v>
          </cell>
          <cell r="B6399" t="str">
            <v>AGG-GAS-IDX</v>
          </cell>
          <cell r="C6399" t="str">
            <v>NG-NYMEX</v>
          </cell>
          <cell r="D6399" t="str">
            <v>FT-ONT-CENTRAL-IDX</v>
          </cell>
          <cell r="E6399" t="str">
            <v>I</v>
          </cell>
          <cell r="F6399">
            <v>39722</v>
          </cell>
          <cell r="G6399">
            <v>0</v>
          </cell>
          <cell r="H6399">
            <v>0</v>
          </cell>
        </row>
        <row r="6400">
          <cell r="A6400">
            <v>36641</v>
          </cell>
          <cell r="B6400" t="str">
            <v>AGG-GAS-IDX</v>
          </cell>
          <cell r="C6400" t="str">
            <v>NG-NYMEX</v>
          </cell>
          <cell r="D6400" t="str">
            <v>FT-ONT-CENTRAL-IDX</v>
          </cell>
          <cell r="E6400" t="str">
            <v>I</v>
          </cell>
          <cell r="F6400">
            <v>39753</v>
          </cell>
          <cell r="G6400">
            <v>0</v>
          </cell>
          <cell r="H6400">
            <v>0</v>
          </cell>
        </row>
        <row r="6401">
          <cell r="A6401">
            <v>36641</v>
          </cell>
          <cell r="B6401" t="str">
            <v>AGG-GAS-IDX</v>
          </cell>
          <cell r="C6401" t="str">
            <v>NG-NYMEX</v>
          </cell>
          <cell r="D6401" t="str">
            <v>FT-ONT-CENTRAL-IDX</v>
          </cell>
          <cell r="E6401" t="str">
            <v>I</v>
          </cell>
          <cell r="F6401">
            <v>39783</v>
          </cell>
          <cell r="G6401">
            <v>0</v>
          </cell>
          <cell r="H6401">
            <v>0</v>
          </cell>
        </row>
        <row r="6402">
          <cell r="A6402">
            <v>36641</v>
          </cell>
          <cell r="B6402" t="str">
            <v>AGG-GAS-IDX</v>
          </cell>
          <cell r="C6402" t="str">
            <v>NG-NYMEX</v>
          </cell>
          <cell r="D6402" t="str">
            <v>FT-ONT-CENTRAL-IDX</v>
          </cell>
          <cell r="E6402" t="str">
            <v>I</v>
          </cell>
          <cell r="F6402">
            <v>39814</v>
          </cell>
          <cell r="G6402">
            <v>0</v>
          </cell>
          <cell r="H6402">
            <v>0</v>
          </cell>
        </row>
        <row r="6403">
          <cell r="A6403">
            <v>36641</v>
          </cell>
          <cell r="B6403" t="str">
            <v>AGG-GAS-IDX</v>
          </cell>
          <cell r="C6403" t="str">
            <v>NG-NYMEX</v>
          </cell>
          <cell r="D6403" t="str">
            <v>FT-ONT-CENTRAL-IDX</v>
          </cell>
          <cell r="E6403" t="str">
            <v>I</v>
          </cell>
          <cell r="F6403">
            <v>39845</v>
          </cell>
          <cell r="G6403">
            <v>0</v>
          </cell>
          <cell r="H6403">
            <v>0</v>
          </cell>
        </row>
        <row r="6404">
          <cell r="A6404">
            <v>36641</v>
          </cell>
          <cell r="B6404" t="str">
            <v>AGG-GAS-IDX</v>
          </cell>
          <cell r="C6404" t="str">
            <v>NG-NYMEX</v>
          </cell>
          <cell r="D6404" t="str">
            <v>FT-ONT-CENTRAL-IDX</v>
          </cell>
          <cell r="E6404" t="str">
            <v>I</v>
          </cell>
          <cell r="F6404">
            <v>39873</v>
          </cell>
          <cell r="G6404">
            <v>0</v>
          </cell>
          <cell r="H6404">
            <v>0</v>
          </cell>
        </row>
        <row r="6405">
          <cell r="A6405">
            <v>36641</v>
          </cell>
          <cell r="B6405" t="str">
            <v>AGG-GAS-IDX</v>
          </cell>
          <cell r="C6405" t="str">
            <v>NG-NYMEX</v>
          </cell>
          <cell r="D6405" t="str">
            <v>FT-ONT-CENTRAL-IDX</v>
          </cell>
          <cell r="E6405" t="str">
            <v>I</v>
          </cell>
          <cell r="F6405">
            <v>39904</v>
          </cell>
          <cell r="G6405">
            <v>0</v>
          </cell>
          <cell r="H6405">
            <v>0</v>
          </cell>
        </row>
        <row r="6406">
          <cell r="A6406">
            <v>36641</v>
          </cell>
          <cell r="B6406" t="str">
            <v>AGG-GAS-IDX</v>
          </cell>
          <cell r="C6406" t="str">
            <v>NG-NYMEX</v>
          </cell>
          <cell r="D6406" t="str">
            <v>FT-ONT-CENTRAL-IDX</v>
          </cell>
          <cell r="E6406" t="str">
            <v>I</v>
          </cell>
          <cell r="F6406">
            <v>39934</v>
          </cell>
          <cell r="G6406">
            <v>0</v>
          </cell>
          <cell r="H6406">
            <v>0</v>
          </cell>
        </row>
        <row r="6407">
          <cell r="A6407">
            <v>36641</v>
          </cell>
          <cell r="B6407" t="str">
            <v>AGG-GAS-IDX</v>
          </cell>
          <cell r="C6407" t="str">
            <v>NG-NYMEX</v>
          </cell>
          <cell r="D6407" t="str">
            <v>FT-ONT-CENTRAL-IDX</v>
          </cell>
          <cell r="E6407" t="str">
            <v>I</v>
          </cell>
          <cell r="F6407">
            <v>39965</v>
          </cell>
          <cell r="G6407">
            <v>0</v>
          </cell>
          <cell r="H6407">
            <v>0</v>
          </cell>
        </row>
        <row r="6408">
          <cell r="A6408">
            <v>36641</v>
          </cell>
          <cell r="B6408" t="str">
            <v>AGG-GAS-IDX</v>
          </cell>
          <cell r="C6408" t="str">
            <v>NG-NYMEX</v>
          </cell>
          <cell r="D6408" t="str">
            <v>FT-ONT-CENTRAL-IDX</v>
          </cell>
          <cell r="E6408" t="str">
            <v>I</v>
          </cell>
          <cell r="F6408">
            <v>39995</v>
          </cell>
          <cell r="G6408">
            <v>0</v>
          </cell>
          <cell r="H6408">
            <v>0</v>
          </cell>
        </row>
        <row r="6409">
          <cell r="A6409">
            <v>36641</v>
          </cell>
          <cell r="B6409" t="str">
            <v>AGG-GAS-IDX</v>
          </cell>
          <cell r="C6409" t="str">
            <v>NG-NYMEX</v>
          </cell>
          <cell r="D6409" t="str">
            <v>FT-ONT-CENTRAL-IDX</v>
          </cell>
          <cell r="E6409" t="str">
            <v>I</v>
          </cell>
          <cell r="F6409">
            <v>40026</v>
          </cell>
          <cell r="G6409">
            <v>0</v>
          </cell>
          <cell r="H6409">
            <v>0</v>
          </cell>
        </row>
        <row r="6410">
          <cell r="A6410">
            <v>36641</v>
          </cell>
          <cell r="B6410" t="str">
            <v>AGG-GAS-IDX</v>
          </cell>
          <cell r="C6410" t="str">
            <v>NG-NYMEX</v>
          </cell>
          <cell r="D6410" t="str">
            <v>FT-ONT-CENTRAL-IDX</v>
          </cell>
          <cell r="E6410" t="str">
            <v>I</v>
          </cell>
          <cell r="F6410">
            <v>40057</v>
          </cell>
          <cell r="G6410">
            <v>0</v>
          </cell>
          <cell r="H6410">
            <v>0</v>
          </cell>
        </row>
        <row r="6411">
          <cell r="A6411">
            <v>36641</v>
          </cell>
          <cell r="B6411" t="str">
            <v>AGG-GAS-IDX</v>
          </cell>
          <cell r="C6411" t="str">
            <v>NG-NYMEX</v>
          </cell>
          <cell r="D6411" t="str">
            <v>FT-ONT-CENTRAL-IDX</v>
          </cell>
          <cell r="E6411" t="str">
            <v>I</v>
          </cell>
          <cell r="F6411">
            <v>40087</v>
          </cell>
          <cell r="G6411">
            <v>0</v>
          </cell>
          <cell r="H6411">
            <v>0</v>
          </cell>
        </row>
        <row r="6412">
          <cell r="A6412">
            <v>36641</v>
          </cell>
          <cell r="B6412" t="str">
            <v>AGG-GAS-IDX</v>
          </cell>
          <cell r="C6412" t="str">
            <v>NG-NYMEX</v>
          </cell>
          <cell r="D6412" t="str">
            <v>FT-TEXAS-IDX</v>
          </cell>
          <cell r="E6412" t="str">
            <v>I</v>
          </cell>
          <cell r="F6412">
            <v>36617</v>
          </cell>
          <cell r="G6412">
            <v>0</v>
          </cell>
          <cell r="H6412">
            <v>0</v>
          </cell>
        </row>
        <row r="6413">
          <cell r="A6413">
            <v>36641</v>
          </cell>
          <cell r="B6413" t="str">
            <v>AGG-GAS-IDX</v>
          </cell>
          <cell r="C6413" t="str">
            <v>NG-NYMEX</v>
          </cell>
          <cell r="D6413" t="str">
            <v>FT-TEXAS-IDX</v>
          </cell>
          <cell r="E6413" t="str">
            <v>I</v>
          </cell>
          <cell r="F6413">
            <v>36647</v>
          </cell>
          <cell r="G6413">
            <v>0</v>
          </cell>
          <cell r="H6413">
            <v>0</v>
          </cell>
        </row>
        <row r="6414">
          <cell r="A6414">
            <v>36641</v>
          </cell>
          <cell r="B6414" t="str">
            <v>AGG-GAS-IDX</v>
          </cell>
          <cell r="C6414" t="str">
            <v>NG-NYMEX</v>
          </cell>
          <cell r="D6414" t="str">
            <v>FT-TEXAS-IDX</v>
          </cell>
          <cell r="E6414" t="str">
            <v>I</v>
          </cell>
          <cell r="F6414">
            <v>36678</v>
          </cell>
          <cell r="G6414">
            <v>0</v>
          </cell>
          <cell r="H6414">
            <v>0</v>
          </cell>
        </row>
        <row r="6415">
          <cell r="A6415">
            <v>36641</v>
          </cell>
          <cell r="B6415" t="str">
            <v>AGG-GAS-IDX</v>
          </cell>
          <cell r="C6415" t="str">
            <v>NG-NYMEX</v>
          </cell>
          <cell r="D6415" t="str">
            <v>FT-TEXAS-IDX</v>
          </cell>
          <cell r="E6415" t="str">
            <v>I</v>
          </cell>
          <cell r="F6415">
            <v>36708</v>
          </cell>
          <cell r="G6415">
            <v>0</v>
          </cell>
          <cell r="H6415">
            <v>0</v>
          </cell>
        </row>
        <row r="6416">
          <cell r="A6416">
            <v>36641</v>
          </cell>
          <cell r="B6416" t="str">
            <v>AGG-GAS-IDX</v>
          </cell>
          <cell r="C6416" t="str">
            <v>NG-NYMEX</v>
          </cell>
          <cell r="D6416" t="str">
            <v>FT-TEXAS-IDX</v>
          </cell>
          <cell r="E6416" t="str">
            <v>I</v>
          </cell>
          <cell r="F6416">
            <v>36739</v>
          </cell>
          <cell r="G6416">
            <v>0</v>
          </cell>
          <cell r="H6416">
            <v>0</v>
          </cell>
        </row>
        <row r="6417">
          <cell r="A6417">
            <v>36641</v>
          </cell>
          <cell r="B6417" t="str">
            <v>AGG-GAS-IDX</v>
          </cell>
          <cell r="C6417" t="str">
            <v>NG-NYMEX</v>
          </cell>
          <cell r="D6417" t="str">
            <v>FT-TEXAS-IDX</v>
          </cell>
          <cell r="E6417" t="str">
            <v>I</v>
          </cell>
          <cell r="F6417">
            <v>36770</v>
          </cell>
          <cell r="G6417">
            <v>0</v>
          </cell>
          <cell r="H6417">
            <v>0</v>
          </cell>
        </row>
        <row r="6418">
          <cell r="A6418">
            <v>36641</v>
          </cell>
          <cell r="B6418" t="str">
            <v>AGG-GAS-IDX</v>
          </cell>
          <cell r="C6418" t="str">
            <v>NG-NYMEX</v>
          </cell>
          <cell r="D6418" t="str">
            <v>FT-TEXAS-IDX</v>
          </cell>
          <cell r="E6418" t="str">
            <v>I</v>
          </cell>
          <cell r="F6418">
            <v>36800</v>
          </cell>
          <cell r="G6418">
            <v>0</v>
          </cell>
          <cell r="H6418">
            <v>0</v>
          </cell>
        </row>
        <row r="6419">
          <cell r="A6419">
            <v>36641</v>
          </cell>
          <cell r="B6419" t="str">
            <v>AGG-GAS-IDX</v>
          </cell>
          <cell r="C6419" t="str">
            <v>NG-NYMEX</v>
          </cell>
          <cell r="D6419" t="str">
            <v>FT-TEXAS-IDX</v>
          </cell>
          <cell r="E6419" t="str">
            <v>I</v>
          </cell>
          <cell r="F6419">
            <v>36831</v>
          </cell>
          <cell r="G6419">
            <v>0</v>
          </cell>
          <cell r="H6419">
            <v>0</v>
          </cell>
        </row>
        <row r="6420">
          <cell r="A6420">
            <v>36641</v>
          </cell>
          <cell r="B6420" t="str">
            <v>AGG-GAS-IDX</v>
          </cell>
          <cell r="C6420" t="str">
            <v>NG-NYMEX</v>
          </cell>
          <cell r="D6420" t="str">
            <v>FT-TEXAS-IDX</v>
          </cell>
          <cell r="E6420" t="str">
            <v>I</v>
          </cell>
          <cell r="F6420">
            <v>36861</v>
          </cell>
          <cell r="G6420">
            <v>0</v>
          </cell>
          <cell r="H6420">
            <v>0</v>
          </cell>
        </row>
        <row r="6421">
          <cell r="A6421">
            <v>36641</v>
          </cell>
          <cell r="B6421" t="str">
            <v>AGG-GAS-IDX</v>
          </cell>
          <cell r="C6421" t="str">
            <v>NG-NYMEX</v>
          </cell>
          <cell r="D6421" t="str">
            <v>FT-TEXAS-IDX</v>
          </cell>
          <cell r="E6421" t="str">
            <v>I</v>
          </cell>
          <cell r="F6421">
            <v>36892</v>
          </cell>
          <cell r="G6421">
            <v>0</v>
          </cell>
          <cell r="H6421">
            <v>0</v>
          </cell>
        </row>
        <row r="6422">
          <cell r="A6422">
            <v>36641</v>
          </cell>
          <cell r="B6422" t="str">
            <v>AGG-GAS-IDX</v>
          </cell>
          <cell r="C6422" t="str">
            <v>NG-NYMEX</v>
          </cell>
          <cell r="D6422" t="str">
            <v>FT-TEXAS-IDX</v>
          </cell>
          <cell r="E6422" t="str">
            <v>I</v>
          </cell>
          <cell r="F6422">
            <v>36923</v>
          </cell>
          <cell r="G6422">
            <v>0</v>
          </cell>
          <cell r="H6422">
            <v>0</v>
          </cell>
        </row>
        <row r="6423">
          <cell r="A6423">
            <v>36641</v>
          </cell>
          <cell r="B6423" t="str">
            <v>AGG-GAS-IDX</v>
          </cell>
          <cell r="C6423" t="str">
            <v>NG-NYMEX</v>
          </cell>
          <cell r="D6423" t="str">
            <v>FT-TEXAS-IDX</v>
          </cell>
          <cell r="E6423" t="str">
            <v>I</v>
          </cell>
          <cell r="F6423">
            <v>36951</v>
          </cell>
          <cell r="G6423">
            <v>0</v>
          </cell>
          <cell r="H6423">
            <v>0</v>
          </cell>
        </row>
        <row r="6424">
          <cell r="A6424">
            <v>36641</v>
          </cell>
          <cell r="B6424" t="str">
            <v>AGG-GAS-IDX</v>
          </cell>
          <cell r="C6424" t="str">
            <v>NG-NYMEX</v>
          </cell>
          <cell r="D6424" t="str">
            <v>FT-TEXAS-IDX</v>
          </cell>
          <cell r="E6424" t="str">
            <v>I</v>
          </cell>
          <cell r="F6424">
            <v>36982</v>
          </cell>
          <cell r="G6424">
            <v>0</v>
          </cell>
          <cell r="H6424">
            <v>0</v>
          </cell>
        </row>
        <row r="6425">
          <cell r="A6425">
            <v>36641</v>
          </cell>
          <cell r="B6425" t="str">
            <v>AGG-GAS-IDX</v>
          </cell>
          <cell r="C6425" t="str">
            <v>NG-NYMEX</v>
          </cell>
          <cell r="D6425" t="str">
            <v>FT-TEXAS-IDX</v>
          </cell>
          <cell r="E6425" t="str">
            <v>I</v>
          </cell>
          <cell r="F6425">
            <v>37012</v>
          </cell>
          <cell r="G6425">
            <v>0</v>
          </cell>
          <cell r="H6425">
            <v>0</v>
          </cell>
        </row>
        <row r="6426">
          <cell r="A6426">
            <v>36641</v>
          </cell>
          <cell r="B6426" t="str">
            <v>AGG-GAS-IDX</v>
          </cell>
          <cell r="C6426" t="str">
            <v>NG-NYMEX</v>
          </cell>
          <cell r="D6426" t="str">
            <v>FT-TEXAS-IDX</v>
          </cell>
          <cell r="E6426" t="str">
            <v>I</v>
          </cell>
          <cell r="F6426">
            <v>37043</v>
          </cell>
          <cell r="G6426">
            <v>0</v>
          </cell>
          <cell r="H6426">
            <v>0</v>
          </cell>
        </row>
        <row r="6427">
          <cell r="A6427">
            <v>36641</v>
          </cell>
          <cell r="B6427" t="str">
            <v>AGG-GAS-IDX</v>
          </cell>
          <cell r="C6427" t="str">
            <v>NG-NYMEX</v>
          </cell>
          <cell r="D6427" t="str">
            <v>FT-TEXAS-IDX</v>
          </cell>
          <cell r="E6427" t="str">
            <v>I</v>
          </cell>
          <cell r="F6427">
            <v>37073</v>
          </cell>
          <cell r="G6427">
            <v>0</v>
          </cell>
          <cell r="H6427">
            <v>0</v>
          </cell>
        </row>
        <row r="6428">
          <cell r="A6428">
            <v>36641</v>
          </cell>
          <cell r="B6428" t="str">
            <v>AGG-GAS-IDX</v>
          </cell>
          <cell r="C6428" t="str">
            <v>NG-NYMEX</v>
          </cell>
          <cell r="D6428" t="str">
            <v>FT-TEXAS-IDX</v>
          </cell>
          <cell r="E6428" t="str">
            <v>I</v>
          </cell>
          <cell r="F6428">
            <v>37104</v>
          </cell>
          <cell r="G6428">
            <v>0</v>
          </cell>
          <cell r="H6428">
            <v>0</v>
          </cell>
        </row>
        <row r="6429">
          <cell r="A6429">
            <v>36641</v>
          </cell>
          <cell r="B6429" t="str">
            <v>AGG-GAS-IDX</v>
          </cell>
          <cell r="C6429" t="str">
            <v>NG-NYMEX</v>
          </cell>
          <cell r="D6429" t="str">
            <v>FT-TEXAS-IDX</v>
          </cell>
          <cell r="E6429" t="str">
            <v>I</v>
          </cell>
          <cell r="F6429">
            <v>37135</v>
          </cell>
          <cell r="G6429">
            <v>0</v>
          </cell>
          <cell r="H6429">
            <v>0</v>
          </cell>
        </row>
        <row r="6430">
          <cell r="A6430">
            <v>36641</v>
          </cell>
          <cell r="B6430" t="str">
            <v>AGG-GAS-IDX</v>
          </cell>
          <cell r="C6430" t="str">
            <v>NG-NYMEX</v>
          </cell>
          <cell r="D6430" t="str">
            <v>FT-TEXAS-IDX</v>
          </cell>
          <cell r="E6430" t="str">
            <v>I</v>
          </cell>
          <cell r="F6430">
            <v>37165</v>
          </cell>
          <cell r="G6430">
            <v>0</v>
          </cell>
          <cell r="H6430">
            <v>0</v>
          </cell>
        </row>
        <row r="6431">
          <cell r="A6431">
            <v>36641</v>
          </cell>
          <cell r="B6431" t="str">
            <v>AGG-GAS-IDX</v>
          </cell>
          <cell r="C6431" t="str">
            <v>NG-NYMEX</v>
          </cell>
          <cell r="D6431" t="str">
            <v>FT-TEXAS-IDX</v>
          </cell>
          <cell r="E6431" t="str">
            <v>I</v>
          </cell>
          <cell r="F6431">
            <v>37196</v>
          </cell>
          <cell r="G6431">
            <v>0</v>
          </cell>
          <cell r="H6431">
            <v>0</v>
          </cell>
        </row>
        <row r="6432">
          <cell r="A6432">
            <v>36641</v>
          </cell>
          <cell r="B6432" t="str">
            <v>AGG-GAS-IDX</v>
          </cell>
          <cell r="C6432" t="str">
            <v>NG-NYMEX</v>
          </cell>
          <cell r="D6432" t="str">
            <v>FT-TEXAS-IDX</v>
          </cell>
          <cell r="E6432" t="str">
            <v>I</v>
          </cell>
          <cell r="F6432">
            <v>37226</v>
          </cell>
          <cell r="G6432">
            <v>0</v>
          </cell>
          <cell r="H6432">
            <v>0</v>
          </cell>
        </row>
        <row r="6433">
          <cell r="A6433">
            <v>36641</v>
          </cell>
          <cell r="B6433" t="str">
            <v>AGG-GAS-IDX</v>
          </cell>
          <cell r="C6433" t="str">
            <v>NG-NYMEX</v>
          </cell>
          <cell r="D6433" t="str">
            <v>FT-TEXAS-IDX</v>
          </cell>
          <cell r="E6433" t="str">
            <v>I</v>
          </cell>
          <cell r="F6433">
            <v>37257</v>
          </cell>
          <cell r="G6433">
            <v>0</v>
          </cell>
          <cell r="H6433">
            <v>0</v>
          </cell>
        </row>
        <row r="6434">
          <cell r="A6434">
            <v>36641</v>
          </cell>
          <cell r="B6434" t="str">
            <v>AGG-GAS-IDX</v>
          </cell>
          <cell r="C6434" t="str">
            <v>NG-NYMEX</v>
          </cell>
          <cell r="D6434" t="str">
            <v>FT-TEXAS-IDX</v>
          </cell>
          <cell r="E6434" t="str">
            <v>I</v>
          </cell>
          <cell r="F6434">
            <v>37288</v>
          </cell>
          <cell r="G6434">
            <v>0</v>
          </cell>
          <cell r="H6434">
            <v>0</v>
          </cell>
        </row>
        <row r="6435">
          <cell r="A6435">
            <v>36641</v>
          </cell>
          <cell r="B6435" t="str">
            <v>AGG-GAS-IDX</v>
          </cell>
          <cell r="C6435" t="str">
            <v>NG-NYMEX</v>
          </cell>
          <cell r="D6435" t="str">
            <v>FT-TEXAS-IDX</v>
          </cell>
          <cell r="E6435" t="str">
            <v>I</v>
          </cell>
          <cell r="F6435">
            <v>37316</v>
          </cell>
          <cell r="G6435">
            <v>0</v>
          </cell>
          <cell r="H6435">
            <v>0</v>
          </cell>
        </row>
        <row r="6436">
          <cell r="A6436">
            <v>36641</v>
          </cell>
          <cell r="B6436" t="str">
            <v>AGG-GAS-IDX</v>
          </cell>
          <cell r="C6436" t="str">
            <v>NG-NYMEX</v>
          </cell>
          <cell r="D6436" t="str">
            <v>FT-TEXAS-IDX</v>
          </cell>
          <cell r="E6436" t="str">
            <v>I</v>
          </cell>
          <cell r="F6436">
            <v>37347</v>
          </cell>
          <cell r="G6436">
            <v>0</v>
          </cell>
          <cell r="H6436">
            <v>0</v>
          </cell>
        </row>
        <row r="6437">
          <cell r="A6437">
            <v>36641</v>
          </cell>
          <cell r="B6437" t="str">
            <v>AGG-GAS-IDX</v>
          </cell>
          <cell r="C6437" t="str">
            <v>NG-NYMEX</v>
          </cell>
          <cell r="D6437" t="str">
            <v>FT-TEXAS-IDX</v>
          </cell>
          <cell r="E6437" t="str">
            <v>I</v>
          </cell>
          <cell r="F6437">
            <v>37377</v>
          </cell>
          <cell r="G6437">
            <v>0</v>
          </cell>
          <cell r="H6437">
            <v>0</v>
          </cell>
        </row>
        <row r="6438">
          <cell r="A6438">
            <v>36641</v>
          </cell>
          <cell r="B6438" t="str">
            <v>AGG-GAS-IDX</v>
          </cell>
          <cell r="C6438" t="str">
            <v>NG-NYMEX</v>
          </cell>
          <cell r="D6438" t="str">
            <v>FT-TEXAS-IDX</v>
          </cell>
          <cell r="E6438" t="str">
            <v>I</v>
          </cell>
          <cell r="F6438">
            <v>37408</v>
          </cell>
          <cell r="G6438">
            <v>0</v>
          </cell>
          <cell r="H6438">
            <v>0</v>
          </cell>
        </row>
        <row r="6439">
          <cell r="A6439">
            <v>36641</v>
          </cell>
          <cell r="B6439" t="str">
            <v>AGG-GAS-IDX</v>
          </cell>
          <cell r="C6439" t="str">
            <v>NG-NYMEX</v>
          </cell>
          <cell r="D6439" t="str">
            <v>FT-TEXAS-IDX</v>
          </cell>
          <cell r="E6439" t="str">
            <v>I</v>
          </cell>
          <cell r="F6439">
            <v>37438</v>
          </cell>
          <cell r="G6439">
            <v>0</v>
          </cell>
          <cell r="H6439">
            <v>0</v>
          </cell>
        </row>
        <row r="6440">
          <cell r="A6440">
            <v>36641</v>
          </cell>
          <cell r="B6440" t="str">
            <v>AGG-GAS-IDX</v>
          </cell>
          <cell r="C6440" t="str">
            <v>NG-NYMEX</v>
          </cell>
          <cell r="D6440" t="str">
            <v>FT-TEXAS-IDX</v>
          </cell>
          <cell r="E6440" t="str">
            <v>I</v>
          </cell>
          <cell r="F6440">
            <v>37469</v>
          </cell>
          <cell r="G6440">
            <v>0</v>
          </cell>
          <cell r="H6440">
            <v>0</v>
          </cell>
        </row>
        <row r="6441">
          <cell r="A6441">
            <v>36641</v>
          </cell>
          <cell r="B6441" t="str">
            <v>AGG-GAS-IDX</v>
          </cell>
          <cell r="C6441" t="str">
            <v>NG-NYMEX</v>
          </cell>
          <cell r="D6441" t="str">
            <v>FT-TEXAS-IDX</v>
          </cell>
          <cell r="E6441" t="str">
            <v>I</v>
          </cell>
          <cell r="F6441">
            <v>37500</v>
          </cell>
          <cell r="G6441">
            <v>0</v>
          </cell>
          <cell r="H6441">
            <v>0</v>
          </cell>
        </row>
        <row r="6442">
          <cell r="A6442">
            <v>36641</v>
          </cell>
          <cell r="B6442" t="str">
            <v>AGG-GAS-IDX</v>
          </cell>
          <cell r="C6442" t="str">
            <v>NG-NYMEX</v>
          </cell>
          <cell r="D6442" t="str">
            <v>FT-TEXAS-IDX</v>
          </cell>
          <cell r="E6442" t="str">
            <v>I</v>
          </cell>
          <cell r="F6442">
            <v>37530</v>
          </cell>
          <cell r="G6442">
            <v>0</v>
          </cell>
          <cell r="H6442">
            <v>0</v>
          </cell>
        </row>
        <row r="6443">
          <cell r="A6443">
            <v>36641</v>
          </cell>
          <cell r="B6443" t="str">
            <v>AGG-GAS-IDX</v>
          </cell>
          <cell r="C6443" t="str">
            <v>NG-NYMEX</v>
          </cell>
          <cell r="D6443" t="str">
            <v>FT-TEXAS-IDX</v>
          </cell>
          <cell r="E6443" t="str">
            <v>I</v>
          </cell>
          <cell r="F6443">
            <v>37561</v>
          </cell>
          <cell r="G6443">
            <v>0</v>
          </cell>
          <cell r="H6443">
            <v>0</v>
          </cell>
        </row>
        <row r="6444">
          <cell r="A6444">
            <v>36641</v>
          </cell>
          <cell r="B6444" t="str">
            <v>AGG-GAS-IDX</v>
          </cell>
          <cell r="C6444" t="str">
            <v>NG-NYMEX</v>
          </cell>
          <cell r="D6444" t="str">
            <v>FT-TEXAS-IDX</v>
          </cell>
          <cell r="E6444" t="str">
            <v>I</v>
          </cell>
          <cell r="F6444">
            <v>37591</v>
          </cell>
          <cell r="G6444">
            <v>0</v>
          </cell>
          <cell r="H6444">
            <v>0</v>
          </cell>
        </row>
        <row r="6445">
          <cell r="A6445">
            <v>36641</v>
          </cell>
          <cell r="B6445" t="str">
            <v>AGG-GAS-IDX</v>
          </cell>
          <cell r="C6445" t="str">
            <v>NG-NYMEX</v>
          </cell>
          <cell r="D6445" t="str">
            <v>FT-TEXAS-IDX</v>
          </cell>
          <cell r="E6445" t="str">
            <v>I</v>
          </cell>
          <cell r="F6445">
            <v>37622</v>
          </cell>
          <cell r="G6445">
            <v>0</v>
          </cell>
          <cell r="H6445">
            <v>0</v>
          </cell>
        </row>
        <row r="6446">
          <cell r="A6446">
            <v>36641</v>
          </cell>
          <cell r="B6446" t="str">
            <v>AGG-GAS-IDX</v>
          </cell>
          <cell r="C6446" t="str">
            <v>NG-NYMEX</v>
          </cell>
          <cell r="D6446" t="str">
            <v>FT-TEXAS-IDX</v>
          </cell>
          <cell r="E6446" t="str">
            <v>I</v>
          </cell>
          <cell r="F6446">
            <v>37653</v>
          </cell>
          <cell r="G6446">
            <v>0</v>
          </cell>
          <cell r="H6446">
            <v>0</v>
          </cell>
        </row>
        <row r="6447">
          <cell r="A6447">
            <v>36641</v>
          </cell>
          <cell r="B6447" t="str">
            <v>AGG-GAS-IDX</v>
          </cell>
          <cell r="C6447" t="str">
            <v>NG-NYMEX</v>
          </cell>
          <cell r="D6447" t="str">
            <v>FT-TEXAS-IDX</v>
          </cell>
          <cell r="E6447" t="str">
            <v>I</v>
          </cell>
          <cell r="F6447">
            <v>37681</v>
          </cell>
          <cell r="G6447">
            <v>0</v>
          </cell>
          <cell r="H6447">
            <v>0</v>
          </cell>
        </row>
        <row r="6448">
          <cell r="A6448">
            <v>36641</v>
          </cell>
          <cell r="B6448" t="str">
            <v>AGG-GAS-IDX</v>
          </cell>
          <cell r="C6448" t="str">
            <v>NG-NYMEX</v>
          </cell>
          <cell r="D6448" t="str">
            <v>FT-TEXAS-IDX</v>
          </cell>
          <cell r="E6448" t="str">
            <v>I</v>
          </cell>
          <cell r="F6448">
            <v>37712</v>
          </cell>
          <cell r="G6448">
            <v>0</v>
          </cell>
          <cell r="H6448">
            <v>0</v>
          </cell>
        </row>
        <row r="6449">
          <cell r="A6449">
            <v>36641</v>
          </cell>
          <cell r="B6449" t="str">
            <v>AGG-GAS-IDX</v>
          </cell>
          <cell r="C6449" t="str">
            <v>NG-NYMEX</v>
          </cell>
          <cell r="D6449" t="str">
            <v>FT-TEXAS-IDX</v>
          </cell>
          <cell r="E6449" t="str">
            <v>I</v>
          </cell>
          <cell r="F6449">
            <v>37742</v>
          </cell>
          <cell r="G6449">
            <v>0</v>
          </cell>
          <cell r="H6449">
            <v>0</v>
          </cell>
        </row>
        <row r="6450">
          <cell r="A6450">
            <v>36641</v>
          </cell>
          <cell r="B6450" t="str">
            <v>AGG-GAS-IDX</v>
          </cell>
          <cell r="C6450" t="str">
            <v>NG-NYMEX</v>
          </cell>
          <cell r="D6450" t="str">
            <v>FT-TEXAS-IDX</v>
          </cell>
          <cell r="E6450" t="str">
            <v>I</v>
          </cell>
          <cell r="F6450">
            <v>37773</v>
          </cell>
          <cell r="G6450">
            <v>0</v>
          </cell>
          <cell r="H6450">
            <v>0</v>
          </cell>
        </row>
        <row r="6451">
          <cell r="A6451">
            <v>36641</v>
          </cell>
          <cell r="B6451" t="str">
            <v>AGG-GAS-IDX</v>
          </cell>
          <cell r="C6451" t="str">
            <v>NG-NYMEX</v>
          </cell>
          <cell r="D6451" t="str">
            <v>FT-TEXAS-IDX</v>
          </cell>
          <cell r="E6451" t="str">
            <v>I</v>
          </cell>
          <cell r="F6451">
            <v>37803</v>
          </cell>
          <cell r="G6451">
            <v>0</v>
          </cell>
          <cell r="H6451">
            <v>0</v>
          </cell>
        </row>
        <row r="6452">
          <cell r="A6452">
            <v>36641</v>
          </cell>
          <cell r="B6452" t="str">
            <v>AGG-GAS-IDX</v>
          </cell>
          <cell r="C6452" t="str">
            <v>NG-NYMEX</v>
          </cell>
          <cell r="D6452" t="str">
            <v>FT-TEXAS-IDX</v>
          </cell>
          <cell r="E6452" t="str">
            <v>I</v>
          </cell>
          <cell r="F6452">
            <v>37834</v>
          </cell>
          <cell r="G6452">
            <v>0</v>
          </cell>
          <cell r="H6452">
            <v>0</v>
          </cell>
        </row>
        <row r="6453">
          <cell r="A6453">
            <v>36641</v>
          </cell>
          <cell r="B6453" t="str">
            <v>AGG-GAS-IDX</v>
          </cell>
          <cell r="C6453" t="str">
            <v>NG-NYMEX</v>
          </cell>
          <cell r="D6453" t="str">
            <v>FT-TEXAS-IDX</v>
          </cell>
          <cell r="E6453" t="str">
            <v>I</v>
          </cell>
          <cell r="F6453">
            <v>37865</v>
          </cell>
          <cell r="G6453">
            <v>0</v>
          </cell>
          <cell r="H6453">
            <v>0</v>
          </cell>
        </row>
        <row r="6454">
          <cell r="A6454">
            <v>36641</v>
          </cell>
          <cell r="B6454" t="str">
            <v>AGG-GAS-IDX</v>
          </cell>
          <cell r="C6454" t="str">
            <v>NG-NYMEX</v>
          </cell>
          <cell r="D6454" t="str">
            <v>FT-TEXAS-IDX</v>
          </cell>
          <cell r="E6454" t="str">
            <v>I</v>
          </cell>
          <cell r="F6454">
            <v>37895</v>
          </cell>
          <cell r="G6454">
            <v>0</v>
          </cell>
          <cell r="H6454">
            <v>0</v>
          </cell>
        </row>
        <row r="6455">
          <cell r="A6455">
            <v>36641</v>
          </cell>
          <cell r="B6455" t="str">
            <v>AGG-GAS-IDX</v>
          </cell>
          <cell r="C6455" t="str">
            <v>NG-NYMEX</v>
          </cell>
          <cell r="D6455" t="str">
            <v>FT-TEXAS-IDX</v>
          </cell>
          <cell r="E6455" t="str">
            <v>I</v>
          </cell>
          <cell r="F6455">
            <v>37926</v>
          </cell>
          <cell r="G6455">
            <v>0</v>
          </cell>
          <cell r="H6455">
            <v>0</v>
          </cell>
        </row>
        <row r="6456">
          <cell r="A6456">
            <v>36641</v>
          </cell>
          <cell r="B6456" t="str">
            <v>AGG-GAS-IDX</v>
          </cell>
          <cell r="C6456" t="str">
            <v>NG-NYMEX</v>
          </cell>
          <cell r="D6456" t="str">
            <v>FT-TEXAS-IDX</v>
          </cell>
          <cell r="E6456" t="str">
            <v>I</v>
          </cell>
          <cell r="F6456">
            <v>37956</v>
          </cell>
          <cell r="G6456">
            <v>0</v>
          </cell>
          <cell r="H6456">
            <v>0</v>
          </cell>
        </row>
        <row r="6457">
          <cell r="A6457">
            <v>36641</v>
          </cell>
          <cell r="B6457" t="str">
            <v>AGG-GAS-IDX</v>
          </cell>
          <cell r="C6457" t="str">
            <v>NG-NYMEX</v>
          </cell>
          <cell r="D6457" t="str">
            <v>FT-TEXAS-IDX</v>
          </cell>
          <cell r="E6457" t="str">
            <v>I</v>
          </cell>
          <cell r="F6457">
            <v>37987</v>
          </cell>
          <cell r="G6457">
            <v>0</v>
          </cell>
          <cell r="H6457">
            <v>0</v>
          </cell>
        </row>
        <row r="6458">
          <cell r="A6458">
            <v>36641</v>
          </cell>
          <cell r="B6458" t="str">
            <v>AGG-GAS-IDX</v>
          </cell>
          <cell r="C6458" t="str">
            <v>NG-NYMEX</v>
          </cell>
          <cell r="D6458" t="str">
            <v>FT-TEXAS-IDX</v>
          </cell>
          <cell r="E6458" t="str">
            <v>I</v>
          </cell>
          <cell r="F6458">
            <v>38018</v>
          </cell>
          <cell r="G6458">
            <v>0</v>
          </cell>
          <cell r="H6458">
            <v>0</v>
          </cell>
        </row>
        <row r="6459">
          <cell r="A6459">
            <v>36641</v>
          </cell>
          <cell r="B6459" t="str">
            <v>AGG-GAS-IDX</v>
          </cell>
          <cell r="C6459" t="str">
            <v>NG-NYMEX</v>
          </cell>
          <cell r="D6459" t="str">
            <v>FT-TEXAS-IDX</v>
          </cell>
          <cell r="E6459" t="str">
            <v>I</v>
          </cell>
          <cell r="F6459">
            <v>38047</v>
          </cell>
          <cell r="G6459">
            <v>0</v>
          </cell>
          <cell r="H6459">
            <v>0</v>
          </cell>
        </row>
        <row r="6460">
          <cell r="A6460">
            <v>36641</v>
          </cell>
          <cell r="B6460" t="str">
            <v>AGG-GAS-IDX</v>
          </cell>
          <cell r="C6460" t="str">
            <v>NG-NYMEX</v>
          </cell>
          <cell r="D6460" t="str">
            <v>FT-TEXAS-IDX</v>
          </cell>
          <cell r="E6460" t="str">
            <v>I</v>
          </cell>
          <cell r="F6460">
            <v>38078</v>
          </cell>
          <cell r="G6460">
            <v>0</v>
          </cell>
          <cell r="H6460">
            <v>0</v>
          </cell>
        </row>
        <row r="6461">
          <cell r="A6461">
            <v>36641</v>
          </cell>
          <cell r="B6461" t="str">
            <v>AGG-GAS-IDX</v>
          </cell>
          <cell r="C6461" t="str">
            <v>NG-NYMEX</v>
          </cell>
          <cell r="D6461" t="str">
            <v>FT-TEXAS-IDX</v>
          </cell>
          <cell r="E6461" t="str">
            <v>I</v>
          </cell>
          <cell r="F6461">
            <v>38108</v>
          </cell>
          <cell r="G6461">
            <v>0</v>
          </cell>
          <cell r="H6461">
            <v>0</v>
          </cell>
        </row>
        <row r="6462">
          <cell r="A6462">
            <v>36641</v>
          </cell>
          <cell r="B6462" t="str">
            <v>AGG-GAS-IDX</v>
          </cell>
          <cell r="C6462" t="str">
            <v>NG-NYMEX</v>
          </cell>
          <cell r="D6462" t="str">
            <v>FT-TEXAS-IDX</v>
          </cell>
          <cell r="E6462" t="str">
            <v>I</v>
          </cell>
          <cell r="F6462">
            <v>38139</v>
          </cell>
          <cell r="G6462">
            <v>0</v>
          </cell>
          <cell r="H6462">
            <v>0</v>
          </cell>
        </row>
        <row r="6463">
          <cell r="A6463">
            <v>36641</v>
          </cell>
          <cell r="B6463" t="str">
            <v>AGG-GAS-IDX</v>
          </cell>
          <cell r="C6463" t="str">
            <v>NG-NYMEX</v>
          </cell>
          <cell r="D6463" t="str">
            <v>FT-TEXAS-IDX</v>
          </cell>
          <cell r="E6463" t="str">
            <v>I</v>
          </cell>
          <cell r="F6463">
            <v>38169</v>
          </cell>
          <cell r="G6463">
            <v>0</v>
          </cell>
          <cell r="H6463">
            <v>0</v>
          </cell>
        </row>
        <row r="6464">
          <cell r="A6464">
            <v>36641</v>
          </cell>
          <cell r="B6464" t="str">
            <v>AGG-GAS-IDX</v>
          </cell>
          <cell r="C6464" t="str">
            <v>NG-NYMEX</v>
          </cell>
          <cell r="D6464" t="str">
            <v>FT-TEXAS-IDX</v>
          </cell>
          <cell r="E6464" t="str">
            <v>I</v>
          </cell>
          <cell r="F6464">
            <v>38200</v>
          </cell>
          <cell r="G6464">
            <v>0</v>
          </cell>
          <cell r="H6464">
            <v>0</v>
          </cell>
        </row>
        <row r="6465">
          <cell r="A6465">
            <v>36641</v>
          </cell>
          <cell r="B6465" t="str">
            <v>AGG-GAS-IDX</v>
          </cell>
          <cell r="C6465" t="str">
            <v>NG-NYMEX</v>
          </cell>
          <cell r="D6465" t="str">
            <v>FT-TEXAS-IDX</v>
          </cell>
          <cell r="E6465" t="str">
            <v>I</v>
          </cell>
          <cell r="F6465">
            <v>38231</v>
          </cell>
          <cell r="G6465">
            <v>0</v>
          </cell>
          <cell r="H6465">
            <v>0</v>
          </cell>
        </row>
        <row r="6466">
          <cell r="A6466">
            <v>36641</v>
          </cell>
          <cell r="B6466" t="str">
            <v>AGG-GAS-IDX</v>
          </cell>
          <cell r="C6466" t="str">
            <v>NG-NYMEX</v>
          </cell>
          <cell r="D6466" t="str">
            <v>FT-TEXAS-IDX</v>
          </cell>
          <cell r="E6466" t="str">
            <v>I</v>
          </cell>
          <cell r="F6466">
            <v>38261</v>
          </cell>
          <cell r="G6466">
            <v>0</v>
          </cell>
          <cell r="H6466">
            <v>0</v>
          </cell>
        </row>
        <row r="6467">
          <cell r="A6467">
            <v>36641</v>
          </cell>
          <cell r="B6467" t="str">
            <v>AGG-GAS-IDX</v>
          </cell>
          <cell r="C6467" t="str">
            <v>NG-NYMEX</v>
          </cell>
          <cell r="D6467" t="str">
            <v>FT-TEXAS-IDX</v>
          </cell>
          <cell r="E6467" t="str">
            <v>I</v>
          </cell>
          <cell r="F6467">
            <v>38292</v>
          </cell>
          <cell r="G6467">
            <v>0</v>
          </cell>
          <cell r="H6467">
            <v>0</v>
          </cell>
        </row>
        <row r="6468">
          <cell r="A6468">
            <v>36641</v>
          </cell>
          <cell r="B6468" t="str">
            <v>AGG-GAS-IDX</v>
          </cell>
          <cell r="C6468" t="str">
            <v>NG-NYMEX</v>
          </cell>
          <cell r="D6468" t="str">
            <v>FT-TEXAS-IDX</v>
          </cell>
          <cell r="E6468" t="str">
            <v>I</v>
          </cell>
          <cell r="F6468">
            <v>38322</v>
          </cell>
          <cell r="G6468">
            <v>0</v>
          </cell>
          <cell r="H6468">
            <v>0</v>
          </cell>
        </row>
        <row r="6469">
          <cell r="A6469">
            <v>36641</v>
          </cell>
          <cell r="B6469" t="str">
            <v>AGG-GAS-IDX</v>
          </cell>
          <cell r="C6469" t="str">
            <v>NG-NYMEX</v>
          </cell>
          <cell r="D6469" t="str">
            <v>FT-TEXAS-IDX</v>
          </cell>
          <cell r="E6469" t="str">
            <v>I</v>
          </cell>
          <cell r="F6469">
            <v>38353</v>
          </cell>
          <cell r="G6469">
            <v>0</v>
          </cell>
          <cell r="H6469">
            <v>0</v>
          </cell>
        </row>
        <row r="6470">
          <cell r="A6470">
            <v>36641</v>
          </cell>
          <cell r="B6470" t="str">
            <v>AGG-GAS-IDX</v>
          </cell>
          <cell r="C6470" t="str">
            <v>NG-NYMEX</v>
          </cell>
          <cell r="D6470" t="str">
            <v>FT-TEXAS-IDX</v>
          </cell>
          <cell r="E6470" t="str">
            <v>I</v>
          </cell>
          <cell r="F6470">
            <v>38384</v>
          </cell>
          <cell r="G6470">
            <v>0</v>
          </cell>
          <cell r="H6470">
            <v>0</v>
          </cell>
        </row>
        <row r="6471">
          <cell r="A6471">
            <v>36641</v>
          </cell>
          <cell r="B6471" t="str">
            <v>AGG-GAS-IDX</v>
          </cell>
          <cell r="C6471" t="str">
            <v>NG-NYMEX</v>
          </cell>
          <cell r="D6471" t="str">
            <v>FT-TEXAS-IDX</v>
          </cell>
          <cell r="E6471" t="str">
            <v>I</v>
          </cell>
          <cell r="F6471">
            <v>38412</v>
          </cell>
          <cell r="G6471">
            <v>0</v>
          </cell>
          <cell r="H6471">
            <v>0</v>
          </cell>
        </row>
        <row r="6472">
          <cell r="A6472">
            <v>36641</v>
          </cell>
          <cell r="B6472" t="str">
            <v>AGG-GAS-IDX</v>
          </cell>
          <cell r="C6472" t="str">
            <v>NG-NYMEX</v>
          </cell>
          <cell r="D6472" t="str">
            <v>FT-TEXAS-IDX</v>
          </cell>
          <cell r="E6472" t="str">
            <v>I</v>
          </cell>
          <cell r="F6472">
            <v>38443</v>
          </cell>
          <cell r="G6472">
            <v>0</v>
          </cell>
          <cell r="H6472">
            <v>0</v>
          </cell>
        </row>
        <row r="6473">
          <cell r="A6473">
            <v>36641</v>
          </cell>
          <cell r="B6473" t="str">
            <v>AGG-GAS-IDX</v>
          </cell>
          <cell r="C6473" t="str">
            <v>NG-NYMEX</v>
          </cell>
          <cell r="D6473" t="str">
            <v>FT-TEXAS-IDX</v>
          </cell>
          <cell r="E6473" t="str">
            <v>I</v>
          </cell>
          <cell r="F6473">
            <v>38473</v>
          </cell>
          <cell r="G6473">
            <v>0</v>
          </cell>
          <cell r="H6473">
            <v>0</v>
          </cell>
        </row>
        <row r="6474">
          <cell r="A6474">
            <v>36641</v>
          </cell>
          <cell r="B6474" t="str">
            <v>AGG-GAS-IDX</v>
          </cell>
          <cell r="C6474" t="str">
            <v>NG-NYMEX</v>
          </cell>
          <cell r="D6474" t="str">
            <v>FT-TEXAS-IDX</v>
          </cell>
          <cell r="E6474" t="str">
            <v>I</v>
          </cell>
          <cell r="F6474">
            <v>38504</v>
          </cell>
          <cell r="G6474">
            <v>0</v>
          </cell>
          <cell r="H6474">
            <v>0</v>
          </cell>
        </row>
        <row r="6475">
          <cell r="A6475">
            <v>36641</v>
          </cell>
          <cell r="B6475" t="str">
            <v>AGG-GAS-IDX</v>
          </cell>
          <cell r="C6475" t="str">
            <v>NG-NYMEX</v>
          </cell>
          <cell r="D6475" t="str">
            <v>FT-TEXAS-IDX</v>
          </cell>
          <cell r="E6475" t="str">
            <v>I</v>
          </cell>
          <cell r="F6475">
            <v>38534</v>
          </cell>
          <cell r="G6475">
            <v>0</v>
          </cell>
          <cell r="H6475">
            <v>0</v>
          </cell>
        </row>
        <row r="6476">
          <cell r="A6476">
            <v>36641</v>
          </cell>
          <cell r="B6476" t="str">
            <v>AGG-GAS-IDX</v>
          </cell>
          <cell r="C6476" t="str">
            <v>NG-NYMEX</v>
          </cell>
          <cell r="D6476" t="str">
            <v>FT-TEXAS-IDX</v>
          </cell>
          <cell r="E6476" t="str">
            <v>I</v>
          </cell>
          <cell r="F6476">
            <v>38565</v>
          </cell>
          <cell r="G6476">
            <v>0</v>
          </cell>
          <cell r="H6476">
            <v>0</v>
          </cell>
        </row>
        <row r="6477">
          <cell r="A6477">
            <v>36641</v>
          </cell>
          <cell r="B6477" t="str">
            <v>AGG-GAS-IDX</v>
          </cell>
          <cell r="C6477" t="str">
            <v>NG-NYMEX</v>
          </cell>
          <cell r="D6477" t="str">
            <v>FT-TEXAS-IDX</v>
          </cell>
          <cell r="E6477" t="str">
            <v>I</v>
          </cell>
          <cell r="F6477">
            <v>38596</v>
          </cell>
          <cell r="G6477">
            <v>0</v>
          </cell>
          <cell r="H6477">
            <v>0</v>
          </cell>
        </row>
        <row r="6478">
          <cell r="A6478">
            <v>36641</v>
          </cell>
          <cell r="B6478" t="str">
            <v>AGG-GAS-IDX</v>
          </cell>
          <cell r="C6478" t="str">
            <v>NG-NYMEX</v>
          </cell>
          <cell r="D6478" t="str">
            <v>FT-TEXAS-IDX</v>
          </cell>
          <cell r="E6478" t="str">
            <v>I</v>
          </cell>
          <cell r="F6478">
            <v>38626</v>
          </cell>
          <cell r="G6478">
            <v>0</v>
          </cell>
          <cell r="H6478">
            <v>0</v>
          </cell>
        </row>
        <row r="6479">
          <cell r="A6479">
            <v>36641</v>
          </cell>
          <cell r="B6479" t="str">
            <v>AGG-GAS-IDX</v>
          </cell>
          <cell r="C6479" t="str">
            <v>NG-NYMEX</v>
          </cell>
          <cell r="D6479" t="str">
            <v>FT-TEXAS-IDX</v>
          </cell>
          <cell r="E6479" t="str">
            <v>I</v>
          </cell>
          <cell r="F6479">
            <v>38657</v>
          </cell>
          <cell r="G6479">
            <v>0</v>
          </cell>
          <cell r="H6479">
            <v>0</v>
          </cell>
        </row>
        <row r="6480">
          <cell r="A6480">
            <v>36641</v>
          </cell>
          <cell r="B6480" t="str">
            <v>AGG-GAS-IDX</v>
          </cell>
          <cell r="C6480" t="str">
            <v>NG-NYMEX</v>
          </cell>
          <cell r="D6480" t="str">
            <v>FT-TEXAS-IDX</v>
          </cell>
          <cell r="E6480" t="str">
            <v>I</v>
          </cell>
          <cell r="F6480">
            <v>38687</v>
          </cell>
          <cell r="G6480">
            <v>0</v>
          </cell>
          <cell r="H6480">
            <v>0</v>
          </cell>
        </row>
        <row r="6481">
          <cell r="A6481">
            <v>36641</v>
          </cell>
          <cell r="B6481" t="str">
            <v>AGG-GAS-IDX</v>
          </cell>
          <cell r="C6481" t="str">
            <v>NG-NYMEX</v>
          </cell>
          <cell r="D6481" t="str">
            <v>FT-TEXAS-IDX</v>
          </cell>
          <cell r="E6481" t="str">
            <v>I</v>
          </cell>
          <cell r="F6481">
            <v>38718</v>
          </cell>
          <cell r="G6481">
            <v>0</v>
          </cell>
          <cell r="H6481">
            <v>0</v>
          </cell>
        </row>
        <row r="6482">
          <cell r="A6482">
            <v>36641</v>
          </cell>
          <cell r="B6482" t="str">
            <v>AGG-GAS-IDX</v>
          </cell>
          <cell r="C6482" t="str">
            <v>NG-NYMEX</v>
          </cell>
          <cell r="D6482" t="str">
            <v>FT-TEXAS-IDX</v>
          </cell>
          <cell r="E6482" t="str">
            <v>I</v>
          </cell>
          <cell r="F6482">
            <v>38749</v>
          </cell>
          <cell r="G6482">
            <v>0</v>
          </cell>
          <cell r="H6482">
            <v>0</v>
          </cell>
        </row>
        <row r="6483">
          <cell r="A6483">
            <v>36641</v>
          </cell>
          <cell r="B6483" t="str">
            <v>AGG-GAS-IDX</v>
          </cell>
          <cell r="C6483" t="str">
            <v>NG-NYMEX</v>
          </cell>
          <cell r="D6483" t="str">
            <v>FT-TEXAS-IDX</v>
          </cell>
          <cell r="E6483" t="str">
            <v>I</v>
          </cell>
          <cell r="F6483">
            <v>38777</v>
          </cell>
          <cell r="G6483">
            <v>0</v>
          </cell>
          <cell r="H6483">
            <v>0</v>
          </cell>
        </row>
        <row r="6484">
          <cell r="A6484">
            <v>36641</v>
          </cell>
          <cell r="B6484" t="str">
            <v>AGG-GAS-IDX</v>
          </cell>
          <cell r="C6484" t="str">
            <v>NG-NYMEX</v>
          </cell>
          <cell r="D6484" t="str">
            <v>FT-TEXAS-IDX</v>
          </cell>
          <cell r="E6484" t="str">
            <v>I</v>
          </cell>
          <cell r="F6484">
            <v>38808</v>
          </cell>
          <cell r="G6484">
            <v>0</v>
          </cell>
          <cell r="H6484">
            <v>0</v>
          </cell>
        </row>
        <row r="6485">
          <cell r="A6485">
            <v>36641</v>
          </cell>
          <cell r="B6485" t="str">
            <v>AGG-GAS-IDX</v>
          </cell>
          <cell r="C6485" t="str">
            <v>NG-NYMEX</v>
          </cell>
          <cell r="D6485" t="str">
            <v>FT-TEXAS-IDX</v>
          </cell>
          <cell r="E6485" t="str">
            <v>I</v>
          </cell>
          <cell r="F6485">
            <v>38838</v>
          </cell>
          <cell r="G6485">
            <v>0</v>
          </cell>
          <cell r="H6485">
            <v>0</v>
          </cell>
        </row>
        <row r="6486">
          <cell r="A6486">
            <v>36641</v>
          </cell>
          <cell r="B6486" t="str">
            <v>AGG-GAS-IDX</v>
          </cell>
          <cell r="C6486" t="str">
            <v>NG-NYMEX</v>
          </cell>
          <cell r="D6486" t="str">
            <v>FT-TEXAS-IDX</v>
          </cell>
          <cell r="E6486" t="str">
            <v>I</v>
          </cell>
          <cell r="F6486">
            <v>38869</v>
          </cell>
          <cell r="G6486">
            <v>0</v>
          </cell>
          <cell r="H6486">
            <v>0</v>
          </cell>
        </row>
        <row r="6487">
          <cell r="A6487">
            <v>36641</v>
          </cell>
          <cell r="B6487" t="str">
            <v>AGG-GAS-IDX</v>
          </cell>
          <cell r="C6487" t="str">
            <v>NG-NYMEX</v>
          </cell>
          <cell r="D6487" t="str">
            <v>FT-TEXAS-IDX</v>
          </cell>
          <cell r="E6487" t="str">
            <v>I</v>
          </cell>
          <cell r="F6487">
            <v>38899</v>
          </cell>
          <cell r="G6487">
            <v>0</v>
          </cell>
          <cell r="H6487">
            <v>0</v>
          </cell>
        </row>
        <row r="6488">
          <cell r="A6488">
            <v>36641</v>
          </cell>
          <cell r="B6488" t="str">
            <v>AGG-GAS-IDX</v>
          </cell>
          <cell r="C6488" t="str">
            <v>NG-NYMEX</v>
          </cell>
          <cell r="D6488" t="str">
            <v>FT-TEXAS-IDX</v>
          </cell>
          <cell r="E6488" t="str">
            <v>I</v>
          </cell>
          <cell r="F6488">
            <v>38930</v>
          </cell>
          <cell r="G6488">
            <v>0</v>
          </cell>
          <cell r="H6488">
            <v>0</v>
          </cell>
        </row>
        <row r="6489">
          <cell r="A6489">
            <v>36641</v>
          </cell>
          <cell r="B6489" t="str">
            <v>AGG-GAS-IDX</v>
          </cell>
          <cell r="C6489" t="str">
            <v>NG-NYMEX</v>
          </cell>
          <cell r="D6489" t="str">
            <v>FT-TEXAS-IDX</v>
          </cell>
          <cell r="E6489" t="str">
            <v>I</v>
          </cell>
          <cell r="F6489">
            <v>38961</v>
          </cell>
          <cell r="G6489">
            <v>0</v>
          </cell>
          <cell r="H6489">
            <v>0</v>
          </cell>
        </row>
        <row r="6490">
          <cell r="A6490">
            <v>36641</v>
          </cell>
          <cell r="B6490" t="str">
            <v>AGG-GAS-IDX</v>
          </cell>
          <cell r="C6490" t="str">
            <v>NG-NYMEX</v>
          </cell>
          <cell r="D6490" t="str">
            <v>FT-TEXAS-IDX</v>
          </cell>
          <cell r="E6490" t="str">
            <v>I</v>
          </cell>
          <cell r="F6490">
            <v>38991</v>
          </cell>
          <cell r="G6490">
            <v>0</v>
          </cell>
          <cell r="H6490">
            <v>0</v>
          </cell>
        </row>
        <row r="6491">
          <cell r="A6491">
            <v>36641</v>
          </cell>
          <cell r="B6491" t="str">
            <v>AGG-GAS-IDX</v>
          </cell>
          <cell r="C6491" t="str">
            <v>NG-NYMEX</v>
          </cell>
          <cell r="D6491" t="str">
            <v>FT-TEXAS-IDX</v>
          </cell>
          <cell r="E6491" t="str">
            <v>I</v>
          </cell>
          <cell r="F6491">
            <v>39022</v>
          </cell>
          <cell r="G6491">
            <v>0</v>
          </cell>
          <cell r="H6491">
            <v>0</v>
          </cell>
        </row>
        <row r="6492">
          <cell r="A6492">
            <v>36641</v>
          </cell>
          <cell r="B6492" t="str">
            <v>AGG-GAS-IDX</v>
          </cell>
          <cell r="C6492" t="str">
            <v>NG-NYMEX</v>
          </cell>
          <cell r="D6492" t="str">
            <v>FT-TEXAS-IDX</v>
          </cell>
          <cell r="E6492" t="str">
            <v>I</v>
          </cell>
          <cell r="F6492">
            <v>39052</v>
          </cell>
          <cell r="G6492">
            <v>0</v>
          </cell>
          <cell r="H6492">
            <v>0</v>
          </cell>
        </row>
        <row r="6493">
          <cell r="A6493">
            <v>36641</v>
          </cell>
          <cell r="B6493" t="str">
            <v>AGG-GAS-IDX</v>
          </cell>
          <cell r="C6493" t="str">
            <v>NG-NYMEX</v>
          </cell>
          <cell r="D6493" t="str">
            <v>FT-TEXAS-IDX</v>
          </cell>
          <cell r="E6493" t="str">
            <v>I</v>
          </cell>
          <cell r="F6493">
            <v>39083</v>
          </cell>
          <cell r="G6493">
            <v>0</v>
          </cell>
          <cell r="H6493">
            <v>0</v>
          </cell>
        </row>
        <row r="6494">
          <cell r="A6494">
            <v>36641</v>
          </cell>
          <cell r="B6494" t="str">
            <v>AGG-GAS-IDX</v>
          </cell>
          <cell r="C6494" t="str">
            <v>NG-NYMEX</v>
          </cell>
          <cell r="D6494" t="str">
            <v>FT-TEXAS-IDX</v>
          </cell>
          <cell r="E6494" t="str">
            <v>I</v>
          </cell>
          <cell r="F6494">
            <v>39114</v>
          </cell>
          <cell r="G6494">
            <v>0</v>
          </cell>
          <cell r="H6494">
            <v>0</v>
          </cell>
        </row>
        <row r="6495">
          <cell r="A6495">
            <v>36641</v>
          </cell>
          <cell r="B6495" t="str">
            <v>AGG-GAS-IDX</v>
          </cell>
          <cell r="C6495" t="str">
            <v>NG-NYMEX</v>
          </cell>
          <cell r="D6495" t="str">
            <v>FT-TEXAS-IDX</v>
          </cell>
          <cell r="E6495" t="str">
            <v>I</v>
          </cell>
          <cell r="F6495">
            <v>39142</v>
          </cell>
          <cell r="G6495">
            <v>0</v>
          </cell>
          <cell r="H6495">
            <v>0</v>
          </cell>
        </row>
        <row r="6496">
          <cell r="A6496">
            <v>36641</v>
          </cell>
          <cell r="B6496" t="str">
            <v>AGG-GAS-IDX</v>
          </cell>
          <cell r="C6496" t="str">
            <v>NG-NYMEX</v>
          </cell>
          <cell r="D6496" t="str">
            <v>FT-TEXAS-IDX</v>
          </cell>
          <cell r="E6496" t="str">
            <v>I</v>
          </cell>
          <cell r="F6496">
            <v>39173</v>
          </cell>
          <cell r="G6496">
            <v>0</v>
          </cell>
          <cell r="H6496">
            <v>0</v>
          </cell>
        </row>
        <row r="6497">
          <cell r="A6497">
            <v>36641</v>
          </cell>
          <cell r="B6497" t="str">
            <v>AGG-GAS-IDX</v>
          </cell>
          <cell r="C6497" t="str">
            <v>NG-NYMEX</v>
          </cell>
          <cell r="D6497" t="str">
            <v>FT-TEXAS-IDX</v>
          </cell>
          <cell r="E6497" t="str">
            <v>I</v>
          </cell>
          <cell r="F6497">
            <v>39203</v>
          </cell>
          <cell r="G6497">
            <v>0</v>
          </cell>
          <cell r="H6497">
            <v>0</v>
          </cell>
        </row>
        <row r="6498">
          <cell r="A6498">
            <v>36641</v>
          </cell>
          <cell r="B6498" t="str">
            <v>AGG-GAS-IDX</v>
          </cell>
          <cell r="C6498" t="str">
            <v>NG-NYMEX</v>
          </cell>
          <cell r="D6498" t="str">
            <v>FT-TEXAS-IDX</v>
          </cell>
          <cell r="E6498" t="str">
            <v>I</v>
          </cell>
          <cell r="F6498">
            <v>39234</v>
          </cell>
          <cell r="G6498">
            <v>0</v>
          </cell>
          <cell r="H6498">
            <v>0</v>
          </cell>
        </row>
        <row r="6499">
          <cell r="A6499">
            <v>36641</v>
          </cell>
          <cell r="B6499" t="str">
            <v>AGG-GAS-IDX</v>
          </cell>
          <cell r="C6499" t="str">
            <v>NG-NYMEX</v>
          </cell>
          <cell r="D6499" t="str">
            <v>FT-TEXAS-IDX</v>
          </cell>
          <cell r="E6499" t="str">
            <v>I</v>
          </cell>
          <cell r="F6499">
            <v>39264</v>
          </cell>
          <cell r="G6499">
            <v>0</v>
          </cell>
          <cell r="H6499">
            <v>0</v>
          </cell>
        </row>
        <row r="6500">
          <cell r="A6500">
            <v>36641</v>
          </cell>
          <cell r="B6500" t="str">
            <v>AGG-GAS-IDX</v>
          </cell>
          <cell r="C6500" t="str">
            <v>NG-NYMEX</v>
          </cell>
          <cell r="D6500" t="str">
            <v>FT-TEXAS-IDX</v>
          </cell>
          <cell r="E6500" t="str">
            <v>I</v>
          </cell>
          <cell r="F6500">
            <v>39295</v>
          </cell>
          <cell r="G6500">
            <v>0</v>
          </cell>
          <cell r="H6500">
            <v>0</v>
          </cell>
        </row>
        <row r="6501">
          <cell r="A6501">
            <v>36641</v>
          </cell>
          <cell r="B6501" t="str">
            <v>AGG-GAS-IDX</v>
          </cell>
          <cell r="C6501" t="str">
            <v>NG-NYMEX</v>
          </cell>
          <cell r="D6501" t="str">
            <v>FT-TEXAS-IDX</v>
          </cell>
          <cell r="E6501" t="str">
            <v>I</v>
          </cell>
          <cell r="F6501">
            <v>39326</v>
          </cell>
          <cell r="G6501">
            <v>0</v>
          </cell>
          <cell r="H6501">
            <v>0</v>
          </cell>
        </row>
        <row r="6502">
          <cell r="A6502">
            <v>36641</v>
          </cell>
          <cell r="B6502" t="str">
            <v>AGG-GAS-IDX</v>
          </cell>
          <cell r="C6502" t="str">
            <v>NG-NYMEX</v>
          </cell>
          <cell r="D6502" t="str">
            <v>FT-TEXAS-IDX</v>
          </cell>
          <cell r="E6502" t="str">
            <v>I</v>
          </cell>
          <cell r="F6502">
            <v>39356</v>
          </cell>
          <cell r="G6502">
            <v>0</v>
          </cell>
          <cell r="H6502">
            <v>0</v>
          </cell>
        </row>
        <row r="6503">
          <cell r="A6503">
            <v>36641</v>
          </cell>
          <cell r="B6503" t="str">
            <v>AGG-GAS-IDX</v>
          </cell>
          <cell r="C6503" t="str">
            <v>NG-NYMEX</v>
          </cell>
          <cell r="D6503" t="str">
            <v>FT-TEXAS-IDX</v>
          </cell>
          <cell r="E6503" t="str">
            <v>I</v>
          </cell>
          <cell r="F6503">
            <v>39387</v>
          </cell>
          <cell r="G6503">
            <v>0</v>
          </cell>
          <cell r="H6503">
            <v>0</v>
          </cell>
        </row>
        <row r="6504">
          <cell r="A6504">
            <v>36641</v>
          </cell>
          <cell r="B6504" t="str">
            <v>AGG-GAS-IDX</v>
          </cell>
          <cell r="C6504" t="str">
            <v>NG-NYMEX</v>
          </cell>
          <cell r="D6504" t="str">
            <v>FT-TEXAS-IDX</v>
          </cell>
          <cell r="E6504" t="str">
            <v>I</v>
          </cell>
          <cell r="F6504">
            <v>39417</v>
          </cell>
          <cell r="G6504">
            <v>0</v>
          </cell>
          <cell r="H6504">
            <v>0</v>
          </cell>
        </row>
        <row r="6505">
          <cell r="A6505">
            <v>36641</v>
          </cell>
          <cell r="B6505" t="str">
            <v>AGG-GAS-IDX</v>
          </cell>
          <cell r="C6505" t="str">
            <v>NG-NYMEX</v>
          </cell>
          <cell r="D6505" t="str">
            <v>FT-TEXAS-IDX</v>
          </cell>
          <cell r="E6505" t="str">
            <v>I</v>
          </cell>
          <cell r="F6505">
            <v>39448</v>
          </cell>
          <cell r="G6505">
            <v>0</v>
          </cell>
          <cell r="H6505">
            <v>0</v>
          </cell>
        </row>
        <row r="6506">
          <cell r="A6506">
            <v>36641</v>
          </cell>
          <cell r="B6506" t="str">
            <v>AGG-GAS-IDX</v>
          </cell>
          <cell r="C6506" t="str">
            <v>NG-NYMEX</v>
          </cell>
          <cell r="D6506" t="str">
            <v>FT-TEXAS-IDX</v>
          </cell>
          <cell r="E6506" t="str">
            <v>I</v>
          </cell>
          <cell r="F6506">
            <v>39479</v>
          </cell>
          <cell r="G6506">
            <v>0</v>
          </cell>
          <cell r="H6506">
            <v>0</v>
          </cell>
        </row>
        <row r="6507">
          <cell r="A6507">
            <v>36641</v>
          </cell>
          <cell r="B6507" t="str">
            <v>AGG-GAS-IDX</v>
          </cell>
          <cell r="C6507" t="str">
            <v>NG-NYMEX</v>
          </cell>
          <cell r="D6507" t="str">
            <v>FT-TEXAS-IDX</v>
          </cell>
          <cell r="E6507" t="str">
            <v>I</v>
          </cell>
          <cell r="F6507">
            <v>39508</v>
          </cell>
          <cell r="G6507">
            <v>0</v>
          </cell>
          <cell r="H6507">
            <v>0</v>
          </cell>
        </row>
        <row r="6508">
          <cell r="A6508">
            <v>36641</v>
          </cell>
          <cell r="B6508" t="str">
            <v>AGG-GAS-IDX</v>
          </cell>
          <cell r="C6508" t="str">
            <v>NG-NYMEX</v>
          </cell>
          <cell r="D6508" t="str">
            <v>FT-TEXAS-IDX</v>
          </cell>
          <cell r="E6508" t="str">
            <v>I</v>
          </cell>
          <cell r="F6508">
            <v>39539</v>
          </cell>
          <cell r="G6508">
            <v>0</v>
          </cell>
          <cell r="H6508">
            <v>0</v>
          </cell>
        </row>
        <row r="6509">
          <cell r="A6509">
            <v>36641</v>
          </cell>
          <cell r="B6509" t="str">
            <v>AGG-GAS-IDX</v>
          </cell>
          <cell r="C6509" t="str">
            <v>NG-NYMEX</v>
          </cell>
          <cell r="D6509" t="str">
            <v>FT-TEXAS-IDX</v>
          </cell>
          <cell r="E6509" t="str">
            <v>I</v>
          </cell>
          <cell r="F6509">
            <v>39569</v>
          </cell>
          <cell r="G6509">
            <v>0</v>
          </cell>
          <cell r="H6509">
            <v>0</v>
          </cell>
        </row>
        <row r="6510">
          <cell r="A6510">
            <v>36641</v>
          </cell>
          <cell r="B6510" t="str">
            <v>AGG-GAS-IDX</v>
          </cell>
          <cell r="C6510" t="str">
            <v>NG-NYMEX</v>
          </cell>
          <cell r="D6510" t="str">
            <v>FT-TEXAS-IDX</v>
          </cell>
          <cell r="E6510" t="str">
            <v>I</v>
          </cell>
          <cell r="F6510">
            <v>39600</v>
          </cell>
          <cell r="G6510">
            <v>0</v>
          </cell>
          <cell r="H6510">
            <v>0</v>
          </cell>
        </row>
        <row r="6511">
          <cell r="A6511">
            <v>36641</v>
          </cell>
          <cell r="B6511" t="str">
            <v>AGG-GAS-IDX</v>
          </cell>
          <cell r="C6511" t="str">
            <v>NG-NYMEX</v>
          </cell>
          <cell r="D6511" t="str">
            <v>FT-TEXAS-IDX</v>
          </cell>
          <cell r="E6511" t="str">
            <v>I</v>
          </cell>
          <cell r="F6511">
            <v>39630</v>
          </cell>
          <cell r="G6511">
            <v>0</v>
          </cell>
          <cell r="H6511">
            <v>0</v>
          </cell>
        </row>
        <row r="6512">
          <cell r="A6512">
            <v>36641</v>
          </cell>
          <cell r="B6512" t="str">
            <v>AGG-GAS-IDX</v>
          </cell>
          <cell r="C6512" t="str">
            <v>NG-NYMEX</v>
          </cell>
          <cell r="D6512" t="str">
            <v>FT-TEXAS-IDX</v>
          </cell>
          <cell r="E6512" t="str">
            <v>I</v>
          </cell>
          <cell r="F6512">
            <v>39661</v>
          </cell>
          <cell r="G6512">
            <v>0</v>
          </cell>
          <cell r="H6512">
            <v>0</v>
          </cell>
        </row>
        <row r="6513">
          <cell r="A6513">
            <v>36641</v>
          </cell>
          <cell r="B6513" t="str">
            <v>AGG-GAS-IDX</v>
          </cell>
          <cell r="C6513" t="str">
            <v>NG-NYMEX</v>
          </cell>
          <cell r="D6513" t="str">
            <v>FT-TEXAS-IDX</v>
          </cell>
          <cell r="E6513" t="str">
            <v>I</v>
          </cell>
          <cell r="F6513">
            <v>39692</v>
          </cell>
          <cell r="G6513">
            <v>0</v>
          </cell>
          <cell r="H6513">
            <v>0</v>
          </cell>
        </row>
        <row r="6514">
          <cell r="A6514">
            <v>36641</v>
          </cell>
          <cell r="B6514" t="str">
            <v>AGG-GAS-IDX</v>
          </cell>
          <cell r="C6514" t="str">
            <v>NG-NYMEX</v>
          </cell>
          <cell r="D6514" t="str">
            <v>FT-TEXAS-IDX</v>
          </cell>
          <cell r="E6514" t="str">
            <v>I</v>
          </cell>
          <cell r="F6514">
            <v>39722</v>
          </cell>
          <cell r="G6514">
            <v>0</v>
          </cell>
          <cell r="H6514">
            <v>0</v>
          </cell>
        </row>
        <row r="6515">
          <cell r="A6515">
            <v>36641</v>
          </cell>
          <cell r="B6515" t="str">
            <v>AGG-GAS-IDX</v>
          </cell>
          <cell r="C6515" t="str">
            <v>NG-NYMEX</v>
          </cell>
          <cell r="D6515" t="str">
            <v>FT-TEXAS-IDX</v>
          </cell>
          <cell r="E6515" t="str">
            <v>I</v>
          </cell>
          <cell r="F6515">
            <v>39753</v>
          </cell>
          <cell r="G6515">
            <v>0</v>
          </cell>
          <cell r="H6515">
            <v>0</v>
          </cell>
        </row>
        <row r="6516">
          <cell r="A6516">
            <v>36641</v>
          </cell>
          <cell r="B6516" t="str">
            <v>AGG-GAS-IDX</v>
          </cell>
          <cell r="C6516" t="str">
            <v>NG-NYMEX</v>
          </cell>
          <cell r="D6516" t="str">
            <v>FT-TEXAS-IDX</v>
          </cell>
          <cell r="E6516" t="str">
            <v>I</v>
          </cell>
          <cell r="F6516">
            <v>39783</v>
          </cell>
          <cell r="G6516">
            <v>0</v>
          </cell>
          <cell r="H6516">
            <v>0</v>
          </cell>
        </row>
        <row r="6517">
          <cell r="A6517">
            <v>36641</v>
          </cell>
          <cell r="B6517" t="str">
            <v>AGG-GAS-IDX</v>
          </cell>
          <cell r="C6517" t="str">
            <v>NG-NYMEX</v>
          </cell>
          <cell r="D6517" t="str">
            <v>FT-TEXAS-IDX</v>
          </cell>
          <cell r="E6517" t="str">
            <v>I</v>
          </cell>
          <cell r="F6517">
            <v>39814</v>
          </cell>
          <cell r="G6517">
            <v>0</v>
          </cell>
          <cell r="H6517">
            <v>0</v>
          </cell>
        </row>
        <row r="6518">
          <cell r="A6518">
            <v>36641</v>
          </cell>
          <cell r="B6518" t="str">
            <v>AGG-GAS-IDX</v>
          </cell>
          <cell r="C6518" t="str">
            <v>NG-NYMEX</v>
          </cell>
          <cell r="D6518" t="str">
            <v>FT-TEXAS-IDX</v>
          </cell>
          <cell r="E6518" t="str">
            <v>I</v>
          </cell>
          <cell r="F6518">
            <v>39845</v>
          </cell>
          <cell r="G6518">
            <v>0</v>
          </cell>
          <cell r="H6518">
            <v>0</v>
          </cell>
        </row>
        <row r="6519">
          <cell r="A6519">
            <v>36641</v>
          </cell>
          <cell r="B6519" t="str">
            <v>AGG-GAS-IDX</v>
          </cell>
          <cell r="C6519" t="str">
            <v>NG-NYMEX</v>
          </cell>
          <cell r="D6519" t="str">
            <v>FT-TEXAS-IDX</v>
          </cell>
          <cell r="E6519" t="str">
            <v>I</v>
          </cell>
          <cell r="F6519">
            <v>39873</v>
          </cell>
          <cell r="G6519">
            <v>0</v>
          </cell>
          <cell r="H6519">
            <v>0</v>
          </cell>
        </row>
        <row r="6520">
          <cell r="A6520">
            <v>36641</v>
          </cell>
          <cell r="B6520" t="str">
            <v>AGG-GAS-IDX</v>
          </cell>
          <cell r="C6520" t="str">
            <v>NG-NYMEX</v>
          </cell>
          <cell r="D6520" t="str">
            <v>FT-TEXAS-IDX</v>
          </cell>
          <cell r="E6520" t="str">
            <v>I</v>
          </cell>
          <cell r="F6520">
            <v>39904</v>
          </cell>
          <cell r="G6520">
            <v>0</v>
          </cell>
          <cell r="H6520">
            <v>0</v>
          </cell>
        </row>
        <row r="6521">
          <cell r="A6521">
            <v>36641</v>
          </cell>
          <cell r="B6521" t="str">
            <v>AGG-GAS-IDX</v>
          </cell>
          <cell r="C6521" t="str">
            <v>NG-NYMEX</v>
          </cell>
          <cell r="D6521" t="str">
            <v>FT-TEXAS-IDX</v>
          </cell>
          <cell r="E6521" t="str">
            <v>I</v>
          </cell>
          <cell r="F6521">
            <v>39934</v>
          </cell>
          <cell r="G6521">
            <v>0</v>
          </cell>
          <cell r="H6521">
            <v>0</v>
          </cell>
        </row>
        <row r="6522">
          <cell r="A6522">
            <v>36641</v>
          </cell>
          <cell r="B6522" t="str">
            <v>AGG-GAS-IDX</v>
          </cell>
          <cell r="C6522" t="str">
            <v>NG-NYMEX</v>
          </cell>
          <cell r="D6522" t="str">
            <v>FT-TEXAS-IDX</v>
          </cell>
          <cell r="E6522" t="str">
            <v>I</v>
          </cell>
          <cell r="F6522">
            <v>39965</v>
          </cell>
          <cell r="G6522">
            <v>0</v>
          </cell>
          <cell r="H6522">
            <v>0</v>
          </cell>
        </row>
        <row r="6523">
          <cell r="A6523">
            <v>36641</v>
          </cell>
          <cell r="B6523" t="str">
            <v>AGG-GAS-IDX</v>
          </cell>
          <cell r="C6523" t="str">
            <v>NG-NYMEX</v>
          </cell>
          <cell r="D6523" t="str">
            <v>FT-TEXAS-IDX</v>
          </cell>
          <cell r="E6523" t="str">
            <v>I</v>
          </cell>
          <cell r="F6523">
            <v>39995</v>
          </cell>
          <cell r="G6523">
            <v>0</v>
          </cell>
          <cell r="H6523">
            <v>0</v>
          </cell>
        </row>
        <row r="6524">
          <cell r="A6524">
            <v>36641</v>
          </cell>
          <cell r="B6524" t="str">
            <v>AGG-GAS-IDX</v>
          </cell>
          <cell r="C6524" t="str">
            <v>NG-NYMEX</v>
          </cell>
          <cell r="D6524" t="str">
            <v>FT-TEXAS-IDX</v>
          </cell>
          <cell r="E6524" t="str">
            <v>I</v>
          </cell>
          <cell r="F6524">
            <v>40026</v>
          </cell>
          <cell r="G6524">
            <v>0</v>
          </cell>
          <cell r="H6524">
            <v>0</v>
          </cell>
        </row>
        <row r="6525">
          <cell r="A6525">
            <v>36641</v>
          </cell>
          <cell r="B6525" t="str">
            <v>AGG-GAS-IDX</v>
          </cell>
          <cell r="C6525" t="str">
            <v>NG-NYMEX</v>
          </cell>
          <cell r="D6525" t="str">
            <v>FT-TEXAS-IDX</v>
          </cell>
          <cell r="E6525" t="str">
            <v>I</v>
          </cell>
          <cell r="F6525">
            <v>40057</v>
          </cell>
          <cell r="G6525">
            <v>0</v>
          </cell>
          <cell r="H6525">
            <v>0</v>
          </cell>
        </row>
        <row r="6526">
          <cell r="A6526">
            <v>36641</v>
          </cell>
          <cell r="B6526" t="str">
            <v>AGG-GAS-IDX</v>
          </cell>
          <cell r="C6526" t="str">
            <v>NG-NYMEX</v>
          </cell>
          <cell r="D6526" t="str">
            <v>FT-TEXAS-IDX</v>
          </cell>
          <cell r="E6526" t="str">
            <v>I</v>
          </cell>
          <cell r="F6526">
            <v>40087</v>
          </cell>
          <cell r="G6526">
            <v>0</v>
          </cell>
          <cell r="H6526">
            <v>0</v>
          </cell>
        </row>
        <row r="6527">
          <cell r="A6527">
            <v>36641</v>
          </cell>
          <cell r="B6527" t="str">
            <v>AGG-GAS-IDX</v>
          </cell>
          <cell r="C6527" t="str">
            <v>NG-NYMEX</v>
          </cell>
          <cell r="D6527" t="str">
            <v>FT-TEXAS-IDX</v>
          </cell>
          <cell r="E6527" t="str">
            <v>I</v>
          </cell>
          <cell r="F6527">
            <v>40118</v>
          </cell>
          <cell r="G6527">
            <v>0</v>
          </cell>
          <cell r="H6527">
            <v>0</v>
          </cell>
        </row>
        <row r="6528">
          <cell r="A6528">
            <v>36641</v>
          </cell>
          <cell r="B6528" t="str">
            <v>AGG-GAS-IDX</v>
          </cell>
          <cell r="C6528" t="str">
            <v>NG-NYMEX</v>
          </cell>
          <cell r="D6528" t="str">
            <v>FT-TEXAS-IDX</v>
          </cell>
          <cell r="E6528" t="str">
            <v>I</v>
          </cell>
          <cell r="F6528">
            <v>40148</v>
          </cell>
          <cell r="G6528">
            <v>0</v>
          </cell>
          <cell r="H6528">
            <v>0</v>
          </cell>
        </row>
        <row r="6529">
          <cell r="A6529">
            <v>36641</v>
          </cell>
          <cell r="B6529" t="str">
            <v>AGG-GAS-IDX</v>
          </cell>
          <cell r="C6529" t="str">
            <v>NG-NYMEX</v>
          </cell>
          <cell r="D6529" t="str">
            <v>FT-TEXAS-IDX</v>
          </cell>
          <cell r="E6529" t="str">
            <v>I</v>
          </cell>
          <cell r="F6529">
            <v>40179</v>
          </cell>
          <cell r="G6529">
            <v>0</v>
          </cell>
          <cell r="H6529">
            <v>0</v>
          </cell>
        </row>
        <row r="6530">
          <cell r="A6530">
            <v>36641</v>
          </cell>
          <cell r="B6530" t="str">
            <v>AGG-GAS-IDX</v>
          </cell>
          <cell r="C6530" t="str">
            <v>NG-NYMEX</v>
          </cell>
          <cell r="D6530" t="str">
            <v>FT-TEXAS-IDX</v>
          </cell>
          <cell r="E6530" t="str">
            <v>I</v>
          </cell>
          <cell r="F6530">
            <v>40210</v>
          </cell>
          <cell r="G6530">
            <v>0</v>
          </cell>
          <cell r="H6530">
            <v>0</v>
          </cell>
        </row>
        <row r="6531">
          <cell r="A6531">
            <v>36641</v>
          </cell>
          <cell r="B6531" t="str">
            <v>AGG-GAS-IDX</v>
          </cell>
          <cell r="C6531" t="str">
            <v>NG-NYMEX</v>
          </cell>
          <cell r="D6531" t="str">
            <v>FT-TEXAS-IDX</v>
          </cell>
          <cell r="E6531" t="str">
            <v>I</v>
          </cell>
          <cell r="F6531">
            <v>40238</v>
          </cell>
          <cell r="G6531">
            <v>0</v>
          </cell>
          <cell r="H6531">
            <v>0</v>
          </cell>
        </row>
        <row r="6532">
          <cell r="A6532">
            <v>36641</v>
          </cell>
          <cell r="B6532" t="str">
            <v>AGG-GAS-IDX</v>
          </cell>
          <cell r="C6532" t="str">
            <v>NG-NYMEX</v>
          </cell>
          <cell r="D6532" t="str">
            <v>FT-TEXAS-IDX</v>
          </cell>
          <cell r="E6532" t="str">
            <v>I</v>
          </cell>
          <cell r="F6532">
            <v>40269</v>
          </cell>
          <cell r="G6532">
            <v>0</v>
          </cell>
          <cell r="H6532">
            <v>0</v>
          </cell>
        </row>
        <row r="6533">
          <cell r="A6533">
            <v>36641</v>
          </cell>
          <cell r="B6533" t="str">
            <v>AGG-GAS-IDX</v>
          </cell>
          <cell r="C6533" t="str">
            <v>NG-NYMEX</v>
          </cell>
          <cell r="D6533" t="str">
            <v>FT-TEXAS-IDX</v>
          </cell>
          <cell r="E6533" t="str">
            <v>I</v>
          </cell>
          <cell r="F6533">
            <v>40299</v>
          </cell>
          <cell r="G6533">
            <v>0</v>
          </cell>
          <cell r="H6533">
            <v>0</v>
          </cell>
        </row>
        <row r="6534">
          <cell r="A6534">
            <v>36641</v>
          </cell>
          <cell r="B6534" t="str">
            <v>AGG-GAS-IDX</v>
          </cell>
          <cell r="C6534" t="str">
            <v>NG-NYMEX</v>
          </cell>
          <cell r="D6534" t="str">
            <v>FT-TEXAS-IDX</v>
          </cell>
          <cell r="E6534" t="str">
            <v>I</v>
          </cell>
          <cell r="F6534">
            <v>40330</v>
          </cell>
          <cell r="G6534">
            <v>0</v>
          </cell>
          <cell r="H6534">
            <v>0</v>
          </cell>
        </row>
        <row r="6535">
          <cell r="A6535">
            <v>36641</v>
          </cell>
          <cell r="B6535" t="str">
            <v>AGG-GAS-IDX</v>
          </cell>
          <cell r="C6535" t="str">
            <v>NG-NYMEX</v>
          </cell>
          <cell r="D6535" t="str">
            <v>FT-TEXAS-IDX</v>
          </cell>
          <cell r="E6535" t="str">
            <v>I</v>
          </cell>
          <cell r="F6535">
            <v>40360</v>
          </cell>
          <cell r="G6535">
            <v>0</v>
          </cell>
          <cell r="H6535">
            <v>0</v>
          </cell>
        </row>
        <row r="6536">
          <cell r="A6536">
            <v>36641</v>
          </cell>
          <cell r="B6536" t="str">
            <v>AGG-GAS-IDX</v>
          </cell>
          <cell r="C6536" t="str">
            <v>NG-NYMEX</v>
          </cell>
          <cell r="D6536" t="str">
            <v>FT-TEXAS-IDX</v>
          </cell>
          <cell r="E6536" t="str">
            <v>I</v>
          </cell>
          <cell r="F6536">
            <v>40391</v>
          </cell>
          <cell r="G6536">
            <v>0</v>
          </cell>
          <cell r="H6536">
            <v>0</v>
          </cell>
        </row>
        <row r="6537">
          <cell r="A6537">
            <v>36641</v>
          </cell>
          <cell r="B6537" t="str">
            <v>AGG-GAS-IDX</v>
          </cell>
          <cell r="C6537" t="str">
            <v>NG-NYMEX</v>
          </cell>
          <cell r="D6537" t="str">
            <v>FT-TEXAS-IDX</v>
          </cell>
          <cell r="E6537" t="str">
            <v>I</v>
          </cell>
          <cell r="F6537">
            <v>40422</v>
          </cell>
          <cell r="G6537">
            <v>0</v>
          </cell>
          <cell r="H6537">
            <v>0</v>
          </cell>
        </row>
        <row r="6538">
          <cell r="A6538">
            <v>36641</v>
          </cell>
          <cell r="B6538" t="str">
            <v>AGG-GAS-IDX</v>
          </cell>
          <cell r="C6538" t="str">
            <v>NG-NYMEX</v>
          </cell>
          <cell r="D6538" t="str">
            <v>FT-TEXAS-IDX</v>
          </cell>
          <cell r="E6538" t="str">
            <v>I</v>
          </cell>
          <cell r="F6538">
            <v>40452</v>
          </cell>
          <cell r="G6538">
            <v>0</v>
          </cell>
          <cell r="H6538">
            <v>0</v>
          </cell>
        </row>
        <row r="6539">
          <cell r="A6539">
            <v>36641</v>
          </cell>
          <cell r="B6539" t="str">
            <v>AGG-GAS-IDX</v>
          </cell>
          <cell r="C6539" t="str">
            <v>NG-NYMEX</v>
          </cell>
          <cell r="D6539" t="str">
            <v>FT-TEXAS-IDX</v>
          </cell>
          <cell r="E6539" t="str">
            <v>I</v>
          </cell>
          <cell r="F6539">
            <v>40483</v>
          </cell>
          <cell r="G6539">
            <v>0</v>
          </cell>
          <cell r="H6539">
            <v>0</v>
          </cell>
        </row>
        <row r="6540">
          <cell r="A6540">
            <v>36641</v>
          </cell>
          <cell r="B6540" t="str">
            <v>AGG-GAS-IDX</v>
          </cell>
          <cell r="C6540" t="str">
            <v>NG-NYMEX</v>
          </cell>
          <cell r="D6540" t="str">
            <v>FT-TEXAS-IDX</v>
          </cell>
          <cell r="E6540" t="str">
            <v>I</v>
          </cell>
          <cell r="F6540">
            <v>40513</v>
          </cell>
          <cell r="G6540">
            <v>0</v>
          </cell>
          <cell r="H6540">
            <v>0</v>
          </cell>
        </row>
        <row r="6541">
          <cell r="A6541">
            <v>36641</v>
          </cell>
          <cell r="B6541" t="str">
            <v>AGG-GAS-IDX</v>
          </cell>
          <cell r="C6541" t="str">
            <v>NG-NYMEX</v>
          </cell>
          <cell r="D6541" t="str">
            <v>FT-TEXAS-IDX</v>
          </cell>
          <cell r="E6541" t="str">
            <v>I</v>
          </cell>
          <cell r="F6541">
            <v>40544</v>
          </cell>
          <cell r="G6541">
            <v>0</v>
          </cell>
          <cell r="H6541">
            <v>0</v>
          </cell>
        </row>
        <row r="6542">
          <cell r="A6542">
            <v>36641</v>
          </cell>
          <cell r="B6542" t="str">
            <v>AGG-GAS-IDX</v>
          </cell>
          <cell r="C6542" t="str">
            <v>NG-NYMEX</v>
          </cell>
          <cell r="D6542" t="str">
            <v>FT-TEXAS-IDX</v>
          </cell>
          <cell r="E6542" t="str">
            <v>I</v>
          </cell>
          <cell r="F6542">
            <v>40575</v>
          </cell>
          <cell r="G6542">
            <v>0</v>
          </cell>
          <cell r="H6542">
            <v>0</v>
          </cell>
        </row>
        <row r="6543">
          <cell r="A6543">
            <v>36641</v>
          </cell>
          <cell r="B6543" t="str">
            <v>AGG-GAS-IDX</v>
          </cell>
          <cell r="C6543" t="str">
            <v>NG-NYMEX</v>
          </cell>
          <cell r="D6543" t="str">
            <v>FT-TEXAS-IDX</v>
          </cell>
          <cell r="E6543" t="str">
            <v>I</v>
          </cell>
          <cell r="F6543">
            <v>40603</v>
          </cell>
          <cell r="G6543">
            <v>0</v>
          </cell>
          <cell r="H6543">
            <v>0</v>
          </cell>
        </row>
        <row r="6544">
          <cell r="A6544">
            <v>36641</v>
          </cell>
          <cell r="B6544" t="str">
            <v>AGG-GAS-IDX</v>
          </cell>
          <cell r="C6544" t="str">
            <v>NG-NYMEX</v>
          </cell>
          <cell r="D6544" t="str">
            <v>FT-TEXAS-IDX</v>
          </cell>
          <cell r="E6544" t="str">
            <v>I</v>
          </cell>
          <cell r="F6544">
            <v>40634</v>
          </cell>
          <cell r="G6544">
            <v>0</v>
          </cell>
          <cell r="H6544">
            <v>0</v>
          </cell>
        </row>
        <row r="6545">
          <cell r="A6545">
            <v>36641</v>
          </cell>
          <cell r="B6545" t="str">
            <v>AGG-GAS-IDX</v>
          </cell>
          <cell r="C6545" t="str">
            <v>NG-NYMEX</v>
          </cell>
          <cell r="D6545" t="str">
            <v>FT-TEXAS-IDX</v>
          </cell>
          <cell r="E6545" t="str">
            <v>I</v>
          </cell>
          <cell r="F6545">
            <v>40664</v>
          </cell>
          <cell r="G6545">
            <v>0</v>
          </cell>
          <cell r="H6545">
            <v>0</v>
          </cell>
        </row>
        <row r="6546">
          <cell r="A6546">
            <v>36641</v>
          </cell>
          <cell r="B6546" t="str">
            <v>AGG-GAS-IDX</v>
          </cell>
          <cell r="C6546" t="str">
            <v>NG-NYMEX</v>
          </cell>
          <cell r="D6546" t="str">
            <v>FT-TEXAS-IDX</v>
          </cell>
          <cell r="E6546" t="str">
            <v>I</v>
          </cell>
          <cell r="F6546">
            <v>40695</v>
          </cell>
          <cell r="G6546">
            <v>0</v>
          </cell>
          <cell r="H6546">
            <v>0</v>
          </cell>
        </row>
        <row r="6547">
          <cell r="A6547">
            <v>36641</v>
          </cell>
          <cell r="B6547" t="str">
            <v>AGG-GAS-IDX</v>
          </cell>
          <cell r="C6547" t="str">
            <v>NG-NYMEX</v>
          </cell>
          <cell r="D6547" t="str">
            <v>FT-TEXAS-IDX</v>
          </cell>
          <cell r="E6547" t="str">
            <v>I</v>
          </cell>
          <cell r="F6547">
            <v>40725</v>
          </cell>
          <cell r="G6547">
            <v>0</v>
          </cell>
          <cell r="H6547">
            <v>0</v>
          </cell>
        </row>
        <row r="6548">
          <cell r="A6548">
            <v>36641</v>
          </cell>
          <cell r="B6548" t="str">
            <v>AGG-GAS-IDX</v>
          </cell>
          <cell r="C6548" t="str">
            <v>NG-NYMEX</v>
          </cell>
          <cell r="D6548" t="str">
            <v>FT-TEXAS-IDX</v>
          </cell>
          <cell r="E6548" t="str">
            <v>I</v>
          </cell>
          <cell r="F6548">
            <v>40756</v>
          </cell>
          <cell r="G6548">
            <v>0</v>
          </cell>
          <cell r="H6548">
            <v>0</v>
          </cell>
        </row>
        <row r="6549">
          <cell r="A6549">
            <v>36641</v>
          </cell>
          <cell r="B6549" t="str">
            <v>AGG-GAS-IDX</v>
          </cell>
          <cell r="C6549" t="str">
            <v>NG-NYMEX</v>
          </cell>
          <cell r="D6549" t="str">
            <v>FT-TEXAS-IDX</v>
          </cell>
          <cell r="E6549" t="str">
            <v>I</v>
          </cell>
          <cell r="F6549">
            <v>40787</v>
          </cell>
          <cell r="G6549">
            <v>0</v>
          </cell>
          <cell r="H6549">
            <v>0</v>
          </cell>
        </row>
        <row r="6550">
          <cell r="A6550">
            <v>36641</v>
          </cell>
          <cell r="B6550" t="str">
            <v>AGG-GAS-IDX</v>
          </cell>
          <cell r="C6550" t="str">
            <v>NG-NYMEX</v>
          </cell>
          <cell r="D6550" t="str">
            <v>FT-TEXAS-IDX</v>
          </cell>
          <cell r="E6550" t="str">
            <v>I</v>
          </cell>
          <cell r="F6550">
            <v>40817</v>
          </cell>
          <cell r="G6550">
            <v>0</v>
          </cell>
          <cell r="H6550">
            <v>0</v>
          </cell>
        </row>
        <row r="6551">
          <cell r="A6551">
            <v>36641</v>
          </cell>
          <cell r="B6551" t="str">
            <v>AGG-GAS-IDX</v>
          </cell>
          <cell r="C6551" t="str">
            <v>NG-NYMEX</v>
          </cell>
          <cell r="D6551" t="str">
            <v>FT-TEXAS-IDX</v>
          </cell>
          <cell r="E6551" t="str">
            <v>I</v>
          </cell>
          <cell r="F6551">
            <v>40848</v>
          </cell>
          <cell r="G6551">
            <v>0</v>
          </cell>
          <cell r="H6551">
            <v>0</v>
          </cell>
        </row>
        <row r="6552">
          <cell r="A6552">
            <v>36641</v>
          </cell>
          <cell r="B6552" t="str">
            <v>AGG-GAS-IDX</v>
          </cell>
          <cell r="C6552" t="str">
            <v>NG-NYMEX</v>
          </cell>
          <cell r="D6552" t="str">
            <v>FT-TEXAS-IDX</v>
          </cell>
          <cell r="E6552" t="str">
            <v>I</v>
          </cell>
          <cell r="F6552">
            <v>40878</v>
          </cell>
          <cell r="G6552">
            <v>0</v>
          </cell>
          <cell r="H6552">
            <v>0</v>
          </cell>
        </row>
        <row r="6553">
          <cell r="A6553">
            <v>36641</v>
          </cell>
          <cell r="B6553" t="str">
            <v>AGG-GAS-IDX</v>
          </cell>
          <cell r="C6553" t="str">
            <v>NG-NYMEX</v>
          </cell>
          <cell r="D6553" t="str">
            <v>FT-TEXAS-IDX</v>
          </cell>
          <cell r="E6553" t="str">
            <v>I</v>
          </cell>
          <cell r="F6553">
            <v>40909</v>
          </cell>
          <cell r="G6553">
            <v>0</v>
          </cell>
          <cell r="H6553">
            <v>0</v>
          </cell>
        </row>
        <row r="6554">
          <cell r="A6554">
            <v>36641</v>
          </cell>
          <cell r="B6554" t="str">
            <v>AGG-GAS-IDX</v>
          </cell>
          <cell r="C6554" t="str">
            <v>NG-NYMEX</v>
          </cell>
          <cell r="D6554" t="str">
            <v>FT-TEXAS-IDX</v>
          </cell>
          <cell r="E6554" t="str">
            <v>I</v>
          </cell>
          <cell r="F6554">
            <v>40940</v>
          </cell>
          <cell r="G6554">
            <v>0</v>
          </cell>
          <cell r="H6554">
            <v>0</v>
          </cell>
        </row>
        <row r="6555">
          <cell r="A6555">
            <v>36641</v>
          </cell>
          <cell r="B6555" t="str">
            <v>AGG-GAS-IDX</v>
          </cell>
          <cell r="C6555" t="str">
            <v>NG-NYMEX</v>
          </cell>
          <cell r="D6555" t="str">
            <v>FT-TEXAS-IDX</v>
          </cell>
          <cell r="E6555" t="str">
            <v>I</v>
          </cell>
          <cell r="F6555">
            <v>40969</v>
          </cell>
          <cell r="G6555">
            <v>0</v>
          </cell>
          <cell r="H6555">
            <v>0</v>
          </cell>
        </row>
        <row r="6556">
          <cell r="A6556">
            <v>36641</v>
          </cell>
          <cell r="B6556" t="str">
            <v>AGG-GAS-IDX</v>
          </cell>
          <cell r="C6556" t="str">
            <v>NG-NYMEX</v>
          </cell>
          <cell r="D6556" t="str">
            <v>FT-TEXAS-IDX</v>
          </cell>
          <cell r="E6556" t="str">
            <v>I</v>
          </cell>
          <cell r="F6556">
            <v>41000</v>
          </cell>
          <cell r="G6556">
            <v>0</v>
          </cell>
          <cell r="H6556">
            <v>0</v>
          </cell>
        </row>
        <row r="6557">
          <cell r="A6557">
            <v>36641</v>
          </cell>
          <cell r="B6557" t="str">
            <v>AGG-GAS-IDX</v>
          </cell>
          <cell r="C6557" t="str">
            <v>NG-NYMEX</v>
          </cell>
          <cell r="D6557" t="str">
            <v>FT-TEXAS-IDX</v>
          </cell>
          <cell r="E6557" t="str">
            <v>I</v>
          </cell>
          <cell r="F6557">
            <v>41030</v>
          </cell>
          <cell r="G6557">
            <v>0</v>
          </cell>
          <cell r="H6557">
            <v>0</v>
          </cell>
        </row>
        <row r="6558">
          <cell r="A6558">
            <v>36641</v>
          </cell>
          <cell r="B6558" t="str">
            <v>AGG-GAS-IDX</v>
          </cell>
          <cell r="C6558" t="str">
            <v>NG-NYMEX</v>
          </cell>
          <cell r="D6558" t="str">
            <v>FT-TEXAS-IDX</v>
          </cell>
          <cell r="E6558" t="str">
            <v>I</v>
          </cell>
          <cell r="F6558">
            <v>41061</v>
          </cell>
          <cell r="G6558">
            <v>0</v>
          </cell>
          <cell r="H6558">
            <v>0</v>
          </cell>
        </row>
        <row r="6559">
          <cell r="A6559">
            <v>36641</v>
          </cell>
          <cell r="B6559" t="str">
            <v>AGG-GAS-IDX</v>
          </cell>
          <cell r="C6559" t="str">
            <v>NG-NYMEX</v>
          </cell>
          <cell r="D6559" t="str">
            <v>FT-TEXAS-IDX</v>
          </cell>
          <cell r="E6559" t="str">
            <v>I</v>
          </cell>
          <cell r="F6559">
            <v>41091</v>
          </cell>
          <cell r="G6559">
            <v>0</v>
          </cell>
          <cell r="H6559">
            <v>0</v>
          </cell>
        </row>
        <row r="6560">
          <cell r="A6560">
            <v>36641</v>
          </cell>
          <cell r="B6560" t="str">
            <v>AGG-GAS-IDX</v>
          </cell>
          <cell r="C6560" t="str">
            <v>NG-NYMEX</v>
          </cell>
          <cell r="D6560" t="str">
            <v>FT-TEXAS-IDX</v>
          </cell>
          <cell r="E6560" t="str">
            <v>I</v>
          </cell>
          <cell r="F6560">
            <v>41122</v>
          </cell>
          <cell r="G6560">
            <v>0</v>
          </cell>
          <cell r="H6560">
            <v>0</v>
          </cell>
        </row>
        <row r="6561">
          <cell r="A6561">
            <v>36641</v>
          </cell>
          <cell r="B6561" t="str">
            <v>AGG-GAS-IDX</v>
          </cell>
          <cell r="C6561" t="str">
            <v>NG-NYMEX</v>
          </cell>
          <cell r="D6561" t="str">
            <v>FT-TEXAS-IDX</v>
          </cell>
          <cell r="E6561" t="str">
            <v>I</v>
          </cell>
          <cell r="F6561">
            <v>41153</v>
          </cell>
          <cell r="G6561">
            <v>0</v>
          </cell>
          <cell r="H6561">
            <v>0</v>
          </cell>
        </row>
        <row r="6562">
          <cell r="A6562">
            <v>36641</v>
          </cell>
          <cell r="B6562" t="str">
            <v>AGG-GAS-IDX</v>
          </cell>
          <cell r="C6562" t="str">
            <v>NG-NYMEX</v>
          </cell>
          <cell r="D6562" t="str">
            <v>FT-WAHA-IDX</v>
          </cell>
          <cell r="E6562" t="str">
            <v>I</v>
          </cell>
          <cell r="F6562">
            <v>36617</v>
          </cell>
          <cell r="G6562">
            <v>-300000</v>
          </cell>
          <cell r="H6562">
            <v>0</v>
          </cell>
        </row>
        <row r="6563">
          <cell r="A6563">
            <v>36641</v>
          </cell>
          <cell r="B6563" t="str">
            <v>AGG-GAS-IDX</v>
          </cell>
          <cell r="C6563" t="str">
            <v>NG-NYMEX</v>
          </cell>
          <cell r="D6563" t="str">
            <v>FT-WAHA-IDX</v>
          </cell>
          <cell r="E6563" t="str">
            <v>I</v>
          </cell>
          <cell r="F6563">
            <v>36647</v>
          </cell>
          <cell r="G6563">
            <v>-309688</v>
          </cell>
          <cell r="H6563">
            <v>0</v>
          </cell>
        </row>
        <row r="6564">
          <cell r="A6564">
            <v>36641</v>
          </cell>
          <cell r="B6564" t="str">
            <v>AGG-GAS-IDX</v>
          </cell>
          <cell r="C6564" t="str">
            <v>NG-NYMEX</v>
          </cell>
          <cell r="D6564" t="str">
            <v>FT-WAHA-IDX</v>
          </cell>
          <cell r="E6564" t="str">
            <v>I</v>
          </cell>
          <cell r="F6564">
            <v>36678</v>
          </cell>
          <cell r="G6564">
            <v>-298113</v>
          </cell>
          <cell r="H6564">
            <v>0</v>
          </cell>
        </row>
        <row r="6565">
          <cell r="A6565">
            <v>36641</v>
          </cell>
          <cell r="B6565" t="str">
            <v>AGG-GAS-IDX</v>
          </cell>
          <cell r="C6565" t="str">
            <v>NG-NYMEX</v>
          </cell>
          <cell r="D6565" t="str">
            <v>FT-WAHA-IDX</v>
          </cell>
          <cell r="E6565" t="str">
            <v>I</v>
          </cell>
          <cell r="F6565">
            <v>36708</v>
          </cell>
          <cell r="G6565">
            <v>-306449</v>
          </cell>
          <cell r="H6565">
            <v>0</v>
          </cell>
        </row>
        <row r="6566">
          <cell r="A6566">
            <v>36641</v>
          </cell>
          <cell r="B6566" t="str">
            <v>AGG-GAS-IDX</v>
          </cell>
          <cell r="C6566" t="str">
            <v>NG-NYMEX</v>
          </cell>
          <cell r="D6566" t="str">
            <v>FT-WAHA-IDX</v>
          </cell>
          <cell r="E6566" t="str">
            <v>I</v>
          </cell>
          <cell r="F6566">
            <v>36739</v>
          </cell>
          <cell r="G6566">
            <v>-127783</v>
          </cell>
          <cell r="H6566">
            <v>0</v>
          </cell>
        </row>
        <row r="6567">
          <cell r="A6567">
            <v>36641</v>
          </cell>
          <cell r="B6567" t="str">
            <v>AGG-GAS-IDX</v>
          </cell>
          <cell r="C6567" t="str">
            <v>NG-NYMEX</v>
          </cell>
          <cell r="D6567" t="str">
            <v>FT-WEST-IDX</v>
          </cell>
          <cell r="E6567" t="str">
            <v>I</v>
          </cell>
          <cell r="F6567">
            <v>36617</v>
          </cell>
          <cell r="G6567">
            <v>2184860</v>
          </cell>
          <cell r="H6567">
            <v>-61286</v>
          </cell>
        </row>
        <row r="6568">
          <cell r="A6568">
            <v>36641</v>
          </cell>
          <cell r="B6568" t="str">
            <v>AGG-GAS-IDX</v>
          </cell>
          <cell r="C6568" t="str">
            <v>NG-NYMEX</v>
          </cell>
          <cell r="D6568" t="str">
            <v>FT-WEST-IDX</v>
          </cell>
          <cell r="E6568" t="str">
            <v>I</v>
          </cell>
          <cell r="F6568">
            <v>36647</v>
          </cell>
          <cell r="G6568">
            <v>2348703</v>
          </cell>
          <cell r="H6568">
            <v>-79280</v>
          </cell>
        </row>
        <row r="6569">
          <cell r="A6569">
            <v>36641</v>
          </cell>
          <cell r="B6569" t="str">
            <v>AGG-GAS-IDX</v>
          </cell>
          <cell r="C6569" t="str">
            <v>NG-NYMEX</v>
          </cell>
          <cell r="D6569" t="str">
            <v>FT-WEST-IDX</v>
          </cell>
          <cell r="E6569" t="str">
            <v>I</v>
          </cell>
          <cell r="F6569">
            <v>36678</v>
          </cell>
          <cell r="G6569">
            <v>2561644</v>
          </cell>
          <cell r="H6569">
            <v>-79298</v>
          </cell>
        </row>
        <row r="6570">
          <cell r="A6570">
            <v>36641</v>
          </cell>
          <cell r="B6570" t="str">
            <v>AGG-GAS-IDX</v>
          </cell>
          <cell r="C6570" t="str">
            <v>NG-NYMEX</v>
          </cell>
          <cell r="D6570" t="str">
            <v>FT-WEST-IDX</v>
          </cell>
          <cell r="E6570" t="str">
            <v>I</v>
          </cell>
          <cell r="F6570">
            <v>36708</v>
          </cell>
          <cell r="G6570">
            <v>2641311</v>
          </cell>
          <cell r="H6570">
            <v>-81515</v>
          </cell>
        </row>
        <row r="6571">
          <cell r="A6571">
            <v>36641</v>
          </cell>
          <cell r="B6571" t="str">
            <v>AGG-GAS-IDX</v>
          </cell>
          <cell r="C6571" t="str">
            <v>NG-NYMEX</v>
          </cell>
          <cell r="D6571" t="str">
            <v>FT-WEST-IDX</v>
          </cell>
          <cell r="E6571" t="str">
            <v>I</v>
          </cell>
          <cell r="F6571">
            <v>36739</v>
          </cell>
          <cell r="G6571">
            <v>2640282</v>
          </cell>
          <cell r="H6571">
            <v>-104046</v>
          </cell>
        </row>
        <row r="6572">
          <cell r="A6572">
            <v>36641</v>
          </cell>
          <cell r="B6572" t="str">
            <v>AGG-GAS-IDX</v>
          </cell>
          <cell r="C6572" t="str">
            <v>NG-NYMEX</v>
          </cell>
          <cell r="D6572" t="str">
            <v>FT-WEST-IDX</v>
          </cell>
          <cell r="E6572" t="str">
            <v>I</v>
          </cell>
          <cell r="F6572">
            <v>36770</v>
          </cell>
          <cell r="G6572">
            <v>2560039</v>
          </cell>
          <cell r="H6572">
            <v>-101167</v>
          </cell>
        </row>
        <row r="6573">
          <cell r="A6573">
            <v>36641</v>
          </cell>
          <cell r="B6573" t="str">
            <v>AGG-GAS-IDX</v>
          </cell>
          <cell r="C6573" t="str">
            <v>NG-NYMEX</v>
          </cell>
          <cell r="D6573" t="str">
            <v>FT-WEST-IDX</v>
          </cell>
          <cell r="E6573" t="str">
            <v>I</v>
          </cell>
          <cell r="F6573">
            <v>36800</v>
          </cell>
          <cell r="G6573">
            <v>2627133</v>
          </cell>
          <cell r="H6573">
            <v>-103148</v>
          </cell>
        </row>
        <row r="6574">
          <cell r="A6574">
            <v>36641</v>
          </cell>
          <cell r="B6574" t="str">
            <v>AGG-GAS-IDX</v>
          </cell>
          <cell r="C6574" t="str">
            <v>NG-NYMEX</v>
          </cell>
          <cell r="D6574" t="str">
            <v>FT-WEST-IDX</v>
          </cell>
          <cell r="E6574" t="str">
            <v>I</v>
          </cell>
          <cell r="F6574">
            <v>36831</v>
          </cell>
          <cell r="G6574">
            <v>3778043</v>
          </cell>
          <cell r="H6574">
            <v>-55804</v>
          </cell>
        </row>
        <row r="6575">
          <cell r="A6575">
            <v>36641</v>
          </cell>
          <cell r="B6575" t="str">
            <v>AGG-GAS-IDX</v>
          </cell>
          <cell r="C6575" t="str">
            <v>NG-NYMEX</v>
          </cell>
          <cell r="D6575" t="str">
            <v>FT-WEST-IDX</v>
          </cell>
          <cell r="E6575" t="str">
            <v>I</v>
          </cell>
          <cell r="F6575">
            <v>36861</v>
          </cell>
          <cell r="G6575">
            <v>3879201</v>
          </cell>
          <cell r="H6575">
            <v>-57335</v>
          </cell>
        </row>
        <row r="6576">
          <cell r="A6576">
            <v>36641</v>
          </cell>
          <cell r="B6576" t="str">
            <v>AGG-GAS-IDX</v>
          </cell>
          <cell r="C6576" t="str">
            <v>NG-NYMEX</v>
          </cell>
          <cell r="D6576" t="str">
            <v>FT-WEST-IDX</v>
          </cell>
          <cell r="E6576" t="str">
            <v>I</v>
          </cell>
          <cell r="F6576">
            <v>36892</v>
          </cell>
          <cell r="G6576">
            <v>3862163</v>
          </cell>
          <cell r="H6576">
            <v>-56994</v>
          </cell>
        </row>
        <row r="6577">
          <cell r="A6577">
            <v>36641</v>
          </cell>
          <cell r="B6577" t="str">
            <v>AGG-GAS-IDX</v>
          </cell>
          <cell r="C6577" t="str">
            <v>NG-NYMEX</v>
          </cell>
          <cell r="D6577" t="str">
            <v>FT-WEST-IDX</v>
          </cell>
          <cell r="E6577" t="str">
            <v>I</v>
          </cell>
          <cell r="F6577">
            <v>36923</v>
          </cell>
          <cell r="G6577">
            <v>3480171</v>
          </cell>
          <cell r="H6577">
            <v>-51171</v>
          </cell>
        </row>
        <row r="6578">
          <cell r="A6578">
            <v>36641</v>
          </cell>
          <cell r="B6578" t="str">
            <v>AGG-GAS-IDX</v>
          </cell>
          <cell r="C6578" t="str">
            <v>NG-NYMEX</v>
          </cell>
          <cell r="D6578" t="str">
            <v>FT-WEST-IDX</v>
          </cell>
          <cell r="E6578" t="str">
            <v>I</v>
          </cell>
          <cell r="F6578">
            <v>36951</v>
          </cell>
          <cell r="G6578">
            <v>3819501</v>
          </cell>
          <cell r="H6578">
            <v>-56345</v>
          </cell>
        </row>
        <row r="6579">
          <cell r="A6579">
            <v>36641</v>
          </cell>
          <cell r="B6579" t="str">
            <v>AGG-GAS-IDX</v>
          </cell>
          <cell r="C6579" t="str">
            <v>NG-NYMEX</v>
          </cell>
          <cell r="D6579" t="str">
            <v>FT-WEST-IDX</v>
          </cell>
          <cell r="E6579" t="str">
            <v>I</v>
          </cell>
          <cell r="F6579">
            <v>36982</v>
          </cell>
          <cell r="G6579">
            <v>3392056</v>
          </cell>
          <cell r="H6579">
            <v>-26043</v>
          </cell>
        </row>
        <row r="6580">
          <cell r="A6580">
            <v>36641</v>
          </cell>
          <cell r="B6580" t="str">
            <v>AGG-GAS-IDX</v>
          </cell>
          <cell r="C6580" t="str">
            <v>NG-NYMEX</v>
          </cell>
          <cell r="D6580" t="str">
            <v>FT-WEST-IDX</v>
          </cell>
          <cell r="E6580" t="str">
            <v>I</v>
          </cell>
          <cell r="F6580">
            <v>37012</v>
          </cell>
          <cell r="G6580">
            <v>3485061</v>
          </cell>
          <cell r="H6580">
            <v>-26754</v>
          </cell>
        </row>
        <row r="6581">
          <cell r="A6581">
            <v>36641</v>
          </cell>
          <cell r="B6581" t="str">
            <v>AGG-GAS-IDX</v>
          </cell>
          <cell r="C6581" t="str">
            <v>NG-NYMEX</v>
          </cell>
          <cell r="D6581" t="str">
            <v>FT-WEST-IDX</v>
          </cell>
          <cell r="E6581" t="str">
            <v>I</v>
          </cell>
          <cell r="F6581">
            <v>37043</v>
          </cell>
          <cell r="G6581">
            <v>3354592</v>
          </cell>
          <cell r="H6581">
            <v>-25735</v>
          </cell>
        </row>
        <row r="6582">
          <cell r="A6582">
            <v>36641</v>
          </cell>
          <cell r="B6582" t="str">
            <v>AGG-GAS-IDX</v>
          </cell>
          <cell r="C6582" t="str">
            <v>NG-NYMEX</v>
          </cell>
          <cell r="D6582" t="str">
            <v>FT-WEST-IDX</v>
          </cell>
          <cell r="E6582" t="str">
            <v>I</v>
          </cell>
          <cell r="F6582">
            <v>37073</v>
          </cell>
          <cell r="G6582">
            <v>3443613</v>
          </cell>
          <cell r="H6582">
            <v>-26436</v>
          </cell>
        </row>
        <row r="6583">
          <cell r="A6583">
            <v>36641</v>
          </cell>
          <cell r="B6583" t="str">
            <v>AGG-GAS-IDX</v>
          </cell>
          <cell r="C6583" t="str">
            <v>NG-NYMEX</v>
          </cell>
          <cell r="D6583" t="str">
            <v>FT-WEST-IDX</v>
          </cell>
          <cell r="E6583" t="str">
            <v>I</v>
          </cell>
          <cell r="F6583">
            <v>37104</v>
          </cell>
          <cell r="G6583">
            <v>3421402</v>
          </cell>
          <cell r="H6583">
            <v>-26276</v>
          </cell>
        </row>
        <row r="6584">
          <cell r="A6584">
            <v>36641</v>
          </cell>
          <cell r="B6584" t="str">
            <v>AGG-GAS-IDX</v>
          </cell>
          <cell r="C6584" t="str">
            <v>NG-NYMEX</v>
          </cell>
          <cell r="D6584" t="str">
            <v>FT-WEST-IDX</v>
          </cell>
          <cell r="E6584" t="str">
            <v>I</v>
          </cell>
          <cell r="F6584">
            <v>37135</v>
          </cell>
          <cell r="G6584">
            <v>3295745</v>
          </cell>
          <cell r="H6584">
            <v>-25273</v>
          </cell>
        </row>
        <row r="6585">
          <cell r="A6585">
            <v>36641</v>
          </cell>
          <cell r="B6585" t="str">
            <v>AGG-GAS-IDX</v>
          </cell>
          <cell r="C6585" t="str">
            <v>NG-NYMEX</v>
          </cell>
          <cell r="D6585" t="str">
            <v>FT-WEST-IDX</v>
          </cell>
          <cell r="E6585" t="str">
            <v>I</v>
          </cell>
          <cell r="F6585">
            <v>37165</v>
          </cell>
          <cell r="G6585">
            <v>3381747</v>
          </cell>
          <cell r="H6585">
            <v>-25961</v>
          </cell>
        </row>
        <row r="6586">
          <cell r="A6586">
            <v>36641</v>
          </cell>
          <cell r="B6586" t="str">
            <v>AGG-GAS-IDX</v>
          </cell>
          <cell r="C6586" t="str">
            <v>NG-NYMEX</v>
          </cell>
          <cell r="D6586" t="str">
            <v>FT-WEST-IDX</v>
          </cell>
          <cell r="E6586" t="str">
            <v>I</v>
          </cell>
          <cell r="F6586">
            <v>37196</v>
          </cell>
          <cell r="G6586">
            <v>3255029</v>
          </cell>
          <cell r="H6586">
            <v>-24971</v>
          </cell>
        </row>
        <row r="6587">
          <cell r="A6587">
            <v>36641</v>
          </cell>
          <cell r="B6587" t="str">
            <v>AGG-GAS-IDX</v>
          </cell>
          <cell r="C6587" t="str">
            <v>NG-NYMEX</v>
          </cell>
          <cell r="D6587" t="str">
            <v>FT-WEST-IDX</v>
          </cell>
          <cell r="E6587" t="str">
            <v>I</v>
          </cell>
          <cell r="F6587">
            <v>37226</v>
          </cell>
          <cell r="G6587">
            <v>3341275</v>
          </cell>
          <cell r="H6587">
            <v>-25650</v>
          </cell>
        </row>
        <row r="6588">
          <cell r="A6588">
            <v>36641</v>
          </cell>
          <cell r="B6588" t="str">
            <v>AGG-GAS-IDX</v>
          </cell>
          <cell r="C6588" t="str">
            <v>NG-NYMEX</v>
          </cell>
          <cell r="D6588" t="str">
            <v>FT-WEST-IDX</v>
          </cell>
          <cell r="E6588" t="str">
            <v>I</v>
          </cell>
          <cell r="F6588">
            <v>37257</v>
          </cell>
          <cell r="G6588">
            <v>2175767</v>
          </cell>
          <cell r="H6588">
            <v>-25493</v>
          </cell>
        </row>
        <row r="6589">
          <cell r="A6589">
            <v>36641</v>
          </cell>
          <cell r="B6589" t="str">
            <v>AGG-GAS-IDX</v>
          </cell>
          <cell r="C6589" t="str">
            <v>NG-NYMEX</v>
          </cell>
          <cell r="D6589" t="str">
            <v>FT-WEST-IDX</v>
          </cell>
          <cell r="E6589" t="str">
            <v>I</v>
          </cell>
          <cell r="F6589">
            <v>37288</v>
          </cell>
          <cell r="G6589">
            <v>1964886</v>
          </cell>
          <cell r="H6589">
            <v>-22885</v>
          </cell>
        </row>
        <row r="6590">
          <cell r="A6590">
            <v>36641</v>
          </cell>
          <cell r="B6590" t="str">
            <v>AGG-GAS-IDX</v>
          </cell>
          <cell r="C6590" t="str">
            <v>NG-NYMEX</v>
          </cell>
          <cell r="D6590" t="str">
            <v>FT-WEST-IDX</v>
          </cell>
          <cell r="E6590" t="str">
            <v>I</v>
          </cell>
          <cell r="F6590">
            <v>37316</v>
          </cell>
          <cell r="G6590">
            <v>2151659</v>
          </cell>
          <cell r="H6590">
            <v>-25196</v>
          </cell>
        </row>
        <row r="6591">
          <cell r="A6591">
            <v>36641</v>
          </cell>
          <cell r="B6591" t="str">
            <v>AGG-GAS-IDX</v>
          </cell>
          <cell r="C6591" t="str">
            <v>NG-NYMEX</v>
          </cell>
          <cell r="D6591" t="str">
            <v>FT-WEST-IDX</v>
          </cell>
          <cell r="E6591" t="str">
            <v>I</v>
          </cell>
          <cell r="F6591">
            <v>37347</v>
          </cell>
          <cell r="G6591">
            <v>2069195</v>
          </cell>
          <cell r="H6591">
            <v>-24234</v>
          </cell>
        </row>
        <row r="6592">
          <cell r="A6592">
            <v>36641</v>
          </cell>
          <cell r="B6592" t="str">
            <v>AGG-GAS-IDX</v>
          </cell>
          <cell r="C6592" t="str">
            <v>NG-NYMEX</v>
          </cell>
          <cell r="D6592" t="str">
            <v>FT-WEST-IDX</v>
          </cell>
          <cell r="E6592" t="str">
            <v>I</v>
          </cell>
          <cell r="F6592">
            <v>37377</v>
          </cell>
          <cell r="G6592">
            <v>1856784</v>
          </cell>
          <cell r="H6592">
            <v>-24895</v>
          </cell>
        </row>
        <row r="6593">
          <cell r="A6593">
            <v>36641</v>
          </cell>
          <cell r="B6593" t="str">
            <v>AGG-GAS-IDX</v>
          </cell>
          <cell r="C6593" t="str">
            <v>NG-NYMEX</v>
          </cell>
          <cell r="D6593" t="str">
            <v>FT-WEST-IDX</v>
          </cell>
          <cell r="E6593" t="str">
            <v>I</v>
          </cell>
          <cell r="F6593">
            <v>37408</v>
          </cell>
          <cell r="G6593">
            <v>1788162</v>
          </cell>
          <cell r="H6593">
            <v>-23945</v>
          </cell>
        </row>
        <row r="6594">
          <cell r="A6594">
            <v>36641</v>
          </cell>
          <cell r="B6594" t="str">
            <v>AGG-GAS-IDX</v>
          </cell>
          <cell r="C6594" t="str">
            <v>NG-NYMEX</v>
          </cell>
          <cell r="D6594" t="str">
            <v>FT-WEST-IDX</v>
          </cell>
          <cell r="E6594" t="str">
            <v>I</v>
          </cell>
          <cell r="F6594">
            <v>37438</v>
          </cell>
          <cell r="G6594">
            <v>1834647</v>
          </cell>
          <cell r="H6594">
            <v>-24598</v>
          </cell>
        </row>
        <row r="6595">
          <cell r="A6595">
            <v>36641</v>
          </cell>
          <cell r="B6595" t="str">
            <v>AGG-GAS-IDX</v>
          </cell>
          <cell r="C6595" t="str">
            <v>NG-NYMEX</v>
          </cell>
          <cell r="D6595" t="str">
            <v>FT-WEST-IDX</v>
          </cell>
          <cell r="E6595" t="str">
            <v>I</v>
          </cell>
          <cell r="F6595">
            <v>37469</v>
          </cell>
          <cell r="G6595">
            <v>1822308</v>
          </cell>
          <cell r="H6595">
            <v>-11233</v>
          </cell>
        </row>
        <row r="6596">
          <cell r="A6596">
            <v>36641</v>
          </cell>
          <cell r="B6596" t="str">
            <v>AGG-GAS-IDX</v>
          </cell>
          <cell r="C6596" t="str">
            <v>NG-NYMEX</v>
          </cell>
          <cell r="D6596" t="str">
            <v>FT-WEST-IDX</v>
          </cell>
          <cell r="E6596" t="str">
            <v>I</v>
          </cell>
          <cell r="F6596">
            <v>37500</v>
          </cell>
          <cell r="G6596">
            <v>1757400</v>
          </cell>
          <cell r="H6596">
            <v>-23517</v>
          </cell>
        </row>
        <row r="6597">
          <cell r="A6597">
            <v>36641</v>
          </cell>
          <cell r="B6597" t="str">
            <v>AGG-GAS-IDX</v>
          </cell>
          <cell r="C6597" t="str">
            <v>NG-NYMEX</v>
          </cell>
          <cell r="D6597" t="str">
            <v>FT-WEST-IDX</v>
          </cell>
          <cell r="E6597" t="str">
            <v>I</v>
          </cell>
          <cell r="F6597">
            <v>37530</v>
          </cell>
          <cell r="G6597">
            <v>1801859</v>
          </cell>
          <cell r="H6597">
            <v>-11100</v>
          </cell>
        </row>
        <row r="6598">
          <cell r="A6598">
            <v>36641</v>
          </cell>
          <cell r="B6598" t="str">
            <v>AGG-GAS-IDX</v>
          </cell>
          <cell r="C6598" t="str">
            <v>NG-NYMEX</v>
          </cell>
          <cell r="D6598" t="str">
            <v>FT-WEST-IDX</v>
          </cell>
          <cell r="E6598" t="str">
            <v>I</v>
          </cell>
          <cell r="F6598">
            <v>37561</v>
          </cell>
          <cell r="G6598">
            <v>1735330</v>
          </cell>
          <cell r="H6598">
            <v>-23238</v>
          </cell>
        </row>
        <row r="6599">
          <cell r="A6599">
            <v>36641</v>
          </cell>
          <cell r="B6599" t="str">
            <v>AGG-GAS-IDX</v>
          </cell>
          <cell r="C6599" t="str">
            <v>NG-NYMEX</v>
          </cell>
          <cell r="D6599" t="str">
            <v>FT-WEST-IDX</v>
          </cell>
          <cell r="E6599" t="str">
            <v>I</v>
          </cell>
          <cell r="F6599">
            <v>37591</v>
          </cell>
          <cell r="G6599">
            <v>1780483</v>
          </cell>
          <cell r="H6599">
            <v>-23872</v>
          </cell>
        </row>
        <row r="6600">
          <cell r="A6600">
            <v>36641</v>
          </cell>
          <cell r="B6600" t="str">
            <v>AGG-GAS-IDX</v>
          </cell>
          <cell r="C6600" t="str">
            <v>NG-NYMEX</v>
          </cell>
          <cell r="D6600" t="str">
            <v>FT-WEST-IDX</v>
          </cell>
          <cell r="E6600" t="str">
            <v>I</v>
          </cell>
          <cell r="F6600">
            <v>37622</v>
          </cell>
          <cell r="G6600">
            <v>1511992</v>
          </cell>
          <cell r="H6600">
            <v>-23727</v>
          </cell>
        </row>
        <row r="6601">
          <cell r="A6601">
            <v>36641</v>
          </cell>
          <cell r="B6601" t="str">
            <v>AGG-GAS-IDX</v>
          </cell>
          <cell r="C6601" t="str">
            <v>NG-NYMEX</v>
          </cell>
          <cell r="D6601" t="str">
            <v>FT-WEST-IDX</v>
          </cell>
          <cell r="E6601" t="str">
            <v>I</v>
          </cell>
          <cell r="F6601">
            <v>37653</v>
          </cell>
          <cell r="G6601">
            <v>1368297</v>
          </cell>
          <cell r="H6601">
            <v>-21301</v>
          </cell>
        </row>
        <row r="6602">
          <cell r="A6602">
            <v>36641</v>
          </cell>
          <cell r="B6602" t="str">
            <v>AGG-GAS-IDX</v>
          </cell>
          <cell r="C6602" t="str">
            <v>NG-NYMEX</v>
          </cell>
          <cell r="D6602" t="str">
            <v>FT-WEST-IDX</v>
          </cell>
          <cell r="E6602" t="str">
            <v>I</v>
          </cell>
          <cell r="F6602">
            <v>37681</v>
          </cell>
          <cell r="G6602">
            <v>1495735</v>
          </cell>
          <cell r="H6602">
            <v>-23453</v>
          </cell>
        </row>
        <row r="6603">
          <cell r="A6603">
            <v>36641</v>
          </cell>
          <cell r="B6603" t="str">
            <v>AGG-GAS-IDX</v>
          </cell>
          <cell r="C6603" t="str">
            <v>NG-NYMEX</v>
          </cell>
          <cell r="D6603" t="str">
            <v>FT-WEST-IDX</v>
          </cell>
          <cell r="E6603" t="str">
            <v>I</v>
          </cell>
          <cell r="F6603">
            <v>37712</v>
          </cell>
          <cell r="G6603">
            <v>1438443</v>
          </cell>
          <cell r="H6603">
            <v>-22559</v>
          </cell>
        </row>
        <row r="6604">
          <cell r="A6604">
            <v>36641</v>
          </cell>
          <cell r="B6604" t="str">
            <v>AGG-GAS-IDX</v>
          </cell>
          <cell r="C6604" t="str">
            <v>NG-NYMEX</v>
          </cell>
          <cell r="D6604" t="str">
            <v>FT-WEST-IDX</v>
          </cell>
          <cell r="E6604" t="str">
            <v>I</v>
          </cell>
          <cell r="F6604">
            <v>37742</v>
          </cell>
          <cell r="G6604">
            <v>1478008</v>
          </cell>
          <cell r="H6604">
            <v>-23175</v>
          </cell>
        </row>
        <row r="6605">
          <cell r="A6605">
            <v>36641</v>
          </cell>
          <cell r="B6605" t="str">
            <v>AGG-GAS-IDX</v>
          </cell>
          <cell r="C6605" t="str">
            <v>NG-NYMEX</v>
          </cell>
          <cell r="D6605" t="str">
            <v>FT-WEST-IDX</v>
          </cell>
          <cell r="E6605" t="str">
            <v>I</v>
          </cell>
          <cell r="F6605">
            <v>37773</v>
          </cell>
          <cell r="G6605">
            <v>1423759</v>
          </cell>
          <cell r="H6605">
            <v>-22293</v>
          </cell>
        </row>
        <row r="6606">
          <cell r="A6606">
            <v>36641</v>
          </cell>
          <cell r="B6606" t="str">
            <v>AGG-GAS-IDX</v>
          </cell>
          <cell r="C6606" t="str">
            <v>NG-NYMEX</v>
          </cell>
          <cell r="D6606" t="str">
            <v>FT-WEST-IDX</v>
          </cell>
          <cell r="E6606" t="str">
            <v>I</v>
          </cell>
          <cell r="F6606">
            <v>37803</v>
          </cell>
          <cell r="G6606">
            <v>1460529</v>
          </cell>
          <cell r="H6606">
            <v>-22901</v>
          </cell>
        </row>
        <row r="6607">
          <cell r="A6607">
            <v>36641</v>
          </cell>
          <cell r="B6607" t="str">
            <v>AGG-GAS-IDX</v>
          </cell>
          <cell r="C6607" t="str">
            <v>NG-NYMEX</v>
          </cell>
          <cell r="D6607" t="str">
            <v>FT-WEST-IDX</v>
          </cell>
          <cell r="E6607" t="str">
            <v>I</v>
          </cell>
          <cell r="F6607">
            <v>37834</v>
          </cell>
          <cell r="G6607">
            <v>1450571</v>
          </cell>
          <cell r="H6607">
            <v>-22763</v>
          </cell>
        </row>
        <row r="6608">
          <cell r="A6608">
            <v>36641</v>
          </cell>
          <cell r="B6608" t="str">
            <v>AGG-GAS-IDX</v>
          </cell>
          <cell r="C6608" t="str">
            <v>NG-NYMEX</v>
          </cell>
          <cell r="D6608" t="str">
            <v>FT-WEST-IDX</v>
          </cell>
          <cell r="E6608" t="str">
            <v>I</v>
          </cell>
          <cell r="F6608">
            <v>37865</v>
          </cell>
          <cell r="G6608">
            <v>1399557</v>
          </cell>
          <cell r="H6608">
            <v>-21896</v>
          </cell>
        </row>
        <row r="6609">
          <cell r="A6609">
            <v>36641</v>
          </cell>
          <cell r="B6609" t="str">
            <v>AGG-GAS-IDX</v>
          </cell>
          <cell r="C6609" t="str">
            <v>NG-NYMEX</v>
          </cell>
          <cell r="D6609" t="str">
            <v>FT-WEST-IDX</v>
          </cell>
          <cell r="E6609" t="str">
            <v>I</v>
          </cell>
          <cell r="F6609">
            <v>37895</v>
          </cell>
          <cell r="G6609">
            <v>1434526</v>
          </cell>
          <cell r="H6609">
            <v>-22493</v>
          </cell>
        </row>
        <row r="6610">
          <cell r="A6610">
            <v>36641</v>
          </cell>
          <cell r="B6610" t="str">
            <v>AGG-GAS-IDX</v>
          </cell>
          <cell r="C6610" t="str">
            <v>NG-NYMEX</v>
          </cell>
          <cell r="D6610" t="str">
            <v>FT-WEST-IDX</v>
          </cell>
          <cell r="E6610" t="str">
            <v>I</v>
          </cell>
          <cell r="F6610">
            <v>37926</v>
          </cell>
          <cell r="G6610">
            <v>1147955</v>
          </cell>
          <cell r="H6610">
            <v>-19297</v>
          </cell>
        </row>
        <row r="6611">
          <cell r="A6611">
            <v>36641</v>
          </cell>
          <cell r="B6611" t="str">
            <v>AGG-GAS-IDX</v>
          </cell>
          <cell r="C6611" t="str">
            <v>NG-NYMEX</v>
          </cell>
          <cell r="D6611" t="str">
            <v>FT-WEST-IDX</v>
          </cell>
          <cell r="E6611" t="str">
            <v>I</v>
          </cell>
          <cell r="F6611">
            <v>37956</v>
          </cell>
          <cell r="G6611">
            <v>1177250</v>
          </cell>
          <cell r="H6611">
            <v>-19824</v>
          </cell>
        </row>
        <row r="6612">
          <cell r="A6612">
            <v>36641</v>
          </cell>
          <cell r="B6612" t="str">
            <v>AGG-GAS-IDX</v>
          </cell>
          <cell r="C6612" t="str">
            <v>NG-NYMEX</v>
          </cell>
          <cell r="D6612" t="str">
            <v>FT-WEST-IDX</v>
          </cell>
          <cell r="E6612" t="str">
            <v>I</v>
          </cell>
          <cell r="F6612">
            <v>37987</v>
          </cell>
          <cell r="G6612">
            <v>1109304</v>
          </cell>
          <cell r="H6612">
            <v>-19704</v>
          </cell>
        </row>
        <row r="6613">
          <cell r="A6613">
            <v>36641</v>
          </cell>
          <cell r="B6613" t="str">
            <v>AGG-GAS-IDX</v>
          </cell>
          <cell r="C6613" t="str">
            <v>NG-NYMEX</v>
          </cell>
          <cell r="D6613" t="str">
            <v>FT-WEST-IDX</v>
          </cell>
          <cell r="E6613" t="str">
            <v>I</v>
          </cell>
          <cell r="F6613">
            <v>38018</v>
          </cell>
          <cell r="G6613">
            <v>1038583</v>
          </cell>
          <cell r="H6613">
            <v>-18321</v>
          </cell>
        </row>
        <row r="6614">
          <cell r="A6614">
            <v>36641</v>
          </cell>
          <cell r="B6614" t="str">
            <v>AGG-GAS-IDX</v>
          </cell>
          <cell r="C6614" t="str">
            <v>NG-NYMEX</v>
          </cell>
          <cell r="D6614" t="str">
            <v>FT-WEST-IDX</v>
          </cell>
          <cell r="E6614" t="str">
            <v>I</v>
          </cell>
          <cell r="F6614">
            <v>38047</v>
          </cell>
          <cell r="G6614">
            <v>1097400</v>
          </cell>
          <cell r="H6614">
            <v>-19473</v>
          </cell>
        </row>
        <row r="6615">
          <cell r="A6615">
            <v>36641</v>
          </cell>
          <cell r="B6615" t="str">
            <v>AGG-GAS-IDX</v>
          </cell>
          <cell r="C6615" t="str">
            <v>NG-NYMEX</v>
          </cell>
          <cell r="D6615" t="str">
            <v>FT-WEST-IDX</v>
          </cell>
          <cell r="E6615" t="str">
            <v>I</v>
          </cell>
          <cell r="F6615">
            <v>38078</v>
          </cell>
          <cell r="G6615">
            <v>1056383</v>
          </cell>
          <cell r="H6615">
            <v>-18731</v>
          </cell>
        </row>
        <row r="6616">
          <cell r="A6616">
            <v>36641</v>
          </cell>
          <cell r="B6616" t="str">
            <v>AGG-GAS-IDX</v>
          </cell>
          <cell r="C6616" t="str">
            <v>NG-NYMEX</v>
          </cell>
          <cell r="D6616" t="str">
            <v>FT-WEST-IDX</v>
          </cell>
          <cell r="E6616" t="str">
            <v>I</v>
          </cell>
          <cell r="F6616">
            <v>38108</v>
          </cell>
          <cell r="G6616">
            <v>1084315</v>
          </cell>
          <cell r="H6616">
            <v>-19241</v>
          </cell>
        </row>
        <row r="6617">
          <cell r="A6617">
            <v>36641</v>
          </cell>
          <cell r="B6617" t="str">
            <v>AGG-GAS-IDX</v>
          </cell>
          <cell r="C6617" t="str">
            <v>NG-NYMEX</v>
          </cell>
          <cell r="D6617" t="str">
            <v>FT-WEST-IDX</v>
          </cell>
          <cell r="E6617" t="str">
            <v>I</v>
          </cell>
          <cell r="F6617">
            <v>38139</v>
          </cell>
          <cell r="G6617">
            <v>1044861</v>
          </cell>
          <cell r="H6617">
            <v>-18507</v>
          </cell>
        </row>
        <row r="6618">
          <cell r="A6618">
            <v>36641</v>
          </cell>
          <cell r="B6618" t="str">
            <v>AGG-GAS-IDX</v>
          </cell>
          <cell r="C6618" t="str">
            <v>NG-NYMEX</v>
          </cell>
          <cell r="D6618" t="str">
            <v>FT-WEST-IDX</v>
          </cell>
          <cell r="E6618" t="str">
            <v>I</v>
          </cell>
          <cell r="F6618">
            <v>38169</v>
          </cell>
          <cell r="G6618">
            <v>1071372</v>
          </cell>
          <cell r="H6618">
            <v>-19011</v>
          </cell>
        </row>
        <row r="6619">
          <cell r="A6619">
            <v>36641</v>
          </cell>
          <cell r="B6619" t="str">
            <v>AGG-GAS-IDX</v>
          </cell>
          <cell r="C6619" t="str">
            <v>NG-NYMEX</v>
          </cell>
          <cell r="D6619" t="str">
            <v>FT-WEST-IDX</v>
          </cell>
          <cell r="E6619" t="str">
            <v>I</v>
          </cell>
          <cell r="F6619">
            <v>38200</v>
          </cell>
          <cell r="G6619">
            <v>1063782</v>
          </cell>
          <cell r="H6619">
            <v>-18896</v>
          </cell>
        </row>
        <row r="6620">
          <cell r="A6620">
            <v>36641</v>
          </cell>
          <cell r="B6620" t="str">
            <v>AGG-GAS-IDX</v>
          </cell>
          <cell r="C6620" t="str">
            <v>NG-NYMEX</v>
          </cell>
          <cell r="D6620" t="str">
            <v>FT-WEST-IDX</v>
          </cell>
          <cell r="E6620" t="str">
            <v>I</v>
          </cell>
          <cell r="F6620">
            <v>38231</v>
          </cell>
          <cell r="G6620">
            <v>1027151</v>
          </cell>
          <cell r="H6620">
            <v>-18175</v>
          </cell>
        </row>
        <row r="6621">
          <cell r="A6621">
            <v>36641</v>
          </cell>
          <cell r="B6621" t="str">
            <v>AGG-GAS-IDX</v>
          </cell>
          <cell r="C6621" t="str">
            <v>NG-NYMEX</v>
          </cell>
          <cell r="D6621" t="str">
            <v>FT-WEST-IDX</v>
          </cell>
          <cell r="E6621" t="str">
            <v>I</v>
          </cell>
          <cell r="F6621">
            <v>38261</v>
          </cell>
          <cell r="G6621">
            <v>1052116</v>
          </cell>
          <cell r="H6621">
            <v>-18670</v>
          </cell>
        </row>
        <row r="6622">
          <cell r="A6622">
            <v>36641</v>
          </cell>
          <cell r="B6622" t="str">
            <v>AGG-GAS-IDX</v>
          </cell>
          <cell r="C6622" t="str">
            <v>NG-NYMEX</v>
          </cell>
          <cell r="D6622" t="str">
            <v>FT-WEST-IDX</v>
          </cell>
          <cell r="E6622" t="str">
            <v>I</v>
          </cell>
          <cell r="F6622">
            <v>38292</v>
          </cell>
          <cell r="G6622">
            <v>1122648</v>
          </cell>
          <cell r="H6622">
            <v>-28840</v>
          </cell>
        </row>
        <row r="6623">
          <cell r="A6623">
            <v>36641</v>
          </cell>
          <cell r="B6623" t="str">
            <v>AGG-GAS-IDX</v>
          </cell>
          <cell r="C6623" t="str">
            <v>NG-NYMEX</v>
          </cell>
          <cell r="D6623" t="str">
            <v>FT-WEST-IDX</v>
          </cell>
          <cell r="E6623" t="str">
            <v>I</v>
          </cell>
          <cell r="F6623">
            <v>38322</v>
          </cell>
          <cell r="G6623">
            <v>1151317</v>
          </cell>
          <cell r="H6623">
            <v>-29626</v>
          </cell>
        </row>
        <row r="6624">
          <cell r="A6624">
            <v>36641</v>
          </cell>
          <cell r="B6624" t="str">
            <v>AGG-GAS-IDX</v>
          </cell>
          <cell r="C6624" t="str">
            <v>NG-NYMEX</v>
          </cell>
          <cell r="D6624" t="str">
            <v>FT-WEST-IDX</v>
          </cell>
          <cell r="E6624" t="str">
            <v>I</v>
          </cell>
          <cell r="F6624">
            <v>38353</v>
          </cell>
          <cell r="G6624">
            <v>1143252</v>
          </cell>
          <cell r="H6624">
            <v>-29445</v>
          </cell>
        </row>
        <row r="6625">
          <cell r="A6625">
            <v>36641</v>
          </cell>
          <cell r="B6625" t="str">
            <v>AGG-GAS-IDX</v>
          </cell>
          <cell r="C6625" t="str">
            <v>NG-NYMEX</v>
          </cell>
          <cell r="D6625" t="str">
            <v>FT-WEST-IDX</v>
          </cell>
          <cell r="E6625" t="str">
            <v>I</v>
          </cell>
          <cell r="F6625">
            <v>38384</v>
          </cell>
          <cell r="G6625">
            <v>1035766</v>
          </cell>
          <cell r="H6625">
            <v>-26433</v>
          </cell>
        </row>
        <row r="6626">
          <cell r="A6626">
            <v>36641</v>
          </cell>
          <cell r="B6626" t="str">
            <v>AGG-GAS-IDX</v>
          </cell>
          <cell r="C6626" t="str">
            <v>NG-NYMEX</v>
          </cell>
          <cell r="D6626" t="str">
            <v>FT-WEST-IDX</v>
          </cell>
          <cell r="E6626" t="str">
            <v>I</v>
          </cell>
          <cell r="F6626">
            <v>38412</v>
          </cell>
          <cell r="G6626">
            <v>1131012</v>
          </cell>
          <cell r="H6626">
            <v>-29103</v>
          </cell>
        </row>
        <row r="6627">
          <cell r="A6627">
            <v>36641</v>
          </cell>
          <cell r="B6627" t="str">
            <v>AGG-GAS-IDX</v>
          </cell>
          <cell r="C6627" t="str">
            <v>NG-NYMEX</v>
          </cell>
          <cell r="D6627" t="str">
            <v>FT-WEST-IDX</v>
          </cell>
          <cell r="E6627" t="str">
            <v>I</v>
          </cell>
          <cell r="F6627">
            <v>38443</v>
          </cell>
          <cell r="G6627">
            <v>1087594</v>
          </cell>
          <cell r="H6627">
            <v>-8979</v>
          </cell>
        </row>
        <row r="6628">
          <cell r="A6628">
            <v>36641</v>
          </cell>
          <cell r="B6628" t="str">
            <v>AGG-GAS-IDX</v>
          </cell>
          <cell r="C6628" t="str">
            <v>NG-NYMEX</v>
          </cell>
          <cell r="D6628" t="str">
            <v>FT-WEST-IDX</v>
          </cell>
          <cell r="E6628" t="str">
            <v>I</v>
          </cell>
          <cell r="F6628">
            <v>38473</v>
          </cell>
          <cell r="G6628">
            <v>1117435</v>
          </cell>
          <cell r="H6628">
            <v>-9223</v>
          </cell>
        </row>
        <row r="6629">
          <cell r="A6629">
            <v>36641</v>
          </cell>
          <cell r="B6629" t="str">
            <v>AGG-GAS-IDX</v>
          </cell>
          <cell r="C6629" t="str">
            <v>NG-NYMEX</v>
          </cell>
          <cell r="D6629" t="str">
            <v>FT-WEST-IDX</v>
          </cell>
          <cell r="E6629" t="str">
            <v>I</v>
          </cell>
          <cell r="F6629">
            <v>38504</v>
          </cell>
          <cell r="G6629">
            <v>867818</v>
          </cell>
          <cell r="H6629">
            <v>-6784</v>
          </cell>
        </row>
        <row r="6630">
          <cell r="A6630">
            <v>36641</v>
          </cell>
          <cell r="B6630" t="str">
            <v>AGG-GAS-IDX</v>
          </cell>
          <cell r="C6630" t="str">
            <v>NG-NYMEX</v>
          </cell>
          <cell r="D6630" t="str">
            <v>FT-WEST-IDX</v>
          </cell>
          <cell r="E6630" t="str">
            <v>I</v>
          </cell>
          <cell r="F6630">
            <v>38534</v>
          </cell>
          <cell r="G6630">
            <v>889609</v>
          </cell>
          <cell r="H6630">
            <v>-6968</v>
          </cell>
        </row>
        <row r="6631">
          <cell r="A6631">
            <v>36641</v>
          </cell>
          <cell r="B6631" t="str">
            <v>AGG-GAS-IDX</v>
          </cell>
          <cell r="C6631" t="str">
            <v>NG-NYMEX</v>
          </cell>
          <cell r="D6631" t="str">
            <v>FT-WEST-IDX</v>
          </cell>
          <cell r="E6631" t="str">
            <v>I</v>
          </cell>
          <cell r="F6631">
            <v>38565</v>
          </cell>
          <cell r="G6631">
            <v>883166</v>
          </cell>
          <cell r="H6631">
            <v>-6925</v>
          </cell>
        </row>
        <row r="6632">
          <cell r="A6632">
            <v>36641</v>
          </cell>
          <cell r="B6632" t="str">
            <v>AGG-GAS-IDX</v>
          </cell>
          <cell r="C6632" t="str">
            <v>NG-NYMEX</v>
          </cell>
          <cell r="D6632" t="str">
            <v>FT-WEST-IDX</v>
          </cell>
          <cell r="E6632" t="str">
            <v>I</v>
          </cell>
          <cell r="F6632">
            <v>38596</v>
          </cell>
          <cell r="G6632">
            <v>853119</v>
          </cell>
          <cell r="H6632">
            <v>-6661</v>
          </cell>
        </row>
        <row r="6633">
          <cell r="A6633">
            <v>36641</v>
          </cell>
          <cell r="B6633" t="str">
            <v>AGG-GAS-IDX</v>
          </cell>
          <cell r="C6633" t="str">
            <v>NG-NYMEX</v>
          </cell>
          <cell r="D6633" t="str">
            <v>FT-WEST-IDX</v>
          </cell>
          <cell r="E6633" t="str">
            <v>I</v>
          </cell>
          <cell r="F6633">
            <v>38626</v>
          </cell>
          <cell r="G6633">
            <v>873521</v>
          </cell>
          <cell r="H6633">
            <v>-6842</v>
          </cell>
        </row>
        <row r="6634">
          <cell r="A6634">
            <v>36641</v>
          </cell>
          <cell r="B6634" t="str">
            <v>AGG-GAS-IDX</v>
          </cell>
          <cell r="C6634" t="str">
            <v>NG-NYMEX</v>
          </cell>
          <cell r="D6634" t="str">
            <v>FT-WEST-IDX</v>
          </cell>
          <cell r="E6634" t="str">
            <v>I</v>
          </cell>
          <cell r="F6634">
            <v>38657</v>
          </cell>
          <cell r="G6634">
            <v>639390</v>
          </cell>
          <cell r="H6634">
            <v>-4556</v>
          </cell>
        </row>
        <row r="6635">
          <cell r="A6635">
            <v>36641</v>
          </cell>
          <cell r="B6635" t="str">
            <v>AGG-GAS-IDX</v>
          </cell>
          <cell r="C6635" t="str">
            <v>NG-NYMEX</v>
          </cell>
          <cell r="D6635" t="str">
            <v>FT-WEST-IDX</v>
          </cell>
          <cell r="E6635" t="str">
            <v>I</v>
          </cell>
          <cell r="F6635">
            <v>38687</v>
          </cell>
          <cell r="G6635">
            <v>655009</v>
          </cell>
          <cell r="H6635">
            <v>-4680</v>
          </cell>
        </row>
        <row r="6636">
          <cell r="A6636">
            <v>36641</v>
          </cell>
          <cell r="B6636" t="str">
            <v>AGG-GAS-IDX</v>
          </cell>
          <cell r="C6636" t="str">
            <v>NG-NYMEX</v>
          </cell>
          <cell r="D6636" t="str">
            <v>FT-WEST-IDX</v>
          </cell>
          <cell r="E6636" t="str">
            <v>I</v>
          </cell>
          <cell r="F6636">
            <v>38718</v>
          </cell>
          <cell r="G6636">
            <v>650022</v>
          </cell>
          <cell r="H6636">
            <v>15136</v>
          </cell>
        </row>
        <row r="6637">
          <cell r="A6637">
            <v>36641</v>
          </cell>
          <cell r="B6637" t="str">
            <v>AGG-GAS-IDX</v>
          </cell>
          <cell r="C6637" t="str">
            <v>NG-NYMEX</v>
          </cell>
          <cell r="D6637" t="str">
            <v>FT-WEST-IDX</v>
          </cell>
          <cell r="E6637" t="str">
            <v>I</v>
          </cell>
          <cell r="F6637">
            <v>38749</v>
          </cell>
          <cell r="G6637">
            <v>592308</v>
          </cell>
          <cell r="H6637">
            <v>14080</v>
          </cell>
        </row>
        <row r="6638">
          <cell r="A6638">
            <v>36641</v>
          </cell>
          <cell r="B6638" t="str">
            <v>AGG-GAS-IDX</v>
          </cell>
          <cell r="C6638" t="str">
            <v>NG-NYMEX</v>
          </cell>
          <cell r="D6638" t="str">
            <v>FT-WEST-IDX</v>
          </cell>
          <cell r="E6638" t="str">
            <v>I</v>
          </cell>
          <cell r="F6638">
            <v>38777</v>
          </cell>
          <cell r="G6638">
            <v>640533</v>
          </cell>
          <cell r="H6638">
            <v>24081</v>
          </cell>
        </row>
        <row r="6639">
          <cell r="A6639">
            <v>36641</v>
          </cell>
          <cell r="B6639" t="str">
            <v>AGG-GAS-IDX</v>
          </cell>
          <cell r="C6639" t="str">
            <v>NG-NYMEX</v>
          </cell>
          <cell r="D6639" t="str">
            <v>FT-WEST-IDX</v>
          </cell>
          <cell r="E6639" t="str">
            <v>I</v>
          </cell>
          <cell r="F6639">
            <v>38808</v>
          </cell>
          <cell r="G6639">
            <v>621415</v>
          </cell>
          <cell r="H6639">
            <v>23254</v>
          </cell>
        </row>
        <row r="6640">
          <cell r="A6640">
            <v>36641</v>
          </cell>
          <cell r="B6640" t="str">
            <v>AGG-GAS-IDX</v>
          </cell>
          <cell r="C6640" t="str">
            <v>NG-NYMEX</v>
          </cell>
          <cell r="D6640" t="str">
            <v>FT-WEST-IDX</v>
          </cell>
          <cell r="E6640" t="str">
            <v>I</v>
          </cell>
          <cell r="F6640">
            <v>38838</v>
          </cell>
          <cell r="G6640">
            <v>634677</v>
          </cell>
          <cell r="H6640">
            <v>23727</v>
          </cell>
        </row>
        <row r="6641">
          <cell r="A6641">
            <v>36641</v>
          </cell>
          <cell r="B6641" t="str">
            <v>AGG-GAS-IDX</v>
          </cell>
          <cell r="C6641" t="str">
            <v>NG-NYMEX</v>
          </cell>
          <cell r="D6641" t="str">
            <v>FT-WEST-IDX</v>
          </cell>
          <cell r="E6641" t="str">
            <v>I</v>
          </cell>
          <cell r="F6641">
            <v>38869</v>
          </cell>
          <cell r="G6641">
            <v>613906</v>
          </cell>
          <cell r="H6641">
            <v>22730</v>
          </cell>
        </row>
        <row r="6642">
          <cell r="A6642">
            <v>36641</v>
          </cell>
          <cell r="B6642" t="str">
            <v>AGG-GAS-IDX</v>
          </cell>
          <cell r="C6642" t="str">
            <v>NG-NYMEX</v>
          </cell>
          <cell r="D6642" t="str">
            <v>FT-WEST-IDX</v>
          </cell>
          <cell r="E6642" t="str">
            <v>I</v>
          </cell>
          <cell r="F6642">
            <v>38899</v>
          </cell>
          <cell r="G6642">
            <v>627003</v>
          </cell>
          <cell r="H6642">
            <v>22009</v>
          </cell>
        </row>
        <row r="6643">
          <cell r="A6643">
            <v>36641</v>
          </cell>
          <cell r="B6643" t="str">
            <v>AGG-GAS-IDX</v>
          </cell>
          <cell r="C6643" t="str">
            <v>NG-NYMEX</v>
          </cell>
          <cell r="D6643" t="str">
            <v>FT-WEST-IDX</v>
          </cell>
          <cell r="E6643" t="str">
            <v>I</v>
          </cell>
          <cell r="F6643">
            <v>38930</v>
          </cell>
          <cell r="G6643">
            <v>624059</v>
          </cell>
          <cell r="H6643">
            <v>21119</v>
          </cell>
        </row>
        <row r="6644">
          <cell r="A6644">
            <v>36641</v>
          </cell>
          <cell r="B6644" t="str">
            <v>AGG-GAS-IDX</v>
          </cell>
          <cell r="C6644" t="str">
            <v>NG-NYMEX</v>
          </cell>
          <cell r="D6644" t="str">
            <v>FT-WEST-IDX</v>
          </cell>
          <cell r="E6644" t="str">
            <v>I</v>
          </cell>
          <cell r="F6644">
            <v>38961</v>
          </cell>
          <cell r="G6644">
            <v>602737</v>
          </cell>
          <cell r="H6644">
            <v>19720</v>
          </cell>
        </row>
        <row r="6645">
          <cell r="A6645">
            <v>36641</v>
          </cell>
          <cell r="B6645" t="str">
            <v>AGG-GAS-IDX</v>
          </cell>
          <cell r="C6645" t="str">
            <v>NG-NYMEX</v>
          </cell>
          <cell r="D6645" t="str">
            <v>FT-WEST-IDX</v>
          </cell>
          <cell r="E6645" t="str">
            <v>I</v>
          </cell>
          <cell r="F6645">
            <v>38991</v>
          </cell>
          <cell r="G6645">
            <v>615590</v>
          </cell>
          <cell r="H6645">
            <v>19649</v>
          </cell>
        </row>
        <row r="6646">
          <cell r="A6646">
            <v>36641</v>
          </cell>
          <cell r="B6646" t="str">
            <v>AGG-GAS-IDX</v>
          </cell>
          <cell r="C6646" t="str">
            <v>NG-NYMEX</v>
          </cell>
          <cell r="D6646" t="str">
            <v>FT-WEST-IDX</v>
          </cell>
          <cell r="E6646" t="str">
            <v>I</v>
          </cell>
          <cell r="F6646">
            <v>39022</v>
          </cell>
          <cell r="G6646">
            <v>594528</v>
          </cell>
          <cell r="H6646">
            <v>15175</v>
          </cell>
        </row>
        <row r="6647">
          <cell r="A6647">
            <v>36641</v>
          </cell>
          <cell r="B6647" t="str">
            <v>AGG-GAS-IDX</v>
          </cell>
          <cell r="C6647" t="str">
            <v>NG-NYMEX</v>
          </cell>
          <cell r="D6647" t="str">
            <v>FT-WEST-IDX</v>
          </cell>
          <cell r="E6647" t="str">
            <v>I</v>
          </cell>
          <cell r="F6647">
            <v>39052</v>
          </cell>
          <cell r="G6647">
            <v>609027</v>
          </cell>
          <cell r="H6647">
            <v>14353</v>
          </cell>
        </row>
        <row r="6648">
          <cell r="A6648">
            <v>36641</v>
          </cell>
          <cell r="B6648" t="str">
            <v>AGG-GAS-IDX</v>
          </cell>
          <cell r="C6648" t="str">
            <v>NG-NYMEX</v>
          </cell>
          <cell r="D6648" t="str">
            <v>FT-WEST-IDX</v>
          </cell>
          <cell r="E6648" t="str">
            <v>I</v>
          </cell>
          <cell r="F6648">
            <v>39083</v>
          </cell>
          <cell r="G6648">
            <v>450610</v>
          </cell>
          <cell r="H6648">
            <v>13598</v>
          </cell>
        </row>
        <row r="6649">
          <cell r="A6649">
            <v>36641</v>
          </cell>
          <cell r="B6649" t="str">
            <v>AGG-GAS-IDX</v>
          </cell>
          <cell r="C6649" t="str">
            <v>NG-NYMEX</v>
          </cell>
          <cell r="D6649" t="str">
            <v>FT-WEST-IDX</v>
          </cell>
          <cell r="E6649" t="str">
            <v>I</v>
          </cell>
          <cell r="F6649">
            <v>39114</v>
          </cell>
          <cell r="G6649">
            <v>412666</v>
          </cell>
          <cell r="H6649">
            <v>13048</v>
          </cell>
        </row>
        <row r="6650">
          <cell r="A6650">
            <v>36641</v>
          </cell>
          <cell r="B6650" t="str">
            <v>AGG-GAS-IDX</v>
          </cell>
          <cell r="C6650" t="str">
            <v>NG-NYMEX</v>
          </cell>
          <cell r="D6650" t="str">
            <v>FT-WEST-IDX</v>
          </cell>
          <cell r="E6650" t="str">
            <v>I</v>
          </cell>
          <cell r="F6650">
            <v>39142</v>
          </cell>
          <cell r="G6650">
            <v>446200</v>
          </cell>
          <cell r="H6650">
            <v>22027</v>
          </cell>
        </row>
        <row r="6651">
          <cell r="A6651">
            <v>36641</v>
          </cell>
          <cell r="B6651" t="str">
            <v>AGG-GAS-IDX</v>
          </cell>
          <cell r="C6651" t="str">
            <v>NG-NYMEX</v>
          </cell>
          <cell r="D6651" t="str">
            <v>FT-WEST-IDX</v>
          </cell>
          <cell r="E6651" t="str">
            <v>I</v>
          </cell>
          <cell r="F6651">
            <v>39173</v>
          </cell>
          <cell r="G6651">
            <v>428926</v>
          </cell>
          <cell r="H6651">
            <v>21262</v>
          </cell>
        </row>
        <row r="6652">
          <cell r="A6652">
            <v>36641</v>
          </cell>
          <cell r="B6652" t="str">
            <v>AGG-GAS-IDX</v>
          </cell>
          <cell r="C6652" t="str">
            <v>NG-NYMEX</v>
          </cell>
          <cell r="D6652" t="str">
            <v>FT-WEST-IDX</v>
          </cell>
          <cell r="E6652" t="str">
            <v>I</v>
          </cell>
          <cell r="F6652">
            <v>39203</v>
          </cell>
          <cell r="G6652">
            <v>440780</v>
          </cell>
          <cell r="H6652">
            <v>21692</v>
          </cell>
        </row>
        <row r="6653">
          <cell r="A6653">
            <v>36641</v>
          </cell>
          <cell r="B6653" t="str">
            <v>AGG-GAS-IDX</v>
          </cell>
          <cell r="C6653" t="str">
            <v>NG-NYMEX</v>
          </cell>
          <cell r="D6653" t="str">
            <v>FT-WEST-IDX</v>
          </cell>
          <cell r="E6653" t="str">
            <v>I</v>
          </cell>
          <cell r="F6653">
            <v>39234</v>
          </cell>
          <cell r="G6653">
            <v>425479</v>
          </cell>
          <cell r="H6653">
            <v>20502</v>
          </cell>
        </row>
        <row r="6654">
          <cell r="A6654">
            <v>36641</v>
          </cell>
          <cell r="B6654" t="str">
            <v>AGG-GAS-IDX</v>
          </cell>
          <cell r="C6654" t="str">
            <v>NG-NYMEX</v>
          </cell>
          <cell r="D6654" t="str">
            <v>FT-WEST-IDX</v>
          </cell>
          <cell r="E6654" t="str">
            <v>I</v>
          </cell>
          <cell r="F6654">
            <v>39264</v>
          </cell>
          <cell r="G6654">
            <v>435477</v>
          </cell>
          <cell r="H6654">
            <v>19679</v>
          </cell>
        </row>
        <row r="6655">
          <cell r="A6655">
            <v>36641</v>
          </cell>
          <cell r="B6655" t="str">
            <v>AGG-GAS-IDX</v>
          </cell>
          <cell r="C6655" t="str">
            <v>NG-NYMEX</v>
          </cell>
          <cell r="D6655" t="str">
            <v>FT-WEST-IDX</v>
          </cell>
          <cell r="E6655" t="str">
            <v>I</v>
          </cell>
          <cell r="F6655">
            <v>39295</v>
          </cell>
          <cell r="G6655">
            <v>431947</v>
          </cell>
          <cell r="H6655">
            <v>18795</v>
          </cell>
        </row>
        <row r="6656">
          <cell r="A6656">
            <v>36641</v>
          </cell>
          <cell r="B6656" t="str">
            <v>AGG-GAS-IDX</v>
          </cell>
          <cell r="C6656" t="str">
            <v>NG-NYMEX</v>
          </cell>
          <cell r="D6656" t="str">
            <v>FT-WEST-IDX</v>
          </cell>
          <cell r="E6656" t="str">
            <v>I</v>
          </cell>
          <cell r="F6656">
            <v>39326</v>
          </cell>
          <cell r="G6656">
            <v>418631</v>
          </cell>
          <cell r="H6656">
            <v>17568</v>
          </cell>
        </row>
        <row r="6657">
          <cell r="A6657">
            <v>36641</v>
          </cell>
          <cell r="B6657" t="str">
            <v>AGG-GAS-IDX</v>
          </cell>
          <cell r="C6657" t="str">
            <v>NG-NYMEX</v>
          </cell>
          <cell r="D6657" t="str">
            <v>FT-WEST-IDX</v>
          </cell>
          <cell r="E6657" t="str">
            <v>I</v>
          </cell>
          <cell r="F6657">
            <v>39356</v>
          </cell>
          <cell r="G6657">
            <v>427593</v>
          </cell>
          <cell r="H6657">
            <v>17628</v>
          </cell>
        </row>
        <row r="6658">
          <cell r="A6658">
            <v>36641</v>
          </cell>
          <cell r="B6658" t="str">
            <v>AGG-GAS-IDX</v>
          </cell>
          <cell r="C6658" t="str">
            <v>NG-NYMEX</v>
          </cell>
          <cell r="D6658" t="str">
            <v>FT-WEST-IDX</v>
          </cell>
          <cell r="E6658" t="str">
            <v>I</v>
          </cell>
          <cell r="F6658">
            <v>39387</v>
          </cell>
          <cell r="G6658">
            <v>412746</v>
          </cell>
          <cell r="H6658">
            <v>13677</v>
          </cell>
        </row>
        <row r="6659">
          <cell r="A6659">
            <v>36641</v>
          </cell>
          <cell r="B6659" t="str">
            <v>AGG-GAS-IDX</v>
          </cell>
          <cell r="C6659" t="str">
            <v>NG-NYMEX</v>
          </cell>
          <cell r="D6659" t="str">
            <v>FT-WEST-IDX</v>
          </cell>
          <cell r="E6659" t="str">
            <v>I</v>
          </cell>
          <cell r="F6659">
            <v>39417</v>
          </cell>
          <cell r="G6659">
            <v>422440</v>
          </cell>
          <cell r="H6659">
            <v>12830</v>
          </cell>
        </row>
        <row r="6660">
          <cell r="A6660">
            <v>36641</v>
          </cell>
          <cell r="B6660" t="str">
            <v>AGG-GAS-IDX</v>
          </cell>
          <cell r="C6660" t="str">
            <v>NG-NYMEX</v>
          </cell>
          <cell r="D6660" t="str">
            <v>FT-WEST-IDX</v>
          </cell>
          <cell r="E6660" t="str">
            <v>I</v>
          </cell>
          <cell r="F6660">
            <v>39448</v>
          </cell>
          <cell r="G6660">
            <v>419013</v>
          </cell>
          <cell r="H6660">
            <v>3825</v>
          </cell>
        </row>
        <row r="6661">
          <cell r="A6661">
            <v>36641</v>
          </cell>
          <cell r="B6661" t="str">
            <v>AGG-GAS-IDX</v>
          </cell>
          <cell r="C6661" t="str">
            <v>NG-NYMEX</v>
          </cell>
          <cell r="D6661" t="str">
            <v>FT-WEST-IDX</v>
          </cell>
          <cell r="E6661" t="str">
            <v>I</v>
          </cell>
          <cell r="F6661">
            <v>39479</v>
          </cell>
          <cell r="G6661">
            <v>394919</v>
          </cell>
          <cell r="H6661">
            <v>3744</v>
          </cell>
        </row>
        <row r="6662">
          <cell r="A6662">
            <v>36641</v>
          </cell>
          <cell r="B6662" t="str">
            <v>AGG-GAS-IDX</v>
          </cell>
          <cell r="C6662" t="str">
            <v>NG-NYMEX</v>
          </cell>
          <cell r="D6662" t="str">
            <v>FT-WEST-IDX</v>
          </cell>
          <cell r="E6662" t="str">
            <v>I</v>
          </cell>
          <cell r="F6662">
            <v>39508</v>
          </cell>
          <cell r="G6662">
            <v>414864</v>
          </cell>
          <cell r="H6662">
            <v>6745</v>
          </cell>
        </row>
        <row r="6663">
          <cell r="A6663">
            <v>36641</v>
          </cell>
          <cell r="B6663" t="str">
            <v>AGG-GAS-IDX</v>
          </cell>
          <cell r="C6663" t="str">
            <v>NG-NYMEX</v>
          </cell>
          <cell r="D6663" t="str">
            <v>FT-WEST-IDX</v>
          </cell>
          <cell r="E6663" t="str">
            <v>I</v>
          </cell>
          <cell r="F6663">
            <v>39539</v>
          </cell>
          <cell r="G6663">
            <v>399638</v>
          </cell>
          <cell r="H6663">
            <v>6424</v>
          </cell>
        </row>
        <row r="6664">
          <cell r="A6664">
            <v>36641</v>
          </cell>
          <cell r="B6664" t="str">
            <v>AGG-GAS-IDX</v>
          </cell>
          <cell r="C6664" t="str">
            <v>NG-NYMEX</v>
          </cell>
          <cell r="D6664" t="str">
            <v>FT-WEST-IDX</v>
          </cell>
          <cell r="E6664" t="str">
            <v>I</v>
          </cell>
          <cell r="F6664">
            <v>39569</v>
          </cell>
          <cell r="G6664">
            <v>409858</v>
          </cell>
          <cell r="H6664">
            <v>6404</v>
          </cell>
        </row>
        <row r="6665">
          <cell r="A6665">
            <v>36641</v>
          </cell>
          <cell r="B6665" t="str">
            <v>AGG-GAS-IDX</v>
          </cell>
          <cell r="C6665" t="str">
            <v>NG-NYMEX</v>
          </cell>
          <cell r="D6665" t="str">
            <v>FT-WEST-IDX</v>
          </cell>
          <cell r="E6665" t="str">
            <v>I</v>
          </cell>
          <cell r="F6665">
            <v>39600</v>
          </cell>
          <cell r="G6665">
            <v>395622</v>
          </cell>
          <cell r="H6665">
            <v>5388</v>
          </cell>
        </row>
        <row r="6666">
          <cell r="A6666">
            <v>36641</v>
          </cell>
          <cell r="B6666" t="str">
            <v>AGG-GAS-IDX</v>
          </cell>
          <cell r="C6666" t="str">
            <v>NG-NYMEX</v>
          </cell>
          <cell r="D6666" t="str">
            <v>FT-WEST-IDX</v>
          </cell>
          <cell r="E6666" t="str">
            <v>I</v>
          </cell>
          <cell r="F6666">
            <v>39630</v>
          </cell>
          <cell r="G6666">
            <v>404910</v>
          </cell>
          <cell r="H6666">
            <v>4621</v>
          </cell>
        </row>
        <row r="6667">
          <cell r="A6667">
            <v>36641</v>
          </cell>
          <cell r="B6667" t="str">
            <v>AGG-GAS-IDX</v>
          </cell>
          <cell r="C6667" t="str">
            <v>NG-NYMEX</v>
          </cell>
          <cell r="D6667" t="str">
            <v>FT-WEST-IDX</v>
          </cell>
          <cell r="E6667" t="str">
            <v>I</v>
          </cell>
          <cell r="F6667">
            <v>39661</v>
          </cell>
          <cell r="G6667">
            <v>401620</v>
          </cell>
          <cell r="H6667">
            <v>4707</v>
          </cell>
        </row>
        <row r="6668">
          <cell r="A6668">
            <v>36641</v>
          </cell>
          <cell r="B6668" t="str">
            <v>AGG-GAS-IDX</v>
          </cell>
          <cell r="C6668" t="str">
            <v>NG-NYMEX</v>
          </cell>
          <cell r="D6668" t="str">
            <v>FT-WEST-IDX</v>
          </cell>
          <cell r="E6668" t="str">
            <v>I</v>
          </cell>
          <cell r="F6668">
            <v>39692</v>
          </cell>
          <cell r="G6668">
            <v>389230</v>
          </cell>
          <cell r="H6668">
            <v>4206</v>
          </cell>
        </row>
        <row r="6669">
          <cell r="A6669">
            <v>36641</v>
          </cell>
          <cell r="B6669" t="str">
            <v>AGG-GAS-IDX</v>
          </cell>
          <cell r="C6669" t="str">
            <v>NG-NYMEX</v>
          </cell>
          <cell r="D6669" t="str">
            <v>FT-WEST-IDX</v>
          </cell>
          <cell r="E6669" t="str">
            <v>I</v>
          </cell>
          <cell r="F6669">
            <v>39722</v>
          </cell>
          <cell r="G6669">
            <v>397554</v>
          </cell>
          <cell r="H6669">
            <v>0</v>
          </cell>
        </row>
        <row r="6670">
          <cell r="A6670">
            <v>36641</v>
          </cell>
          <cell r="B6670" t="str">
            <v>AGG-GAS-IDX</v>
          </cell>
          <cell r="C6670" t="str">
            <v>NG-NYMEX</v>
          </cell>
          <cell r="D6670" t="str">
            <v>FT-WEST-IDX</v>
          </cell>
          <cell r="E6670" t="str">
            <v>I</v>
          </cell>
          <cell r="F6670">
            <v>39753</v>
          </cell>
          <cell r="G6670">
            <v>-226610</v>
          </cell>
          <cell r="H6670">
            <v>0</v>
          </cell>
        </row>
        <row r="6671">
          <cell r="A6671">
            <v>36641</v>
          </cell>
          <cell r="B6671" t="str">
            <v>AGG-GAS-IDX</v>
          </cell>
          <cell r="C6671" t="str">
            <v>NG-NYMEX</v>
          </cell>
          <cell r="D6671" t="str">
            <v>FT-WEST-IDX</v>
          </cell>
          <cell r="E6671" t="str">
            <v>I</v>
          </cell>
          <cell r="F6671">
            <v>39783</v>
          </cell>
          <cell r="G6671">
            <v>-234187</v>
          </cell>
          <cell r="H6671">
            <v>0</v>
          </cell>
        </row>
        <row r="6672">
          <cell r="A6672">
            <v>36641</v>
          </cell>
          <cell r="B6672" t="str">
            <v>AGG-GAS-IDX</v>
          </cell>
          <cell r="C6672" t="str">
            <v>NG-NYMEX</v>
          </cell>
          <cell r="D6672" t="str">
            <v>FT-WEST-IDX</v>
          </cell>
          <cell r="E6672" t="str">
            <v>I</v>
          </cell>
          <cell r="F6672">
            <v>39814</v>
          </cell>
          <cell r="G6672">
            <v>-233517</v>
          </cell>
          <cell r="H6672">
            <v>0</v>
          </cell>
        </row>
        <row r="6673">
          <cell r="A6673">
            <v>36641</v>
          </cell>
          <cell r="B6673" t="str">
            <v>AGG-GAS-IDX</v>
          </cell>
          <cell r="C6673" t="str">
            <v>NG-NYMEX</v>
          </cell>
          <cell r="D6673" t="str">
            <v>FT-WEST-IDX</v>
          </cell>
          <cell r="E6673" t="str">
            <v>I</v>
          </cell>
          <cell r="F6673">
            <v>39845</v>
          </cell>
          <cell r="G6673">
            <v>-202544</v>
          </cell>
          <cell r="H6673">
            <v>0</v>
          </cell>
        </row>
        <row r="6674">
          <cell r="A6674">
            <v>36641</v>
          </cell>
          <cell r="B6674" t="str">
            <v>AGG-GAS-IDX</v>
          </cell>
          <cell r="C6674" t="str">
            <v>NG-NYMEX</v>
          </cell>
          <cell r="D6674" t="str">
            <v>FT-WEST-IDX</v>
          </cell>
          <cell r="E6674" t="str">
            <v>I</v>
          </cell>
          <cell r="F6674">
            <v>39873</v>
          </cell>
          <cell r="G6674">
            <v>-230019</v>
          </cell>
          <cell r="H6674">
            <v>0</v>
          </cell>
        </row>
        <row r="6675">
          <cell r="A6675">
            <v>36641</v>
          </cell>
          <cell r="B6675" t="str">
            <v>AGG-GAS-IDX</v>
          </cell>
          <cell r="C6675" t="str">
            <v>NG-NYMEX</v>
          </cell>
          <cell r="D6675" t="str">
            <v>FT-WEST-IDX</v>
          </cell>
          <cell r="E6675" t="str">
            <v>I</v>
          </cell>
          <cell r="F6675">
            <v>39904</v>
          </cell>
          <cell r="G6675">
            <v>-221403</v>
          </cell>
          <cell r="H6675">
            <v>0</v>
          </cell>
        </row>
        <row r="6676">
          <cell r="A6676">
            <v>36641</v>
          </cell>
          <cell r="B6676" t="str">
            <v>AGG-GAS-IDX</v>
          </cell>
          <cell r="C6676" t="str">
            <v>NG-NYMEX</v>
          </cell>
          <cell r="D6676" t="str">
            <v>FT-WEST-IDX</v>
          </cell>
          <cell r="E6676" t="str">
            <v>I</v>
          </cell>
          <cell r="F6676">
            <v>39934</v>
          </cell>
          <cell r="G6676">
            <v>-227234</v>
          </cell>
          <cell r="H6676">
            <v>0</v>
          </cell>
        </row>
        <row r="6677">
          <cell r="A6677">
            <v>36641</v>
          </cell>
          <cell r="B6677" t="str">
            <v>AGG-GAS-IDX</v>
          </cell>
          <cell r="C6677" t="str">
            <v>NG-NYMEX</v>
          </cell>
          <cell r="D6677" t="str">
            <v>FT-WEST-IDX</v>
          </cell>
          <cell r="E6677" t="str">
            <v>I</v>
          </cell>
          <cell r="F6677">
            <v>39965</v>
          </cell>
          <cell r="G6677">
            <v>-217220</v>
          </cell>
          <cell r="H6677">
            <v>0</v>
          </cell>
        </row>
        <row r="6678">
          <cell r="A6678">
            <v>36641</v>
          </cell>
          <cell r="B6678" t="str">
            <v>AGG-GAS-IDX</v>
          </cell>
          <cell r="C6678" t="str">
            <v>NG-NYMEX</v>
          </cell>
          <cell r="D6678" t="str">
            <v>FT-WEST-IDX</v>
          </cell>
          <cell r="E6678" t="str">
            <v>I</v>
          </cell>
          <cell r="F6678">
            <v>39995</v>
          </cell>
          <cell r="G6678">
            <v>-224481</v>
          </cell>
          <cell r="H6678">
            <v>0</v>
          </cell>
        </row>
        <row r="6679">
          <cell r="A6679">
            <v>36641</v>
          </cell>
          <cell r="B6679" t="str">
            <v>AGG-GAS-IDX</v>
          </cell>
          <cell r="C6679" t="str">
            <v>NG-NYMEX</v>
          </cell>
          <cell r="D6679" t="str">
            <v>FT-WEST-IDX</v>
          </cell>
          <cell r="E6679" t="str">
            <v>I</v>
          </cell>
          <cell r="F6679">
            <v>40026</v>
          </cell>
          <cell r="G6679">
            <v>-223835</v>
          </cell>
          <cell r="H6679">
            <v>0</v>
          </cell>
        </row>
        <row r="6680">
          <cell r="A6680">
            <v>36641</v>
          </cell>
          <cell r="B6680" t="str">
            <v>AGG-GAS-IDX</v>
          </cell>
          <cell r="C6680" t="str">
            <v>NG-NYMEX</v>
          </cell>
          <cell r="D6680" t="str">
            <v>FT-WEST-IDX</v>
          </cell>
          <cell r="E6680" t="str">
            <v>I</v>
          </cell>
          <cell r="F6680">
            <v>40057</v>
          </cell>
          <cell r="G6680">
            <v>-212525</v>
          </cell>
          <cell r="H6680">
            <v>0</v>
          </cell>
        </row>
        <row r="6681">
          <cell r="A6681">
            <v>36641</v>
          </cell>
          <cell r="B6681" t="str">
            <v>AGG-GAS-IDX</v>
          </cell>
          <cell r="C6681" t="str">
            <v>NG-NYMEX</v>
          </cell>
          <cell r="D6681" t="str">
            <v>FT-WEST-IDX</v>
          </cell>
          <cell r="E6681" t="str">
            <v>I</v>
          </cell>
          <cell r="F6681">
            <v>40087</v>
          </cell>
          <cell r="G6681">
            <v>-220389</v>
          </cell>
          <cell r="H6681">
            <v>0</v>
          </cell>
        </row>
        <row r="6682">
          <cell r="A6682">
            <v>36641</v>
          </cell>
          <cell r="B6682" t="str">
            <v>AGG-GAS-IDX</v>
          </cell>
          <cell r="C6682" t="str">
            <v>NG-NYMEX</v>
          </cell>
          <cell r="D6682" t="str">
            <v>FT-WEST-IDX</v>
          </cell>
          <cell r="E6682" t="str">
            <v>I</v>
          </cell>
          <cell r="F6682">
            <v>40118</v>
          </cell>
          <cell r="G6682">
            <v>-210675</v>
          </cell>
          <cell r="H6682">
            <v>0</v>
          </cell>
        </row>
        <row r="6683">
          <cell r="A6683">
            <v>36641</v>
          </cell>
          <cell r="B6683" t="str">
            <v>AGG-GAS-IDX</v>
          </cell>
          <cell r="C6683" t="str">
            <v>NG-NYMEX</v>
          </cell>
          <cell r="D6683" t="str">
            <v>FT-WEST-IDX</v>
          </cell>
          <cell r="E6683" t="str">
            <v>I</v>
          </cell>
          <cell r="F6683">
            <v>40148</v>
          </cell>
          <cell r="G6683">
            <v>-217715</v>
          </cell>
          <cell r="H6683">
            <v>0</v>
          </cell>
        </row>
        <row r="6684">
          <cell r="A6684">
            <v>36641</v>
          </cell>
          <cell r="B6684" t="str">
            <v>AGG-GAS-IDX</v>
          </cell>
          <cell r="C6684" t="str">
            <v>NG-NYMEX</v>
          </cell>
          <cell r="D6684" t="str">
            <v>FT-WEST-IDX</v>
          </cell>
          <cell r="E6684" t="str">
            <v>I</v>
          </cell>
          <cell r="F6684">
            <v>40179</v>
          </cell>
          <cell r="G6684">
            <v>-217087</v>
          </cell>
          <cell r="H6684">
            <v>0</v>
          </cell>
        </row>
        <row r="6685">
          <cell r="A6685">
            <v>36641</v>
          </cell>
          <cell r="B6685" t="str">
            <v>AGG-GAS-IDX</v>
          </cell>
          <cell r="C6685" t="str">
            <v>NG-NYMEX</v>
          </cell>
          <cell r="D6685" t="str">
            <v>FT-WEST-IDX</v>
          </cell>
          <cell r="E6685" t="str">
            <v>I</v>
          </cell>
          <cell r="F6685">
            <v>40210</v>
          </cell>
          <cell r="G6685">
            <v>-188290</v>
          </cell>
          <cell r="H6685">
            <v>0</v>
          </cell>
        </row>
        <row r="6686">
          <cell r="A6686">
            <v>36641</v>
          </cell>
          <cell r="B6686" t="str">
            <v>AGG-GAS-IDX</v>
          </cell>
          <cell r="C6686" t="str">
            <v>NG-NYMEX</v>
          </cell>
          <cell r="D6686" t="str">
            <v>FT-WEST-IDX</v>
          </cell>
          <cell r="E6686" t="str">
            <v>I</v>
          </cell>
          <cell r="F6686">
            <v>40238</v>
          </cell>
          <cell r="G6686">
            <v>-213827</v>
          </cell>
          <cell r="H6686">
            <v>0</v>
          </cell>
        </row>
        <row r="6687">
          <cell r="A6687">
            <v>36641</v>
          </cell>
          <cell r="B6687" t="str">
            <v>AGG-GAS-IDX</v>
          </cell>
          <cell r="C6687" t="str">
            <v>NG-NYMEX</v>
          </cell>
          <cell r="D6687" t="str">
            <v>FT-WEST-IDX</v>
          </cell>
          <cell r="E6687" t="str">
            <v>I</v>
          </cell>
          <cell r="F6687">
            <v>40269</v>
          </cell>
          <cell r="G6687">
            <v>-205813</v>
          </cell>
          <cell r="H6687">
            <v>0</v>
          </cell>
        </row>
        <row r="6688">
          <cell r="A6688">
            <v>36641</v>
          </cell>
          <cell r="B6688" t="str">
            <v>AGG-GAS-IDX</v>
          </cell>
          <cell r="C6688" t="str">
            <v>NG-NYMEX</v>
          </cell>
          <cell r="D6688" t="str">
            <v>FT-WEST-IDX</v>
          </cell>
          <cell r="E6688" t="str">
            <v>I</v>
          </cell>
          <cell r="F6688">
            <v>40299</v>
          </cell>
          <cell r="G6688">
            <v>-211232</v>
          </cell>
          <cell r="H6688">
            <v>0</v>
          </cell>
        </row>
        <row r="6689">
          <cell r="A6689">
            <v>36641</v>
          </cell>
          <cell r="B6689" t="str">
            <v>AGG-GAS-IDX</v>
          </cell>
          <cell r="C6689" t="str">
            <v>NG-NYMEX</v>
          </cell>
          <cell r="D6689" t="str">
            <v>FT-WEST-IDX</v>
          </cell>
          <cell r="E6689" t="str">
            <v>I</v>
          </cell>
          <cell r="F6689">
            <v>40330</v>
          </cell>
          <cell r="G6689">
            <v>-201943</v>
          </cell>
          <cell r="H6689">
            <v>0</v>
          </cell>
        </row>
        <row r="6690">
          <cell r="A6690">
            <v>36641</v>
          </cell>
          <cell r="B6690" t="str">
            <v>AGG-GAS-IDX</v>
          </cell>
          <cell r="C6690" t="str">
            <v>NG-NYMEX</v>
          </cell>
          <cell r="D6690" t="str">
            <v>FT-WEST-IDX</v>
          </cell>
          <cell r="E6690" t="str">
            <v>I</v>
          </cell>
          <cell r="F6690">
            <v>40360</v>
          </cell>
          <cell r="G6690">
            <v>-208712</v>
          </cell>
          <cell r="H6690">
            <v>0</v>
          </cell>
        </row>
        <row r="6691">
          <cell r="A6691">
            <v>36641</v>
          </cell>
          <cell r="B6691" t="str">
            <v>AGG-GAS-IDX</v>
          </cell>
          <cell r="C6691" t="str">
            <v>NG-NYMEX</v>
          </cell>
          <cell r="D6691" t="str">
            <v>FT-WEST-IDX</v>
          </cell>
          <cell r="E6691" t="str">
            <v>I</v>
          </cell>
          <cell r="F6691">
            <v>40391</v>
          </cell>
          <cell r="G6691">
            <v>-266562</v>
          </cell>
          <cell r="H6691">
            <v>0</v>
          </cell>
        </row>
        <row r="6692">
          <cell r="A6692">
            <v>36641</v>
          </cell>
          <cell r="B6692" t="str">
            <v>AGG-GAS-IDX</v>
          </cell>
          <cell r="C6692" t="str">
            <v>NG-NYMEX</v>
          </cell>
          <cell r="D6692" t="str">
            <v>FT-WEST-IDX</v>
          </cell>
          <cell r="E6692" t="str">
            <v>I</v>
          </cell>
          <cell r="F6692">
            <v>40422</v>
          </cell>
          <cell r="G6692">
            <v>-256395</v>
          </cell>
          <cell r="H6692">
            <v>0</v>
          </cell>
        </row>
        <row r="6693">
          <cell r="A6693">
            <v>36641</v>
          </cell>
          <cell r="B6693" t="str">
            <v>AGG-GAS-IDX</v>
          </cell>
          <cell r="C6693" t="str">
            <v>NG-NYMEX</v>
          </cell>
          <cell r="D6693" t="str">
            <v>FT-WEST-IDX</v>
          </cell>
          <cell r="E6693" t="str">
            <v>I</v>
          </cell>
          <cell r="F6693">
            <v>40452</v>
          </cell>
          <cell r="G6693">
            <v>-263382</v>
          </cell>
          <cell r="H6693">
            <v>0</v>
          </cell>
        </row>
        <row r="6694">
          <cell r="A6694">
            <v>36641</v>
          </cell>
          <cell r="B6694" t="str">
            <v>AGG-GAS-IDX</v>
          </cell>
          <cell r="C6694" t="str">
            <v>NG-NYMEX</v>
          </cell>
          <cell r="D6694" t="str">
            <v>FT-WEST-IDX</v>
          </cell>
          <cell r="E6694" t="str">
            <v>I</v>
          </cell>
          <cell r="F6694">
            <v>40483</v>
          </cell>
          <cell r="G6694">
            <v>-253336</v>
          </cell>
          <cell r="H6694">
            <v>0</v>
          </cell>
        </row>
        <row r="6695">
          <cell r="A6695">
            <v>36641</v>
          </cell>
          <cell r="B6695" t="str">
            <v>AGG-GAS-IDX</v>
          </cell>
          <cell r="C6695" t="str">
            <v>NG-NYMEX</v>
          </cell>
          <cell r="D6695" t="str">
            <v>FT-WEST-IDX</v>
          </cell>
          <cell r="E6695" t="str">
            <v>I</v>
          </cell>
          <cell r="F6695">
            <v>40513</v>
          </cell>
          <cell r="G6695">
            <v>-260240</v>
          </cell>
          <cell r="H6695">
            <v>0</v>
          </cell>
        </row>
        <row r="6696">
          <cell r="A6696">
            <v>36641</v>
          </cell>
          <cell r="B6696" t="str">
            <v>AGG-GAS-IDX</v>
          </cell>
          <cell r="C6696" t="str">
            <v>NG-NYMEX</v>
          </cell>
          <cell r="D6696" t="str">
            <v>FT-WEST-IDX</v>
          </cell>
          <cell r="E6696" t="str">
            <v>I</v>
          </cell>
          <cell r="F6696">
            <v>40544</v>
          </cell>
          <cell r="G6696">
            <v>-258658</v>
          </cell>
          <cell r="H6696">
            <v>0</v>
          </cell>
        </row>
        <row r="6697">
          <cell r="A6697">
            <v>36641</v>
          </cell>
          <cell r="B6697" t="str">
            <v>AGG-GAS-IDX</v>
          </cell>
          <cell r="C6697" t="str">
            <v>NG-NYMEX</v>
          </cell>
          <cell r="D6697" t="str">
            <v>FT-WEST-IDX</v>
          </cell>
          <cell r="E6697" t="str">
            <v>I</v>
          </cell>
          <cell r="F6697">
            <v>40575</v>
          </cell>
          <cell r="G6697">
            <v>-232206</v>
          </cell>
          <cell r="H6697">
            <v>0</v>
          </cell>
        </row>
        <row r="6698">
          <cell r="A6698">
            <v>36641</v>
          </cell>
          <cell r="B6698" t="str">
            <v>AGG-GAS-IDX</v>
          </cell>
          <cell r="C6698" t="str">
            <v>NG-NYMEX</v>
          </cell>
          <cell r="D6698" t="str">
            <v>FT-WEST-IDX</v>
          </cell>
          <cell r="E6698" t="str">
            <v>I</v>
          </cell>
          <cell r="F6698">
            <v>40603</v>
          </cell>
          <cell r="G6698">
            <v>-255673</v>
          </cell>
          <cell r="H6698">
            <v>0</v>
          </cell>
        </row>
        <row r="6699">
          <cell r="A6699">
            <v>36641</v>
          </cell>
          <cell r="B6699" t="str">
            <v>AGG-GAS-IDX</v>
          </cell>
          <cell r="C6699" t="str">
            <v>NG-NYMEX</v>
          </cell>
          <cell r="D6699" t="str">
            <v>FT-WEST-IDX</v>
          </cell>
          <cell r="E6699" t="str">
            <v>I</v>
          </cell>
          <cell r="F6699">
            <v>40634</v>
          </cell>
          <cell r="G6699">
            <v>-245921</v>
          </cell>
          <cell r="H6699">
            <v>0</v>
          </cell>
        </row>
        <row r="6700">
          <cell r="A6700">
            <v>36641</v>
          </cell>
          <cell r="B6700" t="str">
            <v>AGG-GAS-IDX</v>
          </cell>
          <cell r="C6700" t="str">
            <v>NG-NYMEX</v>
          </cell>
          <cell r="D6700" t="str">
            <v>GAS-CAGE-SVC-IDX</v>
          </cell>
          <cell r="E6700" t="str">
            <v>I</v>
          </cell>
          <cell r="F6700">
            <v>36617</v>
          </cell>
          <cell r="G6700">
            <v>0</v>
          </cell>
          <cell r="H6700">
            <v>0</v>
          </cell>
        </row>
        <row r="6701">
          <cell r="A6701">
            <v>36641</v>
          </cell>
          <cell r="B6701" t="str">
            <v>AGG-GAS-IDX</v>
          </cell>
          <cell r="C6701" t="str">
            <v>NG-NYMEX</v>
          </cell>
          <cell r="D6701" t="str">
            <v>GAS-CAGE-SVC-IDX</v>
          </cell>
          <cell r="E6701" t="str">
            <v>I</v>
          </cell>
          <cell r="F6701">
            <v>36647</v>
          </cell>
          <cell r="G6701">
            <v>0</v>
          </cell>
          <cell r="H6701">
            <v>0</v>
          </cell>
        </row>
        <row r="6702">
          <cell r="A6702">
            <v>36641</v>
          </cell>
          <cell r="B6702" t="str">
            <v>AGG-GAS-IDX</v>
          </cell>
          <cell r="C6702" t="str">
            <v>NG-NYMEX</v>
          </cell>
          <cell r="D6702" t="str">
            <v>GAS-CAGE-SVC-IDX</v>
          </cell>
          <cell r="E6702" t="str">
            <v>I</v>
          </cell>
          <cell r="F6702">
            <v>36678</v>
          </cell>
          <cell r="G6702">
            <v>0</v>
          </cell>
          <cell r="H6702">
            <v>0</v>
          </cell>
        </row>
        <row r="6703">
          <cell r="A6703">
            <v>36641</v>
          </cell>
          <cell r="B6703" t="str">
            <v>AGG-GAS-IDX</v>
          </cell>
          <cell r="C6703" t="str">
            <v>NG-NYMEX</v>
          </cell>
          <cell r="D6703" t="str">
            <v>GAS-CAGE-SVC-IDX</v>
          </cell>
          <cell r="E6703" t="str">
            <v>I</v>
          </cell>
          <cell r="F6703">
            <v>36708</v>
          </cell>
          <cell r="G6703">
            <v>0</v>
          </cell>
          <cell r="H6703">
            <v>0</v>
          </cell>
        </row>
        <row r="6704">
          <cell r="A6704">
            <v>36641</v>
          </cell>
          <cell r="B6704" t="str">
            <v>AGG-GAS-IDX</v>
          </cell>
          <cell r="C6704" t="str">
            <v>NG-NYMEX</v>
          </cell>
          <cell r="D6704" t="str">
            <v>GAS-CAGE-SVC-IDX</v>
          </cell>
          <cell r="E6704" t="str">
            <v>I</v>
          </cell>
          <cell r="F6704">
            <v>36739</v>
          </cell>
          <cell r="G6704">
            <v>0</v>
          </cell>
          <cell r="H6704">
            <v>0</v>
          </cell>
        </row>
        <row r="6705">
          <cell r="A6705">
            <v>36641</v>
          </cell>
          <cell r="B6705" t="str">
            <v>AGG-GAS-IDX</v>
          </cell>
          <cell r="C6705" t="str">
            <v>NG-NYMEX</v>
          </cell>
          <cell r="D6705" t="str">
            <v>GAS-CAGE-SVC-IDX</v>
          </cell>
          <cell r="E6705" t="str">
            <v>I</v>
          </cell>
          <cell r="F6705">
            <v>36770</v>
          </cell>
          <cell r="G6705">
            <v>0</v>
          </cell>
          <cell r="H6705">
            <v>0</v>
          </cell>
        </row>
        <row r="6706">
          <cell r="A6706">
            <v>36641</v>
          </cell>
          <cell r="B6706" t="str">
            <v>AGG-GAS-IDX</v>
          </cell>
          <cell r="C6706" t="str">
            <v>NG-NYMEX</v>
          </cell>
          <cell r="D6706" t="str">
            <v>GAS-CAGE-SVC-IDX</v>
          </cell>
          <cell r="E6706" t="str">
            <v>I</v>
          </cell>
          <cell r="F6706">
            <v>36800</v>
          </cell>
          <cell r="G6706">
            <v>0</v>
          </cell>
          <cell r="H6706">
            <v>0</v>
          </cell>
        </row>
        <row r="6707">
          <cell r="A6707">
            <v>36641</v>
          </cell>
          <cell r="B6707" t="str">
            <v>AGG-GAS-IDX</v>
          </cell>
          <cell r="C6707" t="str">
            <v>NG-NYMEX</v>
          </cell>
          <cell r="D6707" t="str">
            <v>GAS-CAGE-SVC-IDX</v>
          </cell>
          <cell r="E6707" t="str">
            <v>I</v>
          </cell>
          <cell r="F6707">
            <v>36831</v>
          </cell>
          <cell r="G6707">
            <v>0</v>
          </cell>
          <cell r="H6707">
            <v>0</v>
          </cell>
        </row>
        <row r="6708">
          <cell r="A6708">
            <v>36641</v>
          </cell>
          <cell r="B6708" t="str">
            <v>AGG-GAS-IDX</v>
          </cell>
          <cell r="C6708" t="str">
            <v>NG-NYMEX</v>
          </cell>
          <cell r="D6708" t="str">
            <v>GAS-CAGE-SVC-IDX</v>
          </cell>
          <cell r="E6708" t="str">
            <v>I</v>
          </cell>
          <cell r="F6708">
            <v>36861</v>
          </cell>
          <cell r="G6708">
            <v>0</v>
          </cell>
          <cell r="H6708">
            <v>0</v>
          </cell>
        </row>
        <row r="6709">
          <cell r="A6709">
            <v>36641</v>
          </cell>
          <cell r="B6709" t="str">
            <v>AGG-GAS-IDX</v>
          </cell>
          <cell r="C6709" t="str">
            <v>NG-NYMEX</v>
          </cell>
          <cell r="D6709" t="str">
            <v>GAS-CAGE-SVC-IDX</v>
          </cell>
          <cell r="E6709" t="str">
            <v>I</v>
          </cell>
          <cell r="F6709">
            <v>36892</v>
          </cell>
          <cell r="G6709">
            <v>0</v>
          </cell>
          <cell r="H6709">
            <v>0</v>
          </cell>
        </row>
        <row r="6710">
          <cell r="A6710">
            <v>36641</v>
          </cell>
          <cell r="B6710" t="str">
            <v>AGG-GAS-IDX</v>
          </cell>
          <cell r="C6710" t="str">
            <v>NG-NYMEX</v>
          </cell>
          <cell r="D6710" t="str">
            <v>GAS-CAGE-SVC-IDX</v>
          </cell>
          <cell r="E6710" t="str">
            <v>I</v>
          </cell>
          <cell r="F6710">
            <v>36923</v>
          </cell>
          <cell r="G6710">
            <v>0</v>
          </cell>
          <cell r="H6710">
            <v>0</v>
          </cell>
        </row>
        <row r="6711">
          <cell r="A6711">
            <v>36641</v>
          </cell>
          <cell r="B6711" t="str">
            <v>AGG-GAS-IDX</v>
          </cell>
          <cell r="C6711" t="str">
            <v>NG-NYMEX</v>
          </cell>
          <cell r="D6711" t="str">
            <v>GAS-CAGE-SVC-IDX</v>
          </cell>
          <cell r="E6711" t="str">
            <v>I</v>
          </cell>
          <cell r="F6711">
            <v>36951</v>
          </cell>
          <cell r="G6711">
            <v>0</v>
          </cell>
          <cell r="H6711">
            <v>0</v>
          </cell>
        </row>
        <row r="6712">
          <cell r="A6712">
            <v>36641</v>
          </cell>
          <cell r="B6712" t="str">
            <v>AGG-GAS-IDX</v>
          </cell>
          <cell r="C6712" t="str">
            <v>NG-NYMEX</v>
          </cell>
          <cell r="D6712" t="str">
            <v>GAS-CAGE-SVC-IDX</v>
          </cell>
          <cell r="E6712" t="str">
            <v>I</v>
          </cell>
          <cell r="F6712">
            <v>36982</v>
          </cell>
          <cell r="G6712">
            <v>0</v>
          </cell>
          <cell r="H6712">
            <v>0</v>
          </cell>
        </row>
        <row r="6713">
          <cell r="A6713">
            <v>36641</v>
          </cell>
          <cell r="B6713" t="str">
            <v>AGG-GAS-IDX</v>
          </cell>
          <cell r="C6713" t="str">
            <v>NG-NYMEX</v>
          </cell>
          <cell r="D6713" t="str">
            <v>GAS-CAGE-SVC-IDX</v>
          </cell>
          <cell r="E6713" t="str">
            <v>I</v>
          </cell>
          <cell r="F6713">
            <v>37012</v>
          </cell>
          <cell r="G6713">
            <v>0</v>
          </cell>
          <cell r="H6713">
            <v>0</v>
          </cell>
        </row>
        <row r="6714">
          <cell r="A6714">
            <v>36641</v>
          </cell>
          <cell r="B6714" t="str">
            <v>AGG-GAS-IDX</v>
          </cell>
          <cell r="C6714" t="str">
            <v>NG-NYMEX</v>
          </cell>
          <cell r="D6714" t="str">
            <v>GAS-CAGE-SVC-IDX</v>
          </cell>
          <cell r="E6714" t="str">
            <v>I</v>
          </cell>
          <cell r="F6714">
            <v>37043</v>
          </cell>
          <cell r="G6714">
            <v>0</v>
          </cell>
          <cell r="H6714">
            <v>0</v>
          </cell>
        </row>
        <row r="6715">
          <cell r="A6715">
            <v>36641</v>
          </cell>
          <cell r="B6715" t="str">
            <v>AGG-GAS-IDX</v>
          </cell>
          <cell r="C6715" t="str">
            <v>NG-NYMEX</v>
          </cell>
          <cell r="D6715" t="str">
            <v>GAS-CAGE-SVC-IDX</v>
          </cell>
          <cell r="E6715" t="str">
            <v>I</v>
          </cell>
          <cell r="F6715">
            <v>37073</v>
          </cell>
          <cell r="G6715">
            <v>0</v>
          </cell>
          <cell r="H6715">
            <v>0</v>
          </cell>
        </row>
        <row r="6716">
          <cell r="A6716">
            <v>36641</v>
          </cell>
          <cell r="B6716" t="str">
            <v>AGG-GAS-IDX</v>
          </cell>
          <cell r="C6716" t="str">
            <v>NG-NYMEX</v>
          </cell>
          <cell r="D6716" t="str">
            <v>GAS-CAGE-SVC-IDX</v>
          </cell>
          <cell r="E6716" t="str">
            <v>I</v>
          </cell>
          <cell r="F6716">
            <v>37104</v>
          </cell>
          <cell r="G6716">
            <v>0</v>
          </cell>
          <cell r="H6716">
            <v>0</v>
          </cell>
        </row>
        <row r="6717">
          <cell r="A6717">
            <v>36641</v>
          </cell>
          <cell r="B6717" t="str">
            <v>AGG-GAS-IDX</v>
          </cell>
          <cell r="C6717" t="str">
            <v>NG-NYMEX</v>
          </cell>
          <cell r="D6717" t="str">
            <v>GAS-CAGE-SVC-IDX</v>
          </cell>
          <cell r="E6717" t="str">
            <v>I</v>
          </cell>
          <cell r="F6717">
            <v>37135</v>
          </cell>
          <cell r="G6717">
            <v>0</v>
          </cell>
          <cell r="H6717">
            <v>0</v>
          </cell>
        </row>
        <row r="6718">
          <cell r="A6718">
            <v>36641</v>
          </cell>
          <cell r="B6718" t="str">
            <v>AGG-GAS-IDX</v>
          </cell>
          <cell r="C6718" t="str">
            <v>NG-NYMEX</v>
          </cell>
          <cell r="D6718" t="str">
            <v>GAS-CAGE-SVC-IDX</v>
          </cell>
          <cell r="E6718" t="str">
            <v>I</v>
          </cell>
          <cell r="F6718">
            <v>37165</v>
          </cell>
          <cell r="G6718">
            <v>0</v>
          </cell>
          <cell r="H6718">
            <v>0</v>
          </cell>
        </row>
        <row r="6719">
          <cell r="A6719">
            <v>36641</v>
          </cell>
          <cell r="B6719" t="str">
            <v>AGG-GAS-IDX</v>
          </cell>
          <cell r="C6719" t="str">
            <v>NG-NYMEX</v>
          </cell>
          <cell r="D6719" t="str">
            <v>GAS-CAGE-SVC-IDX</v>
          </cell>
          <cell r="E6719" t="str">
            <v>I</v>
          </cell>
          <cell r="F6719">
            <v>37196</v>
          </cell>
          <cell r="G6719">
            <v>0</v>
          </cell>
          <cell r="H6719">
            <v>0</v>
          </cell>
        </row>
        <row r="6720">
          <cell r="A6720">
            <v>36641</v>
          </cell>
          <cell r="B6720" t="str">
            <v>AGG-GAS-IDX</v>
          </cell>
          <cell r="C6720" t="str">
            <v>NG-NYMEX</v>
          </cell>
          <cell r="D6720" t="str">
            <v>GAS-CAGE-SVC-IDX</v>
          </cell>
          <cell r="E6720" t="str">
            <v>I</v>
          </cell>
          <cell r="F6720">
            <v>37226</v>
          </cell>
          <cell r="G6720">
            <v>0</v>
          </cell>
          <cell r="H6720">
            <v>0</v>
          </cell>
        </row>
        <row r="6721">
          <cell r="A6721">
            <v>36641</v>
          </cell>
          <cell r="B6721" t="str">
            <v>AGG-GAS-IDX</v>
          </cell>
          <cell r="C6721" t="str">
            <v>NG-NYMEX</v>
          </cell>
          <cell r="D6721" t="str">
            <v>GAS-CAGE-SVC-IDX</v>
          </cell>
          <cell r="E6721" t="str">
            <v>I</v>
          </cell>
          <cell r="F6721">
            <v>37257</v>
          </cell>
          <cell r="G6721">
            <v>0</v>
          </cell>
          <cell r="H6721">
            <v>0</v>
          </cell>
        </row>
        <row r="6722">
          <cell r="A6722">
            <v>36641</v>
          </cell>
          <cell r="B6722" t="str">
            <v>AGG-GAS-IDX</v>
          </cell>
          <cell r="C6722" t="str">
            <v>NG-NYMEX</v>
          </cell>
          <cell r="D6722" t="str">
            <v>GAS-CAGE-SVC-IDX</v>
          </cell>
          <cell r="E6722" t="str">
            <v>I</v>
          </cell>
          <cell r="F6722">
            <v>37288</v>
          </cell>
          <cell r="G6722">
            <v>0</v>
          </cell>
          <cell r="H6722">
            <v>0</v>
          </cell>
        </row>
        <row r="6723">
          <cell r="A6723">
            <v>36641</v>
          </cell>
          <cell r="B6723" t="str">
            <v>AGG-GAS-IDX</v>
          </cell>
          <cell r="C6723" t="str">
            <v>NG-NYMEX</v>
          </cell>
          <cell r="D6723" t="str">
            <v>GAS-CAGE-SVC-IDX</v>
          </cell>
          <cell r="E6723" t="str">
            <v>I</v>
          </cell>
          <cell r="F6723">
            <v>37316</v>
          </cell>
          <cell r="G6723">
            <v>0</v>
          </cell>
          <cell r="H6723">
            <v>0</v>
          </cell>
        </row>
        <row r="6724">
          <cell r="A6724">
            <v>36641</v>
          </cell>
          <cell r="B6724" t="str">
            <v>AGG-GAS-IDX</v>
          </cell>
          <cell r="C6724" t="str">
            <v>NG-NYMEX</v>
          </cell>
          <cell r="D6724" t="str">
            <v>GAS-CAGE-SVC-IDX</v>
          </cell>
          <cell r="E6724" t="str">
            <v>I</v>
          </cell>
          <cell r="F6724">
            <v>37347</v>
          </cell>
          <cell r="G6724">
            <v>0</v>
          </cell>
          <cell r="H6724">
            <v>0</v>
          </cell>
        </row>
        <row r="6725">
          <cell r="A6725">
            <v>36641</v>
          </cell>
          <cell r="B6725" t="str">
            <v>AGG-GAS-IDX</v>
          </cell>
          <cell r="C6725" t="str">
            <v>NG-NYMEX</v>
          </cell>
          <cell r="D6725" t="str">
            <v>GAS-CAGE-SVC-IDX</v>
          </cell>
          <cell r="E6725" t="str">
            <v>I</v>
          </cell>
          <cell r="F6725">
            <v>37377</v>
          </cell>
          <cell r="G6725">
            <v>0</v>
          </cell>
          <cell r="H6725">
            <v>0</v>
          </cell>
        </row>
        <row r="6726">
          <cell r="A6726">
            <v>36641</v>
          </cell>
          <cell r="B6726" t="str">
            <v>AGG-GAS-IDX</v>
          </cell>
          <cell r="C6726" t="str">
            <v>NG-NYMEX</v>
          </cell>
          <cell r="D6726" t="str">
            <v>GAS-CAGE-SVC-IDX</v>
          </cell>
          <cell r="E6726" t="str">
            <v>I</v>
          </cell>
          <cell r="F6726">
            <v>37408</v>
          </cell>
          <cell r="G6726">
            <v>0</v>
          </cell>
          <cell r="H6726">
            <v>0</v>
          </cell>
        </row>
        <row r="6727">
          <cell r="A6727">
            <v>36641</v>
          </cell>
          <cell r="B6727" t="str">
            <v>AGG-GAS-IDX</v>
          </cell>
          <cell r="C6727" t="str">
            <v>NG-NYMEX</v>
          </cell>
          <cell r="D6727" t="str">
            <v>GAS-CAGE-SVC-IDX</v>
          </cell>
          <cell r="E6727" t="str">
            <v>I</v>
          </cell>
          <cell r="F6727">
            <v>37438</v>
          </cell>
          <cell r="G6727">
            <v>0</v>
          </cell>
          <cell r="H6727">
            <v>0</v>
          </cell>
        </row>
        <row r="6728">
          <cell r="A6728">
            <v>36641</v>
          </cell>
          <cell r="B6728" t="str">
            <v>AGG-GAS-IDX</v>
          </cell>
          <cell r="C6728" t="str">
            <v>NG-NYMEX</v>
          </cell>
          <cell r="D6728" t="str">
            <v>GAS-CAGE-SVC-IDX</v>
          </cell>
          <cell r="E6728" t="str">
            <v>I</v>
          </cell>
          <cell r="F6728">
            <v>37469</v>
          </cell>
          <cell r="G6728">
            <v>0</v>
          </cell>
          <cell r="H6728">
            <v>0</v>
          </cell>
        </row>
        <row r="6729">
          <cell r="A6729">
            <v>36641</v>
          </cell>
          <cell r="B6729" t="str">
            <v>AGG-GAS-IDX</v>
          </cell>
          <cell r="C6729" t="str">
            <v>NG-NYMEX</v>
          </cell>
          <cell r="D6729" t="str">
            <v>GAS-CAGE-SVC-IDX</v>
          </cell>
          <cell r="E6729" t="str">
            <v>I</v>
          </cell>
          <cell r="F6729">
            <v>37500</v>
          </cell>
          <cell r="G6729">
            <v>0</v>
          </cell>
          <cell r="H6729">
            <v>0</v>
          </cell>
        </row>
        <row r="6730">
          <cell r="A6730">
            <v>36641</v>
          </cell>
          <cell r="B6730" t="str">
            <v>AGG-GAS-IDX</v>
          </cell>
          <cell r="C6730" t="str">
            <v>NG-NYMEX</v>
          </cell>
          <cell r="D6730" t="str">
            <v>GAS-CHASE-MAHII-IDX</v>
          </cell>
          <cell r="E6730" t="str">
            <v>I</v>
          </cell>
          <cell r="F6730">
            <v>36617</v>
          </cell>
          <cell r="G6730">
            <v>0</v>
          </cell>
          <cell r="H6730">
            <v>0</v>
          </cell>
        </row>
        <row r="6731">
          <cell r="A6731">
            <v>36641</v>
          </cell>
          <cell r="B6731" t="str">
            <v>AGG-GAS-IDX</v>
          </cell>
          <cell r="C6731" t="str">
            <v>NG-NYMEX</v>
          </cell>
          <cell r="D6731" t="str">
            <v>GAS-CHASE-MAHII-IDX</v>
          </cell>
          <cell r="E6731" t="str">
            <v>I</v>
          </cell>
          <cell r="F6731">
            <v>36647</v>
          </cell>
          <cell r="G6731">
            <v>0</v>
          </cell>
          <cell r="H6731">
            <v>0</v>
          </cell>
        </row>
        <row r="6732">
          <cell r="A6732">
            <v>36641</v>
          </cell>
          <cell r="B6732" t="str">
            <v>AGG-GAS-IDX</v>
          </cell>
          <cell r="C6732" t="str">
            <v>NG-NYMEX</v>
          </cell>
          <cell r="D6732" t="str">
            <v>GAS-CHASE-MAHII-IDX</v>
          </cell>
          <cell r="E6732" t="str">
            <v>I</v>
          </cell>
          <cell r="F6732">
            <v>36678</v>
          </cell>
          <cell r="G6732">
            <v>0</v>
          </cell>
          <cell r="H6732">
            <v>0</v>
          </cell>
        </row>
        <row r="6733">
          <cell r="A6733">
            <v>36641</v>
          </cell>
          <cell r="B6733" t="str">
            <v>AGG-GAS-IDX</v>
          </cell>
          <cell r="C6733" t="str">
            <v>NG-NYMEX</v>
          </cell>
          <cell r="D6733" t="str">
            <v>GAS-CHASE-MAHII-IDX</v>
          </cell>
          <cell r="E6733" t="str">
            <v>I</v>
          </cell>
          <cell r="F6733">
            <v>36708</v>
          </cell>
          <cell r="G6733">
            <v>0</v>
          </cell>
          <cell r="H6733">
            <v>0</v>
          </cell>
        </row>
        <row r="6734">
          <cell r="A6734">
            <v>36641</v>
          </cell>
          <cell r="B6734" t="str">
            <v>AGG-GAS-IDX</v>
          </cell>
          <cell r="C6734" t="str">
            <v>NG-NYMEX</v>
          </cell>
          <cell r="D6734" t="str">
            <v>GAS-CHASE-MAHII-IDX</v>
          </cell>
          <cell r="E6734" t="str">
            <v>I</v>
          </cell>
          <cell r="F6734">
            <v>36739</v>
          </cell>
          <cell r="G6734">
            <v>0</v>
          </cell>
          <cell r="H6734">
            <v>0</v>
          </cell>
        </row>
        <row r="6735">
          <cell r="A6735">
            <v>36641</v>
          </cell>
          <cell r="B6735" t="str">
            <v>AGG-GAS-IDX</v>
          </cell>
          <cell r="C6735" t="str">
            <v>NG-NYMEX</v>
          </cell>
          <cell r="D6735" t="str">
            <v>GAS-CHASE-MAHII-IDX</v>
          </cell>
          <cell r="E6735" t="str">
            <v>I</v>
          </cell>
          <cell r="F6735">
            <v>36770</v>
          </cell>
          <cell r="G6735">
            <v>0</v>
          </cell>
          <cell r="H6735">
            <v>0</v>
          </cell>
        </row>
        <row r="6736">
          <cell r="A6736">
            <v>36641</v>
          </cell>
          <cell r="B6736" t="str">
            <v>AGG-GAS-IDX</v>
          </cell>
          <cell r="C6736" t="str">
            <v>NG-NYMEX</v>
          </cell>
          <cell r="D6736" t="str">
            <v>GAS-CHASE-MAHIV-IDX</v>
          </cell>
          <cell r="E6736" t="str">
            <v>I</v>
          </cell>
          <cell r="F6736">
            <v>36617</v>
          </cell>
          <cell r="G6736">
            <v>0</v>
          </cell>
          <cell r="H6736">
            <v>0</v>
          </cell>
        </row>
        <row r="6737">
          <cell r="A6737">
            <v>36641</v>
          </cell>
          <cell r="B6737" t="str">
            <v>AGG-GAS-IDX</v>
          </cell>
          <cell r="C6737" t="str">
            <v>NG-NYMEX</v>
          </cell>
          <cell r="D6737" t="str">
            <v>GAS-CHASE-MAHIV-IDX</v>
          </cell>
          <cell r="E6737" t="str">
            <v>I</v>
          </cell>
          <cell r="F6737">
            <v>36647</v>
          </cell>
          <cell r="G6737">
            <v>0</v>
          </cell>
          <cell r="H6737">
            <v>0</v>
          </cell>
        </row>
        <row r="6738">
          <cell r="A6738">
            <v>36641</v>
          </cell>
          <cell r="B6738" t="str">
            <v>AGG-GAS-IDX</v>
          </cell>
          <cell r="C6738" t="str">
            <v>NG-NYMEX</v>
          </cell>
          <cell r="D6738" t="str">
            <v>GAS-CHASE-MAHIV-IDX</v>
          </cell>
          <cell r="E6738" t="str">
            <v>I</v>
          </cell>
          <cell r="F6738">
            <v>36678</v>
          </cell>
          <cell r="G6738">
            <v>0</v>
          </cell>
          <cell r="H6738">
            <v>0</v>
          </cell>
        </row>
        <row r="6739">
          <cell r="A6739">
            <v>36641</v>
          </cell>
          <cell r="B6739" t="str">
            <v>AGG-GAS-IDX</v>
          </cell>
          <cell r="C6739" t="str">
            <v>NG-NYMEX</v>
          </cell>
          <cell r="D6739" t="str">
            <v>GAS-CHASE-MAHIV-IDX</v>
          </cell>
          <cell r="E6739" t="str">
            <v>I</v>
          </cell>
          <cell r="F6739">
            <v>36708</v>
          </cell>
          <cell r="G6739">
            <v>0</v>
          </cell>
          <cell r="H6739">
            <v>0</v>
          </cell>
        </row>
        <row r="6740">
          <cell r="A6740">
            <v>36641</v>
          </cell>
          <cell r="B6740" t="str">
            <v>AGG-GAS-IDX</v>
          </cell>
          <cell r="C6740" t="str">
            <v>NG-NYMEX</v>
          </cell>
          <cell r="D6740" t="str">
            <v>GAS-CHASE-MAHIV-IDX</v>
          </cell>
          <cell r="E6740" t="str">
            <v>I</v>
          </cell>
          <cell r="F6740">
            <v>36739</v>
          </cell>
          <cell r="G6740">
            <v>0</v>
          </cell>
          <cell r="H6740">
            <v>0</v>
          </cell>
        </row>
        <row r="6741">
          <cell r="A6741">
            <v>36641</v>
          </cell>
          <cell r="B6741" t="str">
            <v>AGG-GAS-IDX</v>
          </cell>
          <cell r="C6741" t="str">
            <v>NG-NYMEX</v>
          </cell>
          <cell r="D6741" t="str">
            <v>GAS-CHASE-MAHIV-IDX</v>
          </cell>
          <cell r="E6741" t="str">
            <v>I</v>
          </cell>
          <cell r="F6741">
            <v>36770</v>
          </cell>
          <cell r="G6741">
            <v>0</v>
          </cell>
          <cell r="H6741">
            <v>0</v>
          </cell>
        </row>
        <row r="6742">
          <cell r="A6742">
            <v>36641</v>
          </cell>
          <cell r="B6742" t="str">
            <v>AGG-GAS-IDX</v>
          </cell>
          <cell r="C6742" t="str">
            <v>NG-NYMEX</v>
          </cell>
          <cell r="D6742" t="str">
            <v>GAS-CHASE-MAHIV-IDX</v>
          </cell>
          <cell r="E6742" t="str">
            <v>I</v>
          </cell>
          <cell r="F6742">
            <v>36800</v>
          </cell>
          <cell r="G6742">
            <v>0</v>
          </cell>
          <cell r="H6742">
            <v>0</v>
          </cell>
        </row>
        <row r="6743">
          <cell r="A6743">
            <v>36641</v>
          </cell>
          <cell r="B6743" t="str">
            <v>AGG-GAS-IDX</v>
          </cell>
          <cell r="C6743" t="str">
            <v>NG-NYMEX</v>
          </cell>
          <cell r="D6743" t="str">
            <v>GAS-CHASE-MAHIV-IDX</v>
          </cell>
          <cell r="E6743" t="str">
            <v>I</v>
          </cell>
          <cell r="F6743">
            <v>36831</v>
          </cell>
          <cell r="G6743">
            <v>0</v>
          </cell>
          <cell r="H6743">
            <v>0</v>
          </cell>
        </row>
        <row r="6744">
          <cell r="A6744">
            <v>36641</v>
          </cell>
          <cell r="B6744" t="str">
            <v>AGG-GAS-IDX</v>
          </cell>
          <cell r="C6744" t="str">
            <v>NG-NYMEX</v>
          </cell>
          <cell r="D6744" t="str">
            <v>GAS-CHASE-MAHIV-IDX</v>
          </cell>
          <cell r="E6744" t="str">
            <v>I</v>
          </cell>
          <cell r="F6744">
            <v>36861</v>
          </cell>
          <cell r="G6744">
            <v>0</v>
          </cell>
          <cell r="H6744">
            <v>0</v>
          </cell>
        </row>
        <row r="6745">
          <cell r="A6745">
            <v>36641</v>
          </cell>
          <cell r="B6745" t="str">
            <v>AGG-GAS-IDX</v>
          </cell>
          <cell r="C6745" t="str">
            <v>NG-NYMEX</v>
          </cell>
          <cell r="D6745" t="str">
            <v>GAS-CHASE-MAHIV-IDX</v>
          </cell>
          <cell r="E6745" t="str">
            <v>I</v>
          </cell>
          <cell r="F6745">
            <v>36892</v>
          </cell>
          <cell r="G6745">
            <v>0</v>
          </cell>
          <cell r="H6745">
            <v>0</v>
          </cell>
        </row>
        <row r="6746">
          <cell r="A6746">
            <v>36641</v>
          </cell>
          <cell r="B6746" t="str">
            <v>AGG-GAS-IDX</v>
          </cell>
          <cell r="C6746" t="str">
            <v>NG-NYMEX</v>
          </cell>
          <cell r="D6746" t="str">
            <v>GAS-CHASE-MAHIV-IDX</v>
          </cell>
          <cell r="E6746" t="str">
            <v>I</v>
          </cell>
          <cell r="F6746">
            <v>36923</v>
          </cell>
          <cell r="G6746">
            <v>0</v>
          </cell>
          <cell r="H6746">
            <v>0</v>
          </cell>
        </row>
        <row r="6747">
          <cell r="A6747">
            <v>36641</v>
          </cell>
          <cell r="B6747" t="str">
            <v>AGG-GAS-IDX</v>
          </cell>
          <cell r="C6747" t="str">
            <v>NG-NYMEX</v>
          </cell>
          <cell r="D6747" t="str">
            <v>GAS-CHASE-MAHIV-IDX</v>
          </cell>
          <cell r="E6747" t="str">
            <v>I</v>
          </cell>
          <cell r="F6747">
            <v>36951</v>
          </cell>
          <cell r="G6747">
            <v>0</v>
          </cell>
          <cell r="H6747">
            <v>0</v>
          </cell>
        </row>
        <row r="6748">
          <cell r="A6748">
            <v>36641</v>
          </cell>
          <cell r="B6748" t="str">
            <v>AGG-GAS-IDX</v>
          </cell>
          <cell r="C6748" t="str">
            <v>NG-NYMEX</v>
          </cell>
          <cell r="D6748" t="str">
            <v>GAS-CHASE-MAHIV-IDX</v>
          </cell>
          <cell r="E6748" t="str">
            <v>I</v>
          </cell>
          <cell r="F6748">
            <v>36982</v>
          </cell>
          <cell r="G6748">
            <v>0</v>
          </cell>
          <cell r="H6748">
            <v>0</v>
          </cell>
        </row>
        <row r="6749">
          <cell r="A6749">
            <v>36641</v>
          </cell>
          <cell r="B6749" t="str">
            <v>AGG-GAS-IDX</v>
          </cell>
          <cell r="C6749" t="str">
            <v>NG-NYMEX</v>
          </cell>
          <cell r="D6749" t="str">
            <v>GAS-CHASE-MAHIV-IDX</v>
          </cell>
          <cell r="E6749" t="str">
            <v>I</v>
          </cell>
          <cell r="F6749">
            <v>37012</v>
          </cell>
          <cell r="G6749">
            <v>0</v>
          </cell>
          <cell r="H6749">
            <v>0</v>
          </cell>
        </row>
        <row r="6750">
          <cell r="A6750">
            <v>36641</v>
          </cell>
          <cell r="B6750" t="str">
            <v>AGG-GAS-IDX</v>
          </cell>
          <cell r="C6750" t="str">
            <v>NG-NYMEX</v>
          </cell>
          <cell r="D6750" t="str">
            <v>GAS-CHASE-MAHIV-IDX</v>
          </cell>
          <cell r="E6750" t="str">
            <v>I</v>
          </cell>
          <cell r="F6750">
            <v>37043</v>
          </cell>
          <cell r="G6750">
            <v>0</v>
          </cell>
          <cell r="H6750">
            <v>0</v>
          </cell>
        </row>
        <row r="6751">
          <cell r="A6751">
            <v>36641</v>
          </cell>
          <cell r="B6751" t="str">
            <v>AGG-GAS-IDX</v>
          </cell>
          <cell r="C6751" t="str">
            <v>NG-NYMEX</v>
          </cell>
          <cell r="D6751" t="str">
            <v>GAS-CHASE-MAHIV-IDX</v>
          </cell>
          <cell r="E6751" t="str">
            <v>I</v>
          </cell>
          <cell r="F6751">
            <v>37073</v>
          </cell>
          <cell r="G6751">
            <v>0</v>
          </cell>
          <cell r="H6751">
            <v>0</v>
          </cell>
        </row>
        <row r="6752">
          <cell r="A6752">
            <v>36641</v>
          </cell>
          <cell r="B6752" t="str">
            <v>AGG-GAS-IDX</v>
          </cell>
          <cell r="C6752" t="str">
            <v>NG-NYMEX</v>
          </cell>
          <cell r="D6752" t="str">
            <v>GAS-CHASE-MAHIV-IDX</v>
          </cell>
          <cell r="E6752" t="str">
            <v>I</v>
          </cell>
          <cell r="F6752">
            <v>37104</v>
          </cell>
          <cell r="G6752">
            <v>0</v>
          </cell>
          <cell r="H6752">
            <v>0</v>
          </cell>
        </row>
        <row r="6753">
          <cell r="A6753">
            <v>36641</v>
          </cell>
          <cell r="B6753" t="str">
            <v>AGG-GAS-IDX</v>
          </cell>
          <cell r="C6753" t="str">
            <v>NG-NYMEX</v>
          </cell>
          <cell r="D6753" t="str">
            <v>GAS-CHASE-MAHIV-IDX</v>
          </cell>
          <cell r="E6753" t="str">
            <v>I</v>
          </cell>
          <cell r="F6753">
            <v>37135</v>
          </cell>
          <cell r="G6753">
            <v>0</v>
          </cell>
          <cell r="H6753">
            <v>0</v>
          </cell>
        </row>
        <row r="6754">
          <cell r="A6754">
            <v>36641</v>
          </cell>
          <cell r="B6754" t="str">
            <v>AGG-GAS-IDX</v>
          </cell>
          <cell r="C6754" t="str">
            <v>NG-NYMEX</v>
          </cell>
          <cell r="D6754" t="str">
            <v>GAS-CHASE-MAHIV-IDX</v>
          </cell>
          <cell r="E6754" t="str">
            <v>I</v>
          </cell>
          <cell r="F6754">
            <v>37165</v>
          </cell>
          <cell r="G6754">
            <v>0</v>
          </cell>
          <cell r="H6754">
            <v>0</v>
          </cell>
        </row>
        <row r="6755">
          <cell r="A6755">
            <v>36641</v>
          </cell>
          <cell r="B6755" t="str">
            <v>AGG-GAS-IDX</v>
          </cell>
          <cell r="C6755" t="str">
            <v>NG-NYMEX</v>
          </cell>
          <cell r="D6755" t="str">
            <v>GAS-CHASE-MAHIV-IDX</v>
          </cell>
          <cell r="E6755" t="str">
            <v>I</v>
          </cell>
          <cell r="F6755">
            <v>37196</v>
          </cell>
          <cell r="G6755">
            <v>0</v>
          </cell>
          <cell r="H6755">
            <v>0</v>
          </cell>
        </row>
        <row r="6756">
          <cell r="A6756">
            <v>36641</v>
          </cell>
          <cell r="B6756" t="str">
            <v>AGG-GAS-IDX</v>
          </cell>
          <cell r="C6756" t="str">
            <v>NG-NYMEX</v>
          </cell>
          <cell r="D6756" t="str">
            <v>GAS-CHASE-MAHIV-IDX</v>
          </cell>
          <cell r="E6756" t="str">
            <v>I</v>
          </cell>
          <cell r="F6756">
            <v>37226</v>
          </cell>
          <cell r="G6756">
            <v>0</v>
          </cell>
          <cell r="H6756">
            <v>0</v>
          </cell>
        </row>
        <row r="6757">
          <cell r="A6757">
            <v>36641</v>
          </cell>
          <cell r="B6757" t="str">
            <v>AGG-GAS-IDX</v>
          </cell>
          <cell r="C6757" t="str">
            <v>NG-NYMEX</v>
          </cell>
          <cell r="D6757" t="str">
            <v>GAS-CHASE-MAHV-IDX</v>
          </cell>
          <cell r="E6757" t="str">
            <v>I</v>
          </cell>
          <cell r="F6757">
            <v>36617</v>
          </cell>
          <cell r="G6757">
            <v>0</v>
          </cell>
          <cell r="H6757">
            <v>0</v>
          </cell>
        </row>
        <row r="6758">
          <cell r="A6758">
            <v>36641</v>
          </cell>
          <cell r="B6758" t="str">
            <v>AGG-GAS-IDX</v>
          </cell>
          <cell r="C6758" t="str">
            <v>NG-NYMEX</v>
          </cell>
          <cell r="D6758" t="str">
            <v>GAS-CHASE-MAHV-IDX</v>
          </cell>
          <cell r="E6758" t="str">
            <v>I</v>
          </cell>
          <cell r="F6758">
            <v>36647</v>
          </cell>
          <cell r="G6758">
            <v>0</v>
          </cell>
          <cell r="H6758">
            <v>0</v>
          </cell>
        </row>
        <row r="6759">
          <cell r="A6759">
            <v>36641</v>
          </cell>
          <cell r="B6759" t="str">
            <v>AGG-GAS-IDX</v>
          </cell>
          <cell r="C6759" t="str">
            <v>NG-NYMEX</v>
          </cell>
          <cell r="D6759" t="str">
            <v>GAS-CHASE-MAHV-IDX</v>
          </cell>
          <cell r="E6759" t="str">
            <v>I</v>
          </cell>
          <cell r="F6759">
            <v>36678</v>
          </cell>
          <cell r="G6759">
            <v>0</v>
          </cell>
          <cell r="H6759">
            <v>0</v>
          </cell>
        </row>
        <row r="6760">
          <cell r="A6760">
            <v>36641</v>
          </cell>
          <cell r="B6760" t="str">
            <v>AGG-GAS-IDX</v>
          </cell>
          <cell r="C6760" t="str">
            <v>NG-NYMEX</v>
          </cell>
          <cell r="D6760" t="str">
            <v>GAS-CHASE-MAHV-IDX</v>
          </cell>
          <cell r="E6760" t="str">
            <v>I</v>
          </cell>
          <cell r="F6760">
            <v>36708</v>
          </cell>
          <cell r="G6760">
            <v>0</v>
          </cell>
          <cell r="H6760">
            <v>0</v>
          </cell>
        </row>
        <row r="6761">
          <cell r="A6761">
            <v>36641</v>
          </cell>
          <cell r="B6761" t="str">
            <v>AGG-GAS-IDX</v>
          </cell>
          <cell r="C6761" t="str">
            <v>NG-NYMEX</v>
          </cell>
          <cell r="D6761" t="str">
            <v>GAS-CHASE-MAHV-IDX</v>
          </cell>
          <cell r="E6761" t="str">
            <v>I</v>
          </cell>
          <cell r="F6761">
            <v>36739</v>
          </cell>
          <cell r="G6761">
            <v>0</v>
          </cell>
          <cell r="H6761">
            <v>0</v>
          </cell>
        </row>
        <row r="6762">
          <cell r="A6762">
            <v>36641</v>
          </cell>
          <cell r="B6762" t="str">
            <v>AGG-GAS-IDX</v>
          </cell>
          <cell r="C6762" t="str">
            <v>NG-NYMEX</v>
          </cell>
          <cell r="D6762" t="str">
            <v>GAS-CHASE-MAHV-IDX</v>
          </cell>
          <cell r="E6762" t="str">
            <v>I</v>
          </cell>
          <cell r="F6762">
            <v>36770</v>
          </cell>
          <cell r="G6762">
            <v>0</v>
          </cell>
          <cell r="H6762">
            <v>0</v>
          </cell>
        </row>
        <row r="6763">
          <cell r="A6763">
            <v>36641</v>
          </cell>
          <cell r="B6763" t="str">
            <v>AGG-GAS-IDX</v>
          </cell>
          <cell r="C6763" t="str">
            <v>NG-NYMEX</v>
          </cell>
          <cell r="D6763" t="str">
            <v>GAS-CHASE-MAHV-IDX</v>
          </cell>
          <cell r="E6763" t="str">
            <v>I</v>
          </cell>
          <cell r="F6763">
            <v>36800</v>
          </cell>
          <cell r="G6763">
            <v>0</v>
          </cell>
          <cell r="H6763">
            <v>0</v>
          </cell>
        </row>
        <row r="6764">
          <cell r="A6764">
            <v>36641</v>
          </cell>
          <cell r="B6764" t="str">
            <v>AGG-GAS-IDX</v>
          </cell>
          <cell r="C6764" t="str">
            <v>NG-NYMEX</v>
          </cell>
          <cell r="D6764" t="str">
            <v>GAS-CHASE-MAHV-IDX</v>
          </cell>
          <cell r="E6764" t="str">
            <v>I</v>
          </cell>
          <cell r="F6764">
            <v>36831</v>
          </cell>
          <cell r="G6764">
            <v>0</v>
          </cell>
          <cell r="H6764">
            <v>0</v>
          </cell>
        </row>
        <row r="6765">
          <cell r="A6765">
            <v>36641</v>
          </cell>
          <cell r="B6765" t="str">
            <v>AGG-GAS-IDX</v>
          </cell>
          <cell r="C6765" t="str">
            <v>NG-NYMEX</v>
          </cell>
          <cell r="D6765" t="str">
            <v>GAS-CHASE-MAHV-IDX</v>
          </cell>
          <cell r="E6765" t="str">
            <v>I</v>
          </cell>
          <cell r="F6765">
            <v>36861</v>
          </cell>
          <cell r="G6765">
            <v>0</v>
          </cell>
          <cell r="H6765">
            <v>0</v>
          </cell>
        </row>
        <row r="6766">
          <cell r="A6766">
            <v>36641</v>
          </cell>
          <cell r="B6766" t="str">
            <v>AGG-GAS-IDX</v>
          </cell>
          <cell r="C6766" t="str">
            <v>NG-NYMEX</v>
          </cell>
          <cell r="D6766" t="str">
            <v>GAS-CHASE-MAHV-IDX</v>
          </cell>
          <cell r="E6766" t="str">
            <v>I</v>
          </cell>
          <cell r="F6766">
            <v>36892</v>
          </cell>
          <cell r="G6766">
            <v>0</v>
          </cell>
          <cell r="H6766">
            <v>0</v>
          </cell>
        </row>
        <row r="6767">
          <cell r="A6767">
            <v>36641</v>
          </cell>
          <cell r="B6767" t="str">
            <v>AGG-GAS-IDX</v>
          </cell>
          <cell r="C6767" t="str">
            <v>NG-NYMEX</v>
          </cell>
          <cell r="D6767" t="str">
            <v>GAS-CHASE-MAHV-IDX</v>
          </cell>
          <cell r="E6767" t="str">
            <v>I</v>
          </cell>
          <cell r="F6767">
            <v>36923</v>
          </cell>
          <cell r="G6767">
            <v>0</v>
          </cell>
          <cell r="H6767">
            <v>0</v>
          </cell>
        </row>
        <row r="6768">
          <cell r="A6768">
            <v>36641</v>
          </cell>
          <cell r="B6768" t="str">
            <v>AGG-GAS-IDX</v>
          </cell>
          <cell r="C6768" t="str">
            <v>NG-NYMEX</v>
          </cell>
          <cell r="D6768" t="str">
            <v>GAS-CHASE-MAHV-IDX</v>
          </cell>
          <cell r="E6768" t="str">
            <v>I</v>
          </cell>
          <cell r="F6768">
            <v>36951</v>
          </cell>
          <cell r="G6768">
            <v>0</v>
          </cell>
          <cell r="H6768">
            <v>0</v>
          </cell>
        </row>
        <row r="6769">
          <cell r="A6769">
            <v>36641</v>
          </cell>
          <cell r="B6769" t="str">
            <v>AGG-GAS-IDX</v>
          </cell>
          <cell r="C6769" t="str">
            <v>NG-NYMEX</v>
          </cell>
          <cell r="D6769" t="str">
            <v>GAS-CHASE-MAHV-IDX</v>
          </cell>
          <cell r="E6769" t="str">
            <v>I</v>
          </cell>
          <cell r="F6769">
            <v>36982</v>
          </cell>
          <cell r="G6769">
            <v>0</v>
          </cell>
          <cell r="H6769">
            <v>0</v>
          </cell>
        </row>
        <row r="6770">
          <cell r="A6770">
            <v>36641</v>
          </cell>
          <cell r="B6770" t="str">
            <v>AGG-GAS-IDX</v>
          </cell>
          <cell r="C6770" t="str">
            <v>NG-NYMEX</v>
          </cell>
          <cell r="D6770" t="str">
            <v>GAS-CHASE-MAHV-IDX</v>
          </cell>
          <cell r="E6770" t="str">
            <v>I</v>
          </cell>
          <cell r="F6770">
            <v>37012</v>
          </cell>
          <cell r="G6770">
            <v>0</v>
          </cell>
          <cell r="H6770">
            <v>0</v>
          </cell>
        </row>
        <row r="6771">
          <cell r="A6771">
            <v>36641</v>
          </cell>
          <cell r="B6771" t="str">
            <v>AGG-GAS-IDX</v>
          </cell>
          <cell r="C6771" t="str">
            <v>NG-NYMEX</v>
          </cell>
          <cell r="D6771" t="str">
            <v>GAS-CHASE-MAHV-IDX</v>
          </cell>
          <cell r="E6771" t="str">
            <v>I</v>
          </cell>
          <cell r="F6771">
            <v>37043</v>
          </cell>
          <cell r="G6771">
            <v>0</v>
          </cell>
          <cell r="H6771">
            <v>0</v>
          </cell>
        </row>
        <row r="6772">
          <cell r="A6772">
            <v>36641</v>
          </cell>
          <cell r="B6772" t="str">
            <v>AGG-GAS-IDX</v>
          </cell>
          <cell r="C6772" t="str">
            <v>NG-NYMEX</v>
          </cell>
          <cell r="D6772" t="str">
            <v>GAS-CHASE-MAHV-IDX</v>
          </cell>
          <cell r="E6772" t="str">
            <v>I</v>
          </cell>
          <cell r="F6772">
            <v>37073</v>
          </cell>
          <cell r="G6772">
            <v>0</v>
          </cell>
          <cell r="H6772">
            <v>0</v>
          </cell>
        </row>
        <row r="6773">
          <cell r="A6773">
            <v>36641</v>
          </cell>
          <cell r="B6773" t="str">
            <v>AGG-GAS-IDX</v>
          </cell>
          <cell r="C6773" t="str">
            <v>NG-NYMEX</v>
          </cell>
          <cell r="D6773" t="str">
            <v>GAS-CHASE-MAHV-IDX</v>
          </cell>
          <cell r="E6773" t="str">
            <v>I</v>
          </cell>
          <cell r="F6773">
            <v>37104</v>
          </cell>
          <cell r="G6773">
            <v>0</v>
          </cell>
          <cell r="H6773">
            <v>0</v>
          </cell>
        </row>
        <row r="6774">
          <cell r="A6774">
            <v>36641</v>
          </cell>
          <cell r="B6774" t="str">
            <v>AGG-GAS-IDX</v>
          </cell>
          <cell r="C6774" t="str">
            <v>NG-NYMEX</v>
          </cell>
          <cell r="D6774" t="str">
            <v>GAS-CHASE-MAHV-IDX</v>
          </cell>
          <cell r="E6774" t="str">
            <v>I</v>
          </cell>
          <cell r="F6774">
            <v>37135</v>
          </cell>
          <cell r="G6774">
            <v>0</v>
          </cell>
          <cell r="H6774">
            <v>0</v>
          </cell>
        </row>
        <row r="6775">
          <cell r="A6775">
            <v>36641</v>
          </cell>
          <cell r="B6775" t="str">
            <v>AGG-GAS-IDX</v>
          </cell>
          <cell r="C6775" t="str">
            <v>NG-NYMEX</v>
          </cell>
          <cell r="D6775" t="str">
            <v>GAS-CHASE-MAHV-IDX</v>
          </cell>
          <cell r="E6775" t="str">
            <v>I</v>
          </cell>
          <cell r="F6775">
            <v>37165</v>
          </cell>
          <cell r="G6775">
            <v>0</v>
          </cell>
          <cell r="H6775">
            <v>0</v>
          </cell>
        </row>
        <row r="6776">
          <cell r="A6776">
            <v>36641</v>
          </cell>
          <cell r="B6776" t="str">
            <v>AGG-GAS-IDX</v>
          </cell>
          <cell r="C6776" t="str">
            <v>NG-NYMEX</v>
          </cell>
          <cell r="D6776" t="str">
            <v>GAS-CHASE-MAHV-IDX</v>
          </cell>
          <cell r="E6776" t="str">
            <v>I</v>
          </cell>
          <cell r="F6776">
            <v>37196</v>
          </cell>
          <cell r="G6776">
            <v>0</v>
          </cell>
          <cell r="H6776">
            <v>0</v>
          </cell>
        </row>
        <row r="6777">
          <cell r="A6777">
            <v>36641</v>
          </cell>
          <cell r="B6777" t="str">
            <v>AGG-GAS-IDX</v>
          </cell>
          <cell r="C6777" t="str">
            <v>NG-NYMEX</v>
          </cell>
          <cell r="D6777" t="str">
            <v>GAS-CHASE-MAHV-IDX</v>
          </cell>
          <cell r="E6777" t="str">
            <v>I</v>
          </cell>
          <cell r="F6777">
            <v>37226</v>
          </cell>
          <cell r="G6777">
            <v>0</v>
          </cell>
          <cell r="H6777">
            <v>0</v>
          </cell>
        </row>
        <row r="6778">
          <cell r="A6778">
            <v>36641</v>
          </cell>
          <cell r="B6778" t="str">
            <v>AGG-GAS-IDX</v>
          </cell>
          <cell r="C6778" t="str">
            <v>NG-NYMEX</v>
          </cell>
          <cell r="D6778" t="str">
            <v>GAS-CHASE-MAHV-IDX</v>
          </cell>
          <cell r="E6778" t="str">
            <v>I</v>
          </cell>
          <cell r="F6778">
            <v>37257</v>
          </cell>
          <cell r="G6778">
            <v>0</v>
          </cell>
          <cell r="H6778">
            <v>0</v>
          </cell>
        </row>
        <row r="6779">
          <cell r="A6779">
            <v>36641</v>
          </cell>
          <cell r="B6779" t="str">
            <v>AGG-GAS-IDX</v>
          </cell>
          <cell r="C6779" t="str">
            <v>NG-NYMEX</v>
          </cell>
          <cell r="D6779" t="str">
            <v>GAS-CHASE-MAHV-IDX</v>
          </cell>
          <cell r="E6779" t="str">
            <v>I</v>
          </cell>
          <cell r="F6779">
            <v>37288</v>
          </cell>
          <cell r="G6779">
            <v>0</v>
          </cell>
          <cell r="H6779">
            <v>0</v>
          </cell>
        </row>
        <row r="6780">
          <cell r="A6780">
            <v>36641</v>
          </cell>
          <cell r="B6780" t="str">
            <v>AGG-GAS-IDX</v>
          </cell>
          <cell r="C6780" t="str">
            <v>NG-NYMEX</v>
          </cell>
          <cell r="D6780" t="str">
            <v>GAS-CHASE-MAHV-IDX</v>
          </cell>
          <cell r="E6780" t="str">
            <v>I</v>
          </cell>
          <cell r="F6780">
            <v>37316</v>
          </cell>
          <cell r="G6780">
            <v>0</v>
          </cell>
          <cell r="H6780">
            <v>0</v>
          </cell>
        </row>
        <row r="6781">
          <cell r="A6781">
            <v>36641</v>
          </cell>
          <cell r="B6781" t="str">
            <v>AGG-GAS-IDX</v>
          </cell>
          <cell r="C6781" t="str">
            <v>NG-NYMEX</v>
          </cell>
          <cell r="D6781" t="str">
            <v>GAS-CHASE-MAHV-IDX</v>
          </cell>
          <cell r="E6781" t="str">
            <v>I</v>
          </cell>
          <cell r="F6781">
            <v>37347</v>
          </cell>
          <cell r="G6781">
            <v>0</v>
          </cell>
          <cell r="H6781">
            <v>0</v>
          </cell>
        </row>
        <row r="6782">
          <cell r="A6782">
            <v>36641</v>
          </cell>
          <cell r="B6782" t="str">
            <v>AGG-GAS-IDX</v>
          </cell>
          <cell r="C6782" t="str">
            <v>NG-NYMEX</v>
          </cell>
          <cell r="D6782" t="str">
            <v>GAS-CHASE-MAHV-IDX</v>
          </cell>
          <cell r="E6782" t="str">
            <v>I</v>
          </cell>
          <cell r="F6782">
            <v>37377</v>
          </cell>
          <cell r="G6782">
            <v>0</v>
          </cell>
          <cell r="H6782">
            <v>0</v>
          </cell>
        </row>
        <row r="6783">
          <cell r="A6783">
            <v>36641</v>
          </cell>
          <cell r="B6783" t="str">
            <v>AGG-GAS-IDX</v>
          </cell>
          <cell r="C6783" t="str">
            <v>NG-NYMEX</v>
          </cell>
          <cell r="D6783" t="str">
            <v>GAS-CHASE-MAHV-IDX</v>
          </cell>
          <cell r="E6783" t="str">
            <v>I</v>
          </cell>
          <cell r="F6783">
            <v>37408</v>
          </cell>
          <cell r="G6783">
            <v>0</v>
          </cell>
          <cell r="H6783">
            <v>0</v>
          </cell>
        </row>
        <row r="6784">
          <cell r="A6784">
            <v>36641</v>
          </cell>
          <cell r="B6784" t="str">
            <v>AGG-GAS-IDX</v>
          </cell>
          <cell r="C6784" t="str">
            <v>NG-NYMEX</v>
          </cell>
          <cell r="D6784" t="str">
            <v>GAS-ENERGYAMER-IDX</v>
          </cell>
          <cell r="E6784" t="str">
            <v>I</v>
          </cell>
          <cell r="F6784">
            <v>36617</v>
          </cell>
          <cell r="G6784">
            <v>0</v>
          </cell>
          <cell r="H6784">
            <v>0</v>
          </cell>
        </row>
        <row r="6785">
          <cell r="A6785">
            <v>36641</v>
          </cell>
          <cell r="B6785" t="str">
            <v>AGG-GAS-IDX</v>
          </cell>
          <cell r="C6785" t="str">
            <v>NG-NYMEX</v>
          </cell>
          <cell r="D6785" t="str">
            <v>GAS-ENERGYAMER-IDX</v>
          </cell>
          <cell r="E6785" t="str">
            <v>I</v>
          </cell>
          <cell r="F6785">
            <v>36647</v>
          </cell>
          <cell r="G6785">
            <v>0</v>
          </cell>
          <cell r="H6785">
            <v>0</v>
          </cell>
        </row>
        <row r="6786">
          <cell r="A6786">
            <v>36641</v>
          </cell>
          <cell r="B6786" t="str">
            <v>AGG-GAS-IDX</v>
          </cell>
          <cell r="C6786" t="str">
            <v>NG-NYMEX</v>
          </cell>
          <cell r="D6786" t="str">
            <v>GAS-ENERGYAMER-IDX</v>
          </cell>
          <cell r="E6786" t="str">
            <v>I</v>
          </cell>
          <cell r="F6786">
            <v>36678</v>
          </cell>
          <cell r="G6786">
            <v>0</v>
          </cell>
          <cell r="H6786">
            <v>0</v>
          </cell>
        </row>
        <row r="6787">
          <cell r="A6787">
            <v>36641</v>
          </cell>
          <cell r="B6787" t="str">
            <v>AGG-GAS-IDX</v>
          </cell>
          <cell r="C6787" t="str">
            <v>NG-NYMEX</v>
          </cell>
          <cell r="D6787" t="str">
            <v>GAS-ENERGYAMER-IDX</v>
          </cell>
          <cell r="E6787" t="str">
            <v>I</v>
          </cell>
          <cell r="F6787">
            <v>36708</v>
          </cell>
          <cell r="G6787">
            <v>0</v>
          </cell>
          <cell r="H6787">
            <v>0</v>
          </cell>
        </row>
        <row r="6788">
          <cell r="A6788">
            <v>36641</v>
          </cell>
          <cell r="B6788" t="str">
            <v>AGG-GAS-IDX</v>
          </cell>
          <cell r="C6788" t="str">
            <v>NG-NYMEX</v>
          </cell>
          <cell r="D6788" t="str">
            <v>GAS-ENERGYAMER-IDX</v>
          </cell>
          <cell r="E6788" t="str">
            <v>I</v>
          </cell>
          <cell r="F6788">
            <v>36739</v>
          </cell>
          <cell r="G6788">
            <v>0</v>
          </cell>
          <cell r="H6788">
            <v>0</v>
          </cell>
        </row>
        <row r="6789">
          <cell r="A6789">
            <v>36641</v>
          </cell>
          <cell r="B6789" t="str">
            <v>AGG-GAS-IDX</v>
          </cell>
          <cell r="C6789" t="str">
            <v>NG-NYMEX</v>
          </cell>
          <cell r="D6789" t="str">
            <v>GAS-ENERGYAMER-IDX</v>
          </cell>
          <cell r="E6789" t="str">
            <v>I</v>
          </cell>
          <cell r="F6789">
            <v>36770</v>
          </cell>
          <cell r="G6789">
            <v>0</v>
          </cell>
          <cell r="H6789">
            <v>0</v>
          </cell>
        </row>
        <row r="6790">
          <cell r="A6790">
            <v>36641</v>
          </cell>
          <cell r="B6790" t="str">
            <v>AGG-GAS-IDX</v>
          </cell>
          <cell r="C6790" t="str">
            <v>NG-NYMEX</v>
          </cell>
          <cell r="D6790" t="str">
            <v>GAS-ENERGYAMER-IDX</v>
          </cell>
          <cell r="E6790" t="str">
            <v>I</v>
          </cell>
          <cell r="F6790">
            <v>36800</v>
          </cell>
          <cell r="G6790">
            <v>0</v>
          </cell>
          <cell r="H6790">
            <v>0</v>
          </cell>
        </row>
        <row r="6791">
          <cell r="A6791">
            <v>36641</v>
          </cell>
          <cell r="B6791" t="str">
            <v>AGG-GAS-IDX</v>
          </cell>
          <cell r="C6791" t="str">
            <v>NG-NYMEX</v>
          </cell>
          <cell r="D6791" t="str">
            <v>GAS-ENERGYAMER-IDX</v>
          </cell>
          <cell r="E6791" t="str">
            <v>I</v>
          </cell>
          <cell r="F6791">
            <v>36831</v>
          </cell>
          <cell r="G6791">
            <v>0</v>
          </cell>
          <cell r="H6791">
            <v>0</v>
          </cell>
        </row>
        <row r="6792">
          <cell r="A6792">
            <v>36641</v>
          </cell>
          <cell r="B6792" t="str">
            <v>AGG-GAS-IDX</v>
          </cell>
          <cell r="C6792" t="str">
            <v>NG-NYMEX</v>
          </cell>
          <cell r="D6792" t="str">
            <v>GAS-ENERGYAMER-IDX</v>
          </cell>
          <cell r="E6792" t="str">
            <v>I</v>
          </cell>
          <cell r="F6792">
            <v>36861</v>
          </cell>
          <cell r="G6792">
            <v>0</v>
          </cell>
          <cell r="H6792">
            <v>0</v>
          </cell>
        </row>
        <row r="6793">
          <cell r="A6793">
            <v>36641</v>
          </cell>
          <cell r="B6793" t="str">
            <v>AGG-GAS-IDX</v>
          </cell>
          <cell r="C6793" t="str">
            <v>NG-NYMEX</v>
          </cell>
          <cell r="D6793" t="str">
            <v>GAS-ENERGYAMER-IDX</v>
          </cell>
          <cell r="E6793" t="str">
            <v>I</v>
          </cell>
          <cell r="F6793">
            <v>36892</v>
          </cell>
          <cell r="G6793">
            <v>0</v>
          </cell>
          <cell r="H6793">
            <v>0</v>
          </cell>
        </row>
        <row r="6794">
          <cell r="A6794">
            <v>36641</v>
          </cell>
          <cell r="B6794" t="str">
            <v>AGG-GAS-IDX</v>
          </cell>
          <cell r="C6794" t="str">
            <v>NG-NYMEX</v>
          </cell>
          <cell r="D6794" t="str">
            <v>GAS-ENERGYAMER-IDX</v>
          </cell>
          <cell r="E6794" t="str">
            <v>I</v>
          </cell>
          <cell r="F6794">
            <v>36923</v>
          </cell>
          <cell r="G6794">
            <v>0</v>
          </cell>
          <cell r="H6794">
            <v>0</v>
          </cell>
        </row>
        <row r="6795">
          <cell r="A6795">
            <v>36641</v>
          </cell>
          <cell r="B6795" t="str">
            <v>AGG-GAS-IDX</v>
          </cell>
          <cell r="C6795" t="str">
            <v>NG-NYMEX</v>
          </cell>
          <cell r="D6795" t="str">
            <v>GAS-ENERGYAMER-IDX</v>
          </cell>
          <cell r="E6795" t="str">
            <v>I</v>
          </cell>
          <cell r="F6795">
            <v>36951</v>
          </cell>
          <cell r="G6795">
            <v>0</v>
          </cell>
          <cell r="H6795">
            <v>0</v>
          </cell>
        </row>
        <row r="6796">
          <cell r="A6796">
            <v>36641</v>
          </cell>
          <cell r="B6796" t="str">
            <v>AGG-GAS-IDX</v>
          </cell>
          <cell r="C6796" t="str">
            <v>NG-NYMEX</v>
          </cell>
          <cell r="D6796" t="str">
            <v>GAS-ENERGYAMER-IDX</v>
          </cell>
          <cell r="E6796" t="str">
            <v>I</v>
          </cell>
          <cell r="F6796">
            <v>36982</v>
          </cell>
          <cell r="G6796">
            <v>0</v>
          </cell>
          <cell r="H6796">
            <v>0</v>
          </cell>
        </row>
        <row r="6797">
          <cell r="A6797">
            <v>36641</v>
          </cell>
          <cell r="B6797" t="str">
            <v>AGG-GAS-IDX</v>
          </cell>
          <cell r="C6797" t="str">
            <v>NG-NYMEX</v>
          </cell>
          <cell r="D6797" t="str">
            <v>GAS-ENERGYAMER-IDX</v>
          </cell>
          <cell r="E6797" t="str">
            <v>I</v>
          </cell>
          <cell r="F6797">
            <v>37012</v>
          </cell>
          <cell r="G6797">
            <v>0</v>
          </cell>
          <cell r="H6797">
            <v>0</v>
          </cell>
        </row>
        <row r="6798">
          <cell r="A6798">
            <v>36641</v>
          </cell>
          <cell r="B6798" t="str">
            <v>AGG-GAS-IDX</v>
          </cell>
          <cell r="C6798" t="str">
            <v>NG-NYMEX</v>
          </cell>
          <cell r="D6798" t="str">
            <v>GAS-ENERGYAMER-IDX</v>
          </cell>
          <cell r="E6798" t="str">
            <v>I</v>
          </cell>
          <cell r="F6798">
            <v>37043</v>
          </cell>
          <cell r="G6798">
            <v>0</v>
          </cell>
          <cell r="H6798">
            <v>0</v>
          </cell>
        </row>
        <row r="6799">
          <cell r="A6799">
            <v>36641</v>
          </cell>
          <cell r="B6799" t="str">
            <v>AGG-GAS-IDX</v>
          </cell>
          <cell r="C6799" t="str">
            <v>NG-NYMEX</v>
          </cell>
          <cell r="D6799" t="str">
            <v>GAS-ENERGYAMER-IDX</v>
          </cell>
          <cell r="E6799" t="str">
            <v>I</v>
          </cell>
          <cell r="F6799">
            <v>37073</v>
          </cell>
          <cell r="G6799">
            <v>0</v>
          </cell>
          <cell r="H6799">
            <v>0</v>
          </cell>
        </row>
        <row r="6800">
          <cell r="A6800">
            <v>36641</v>
          </cell>
          <cell r="B6800" t="str">
            <v>AGG-GAS-IDX</v>
          </cell>
          <cell r="C6800" t="str">
            <v>NG-NYMEX</v>
          </cell>
          <cell r="D6800" t="str">
            <v>GAS-ENERGYAMER-IDX</v>
          </cell>
          <cell r="E6800" t="str">
            <v>I</v>
          </cell>
          <cell r="F6800">
            <v>37104</v>
          </cell>
          <cell r="G6800">
            <v>0</v>
          </cell>
          <cell r="H6800">
            <v>0</v>
          </cell>
        </row>
        <row r="6801">
          <cell r="A6801">
            <v>36641</v>
          </cell>
          <cell r="B6801" t="str">
            <v>AGG-GAS-IDX</v>
          </cell>
          <cell r="C6801" t="str">
            <v>NG-NYMEX</v>
          </cell>
          <cell r="D6801" t="str">
            <v>GAS-ENERGYAMER-IDX</v>
          </cell>
          <cell r="E6801" t="str">
            <v>I</v>
          </cell>
          <cell r="F6801">
            <v>37135</v>
          </cell>
          <cell r="G6801">
            <v>0</v>
          </cell>
          <cell r="H6801">
            <v>0</v>
          </cell>
        </row>
        <row r="6802">
          <cell r="A6802">
            <v>36641</v>
          </cell>
          <cell r="B6802" t="str">
            <v>AGG-GAS-IDX</v>
          </cell>
          <cell r="C6802" t="str">
            <v>NG-NYMEX</v>
          </cell>
          <cell r="D6802" t="str">
            <v>GAS-ENERGYAMER-IDX</v>
          </cell>
          <cell r="E6802" t="str">
            <v>I</v>
          </cell>
          <cell r="F6802">
            <v>37165</v>
          </cell>
          <cell r="G6802">
            <v>0</v>
          </cell>
          <cell r="H6802">
            <v>0</v>
          </cell>
        </row>
        <row r="6803">
          <cell r="A6803">
            <v>36641</v>
          </cell>
          <cell r="B6803" t="str">
            <v>AGG-GAS-IDX</v>
          </cell>
          <cell r="C6803" t="str">
            <v>NG-NYMEX</v>
          </cell>
          <cell r="D6803" t="str">
            <v>GAS-ENERGYAMER-IDX</v>
          </cell>
          <cell r="E6803" t="str">
            <v>I</v>
          </cell>
          <cell r="F6803">
            <v>37196</v>
          </cell>
          <cell r="G6803">
            <v>0</v>
          </cell>
          <cell r="H6803">
            <v>0</v>
          </cell>
        </row>
        <row r="6804">
          <cell r="A6804">
            <v>36641</v>
          </cell>
          <cell r="B6804" t="str">
            <v>AGG-GAS-IDX</v>
          </cell>
          <cell r="C6804" t="str">
            <v>NG-NYMEX</v>
          </cell>
          <cell r="D6804" t="str">
            <v>GAS-ENERGYAMER-IDX</v>
          </cell>
          <cell r="E6804" t="str">
            <v>I</v>
          </cell>
          <cell r="F6804">
            <v>37226</v>
          </cell>
          <cell r="G6804">
            <v>0</v>
          </cell>
          <cell r="H6804">
            <v>0</v>
          </cell>
        </row>
        <row r="6805">
          <cell r="A6805">
            <v>36641</v>
          </cell>
          <cell r="B6805" t="str">
            <v>AGG-GAS-IDX</v>
          </cell>
          <cell r="C6805" t="str">
            <v>NG-NYMEX</v>
          </cell>
          <cell r="D6805" t="str">
            <v>GAS-ENERGYAMER-IDX</v>
          </cell>
          <cell r="E6805" t="str">
            <v>I</v>
          </cell>
          <cell r="F6805">
            <v>37257</v>
          </cell>
          <cell r="G6805">
            <v>0</v>
          </cell>
          <cell r="H6805">
            <v>0</v>
          </cell>
        </row>
        <row r="6806">
          <cell r="A6806">
            <v>36641</v>
          </cell>
          <cell r="B6806" t="str">
            <v>AGG-GAS-IDX</v>
          </cell>
          <cell r="C6806" t="str">
            <v>NG-NYMEX</v>
          </cell>
          <cell r="D6806" t="str">
            <v>GAS-ENERGYAMER-IDX</v>
          </cell>
          <cell r="E6806" t="str">
            <v>I</v>
          </cell>
          <cell r="F6806">
            <v>37288</v>
          </cell>
          <cell r="G6806">
            <v>0</v>
          </cell>
          <cell r="H6806">
            <v>0</v>
          </cell>
        </row>
        <row r="6807">
          <cell r="A6807">
            <v>36641</v>
          </cell>
          <cell r="B6807" t="str">
            <v>AGG-GAS-IDX</v>
          </cell>
          <cell r="C6807" t="str">
            <v>NG-NYMEX</v>
          </cell>
          <cell r="D6807" t="str">
            <v>GAS-ENERGYAMER-IDX</v>
          </cell>
          <cell r="E6807" t="str">
            <v>I</v>
          </cell>
          <cell r="F6807">
            <v>37316</v>
          </cell>
          <cell r="G6807">
            <v>0</v>
          </cell>
          <cell r="H6807">
            <v>0</v>
          </cell>
        </row>
        <row r="6808">
          <cell r="A6808">
            <v>36641</v>
          </cell>
          <cell r="B6808" t="str">
            <v>AGG-GAS-IDX</v>
          </cell>
          <cell r="C6808" t="str">
            <v>NG-NYMEX</v>
          </cell>
          <cell r="D6808" t="str">
            <v>GAS-ENERGYAMER-IDX</v>
          </cell>
          <cell r="E6808" t="str">
            <v>I</v>
          </cell>
          <cell r="F6808">
            <v>37347</v>
          </cell>
          <cell r="G6808">
            <v>0</v>
          </cell>
          <cell r="H6808">
            <v>0</v>
          </cell>
        </row>
        <row r="6809">
          <cell r="A6809">
            <v>36641</v>
          </cell>
          <cell r="B6809" t="str">
            <v>AGG-GAS-IDX</v>
          </cell>
          <cell r="C6809" t="str">
            <v>NG-NYMEX</v>
          </cell>
          <cell r="D6809" t="str">
            <v>GAS-ENERGYAMER-IDX</v>
          </cell>
          <cell r="E6809" t="str">
            <v>I</v>
          </cell>
          <cell r="F6809">
            <v>37377</v>
          </cell>
          <cell r="G6809">
            <v>0</v>
          </cell>
          <cell r="H6809">
            <v>0</v>
          </cell>
        </row>
        <row r="6810">
          <cell r="A6810">
            <v>36641</v>
          </cell>
          <cell r="B6810" t="str">
            <v>AGG-GAS-IDX</v>
          </cell>
          <cell r="C6810" t="str">
            <v>NG-NYMEX</v>
          </cell>
          <cell r="D6810" t="str">
            <v>GAS-ENERGYAMER-IDX</v>
          </cell>
          <cell r="E6810" t="str">
            <v>I</v>
          </cell>
          <cell r="F6810">
            <v>37408</v>
          </cell>
          <cell r="G6810">
            <v>0</v>
          </cell>
          <cell r="H6810">
            <v>0</v>
          </cell>
        </row>
        <row r="6811">
          <cell r="A6811">
            <v>36641</v>
          </cell>
          <cell r="B6811" t="str">
            <v>AGG-GAS-IDX</v>
          </cell>
          <cell r="C6811" t="str">
            <v>NG-NYMEX</v>
          </cell>
          <cell r="D6811" t="str">
            <v>GAS-ENERGYAMER-IDX</v>
          </cell>
          <cell r="E6811" t="str">
            <v>I</v>
          </cell>
          <cell r="F6811">
            <v>37438</v>
          </cell>
          <cell r="G6811">
            <v>0</v>
          </cell>
          <cell r="H6811">
            <v>0</v>
          </cell>
        </row>
        <row r="6812">
          <cell r="A6812">
            <v>36641</v>
          </cell>
          <cell r="B6812" t="str">
            <v>AGG-GAS-IDX</v>
          </cell>
          <cell r="C6812" t="str">
            <v>NG-NYMEX</v>
          </cell>
          <cell r="D6812" t="str">
            <v>GAS-ENERGYAMER-IDX</v>
          </cell>
          <cell r="E6812" t="str">
            <v>I</v>
          </cell>
          <cell r="F6812">
            <v>37469</v>
          </cell>
          <cell r="G6812">
            <v>0</v>
          </cell>
          <cell r="H6812">
            <v>0</v>
          </cell>
        </row>
        <row r="6813">
          <cell r="A6813">
            <v>36641</v>
          </cell>
          <cell r="B6813" t="str">
            <v>AGG-GAS-IDX</v>
          </cell>
          <cell r="C6813" t="str">
            <v>NG-NYMEX</v>
          </cell>
          <cell r="D6813" t="str">
            <v>GAS-ENERGYAMER-IDX</v>
          </cell>
          <cell r="E6813" t="str">
            <v>I</v>
          </cell>
          <cell r="F6813">
            <v>37500</v>
          </cell>
          <cell r="G6813">
            <v>0</v>
          </cell>
          <cell r="H6813">
            <v>0</v>
          </cell>
        </row>
        <row r="6814">
          <cell r="A6814">
            <v>36641</v>
          </cell>
          <cell r="B6814" t="str">
            <v>AGG-GAS-IDX</v>
          </cell>
          <cell r="C6814" t="str">
            <v>NG-NYMEX</v>
          </cell>
          <cell r="D6814" t="str">
            <v>GAS-ENERGYAMER-IDX</v>
          </cell>
          <cell r="E6814" t="str">
            <v>I</v>
          </cell>
          <cell r="F6814">
            <v>37530</v>
          </cell>
          <cell r="G6814">
            <v>0</v>
          </cell>
          <cell r="H6814">
            <v>0</v>
          </cell>
        </row>
        <row r="6815">
          <cell r="A6815">
            <v>36641</v>
          </cell>
          <cell r="B6815" t="str">
            <v>AGG-GAS-IDX</v>
          </cell>
          <cell r="C6815" t="str">
            <v>NG-NYMEX</v>
          </cell>
          <cell r="D6815" t="str">
            <v>GAS-ENERGYAMER-IDX</v>
          </cell>
          <cell r="E6815" t="str">
            <v>I</v>
          </cell>
          <cell r="F6815">
            <v>37561</v>
          </cell>
          <cell r="G6815">
            <v>0</v>
          </cell>
          <cell r="H6815">
            <v>0</v>
          </cell>
        </row>
        <row r="6816">
          <cell r="A6816">
            <v>36641</v>
          </cell>
          <cell r="B6816" t="str">
            <v>AGG-GAS-IDX</v>
          </cell>
          <cell r="C6816" t="str">
            <v>NG-NYMEX</v>
          </cell>
          <cell r="D6816" t="str">
            <v>GAS-ENERGYAMER-IDX</v>
          </cell>
          <cell r="E6816" t="str">
            <v>I</v>
          </cell>
          <cell r="F6816">
            <v>37591</v>
          </cell>
          <cell r="G6816">
            <v>0</v>
          </cell>
          <cell r="H6816">
            <v>0</v>
          </cell>
        </row>
        <row r="6817">
          <cell r="A6817">
            <v>36641</v>
          </cell>
          <cell r="B6817" t="str">
            <v>AGG-GAS-IDX</v>
          </cell>
          <cell r="C6817" t="str">
            <v>NG-NYMEX</v>
          </cell>
          <cell r="D6817" t="str">
            <v>GAS-ENERGYAMER-IDX</v>
          </cell>
          <cell r="E6817" t="str">
            <v>I</v>
          </cell>
          <cell r="F6817">
            <v>37622</v>
          </cell>
          <cell r="G6817">
            <v>0</v>
          </cell>
          <cell r="H6817">
            <v>0</v>
          </cell>
        </row>
        <row r="6818">
          <cell r="A6818">
            <v>36641</v>
          </cell>
          <cell r="B6818" t="str">
            <v>AGG-GAS-IDX</v>
          </cell>
          <cell r="C6818" t="str">
            <v>NG-NYMEX</v>
          </cell>
          <cell r="D6818" t="str">
            <v>GAS-ENERGYAMER-IDX</v>
          </cell>
          <cell r="E6818" t="str">
            <v>I</v>
          </cell>
          <cell r="F6818">
            <v>37653</v>
          </cell>
          <cell r="G6818">
            <v>0</v>
          </cell>
          <cell r="H6818">
            <v>0</v>
          </cell>
        </row>
        <row r="6819">
          <cell r="A6819">
            <v>36641</v>
          </cell>
          <cell r="B6819" t="str">
            <v>AGG-GAS-IDX</v>
          </cell>
          <cell r="C6819" t="str">
            <v>NG-NYMEX</v>
          </cell>
          <cell r="D6819" t="str">
            <v>GAS-ENERGYAMER-IDX</v>
          </cell>
          <cell r="E6819" t="str">
            <v>I</v>
          </cell>
          <cell r="F6819">
            <v>37681</v>
          </cell>
          <cell r="G6819">
            <v>0</v>
          </cell>
          <cell r="H6819">
            <v>0</v>
          </cell>
        </row>
        <row r="6820">
          <cell r="A6820">
            <v>36641</v>
          </cell>
          <cell r="B6820" t="str">
            <v>AGG-GAS-IDX</v>
          </cell>
          <cell r="C6820" t="str">
            <v>NG-NYMEX</v>
          </cell>
          <cell r="D6820" t="str">
            <v>GAS-ENERGYAMER-IDX</v>
          </cell>
          <cell r="E6820" t="str">
            <v>I</v>
          </cell>
          <cell r="F6820">
            <v>37712</v>
          </cell>
          <cell r="G6820">
            <v>0</v>
          </cell>
          <cell r="H6820">
            <v>0</v>
          </cell>
        </row>
        <row r="6821">
          <cell r="A6821">
            <v>36641</v>
          </cell>
          <cell r="B6821" t="str">
            <v>AGG-GAS-IDX</v>
          </cell>
          <cell r="C6821" t="str">
            <v>NG-NYMEX</v>
          </cell>
          <cell r="D6821" t="str">
            <v>GAS-ENERGYAMER-IDX</v>
          </cell>
          <cell r="E6821" t="str">
            <v>I</v>
          </cell>
          <cell r="F6821">
            <v>37742</v>
          </cell>
          <cell r="G6821">
            <v>0</v>
          </cell>
          <cell r="H6821">
            <v>0</v>
          </cell>
        </row>
        <row r="6822">
          <cell r="A6822">
            <v>36641</v>
          </cell>
          <cell r="B6822" t="str">
            <v>AGG-GAS-IDX</v>
          </cell>
          <cell r="C6822" t="str">
            <v>NG-NYMEX</v>
          </cell>
          <cell r="D6822" t="str">
            <v>GAS-ENERGYAMER-IDX</v>
          </cell>
          <cell r="E6822" t="str">
            <v>I</v>
          </cell>
          <cell r="F6822">
            <v>37773</v>
          </cell>
          <cell r="G6822">
            <v>0</v>
          </cell>
          <cell r="H6822">
            <v>0</v>
          </cell>
        </row>
        <row r="6823">
          <cell r="A6823">
            <v>36641</v>
          </cell>
          <cell r="B6823" t="str">
            <v>AGG-GAS-IDX</v>
          </cell>
          <cell r="C6823" t="str">
            <v>NG-NYMEX</v>
          </cell>
          <cell r="D6823" t="str">
            <v>GAS-ENERGYAMER-IDX</v>
          </cell>
          <cell r="E6823" t="str">
            <v>I</v>
          </cell>
          <cell r="F6823">
            <v>37803</v>
          </cell>
          <cell r="G6823">
            <v>0</v>
          </cell>
          <cell r="H6823">
            <v>0</v>
          </cell>
        </row>
        <row r="6824">
          <cell r="A6824">
            <v>36641</v>
          </cell>
          <cell r="B6824" t="str">
            <v>AGG-GAS-IDX</v>
          </cell>
          <cell r="C6824" t="str">
            <v>NG-NYMEX</v>
          </cell>
          <cell r="D6824" t="str">
            <v>GAS-ENERGYAMER-IDX</v>
          </cell>
          <cell r="E6824" t="str">
            <v>I</v>
          </cell>
          <cell r="F6824">
            <v>37834</v>
          </cell>
          <cell r="G6824">
            <v>0</v>
          </cell>
          <cell r="H6824">
            <v>0</v>
          </cell>
        </row>
        <row r="6825">
          <cell r="A6825">
            <v>36641</v>
          </cell>
          <cell r="B6825" t="str">
            <v>AGG-GAS-IDX</v>
          </cell>
          <cell r="C6825" t="str">
            <v>NG-NYMEX</v>
          </cell>
          <cell r="D6825" t="str">
            <v>GAS-ENERGYAMER-IDX</v>
          </cell>
          <cell r="E6825" t="str">
            <v>I</v>
          </cell>
          <cell r="F6825">
            <v>37865</v>
          </cell>
          <cell r="G6825">
            <v>0</v>
          </cell>
          <cell r="H6825">
            <v>0</v>
          </cell>
        </row>
        <row r="6826">
          <cell r="A6826">
            <v>36641</v>
          </cell>
          <cell r="B6826" t="str">
            <v>AGG-GAS-IDX</v>
          </cell>
          <cell r="C6826" t="str">
            <v>NG-NYMEX</v>
          </cell>
          <cell r="D6826" t="str">
            <v>GAS-ENERGYAMER-IDX</v>
          </cell>
          <cell r="E6826" t="str">
            <v>I</v>
          </cell>
          <cell r="F6826">
            <v>37895</v>
          </cell>
          <cell r="G6826">
            <v>0</v>
          </cell>
          <cell r="H6826">
            <v>0</v>
          </cell>
        </row>
        <row r="6827">
          <cell r="A6827">
            <v>36641</v>
          </cell>
          <cell r="B6827" t="str">
            <v>AGG-GAS-IDX</v>
          </cell>
          <cell r="C6827" t="str">
            <v>NG-NYMEX</v>
          </cell>
          <cell r="D6827" t="str">
            <v>GAS-ENERGYAMER-IDX</v>
          </cell>
          <cell r="E6827" t="str">
            <v>I</v>
          </cell>
          <cell r="F6827">
            <v>37926</v>
          </cell>
          <cell r="G6827">
            <v>0</v>
          </cell>
          <cell r="H6827">
            <v>0</v>
          </cell>
        </row>
        <row r="6828">
          <cell r="A6828">
            <v>36641</v>
          </cell>
          <cell r="B6828" t="str">
            <v>AGG-GAS-IDX</v>
          </cell>
          <cell r="C6828" t="str">
            <v>NG-NYMEX</v>
          </cell>
          <cell r="D6828" t="str">
            <v>GAS-ENERGYAMER-IDX</v>
          </cell>
          <cell r="E6828" t="str">
            <v>I</v>
          </cell>
          <cell r="F6828">
            <v>37956</v>
          </cell>
          <cell r="G6828">
            <v>0</v>
          </cell>
          <cell r="H6828">
            <v>0</v>
          </cell>
        </row>
        <row r="6829">
          <cell r="A6829">
            <v>36641</v>
          </cell>
          <cell r="B6829" t="str">
            <v>AGG-GAS-IDX</v>
          </cell>
          <cell r="C6829" t="str">
            <v>NG-NYMEX</v>
          </cell>
          <cell r="D6829" t="str">
            <v>GAS-ENERGYAMER-IDX</v>
          </cell>
          <cell r="E6829" t="str">
            <v>I</v>
          </cell>
          <cell r="F6829">
            <v>37987</v>
          </cell>
          <cell r="G6829">
            <v>0</v>
          </cell>
          <cell r="H6829">
            <v>0</v>
          </cell>
        </row>
        <row r="6830">
          <cell r="A6830">
            <v>36641</v>
          </cell>
          <cell r="B6830" t="str">
            <v>AGG-GAS-IDX</v>
          </cell>
          <cell r="C6830" t="str">
            <v>NG-NYMEX</v>
          </cell>
          <cell r="D6830" t="str">
            <v>GAS-ENERGYAMER-IDX</v>
          </cell>
          <cell r="E6830" t="str">
            <v>I</v>
          </cell>
          <cell r="F6830">
            <v>38018</v>
          </cell>
          <cell r="G6830">
            <v>0</v>
          </cell>
          <cell r="H6830">
            <v>0</v>
          </cell>
        </row>
        <row r="6831">
          <cell r="A6831">
            <v>36641</v>
          </cell>
          <cell r="B6831" t="str">
            <v>AGG-GAS-IDX</v>
          </cell>
          <cell r="C6831" t="str">
            <v>NG-NYMEX</v>
          </cell>
          <cell r="D6831" t="str">
            <v>GAS-ENERGYAMER-IDX</v>
          </cell>
          <cell r="E6831" t="str">
            <v>I</v>
          </cell>
          <cell r="F6831">
            <v>38047</v>
          </cell>
          <cell r="G6831">
            <v>0</v>
          </cell>
          <cell r="H6831">
            <v>0</v>
          </cell>
        </row>
        <row r="6832">
          <cell r="A6832">
            <v>36641</v>
          </cell>
          <cell r="B6832" t="str">
            <v>AGG-GAS-IDX</v>
          </cell>
          <cell r="C6832" t="str">
            <v>NG-NYMEX</v>
          </cell>
          <cell r="D6832" t="str">
            <v>GAS-ENERGYAMER-IDX</v>
          </cell>
          <cell r="E6832" t="str">
            <v>I</v>
          </cell>
          <cell r="F6832">
            <v>38078</v>
          </cell>
          <cell r="G6832">
            <v>0</v>
          </cell>
          <cell r="H6832">
            <v>0</v>
          </cell>
        </row>
        <row r="6833">
          <cell r="A6833">
            <v>36641</v>
          </cell>
          <cell r="B6833" t="str">
            <v>AGG-GAS-IDX</v>
          </cell>
          <cell r="C6833" t="str">
            <v>NG-NYMEX</v>
          </cell>
          <cell r="D6833" t="str">
            <v>GAS-ENERGYAMER-IDX</v>
          </cell>
          <cell r="E6833" t="str">
            <v>I</v>
          </cell>
          <cell r="F6833">
            <v>38108</v>
          </cell>
          <cell r="G6833">
            <v>0</v>
          </cell>
          <cell r="H6833">
            <v>0</v>
          </cell>
        </row>
        <row r="6834">
          <cell r="A6834">
            <v>36641</v>
          </cell>
          <cell r="B6834" t="str">
            <v>AGG-GAS-IDX</v>
          </cell>
          <cell r="C6834" t="str">
            <v>NG-NYMEX</v>
          </cell>
          <cell r="D6834" t="str">
            <v>GAS-ENERGYAMER-IDX</v>
          </cell>
          <cell r="E6834" t="str">
            <v>I</v>
          </cell>
          <cell r="F6834">
            <v>38139</v>
          </cell>
          <cell r="G6834">
            <v>0</v>
          </cell>
          <cell r="H6834">
            <v>0</v>
          </cell>
        </row>
        <row r="6835">
          <cell r="A6835">
            <v>36641</v>
          </cell>
          <cell r="B6835" t="str">
            <v>AGG-GAS-IDX</v>
          </cell>
          <cell r="C6835" t="str">
            <v>NG-NYMEX</v>
          </cell>
          <cell r="D6835" t="str">
            <v>GAS-ENERGYAMER-IDX</v>
          </cell>
          <cell r="E6835" t="str">
            <v>I</v>
          </cell>
          <cell r="F6835">
            <v>38169</v>
          </cell>
          <cell r="G6835">
            <v>0</v>
          </cell>
          <cell r="H6835">
            <v>0</v>
          </cell>
        </row>
        <row r="6836">
          <cell r="A6836">
            <v>36641</v>
          </cell>
          <cell r="B6836" t="str">
            <v>AGG-GAS-IDX</v>
          </cell>
          <cell r="C6836" t="str">
            <v>NG-NYMEX</v>
          </cell>
          <cell r="D6836" t="str">
            <v>GAS-ENERGYAMER-IDX</v>
          </cell>
          <cell r="E6836" t="str">
            <v>I</v>
          </cell>
          <cell r="F6836">
            <v>38200</v>
          </cell>
          <cell r="G6836">
            <v>0</v>
          </cell>
          <cell r="H6836">
            <v>0</v>
          </cell>
        </row>
        <row r="6837">
          <cell r="A6837">
            <v>36641</v>
          </cell>
          <cell r="B6837" t="str">
            <v>AGG-GAS-IDX</v>
          </cell>
          <cell r="C6837" t="str">
            <v>NG-NYMEX</v>
          </cell>
          <cell r="D6837" t="str">
            <v>GAS-ENERGYAMER-IDX</v>
          </cell>
          <cell r="E6837" t="str">
            <v>I</v>
          </cell>
          <cell r="F6837">
            <v>38231</v>
          </cell>
          <cell r="G6837">
            <v>0</v>
          </cell>
          <cell r="H6837">
            <v>0</v>
          </cell>
        </row>
        <row r="6838">
          <cell r="A6838">
            <v>36641</v>
          </cell>
          <cell r="B6838" t="str">
            <v>AGG-GAS-IDX</v>
          </cell>
          <cell r="C6838" t="str">
            <v>NG-NYMEX</v>
          </cell>
          <cell r="D6838" t="str">
            <v>GAS-ENERGYAMER-IDX</v>
          </cell>
          <cell r="E6838" t="str">
            <v>I</v>
          </cell>
          <cell r="F6838">
            <v>38261</v>
          </cell>
          <cell r="G6838">
            <v>0</v>
          </cell>
          <cell r="H6838">
            <v>0</v>
          </cell>
        </row>
        <row r="6839">
          <cell r="A6839">
            <v>36641</v>
          </cell>
          <cell r="B6839" t="str">
            <v>AGG-GAS-IDX</v>
          </cell>
          <cell r="C6839" t="str">
            <v>NG-NYMEX</v>
          </cell>
          <cell r="D6839" t="str">
            <v>GAS-ENERGYAMER-IDX</v>
          </cell>
          <cell r="E6839" t="str">
            <v>I</v>
          </cell>
          <cell r="F6839">
            <v>38292</v>
          </cell>
          <cell r="G6839">
            <v>0</v>
          </cell>
          <cell r="H6839">
            <v>0</v>
          </cell>
        </row>
        <row r="6840">
          <cell r="A6840">
            <v>36641</v>
          </cell>
          <cell r="B6840" t="str">
            <v>AGG-GAS-IDX</v>
          </cell>
          <cell r="C6840" t="str">
            <v>NG-NYMEX</v>
          </cell>
          <cell r="D6840" t="str">
            <v>GAS-ENERGYAMER-IDX</v>
          </cell>
          <cell r="E6840" t="str">
            <v>I</v>
          </cell>
          <cell r="F6840">
            <v>38322</v>
          </cell>
          <cell r="G6840">
            <v>0</v>
          </cell>
          <cell r="H6840">
            <v>0</v>
          </cell>
        </row>
        <row r="6841">
          <cell r="A6841">
            <v>36641</v>
          </cell>
          <cell r="B6841" t="str">
            <v>AGG-GAS-IDX</v>
          </cell>
          <cell r="C6841" t="str">
            <v>NG-NYMEX</v>
          </cell>
          <cell r="D6841" t="str">
            <v>GAS-ENERGYAMER-IDX</v>
          </cell>
          <cell r="E6841" t="str">
            <v>I</v>
          </cell>
          <cell r="F6841">
            <v>38353</v>
          </cell>
          <cell r="G6841">
            <v>0</v>
          </cell>
          <cell r="H6841">
            <v>0</v>
          </cell>
        </row>
        <row r="6842">
          <cell r="A6842">
            <v>36641</v>
          </cell>
          <cell r="B6842" t="str">
            <v>AGG-GAS-IDX</v>
          </cell>
          <cell r="C6842" t="str">
            <v>NG-NYMEX</v>
          </cell>
          <cell r="D6842" t="str">
            <v>GAS-ENERGYAMER-IDX</v>
          </cell>
          <cell r="E6842" t="str">
            <v>I</v>
          </cell>
          <cell r="F6842">
            <v>38384</v>
          </cell>
          <cell r="G6842">
            <v>0</v>
          </cell>
          <cell r="H6842">
            <v>0</v>
          </cell>
        </row>
        <row r="6843">
          <cell r="A6843">
            <v>36641</v>
          </cell>
          <cell r="B6843" t="str">
            <v>AGG-GAS-IDX</v>
          </cell>
          <cell r="C6843" t="str">
            <v>NG-NYMEX</v>
          </cell>
          <cell r="D6843" t="str">
            <v>GAS-ENERGYAMER-IDX</v>
          </cell>
          <cell r="E6843" t="str">
            <v>I</v>
          </cell>
          <cell r="F6843">
            <v>38412</v>
          </cell>
          <cell r="G6843">
            <v>0</v>
          </cell>
          <cell r="H6843">
            <v>0</v>
          </cell>
        </row>
        <row r="6844">
          <cell r="A6844">
            <v>36641</v>
          </cell>
          <cell r="B6844" t="str">
            <v>AGG-GAS-IDX</v>
          </cell>
          <cell r="C6844" t="str">
            <v>NG-NYMEX</v>
          </cell>
          <cell r="D6844" t="str">
            <v>GAS-ENERGYAMER-IDX</v>
          </cell>
          <cell r="E6844" t="str">
            <v>I</v>
          </cell>
          <cell r="F6844">
            <v>38443</v>
          </cell>
          <cell r="G6844">
            <v>0</v>
          </cell>
          <cell r="H6844">
            <v>0</v>
          </cell>
        </row>
        <row r="6845">
          <cell r="A6845">
            <v>36641</v>
          </cell>
          <cell r="B6845" t="str">
            <v>AGG-GAS-IDX</v>
          </cell>
          <cell r="C6845" t="str">
            <v>NG-NYMEX</v>
          </cell>
          <cell r="D6845" t="str">
            <v>GAS-ENERGYAMER-IDX</v>
          </cell>
          <cell r="E6845" t="str">
            <v>I</v>
          </cell>
          <cell r="F6845">
            <v>38473</v>
          </cell>
          <cell r="G6845">
            <v>0</v>
          </cell>
          <cell r="H6845">
            <v>0</v>
          </cell>
        </row>
        <row r="6846">
          <cell r="A6846">
            <v>36641</v>
          </cell>
          <cell r="B6846" t="str">
            <v>AGG-GAS-IDX</v>
          </cell>
          <cell r="C6846" t="str">
            <v>NG-NYMEX</v>
          </cell>
          <cell r="D6846" t="str">
            <v>GAS-ENERGYAMER-IDX</v>
          </cell>
          <cell r="E6846" t="str">
            <v>I</v>
          </cell>
          <cell r="F6846">
            <v>38504</v>
          </cell>
          <cell r="G6846">
            <v>0</v>
          </cell>
          <cell r="H6846">
            <v>0</v>
          </cell>
        </row>
        <row r="6847">
          <cell r="A6847">
            <v>36641</v>
          </cell>
          <cell r="B6847" t="str">
            <v>AGG-GAS-IDX</v>
          </cell>
          <cell r="C6847" t="str">
            <v>NG-NYMEX</v>
          </cell>
          <cell r="D6847" t="str">
            <v>GAS-ENERGYAMER-IDX</v>
          </cell>
          <cell r="E6847" t="str">
            <v>I</v>
          </cell>
          <cell r="F6847">
            <v>38534</v>
          </cell>
          <cell r="G6847">
            <v>0</v>
          </cell>
          <cell r="H6847">
            <v>0</v>
          </cell>
        </row>
        <row r="6848">
          <cell r="A6848">
            <v>36641</v>
          </cell>
          <cell r="B6848" t="str">
            <v>AGG-GAS-IDX</v>
          </cell>
          <cell r="C6848" t="str">
            <v>NG-NYMEX</v>
          </cell>
          <cell r="D6848" t="str">
            <v>GAS-ENERGYAMER-IDX</v>
          </cell>
          <cell r="E6848" t="str">
            <v>I</v>
          </cell>
          <cell r="F6848">
            <v>38565</v>
          </cell>
          <cell r="G6848">
            <v>0</v>
          </cell>
          <cell r="H6848">
            <v>0</v>
          </cell>
        </row>
        <row r="6849">
          <cell r="A6849">
            <v>36641</v>
          </cell>
          <cell r="B6849" t="str">
            <v>AGG-GAS-IDX</v>
          </cell>
          <cell r="C6849" t="str">
            <v>NG-NYMEX</v>
          </cell>
          <cell r="D6849" t="str">
            <v>GAS-ENERGYAMER-IDX</v>
          </cell>
          <cell r="E6849" t="str">
            <v>I</v>
          </cell>
          <cell r="F6849">
            <v>38596</v>
          </cell>
          <cell r="G6849">
            <v>0</v>
          </cell>
          <cell r="H6849">
            <v>0</v>
          </cell>
        </row>
        <row r="6850">
          <cell r="A6850">
            <v>36641</v>
          </cell>
          <cell r="B6850" t="str">
            <v>AGG-GAS-IDX</v>
          </cell>
          <cell r="C6850" t="str">
            <v>NG-NYMEX</v>
          </cell>
          <cell r="D6850" t="str">
            <v>GAS-ENERGYAMER-IDX</v>
          </cell>
          <cell r="E6850" t="str">
            <v>I</v>
          </cell>
          <cell r="F6850">
            <v>38626</v>
          </cell>
          <cell r="G6850">
            <v>0</v>
          </cell>
          <cell r="H6850">
            <v>0</v>
          </cell>
        </row>
        <row r="6851">
          <cell r="A6851">
            <v>36641</v>
          </cell>
          <cell r="B6851" t="str">
            <v>AGG-GAS-IDX</v>
          </cell>
          <cell r="C6851" t="str">
            <v>NG-NYMEX</v>
          </cell>
          <cell r="D6851" t="str">
            <v>GAS-ENERGYAMER-IDX</v>
          </cell>
          <cell r="E6851" t="str">
            <v>I</v>
          </cell>
          <cell r="F6851">
            <v>38657</v>
          </cell>
          <cell r="G6851">
            <v>0</v>
          </cell>
          <cell r="H6851">
            <v>0</v>
          </cell>
        </row>
        <row r="6852">
          <cell r="A6852">
            <v>36641</v>
          </cell>
          <cell r="B6852" t="str">
            <v>AGG-GAS-IDX</v>
          </cell>
          <cell r="C6852" t="str">
            <v>NG-NYMEX</v>
          </cell>
          <cell r="D6852" t="str">
            <v>GAS-ENERGYAMER-IDX</v>
          </cell>
          <cell r="E6852" t="str">
            <v>I</v>
          </cell>
          <cell r="F6852">
            <v>38687</v>
          </cell>
          <cell r="G6852">
            <v>0</v>
          </cell>
          <cell r="H6852">
            <v>0</v>
          </cell>
        </row>
        <row r="6853">
          <cell r="A6853">
            <v>36641</v>
          </cell>
          <cell r="B6853" t="str">
            <v>AGG-GAS-IDX</v>
          </cell>
          <cell r="C6853" t="str">
            <v>NG-NYMEX</v>
          </cell>
          <cell r="D6853" t="str">
            <v>GAS-ENERGYAMER-IDX</v>
          </cell>
          <cell r="E6853" t="str">
            <v>I</v>
          </cell>
          <cell r="F6853">
            <v>38718</v>
          </cell>
          <cell r="G6853">
            <v>0</v>
          </cell>
          <cell r="H6853">
            <v>0</v>
          </cell>
        </row>
        <row r="6854">
          <cell r="A6854">
            <v>36641</v>
          </cell>
          <cell r="B6854" t="str">
            <v>AGG-GAS-IDX</v>
          </cell>
          <cell r="C6854" t="str">
            <v>NG-NYMEX</v>
          </cell>
          <cell r="D6854" t="str">
            <v>GAS-ENERGYAMER-IDX</v>
          </cell>
          <cell r="E6854" t="str">
            <v>I</v>
          </cell>
          <cell r="F6854">
            <v>38749</v>
          </cell>
          <cell r="G6854">
            <v>0</v>
          </cell>
          <cell r="H6854">
            <v>0</v>
          </cell>
        </row>
        <row r="6855">
          <cell r="A6855">
            <v>36641</v>
          </cell>
          <cell r="B6855" t="str">
            <v>AGG-GAS-IDX</v>
          </cell>
          <cell r="C6855" t="str">
            <v>NG-NYMEX</v>
          </cell>
          <cell r="D6855" t="str">
            <v>GAS-ENERGYAMER-IDX</v>
          </cell>
          <cell r="E6855" t="str">
            <v>I</v>
          </cell>
          <cell r="F6855">
            <v>38777</v>
          </cell>
          <cell r="G6855">
            <v>0</v>
          </cell>
          <cell r="H6855">
            <v>0</v>
          </cell>
        </row>
        <row r="6856">
          <cell r="A6856">
            <v>36641</v>
          </cell>
          <cell r="B6856" t="str">
            <v>AGG-GAS-IDX</v>
          </cell>
          <cell r="C6856" t="str">
            <v>NG-NYMEX</v>
          </cell>
          <cell r="D6856" t="str">
            <v>GAS-ENERGYAMER-IDX</v>
          </cell>
          <cell r="E6856" t="str">
            <v>I</v>
          </cell>
          <cell r="F6856">
            <v>38808</v>
          </cell>
          <cell r="G6856">
            <v>0</v>
          </cell>
          <cell r="H6856">
            <v>0</v>
          </cell>
        </row>
        <row r="6857">
          <cell r="A6857">
            <v>36641</v>
          </cell>
          <cell r="B6857" t="str">
            <v>AGG-GAS-IDX</v>
          </cell>
          <cell r="C6857" t="str">
            <v>NG-NYMEX</v>
          </cell>
          <cell r="D6857" t="str">
            <v>GAS-ENERGYAMER-IDX</v>
          </cell>
          <cell r="E6857" t="str">
            <v>I</v>
          </cell>
          <cell r="F6857">
            <v>38838</v>
          </cell>
          <cell r="G6857">
            <v>0</v>
          </cell>
          <cell r="H6857">
            <v>0</v>
          </cell>
        </row>
        <row r="6858">
          <cell r="A6858">
            <v>36641</v>
          </cell>
          <cell r="B6858" t="str">
            <v>AGG-GAS-IDX</v>
          </cell>
          <cell r="C6858" t="str">
            <v>NG-NYMEX</v>
          </cell>
          <cell r="D6858" t="str">
            <v>GAS-ENERGYAMER-IDX</v>
          </cell>
          <cell r="E6858" t="str">
            <v>I</v>
          </cell>
          <cell r="F6858">
            <v>38869</v>
          </cell>
          <cell r="G6858">
            <v>0</v>
          </cell>
          <cell r="H6858">
            <v>0</v>
          </cell>
        </row>
        <row r="6859">
          <cell r="A6859">
            <v>36641</v>
          </cell>
          <cell r="B6859" t="str">
            <v>AGG-GAS-IDX</v>
          </cell>
          <cell r="C6859" t="str">
            <v>NG-NYMEX</v>
          </cell>
          <cell r="D6859" t="str">
            <v>GAS-ENERGYAMER-IDX</v>
          </cell>
          <cell r="E6859" t="str">
            <v>I</v>
          </cell>
          <cell r="F6859">
            <v>38899</v>
          </cell>
          <cell r="G6859">
            <v>0</v>
          </cell>
          <cell r="H6859">
            <v>0</v>
          </cell>
        </row>
        <row r="6860">
          <cell r="A6860">
            <v>36641</v>
          </cell>
          <cell r="B6860" t="str">
            <v>AGG-GAS-IDX</v>
          </cell>
          <cell r="C6860" t="str">
            <v>NG-NYMEX</v>
          </cell>
          <cell r="D6860" t="str">
            <v>GAS-ENERGYAMER-IDX</v>
          </cell>
          <cell r="E6860" t="str">
            <v>I</v>
          </cell>
          <cell r="F6860">
            <v>38930</v>
          </cell>
          <cell r="G6860">
            <v>0</v>
          </cell>
          <cell r="H6860">
            <v>0</v>
          </cell>
        </row>
        <row r="6861">
          <cell r="A6861">
            <v>36641</v>
          </cell>
          <cell r="B6861" t="str">
            <v>AGG-GAS-IDX</v>
          </cell>
          <cell r="C6861" t="str">
            <v>NG-NYMEX</v>
          </cell>
          <cell r="D6861" t="str">
            <v>GAS-ENERGYAMER-IDX</v>
          </cell>
          <cell r="E6861" t="str">
            <v>I</v>
          </cell>
          <cell r="F6861">
            <v>38961</v>
          </cell>
          <cell r="G6861">
            <v>0</v>
          </cell>
          <cell r="H6861">
            <v>0</v>
          </cell>
        </row>
        <row r="6862">
          <cell r="A6862">
            <v>36641</v>
          </cell>
          <cell r="B6862" t="str">
            <v>AGG-GAS-IDX</v>
          </cell>
          <cell r="C6862" t="str">
            <v>NG-NYMEX</v>
          </cell>
          <cell r="D6862" t="str">
            <v>GAS-ENERGYAMER-IDX</v>
          </cell>
          <cell r="E6862" t="str">
            <v>I</v>
          </cell>
          <cell r="F6862">
            <v>38991</v>
          </cell>
          <cell r="G6862">
            <v>0</v>
          </cell>
          <cell r="H6862">
            <v>0</v>
          </cell>
        </row>
        <row r="6863">
          <cell r="A6863">
            <v>36641</v>
          </cell>
          <cell r="B6863" t="str">
            <v>AGG-GAS-IDX</v>
          </cell>
          <cell r="C6863" t="str">
            <v>NG-NYMEX</v>
          </cell>
          <cell r="D6863" t="str">
            <v>GAS-ENERGYAMER-IDX</v>
          </cell>
          <cell r="E6863" t="str">
            <v>I</v>
          </cell>
          <cell r="F6863">
            <v>39022</v>
          </cell>
          <cell r="G6863">
            <v>0</v>
          </cell>
          <cell r="H6863">
            <v>0</v>
          </cell>
        </row>
        <row r="6864">
          <cell r="A6864">
            <v>36641</v>
          </cell>
          <cell r="B6864" t="str">
            <v>AGG-GAS-IDX</v>
          </cell>
          <cell r="C6864" t="str">
            <v>NG-NYMEX</v>
          </cell>
          <cell r="D6864" t="str">
            <v>GAS-ENERGYAMER-IDX</v>
          </cell>
          <cell r="E6864" t="str">
            <v>I</v>
          </cell>
          <cell r="F6864">
            <v>39052</v>
          </cell>
          <cell r="G6864">
            <v>0</v>
          </cell>
          <cell r="H6864">
            <v>0</v>
          </cell>
        </row>
        <row r="6865">
          <cell r="A6865">
            <v>36641</v>
          </cell>
          <cell r="B6865" t="str">
            <v>AGG-GAS-IDX</v>
          </cell>
          <cell r="C6865" t="str">
            <v>NG-NYMEX</v>
          </cell>
          <cell r="D6865" t="str">
            <v>GAS-ENERGYAMER-IDX</v>
          </cell>
          <cell r="E6865" t="str">
            <v>I</v>
          </cell>
          <cell r="F6865">
            <v>39083</v>
          </cell>
          <cell r="G6865">
            <v>0</v>
          </cell>
          <cell r="H6865">
            <v>0</v>
          </cell>
        </row>
        <row r="6866">
          <cell r="A6866">
            <v>36641</v>
          </cell>
          <cell r="B6866" t="str">
            <v>AGG-GAS-IDX</v>
          </cell>
          <cell r="C6866" t="str">
            <v>NG-NYMEX</v>
          </cell>
          <cell r="D6866" t="str">
            <v>GAS-ENERGYAMER-IDX</v>
          </cell>
          <cell r="E6866" t="str">
            <v>I</v>
          </cell>
          <cell r="F6866">
            <v>39114</v>
          </cell>
          <cell r="G6866">
            <v>0</v>
          </cell>
          <cell r="H6866">
            <v>0</v>
          </cell>
        </row>
        <row r="6867">
          <cell r="A6867">
            <v>36641</v>
          </cell>
          <cell r="B6867" t="str">
            <v>AGG-GAS-IDX</v>
          </cell>
          <cell r="C6867" t="str">
            <v>NG-NYMEX</v>
          </cell>
          <cell r="D6867" t="str">
            <v>GAS-ENERGYAMER-IDX</v>
          </cell>
          <cell r="E6867" t="str">
            <v>I</v>
          </cell>
          <cell r="F6867">
            <v>39142</v>
          </cell>
          <cell r="G6867">
            <v>0</v>
          </cell>
          <cell r="H6867">
            <v>0</v>
          </cell>
        </row>
        <row r="6868">
          <cell r="A6868">
            <v>36641</v>
          </cell>
          <cell r="B6868" t="str">
            <v>AGG-GAS-IDX</v>
          </cell>
          <cell r="C6868" t="str">
            <v>NG-NYMEX</v>
          </cell>
          <cell r="D6868" t="str">
            <v>GAS-ENERGYAMER-IDX</v>
          </cell>
          <cell r="E6868" t="str">
            <v>I</v>
          </cell>
          <cell r="F6868">
            <v>39173</v>
          </cell>
          <cell r="G6868">
            <v>0</v>
          </cell>
          <cell r="H6868">
            <v>0</v>
          </cell>
        </row>
        <row r="6869">
          <cell r="A6869">
            <v>36641</v>
          </cell>
          <cell r="B6869" t="str">
            <v>AGG-GAS-IDX</v>
          </cell>
          <cell r="C6869" t="str">
            <v>NG-NYMEX</v>
          </cell>
          <cell r="D6869" t="str">
            <v>GAS-ENERGYAMER-IDX</v>
          </cell>
          <cell r="E6869" t="str">
            <v>I</v>
          </cell>
          <cell r="F6869">
            <v>39203</v>
          </cell>
          <cell r="G6869">
            <v>0</v>
          </cell>
          <cell r="H6869">
            <v>0</v>
          </cell>
        </row>
        <row r="6870">
          <cell r="A6870">
            <v>36641</v>
          </cell>
          <cell r="B6870" t="str">
            <v>AGG-GAS-IDX</v>
          </cell>
          <cell r="C6870" t="str">
            <v>NG-NYMEX</v>
          </cell>
          <cell r="D6870" t="str">
            <v>GAS-ENERGYAMER-IDX</v>
          </cell>
          <cell r="E6870" t="str">
            <v>I</v>
          </cell>
          <cell r="F6870">
            <v>39234</v>
          </cell>
          <cell r="G6870">
            <v>0</v>
          </cell>
          <cell r="H6870">
            <v>0</v>
          </cell>
        </row>
        <row r="6871">
          <cell r="A6871">
            <v>36641</v>
          </cell>
          <cell r="B6871" t="str">
            <v>AGG-GAS-IDX</v>
          </cell>
          <cell r="C6871" t="str">
            <v>NG-NYMEX</v>
          </cell>
          <cell r="D6871" t="str">
            <v>GAS-ENERGYAMER-IDX</v>
          </cell>
          <cell r="E6871" t="str">
            <v>I</v>
          </cell>
          <cell r="F6871">
            <v>39264</v>
          </cell>
          <cell r="G6871">
            <v>0</v>
          </cell>
          <cell r="H6871">
            <v>0</v>
          </cell>
        </row>
        <row r="6872">
          <cell r="A6872">
            <v>36641</v>
          </cell>
          <cell r="B6872" t="str">
            <v>AGG-GAS-IDX</v>
          </cell>
          <cell r="C6872" t="str">
            <v>NG-NYMEX</v>
          </cell>
          <cell r="D6872" t="str">
            <v>GAS-ENERGYAMER-IDX</v>
          </cell>
          <cell r="E6872" t="str">
            <v>I</v>
          </cell>
          <cell r="F6872">
            <v>39295</v>
          </cell>
          <cell r="G6872">
            <v>0</v>
          </cell>
          <cell r="H6872">
            <v>0</v>
          </cell>
        </row>
        <row r="6873">
          <cell r="A6873">
            <v>36641</v>
          </cell>
          <cell r="B6873" t="str">
            <v>AGG-GAS-IDX</v>
          </cell>
          <cell r="C6873" t="str">
            <v>NG-NYMEX</v>
          </cell>
          <cell r="D6873" t="str">
            <v>GAS-ENERGYAMER-IDX</v>
          </cell>
          <cell r="E6873" t="str">
            <v>I</v>
          </cell>
          <cell r="F6873">
            <v>39326</v>
          </cell>
          <cell r="G6873">
            <v>0</v>
          </cell>
          <cell r="H6873">
            <v>0</v>
          </cell>
        </row>
        <row r="6874">
          <cell r="A6874">
            <v>36641</v>
          </cell>
          <cell r="B6874" t="str">
            <v>AGG-GAS-IDX</v>
          </cell>
          <cell r="C6874" t="str">
            <v>NG-NYMEX</v>
          </cell>
          <cell r="D6874" t="str">
            <v>GAS-ENERGYAMER-IDX</v>
          </cell>
          <cell r="E6874" t="str">
            <v>I</v>
          </cell>
          <cell r="F6874">
            <v>39356</v>
          </cell>
          <cell r="G6874">
            <v>0</v>
          </cell>
          <cell r="H6874">
            <v>0</v>
          </cell>
        </row>
        <row r="6875">
          <cell r="A6875">
            <v>36641</v>
          </cell>
          <cell r="B6875" t="str">
            <v>AGG-GAS-IDX</v>
          </cell>
          <cell r="C6875" t="str">
            <v>NG-NYMEX</v>
          </cell>
          <cell r="D6875" t="str">
            <v>GAS-ENERGYAMER-IDX</v>
          </cell>
          <cell r="E6875" t="str">
            <v>I</v>
          </cell>
          <cell r="F6875">
            <v>39387</v>
          </cell>
          <cell r="G6875">
            <v>0</v>
          </cell>
          <cell r="H6875">
            <v>0</v>
          </cell>
        </row>
        <row r="6876">
          <cell r="A6876">
            <v>36641</v>
          </cell>
          <cell r="B6876" t="str">
            <v>AGG-GAS-IDX</v>
          </cell>
          <cell r="C6876" t="str">
            <v>NG-NYMEX</v>
          </cell>
          <cell r="D6876" t="str">
            <v>GAS-ENERGYAMER-IDX</v>
          </cell>
          <cell r="E6876" t="str">
            <v>I</v>
          </cell>
          <cell r="F6876">
            <v>39417</v>
          </cell>
          <cell r="G6876">
            <v>0</v>
          </cell>
          <cell r="H6876">
            <v>0</v>
          </cell>
        </row>
        <row r="6877">
          <cell r="A6877">
            <v>36641</v>
          </cell>
          <cell r="B6877" t="str">
            <v>AGG-GAS-IDX</v>
          </cell>
          <cell r="C6877" t="str">
            <v>NG-NYMEX</v>
          </cell>
          <cell r="D6877" t="str">
            <v>GAS-ENERGYAMER-IDX</v>
          </cell>
          <cell r="E6877" t="str">
            <v>I</v>
          </cell>
          <cell r="F6877">
            <v>39448</v>
          </cell>
          <cell r="G6877">
            <v>0</v>
          </cell>
          <cell r="H6877">
            <v>0</v>
          </cell>
        </row>
        <row r="6878">
          <cell r="A6878">
            <v>36641</v>
          </cell>
          <cell r="B6878" t="str">
            <v>AGG-GAS-IDX</v>
          </cell>
          <cell r="C6878" t="str">
            <v>NG-NYMEX</v>
          </cell>
          <cell r="D6878" t="str">
            <v>GAS-ENERGYAMER-IDX</v>
          </cell>
          <cell r="E6878" t="str">
            <v>I</v>
          </cell>
          <cell r="F6878">
            <v>39479</v>
          </cell>
          <cell r="G6878">
            <v>0</v>
          </cell>
          <cell r="H6878">
            <v>0</v>
          </cell>
        </row>
        <row r="6879">
          <cell r="A6879">
            <v>36641</v>
          </cell>
          <cell r="B6879" t="str">
            <v>AGG-GAS-IDX</v>
          </cell>
          <cell r="C6879" t="str">
            <v>NG-NYMEX</v>
          </cell>
          <cell r="D6879" t="str">
            <v>GAS-ENERGYAMER-IDX</v>
          </cell>
          <cell r="E6879" t="str">
            <v>I</v>
          </cell>
          <cell r="F6879">
            <v>39508</v>
          </cell>
          <cell r="G6879">
            <v>0</v>
          </cell>
          <cell r="H6879">
            <v>0</v>
          </cell>
        </row>
        <row r="6880">
          <cell r="A6880">
            <v>36641</v>
          </cell>
          <cell r="B6880" t="str">
            <v>AGG-GAS-IDX</v>
          </cell>
          <cell r="C6880" t="str">
            <v>NG-NYMEX</v>
          </cell>
          <cell r="D6880" t="str">
            <v>GAS-ENERGYAMER-IDX</v>
          </cell>
          <cell r="E6880" t="str">
            <v>I</v>
          </cell>
          <cell r="F6880">
            <v>39539</v>
          </cell>
          <cell r="G6880">
            <v>0</v>
          </cell>
          <cell r="H6880">
            <v>0</v>
          </cell>
        </row>
        <row r="6881">
          <cell r="A6881">
            <v>36641</v>
          </cell>
          <cell r="B6881" t="str">
            <v>AGG-GAS-IDX</v>
          </cell>
          <cell r="C6881" t="str">
            <v>NG-NYMEX</v>
          </cell>
          <cell r="D6881" t="str">
            <v>GAS-ENERGYAMER-IDX</v>
          </cell>
          <cell r="E6881" t="str">
            <v>I</v>
          </cell>
          <cell r="F6881">
            <v>39569</v>
          </cell>
          <cell r="G6881">
            <v>0</v>
          </cell>
          <cell r="H6881">
            <v>0</v>
          </cell>
        </row>
        <row r="6882">
          <cell r="A6882">
            <v>36641</v>
          </cell>
          <cell r="B6882" t="str">
            <v>AGG-GAS-IDX</v>
          </cell>
          <cell r="C6882" t="str">
            <v>NG-NYMEX</v>
          </cell>
          <cell r="D6882" t="str">
            <v>INTRA-CES-ENTGY-IDX</v>
          </cell>
          <cell r="E6882" t="str">
            <v>I</v>
          </cell>
          <cell r="F6882">
            <v>36617</v>
          </cell>
          <cell r="G6882">
            <v>-201479</v>
          </cell>
          <cell r="H6882">
            <v>-954</v>
          </cell>
        </row>
        <row r="6883">
          <cell r="A6883">
            <v>36641</v>
          </cell>
          <cell r="B6883" t="str">
            <v>AGG-GAS-IDX</v>
          </cell>
          <cell r="C6883" t="str">
            <v>NG-NYMEX</v>
          </cell>
          <cell r="D6883" t="str">
            <v>INTRA-CES-ENTGY-IDX</v>
          </cell>
          <cell r="E6883" t="str">
            <v>I</v>
          </cell>
          <cell r="F6883">
            <v>36647</v>
          </cell>
          <cell r="G6883">
            <v>561070</v>
          </cell>
          <cell r="H6883">
            <v>0</v>
          </cell>
        </row>
        <row r="6884">
          <cell r="A6884">
            <v>36641</v>
          </cell>
          <cell r="B6884" t="str">
            <v>AGG-GAS-IDX</v>
          </cell>
          <cell r="C6884" t="str">
            <v>NG-NYMEX</v>
          </cell>
          <cell r="D6884" t="str">
            <v>INTRA-CES-ENTGY-IDX</v>
          </cell>
          <cell r="E6884" t="str">
            <v>I</v>
          </cell>
          <cell r="F6884">
            <v>36678</v>
          </cell>
          <cell r="G6884">
            <v>100997</v>
          </cell>
          <cell r="H6884">
            <v>0</v>
          </cell>
        </row>
        <row r="6885">
          <cell r="A6885">
            <v>36641</v>
          </cell>
          <cell r="B6885" t="str">
            <v>AGG-GAS-IDX</v>
          </cell>
          <cell r="C6885" t="str">
            <v>NG-NYMEX</v>
          </cell>
          <cell r="D6885" t="str">
            <v>INTRA-CES-ENTGY-IDX</v>
          </cell>
          <cell r="E6885" t="str">
            <v>I</v>
          </cell>
          <cell r="F6885">
            <v>36708</v>
          </cell>
          <cell r="G6885">
            <v>100472</v>
          </cell>
          <cell r="H6885">
            <v>-180</v>
          </cell>
        </row>
        <row r="6886">
          <cell r="A6886">
            <v>36641</v>
          </cell>
          <cell r="B6886" t="str">
            <v>AGG-GAS-IDX</v>
          </cell>
          <cell r="C6886" t="str">
            <v>NG-NYMEX</v>
          </cell>
          <cell r="D6886" t="str">
            <v>INTRA-CES-ENTGY-IDX</v>
          </cell>
          <cell r="E6886" t="str">
            <v>I</v>
          </cell>
          <cell r="F6886">
            <v>36739</v>
          </cell>
          <cell r="G6886">
            <v>99916</v>
          </cell>
          <cell r="H6886">
            <v>-169</v>
          </cell>
        </row>
        <row r="6887">
          <cell r="A6887">
            <v>36641</v>
          </cell>
          <cell r="B6887" t="str">
            <v>AGG-GAS-IDX</v>
          </cell>
          <cell r="C6887" t="str">
            <v>NG-NYMEX</v>
          </cell>
          <cell r="D6887" t="str">
            <v>INTRA-CES-ENTGY-IDX</v>
          </cell>
          <cell r="E6887" t="str">
            <v>I</v>
          </cell>
          <cell r="F6887">
            <v>36770</v>
          </cell>
          <cell r="G6887">
            <v>99343</v>
          </cell>
          <cell r="H6887">
            <v>-170</v>
          </cell>
        </row>
        <row r="6888">
          <cell r="A6888">
            <v>36641</v>
          </cell>
          <cell r="B6888" t="str">
            <v>AGG-GAS-IDX</v>
          </cell>
          <cell r="C6888" t="str">
            <v>NG-NYMEX</v>
          </cell>
          <cell r="D6888" t="str">
            <v>INTRA-CES-ENTGY-IDX</v>
          </cell>
          <cell r="E6888" t="str">
            <v>I</v>
          </cell>
          <cell r="F6888">
            <v>36800</v>
          </cell>
          <cell r="G6888">
            <v>98784</v>
          </cell>
          <cell r="H6888">
            <v>-178</v>
          </cell>
        </row>
        <row r="6889">
          <cell r="A6889">
            <v>36641</v>
          </cell>
          <cell r="B6889" t="str">
            <v>AGG-GAS-IDX</v>
          </cell>
          <cell r="C6889" t="str">
            <v>NG-NYMEX</v>
          </cell>
          <cell r="D6889" t="str">
            <v>INTRA-CES-ENTGY-IDX</v>
          </cell>
          <cell r="E6889" t="str">
            <v>I</v>
          </cell>
          <cell r="F6889">
            <v>36831</v>
          </cell>
          <cell r="G6889">
            <v>0</v>
          </cell>
          <cell r="H6889">
            <v>0</v>
          </cell>
        </row>
        <row r="6890">
          <cell r="A6890">
            <v>36641</v>
          </cell>
          <cell r="B6890" t="str">
            <v>AGG-GAS-IDX</v>
          </cell>
          <cell r="C6890" t="str">
            <v>NG-NYMEX</v>
          </cell>
          <cell r="D6890" t="str">
            <v>INTRA-CES-ENTGY-IDX</v>
          </cell>
          <cell r="E6890" t="str">
            <v>I</v>
          </cell>
          <cell r="F6890">
            <v>36861</v>
          </cell>
          <cell r="G6890">
            <v>288237</v>
          </cell>
          <cell r="H6890">
            <v>2386</v>
          </cell>
        </row>
        <row r="6891">
          <cell r="A6891">
            <v>36641</v>
          </cell>
          <cell r="B6891" t="str">
            <v>AGG-GAS-IDX</v>
          </cell>
          <cell r="C6891" t="str">
            <v>NG-NYMEX</v>
          </cell>
          <cell r="D6891" t="str">
            <v>INTRA-CES-ENTGY-IDX</v>
          </cell>
          <cell r="E6891" t="str">
            <v>I</v>
          </cell>
          <cell r="F6891">
            <v>36892</v>
          </cell>
          <cell r="G6891">
            <v>-201952</v>
          </cell>
          <cell r="H6891">
            <v>0</v>
          </cell>
        </row>
        <row r="6892">
          <cell r="A6892">
            <v>36641</v>
          </cell>
          <cell r="B6892" t="str">
            <v>AGG-GAS-IDX</v>
          </cell>
          <cell r="C6892" t="str">
            <v>NG-NYMEX</v>
          </cell>
          <cell r="D6892" t="str">
            <v>INTRA-CES-ENTGY-IDX</v>
          </cell>
          <cell r="E6892" t="str">
            <v>I</v>
          </cell>
          <cell r="F6892">
            <v>36923</v>
          </cell>
          <cell r="G6892">
            <v>-103054</v>
          </cell>
          <cell r="H6892">
            <v>0</v>
          </cell>
        </row>
        <row r="6893">
          <cell r="A6893">
            <v>36641</v>
          </cell>
          <cell r="B6893" t="str">
            <v>AGG-GAS-IDX</v>
          </cell>
          <cell r="C6893" t="str">
            <v>NG-NYMEX</v>
          </cell>
          <cell r="D6893" t="str">
            <v>INTRA-CES-ENTGY-IDX</v>
          </cell>
          <cell r="E6893" t="str">
            <v>I</v>
          </cell>
          <cell r="F6893">
            <v>36951</v>
          </cell>
          <cell r="G6893">
            <v>0</v>
          </cell>
          <cell r="H6893">
            <v>0</v>
          </cell>
        </row>
        <row r="6894">
          <cell r="A6894">
            <v>36641</v>
          </cell>
          <cell r="B6894" t="str">
            <v>AGG-GAS-IDX</v>
          </cell>
          <cell r="C6894" t="str">
            <v>NG-NYMEX</v>
          </cell>
          <cell r="D6894" t="str">
            <v>INTRA-CES-ENTGY-IDX</v>
          </cell>
          <cell r="E6894" t="str">
            <v>I</v>
          </cell>
          <cell r="F6894">
            <v>36982</v>
          </cell>
          <cell r="G6894">
            <v>0</v>
          </cell>
          <cell r="H6894">
            <v>0</v>
          </cell>
        </row>
        <row r="6895">
          <cell r="A6895">
            <v>36641</v>
          </cell>
          <cell r="B6895" t="str">
            <v>AGG-GAS-IDX</v>
          </cell>
          <cell r="C6895" t="str">
            <v>NG-NYMEX</v>
          </cell>
          <cell r="D6895" t="str">
            <v>INTRA-CES-ENTGY-IDX</v>
          </cell>
          <cell r="E6895" t="str">
            <v>I</v>
          </cell>
          <cell r="F6895">
            <v>37012</v>
          </cell>
          <cell r="G6895">
            <v>0</v>
          </cell>
          <cell r="H6895">
            <v>0</v>
          </cell>
        </row>
        <row r="6896">
          <cell r="A6896">
            <v>36641</v>
          </cell>
          <cell r="B6896" t="str">
            <v>AGG-GAS-IDX</v>
          </cell>
          <cell r="C6896" t="str">
            <v>NG-NYMEX</v>
          </cell>
          <cell r="D6896" t="str">
            <v>INTRA-CES-ENTGY-IDX</v>
          </cell>
          <cell r="E6896" t="str">
            <v>I</v>
          </cell>
          <cell r="F6896">
            <v>37043</v>
          </cell>
          <cell r="G6896">
            <v>0</v>
          </cell>
          <cell r="H6896">
            <v>0</v>
          </cell>
        </row>
        <row r="6897">
          <cell r="A6897">
            <v>36641</v>
          </cell>
          <cell r="B6897" t="str">
            <v>AGG-GAS-IDX</v>
          </cell>
          <cell r="C6897" t="str">
            <v>NG-NYMEX</v>
          </cell>
          <cell r="D6897" t="str">
            <v>INTRA-CES-ENTGY-IDX</v>
          </cell>
          <cell r="E6897" t="str">
            <v>I</v>
          </cell>
          <cell r="F6897">
            <v>37073</v>
          </cell>
          <cell r="G6897">
            <v>0</v>
          </cell>
          <cell r="H6897">
            <v>0</v>
          </cell>
        </row>
        <row r="6898">
          <cell r="A6898">
            <v>36641</v>
          </cell>
          <cell r="B6898" t="str">
            <v>AGG-GAS-IDX</v>
          </cell>
          <cell r="C6898" t="str">
            <v>NG-NYMEX</v>
          </cell>
          <cell r="D6898" t="str">
            <v>INTRA-CES-ENTGY-IDX</v>
          </cell>
          <cell r="E6898" t="str">
            <v>I</v>
          </cell>
          <cell r="F6898">
            <v>37104</v>
          </cell>
          <cell r="G6898">
            <v>0</v>
          </cell>
          <cell r="H6898">
            <v>0</v>
          </cell>
        </row>
        <row r="6899">
          <cell r="A6899">
            <v>36641</v>
          </cell>
          <cell r="B6899" t="str">
            <v>AGG-GAS-IDX</v>
          </cell>
          <cell r="C6899" t="str">
            <v>NG-NYMEX</v>
          </cell>
          <cell r="D6899" t="str">
            <v>INTRA-CES-ENTGY-IDX</v>
          </cell>
          <cell r="E6899" t="str">
            <v>I</v>
          </cell>
          <cell r="F6899">
            <v>37135</v>
          </cell>
          <cell r="G6899">
            <v>0</v>
          </cell>
          <cell r="H6899">
            <v>0</v>
          </cell>
        </row>
        <row r="6900">
          <cell r="A6900">
            <v>36641</v>
          </cell>
          <cell r="B6900" t="str">
            <v>AGG-GAS-IDX</v>
          </cell>
          <cell r="C6900" t="str">
            <v>NG-NYMEX</v>
          </cell>
          <cell r="D6900" t="str">
            <v>INTRA-CES-ENTGY-IDX</v>
          </cell>
          <cell r="E6900" t="str">
            <v>I</v>
          </cell>
          <cell r="F6900">
            <v>37165</v>
          </cell>
          <cell r="G6900">
            <v>0</v>
          </cell>
          <cell r="H6900">
            <v>0</v>
          </cell>
        </row>
        <row r="6901">
          <cell r="A6901">
            <v>36641</v>
          </cell>
          <cell r="B6901" t="str">
            <v>AGG-GAS-IDX</v>
          </cell>
          <cell r="C6901" t="str">
            <v>NG-NYMEX</v>
          </cell>
          <cell r="D6901" t="str">
            <v>INTRA-CES-ENTGY-IDX</v>
          </cell>
          <cell r="E6901" t="str">
            <v>I</v>
          </cell>
          <cell r="F6901">
            <v>37196</v>
          </cell>
          <cell r="G6901">
            <v>0</v>
          </cell>
          <cell r="H6901">
            <v>0</v>
          </cell>
        </row>
        <row r="6902">
          <cell r="A6902">
            <v>36641</v>
          </cell>
          <cell r="B6902" t="str">
            <v>AGG-GAS-IDX</v>
          </cell>
          <cell r="C6902" t="str">
            <v>NG-NYMEX</v>
          </cell>
          <cell r="D6902" t="str">
            <v>INTRA-CES-ENTGY-IDX</v>
          </cell>
          <cell r="E6902" t="str">
            <v>I</v>
          </cell>
          <cell r="F6902">
            <v>37226</v>
          </cell>
          <cell r="G6902">
            <v>0</v>
          </cell>
          <cell r="H6902">
            <v>0</v>
          </cell>
        </row>
        <row r="6903">
          <cell r="A6903">
            <v>36641</v>
          </cell>
          <cell r="B6903" t="str">
            <v>AGG-GAS-IDX</v>
          </cell>
          <cell r="C6903" t="str">
            <v>NG-NYMEX</v>
          </cell>
          <cell r="D6903" t="str">
            <v>INTRA-CES-ENTGY-IDX</v>
          </cell>
          <cell r="E6903" t="str">
            <v>I</v>
          </cell>
          <cell r="F6903">
            <v>37257</v>
          </cell>
          <cell r="G6903">
            <v>0</v>
          </cell>
          <cell r="H6903">
            <v>0</v>
          </cell>
        </row>
        <row r="6904">
          <cell r="A6904">
            <v>36641</v>
          </cell>
          <cell r="B6904" t="str">
            <v>AGG-GAS-IDX</v>
          </cell>
          <cell r="C6904" t="str">
            <v>NG-NYMEX</v>
          </cell>
          <cell r="D6904" t="str">
            <v>INTRA-CES-ENTGY-IDX</v>
          </cell>
          <cell r="E6904" t="str">
            <v>I</v>
          </cell>
          <cell r="F6904">
            <v>37288</v>
          </cell>
          <cell r="G6904">
            <v>0</v>
          </cell>
          <cell r="H6904">
            <v>0</v>
          </cell>
        </row>
        <row r="6905">
          <cell r="A6905">
            <v>36641</v>
          </cell>
          <cell r="B6905" t="str">
            <v>AGG-GAS-IDX</v>
          </cell>
          <cell r="C6905" t="str">
            <v>NG-NYMEX</v>
          </cell>
          <cell r="D6905" t="str">
            <v>INTRA-CNT-GULF-IDX</v>
          </cell>
          <cell r="E6905" t="str">
            <v>I</v>
          </cell>
          <cell r="F6905">
            <v>36617</v>
          </cell>
          <cell r="G6905">
            <v>-1476570</v>
          </cell>
          <cell r="H6905">
            <v>-738</v>
          </cell>
        </row>
        <row r="6906">
          <cell r="A6906">
            <v>36641</v>
          </cell>
          <cell r="B6906" t="str">
            <v>AGG-GAS-IDX</v>
          </cell>
          <cell r="C6906" t="str">
            <v>NG-NYMEX</v>
          </cell>
          <cell r="D6906" t="str">
            <v>INTRA-CNT-GULF-IDX</v>
          </cell>
          <cell r="E6906" t="str">
            <v>I</v>
          </cell>
          <cell r="F6906">
            <v>36647</v>
          </cell>
          <cell r="G6906">
            <v>-309688</v>
          </cell>
          <cell r="H6906">
            <v>-155</v>
          </cell>
        </row>
        <row r="6907">
          <cell r="A6907">
            <v>36641</v>
          </cell>
          <cell r="B6907" t="str">
            <v>AGG-GAS-IDX</v>
          </cell>
          <cell r="C6907" t="str">
            <v>NG-NYMEX</v>
          </cell>
          <cell r="D6907" t="str">
            <v>INTRA-CNT-GULF-IDX</v>
          </cell>
          <cell r="E6907" t="str">
            <v>I</v>
          </cell>
          <cell r="F6907">
            <v>36678</v>
          </cell>
          <cell r="G6907">
            <v>298113</v>
          </cell>
          <cell r="H6907">
            <v>149</v>
          </cell>
        </row>
        <row r="6908">
          <cell r="A6908">
            <v>36641</v>
          </cell>
          <cell r="B6908" t="str">
            <v>AGG-GAS-IDX</v>
          </cell>
          <cell r="C6908" t="str">
            <v>NG-NYMEX</v>
          </cell>
          <cell r="D6908" t="str">
            <v>INTRA-CNT-GULF-IDX</v>
          </cell>
          <cell r="E6908" t="str">
            <v>I</v>
          </cell>
          <cell r="F6908">
            <v>36708</v>
          </cell>
          <cell r="G6908">
            <v>306449</v>
          </cell>
          <cell r="H6908">
            <v>153</v>
          </cell>
        </row>
        <row r="6909">
          <cell r="A6909">
            <v>36641</v>
          </cell>
          <cell r="B6909" t="str">
            <v>AGG-GAS-IDX</v>
          </cell>
          <cell r="C6909" t="str">
            <v>NG-NYMEX</v>
          </cell>
          <cell r="D6909" t="str">
            <v>INTRA-CNT-GULF-IDX</v>
          </cell>
          <cell r="E6909" t="str">
            <v>I</v>
          </cell>
          <cell r="F6909">
            <v>36739</v>
          </cell>
          <cell r="G6909">
            <v>304754</v>
          </cell>
          <cell r="H6909">
            <v>152</v>
          </cell>
        </row>
        <row r="6910">
          <cell r="A6910">
            <v>36641</v>
          </cell>
          <cell r="B6910" t="str">
            <v>AGG-GAS-IDX</v>
          </cell>
          <cell r="C6910" t="str">
            <v>NG-NYMEX</v>
          </cell>
          <cell r="D6910" t="str">
            <v>INTRA-CNT-GULF-IDX</v>
          </cell>
          <cell r="E6910" t="str">
            <v>I</v>
          </cell>
          <cell r="F6910">
            <v>36770</v>
          </cell>
          <cell r="G6910">
            <v>293233</v>
          </cell>
          <cell r="H6910">
            <v>147</v>
          </cell>
        </row>
        <row r="6911">
          <cell r="A6911">
            <v>36641</v>
          </cell>
          <cell r="B6911" t="str">
            <v>AGG-GAS-IDX</v>
          </cell>
          <cell r="C6911" t="str">
            <v>NG-NYMEX</v>
          </cell>
          <cell r="D6911" t="str">
            <v>INTRA-CNT-GULF-IDX</v>
          </cell>
          <cell r="E6911" t="str">
            <v>I</v>
          </cell>
          <cell r="F6911">
            <v>36800</v>
          </cell>
          <cell r="G6911">
            <v>301300</v>
          </cell>
          <cell r="H6911">
            <v>151</v>
          </cell>
        </row>
        <row r="6912">
          <cell r="A6912">
            <v>36641</v>
          </cell>
          <cell r="B6912" t="str">
            <v>AGG-GAS-IDX</v>
          </cell>
          <cell r="C6912" t="str">
            <v>NG-NYMEX</v>
          </cell>
          <cell r="D6912" t="str">
            <v>INTRA-CNT-MID-IDX</v>
          </cell>
          <cell r="E6912" t="str">
            <v>I</v>
          </cell>
          <cell r="F6912">
            <v>36617</v>
          </cell>
          <cell r="G6912">
            <v>3783720</v>
          </cell>
          <cell r="H6912">
            <v>121175</v>
          </cell>
        </row>
        <row r="6913">
          <cell r="A6913">
            <v>36641</v>
          </cell>
          <cell r="B6913" t="str">
            <v>AGG-GAS-IDX</v>
          </cell>
          <cell r="C6913" t="str">
            <v>NG-NYMEX</v>
          </cell>
          <cell r="D6913" t="str">
            <v>INTRA-CNT-MID-IDX</v>
          </cell>
          <cell r="E6913" t="str">
            <v>I</v>
          </cell>
          <cell r="F6913">
            <v>36647</v>
          </cell>
          <cell r="G6913">
            <v>1667049</v>
          </cell>
          <cell r="H6913">
            <v>-61252</v>
          </cell>
        </row>
        <row r="6914">
          <cell r="A6914">
            <v>36641</v>
          </cell>
          <cell r="B6914" t="str">
            <v>AGG-GAS-IDX</v>
          </cell>
          <cell r="C6914" t="str">
            <v>NG-NYMEX</v>
          </cell>
          <cell r="D6914" t="str">
            <v>INTRA-CNT-MID-IDX</v>
          </cell>
          <cell r="E6914" t="str">
            <v>I</v>
          </cell>
          <cell r="F6914">
            <v>36678</v>
          </cell>
          <cell r="G6914">
            <v>809525</v>
          </cell>
          <cell r="H6914">
            <v>-13473</v>
          </cell>
        </row>
        <row r="6915">
          <cell r="A6915">
            <v>36641</v>
          </cell>
          <cell r="B6915" t="str">
            <v>AGG-GAS-IDX</v>
          </cell>
          <cell r="C6915" t="str">
            <v>NG-NYMEX</v>
          </cell>
          <cell r="D6915" t="str">
            <v>INTRA-CNT-MID-IDX</v>
          </cell>
          <cell r="E6915" t="str">
            <v>I</v>
          </cell>
          <cell r="F6915">
            <v>36708</v>
          </cell>
          <cell r="G6915">
            <v>832161</v>
          </cell>
          <cell r="H6915">
            <v>-13850</v>
          </cell>
        </row>
        <row r="6916">
          <cell r="A6916">
            <v>36641</v>
          </cell>
          <cell r="B6916" t="str">
            <v>AGG-GAS-IDX</v>
          </cell>
          <cell r="C6916" t="str">
            <v>NG-NYMEX</v>
          </cell>
          <cell r="D6916" t="str">
            <v>INTRA-CNT-MID-IDX</v>
          </cell>
          <cell r="E6916" t="str">
            <v>I</v>
          </cell>
          <cell r="F6916">
            <v>36739</v>
          </cell>
          <cell r="G6916">
            <v>827558</v>
          </cell>
          <cell r="H6916">
            <v>-13773</v>
          </cell>
        </row>
        <row r="6917">
          <cell r="A6917">
            <v>36641</v>
          </cell>
          <cell r="B6917" t="str">
            <v>AGG-GAS-IDX</v>
          </cell>
          <cell r="C6917" t="str">
            <v>NG-NYMEX</v>
          </cell>
          <cell r="D6917" t="str">
            <v>INTRA-CNT-MID-IDX</v>
          </cell>
          <cell r="E6917" t="str">
            <v>I</v>
          </cell>
          <cell r="F6917">
            <v>36770</v>
          </cell>
          <cell r="G6917">
            <v>821053</v>
          </cell>
          <cell r="H6917">
            <v>-13562</v>
          </cell>
        </row>
        <row r="6918">
          <cell r="A6918">
            <v>36641</v>
          </cell>
          <cell r="B6918" t="str">
            <v>AGG-GAS-IDX</v>
          </cell>
          <cell r="C6918" t="str">
            <v>NG-NYMEX</v>
          </cell>
          <cell r="D6918" t="str">
            <v>INTRA-CNT-MID-IDX</v>
          </cell>
          <cell r="E6918" t="str">
            <v>I</v>
          </cell>
          <cell r="F6918">
            <v>36800</v>
          </cell>
          <cell r="G6918">
            <v>843641</v>
          </cell>
          <cell r="H6918">
            <v>-13935</v>
          </cell>
        </row>
        <row r="6919">
          <cell r="A6919">
            <v>36641</v>
          </cell>
          <cell r="B6919" t="str">
            <v>AGG-GAS-IDX</v>
          </cell>
          <cell r="C6919" t="str">
            <v>NG-NYMEX</v>
          </cell>
          <cell r="D6919" t="str">
            <v>INTRA-CNT-MKT-IDX</v>
          </cell>
          <cell r="E6919" t="str">
            <v>I</v>
          </cell>
          <cell r="F6919">
            <v>36617</v>
          </cell>
          <cell r="G6919">
            <v>1355200</v>
          </cell>
          <cell r="H6919">
            <v>42155</v>
          </cell>
        </row>
        <row r="6920">
          <cell r="A6920">
            <v>36641</v>
          </cell>
          <cell r="B6920" t="str">
            <v>AGG-GAS-IDX</v>
          </cell>
          <cell r="C6920" t="str">
            <v>NG-NYMEX</v>
          </cell>
          <cell r="D6920" t="str">
            <v>INTRA-CNT-MKT-IDX</v>
          </cell>
          <cell r="E6920" t="str">
            <v>I</v>
          </cell>
          <cell r="F6920">
            <v>36647</v>
          </cell>
          <cell r="G6920">
            <v>681313</v>
          </cell>
          <cell r="H6920">
            <v>17033</v>
          </cell>
        </row>
        <row r="6921">
          <cell r="A6921">
            <v>36641</v>
          </cell>
          <cell r="B6921" t="str">
            <v>AGG-GAS-IDX</v>
          </cell>
          <cell r="C6921" t="str">
            <v>NG-NYMEX</v>
          </cell>
          <cell r="D6921" t="str">
            <v>INTRA-CNT-TRANS-IDX</v>
          </cell>
          <cell r="E6921" t="str">
            <v>I</v>
          </cell>
          <cell r="F6921">
            <v>36617</v>
          </cell>
          <cell r="G6921">
            <v>-530000</v>
          </cell>
          <cell r="H6921">
            <v>-44625</v>
          </cell>
        </row>
        <row r="6922">
          <cell r="A6922">
            <v>36641</v>
          </cell>
          <cell r="B6922" t="str">
            <v>AGG-GAS-IDX</v>
          </cell>
          <cell r="C6922" t="str">
            <v>NG-NYMEX</v>
          </cell>
          <cell r="D6922" t="str">
            <v>INTRA-CNT-TRANS-IDX</v>
          </cell>
          <cell r="E6922" t="str">
            <v>I</v>
          </cell>
          <cell r="F6922">
            <v>36647</v>
          </cell>
          <cell r="G6922">
            <v>464531</v>
          </cell>
          <cell r="H6922">
            <v>-34840</v>
          </cell>
        </row>
        <row r="6923">
          <cell r="A6923">
            <v>36641</v>
          </cell>
          <cell r="B6923" t="str">
            <v>AGG-GAS-IDX</v>
          </cell>
          <cell r="C6923" t="str">
            <v>NG-NYMEX</v>
          </cell>
          <cell r="D6923" t="str">
            <v>INTRA-CNT-TRANS-IDX</v>
          </cell>
          <cell r="E6923" t="str">
            <v>I</v>
          </cell>
          <cell r="F6923">
            <v>36708</v>
          </cell>
          <cell r="G6923">
            <v>1008314</v>
          </cell>
          <cell r="H6923">
            <v>-31881</v>
          </cell>
        </row>
        <row r="6924">
          <cell r="A6924">
            <v>36641</v>
          </cell>
          <cell r="B6924" t="str">
            <v>AGG-GAS-IDX</v>
          </cell>
          <cell r="C6924" t="str">
            <v>NG-NYMEX</v>
          </cell>
          <cell r="D6924" t="str">
            <v>INTRA-CNT-TRANS-IDX</v>
          </cell>
          <cell r="E6924" t="str">
            <v>I</v>
          </cell>
          <cell r="F6924">
            <v>36739</v>
          </cell>
          <cell r="G6924">
            <v>-491538</v>
          </cell>
          <cell r="H6924">
            <v>-246</v>
          </cell>
        </row>
        <row r="6925">
          <cell r="A6925">
            <v>36641</v>
          </cell>
          <cell r="B6925" t="str">
            <v>AGG-GAS-IDX</v>
          </cell>
          <cell r="C6925" t="str">
            <v>NG-NYMEX</v>
          </cell>
          <cell r="D6925" t="str">
            <v>INTRA-CNT-TRANS-IDX</v>
          </cell>
          <cell r="E6925" t="str">
            <v>I</v>
          </cell>
          <cell r="F6925">
            <v>36800</v>
          </cell>
          <cell r="G6925">
            <v>291581</v>
          </cell>
          <cell r="H6925">
            <v>-14579</v>
          </cell>
        </row>
        <row r="6926">
          <cell r="A6926">
            <v>36641</v>
          </cell>
          <cell r="B6926" t="str">
            <v>AGG-GAS-IDX</v>
          </cell>
          <cell r="C6926" t="str">
            <v>NG-NYMEX</v>
          </cell>
          <cell r="D6926" t="str">
            <v>INTRA-CNT-TRANS-IDX</v>
          </cell>
          <cell r="E6926" t="str">
            <v>I</v>
          </cell>
          <cell r="F6926">
            <v>36831</v>
          </cell>
          <cell r="G6926">
            <v>483149</v>
          </cell>
          <cell r="H6926">
            <v>242</v>
          </cell>
        </row>
        <row r="6927">
          <cell r="A6927">
            <v>36641</v>
          </cell>
          <cell r="B6927" t="str">
            <v>AGG-GAS-IDX</v>
          </cell>
          <cell r="C6927" t="str">
            <v>NG-NYMEX</v>
          </cell>
          <cell r="D6927" t="str">
            <v>INTRA-NGPL-STRG-IDX</v>
          </cell>
          <cell r="E6927" t="str">
            <v>I</v>
          </cell>
          <cell r="F6927">
            <v>36617</v>
          </cell>
          <cell r="G6927">
            <v>318008</v>
          </cell>
          <cell r="H6927">
            <v>-1480</v>
          </cell>
        </row>
        <row r="6928">
          <cell r="A6928">
            <v>36641</v>
          </cell>
          <cell r="B6928" t="str">
            <v>AGG-GAS-IDX</v>
          </cell>
          <cell r="C6928" t="str">
            <v>NG-NYMEX</v>
          </cell>
          <cell r="D6928" t="str">
            <v>INTRA-NGPL-STRG-IDX</v>
          </cell>
          <cell r="E6928" t="str">
            <v>I</v>
          </cell>
          <cell r="F6928">
            <v>36647</v>
          </cell>
          <cell r="G6928">
            <v>415567</v>
          </cell>
          <cell r="H6928">
            <v>-2355</v>
          </cell>
        </row>
        <row r="6929">
          <cell r="A6929">
            <v>36641</v>
          </cell>
          <cell r="B6929" t="str">
            <v>AGG-GAS-IDX</v>
          </cell>
          <cell r="C6929" t="str">
            <v>NG-NYMEX</v>
          </cell>
          <cell r="D6929" t="str">
            <v>INTRA-NGPL-STRG-IDX</v>
          </cell>
          <cell r="E6929" t="str">
            <v>I</v>
          </cell>
          <cell r="F6929">
            <v>36678</v>
          </cell>
          <cell r="G6929">
            <v>478800</v>
          </cell>
          <cell r="H6929">
            <v>-2228</v>
          </cell>
        </row>
        <row r="6930">
          <cell r="A6930">
            <v>36641</v>
          </cell>
          <cell r="B6930" t="str">
            <v>AGG-GAS-IDX</v>
          </cell>
          <cell r="C6930" t="str">
            <v>NG-NYMEX</v>
          </cell>
          <cell r="D6930" t="str">
            <v>INTRA-NGPL-STRG-IDX</v>
          </cell>
          <cell r="E6930" t="str">
            <v>I</v>
          </cell>
          <cell r="F6930">
            <v>36708</v>
          </cell>
          <cell r="G6930">
            <v>492188</v>
          </cell>
          <cell r="H6930">
            <v>-2290</v>
          </cell>
        </row>
        <row r="6931">
          <cell r="A6931">
            <v>36641</v>
          </cell>
          <cell r="B6931" t="str">
            <v>AGG-GAS-IDX</v>
          </cell>
          <cell r="C6931" t="str">
            <v>NG-NYMEX</v>
          </cell>
          <cell r="D6931" t="str">
            <v>INTRA-NGPL-STRG-IDX</v>
          </cell>
          <cell r="E6931" t="str">
            <v>I</v>
          </cell>
          <cell r="F6931">
            <v>36739</v>
          </cell>
          <cell r="G6931">
            <v>497504</v>
          </cell>
          <cell r="H6931">
            <v>-6219</v>
          </cell>
        </row>
        <row r="6932">
          <cell r="A6932">
            <v>36641</v>
          </cell>
          <cell r="B6932" t="str">
            <v>AGG-GAS-IDX</v>
          </cell>
          <cell r="C6932" t="str">
            <v>NG-NYMEX</v>
          </cell>
          <cell r="D6932" t="str">
            <v>INTRA-NGPL-STRG-IDX</v>
          </cell>
          <cell r="E6932" t="str">
            <v>I</v>
          </cell>
          <cell r="F6932">
            <v>36800</v>
          </cell>
          <cell r="G6932">
            <v>-309084</v>
          </cell>
          <cell r="H6932">
            <v>1438</v>
          </cell>
        </row>
        <row r="6933">
          <cell r="A6933">
            <v>36641</v>
          </cell>
          <cell r="B6933" t="str">
            <v>AGG-GAS-IDX</v>
          </cell>
          <cell r="C6933" t="str">
            <v>NG-NYMEX</v>
          </cell>
          <cell r="D6933" t="str">
            <v>INTRA-NGPL-STRG-IDX</v>
          </cell>
          <cell r="E6933" t="str">
            <v>I</v>
          </cell>
          <cell r="F6933">
            <v>36861</v>
          </cell>
          <cell r="G6933">
            <v>1</v>
          </cell>
          <cell r="H6933">
            <v>0</v>
          </cell>
        </row>
        <row r="6934">
          <cell r="A6934">
            <v>36641</v>
          </cell>
          <cell r="B6934" t="str">
            <v>AGG-GAS-IDX</v>
          </cell>
          <cell r="C6934" t="str">
            <v>NG-NYMEX</v>
          </cell>
          <cell r="D6934" t="str">
            <v>INTRA-NGPL-STRG-IDX</v>
          </cell>
          <cell r="E6934" t="str">
            <v>I</v>
          </cell>
          <cell r="F6934">
            <v>36892</v>
          </cell>
          <cell r="G6934">
            <v>0</v>
          </cell>
          <cell r="H6934">
            <v>0</v>
          </cell>
        </row>
        <row r="6935">
          <cell r="A6935">
            <v>36641</v>
          </cell>
          <cell r="B6935" t="str">
            <v>AGG-GAS-IDX</v>
          </cell>
          <cell r="C6935" t="str">
            <v>NG-NYMEX</v>
          </cell>
          <cell r="D6935" t="str">
            <v>INTRA-NGPL-STRG-IDX</v>
          </cell>
          <cell r="E6935" t="str">
            <v>I</v>
          </cell>
          <cell r="F6935">
            <v>36923</v>
          </cell>
          <cell r="G6935">
            <v>0</v>
          </cell>
          <cell r="H6935">
            <v>0</v>
          </cell>
        </row>
        <row r="6936">
          <cell r="A6936">
            <v>36641</v>
          </cell>
          <cell r="B6936" t="str">
            <v>AGG-GAS-IDX</v>
          </cell>
          <cell r="C6936" t="str">
            <v>NG-NYMEX</v>
          </cell>
          <cell r="D6936" t="str">
            <v>INTRA-NGPL-STRG-IDX</v>
          </cell>
          <cell r="E6936" t="str">
            <v>I</v>
          </cell>
          <cell r="F6936">
            <v>36982</v>
          </cell>
          <cell r="G6936">
            <v>0</v>
          </cell>
          <cell r="H6936">
            <v>0</v>
          </cell>
        </row>
        <row r="6937">
          <cell r="A6937">
            <v>36641</v>
          </cell>
          <cell r="B6937" t="str">
            <v>AGG-GAS-IDX</v>
          </cell>
          <cell r="C6937" t="str">
            <v>NG-NYMEX</v>
          </cell>
          <cell r="D6937" t="str">
            <v>INTRA-NGPL-STRG-IDX</v>
          </cell>
          <cell r="E6937" t="str">
            <v>I</v>
          </cell>
          <cell r="F6937">
            <v>37012</v>
          </cell>
          <cell r="G6937">
            <v>0</v>
          </cell>
          <cell r="H6937">
            <v>0</v>
          </cell>
        </row>
        <row r="6938">
          <cell r="A6938">
            <v>36641</v>
          </cell>
          <cell r="B6938" t="str">
            <v>AGG-GAS-IDX</v>
          </cell>
          <cell r="C6938" t="str">
            <v>NG-NYMEX</v>
          </cell>
          <cell r="D6938" t="str">
            <v>INTRA-NGPL-STRG-IDX</v>
          </cell>
          <cell r="E6938" t="str">
            <v>I</v>
          </cell>
          <cell r="F6938">
            <v>37043</v>
          </cell>
          <cell r="G6938">
            <v>0</v>
          </cell>
          <cell r="H6938">
            <v>0</v>
          </cell>
        </row>
        <row r="6939">
          <cell r="A6939">
            <v>36641</v>
          </cell>
          <cell r="B6939" t="str">
            <v>AGG-GAS-IDX</v>
          </cell>
          <cell r="C6939" t="str">
            <v>NG-NYMEX</v>
          </cell>
          <cell r="D6939" t="str">
            <v>INTRA-NGPL-STRG-IDX</v>
          </cell>
          <cell r="E6939" t="str">
            <v>I</v>
          </cell>
          <cell r="F6939">
            <v>37073</v>
          </cell>
          <cell r="G6939">
            <v>0</v>
          </cell>
          <cell r="H6939">
            <v>0</v>
          </cell>
        </row>
        <row r="6940">
          <cell r="A6940">
            <v>36641</v>
          </cell>
          <cell r="B6940" t="str">
            <v>AGG-GAS-IDX</v>
          </cell>
          <cell r="C6940" t="str">
            <v>NG-NYMEX</v>
          </cell>
          <cell r="D6940" t="str">
            <v>INTRA-NGPL-STRG-IDX</v>
          </cell>
          <cell r="E6940" t="str">
            <v>I</v>
          </cell>
          <cell r="F6940">
            <v>37104</v>
          </cell>
          <cell r="G6940">
            <v>0</v>
          </cell>
          <cell r="H6940">
            <v>0</v>
          </cell>
        </row>
        <row r="6941">
          <cell r="A6941">
            <v>36641</v>
          </cell>
          <cell r="B6941" t="str">
            <v>AGG-GAS-IDX</v>
          </cell>
          <cell r="C6941" t="str">
            <v>NG-NYMEX</v>
          </cell>
          <cell r="D6941" t="str">
            <v>INTRA-NGPL-STRG-IDX</v>
          </cell>
          <cell r="E6941" t="str">
            <v>I</v>
          </cell>
          <cell r="F6941">
            <v>37135</v>
          </cell>
          <cell r="G6941">
            <v>0</v>
          </cell>
          <cell r="H6941">
            <v>0</v>
          </cell>
        </row>
        <row r="6942">
          <cell r="A6942">
            <v>36641</v>
          </cell>
          <cell r="B6942" t="str">
            <v>AGG-GAS-IDX</v>
          </cell>
          <cell r="C6942" t="str">
            <v>NG-NYMEX</v>
          </cell>
          <cell r="D6942" t="str">
            <v>INTRA-NGPL-STRG-IDX</v>
          </cell>
          <cell r="E6942" t="str">
            <v>I</v>
          </cell>
          <cell r="F6942">
            <v>37226</v>
          </cell>
          <cell r="G6942">
            <v>0</v>
          </cell>
          <cell r="H6942">
            <v>0</v>
          </cell>
        </row>
        <row r="6943">
          <cell r="A6943">
            <v>36641</v>
          </cell>
          <cell r="B6943" t="str">
            <v>AGG-GAS-IDX</v>
          </cell>
          <cell r="C6943" t="str">
            <v>NG-NYMEX</v>
          </cell>
          <cell r="D6943" t="str">
            <v>INTRA-NGPL-STRG-IDX</v>
          </cell>
          <cell r="E6943" t="str">
            <v>I</v>
          </cell>
          <cell r="F6943">
            <v>37257</v>
          </cell>
          <cell r="G6943">
            <v>0</v>
          </cell>
          <cell r="H6943">
            <v>0</v>
          </cell>
        </row>
        <row r="6944">
          <cell r="A6944">
            <v>36641</v>
          </cell>
          <cell r="B6944" t="str">
            <v>AGG-GAS-IDX</v>
          </cell>
          <cell r="C6944" t="str">
            <v>NG-NYMEX</v>
          </cell>
          <cell r="D6944" t="str">
            <v>INTRA-NGPL-STRG-IDX</v>
          </cell>
          <cell r="E6944" t="str">
            <v>I</v>
          </cell>
          <cell r="F6944">
            <v>37288</v>
          </cell>
          <cell r="G6944">
            <v>0</v>
          </cell>
          <cell r="H6944">
            <v>0</v>
          </cell>
        </row>
        <row r="6945">
          <cell r="A6945">
            <v>36641</v>
          </cell>
          <cell r="B6945" t="str">
            <v>AGG-GAS-IDX</v>
          </cell>
          <cell r="C6945" t="str">
            <v>NG-NYMEX</v>
          </cell>
          <cell r="D6945" t="str">
            <v>INTRA-ONTARIO-IDX</v>
          </cell>
          <cell r="E6945" t="str">
            <v>I</v>
          </cell>
          <cell r="F6945">
            <v>36617</v>
          </cell>
          <cell r="G6945">
            <v>1309871</v>
          </cell>
          <cell r="H6945">
            <v>0</v>
          </cell>
        </row>
        <row r="6946">
          <cell r="A6946">
            <v>36641</v>
          </cell>
          <cell r="B6946" t="str">
            <v>AGG-GAS-IDX</v>
          </cell>
          <cell r="C6946" t="str">
            <v>NG-NYMEX</v>
          </cell>
          <cell r="D6946" t="str">
            <v>INTRA-ONTARIO-IDX</v>
          </cell>
          <cell r="E6946" t="str">
            <v>I</v>
          </cell>
          <cell r="F6946">
            <v>36647</v>
          </cell>
          <cell r="G6946">
            <v>612257</v>
          </cell>
          <cell r="H6946">
            <v>0</v>
          </cell>
        </row>
        <row r="6947">
          <cell r="A6947">
            <v>36641</v>
          </cell>
          <cell r="B6947" t="str">
            <v>AGG-GAS-IDX</v>
          </cell>
          <cell r="C6947" t="str">
            <v>NG-NYMEX</v>
          </cell>
          <cell r="D6947" t="str">
            <v>INTRA-ONTARIO-IDX</v>
          </cell>
          <cell r="E6947" t="str">
            <v>I</v>
          </cell>
          <cell r="F6947">
            <v>36678</v>
          </cell>
          <cell r="G6947">
            <v>149056</v>
          </cell>
          <cell r="H6947">
            <v>0</v>
          </cell>
        </row>
        <row r="6948">
          <cell r="A6948">
            <v>36641</v>
          </cell>
          <cell r="B6948" t="str">
            <v>AGG-GAS-IDX</v>
          </cell>
          <cell r="C6948" t="str">
            <v>NG-NYMEX</v>
          </cell>
          <cell r="D6948" t="str">
            <v>INTRA-ONTARIO-IDX</v>
          </cell>
          <cell r="E6948" t="str">
            <v>I</v>
          </cell>
          <cell r="F6948">
            <v>36708</v>
          </cell>
          <cell r="G6948">
            <v>153224</v>
          </cell>
          <cell r="H6948">
            <v>0</v>
          </cell>
        </row>
        <row r="6949">
          <cell r="A6949">
            <v>36641</v>
          </cell>
          <cell r="B6949" t="str">
            <v>AGG-GAS-IDX</v>
          </cell>
          <cell r="C6949" t="str">
            <v>NG-NYMEX</v>
          </cell>
          <cell r="D6949" t="str">
            <v>INTRA-ONTARIO-IDX</v>
          </cell>
          <cell r="E6949" t="str">
            <v>I</v>
          </cell>
          <cell r="F6949">
            <v>36739</v>
          </cell>
          <cell r="G6949">
            <v>457130</v>
          </cell>
          <cell r="H6949">
            <v>0</v>
          </cell>
        </row>
        <row r="6950">
          <cell r="A6950">
            <v>36641</v>
          </cell>
          <cell r="B6950" t="str">
            <v>AGG-GAS-IDX</v>
          </cell>
          <cell r="C6950" t="str">
            <v>NG-NYMEX</v>
          </cell>
          <cell r="D6950" t="str">
            <v>INTRA-ONTARIO-IDX</v>
          </cell>
          <cell r="E6950" t="str">
            <v>I</v>
          </cell>
          <cell r="F6950">
            <v>36770</v>
          </cell>
          <cell r="G6950">
            <v>146617</v>
          </cell>
          <cell r="H6950">
            <v>0</v>
          </cell>
        </row>
        <row r="6951">
          <cell r="A6951">
            <v>36641</v>
          </cell>
          <cell r="B6951" t="str">
            <v>AGG-GAS-IDX</v>
          </cell>
          <cell r="C6951" t="str">
            <v>NG-NYMEX</v>
          </cell>
          <cell r="D6951" t="str">
            <v>INTRA-ONTARIO-IDX</v>
          </cell>
          <cell r="E6951" t="str">
            <v>I</v>
          </cell>
          <cell r="F6951">
            <v>36800</v>
          </cell>
          <cell r="G6951">
            <v>150650</v>
          </cell>
          <cell r="H6951">
            <v>0</v>
          </cell>
        </row>
        <row r="6952">
          <cell r="A6952">
            <v>36641</v>
          </cell>
          <cell r="B6952" t="str">
            <v>AGG-GAS-IDX</v>
          </cell>
          <cell r="C6952" t="str">
            <v>NG-NYMEX</v>
          </cell>
          <cell r="D6952" t="str">
            <v>INTRA-SE-PROMPT-IDX</v>
          </cell>
          <cell r="E6952" t="str">
            <v>M</v>
          </cell>
          <cell r="F6952">
            <v>36647</v>
          </cell>
          <cell r="G6952">
            <v>16673290</v>
          </cell>
          <cell r="H6952">
            <v>16673290</v>
          </cell>
        </row>
        <row r="6953">
          <cell r="A6953">
            <v>36641</v>
          </cell>
          <cell r="B6953" t="str">
            <v>AGG-GAS-IDX</v>
          </cell>
          <cell r="C6953" t="str">
            <v>NG-NYMEX</v>
          </cell>
          <cell r="D6953" t="str">
            <v>INTRA-SE-PROMPT-IDX</v>
          </cell>
          <cell r="E6953" t="str">
            <v>M</v>
          </cell>
          <cell r="F6953">
            <v>36678</v>
          </cell>
          <cell r="G6953">
            <v>-952742</v>
          </cell>
          <cell r="H6953">
            <v>-952742</v>
          </cell>
        </row>
        <row r="6954">
          <cell r="A6954">
            <v>36641</v>
          </cell>
          <cell r="B6954" t="str">
            <v>AGG-GAS-IDX</v>
          </cell>
          <cell r="C6954" t="str">
            <v>NG-NYMEX</v>
          </cell>
          <cell r="D6954" t="str">
            <v>INTRA-SE-PROMPT-IDX</v>
          </cell>
          <cell r="E6954" t="str">
            <v>M</v>
          </cell>
          <cell r="F6954">
            <v>36708</v>
          </cell>
          <cell r="G6954">
            <v>-474312</v>
          </cell>
          <cell r="H6954">
            <v>-474312</v>
          </cell>
        </row>
        <row r="6955">
          <cell r="A6955">
            <v>36641</v>
          </cell>
          <cell r="B6955" t="str">
            <v>AGG-GAS-IDX</v>
          </cell>
          <cell r="C6955" t="str">
            <v>NG-NYMEX</v>
          </cell>
          <cell r="D6955" t="str">
            <v>INTRA-ST-HATT-IDX</v>
          </cell>
          <cell r="E6955" t="str">
            <v>I</v>
          </cell>
          <cell r="F6955">
            <v>36617</v>
          </cell>
          <cell r="G6955">
            <v>-150000</v>
          </cell>
          <cell r="H6955">
            <v>171</v>
          </cell>
        </row>
        <row r="6956">
          <cell r="A6956">
            <v>36641</v>
          </cell>
          <cell r="B6956" t="str">
            <v>AGG-GAS-IDX</v>
          </cell>
          <cell r="C6956" t="str">
            <v>NG-NYMEX</v>
          </cell>
          <cell r="D6956" t="str">
            <v>INTRA-ST-HATT-IDX</v>
          </cell>
          <cell r="E6956" t="str">
            <v>I</v>
          </cell>
          <cell r="F6956">
            <v>36831</v>
          </cell>
          <cell r="G6956">
            <v>0</v>
          </cell>
          <cell r="H6956">
            <v>0</v>
          </cell>
        </row>
        <row r="6957">
          <cell r="A6957">
            <v>36641</v>
          </cell>
          <cell r="B6957" t="str">
            <v>AGG-GAS-IDX</v>
          </cell>
          <cell r="C6957" t="str">
            <v>NG-NYMEX</v>
          </cell>
          <cell r="D6957" t="str">
            <v>INTRA-ST-HATT-IDX</v>
          </cell>
          <cell r="E6957" t="str">
            <v>I</v>
          </cell>
          <cell r="F6957">
            <v>36861</v>
          </cell>
          <cell r="G6957">
            <v>192158</v>
          </cell>
          <cell r="H6957">
            <v>-319</v>
          </cell>
        </row>
        <row r="6958">
          <cell r="A6958">
            <v>36641</v>
          </cell>
          <cell r="B6958" t="str">
            <v>AGG-GAS-IDX</v>
          </cell>
          <cell r="C6958" t="str">
            <v>NG-NYMEX</v>
          </cell>
          <cell r="D6958" t="str">
            <v>INTRA-ST-HATT-IDX</v>
          </cell>
          <cell r="E6958" t="str">
            <v>I</v>
          </cell>
          <cell r="F6958">
            <v>36892</v>
          </cell>
          <cell r="G6958">
            <v>286524</v>
          </cell>
          <cell r="H6958">
            <v>-154</v>
          </cell>
        </row>
        <row r="6959">
          <cell r="A6959">
            <v>36641</v>
          </cell>
          <cell r="B6959" t="str">
            <v>AGG-GAS-IDX</v>
          </cell>
          <cell r="C6959" t="str">
            <v>NG-NYMEX</v>
          </cell>
          <cell r="D6959" t="str">
            <v>INTRA-ST-HATT-IDX</v>
          </cell>
          <cell r="E6959" t="str">
            <v>I</v>
          </cell>
          <cell r="F6959">
            <v>36923</v>
          </cell>
          <cell r="G6959">
            <v>0</v>
          </cell>
          <cell r="H6959">
            <v>0</v>
          </cell>
        </row>
        <row r="6960">
          <cell r="A6960">
            <v>36641</v>
          </cell>
          <cell r="B6960" t="str">
            <v>AGG-GAS-IDX</v>
          </cell>
          <cell r="C6960" t="str">
            <v>NG-NYMEX</v>
          </cell>
          <cell r="D6960" t="str">
            <v>INTRA-ST-HATT-IDX</v>
          </cell>
          <cell r="E6960" t="str">
            <v>I</v>
          </cell>
          <cell r="F6960">
            <v>36951</v>
          </cell>
          <cell r="G6960">
            <v>0</v>
          </cell>
          <cell r="H6960">
            <v>0</v>
          </cell>
        </row>
        <row r="6961">
          <cell r="A6961">
            <v>36641</v>
          </cell>
          <cell r="B6961" t="str">
            <v>AGG-GAS-IDX</v>
          </cell>
          <cell r="C6961" t="str">
            <v>NG-NYMEX</v>
          </cell>
          <cell r="D6961" t="str">
            <v>INTRA-ST-NAP-IDX</v>
          </cell>
          <cell r="E6961" t="str">
            <v>I</v>
          </cell>
          <cell r="F6961">
            <v>36617</v>
          </cell>
          <cell r="G6961">
            <v>-159608</v>
          </cell>
          <cell r="H6961">
            <v>0</v>
          </cell>
        </row>
        <row r="6962">
          <cell r="A6962">
            <v>36641</v>
          </cell>
          <cell r="B6962" t="str">
            <v>AGG-GAS-IDX</v>
          </cell>
          <cell r="C6962" t="str">
            <v>NG-NYMEX</v>
          </cell>
          <cell r="D6962" t="str">
            <v>INTRA-ST-NAP-IDX</v>
          </cell>
          <cell r="E6962" t="str">
            <v>I</v>
          </cell>
          <cell r="F6962">
            <v>36647</v>
          </cell>
          <cell r="G6962">
            <v>0</v>
          </cell>
          <cell r="H6962">
            <v>0</v>
          </cell>
        </row>
        <row r="6963">
          <cell r="A6963">
            <v>36641</v>
          </cell>
          <cell r="B6963" t="str">
            <v>AGG-GAS-IDX</v>
          </cell>
          <cell r="C6963" t="str">
            <v>NG-NYMEX</v>
          </cell>
          <cell r="D6963" t="str">
            <v>INTRA-ST-NAP-IDX</v>
          </cell>
          <cell r="E6963" t="str">
            <v>I</v>
          </cell>
          <cell r="F6963">
            <v>36678</v>
          </cell>
          <cell r="G6963">
            <v>-205015</v>
          </cell>
          <cell r="H6963">
            <v>0</v>
          </cell>
        </row>
        <row r="6964">
          <cell r="A6964">
            <v>36641</v>
          </cell>
          <cell r="B6964" t="str">
            <v>AGG-GAS-IDX</v>
          </cell>
          <cell r="C6964" t="str">
            <v>NG-NYMEX</v>
          </cell>
          <cell r="D6964" t="str">
            <v>INTRA-ST-NAP-IDX</v>
          </cell>
          <cell r="E6964" t="str">
            <v>I</v>
          </cell>
          <cell r="F6964">
            <v>36800</v>
          </cell>
          <cell r="G6964">
            <v>-719233</v>
          </cell>
          <cell r="H6964">
            <v>1298</v>
          </cell>
        </row>
        <row r="6965">
          <cell r="A6965">
            <v>36641</v>
          </cell>
          <cell r="B6965" t="str">
            <v>AGG-GAS-IDX</v>
          </cell>
          <cell r="C6965" t="str">
            <v>NG-NYMEX</v>
          </cell>
          <cell r="D6965" t="str">
            <v>INTRA-ST-NAP-IDX</v>
          </cell>
          <cell r="E6965" t="str">
            <v>I</v>
          </cell>
          <cell r="F6965">
            <v>36892</v>
          </cell>
          <cell r="G6965">
            <v>2387699</v>
          </cell>
          <cell r="H6965">
            <v>0</v>
          </cell>
        </row>
        <row r="6966">
          <cell r="A6966">
            <v>36641</v>
          </cell>
          <cell r="B6966" t="str">
            <v>AGG-GAS-IDX</v>
          </cell>
          <cell r="C6966" t="str">
            <v>NG-NYMEX</v>
          </cell>
          <cell r="D6966" t="str">
            <v>INTRA-TX-PROMPT-IDX</v>
          </cell>
          <cell r="E6966" t="str">
            <v>M</v>
          </cell>
          <cell r="F6966">
            <v>36647</v>
          </cell>
          <cell r="G6966">
            <v>-4242403</v>
          </cell>
          <cell r="H6966">
            <v>-4242403</v>
          </cell>
        </row>
        <row r="6967">
          <cell r="A6967">
            <v>36641</v>
          </cell>
          <cell r="B6967" t="str">
            <v>AGG-GAS-IDX</v>
          </cell>
          <cell r="C6967" t="str">
            <v>NG-NYMEX</v>
          </cell>
          <cell r="D6967" t="str">
            <v>INTRA-TX-PROMPT-IDX</v>
          </cell>
          <cell r="E6967" t="str">
            <v>M</v>
          </cell>
          <cell r="F6967">
            <v>36678</v>
          </cell>
          <cell r="G6967">
            <v>1247925</v>
          </cell>
          <cell r="H6967">
            <v>1247925</v>
          </cell>
        </row>
        <row r="6968">
          <cell r="A6968">
            <v>36641</v>
          </cell>
          <cell r="B6968" t="str">
            <v>AGG-GAS-IDX</v>
          </cell>
          <cell r="C6968" t="str">
            <v>NG-NYMEX</v>
          </cell>
          <cell r="D6968" t="str">
            <v>INTRA-WEST-IDX</v>
          </cell>
          <cell r="E6968" t="str">
            <v>I</v>
          </cell>
          <cell r="F6968">
            <v>36617</v>
          </cell>
          <cell r="G6968">
            <v>-2058505</v>
          </cell>
          <cell r="H6968">
            <v>-98098</v>
          </cell>
        </row>
        <row r="6969">
          <cell r="A6969">
            <v>36641</v>
          </cell>
          <cell r="B6969" t="str">
            <v>AGG-GAS-IDX</v>
          </cell>
          <cell r="C6969" t="str">
            <v>NG-NYMEX</v>
          </cell>
          <cell r="D6969" t="str">
            <v>INTRA-WEST-IDX</v>
          </cell>
          <cell r="E6969" t="str">
            <v>I</v>
          </cell>
          <cell r="F6969">
            <v>36647</v>
          </cell>
          <cell r="G6969">
            <v>-5457480</v>
          </cell>
          <cell r="H6969">
            <v>114381</v>
          </cell>
        </row>
        <row r="6970">
          <cell r="A6970">
            <v>36641</v>
          </cell>
          <cell r="B6970" t="str">
            <v>AGG-GAS-IDX</v>
          </cell>
          <cell r="C6970" t="str">
            <v>NG-NYMEX</v>
          </cell>
          <cell r="D6970" t="str">
            <v>INTRA-WEST-IDX</v>
          </cell>
          <cell r="E6970" t="str">
            <v>I</v>
          </cell>
          <cell r="F6970">
            <v>36678</v>
          </cell>
          <cell r="G6970">
            <v>-1955265</v>
          </cell>
          <cell r="H6970">
            <v>22862</v>
          </cell>
        </row>
        <row r="6971">
          <cell r="A6971">
            <v>36641</v>
          </cell>
          <cell r="B6971" t="str">
            <v>AGG-GAS-IDX</v>
          </cell>
          <cell r="C6971" t="str">
            <v>NG-NYMEX</v>
          </cell>
          <cell r="D6971" t="str">
            <v>INTRA-WEST-IDX</v>
          </cell>
          <cell r="E6971" t="str">
            <v>I</v>
          </cell>
          <cell r="F6971">
            <v>36708</v>
          </cell>
          <cell r="G6971">
            <v>-1886887</v>
          </cell>
          <cell r="H6971">
            <v>146078</v>
          </cell>
        </row>
        <row r="6972">
          <cell r="A6972">
            <v>36641</v>
          </cell>
          <cell r="B6972" t="str">
            <v>AGG-GAS-IDX</v>
          </cell>
          <cell r="C6972" t="str">
            <v>NG-NYMEX</v>
          </cell>
          <cell r="D6972" t="str">
            <v>INTRA-WEST-IDX</v>
          </cell>
          <cell r="E6972" t="str">
            <v>I</v>
          </cell>
          <cell r="F6972">
            <v>36739</v>
          </cell>
          <cell r="G6972">
            <v>1266101</v>
          </cell>
          <cell r="H6972">
            <v>267138</v>
          </cell>
        </row>
        <row r="6973">
          <cell r="A6973">
            <v>36641</v>
          </cell>
          <cell r="B6973" t="str">
            <v>AGG-GAS-IDX</v>
          </cell>
          <cell r="C6973" t="str">
            <v>NG-NYMEX</v>
          </cell>
          <cell r="D6973" t="str">
            <v>INTRA-WEST-IDX</v>
          </cell>
          <cell r="E6973" t="str">
            <v>I</v>
          </cell>
          <cell r="F6973">
            <v>36770</v>
          </cell>
          <cell r="G6973">
            <v>-2626216</v>
          </cell>
          <cell r="H6973">
            <v>257040</v>
          </cell>
        </row>
        <row r="6974">
          <cell r="A6974">
            <v>36641</v>
          </cell>
          <cell r="B6974" t="str">
            <v>AGG-GAS-IDX</v>
          </cell>
          <cell r="C6974" t="str">
            <v>NG-NYMEX</v>
          </cell>
          <cell r="D6974" t="str">
            <v>INTRA-WEST-IDX</v>
          </cell>
          <cell r="E6974" t="str">
            <v>I</v>
          </cell>
          <cell r="F6974">
            <v>36800</v>
          </cell>
          <cell r="G6974">
            <v>-5024102</v>
          </cell>
          <cell r="H6974">
            <v>143591</v>
          </cell>
        </row>
        <row r="6975">
          <cell r="A6975">
            <v>36641</v>
          </cell>
          <cell r="B6975" t="str">
            <v>AGG-GAS-IDX</v>
          </cell>
          <cell r="C6975" t="str">
            <v>NG-NYMEX</v>
          </cell>
          <cell r="D6975" t="str">
            <v>INTRA-WEST-IDX</v>
          </cell>
          <cell r="E6975" t="str">
            <v>I</v>
          </cell>
          <cell r="F6975">
            <v>36831</v>
          </cell>
          <cell r="G6975">
            <v>-3748037</v>
          </cell>
          <cell r="H6975">
            <v>-34787</v>
          </cell>
        </row>
        <row r="6976">
          <cell r="A6976">
            <v>36641</v>
          </cell>
          <cell r="B6976" t="str">
            <v>AGG-GAS-IDX</v>
          </cell>
          <cell r="C6976" t="str">
            <v>NG-NYMEX</v>
          </cell>
          <cell r="D6976" t="str">
            <v>INTRA-WEST-IDX</v>
          </cell>
          <cell r="E6976" t="str">
            <v>I</v>
          </cell>
          <cell r="F6976">
            <v>36861</v>
          </cell>
          <cell r="G6976">
            <v>-4332346</v>
          </cell>
          <cell r="H6976">
            <v>-35741</v>
          </cell>
        </row>
        <row r="6977">
          <cell r="A6977">
            <v>36641</v>
          </cell>
          <cell r="B6977" t="str">
            <v>AGG-GAS-IDX</v>
          </cell>
          <cell r="C6977" t="str">
            <v>NG-NYMEX</v>
          </cell>
          <cell r="D6977" t="str">
            <v>INTRA-WEST-IDX</v>
          </cell>
          <cell r="E6977" t="str">
            <v>I</v>
          </cell>
          <cell r="F6977">
            <v>36892</v>
          </cell>
          <cell r="G6977">
            <v>-5017139</v>
          </cell>
          <cell r="H6977">
            <v>-35529</v>
          </cell>
        </row>
        <row r="6978">
          <cell r="A6978">
            <v>36641</v>
          </cell>
          <cell r="B6978" t="str">
            <v>AGG-GAS-IDX</v>
          </cell>
          <cell r="C6978" t="str">
            <v>NG-NYMEX</v>
          </cell>
          <cell r="D6978" t="str">
            <v>INTRA-WEST-IDX</v>
          </cell>
          <cell r="E6978" t="str">
            <v>I</v>
          </cell>
          <cell r="F6978">
            <v>36923</v>
          </cell>
          <cell r="G6978">
            <v>-4391450</v>
          </cell>
          <cell r="H6978">
            <v>-31899</v>
          </cell>
        </row>
        <row r="6979">
          <cell r="A6979">
            <v>36641</v>
          </cell>
          <cell r="B6979" t="str">
            <v>AGG-GAS-IDX</v>
          </cell>
          <cell r="C6979" t="str">
            <v>NG-NYMEX</v>
          </cell>
          <cell r="D6979" t="str">
            <v>INTRA-WEST-IDX</v>
          </cell>
          <cell r="E6979" t="str">
            <v>I</v>
          </cell>
          <cell r="F6979">
            <v>36951</v>
          </cell>
          <cell r="G6979">
            <v>-3925695</v>
          </cell>
          <cell r="H6979">
            <v>-35124</v>
          </cell>
        </row>
        <row r="6980">
          <cell r="A6980">
            <v>36641</v>
          </cell>
          <cell r="B6980" t="str">
            <v>AGG-GAS-IDX</v>
          </cell>
          <cell r="C6980" t="str">
            <v>NG-NYMEX</v>
          </cell>
          <cell r="D6980" t="str">
            <v>INTRA-WEST-IDX</v>
          </cell>
          <cell r="E6980" t="str">
            <v>I</v>
          </cell>
          <cell r="F6980">
            <v>36982</v>
          </cell>
          <cell r="G6980">
            <v>-4984797</v>
          </cell>
          <cell r="H6980">
            <v>-14077</v>
          </cell>
        </row>
        <row r="6981">
          <cell r="A6981">
            <v>36641</v>
          </cell>
          <cell r="B6981" t="str">
            <v>AGG-GAS-IDX</v>
          </cell>
          <cell r="C6981" t="str">
            <v>NG-NYMEX</v>
          </cell>
          <cell r="D6981" t="str">
            <v>INTRA-WEST-IDX</v>
          </cell>
          <cell r="E6981" t="str">
            <v>I</v>
          </cell>
          <cell r="F6981">
            <v>37012</v>
          </cell>
          <cell r="G6981">
            <v>-4227670</v>
          </cell>
          <cell r="H6981">
            <v>0</v>
          </cell>
        </row>
        <row r="6982">
          <cell r="A6982">
            <v>36641</v>
          </cell>
          <cell r="B6982" t="str">
            <v>AGG-GAS-IDX</v>
          </cell>
          <cell r="C6982" t="str">
            <v>NG-NYMEX</v>
          </cell>
          <cell r="D6982" t="str">
            <v>INTRA-WEST-IDX</v>
          </cell>
          <cell r="E6982" t="str">
            <v>I</v>
          </cell>
          <cell r="F6982">
            <v>37043</v>
          </cell>
          <cell r="G6982">
            <v>-3281679</v>
          </cell>
          <cell r="H6982">
            <v>0</v>
          </cell>
        </row>
        <row r="6983">
          <cell r="A6983">
            <v>36641</v>
          </cell>
          <cell r="B6983" t="str">
            <v>AGG-GAS-IDX</v>
          </cell>
          <cell r="C6983" t="str">
            <v>NG-NYMEX</v>
          </cell>
          <cell r="D6983" t="str">
            <v>INTRA-WEST-IDX</v>
          </cell>
          <cell r="E6983" t="str">
            <v>I</v>
          </cell>
          <cell r="F6983">
            <v>37073</v>
          </cell>
          <cell r="G6983">
            <v>-459760</v>
          </cell>
          <cell r="H6983">
            <v>0</v>
          </cell>
        </row>
        <row r="6984">
          <cell r="A6984">
            <v>36641</v>
          </cell>
          <cell r="B6984" t="str">
            <v>AGG-GAS-IDX</v>
          </cell>
          <cell r="C6984" t="str">
            <v>NG-NYMEX</v>
          </cell>
          <cell r="D6984" t="str">
            <v>INTRA-WEST-IDX</v>
          </cell>
          <cell r="E6984" t="str">
            <v>I</v>
          </cell>
          <cell r="F6984">
            <v>37104</v>
          </cell>
          <cell r="G6984">
            <v>-470833</v>
          </cell>
          <cell r="H6984">
            <v>0</v>
          </cell>
        </row>
        <row r="6985">
          <cell r="A6985">
            <v>36641</v>
          </cell>
          <cell r="B6985" t="str">
            <v>AGG-GAS-IDX</v>
          </cell>
          <cell r="C6985" t="str">
            <v>NG-NYMEX</v>
          </cell>
          <cell r="D6985" t="str">
            <v>INTRA-WEST-IDX</v>
          </cell>
          <cell r="E6985" t="str">
            <v>I</v>
          </cell>
          <cell r="F6985">
            <v>37135</v>
          </cell>
          <cell r="G6985">
            <v>300080</v>
          </cell>
          <cell r="H6985">
            <v>0</v>
          </cell>
        </row>
        <row r="6986">
          <cell r="A6986">
            <v>36641</v>
          </cell>
          <cell r="B6986" t="str">
            <v>AGG-GAS-IDX</v>
          </cell>
          <cell r="C6986" t="str">
            <v>NG-NYMEX</v>
          </cell>
          <cell r="D6986" t="str">
            <v>INTRA-WEST-IDX</v>
          </cell>
          <cell r="E6986" t="str">
            <v>I</v>
          </cell>
          <cell r="F6986">
            <v>37165</v>
          </cell>
          <cell r="G6986">
            <v>46028</v>
          </cell>
          <cell r="H6986">
            <v>0</v>
          </cell>
        </row>
        <row r="6987">
          <cell r="A6987">
            <v>36641</v>
          </cell>
          <cell r="B6987" t="str">
            <v>AGG-GAS-IDX</v>
          </cell>
          <cell r="C6987" t="str">
            <v>NG-NYMEX</v>
          </cell>
          <cell r="D6987" t="str">
            <v>INTRA-WEST-IDX</v>
          </cell>
          <cell r="E6987" t="str">
            <v>I</v>
          </cell>
          <cell r="F6987">
            <v>37196</v>
          </cell>
          <cell r="G6987">
            <v>-617088</v>
          </cell>
          <cell r="H6987">
            <v>0</v>
          </cell>
        </row>
        <row r="6988">
          <cell r="A6988">
            <v>36641</v>
          </cell>
          <cell r="B6988" t="str">
            <v>AGG-GAS-IDX</v>
          </cell>
          <cell r="C6988" t="str">
            <v>NG-NYMEX</v>
          </cell>
          <cell r="D6988" t="str">
            <v>INTRA-WEST-IDX</v>
          </cell>
          <cell r="E6988" t="str">
            <v>I</v>
          </cell>
          <cell r="F6988">
            <v>37226</v>
          </cell>
          <cell r="G6988">
            <v>-998455</v>
          </cell>
          <cell r="H6988">
            <v>0</v>
          </cell>
        </row>
        <row r="6989">
          <cell r="A6989">
            <v>36641</v>
          </cell>
          <cell r="B6989" t="str">
            <v>AGG-GAS-IDX</v>
          </cell>
          <cell r="C6989" t="str">
            <v>NG-NYMEX</v>
          </cell>
          <cell r="D6989" t="str">
            <v>INTRA-WEST-IDX</v>
          </cell>
          <cell r="E6989" t="str">
            <v>I</v>
          </cell>
          <cell r="F6989">
            <v>37257</v>
          </cell>
          <cell r="G6989">
            <v>-960423</v>
          </cell>
          <cell r="H6989">
            <v>0</v>
          </cell>
        </row>
        <row r="6990">
          <cell r="A6990">
            <v>36641</v>
          </cell>
          <cell r="B6990" t="str">
            <v>AGG-GAS-IDX</v>
          </cell>
          <cell r="C6990" t="str">
            <v>NG-NYMEX</v>
          </cell>
          <cell r="D6990" t="str">
            <v>INTRA-WEST-IDX</v>
          </cell>
          <cell r="E6990" t="str">
            <v>I</v>
          </cell>
          <cell r="F6990">
            <v>37288</v>
          </cell>
          <cell r="G6990">
            <v>-710102</v>
          </cell>
          <cell r="H6990">
            <v>0</v>
          </cell>
        </row>
        <row r="6991">
          <cell r="A6991">
            <v>36641</v>
          </cell>
          <cell r="B6991" t="str">
            <v>AGG-GAS-IDX</v>
          </cell>
          <cell r="C6991" t="str">
            <v>NG-NYMEX</v>
          </cell>
          <cell r="D6991" t="str">
            <v>INTRA-WEST-IDX</v>
          </cell>
          <cell r="E6991" t="str">
            <v>I</v>
          </cell>
          <cell r="F6991">
            <v>37316</v>
          </cell>
          <cell r="G6991">
            <v>-529252</v>
          </cell>
          <cell r="H6991">
            <v>0</v>
          </cell>
        </row>
        <row r="6992">
          <cell r="A6992">
            <v>36641</v>
          </cell>
          <cell r="B6992" t="str">
            <v>AGG-GAS-IDX</v>
          </cell>
          <cell r="C6992" t="str">
            <v>NG-NYMEX</v>
          </cell>
          <cell r="D6992" t="str">
            <v>INTRA-WEST-IDX</v>
          </cell>
          <cell r="E6992" t="str">
            <v>I</v>
          </cell>
          <cell r="F6992">
            <v>37347</v>
          </cell>
          <cell r="G6992">
            <v>-300316</v>
          </cell>
          <cell r="H6992">
            <v>0</v>
          </cell>
        </row>
        <row r="6993">
          <cell r="A6993">
            <v>36641</v>
          </cell>
          <cell r="B6993" t="str">
            <v>AGG-GAS-IDX</v>
          </cell>
          <cell r="C6993" t="str">
            <v>NG-NYMEX</v>
          </cell>
          <cell r="D6993" t="str">
            <v>INTRA-WEST-IDX</v>
          </cell>
          <cell r="E6993" t="str">
            <v>I</v>
          </cell>
          <cell r="F6993">
            <v>37377</v>
          </cell>
          <cell r="G6993">
            <v>-161559</v>
          </cell>
          <cell r="H6993">
            <v>0</v>
          </cell>
        </row>
        <row r="6994">
          <cell r="A6994">
            <v>36641</v>
          </cell>
          <cell r="B6994" t="str">
            <v>AGG-GAS-IDX</v>
          </cell>
          <cell r="C6994" t="str">
            <v>NG-NYMEX</v>
          </cell>
          <cell r="D6994" t="str">
            <v>INTRA-WEST-IDX</v>
          </cell>
          <cell r="E6994" t="str">
            <v>I</v>
          </cell>
          <cell r="F6994">
            <v>37408</v>
          </cell>
          <cell r="G6994">
            <v>-420241</v>
          </cell>
          <cell r="H6994">
            <v>0</v>
          </cell>
        </row>
        <row r="6995">
          <cell r="A6995">
            <v>36641</v>
          </cell>
          <cell r="B6995" t="str">
            <v>AGG-GAS-IDX</v>
          </cell>
          <cell r="C6995" t="str">
            <v>NG-NYMEX</v>
          </cell>
          <cell r="D6995" t="str">
            <v>INTRA-WEST-IDX</v>
          </cell>
          <cell r="E6995" t="str">
            <v>I</v>
          </cell>
          <cell r="F6995">
            <v>37438</v>
          </cell>
          <cell r="G6995">
            <v>195160</v>
          </cell>
          <cell r="H6995">
            <v>0</v>
          </cell>
        </row>
        <row r="6996">
          <cell r="A6996">
            <v>36641</v>
          </cell>
          <cell r="B6996" t="str">
            <v>AGG-GAS-IDX</v>
          </cell>
          <cell r="C6996" t="str">
            <v>NG-NYMEX</v>
          </cell>
          <cell r="D6996" t="str">
            <v>INTRA-WEST-IDX</v>
          </cell>
          <cell r="E6996" t="str">
            <v>I</v>
          </cell>
          <cell r="F6996">
            <v>37469</v>
          </cell>
          <cell r="G6996">
            <v>156789</v>
          </cell>
          <cell r="H6996">
            <v>0</v>
          </cell>
        </row>
        <row r="6997">
          <cell r="A6997">
            <v>36641</v>
          </cell>
          <cell r="B6997" t="str">
            <v>AGG-GAS-IDX</v>
          </cell>
          <cell r="C6997" t="str">
            <v>NG-NYMEX</v>
          </cell>
          <cell r="D6997" t="str">
            <v>INTRA-WEST-IDX</v>
          </cell>
          <cell r="E6997" t="str">
            <v>I</v>
          </cell>
          <cell r="F6997">
            <v>37500</v>
          </cell>
          <cell r="G6997">
            <v>78457</v>
          </cell>
          <cell r="H6997">
            <v>0</v>
          </cell>
        </row>
        <row r="6998">
          <cell r="A6998">
            <v>36641</v>
          </cell>
          <cell r="B6998" t="str">
            <v>AGG-GAS-IDX</v>
          </cell>
          <cell r="C6998" t="str">
            <v>NG-NYMEX</v>
          </cell>
          <cell r="D6998" t="str">
            <v>INTRA-WEST-IDX</v>
          </cell>
          <cell r="E6998" t="str">
            <v>I</v>
          </cell>
          <cell r="F6998">
            <v>37530</v>
          </cell>
          <cell r="G6998">
            <v>-185012</v>
          </cell>
          <cell r="H6998">
            <v>0</v>
          </cell>
        </row>
        <row r="6999">
          <cell r="A6999">
            <v>36641</v>
          </cell>
          <cell r="B6999" t="str">
            <v>AGG-GAS-IDX</v>
          </cell>
          <cell r="C6999" t="str">
            <v>NG-NYMEX</v>
          </cell>
          <cell r="D6999" t="str">
            <v>INTRA-WEST-IDX</v>
          </cell>
          <cell r="E6999" t="str">
            <v>I</v>
          </cell>
          <cell r="F6999">
            <v>37561</v>
          </cell>
          <cell r="G6999">
            <v>-1076688</v>
          </cell>
          <cell r="H6999">
            <v>0</v>
          </cell>
        </row>
        <row r="7000">
          <cell r="A7000">
            <v>36641</v>
          </cell>
          <cell r="B7000" t="str">
            <v>AGG-GAS-IDX</v>
          </cell>
          <cell r="C7000" t="str">
            <v>NG-NYMEX</v>
          </cell>
          <cell r="D7000" t="str">
            <v>INTRA-WEST-IDX</v>
          </cell>
          <cell r="E7000" t="str">
            <v>I</v>
          </cell>
          <cell r="F7000">
            <v>37591</v>
          </cell>
          <cell r="G7000">
            <v>-1445349</v>
          </cell>
          <cell r="H7000">
            <v>0</v>
          </cell>
        </row>
        <row r="7001">
          <cell r="A7001">
            <v>36641</v>
          </cell>
          <cell r="B7001" t="str">
            <v>AGG-GAS-IDX</v>
          </cell>
          <cell r="C7001" t="str">
            <v>NG-NYMEX</v>
          </cell>
          <cell r="D7001" t="str">
            <v>INTRA-WEST-IDX</v>
          </cell>
          <cell r="E7001" t="str">
            <v>I</v>
          </cell>
          <cell r="F7001">
            <v>37622</v>
          </cell>
          <cell r="G7001">
            <v>-1406886</v>
          </cell>
          <cell r="H7001">
            <v>0</v>
          </cell>
        </row>
        <row r="7002">
          <cell r="A7002">
            <v>36641</v>
          </cell>
          <cell r="B7002" t="str">
            <v>AGG-GAS-IDX</v>
          </cell>
          <cell r="C7002" t="str">
            <v>NG-NYMEX</v>
          </cell>
          <cell r="D7002" t="str">
            <v>INTRA-WEST-IDX</v>
          </cell>
          <cell r="E7002" t="str">
            <v>I</v>
          </cell>
          <cell r="F7002">
            <v>37653</v>
          </cell>
          <cell r="G7002">
            <v>-1121491</v>
          </cell>
          <cell r="H7002">
            <v>0</v>
          </cell>
        </row>
        <row r="7003">
          <cell r="A7003">
            <v>36641</v>
          </cell>
          <cell r="B7003" t="str">
            <v>AGG-GAS-IDX</v>
          </cell>
          <cell r="C7003" t="str">
            <v>NG-NYMEX</v>
          </cell>
          <cell r="D7003" t="str">
            <v>INTRA-WEST-IDX</v>
          </cell>
          <cell r="E7003" t="str">
            <v>I</v>
          </cell>
          <cell r="F7003">
            <v>37681</v>
          </cell>
          <cell r="G7003">
            <v>-999741</v>
          </cell>
          <cell r="H7003">
            <v>0</v>
          </cell>
        </row>
        <row r="7004">
          <cell r="A7004">
            <v>36641</v>
          </cell>
          <cell r="B7004" t="str">
            <v>AGG-GAS-IDX</v>
          </cell>
          <cell r="C7004" t="str">
            <v>NG-NYMEX</v>
          </cell>
          <cell r="D7004" t="str">
            <v>INTRA-WEST-IDX</v>
          </cell>
          <cell r="E7004" t="str">
            <v>I</v>
          </cell>
          <cell r="F7004">
            <v>37712</v>
          </cell>
          <cell r="G7004">
            <v>-767329</v>
          </cell>
          <cell r="H7004">
            <v>0</v>
          </cell>
        </row>
        <row r="7005">
          <cell r="A7005">
            <v>36641</v>
          </cell>
          <cell r="B7005" t="str">
            <v>AGG-GAS-IDX</v>
          </cell>
          <cell r="C7005" t="str">
            <v>NG-NYMEX</v>
          </cell>
          <cell r="D7005" t="str">
            <v>INTRA-WEST-IDX</v>
          </cell>
          <cell r="E7005" t="str">
            <v>I</v>
          </cell>
          <cell r="F7005">
            <v>37742</v>
          </cell>
          <cell r="G7005">
            <v>-651488</v>
          </cell>
          <cell r="H7005">
            <v>0</v>
          </cell>
        </row>
        <row r="7006">
          <cell r="A7006">
            <v>36641</v>
          </cell>
          <cell r="B7006" t="str">
            <v>AGG-GAS-IDX</v>
          </cell>
          <cell r="C7006" t="str">
            <v>NG-NYMEX</v>
          </cell>
          <cell r="D7006" t="str">
            <v>INTRA-WEST-IDX</v>
          </cell>
          <cell r="E7006" t="str">
            <v>I</v>
          </cell>
          <cell r="F7006">
            <v>37773</v>
          </cell>
          <cell r="G7006">
            <v>-873240</v>
          </cell>
          <cell r="H7006">
            <v>0</v>
          </cell>
        </row>
        <row r="7007">
          <cell r="A7007">
            <v>36641</v>
          </cell>
          <cell r="B7007" t="str">
            <v>AGG-GAS-IDX</v>
          </cell>
          <cell r="C7007" t="str">
            <v>NG-NYMEX</v>
          </cell>
          <cell r="D7007" t="str">
            <v>INTRA-WEST-IDX</v>
          </cell>
          <cell r="E7007" t="str">
            <v>I</v>
          </cell>
          <cell r="F7007">
            <v>37803</v>
          </cell>
          <cell r="G7007">
            <v>-313461</v>
          </cell>
          <cell r="H7007">
            <v>0</v>
          </cell>
        </row>
        <row r="7008">
          <cell r="A7008">
            <v>36641</v>
          </cell>
          <cell r="B7008" t="str">
            <v>AGG-GAS-IDX</v>
          </cell>
          <cell r="C7008" t="str">
            <v>NG-NYMEX</v>
          </cell>
          <cell r="D7008" t="str">
            <v>INTRA-WEST-IDX</v>
          </cell>
          <cell r="E7008" t="str">
            <v>I</v>
          </cell>
          <cell r="F7008">
            <v>37834</v>
          </cell>
          <cell r="G7008">
            <v>-346195</v>
          </cell>
          <cell r="H7008">
            <v>0</v>
          </cell>
        </row>
        <row r="7009">
          <cell r="A7009">
            <v>36641</v>
          </cell>
          <cell r="B7009" t="str">
            <v>AGG-GAS-IDX</v>
          </cell>
          <cell r="C7009" t="str">
            <v>NG-NYMEX</v>
          </cell>
          <cell r="D7009" t="str">
            <v>INTRA-WEST-IDX</v>
          </cell>
          <cell r="E7009" t="str">
            <v>I</v>
          </cell>
          <cell r="F7009">
            <v>37865</v>
          </cell>
          <cell r="G7009">
            <v>-400373</v>
          </cell>
          <cell r="H7009">
            <v>0</v>
          </cell>
        </row>
        <row r="7010">
          <cell r="A7010">
            <v>36641</v>
          </cell>
          <cell r="B7010" t="str">
            <v>AGG-GAS-IDX</v>
          </cell>
          <cell r="C7010" t="str">
            <v>NG-NYMEX</v>
          </cell>
          <cell r="D7010" t="str">
            <v>INTRA-WEST-IDX</v>
          </cell>
          <cell r="E7010" t="str">
            <v>I</v>
          </cell>
          <cell r="F7010">
            <v>37895</v>
          </cell>
          <cell r="G7010">
            <v>-658608</v>
          </cell>
          <cell r="H7010">
            <v>0</v>
          </cell>
        </row>
        <row r="7011">
          <cell r="A7011">
            <v>36641</v>
          </cell>
          <cell r="B7011" t="str">
            <v>AGG-GAS-IDX</v>
          </cell>
          <cell r="C7011" t="str">
            <v>NG-NYMEX</v>
          </cell>
          <cell r="D7011" t="str">
            <v>INTRA-WEST-NW-IDX</v>
          </cell>
          <cell r="E7011" t="str">
            <v>I</v>
          </cell>
          <cell r="F7011">
            <v>36647</v>
          </cell>
          <cell r="G7011">
            <v>619375</v>
          </cell>
          <cell r="H7011">
            <v>-61938</v>
          </cell>
        </row>
        <row r="7012">
          <cell r="A7012">
            <v>36641</v>
          </cell>
          <cell r="B7012" t="str">
            <v>AGG-GAS-IDX</v>
          </cell>
          <cell r="C7012" t="str">
            <v>NG-NYMEX</v>
          </cell>
          <cell r="D7012" t="str">
            <v>NG-INDEX-CAND-IDX</v>
          </cell>
          <cell r="E7012" t="str">
            <v>I</v>
          </cell>
          <cell r="F7012">
            <v>36617</v>
          </cell>
          <cell r="G7012">
            <v>0</v>
          </cell>
          <cell r="H7012">
            <v>0</v>
          </cell>
        </row>
        <row r="7013">
          <cell r="A7013">
            <v>36641</v>
          </cell>
          <cell r="B7013" t="str">
            <v>AGG-GAS-IDX</v>
          </cell>
          <cell r="C7013" t="str">
            <v>NG-NYMEX</v>
          </cell>
          <cell r="D7013" t="str">
            <v>NG-INDEX-CAND-IDX</v>
          </cell>
          <cell r="E7013" t="str">
            <v>I</v>
          </cell>
          <cell r="F7013">
            <v>36647</v>
          </cell>
          <cell r="G7013">
            <v>0</v>
          </cell>
          <cell r="H7013">
            <v>0</v>
          </cell>
        </row>
        <row r="7014">
          <cell r="A7014">
            <v>36641</v>
          </cell>
          <cell r="B7014" t="str">
            <v>AGG-GAS-IDX</v>
          </cell>
          <cell r="C7014" t="str">
            <v>NG-NYMEX</v>
          </cell>
          <cell r="D7014" t="str">
            <v>NG-INDEX-CAND-IDX</v>
          </cell>
          <cell r="E7014" t="str">
            <v>I</v>
          </cell>
          <cell r="F7014">
            <v>36678</v>
          </cell>
          <cell r="G7014">
            <v>0</v>
          </cell>
          <cell r="H7014">
            <v>0</v>
          </cell>
        </row>
        <row r="7015">
          <cell r="A7015">
            <v>36641</v>
          </cell>
          <cell r="B7015" t="str">
            <v>AGG-GAS-IDX</v>
          </cell>
          <cell r="C7015" t="str">
            <v>NG-NYMEX</v>
          </cell>
          <cell r="D7015" t="str">
            <v>NG-INDEX-CAND-IDX</v>
          </cell>
          <cell r="E7015" t="str">
            <v>I</v>
          </cell>
          <cell r="F7015">
            <v>36708</v>
          </cell>
          <cell r="G7015">
            <v>0</v>
          </cell>
          <cell r="H7015">
            <v>0</v>
          </cell>
        </row>
        <row r="7016">
          <cell r="A7016">
            <v>36641</v>
          </cell>
          <cell r="B7016" t="str">
            <v>AGG-GAS-IDX</v>
          </cell>
          <cell r="C7016" t="str">
            <v>NG-NYMEX</v>
          </cell>
          <cell r="D7016" t="str">
            <v>NG-INDEX-CAND-IDX</v>
          </cell>
          <cell r="E7016" t="str">
            <v>I</v>
          </cell>
          <cell r="F7016">
            <v>36739</v>
          </cell>
          <cell r="G7016">
            <v>0</v>
          </cell>
          <cell r="H7016">
            <v>0</v>
          </cell>
        </row>
        <row r="7017">
          <cell r="A7017">
            <v>36641</v>
          </cell>
          <cell r="B7017" t="str">
            <v>AGG-GAS-IDX</v>
          </cell>
          <cell r="C7017" t="str">
            <v>NG-NYMEX</v>
          </cell>
          <cell r="D7017" t="str">
            <v>NG-INDEX-CAND-IDX</v>
          </cell>
          <cell r="E7017" t="str">
            <v>I</v>
          </cell>
          <cell r="F7017">
            <v>36770</v>
          </cell>
          <cell r="G7017">
            <v>0</v>
          </cell>
          <cell r="H7017">
            <v>0</v>
          </cell>
        </row>
        <row r="7018">
          <cell r="A7018">
            <v>36641</v>
          </cell>
          <cell r="B7018" t="str">
            <v>AGG-GAS-IDX</v>
          </cell>
          <cell r="C7018" t="str">
            <v>NG-NYMEX</v>
          </cell>
          <cell r="D7018" t="str">
            <v>NG-INDEX-CAND-IDX</v>
          </cell>
          <cell r="E7018" t="str">
            <v>I</v>
          </cell>
          <cell r="F7018">
            <v>36800</v>
          </cell>
          <cell r="G7018">
            <v>0</v>
          </cell>
          <cell r="H7018">
            <v>0</v>
          </cell>
        </row>
        <row r="7019">
          <cell r="A7019">
            <v>36641</v>
          </cell>
          <cell r="B7019" t="str">
            <v>AGG-GAS-IDX</v>
          </cell>
          <cell r="C7019" t="str">
            <v>NG-NYMEX</v>
          </cell>
          <cell r="D7019" t="str">
            <v>NG-INDEX-CAND-IDX</v>
          </cell>
          <cell r="E7019" t="str">
            <v>I</v>
          </cell>
          <cell r="F7019">
            <v>36831</v>
          </cell>
          <cell r="G7019">
            <v>0</v>
          </cell>
          <cell r="H7019">
            <v>0</v>
          </cell>
        </row>
        <row r="7020">
          <cell r="A7020">
            <v>36641</v>
          </cell>
          <cell r="B7020" t="str">
            <v>AGG-GAS-IDX</v>
          </cell>
          <cell r="C7020" t="str">
            <v>NG-NYMEX</v>
          </cell>
          <cell r="D7020" t="str">
            <v>NG-INDEX-CAND-IDX</v>
          </cell>
          <cell r="E7020" t="str">
            <v>I</v>
          </cell>
          <cell r="F7020">
            <v>36861</v>
          </cell>
          <cell r="G7020">
            <v>0</v>
          </cell>
          <cell r="H7020">
            <v>0</v>
          </cell>
        </row>
        <row r="7021">
          <cell r="A7021">
            <v>36641</v>
          </cell>
          <cell r="B7021" t="str">
            <v>AGG-GAS-IDX</v>
          </cell>
          <cell r="C7021" t="str">
            <v>NG-NYMEX</v>
          </cell>
          <cell r="D7021" t="str">
            <v>NG-INDEX-CAND-IDX</v>
          </cell>
          <cell r="E7021" t="str">
            <v>I</v>
          </cell>
          <cell r="F7021">
            <v>36892</v>
          </cell>
          <cell r="G7021">
            <v>0</v>
          </cell>
          <cell r="H7021">
            <v>0</v>
          </cell>
        </row>
        <row r="7022">
          <cell r="A7022">
            <v>36641</v>
          </cell>
          <cell r="B7022" t="str">
            <v>AGG-GAS-IDX</v>
          </cell>
          <cell r="C7022" t="str">
            <v>NG-NYMEX</v>
          </cell>
          <cell r="D7022" t="str">
            <v>NG-INDEX-CAND-IDX</v>
          </cell>
          <cell r="E7022" t="str">
            <v>I</v>
          </cell>
          <cell r="F7022">
            <v>36923</v>
          </cell>
          <cell r="G7022">
            <v>0</v>
          </cell>
          <cell r="H7022">
            <v>0</v>
          </cell>
        </row>
        <row r="7023">
          <cell r="A7023">
            <v>36641</v>
          </cell>
          <cell r="B7023" t="str">
            <v>AGG-GAS-IDX</v>
          </cell>
          <cell r="C7023" t="str">
            <v>NG-NYMEX</v>
          </cell>
          <cell r="D7023" t="str">
            <v>NG-INDEX-CAND-IDX</v>
          </cell>
          <cell r="E7023" t="str">
            <v>I</v>
          </cell>
          <cell r="F7023">
            <v>36951</v>
          </cell>
          <cell r="G7023">
            <v>0</v>
          </cell>
          <cell r="H7023">
            <v>0</v>
          </cell>
        </row>
        <row r="7024">
          <cell r="A7024">
            <v>36641</v>
          </cell>
          <cell r="B7024" t="str">
            <v>AGG-GAS-IDX</v>
          </cell>
          <cell r="C7024" t="str">
            <v>NG-NYMEX</v>
          </cell>
          <cell r="D7024" t="str">
            <v>NG-INDEX-CAND-IDX</v>
          </cell>
          <cell r="E7024" t="str">
            <v>I</v>
          </cell>
          <cell r="F7024">
            <v>36982</v>
          </cell>
          <cell r="G7024">
            <v>0</v>
          </cell>
          <cell r="H7024">
            <v>0</v>
          </cell>
        </row>
        <row r="7025">
          <cell r="A7025">
            <v>36641</v>
          </cell>
          <cell r="B7025" t="str">
            <v>AGG-GAS-IDX</v>
          </cell>
          <cell r="C7025" t="str">
            <v>NG-NYMEX</v>
          </cell>
          <cell r="D7025" t="str">
            <v>NG-INDEX-CAND-IDX</v>
          </cell>
          <cell r="E7025" t="str">
            <v>I</v>
          </cell>
          <cell r="F7025">
            <v>37012</v>
          </cell>
          <cell r="G7025">
            <v>0</v>
          </cell>
          <cell r="H7025">
            <v>0</v>
          </cell>
        </row>
        <row r="7026">
          <cell r="A7026">
            <v>36641</v>
          </cell>
          <cell r="B7026" t="str">
            <v>AGG-GAS-IDX</v>
          </cell>
          <cell r="C7026" t="str">
            <v>NG-NYMEX</v>
          </cell>
          <cell r="D7026" t="str">
            <v>NG-INDEX-CAND-IDX</v>
          </cell>
          <cell r="E7026" t="str">
            <v>I</v>
          </cell>
          <cell r="F7026">
            <v>37043</v>
          </cell>
          <cell r="G7026">
            <v>0</v>
          </cell>
          <cell r="H7026">
            <v>0</v>
          </cell>
        </row>
        <row r="7027">
          <cell r="A7027">
            <v>36641</v>
          </cell>
          <cell r="B7027" t="str">
            <v>AGG-GAS-IDX</v>
          </cell>
          <cell r="C7027" t="str">
            <v>NG-NYMEX</v>
          </cell>
          <cell r="D7027" t="str">
            <v>NG-INDEX-CAND-IDX</v>
          </cell>
          <cell r="E7027" t="str">
            <v>I</v>
          </cell>
          <cell r="F7027">
            <v>37073</v>
          </cell>
          <cell r="G7027">
            <v>0</v>
          </cell>
          <cell r="H7027">
            <v>0</v>
          </cell>
        </row>
        <row r="7028">
          <cell r="A7028">
            <v>36641</v>
          </cell>
          <cell r="B7028" t="str">
            <v>AGG-GAS-IDX</v>
          </cell>
          <cell r="C7028" t="str">
            <v>NG-NYMEX</v>
          </cell>
          <cell r="D7028" t="str">
            <v>NG-INDEX-CAND-IDX</v>
          </cell>
          <cell r="E7028" t="str">
            <v>I</v>
          </cell>
          <cell r="F7028">
            <v>37104</v>
          </cell>
          <cell r="G7028">
            <v>0</v>
          </cell>
          <cell r="H7028">
            <v>0</v>
          </cell>
        </row>
        <row r="7029">
          <cell r="A7029">
            <v>36641</v>
          </cell>
          <cell r="B7029" t="str">
            <v>AGG-GAS-IDX</v>
          </cell>
          <cell r="C7029" t="str">
            <v>NG-NYMEX</v>
          </cell>
          <cell r="D7029" t="str">
            <v>NG-INDEX-CAND-IDX</v>
          </cell>
          <cell r="E7029" t="str">
            <v>I</v>
          </cell>
          <cell r="F7029">
            <v>37135</v>
          </cell>
          <cell r="G7029">
            <v>0</v>
          </cell>
          <cell r="H7029">
            <v>0</v>
          </cell>
        </row>
        <row r="7030">
          <cell r="A7030">
            <v>36641</v>
          </cell>
          <cell r="B7030" t="str">
            <v>AGG-GAS-IDX</v>
          </cell>
          <cell r="C7030" t="str">
            <v>NG-NYMEX</v>
          </cell>
          <cell r="D7030" t="str">
            <v>NG-INDEX-CAND-IDX</v>
          </cell>
          <cell r="E7030" t="str">
            <v>I</v>
          </cell>
          <cell r="F7030">
            <v>37165</v>
          </cell>
          <cell r="G7030">
            <v>0</v>
          </cell>
          <cell r="H7030">
            <v>0</v>
          </cell>
        </row>
        <row r="7031">
          <cell r="A7031">
            <v>36641</v>
          </cell>
          <cell r="B7031" t="str">
            <v>AGG-GAS-IDX</v>
          </cell>
          <cell r="C7031" t="str">
            <v>NG-NYMEX</v>
          </cell>
          <cell r="D7031" t="str">
            <v>NG-INDEX-CAND-IDX</v>
          </cell>
          <cell r="E7031" t="str">
            <v>I</v>
          </cell>
          <cell r="F7031">
            <v>37196</v>
          </cell>
          <cell r="G7031">
            <v>0</v>
          </cell>
          <cell r="H7031">
            <v>0</v>
          </cell>
        </row>
        <row r="7032">
          <cell r="A7032">
            <v>36641</v>
          </cell>
          <cell r="B7032" t="str">
            <v>AGG-GAS-IDX</v>
          </cell>
          <cell r="C7032" t="str">
            <v>NG-NYMEX</v>
          </cell>
          <cell r="D7032" t="str">
            <v>NG-INDEX-CAND-IDX</v>
          </cell>
          <cell r="E7032" t="str">
            <v>I</v>
          </cell>
          <cell r="F7032">
            <v>37226</v>
          </cell>
          <cell r="G7032">
            <v>0</v>
          </cell>
          <cell r="H7032">
            <v>0</v>
          </cell>
        </row>
        <row r="7033">
          <cell r="A7033">
            <v>36641</v>
          </cell>
          <cell r="B7033" t="str">
            <v>AGG-GAS-IDX</v>
          </cell>
          <cell r="C7033" t="str">
            <v>NG-NYMEX</v>
          </cell>
          <cell r="D7033" t="str">
            <v>NG-INDEX-CAND-IDX</v>
          </cell>
          <cell r="E7033" t="str">
            <v>I</v>
          </cell>
          <cell r="F7033">
            <v>37257</v>
          </cell>
          <cell r="G7033">
            <v>0</v>
          </cell>
          <cell r="H7033">
            <v>0</v>
          </cell>
        </row>
        <row r="7034">
          <cell r="A7034">
            <v>36641</v>
          </cell>
          <cell r="B7034" t="str">
            <v>AGG-GAS-IDX</v>
          </cell>
          <cell r="C7034" t="str">
            <v>NG-NYMEX</v>
          </cell>
          <cell r="D7034" t="str">
            <v>NG-INDEX-CAND-IDX</v>
          </cell>
          <cell r="E7034" t="str">
            <v>I</v>
          </cell>
          <cell r="F7034">
            <v>37288</v>
          </cell>
          <cell r="G7034">
            <v>0</v>
          </cell>
          <cell r="H7034">
            <v>0</v>
          </cell>
        </row>
        <row r="7035">
          <cell r="A7035">
            <v>36641</v>
          </cell>
          <cell r="B7035" t="str">
            <v>AGG-GAS-IDX</v>
          </cell>
          <cell r="C7035" t="str">
            <v>NG-NYMEX</v>
          </cell>
          <cell r="D7035" t="str">
            <v>NG-INDEX-CAND-IDX</v>
          </cell>
          <cell r="E7035" t="str">
            <v>I</v>
          </cell>
          <cell r="F7035">
            <v>37316</v>
          </cell>
          <cell r="G7035">
            <v>0</v>
          </cell>
          <cell r="H7035">
            <v>0</v>
          </cell>
        </row>
        <row r="7036">
          <cell r="A7036">
            <v>36641</v>
          </cell>
          <cell r="B7036" t="str">
            <v>AGG-GAS-IDX</v>
          </cell>
          <cell r="C7036" t="str">
            <v>NG-NYMEX</v>
          </cell>
          <cell r="D7036" t="str">
            <v>NG-INDEX-CAND-IDX</v>
          </cell>
          <cell r="E7036" t="str">
            <v>I</v>
          </cell>
          <cell r="F7036">
            <v>37347</v>
          </cell>
          <cell r="G7036">
            <v>0</v>
          </cell>
          <cell r="H7036">
            <v>0</v>
          </cell>
        </row>
        <row r="7037">
          <cell r="A7037">
            <v>36641</v>
          </cell>
          <cell r="B7037" t="str">
            <v>AGG-GAS-IDX</v>
          </cell>
          <cell r="C7037" t="str">
            <v>NG-NYMEX</v>
          </cell>
          <cell r="D7037" t="str">
            <v>NG-INDEX-CAND-IDX</v>
          </cell>
          <cell r="E7037" t="str">
            <v>I</v>
          </cell>
          <cell r="F7037">
            <v>37377</v>
          </cell>
          <cell r="G7037">
            <v>0</v>
          </cell>
          <cell r="H7037">
            <v>0</v>
          </cell>
        </row>
        <row r="7038">
          <cell r="A7038">
            <v>36641</v>
          </cell>
          <cell r="B7038" t="str">
            <v>AGG-GAS-IDX</v>
          </cell>
          <cell r="C7038" t="str">
            <v>NG-NYMEX</v>
          </cell>
          <cell r="D7038" t="str">
            <v>NG-INDEX-CAND-IDX</v>
          </cell>
          <cell r="E7038" t="str">
            <v>I</v>
          </cell>
          <cell r="F7038">
            <v>37408</v>
          </cell>
          <cell r="G7038">
            <v>0</v>
          </cell>
          <cell r="H7038">
            <v>0</v>
          </cell>
        </row>
        <row r="7039">
          <cell r="A7039">
            <v>36641</v>
          </cell>
          <cell r="B7039" t="str">
            <v>AGG-GAS-IDX</v>
          </cell>
          <cell r="C7039" t="str">
            <v>NG-NYMEX</v>
          </cell>
          <cell r="D7039" t="str">
            <v>NG-INDEX-CAND-IDX</v>
          </cell>
          <cell r="E7039" t="str">
            <v>I</v>
          </cell>
          <cell r="F7039">
            <v>37438</v>
          </cell>
          <cell r="G7039">
            <v>0</v>
          </cell>
          <cell r="H7039">
            <v>0</v>
          </cell>
        </row>
        <row r="7040">
          <cell r="A7040">
            <v>36641</v>
          </cell>
          <cell r="B7040" t="str">
            <v>AGG-GAS-IDX</v>
          </cell>
          <cell r="C7040" t="str">
            <v>NG-NYMEX</v>
          </cell>
          <cell r="D7040" t="str">
            <v>NG-INDEX-CAND-IDX</v>
          </cell>
          <cell r="E7040" t="str">
            <v>I</v>
          </cell>
          <cell r="F7040">
            <v>37469</v>
          </cell>
          <cell r="G7040">
            <v>0</v>
          </cell>
          <cell r="H7040">
            <v>0</v>
          </cell>
        </row>
        <row r="7041">
          <cell r="A7041">
            <v>36641</v>
          </cell>
          <cell r="B7041" t="str">
            <v>AGG-GAS-IDX</v>
          </cell>
          <cell r="C7041" t="str">
            <v>NG-NYMEX</v>
          </cell>
          <cell r="D7041" t="str">
            <v>NG-INDEX-CAND-IDX</v>
          </cell>
          <cell r="E7041" t="str">
            <v>I</v>
          </cell>
          <cell r="F7041">
            <v>37500</v>
          </cell>
          <cell r="G7041">
            <v>0</v>
          </cell>
          <cell r="H7041">
            <v>0</v>
          </cell>
        </row>
        <row r="7042">
          <cell r="A7042">
            <v>36641</v>
          </cell>
          <cell r="B7042" t="str">
            <v>AGG-GAS-IDX</v>
          </cell>
          <cell r="C7042" t="str">
            <v>NG-NYMEX</v>
          </cell>
          <cell r="D7042" t="str">
            <v>NG-INDEX-CAND-IDX</v>
          </cell>
          <cell r="E7042" t="str">
            <v>I</v>
          </cell>
          <cell r="F7042">
            <v>37530</v>
          </cell>
          <cell r="G7042">
            <v>0</v>
          </cell>
          <cell r="H7042">
            <v>0</v>
          </cell>
        </row>
        <row r="7043">
          <cell r="A7043">
            <v>36641</v>
          </cell>
          <cell r="B7043" t="str">
            <v>AGG-GAS-IDX</v>
          </cell>
          <cell r="C7043" t="str">
            <v>NG-NYMEX</v>
          </cell>
          <cell r="D7043" t="str">
            <v>NG-INDEX-CAND-IDX</v>
          </cell>
          <cell r="E7043" t="str">
            <v>I</v>
          </cell>
          <cell r="F7043">
            <v>37561</v>
          </cell>
          <cell r="G7043">
            <v>0</v>
          </cell>
          <cell r="H7043">
            <v>0</v>
          </cell>
        </row>
        <row r="7044">
          <cell r="A7044">
            <v>36641</v>
          </cell>
          <cell r="B7044" t="str">
            <v>AGG-GAS-IDX</v>
          </cell>
          <cell r="C7044" t="str">
            <v>NG-NYMEX</v>
          </cell>
          <cell r="D7044" t="str">
            <v>NG-INDEX-CAND-IDX</v>
          </cell>
          <cell r="E7044" t="str">
            <v>I</v>
          </cell>
          <cell r="F7044">
            <v>37591</v>
          </cell>
          <cell r="G7044">
            <v>0</v>
          </cell>
          <cell r="H7044">
            <v>0</v>
          </cell>
        </row>
        <row r="7045">
          <cell r="A7045">
            <v>36641</v>
          </cell>
          <cell r="B7045" t="str">
            <v>AGG-GAS-IDX</v>
          </cell>
          <cell r="C7045" t="str">
            <v>NG-NYMEX</v>
          </cell>
          <cell r="D7045" t="str">
            <v>NG-INDEX-CAND-IDX</v>
          </cell>
          <cell r="E7045" t="str">
            <v>I</v>
          </cell>
          <cell r="F7045">
            <v>37622</v>
          </cell>
          <cell r="G7045">
            <v>0</v>
          </cell>
          <cell r="H7045">
            <v>0</v>
          </cell>
        </row>
        <row r="7046">
          <cell r="A7046">
            <v>36641</v>
          </cell>
          <cell r="B7046" t="str">
            <v>AGG-GAS-IDX</v>
          </cell>
          <cell r="C7046" t="str">
            <v>NG-NYMEX</v>
          </cell>
          <cell r="D7046" t="str">
            <v>NG-INDEX-CAND-IDX</v>
          </cell>
          <cell r="E7046" t="str">
            <v>I</v>
          </cell>
          <cell r="F7046">
            <v>37653</v>
          </cell>
          <cell r="G7046">
            <v>0</v>
          </cell>
          <cell r="H7046">
            <v>0</v>
          </cell>
        </row>
        <row r="7047">
          <cell r="A7047">
            <v>36641</v>
          </cell>
          <cell r="B7047" t="str">
            <v>AGG-GAS-IDX</v>
          </cell>
          <cell r="C7047" t="str">
            <v>NG-NYMEX</v>
          </cell>
          <cell r="D7047" t="str">
            <v>NG-INDEX-CAND-IDX</v>
          </cell>
          <cell r="E7047" t="str">
            <v>I</v>
          </cell>
          <cell r="F7047">
            <v>37681</v>
          </cell>
          <cell r="G7047">
            <v>0</v>
          </cell>
          <cell r="H7047">
            <v>0</v>
          </cell>
        </row>
        <row r="7048">
          <cell r="A7048">
            <v>36641</v>
          </cell>
          <cell r="B7048" t="str">
            <v>AGG-GAS-IDX</v>
          </cell>
          <cell r="C7048" t="str">
            <v>NG-NYMEX</v>
          </cell>
          <cell r="D7048" t="str">
            <v>NG-INDEX-CAND-IDX</v>
          </cell>
          <cell r="E7048" t="str">
            <v>I</v>
          </cell>
          <cell r="F7048">
            <v>37712</v>
          </cell>
          <cell r="G7048">
            <v>0</v>
          </cell>
          <cell r="H7048">
            <v>0</v>
          </cell>
        </row>
        <row r="7049">
          <cell r="A7049">
            <v>36641</v>
          </cell>
          <cell r="B7049" t="str">
            <v>AGG-GAS-IDX</v>
          </cell>
          <cell r="C7049" t="str">
            <v>NG-NYMEX</v>
          </cell>
          <cell r="D7049" t="str">
            <v>NG-INDEX-CAND-IDX</v>
          </cell>
          <cell r="E7049" t="str">
            <v>I</v>
          </cell>
          <cell r="F7049">
            <v>37742</v>
          </cell>
          <cell r="G7049">
            <v>0</v>
          </cell>
          <cell r="H7049">
            <v>0</v>
          </cell>
        </row>
        <row r="7050">
          <cell r="A7050">
            <v>36641</v>
          </cell>
          <cell r="B7050" t="str">
            <v>AGG-GAS-IDX</v>
          </cell>
          <cell r="C7050" t="str">
            <v>NG-NYMEX</v>
          </cell>
          <cell r="D7050" t="str">
            <v>NG-INDEX-CAND-IDX</v>
          </cell>
          <cell r="E7050" t="str">
            <v>I</v>
          </cell>
          <cell r="F7050">
            <v>37773</v>
          </cell>
          <cell r="G7050">
            <v>0</v>
          </cell>
          <cell r="H7050">
            <v>0</v>
          </cell>
        </row>
        <row r="7051">
          <cell r="A7051">
            <v>36641</v>
          </cell>
          <cell r="B7051" t="str">
            <v>AGG-GAS-IDX</v>
          </cell>
          <cell r="C7051" t="str">
            <v>NG-NYMEX</v>
          </cell>
          <cell r="D7051" t="str">
            <v>NG-INDEX-CAND-IDX</v>
          </cell>
          <cell r="E7051" t="str">
            <v>I</v>
          </cell>
          <cell r="F7051">
            <v>37803</v>
          </cell>
          <cell r="G7051">
            <v>0</v>
          </cell>
          <cell r="H7051">
            <v>0</v>
          </cell>
        </row>
        <row r="7052">
          <cell r="A7052">
            <v>36641</v>
          </cell>
          <cell r="B7052" t="str">
            <v>AGG-GAS-IDX</v>
          </cell>
          <cell r="C7052" t="str">
            <v>NG-NYMEX</v>
          </cell>
          <cell r="D7052" t="str">
            <v>NG-INDEX-CAND-IDX</v>
          </cell>
          <cell r="E7052" t="str">
            <v>I</v>
          </cell>
          <cell r="F7052">
            <v>37834</v>
          </cell>
          <cell r="G7052">
            <v>0</v>
          </cell>
          <cell r="H7052">
            <v>0</v>
          </cell>
        </row>
        <row r="7053">
          <cell r="A7053">
            <v>36641</v>
          </cell>
          <cell r="B7053" t="str">
            <v>AGG-GAS-IDX</v>
          </cell>
          <cell r="C7053" t="str">
            <v>NG-NYMEX</v>
          </cell>
          <cell r="D7053" t="str">
            <v>NG-INDEX-CAND-IDX</v>
          </cell>
          <cell r="E7053" t="str">
            <v>I</v>
          </cell>
          <cell r="F7053">
            <v>37865</v>
          </cell>
          <cell r="G7053">
            <v>0</v>
          </cell>
          <cell r="H7053">
            <v>0</v>
          </cell>
        </row>
        <row r="7054">
          <cell r="A7054">
            <v>36641</v>
          </cell>
          <cell r="B7054" t="str">
            <v>AGG-GAS-IDX</v>
          </cell>
          <cell r="C7054" t="str">
            <v>NG-NYMEX</v>
          </cell>
          <cell r="D7054" t="str">
            <v>NG-INDEX-CAND-IDX</v>
          </cell>
          <cell r="E7054" t="str">
            <v>I</v>
          </cell>
          <cell r="F7054">
            <v>37895</v>
          </cell>
          <cell r="G7054">
            <v>0</v>
          </cell>
          <cell r="H7054">
            <v>0</v>
          </cell>
        </row>
        <row r="7055">
          <cell r="A7055">
            <v>36641</v>
          </cell>
          <cell r="B7055" t="str">
            <v>AGG-GAS-IDX</v>
          </cell>
          <cell r="C7055" t="str">
            <v>NG-NYMEX</v>
          </cell>
          <cell r="D7055" t="str">
            <v>NG-INDEX-CAND-IDX</v>
          </cell>
          <cell r="E7055" t="str">
            <v>I</v>
          </cell>
          <cell r="F7055">
            <v>37926</v>
          </cell>
          <cell r="G7055">
            <v>0</v>
          </cell>
          <cell r="H7055">
            <v>0</v>
          </cell>
        </row>
        <row r="7056">
          <cell r="A7056">
            <v>36641</v>
          </cell>
          <cell r="B7056" t="str">
            <v>AGG-GAS-IDX</v>
          </cell>
          <cell r="C7056" t="str">
            <v>NG-NYMEX</v>
          </cell>
          <cell r="D7056" t="str">
            <v>NG-INDEX-CAND-IDX</v>
          </cell>
          <cell r="E7056" t="str">
            <v>I</v>
          </cell>
          <cell r="F7056">
            <v>37956</v>
          </cell>
          <cell r="G7056">
            <v>0</v>
          </cell>
          <cell r="H7056">
            <v>0</v>
          </cell>
        </row>
        <row r="7057">
          <cell r="A7057">
            <v>36641</v>
          </cell>
          <cell r="B7057" t="str">
            <v>AGG-GAS-IDX</v>
          </cell>
          <cell r="C7057" t="str">
            <v>NG-NYMEX</v>
          </cell>
          <cell r="D7057" t="str">
            <v>NG-INDEX-CAND-IDX</v>
          </cell>
          <cell r="E7057" t="str">
            <v>I</v>
          </cell>
          <cell r="F7057">
            <v>37987</v>
          </cell>
          <cell r="G7057">
            <v>0</v>
          </cell>
          <cell r="H7057">
            <v>0</v>
          </cell>
        </row>
        <row r="7058">
          <cell r="A7058">
            <v>36641</v>
          </cell>
          <cell r="B7058" t="str">
            <v>AGG-GAS-IDX</v>
          </cell>
          <cell r="C7058" t="str">
            <v>NG-NYMEX</v>
          </cell>
          <cell r="D7058" t="str">
            <v>NG-INDEX-CAND-IDX</v>
          </cell>
          <cell r="E7058" t="str">
            <v>I</v>
          </cell>
          <cell r="F7058">
            <v>38018</v>
          </cell>
          <cell r="G7058">
            <v>0</v>
          </cell>
          <cell r="H7058">
            <v>0</v>
          </cell>
        </row>
        <row r="7059">
          <cell r="A7059">
            <v>36641</v>
          </cell>
          <cell r="B7059" t="str">
            <v>AGG-GAS-IDX</v>
          </cell>
          <cell r="C7059" t="str">
            <v>NG-NYMEX</v>
          </cell>
          <cell r="D7059" t="str">
            <v>NG-INDEX-CAND-IDX</v>
          </cell>
          <cell r="E7059" t="str">
            <v>I</v>
          </cell>
          <cell r="F7059">
            <v>38047</v>
          </cell>
          <cell r="G7059">
            <v>0</v>
          </cell>
          <cell r="H7059">
            <v>0</v>
          </cell>
        </row>
        <row r="7060">
          <cell r="A7060">
            <v>36641</v>
          </cell>
          <cell r="B7060" t="str">
            <v>AGG-GAS-IDX</v>
          </cell>
          <cell r="C7060" t="str">
            <v>NG-NYMEX</v>
          </cell>
          <cell r="D7060" t="str">
            <v>NG-INDEX-CAND-IDX</v>
          </cell>
          <cell r="E7060" t="str">
            <v>I</v>
          </cell>
          <cell r="F7060">
            <v>38078</v>
          </cell>
          <cell r="G7060">
            <v>0</v>
          </cell>
          <cell r="H7060">
            <v>0</v>
          </cell>
        </row>
        <row r="7061">
          <cell r="A7061">
            <v>36641</v>
          </cell>
          <cell r="B7061" t="str">
            <v>AGG-GAS-IDX</v>
          </cell>
          <cell r="C7061" t="str">
            <v>NG-NYMEX</v>
          </cell>
          <cell r="D7061" t="str">
            <v>NG-INDEX-CAND-IDX</v>
          </cell>
          <cell r="E7061" t="str">
            <v>I</v>
          </cell>
          <cell r="F7061">
            <v>38108</v>
          </cell>
          <cell r="G7061">
            <v>0</v>
          </cell>
          <cell r="H7061">
            <v>0</v>
          </cell>
        </row>
        <row r="7062">
          <cell r="A7062">
            <v>36641</v>
          </cell>
          <cell r="B7062" t="str">
            <v>AGG-GAS-IDX</v>
          </cell>
          <cell r="C7062" t="str">
            <v>NG-NYMEX</v>
          </cell>
          <cell r="D7062" t="str">
            <v>NG-INDEX-CAND-IDX</v>
          </cell>
          <cell r="E7062" t="str">
            <v>I</v>
          </cell>
          <cell r="F7062">
            <v>38139</v>
          </cell>
          <cell r="G7062">
            <v>0</v>
          </cell>
          <cell r="H7062">
            <v>0</v>
          </cell>
        </row>
        <row r="7063">
          <cell r="A7063">
            <v>36641</v>
          </cell>
          <cell r="B7063" t="str">
            <v>AGG-GAS-IDX</v>
          </cell>
          <cell r="C7063" t="str">
            <v>NG-NYMEX</v>
          </cell>
          <cell r="D7063" t="str">
            <v>NG-INDEX-CAND-IDX</v>
          </cell>
          <cell r="E7063" t="str">
            <v>I</v>
          </cell>
          <cell r="F7063">
            <v>38169</v>
          </cell>
          <cell r="G7063">
            <v>0</v>
          </cell>
          <cell r="H7063">
            <v>0</v>
          </cell>
        </row>
        <row r="7064">
          <cell r="A7064">
            <v>36641</v>
          </cell>
          <cell r="B7064" t="str">
            <v>AGG-GAS-IDX</v>
          </cell>
          <cell r="C7064" t="str">
            <v>NG-NYMEX</v>
          </cell>
          <cell r="D7064" t="str">
            <v>NG-INDEX-CAND-IDX</v>
          </cell>
          <cell r="E7064" t="str">
            <v>I</v>
          </cell>
          <cell r="F7064">
            <v>38200</v>
          </cell>
          <cell r="G7064">
            <v>0</v>
          </cell>
          <cell r="H7064">
            <v>0</v>
          </cell>
        </row>
        <row r="7065">
          <cell r="A7065">
            <v>36641</v>
          </cell>
          <cell r="B7065" t="str">
            <v>AGG-GAS-IDX</v>
          </cell>
          <cell r="C7065" t="str">
            <v>NG-NYMEX</v>
          </cell>
          <cell r="D7065" t="str">
            <v>NG-INDEX-CAND-IDX</v>
          </cell>
          <cell r="E7065" t="str">
            <v>I</v>
          </cell>
          <cell r="F7065">
            <v>38231</v>
          </cell>
          <cell r="G7065">
            <v>0</v>
          </cell>
          <cell r="H7065">
            <v>0</v>
          </cell>
        </row>
        <row r="7066">
          <cell r="A7066">
            <v>36641</v>
          </cell>
          <cell r="B7066" t="str">
            <v>AGG-GAS-IDX</v>
          </cell>
          <cell r="C7066" t="str">
            <v>NG-NYMEX</v>
          </cell>
          <cell r="D7066" t="str">
            <v>NG-INDEX-CAND-IDX</v>
          </cell>
          <cell r="E7066" t="str">
            <v>I</v>
          </cell>
          <cell r="F7066">
            <v>38261</v>
          </cell>
          <cell r="G7066">
            <v>0</v>
          </cell>
          <cell r="H7066">
            <v>0</v>
          </cell>
        </row>
        <row r="7067">
          <cell r="A7067">
            <v>36641</v>
          </cell>
          <cell r="B7067" t="str">
            <v>AGG-GAS-IDX</v>
          </cell>
          <cell r="C7067" t="str">
            <v>NG-NYMEX</v>
          </cell>
          <cell r="D7067" t="str">
            <v>NG-INDEX-CAND-IDX</v>
          </cell>
          <cell r="E7067" t="str">
            <v>I</v>
          </cell>
          <cell r="F7067">
            <v>38292</v>
          </cell>
          <cell r="G7067">
            <v>-674758</v>
          </cell>
          <cell r="H7067">
            <v>0</v>
          </cell>
        </row>
        <row r="7068">
          <cell r="A7068">
            <v>36641</v>
          </cell>
          <cell r="B7068" t="str">
            <v>AGG-GAS-IDX</v>
          </cell>
          <cell r="C7068" t="str">
            <v>NG-NYMEX</v>
          </cell>
          <cell r="D7068" t="str">
            <v>NG-INDEX-CAND-IDX</v>
          </cell>
          <cell r="E7068" t="str">
            <v>I</v>
          </cell>
          <cell r="F7068">
            <v>38322</v>
          </cell>
          <cell r="G7068">
            <v>-693132</v>
          </cell>
          <cell r="H7068">
            <v>0</v>
          </cell>
        </row>
        <row r="7069">
          <cell r="A7069">
            <v>36641</v>
          </cell>
          <cell r="B7069" t="str">
            <v>AGG-GAS-IDX</v>
          </cell>
          <cell r="C7069" t="str">
            <v>NG-NYMEX</v>
          </cell>
          <cell r="D7069" t="str">
            <v>NG-INDEX-CAND-IDX</v>
          </cell>
          <cell r="E7069" t="str">
            <v>I</v>
          </cell>
          <cell r="F7069">
            <v>38353</v>
          </cell>
          <cell r="G7069">
            <v>-688899</v>
          </cell>
          <cell r="H7069">
            <v>0</v>
          </cell>
        </row>
        <row r="7070">
          <cell r="A7070">
            <v>36641</v>
          </cell>
          <cell r="B7070" t="str">
            <v>AGG-GAS-IDX</v>
          </cell>
          <cell r="C7070" t="str">
            <v>NG-NYMEX</v>
          </cell>
          <cell r="D7070" t="str">
            <v>NG-INDEX-CAND-IDX</v>
          </cell>
          <cell r="E7070" t="str">
            <v>I</v>
          </cell>
          <cell r="F7070">
            <v>38384</v>
          </cell>
          <cell r="G7070">
            <v>-618429</v>
          </cell>
          <cell r="H7070">
            <v>0</v>
          </cell>
        </row>
        <row r="7071">
          <cell r="A7071">
            <v>36641</v>
          </cell>
          <cell r="B7071" t="str">
            <v>AGG-GAS-IDX</v>
          </cell>
          <cell r="C7071" t="str">
            <v>NG-NYMEX</v>
          </cell>
          <cell r="D7071" t="str">
            <v>NG-INDEX-CAND-IDX</v>
          </cell>
          <cell r="E7071" t="str">
            <v>I</v>
          </cell>
          <cell r="F7071">
            <v>38412</v>
          </cell>
          <cell r="G7071">
            <v>-680907</v>
          </cell>
          <cell r="H7071">
            <v>0</v>
          </cell>
        </row>
        <row r="7072">
          <cell r="A7072">
            <v>36641</v>
          </cell>
          <cell r="B7072" t="str">
            <v>AGG-GAS-IDX</v>
          </cell>
          <cell r="C7072" t="str">
            <v>NG-NYMEX</v>
          </cell>
          <cell r="D7072" t="str">
            <v>NG-INDEX-CAND-IDX</v>
          </cell>
          <cell r="E7072" t="str">
            <v>I</v>
          </cell>
          <cell r="F7072">
            <v>38443</v>
          </cell>
          <cell r="G7072">
            <v>-654912</v>
          </cell>
          <cell r="H7072">
            <v>0</v>
          </cell>
        </row>
        <row r="7073">
          <cell r="A7073">
            <v>36641</v>
          </cell>
          <cell r="B7073" t="str">
            <v>AGG-GAS-IDX</v>
          </cell>
          <cell r="C7073" t="str">
            <v>NG-NYMEX</v>
          </cell>
          <cell r="D7073" t="str">
            <v>NG-INDEX-CAND-IDX</v>
          </cell>
          <cell r="E7073" t="str">
            <v>I</v>
          </cell>
          <cell r="F7073">
            <v>38473</v>
          </cell>
          <cell r="G7073">
            <v>-672733</v>
          </cell>
          <cell r="H7073">
            <v>0</v>
          </cell>
        </row>
        <row r="7074">
          <cell r="A7074">
            <v>36641</v>
          </cell>
          <cell r="B7074" t="str">
            <v>AGG-GAS-IDX</v>
          </cell>
          <cell r="C7074" t="str">
            <v>NG-NYMEX</v>
          </cell>
          <cell r="D7074" t="str">
            <v>NG-INDEX-CAND-IDX</v>
          </cell>
          <cell r="E7074" t="str">
            <v>I</v>
          </cell>
          <cell r="F7074">
            <v>38504</v>
          </cell>
          <cell r="G7074">
            <v>-647048</v>
          </cell>
          <cell r="H7074">
            <v>0</v>
          </cell>
        </row>
        <row r="7075">
          <cell r="A7075">
            <v>36641</v>
          </cell>
          <cell r="B7075" t="str">
            <v>AGG-GAS-IDX</v>
          </cell>
          <cell r="C7075" t="str">
            <v>NG-NYMEX</v>
          </cell>
          <cell r="D7075" t="str">
            <v>NG-INDEX-CAND-IDX</v>
          </cell>
          <cell r="E7075" t="str">
            <v>I</v>
          </cell>
          <cell r="F7075">
            <v>38534</v>
          </cell>
          <cell r="G7075">
            <v>-664653</v>
          </cell>
          <cell r="H7075">
            <v>0</v>
          </cell>
        </row>
        <row r="7076">
          <cell r="A7076">
            <v>36641</v>
          </cell>
          <cell r="B7076" t="str">
            <v>AGG-GAS-IDX</v>
          </cell>
          <cell r="C7076" t="str">
            <v>NG-NYMEX</v>
          </cell>
          <cell r="D7076" t="str">
            <v>NG-INDEX-CAND-IDX</v>
          </cell>
          <cell r="E7076" t="str">
            <v>I</v>
          </cell>
          <cell r="F7076">
            <v>38565</v>
          </cell>
          <cell r="G7076">
            <v>-660581</v>
          </cell>
          <cell r="H7076">
            <v>0</v>
          </cell>
        </row>
        <row r="7077">
          <cell r="A7077">
            <v>36641</v>
          </cell>
          <cell r="B7077" t="str">
            <v>AGG-GAS-IDX</v>
          </cell>
          <cell r="C7077" t="str">
            <v>NG-NYMEX</v>
          </cell>
          <cell r="D7077" t="str">
            <v>NG-INDEX-CAND-IDX</v>
          </cell>
          <cell r="E7077" t="str">
            <v>I</v>
          </cell>
          <cell r="F7077">
            <v>38596</v>
          </cell>
          <cell r="G7077">
            <v>-635353</v>
          </cell>
          <cell r="H7077">
            <v>0</v>
          </cell>
        </row>
        <row r="7078">
          <cell r="A7078">
            <v>36641</v>
          </cell>
          <cell r="B7078" t="str">
            <v>AGG-GAS-IDX</v>
          </cell>
          <cell r="C7078" t="str">
            <v>NG-NYMEX</v>
          </cell>
          <cell r="D7078" t="str">
            <v>NG-INDEX-CAND-IDX</v>
          </cell>
          <cell r="E7078" t="str">
            <v>I</v>
          </cell>
          <cell r="F7078">
            <v>38626</v>
          </cell>
          <cell r="G7078">
            <v>-652633</v>
          </cell>
          <cell r="H7078">
            <v>0</v>
          </cell>
        </row>
        <row r="7079">
          <cell r="A7079">
            <v>36641</v>
          </cell>
          <cell r="B7079" t="str">
            <v>AGG-GAS-IDX</v>
          </cell>
          <cell r="C7079" t="str">
            <v>NG-NYMEX</v>
          </cell>
          <cell r="D7079" t="str">
            <v>NG-INDEX-CAND-IDX</v>
          </cell>
          <cell r="E7079" t="str">
            <v>I</v>
          </cell>
          <cell r="F7079">
            <v>38657</v>
          </cell>
          <cell r="G7079">
            <v>-627705</v>
          </cell>
          <cell r="H7079">
            <v>0</v>
          </cell>
        </row>
        <row r="7080">
          <cell r="A7080">
            <v>36641</v>
          </cell>
          <cell r="B7080" t="str">
            <v>AGG-GAS-IDX</v>
          </cell>
          <cell r="C7080" t="str">
            <v>NG-NYMEX</v>
          </cell>
          <cell r="D7080" t="str">
            <v>NG-INDEX-CAND-IDX</v>
          </cell>
          <cell r="E7080" t="str">
            <v>I</v>
          </cell>
          <cell r="F7080">
            <v>38687</v>
          </cell>
          <cell r="G7080">
            <v>-644773</v>
          </cell>
          <cell r="H7080">
            <v>0</v>
          </cell>
        </row>
        <row r="7081">
          <cell r="A7081">
            <v>36641</v>
          </cell>
          <cell r="B7081" t="str">
            <v>AGG-GAS-IDX</v>
          </cell>
          <cell r="C7081" t="str">
            <v>NG-NYMEX</v>
          </cell>
          <cell r="D7081" t="str">
            <v>NG-INDEX-CAND-IDX</v>
          </cell>
          <cell r="E7081" t="str">
            <v>I</v>
          </cell>
          <cell r="F7081">
            <v>38718</v>
          </cell>
          <cell r="G7081">
            <v>-640811</v>
          </cell>
          <cell r="H7081">
            <v>0</v>
          </cell>
        </row>
        <row r="7082">
          <cell r="A7082">
            <v>36641</v>
          </cell>
          <cell r="B7082" t="str">
            <v>AGG-GAS-IDX</v>
          </cell>
          <cell r="C7082" t="str">
            <v>NG-NYMEX</v>
          </cell>
          <cell r="D7082" t="str">
            <v>NG-INDEX-CAND-IDX</v>
          </cell>
          <cell r="E7082" t="str">
            <v>I</v>
          </cell>
          <cell r="F7082">
            <v>38749</v>
          </cell>
          <cell r="G7082">
            <v>-575239</v>
          </cell>
          <cell r="H7082">
            <v>0</v>
          </cell>
        </row>
        <row r="7083">
          <cell r="A7083">
            <v>36641</v>
          </cell>
          <cell r="B7083" t="str">
            <v>AGG-GAS-IDX</v>
          </cell>
          <cell r="C7083" t="str">
            <v>NG-NYMEX</v>
          </cell>
          <cell r="D7083" t="str">
            <v>NG-INDEX-CAND-IDX</v>
          </cell>
          <cell r="E7083" t="str">
            <v>I</v>
          </cell>
          <cell r="F7083">
            <v>38777</v>
          </cell>
          <cell r="G7083">
            <v>-633333</v>
          </cell>
          <cell r="H7083">
            <v>0</v>
          </cell>
        </row>
        <row r="7084">
          <cell r="A7084">
            <v>36641</v>
          </cell>
          <cell r="B7084" t="str">
            <v>AGG-GAS-IDX</v>
          </cell>
          <cell r="C7084" t="str">
            <v>NG-NYMEX</v>
          </cell>
          <cell r="D7084" t="str">
            <v>NG-INDEX-CAND-IDX</v>
          </cell>
          <cell r="E7084" t="str">
            <v>I</v>
          </cell>
          <cell r="F7084">
            <v>38808</v>
          </cell>
          <cell r="G7084">
            <v>-609131</v>
          </cell>
          <cell r="H7084">
            <v>0</v>
          </cell>
        </row>
        <row r="7085">
          <cell r="A7085">
            <v>36641</v>
          </cell>
          <cell r="B7085" t="str">
            <v>AGG-GAS-IDX</v>
          </cell>
          <cell r="C7085" t="str">
            <v>NG-NYMEX</v>
          </cell>
          <cell r="D7085" t="str">
            <v>NG-INDEX-CAND-IDX</v>
          </cell>
          <cell r="E7085" t="str">
            <v>I</v>
          </cell>
          <cell r="F7085">
            <v>38838</v>
          </cell>
          <cell r="G7085">
            <v>-625684</v>
          </cell>
          <cell r="H7085">
            <v>0</v>
          </cell>
        </row>
        <row r="7086">
          <cell r="A7086">
            <v>36641</v>
          </cell>
          <cell r="B7086" t="str">
            <v>AGG-GAS-IDX</v>
          </cell>
          <cell r="C7086" t="str">
            <v>NG-NYMEX</v>
          </cell>
          <cell r="D7086" t="str">
            <v>NG-INDEX-CAND-IDX</v>
          </cell>
          <cell r="E7086" t="str">
            <v>I</v>
          </cell>
          <cell r="F7086">
            <v>38869</v>
          </cell>
          <cell r="G7086">
            <v>-601770</v>
          </cell>
          <cell r="H7086">
            <v>0</v>
          </cell>
        </row>
        <row r="7087">
          <cell r="A7087">
            <v>36641</v>
          </cell>
          <cell r="B7087" t="str">
            <v>AGG-GAS-IDX</v>
          </cell>
          <cell r="C7087" t="str">
            <v>NG-NYMEX</v>
          </cell>
          <cell r="D7087" t="str">
            <v>NG-INDEX-CAND-IDX</v>
          </cell>
          <cell r="E7087" t="str">
            <v>I</v>
          </cell>
          <cell r="F7087">
            <v>38899</v>
          </cell>
          <cell r="G7087">
            <v>-618119</v>
          </cell>
          <cell r="H7087">
            <v>0</v>
          </cell>
        </row>
        <row r="7088">
          <cell r="A7088">
            <v>36641</v>
          </cell>
          <cell r="B7088" t="str">
            <v>AGG-GAS-IDX</v>
          </cell>
          <cell r="C7088" t="str">
            <v>NG-NYMEX</v>
          </cell>
          <cell r="D7088" t="str">
            <v>NG-INDEX-CAND-IDX</v>
          </cell>
          <cell r="E7088" t="str">
            <v>I</v>
          </cell>
          <cell r="F7088">
            <v>38930</v>
          </cell>
          <cell r="G7088">
            <v>-614306</v>
          </cell>
          <cell r="H7088">
            <v>0</v>
          </cell>
        </row>
        <row r="7089">
          <cell r="A7089">
            <v>36641</v>
          </cell>
          <cell r="B7089" t="str">
            <v>AGG-GAS-IDX</v>
          </cell>
          <cell r="C7089" t="str">
            <v>NG-NYMEX</v>
          </cell>
          <cell r="D7089" t="str">
            <v>NG-INDEX-CAND-IDX</v>
          </cell>
          <cell r="E7089" t="str">
            <v>I</v>
          </cell>
          <cell r="F7089">
            <v>38961</v>
          </cell>
          <cell r="G7089">
            <v>-590821</v>
          </cell>
          <cell r="H7089">
            <v>0</v>
          </cell>
        </row>
        <row r="7090">
          <cell r="A7090">
            <v>36641</v>
          </cell>
          <cell r="B7090" t="str">
            <v>AGG-GAS-IDX</v>
          </cell>
          <cell r="C7090" t="str">
            <v>NG-NYMEX</v>
          </cell>
          <cell r="D7090" t="str">
            <v>NG-INDEX-CAND-IDX</v>
          </cell>
          <cell r="E7090" t="str">
            <v>I</v>
          </cell>
          <cell r="F7090">
            <v>38991</v>
          </cell>
          <cell r="G7090">
            <v>-606867</v>
          </cell>
          <cell r="H7090">
            <v>0</v>
          </cell>
        </row>
        <row r="7091">
          <cell r="A7091">
            <v>36641</v>
          </cell>
          <cell r="B7091" t="str">
            <v>AGG-GAS-IDX</v>
          </cell>
          <cell r="C7091" t="str">
            <v>NG-NYMEX</v>
          </cell>
          <cell r="D7091" t="str">
            <v>NG-INDEX-CAND-IDX</v>
          </cell>
          <cell r="E7091" t="str">
            <v>I</v>
          </cell>
          <cell r="F7091">
            <v>39022</v>
          </cell>
          <cell r="G7091">
            <v>-583662</v>
          </cell>
          <cell r="H7091">
            <v>0</v>
          </cell>
        </row>
        <row r="7092">
          <cell r="A7092">
            <v>36641</v>
          </cell>
          <cell r="B7092" t="str">
            <v>AGG-GAS-IDX</v>
          </cell>
          <cell r="C7092" t="str">
            <v>NG-NYMEX</v>
          </cell>
          <cell r="D7092" t="str">
            <v>NG-INDEX-CAND-IDX</v>
          </cell>
          <cell r="E7092" t="str">
            <v>I</v>
          </cell>
          <cell r="F7092">
            <v>39052</v>
          </cell>
          <cell r="G7092">
            <v>-599509</v>
          </cell>
          <cell r="H7092">
            <v>0</v>
          </cell>
        </row>
        <row r="7093">
          <cell r="A7093">
            <v>36641</v>
          </cell>
          <cell r="B7093" t="str">
            <v>AGG-GAS-IDX</v>
          </cell>
          <cell r="C7093" t="str">
            <v>NG-NYMEX</v>
          </cell>
          <cell r="D7093" t="str">
            <v>NG-INDEX-CAND-IDX</v>
          </cell>
          <cell r="E7093" t="str">
            <v>I</v>
          </cell>
          <cell r="F7093">
            <v>39083</v>
          </cell>
          <cell r="G7093">
            <v>-595801</v>
          </cell>
          <cell r="H7093">
            <v>0</v>
          </cell>
        </row>
        <row r="7094">
          <cell r="A7094">
            <v>36641</v>
          </cell>
          <cell r="B7094" t="str">
            <v>AGG-GAS-IDX</v>
          </cell>
          <cell r="C7094" t="str">
            <v>NG-NYMEX</v>
          </cell>
          <cell r="D7094" t="str">
            <v>NG-INDEX-CAND-IDX</v>
          </cell>
          <cell r="E7094" t="str">
            <v>I</v>
          </cell>
          <cell r="F7094">
            <v>39114</v>
          </cell>
          <cell r="G7094">
            <v>-534813</v>
          </cell>
          <cell r="H7094">
            <v>0</v>
          </cell>
        </row>
        <row r="7095">
          <cell r="A7095">
            <v>36641</v>
          </cell>
          <cell r="B7095" t="str">
            <v>AGG-GAS-IDX</v>
          </cell>
          <cell r="C7095" t="str">
            <v>NG-NYMEX</v>
          </cell>
          <cell r="D7095" t="str">
            <v>NG-INDEX-CAND-IDX</v>
          </cell>
          <cell r="E7095" t="str">
            <v>I</v>
          </cell>
          <cell r="F7095">
            <v>39142</v>
          </cell>
          <cell r="G7095">
            <v>-588802</v>
          </cell>
          <cell r="H7095">
            <v>0</v>
          </cell>
        </row>
        <row r="7096">
          <cell r="A7096">
            <v>36641</v>
          </cell>
          <cell r="B7096" t="str">
            <v>AGG-GAS-IDX</v>
          </cell>
          <cell r="C7096" t="str">
            <v>NG-NYMEX</v>
          </cell>
          <cell r="D7096" t="str">
            <v>NG-INDEX-CAND-IDX</v>
          </cell>
          <cell r="E7096" t="str">
            <v>I</v>
          </cell>
          <cell r="F7096">
            <v>39173</v>
          </cell>
          <cell r="G7096">
            <v>-566278</v>
          </cell>
          <cell r="H7096">
            <v>0</v>
          </cell>
        </row>
        <row r="7097">
          <cell r="A7097">
            <v>36641</v>
          </cell>
          <cell r="B7097" t="str">
            <v>AGG-GAS-IDX</v>
          </cell>
          <cell r="C7097" t="str">
            <v>NG-NYMEX</v>
          </cell>
          <cell r="D7097" t="str">
            <v>NG-INDEX-CAND-IDX</v>
          </cell>
          <cell r="E7097" t="str">
            <v>I</v>
          </cell>
          <cell r="F7097">
            <v>39203</v>
          </cell>
          <cell r="G7097">
            <v>-581649</v>
          </cell>
          <cell r="H7097">
            <v>0</v>
          </cell>
        </row>
        <row r="7098">
          <cell r="A7098">
            <v>36641</v>
          </cell>
          <cell r="B7098" t="str">
            <v>AGG-GAS-IDX</v>
          </cell>
          <cell r="C7098" t="str">
            <v>NG-NYMEX</v>
          </cell>
          <cell r="D7098" t="str">
            <v>NG-INDEX-CAND-IDX</v>
          </cell>
          <cell r="E7098" t="str">
            <v>I</v>
          </cell>
          <cell r="F7098">
            <v>39234</v>
          </cell>
          <cell r="G7098">
            <v>-559435</v>
          </cell>
          <cell r="H7098">
            <v>0</v>
          </cell>
        </row>
        <row r="7099">
          <cell r="A7099">
            <v>36641</v>
          </cell>
          <cell r="B7099" t="str">
            <v>AGG-GAS-IDX</v>
          </cell>
          <cell r="C7099" t="str">
            <v>NG-NYMEX</v>
          </cell>
          <cell r="D7099" t="str">
            <v>NG-INDEX-CAND-IDX</v>
          </cell>
          <cell r="E7099" t="str">
            <v>I</v>
          </cell>
          <cell r="F7099">
            <v>39264</v>
          </cell>
          <cell r="G7099">
            <v>-574651</v>
          </cell>
          <cell r="H7099">
            <v>0</v>
          </cell>
        </row>
        <row r="7100">
          <cell r="A7100">
            <v>36641</v>
          </cell>
          <cell r="B7100" t="str">
            <v>AGG-GAS-IDX</v>
          </cell>
          <cell r="C7100" t="str">
            <v>NG-NYMEX</v>
          </cell>
          <cell r="D7100" t="str">
            <v>NG-INDEX-CAND-IDX</v>
          </cell>
          <cell r="E7100" t="str">
            <v>I</v>
          </cell>
          <cell r="F7100">
            <v>39295</v>
          </cell>
          <cell r="G7100">
            <v>-571125</v>
          </cell>
          <cell r="H7100">
            <v>0</v>
          </cell>
        </row>
        <row r="7101">
          <cell r="A7101">
            <v>36641</v>
          </cell>
          <cell r="B7101" t="str">
            <v>AGG-GAS-IDX</v>
          </cell>
          <cell r="C7101" t="str">
            <v>NG-NYMEX</v>
          </cell>
          <cell r="D7101" t="str">
            <v>NG-INDEX-CAND-IDX</v>
          </cell>
          <cell r="E7101" t="str">
            <v>I</v>
          </cell>
          <cell r="F7101">
            <v>39326</v>
          </cell>
          <cell r="G7101">
            <v>-549310</v>
          </cell>
          <cell r="H7101">
            <v>0</v>
          </cell>
        </row>
        <row r="7102">
          <cell r="A7102">
            <v>36641</v>
          </cell>
          <cell r="B7102" t="str">
            <v>AGG-GAS-IDX</v>
          </cell>
          <cell r="C7102" t="str">
            <v>NG-NYMEX</v>
          </cell>
          <cell r="D7102" t="str">
            <v>NG-INDEX-CAND-IDX</v>
          </cell>
          <cell r="E7102" t="str">
            <v>I</v>
          </cell>
          <cell r="F7102">
            <v>39356</v>
          </cell>
          <cell r="G7102">
            <v>-564247</v>
          </cell>
          <cell r="H7102">
            <v>0</v>
          </cell>
        </row>
        <row r="7103">
          <cell r="A7103">
            <v>36641</v>
          </cell>
          <cell r="B7103" t="str">
            <v>AGG-GAS-IDX</v>
          </cell>
          <cell r="C7103" t="str">
            <v>NG-NYMEX</v>
          </cell>
          <cell r="D7103" t="str">
            <v>NG-INDEX-CAND-IDX</v>
          </cell>
          <cell r="E7103" t="str">
            <v>I</v>
          </cell>
          <cell r="F7103">
            <v>39387</v>
          </cell>
          <cell r="G7103">
            <v>-542693</v>
          </cell>
          <cell r="H7103">
            <v>0</v>
          </cell>
        </row>
        <row r="7104">
          <cell r="A7104">
            <v>36641</v>
          </cell>
          <cell r="B7104" t="str">
            <v>AGG-GAS-IDX</v>
          </cell>
          <cell r="C7104" t="str">
            <v>NG-NYMEX</v>
          </cell>
          <cell r="D7104" t="str">
            <v>NG-INDEX-CAND-IDX</v>
          </cell>
          <cell r="E7104" t="str">
            <v>I</v>
          </cell>
          <cell r="F7104">
            <v>39417</v>
          </cell>
          <cell r="G7104">
            <v>-557449</v>
          </cell>
          <cell r="H7104">
            <v>0</v>
          </cell>
        </row>
        <row r="7105">
          <cell r="A7105">
            <v>36641</v>
          </cell>
          <cell r="B7105" t="str">
            <v>AGG-GAS-IDX</v>
          </cell>
          <cell r="C7105" t="str">
            <v>NG-NYMEX</v>
          </cell>
          <cell r="D7105" t="str">
            <v>NG-INDEX-CAND-IDX</v>
          </cell>
          <cell r="E7105" t="str">
            <v>I</v>
          </cell>
          <cell r="F7105">
            <v>39448</v>
          </cell>
          <cell r="G7105">
            <v>-554023</v>
          </cell>
          <cell r="H7105">
            <v>0</v>
          </cell>
        </row>
        <row r="7106">
          <cell r="A7106">
            <v>36641</v>
          </cell>
          <cell r="B7106" t="str">
            <v>AGG-GAS-IDX</v>
          </cell>
          <cell r="C7106" t="str">
            <v>NG-NYMEX</v>
          </cell>
          <cell r="D7106" t="str">
            <v>NG-INDEX-CAND-IDX</v>
          </cell>
          <cell r="E7106" t="str">
            <v>I</v>
          </cell>
          <cell r="F7106">
            <v>39479</v>
          </cell>
          <cell r="G7106">
            <v>-515095</v>
          </cell>
          <cell r="H7106">
            <v>0</v>
          </cell>
        </row>
        <row r="7107">
          <cell r="A7107">
            <v>36641</v>
          </cell>
          <cell r="B7107" t="str">
            <v>AGG-GAS-IDX</v>
          </cell>
          <cell r="C7107" t="str">
            <v>NG-NYMEX</v>
          </cell>
          <cell r="D7107" t="str">
            <v>NG-INDEX-CAND-IDX</v>
          </cell>
          <cell r="E7107" t="str">
            <v>I</v>
          </cell>
          <cell r="F7107">
            <v>39508</v>
          </cell>
          <cell r="G7107">
            <v>-547451</v>
          </cell>
          <cell r="H7107">
            <v>0</v>
          </cell>
        </row>
        <row r="7108">
          <cell r="A7108">
            <v>36641</v>
          </cell>
          <cell r="B7108" t="str">
            <v>AGG-GAS-IDX</v>
          </cell>
          <cell r="C7108" t="str">
            <v>NG-NYMEX</v>
          </cell>
          <cell r="D7108" t="str">
            <v>NG-INDEX-CAND-IDX</v>
          </cell>
          <cell r="E7108" t="str">
            <v>I</v>
          </cell>
          <cell r="F7108">
            <v>39539</v>
          </cell>
          <cell r="G7108">
            <v>-526533</v>
          </cell>
          <cell r="H7108">
            <v>0</v>
          </cell>
        </row>
        <row r="7109">
          <cell r="A7109">
            <v>36641</v>
          </cell>
          <cell r="B7109" t="str">
            <v>AGG-GAS-IDX</v>
          </cell>
          <cell r="C7109" t="str">
            <v>NG-NYMEX</v>
          </cell>
          <cell r="D7109" t="str">
            <v>NG-INDEX-CAND-IDX</v>
          </cell>
          <cell r="E7109" t="str">
            <v>I</v>
          </cell>
          <cell r="F7109">
            <v>39569</v>
          </cell>
          <cell r="G7109">
            <v>-540845</v>
          </cell>
          <cell r="H7109">
            <v>0</v>
          </cell>
        </row>
        <row r="7110">
          <cell r="A7110">
            <v>36641</v>
          </cell>
          <cell r="B7110" t="str">
            <v>AGG-GAS-IDX</v>
          </cell>
          <cell r="C7110" t="str">
            <v>NG-NYMEX</v>
          </cell>
          <cell r="D7110" t="str">
            <v>NG-INDEX-CAND-IDX</v>
          </cell>
          <cell r="E7110" t="str">
            <v>I</v>
          </cell>
          <cell r="F7110">
            <v>39600</v>
          </cell>
          <cell r="G7110">
            <v>-520178</v>
          </cell>
          <cell r="H7110">
            <v>0</v>
          </cell>
        </row>
        <row r="7111">
          <cell r="A7111">
            <v>36641</v>
          </cell>
          <cell r="B7111" t="str">
            <v>AGG-GAS-IDX</v>
          </cell>
          <cell r="C7111" t="str">
            <v>NG-NYMEX</v>
          </cell>
          <cell r="D7111" t="str">
            <v>NG-INDEX-CAND-IDX</v>
          </cell>
          <cell r="E7111" t="str">
            <v>I</v>
          </cell>
          <cell r="F7111">
            <v>39630</v>
          </cell>
          <cell r="G7111">
            <v>-534315</v>
          </cell>
          <cell r="H7111">
            <v>0</v>
          </cell>
        </row>
        <row r="7112">
          <cell r="A7112">
            <v>36641</v>
          </cell>
          <cell r="B7112" t="str">
            <v>AGG-GAS-IDX</v>
          </cell>
          <cell r="C7112" t="str">
            <v>NG-NYMEX</v>
          </cell>
          <cell r="D7112" t="str">
            <v>NG-INDEX-CAND-IDX</v>
          </cell>
          <cell r="E7112" t="str">
            <v>I</v>
          </cell>
          <cell r="F7112">
            <v>39661</v>
          </cell>
          <cell r="G7112">
            <v>-531026</v>
          </cell>
          <cell r="H7112">
            <v>0</v>
          </cell>
        </row>
        <row r="7113">
          <cell r="A7113">
            <v>36641</v>
          </cell>
          <cell r="B7113" t="str">
            <v>AGG-GAS-IDX</v>
          </cell>
          <cell r="C7113" t="str">
            <v>NG-NYMEX</v>
          </cell>
          <cell r="D7113" t="str">
            <v>NG-INDEX-CAND-IDX</v>
          </cell>
          <cell r="E7113" t="str">
            <v>I</v>
          </cell>
          <cell r="F7113">
            <v>39692</v>
          </cell>
          <cell r="G7113">
            <v>-510731</v>
          </cell>
          <cell r="H7113">
            <v>0</v>
          </cell>
        </row>
        <row r="7114">
          <cell r="A7114">
            <v>36641</v>
          </cell>
          <cell r="B7114" t="str">
            <v>AGG-GAS-IDX</v>
          </cell>
          <cell r="C7114" t="str">
            <v>NG-NYMEX</v>
          </cell>
          <cell r="D7114" t="str">
            <v>NG-INDEX-CAND-IDX</v>
          </cell>
          <cell r="E7114" t="str">
            <v>I</v>
          </cell>
          <cell r="F7114">
            <v>39722</v>
          </cell>
          <cell r="G7114">
            <v>-524609</v>
          </cell>
          <cell r="H7114">
            <v>0</v>
          </cell>
        </row>
        <row r="7115">
          <cell r="A7115">
            <v>36641</v>
          </cell>
          <cell r="B7115" t="str">
            <v>AGG-GAS-IDX</v>
          </cell>
          <cell r="C7115" t="str">
            <v>NG-NYMEX</v>
          </cell>
          <cell r="D7115" t="str">
            <v>NG-INDEX-CAND-IDX</v>
          </cell>
          <cell r="E7115" t="str">
            <v>I</v>
          </cell>
          <cell r="F7115">
            <v>39753</v>
          </cell>
          <cell r="G7115">
            <v>-504558</v>
          </cell>
          <cell r="H7115">
            <v>0</v>
          </cell>
        </row>
        <row r="7116">
          <cell r="A7116">
            <v>36641</v>
          </cell>
          <cell r="B7116" t="str">
            <v>AGG-GAS-IDX</v>
          </cell>
          <cell r="C7116" t="str">
            <v>NG-NYMEX</v>
          </cell>
          <cell r="D7116" t="str">
            <v>NG-INDEX-CAND-IDX</v>
          </cell>
          <cell r="E7116" t="str">
            <v>I</v>
          </cell>
          <cell r="F7116">
            <v>39783</v>
          </cell>
          <cell r="G7116">
            <v>-518266</v>
          </cell>
          <cell r="H7116">
            <v>0</v>
          </cell>
        </row>
        <row r="7117">
          <cell r="A7117">
            <v>36641</v>
          </cell>
          <cell r="B7117" t="str">
            <v>AGG-GAS-IDX</v>
          </cell>
          <cell r="C7117" t="str">
            <v>NG-NYMEX</v>
          </cell>
          <cell r="D7117" t="str">
            <v>NG-INDEX-CAND-IDX</v>
          </cell>
          <cell r="E7117" t="str">
            <v>I</v>
          </cell>
          <cell r="F7117">
            <v>39814</v>
          </cell>
          <cell r="G7117">
            <v>-515071</v>
          </cell>
          <cell r="H7117">
            <v>0</v>
          </cell>
        </row>
        <row r="7118">
          <cell r="A7118">
            <v>36641</v>
          </cell>
          <cell r="B7118" t="str">
            <v>AGG-GAS-IDX</v>
          </cell>
          <cell r="C7118" t="str">
            <v>NG-NYMEX</v>
          </cell>
          <cell r="D7118" t="str">
            <v>NG-INDEX-CAND-IDX</v>
          </cell>
          <cell r="E7118" t="str">
            <v>I</v>
          </cell>
          <cell r="F7118">
            <v>39845</v>
          </cell>
          <cell r="G7118">
            <v>-462356</v>
          </cell>
          <cell r="H7118">
            <v>0</v>
          </cell>
        </row>
        <row r="7119">
          <cell r="A7119">
            <v>36641</v>
          </cell>
          <cell r="B7119" t="str">
            <v>AGG-GAS-IDX</v>
          </cell>
          <cell r="C7119" t="str">
            <v>NG-NYMEX</v>
          </cell>
          <cell r="D7119" t="str">
            <v>NG-INDEX-CAND-IDX</v>
          </cell>
          <cell r="E7119" t="str">
            <v>I</v>
          </cell>
          <cell r="F7119">
            <v>39873</v>
          </cell>
          <cell r="G7119">
            <v>-509041</v>
          </cell>
          <cell r="H7119">
            <v>0</v>
          </cell>
        </row>
        <row r="7120">
          <cell r="A7120">
            <v>36641</v>
          </cell>
          <cell r="B7120" t="str">
            <v>AGG-GAS-IDX</v>
          </cell>
          <cell r="C7120" t="str">
            <v>NG-NYMEX</v>
          </cell>
          <cell r="D7120" t="str">
            <v>NG-INDEX-CAND-IDX</v>
          </cell>
          <cell r="E7120" t="str">
            <v>I</v>
          </cell>
          <cell r="F7120">
            <v>39904</v>
          </cell>
          <cell r="G7120">
            <v>-489580</v>
          </cell>
          <cell r="H7120">
            <v>0</v>
          </cell>
        </row>
        <row r="7121">
          <cell r="A7121">
            <v>36641</v>
          </cell>
          <cell r="B7121" t="str">
            <v>AGG-GAS-IDX</v>
          </cell>
          <cell r="C7121" t="str">
            <v>NG-NYMEX</v>
          </cell>
          <cell r="D7121" t="str">
            <v>NG-INDEX-CAND-IDX</v>
          </cell>
          <cell r="E7121" t="str">
            <v>I</v>
          </cell>
          <cell r="F7121">
            <v>39934</v>
          </cell>
          <cell r="G7121">
            <v>-502878</v>
          </cell>
          <cell r="H7121">
            <v>0</v>
          </cell>
        </row>
        <row r="7122">
          <cell r="A7122">
            <v>36641</v>
          </cell>
          <cell r="B7122" t="str">
            <v>AGG-GAS-IDX</v>
          </cell>
          <cell r="C7122" t="str">
            <v>NG-NYMEX</v>
          </cell>
          <cell r="D7122" t="str">
            <v>NG-INDEX-CAND-IDX</v>
          </cell>
          <cell r="E7122" t="str">
            <v>I</v>
          </cell>
          <cell r="F7122">
            <v>39965</v>
          </cell>
          <cell r="G7122">
            <v>-483651</v>
          </cell>
          <cell r="H7122">
            <v>0</v>
          </cell>
        </row>
        <row r="7123">
          <cell r="A7123">
            <v>36641</v>
          </cell>
          <cell r="B7123" t="str">
            <v>AGG-GAS-IDX</v>
          </cell>
          <cell r="C7123" t="str">
            <v>NG-NYMEX</v>
          </cell>
          <cell r="D7123" t="str">
            <v>NG-INDEX-CAND-IDX</v>
          </cell>
          <cell r="E7123" t="str">
            <v>I</v>
          </cell>
          <cell r="F7123">
            <v>39995</v>
          </cell>
          <cell r="G7123">
            <v>-496785</v>
          </cell>
          <cell r="H7123">
            <v>0</v>
          </cell>
        </row>
        <row r="7124">
          <cell r="A7124">
            <v>36641</v>
          </cell>
          <cell r="B7124" t="str">
            <v>AGG-GAS-IDX</v>
          </cell>
          <cell r="C7124" t="str">
            <v>NG-NYMEX</v>
          </cell>
          <cell r="D7124" t="str">
            <v>NG-INDEX-CAND-IDX</v>
          </cell>
          <cell r="E7124" t="str">
            <v>I</v>
          </cell>
          <cell r="F7124">
            <v>40026</v>
          </cell>
          <cell r="G7124">
            <v>-493716</v>
          </cell>
          <cell r="H7124">
            <v>0</v>
          </cell>
        </row>
        <row r="7125">
          <cell r="A7125">
            <v>36641</v>
          </cell>
          <cell r="B7125" t="str">
            <v>AGG-GAS-IDX</v>
          </cell>
          <cell r="C7125" t="str">
            <v>NG-NYMEX</v>
          </cell>
          <cell r="D7125" t="str">
            <v>NG-INDEX-CAND-IDX</v>
          </cell>
          <cell r="E7125" t="str">
            <v>I</v>
          </cell>
          <cell r="F7125">
            <v>40057</v>
          </cell>
          <cell r="G7125">
            <v>-474838</v>
          </cell>
          <cell r="H7125">
            <v>0</v>
          </cell>
        </row>
        <row r="7126">
          <cell r="A7126">
            <v>36641</v>
          </cell>
          <cell r="B7126" t="str">
            <v>AGG-GAS-IDX</v>
          </cell>
          <cell r="C7126" t="str">
            <v>NG-NYMEX</v>
          </cell>
          <cell r="D7126" t="str">
            <v>NG-INDEX-CAND-IDX</v>
          </cell>
          <cell r="E7126" t="str">
            <v>I</v>
          </cell>
          <cell r="F7126">
            <v>40087</v>
          </cell>
          <cell r="G7126">
            <v>-487730</v>
          </cell>
          <cell r="H7126">
            <v>0</v>
          </cell>
        </row>
        <row r="7127">
          <cell r="A7127">
            <v>36641</v>
          </cell>
          <cell r="B7127" t="str">
            <v>AGG-GAS-IDX</v>
          </cell>
          <cell r="C7127" t="str">
            <v>NG-NYMEX</v>
          </cell>
          <cell r="D7127" t="str">
            <v>NG-INDEX-CAND-IDX</v>
          </cell>
          <cell r="E7127" t="str">
            <v>I</v>
          </cell>
          <cell r="F7127">
            <v>40118</v>
          </cell>
          <cell r="G7127">
            <v>-469078</v>
          </cell>
          <cell r="H7127">
            <v>0</v>
          </cell>
        </row>
        <row r="7128">
          <cell r="A7128">
            <v>36641</v>
          </cell>
          <cell r="B7128" t="str">
            <v>AGG-GAS-IDX</v>
          </cell>
          <cell r="C7128" t="str">
            <v>NG-NYMEX</v>
          </cell>
          <cell r="D7128" t="str">
            <v>NG-INDEX-CAND-IDX</v>
          </cell>
          <cell r="E7128" t="str">
            <v>I</v>
          </cell>
          <cell r="F7128">
            <v>40148</v>
          </cell>
          <cell r="G7128">
            <v>-481813</v>
          </cell>
          <cell r="H7128">
            <v>0</v>
          </cell>
        </row>
        <row r="7129">
          <cell r="A7129">
            <v>36641</v>
          </cell>
          <cell r="B7129" t="str">
            <v>AGG-GAS-IDX</v>
          </cell>
          <cell r="C7129" t="str">
            <v>NG-NYMEX</v>
          </cell>
          <cell r="D7129" t="str">
            <v>NG-INDEX-CAND-IDX</v>
          </cell>
          <cell r="E7129" t="str">
            <v>I</v>
          </cell>
          <cell r="F7129">
            <v>40179</v>
          </cell>
          <cell r="G7129">
            <v>-478832</v>
          </cell>
          <cell r="H7129">
            <v>0</v>
          </cell>
        </row>
        <row r="7130">
          <cell r="A7130">
            <v>36641</v>
          </cell>
          <cell r="B7130" t="str">
            <v>AGG-GAS-IDX</v>
          </cell>
          <cell r="C7130" t="str">
            <v>NG-NYMEX</v>
          </cell>
          <cell r="D7130" t="str">
            <v>NG-INDEX-CAND-IDX</v>
          </cell>
          <cell r="E7130" t="str">
            <v>I</v>
          </cell>
          <cell r="F7130">
            <v>40210</v>
          </cell>
          <cell r="G7130">
            <v>-429817</v>
          </cell>
          <cell r="H7130">
            <v>0</v>
          </cell>
        </row>
        <row r="7131">
          <cell r="A7131">
            <v>36641</v>
          </cell>
          <cell r="B7131" t="str">
            <v>AGG-GAS-IDX</v>
          </cell>
          <cell r="C7131" t="str">
            <v>NG-NYMEX</v>
          </cell>
          <cell r="D7131" t="str">
            <v>NG-INDEX-CAND-IDX</v>
          </cell>
          <cell r="E7131" t="str">
            <v>I</v>
          </cell>
          <cell r="F7131">
            <v>40238</v>
          </cell>
          <cell r="G7131">
            <v>-473208</v>
          </cell>
          <cell r="H7131">
            <v>0</v>
          </cell>
        </row>
        <row r="7132">
          <cell r="A7132">
            <v>36641</v>
          </cell>
          <cell r="B7132" t="str">
            <v>AGG-GAS-IDX</v>
          </cell>
          <cell r="C7132" t="str">
            <v>NG-NYMEX</v>
          </cell>
          <cell r="D7132" t="str">
            <v>NG-INDEX-CAND-IDX</v>
          </cell>
          <cell r="E7132" t="str">
            <v>I</v>
          </cell>
          <cell r="F7132">
            <v>40269</v>
          </cell>
          <cell r="G7132">
            <v>-455107</v>
          </cell>
          <cell r="H7132">
            <v>0</v>
          </cell>
        </row>
        <row r="7133">
          <cell r="A7133">
            <v>36641</v>
          </cell>
          <cell r="B7133" t="str">
            <v>AGG-GAS-IDX</v>
          </cell>
          <cell r="C7133" t="str">
            <v>NG-NYMEX</v>
          </cell>
          <cell r="D7133" t="str">
            <v>NG-INDEX-CAND-IDX</v>
          </cell>
          <cell r="E7133" t="str">
            <v>I</v>
          </cell>
          <cell r="F7133">
            <v>40299</v>
          </cell>
          <cell r="G7133">
            <v>-467465</v>
          </cell>
          <cell r="H7133">
            <v>0</v>
          </cell>
        </row>
        <row r="7134">
          <cell r="A7134">
            <v>36641</v>
          </cell>
          <cell r="B7134" t="str">
            <v>AGG-GAS-IDX</v>
          </cell>
          <cell r="C7134" t="str">
            <v>NG-NYMEX</v>
          </cell>
          <cell r="D7134" t="str">
            <v>NG-INDEX-CAND-IDX</v>
          </cell>
          <cell r="E7134" t="str">
            <v>I</v>
          </cell>
          <cell r="F7134">
            <v>40330</v>
          </cell>
          <cell r="G7134">
            <v>-449635</v>
          </cell>
          <cell r="H7134">
            <v>0</v>
          </cell>
        </row>
        <row r="7135">
          <cell r="A7135">
            <v>36641</v>
          </cell>
          <cell r="B7135" t="str">
            <v>AGG-GAS-IDX</v>
          </cell>
          <cell r="C7135" t="str">
            <v>NG-NYMEX</v>
          </cell>
          <cell r="D7135" t="str">
            <v>NG-INDEX-CAND-IDX</v>
          </cell>
          <cell r="E7135" t="str">
            <v>I</v>
          </cell>
          <cell r="F7135">
            <v>40360</v>
          </cell>
          <cell r="G7135">
            <v>-461888</v>
          </cell>
          <cell r="H7135">
            <v>0</v>
          </cell>
        </row>
        <row r="7136">
          <cell r="A7136">
            <v>36641</v>
          </cell>
          <cell r="B7136" t="str">
            <v>AGG-GAS-IDX</v>
          </cell>
          <cell r="C7136" t="str">
            <v>NG-NYMEX</v>
          </cell>
          <cell r="D7136" t="str">
            <v>NG-INDEX-CAND-IDX</v>
          </cell>
          <cell r="E7136" t="str">
            <v>I</v>
          </cell>
          <cell r="F7136">
            <v>40391</v>
          </cell>
          <cell r="G7136">
            <v>-459080</v>
          </cell>
          <cell r="H7136">
            <v>0</v>
          </cell>
        </row>
        <row r="7137">
          <cell r="A7137">
            <v>36641</v>
          </cell>
          <cell r="B7137" t="str">
            <v>AGG-GAS-IDX</v>
          </cell>
          <cell r="C7137" t="str">
            <v>NG-NYMEX</v>
          </cell>
          <cell r="D7137" t="str">
            <v>NG-INDEX-CAND-IDX</v>
          </cell>
          <cell r="E7137" t="str">
            <v>I</v>
          </cell>
          <cell r="F7137">
            <v>40422</v>
          </cell>
          <cell r="G7137">
            <v>-441569</v>
          </cell>
          <cell r="H7137">
            <v>0</v>
          </cell>
        </row>
        <row r="7138">
          <cell r="A7138">
            <v>36641</v>
          </cell>
          <cell r="B7138" t="str">
            <v>AGG-GAS-IDX</v>
          </cell>
          <cell r="C7138" t="str">
            <v>NG-NYMEX</v>
          </cell>
          <cell r="D7138" t="str">
            <v>NG-INDEX-CAND-IDX</v>
          </cell>
          <cell r="E7138" t="str">
            <v>I</v>
          </cell>
          <cell r="F7138">
            <v>40452</v>
          </cell>
          <cell r="G7138">
            <v>-453603</v>
          </cell>
          <cell r="H7138">
            <v>0</v>
          </cell>
        </row>
        <row r="7139">
          <cell r="A7139">
            <v>36641</v>
          </cell>
          <cell r="B7139" t="str">
            <v>AGG-GAS-IDX</v>
          </cell>
          <cell r="C7139" t="str">
            <v>NG-NYMEX</v>
          </cell>
          <cell r="D7139" t="str">
            <v>NG-INDEX-CAND-IDX</v>
          </cell>
          <cell r="E7139" t="str">
            <v>I</v>
          </cell>
          <cell r="F7139">
            <v>40483</v>
          </cell>
          <cell r="G7139">
            <v>-436301</v>
          </cell>
          <cell r="H7139">
            <v>0</v>
          </cell>
        </row>
        <row r="7140">
          <cell r="A7140">
            <v>36641</v>
          </cell>
          <cell r="B7140" t="str">
            <v>AGG-GAS-IDX</v>
          </cell>
          <cell r="C7140" t="str">
            <v>NG-NYMEX</v>
          </cell>
          <cell r="D7140" t="str">
            <v>NG-INDEX-CAND-IDX</v>
          </cell>
          <cell r="E7140" t="str">
            <v>I</v>
          </cell>
          <cell r="F7140">
            <v>40513</v>
          </cell>
          <cell r="G7140">
            <v>-448192</v>
          </cell>
          <cell r="H7140">
            <v>0</v>
          </cell>
        </row>
        <row r="7141">
          <cell r="A7141">
            <v>36641</v>
          </cell>
          <cell r="B7141" t="str">
            <v>AGG-GAS-IDX</v>
          </cell>
          <cell r="C7141" t="str">
            <v>NG-NYMEX</v>
          </cell>
          <cell r="D7141" t="str">
            <v>NG-INDEX-CAND-IDX</v>
          </cell>
          <cell r="E7141" t="str">
            <v>I</v>
          </cell>
          <cell r="F7141">
            <v>40544</v>
          </cell>
          <cell r="G7141">
            <v>-445466</v>
          </cell>
          <cell r="H7141">
            <v>0</v>
          </cell>
        </row>
        <row r="7142">
          <cell r="A7142">
            <v>36641</v>
          </cell>
          <cell r="B7142" t="str">
            <v>AGG-GAS-IDX</v>
          </cell>
          <cell r="C7142" t="str">
            <v>NG-NYMEX</v>
          </cell>
          <cell r="D7142" t="str">
            <v>NG-INDEX-CAND-IDX</v>
          </cell>
          <cell r="E7142" t="str">
            <v>I</v>
          </cell>
          <cell r="F7142">
            <v>40575</v>
          </cell>
          <cell r="G7142">
            <v>-399910</v>
          </cell>
          <cell r="H7142">
            <v>0</v>
          </cell>
        </row>
        <row r="7143">
          <cell r="A7143">
            <v>36641</v>
          </cell>
          <cell r="B7143" t="str">
            <v>AGG-GAS-IDX</v>
          </cell>
          <cell r="C7143" t="str">
            <v>NG-NYMEX</v>
          </cell>
          <cell r="D7143" t="str">
            <v>NG-INDEX-CAND-IDX</v>
          </cell>
          <cell r="E7143" t="str">
            <v>I</v>
          </cell>
          <cell r="F7143">
            <v>40603</v>
          </cell>
          <cell r="G7143">
            <v>-440326</v>
          </cell>
          <cell r="H7143">
            <v>0</v>
          </cell>
        </row>
        <row r="7144">
          <cell r="A7144">
            <v>36641</v>
          </cell>
          <cell r="B7144" t="str">
            <v>AGG-GAS-IDX</v>
          </cell>
          <cell r="C7144" t="str">
            <v>NG-NYMEX</v>
          </cell>
          <cell r="D7144" t="str">
            <v>NG-INDEX-CAND-IDX</v>
          </cell>
          <cell r="E7144" t="str">
            <v>I</v>
          </cell>
          <cell r="F7144">
            <v>40634</v>
          </cell>
          <cell r="G7144">
            <v>-423531</v>
          </cell>
          <cell r="H7144">
            <v>0</v>
          </cell>
        </row>
        <row r="7145">
          <cell r="A7145">
            <v>36641</v>
          </cell>
          <cell r="B7145" t="str">
            <v>AGG-GAS-IDX</v>
          </cell>
          <cell r="C7145" t="str">
            <v>NG-NYMEX</v>
          </cell>
          <cell r="D7145" t="str">
            <v>NG-INDEX-CAND-IDX</v>
          </cell>
          <cell r="E7145" t="str">
            <v>I</v>
          </cell>
          <cell r="F7145">
            <v>40664</v>
          </cell>
          <cell r="G7145">
            <v>-435073</v>
          </cell>
          <cell r="H7145">
            <v>0</v>
          </cell>
        </row>
        <row r="7146">
          <cell r="A7146">
            <v>36641</v>
          </cell>
          <cell r="B7146" t="str">
            <v>AGG-GAS-IDX</v>
          </cell>
          <cell r="C7146" t="str">
            <v>NG-NYMEX</v>
          </cell>
          <cell r="D7146" t="str">
            <v>NG-INDEX-CAND-IDX</v>
          </cell>
          <cell r="E7146" t="str">
            <v>I</v>
          </cell>
          <cell r="F7146">
            <v>40695</v>
          </cell>
          <cell r="G7146">
            <v>-418479</v>
          </cell>
          <cell r="H7146">
            <v>0</v>
          </cell>
        </row>
        <row r="7147">
          <cell r="A7147">
            <v>36641</v>
          </cell>
          <cell r="B7147" t="str">
            <v>AGG-GAS-IDX</v>
          </cell>
          <cell r="C7147" t="str">
            <v>NG-NYMEX</v>
          </cell>
          <cell r="D7147" t="str">
            <v>NG-INDEX-CAND-IDX</v>
          </cell>
          <cell r="E7147" t="str">
            <v>I</v>
          </cell>
          <cell r="F7147">
            <v>40725</v>
          </cell>
          <cell r="G7147">
            <v>-429884</v>
          </cell>
          <cell r="H7147">
            <v>0</v>
          </cell>
        </row>
        <row r="7148">
          <cell r="A7148">
            <v>36641</v>
          </cell>
          <cell r="B7148" t="str">
            <v>AGG-GAS-IDX</v>
          </cell>
          <cell r="C7148" t="str">
            <v>NG-NYMEX</v>
          </cell>
          <cell r="D7148" t="str">
            <v>NG-INDEX-CAND-IDX</v>
          </cell>
          <cell r="E7148" t="str">
            <v>I</v>
          </cell>
          <cell r="F7148">
            <v>40756</v>
          </cell>
          <cell r="G7148">
            <v>-427271</v>
          </cell>
          <cell r="H7148">
            <v>0</v>
          </cell>
        </row>
        <row r="7149">
          <cell r="A7149">
            <v>36641</v>
          </cell>
          <cell r="B7149" t="str">
            <v>AGG-GAS-IDX</v>
          </cell>
          <cell r="C7149" t="str">
            <v>NG-NYMEX</v>
          </cell>
          <cell r="D7149" t="str">
            <v>NG-INDEX-CAND-IDX</v>
          </cell>
          <cell r="E7149" t="str">
            <v>I</v>
          </cell>
          <cell r="F7149">
            <v>40787</v>
          </cell>
          <cell r="G7149">
            <v>-410974</v>
          </cell>
          <cell r="H7149">
            <v>0</v>
          </cell>
        </row>
        <row r="7150">
          <cell r="A7150">
            <v>36641</v>
          </cell>
          <cell r="B7150" t="str">
            <v>AGG-GAS-IDX</v>
          </cell>
          <cell r="C7150" t="str">
            <v>NG-NYMEX</v>
          </cell>
          <cell r="D7150" t="str">
            <v>NG-INDEX-CAND-IDX</v>
          </cell>
          <cell r="E7150" t="str">
            <v>I</v>
          </cell>
          <cell r="F7150">
            <v>40817</v>
          </cell>
          <cell r="G7150">
            <v>-422174</v>
          </cell>
          <cell r="H7150">
            <v>0</v>
          </cell>
        </row>
        <row r="7151">
          <cell r="A7151">
            <v>36641</v>
          </cell>
          <cell r="B7151" t="str">
            <v>AGG-GAS-IDX</v>
          </cell>
          <cell r="C7151" t="str">
            <v>NG-NYMEX</v>
          </cell>
          <cell r="D7151" t="str">
            <v>NG-INDEX-CAND-IDX</v>
          </cell>
          <cell r="E7151" t="str">
            <v>I</v>
          </cell>
          <cell r="F7151">
            <v>40848</v>
          </cell>
          <cell r="G7151">
            <v>-406072</v>
          </cell>
          <cell r="H7151">
            <v>0</v>
          </cell>
        </row>
        <row r="7152">
          <cell r="A7152">
            <v>36641</v>
          </cell>
          <cell r="B7152" t="str">
            <v>AGG-GAS-IDX</v>
          </cell>
          <cell r="C7152" t="str">
            <v>NG-NYMEX</v>
          </cell>
          <cell r="D7152" t="str">
            <v>NG-INDEX-CAND-IDX</v>
          </cell>
          <cell r="E7152" t="str">
            <v>I</v>
          </cell>
          <cell r="F7152">
            <v>40878</v>
          </cell>
          <cell r="G7152">
            <v>-417139</v>
          </cell>
          <cell r="H7152">
            <v>0</v>
          </cell>
        </row>
        <row r="7153">
          <cell r="A7153">
            <v>36641</v>
          </cell>
          <cell r="B7153" t="str">
            <v>AGG-GAS-IDX</v>
          </cell>
          <cell r="C7153" t="str">
            <v>NG-NYMEX</v>
          </cell>
          <cell r="D7153" t="str">
            <v>NG-INDEX-CAND-IDX</v>
          </cell>
          <cell r="E7153" t="str">
            <v>I</v>
          </cell>
          <cell r="F7153">
            <v>40909</v>
          </cell>
          <cell r="G7153">
            <v>-414604</v>
          </cell>
          <cell r="H7153">
            <v>0</v>
          </cell>
        </row>
        <row r="7154">
          <cell r="A7154">
            <v>36641</v>
          </cell>
          <cell r="B7154" t="str">
            <v>AGG-GAS-IDX</v>
          </cell>
          <cell r="C7154" t="str">
            <v>NG-NYMEX</v>
          </cell>
          <cell r="D7154" t="str">
            <v>NG-INDEX-CAND-IDX</v>
          </cell>
          <cell r="E7154" t="str">
            <v>I</v>
          </cell>
          <cell r="F7154">
            <v>40940</v>
          </cell>
          <cell r="G7154">
            <v>-385497</v>
          </cell>
          <cell r="H7154">
            <v>0</v>
          </cell>
        </row>
        <row r="7155">
          <cell r="A7155">
            <v>36641</v>
          </cell>
          <cell r="B7155" t="str">
            <v>AGG-GAS-IDX</v>
          </cell>
          <cell r="C7155" t="str">
            <v>NG-NYMEX</v>
          </cell>
          <cell r="D7155" t="str">
            <v>NG-INDEX-CAND-IDX</v>
          </cell>
          <cell r="E7155" t="str">
            <v>I</v>
          </cell>
          <cell r="F7155">
            <v>40969</v>
          </cell>
          <cell r="G7155">
            <v>-409740</v>
          </cell>
          <cell r="H7155">
            <v>0</v>
          </cell>
        </row>
        <row r="7156">
          <cell r="A7156">
            <v>36641</v>
          </cell>
          <cell r="B7156" t="str">
            <v>AGG-GAS-IDX</v>
          </cell>
          <cell r="C7156" t="str">
            <v>NG-NYMEX</v>
          </cell>
          <cell r="D7156" t="str">
            <v>NG-INDEX-CAND-IDX</v>
          </cell>
          <cell r="E7156" t="str">
            <v>I</v>
          </cell>
          <cell r="F7156">
            <v>41000</v>
          </cell>
          <cell r="G7156">
            <v>-394112</v>
          </cell>
          <cell r="H7156">
            <v>0</v>
          </cell>
        </row>
        <row r="7157">
          <cell r="A7157">
            <v>36641</v>
          </cell>
          <cell r="B7157" t="str">
            <v>AGG-GAS-IDX</v>
          </cell>
          <cell r="C7157" t="str">
            <v>NG-NYMEX</v>
          </cell>
          <cell r="D7157" t="str">
            <v>NG-INDEX-CAND-IDX</v>
          </cell>
          <cell r="E7157" t="str">
            <v>I</v>
          </cell>
          <cell r="F7157">
            <v>41030</v>
          </cell>
          <cell r="G7157">
            <v>-404853</v>
          </cell>
          <cell r="H7157">
            <v>0</v>
          </cell>
        </row>
        <row r="7158">
          <cell r="A7158">
            <v>36641</v>
          </cell>
          <cell r="B7158" t="str">
            <v>AGG-GAS-IDX</v>
          </cell>
          <cell r="C7158" t="str">
            <v>NG-NYMEX</v>
          </cell>
          <cell r="D7158" t="str">
            <v>NG-INDEX-CAND-IDX</v>
          </cell>
          <cell r="E7158" t="str">
            <v>I</v>
          </cell>
          <cell r="F7158">
            <v>41061</v>
          </cell>
          <cell r="G7158">
            <v>-389412</v>
          </cell>
          <cell r="H7158">
            <v>0</v>
          </cell>
        </row>
        <row r="7159">
          <cell r="A7159">
            <v>36641</v>
          </cell>
          <cell r="B7159" t="str">
            <v>AGG-GAS-IDX</v>
          </cell>
          <cell r="C7159" t="str">
            <v>NG-NYMEX</v>
          </cell>
          <cell r="D7159" t="str">
            <v>NG-INDEX-CAND-IDX</v>
          </cell>
          <cell r="E7159" t="str">
            <v>I</v>
          </cell>
          <cell r="F7159">
            <v>41091</v>
          </cell>
          <cell r="G7159">
            <v>-400026</v>
          </cell>
          <cell r="H7159">
            <v>0</v>
          </cell>
        </row>
        <row r="7160">
          <cell r="A7160">
            <v>36641</v>
          </cell>
          <cell r="B7160" t="str">
            <v>AGG-GAS-IDX</v>
          </cell>
          <cell r="C7160" t="str">
            <v>NG-NYMEX</v>
          </cell>
          <cell r="D7160" t="str">
            <v>NG-INDEX-CAND-IDX</v>
          </cell>
          <cell r="E7160" t="str">
            <v>I</v>
          </cell>
          <cell r="F7160">
            <v>41122</v>
          </cell>
          <cell r="G7160">
            <v>-397594</v>
          </cell>
          <cell r="H7160">
            <v>0</v>
          </cell>
        </row>
        <row r="7161">
          <cell r="A7161">
            <v>36641</v>
          </cell>
          <cell r="B7161" t="str">
            <v>AGG-GAS-IDX</v>
          </cell>
          <cell r="C7161" t="str">
            <v>NG-NYMEX</v>
          </cell>
          <cell r="D7161" t="str">
            <v>NG-INDEX-CAND-IDX</v>
          </cell>
          <cell r="E7161" t="str">
            <v>I</v>
          </cell>
          <cell r="F7161">
            <v>41153</v>
          </cell>
          <cell r="G7161">
            <v>-382430</v>
          </cell>
          <cell r="H7161">
            <v>0</v>
          </cell>
        </row>
        <row r="7162">
          <cell r="A7162">
            <v>36641</v>
          </cell>
          <cell r="B7162" t="str">
            <v>AGG-GAS-IDX</v>
          </cell>
          <cell r="C7162" t="str">
            <v>NG-NYMEX</v>
          </cell>
          <cell r="D7162" t="str">
            <v>NG-INDEX-CAND-IDX</v>
          </cell>
          <cell r="E7162" t="str">
            <v>I</v>
          </cell>
          <cell r="F7162">
            <v>41183</v>
          </cell>
          <cell r="G7162">
            <v>-392853</v>
          </cell>
          <cell r="H7162">
            <v>0</v>
          </cell>
        </row>
        <row r="7163">
          <cell r="A7163">
            <v>36641</v>
          </cell>
          <cell r="B7163" t="str">
            <v>AGG-GAS-IDX</v>
          </cell>
          <cell r="C7163" t="str">
            <v>NG-NYMEX</v>
          </cell>
          <cell r="D7163" t="str">
            <v>NG-INDEX-CAND-IDX</v>
          </cell>
          <cell r="E7163" t="str">
            <v>I</v>
          </cell>
          <cell r="F7163">
            <v>41214</v>
          </cell>
          <cell r="G7163">
            <v>-377870</v>
          </cell>
          <cell r="H7163">
            <v>0</v>
          </cell>
        </row>
        <row r="7164">
          <cell r="A7164">
            <v>36641</v>
          </cell>
          <cell r="B7164" t="str">
            <v>AGG-GAS-IDX</v>
          </cell>
          <cell r="C7164" t="str">
            <v>NG-NYMEX</v>
          </cell>
          <cell r="D7164" t="str">
            <v>NG-INDEX-CAND-IDX</v>
          </cell>
          <cell r="E7164" t="str">
            <v>I</v>
          </cell>
          <cell r="F7164">
            <v>41244</v>
          </cell>
          <cell r="G7164">
            <v>-388169</v>
          </cell>
          <cell r="H7164">
            <v>0</v>
          </cell>
        </row>
        <row r="7165">
          <cell r="A7165">
            <v>36641</v>
          </cell>
          <cell r="B7165" t="str">
            <v>AGG-GAS-IDX</v>
          </cell>
          <cell r="C7165" t="str">
            <v>NG-NYMEX</v>
          </cell>
          <cell r="D7165" t="str">
            <v>NG-INDEX-CAND-IDX</v>
          </cell>
          <cell r="E7165" t="str">
            <v>I</v>
          </cell>
          <cell r="F7165">
            <v>41275</v>
          </cell>
          <cell r="G7165">
            <v>-385810</v>
          </cell>
          <cell r="H7165">
            <v>0</v>
          </cell>
        </row>
        <row r="7166">
          <cell r="A7166">
            <v>36641</v>
          </cell>
          <cell r="B7166" t="str">
            <v>AGG-GAS-IDX</v>
          </cell>
          <cell r="C7166" t="str">
            <v>NG-NYMEX</v>
          </cell>
          <cell r="D7166" t="str">
            <v>NG-INDEX-CAND-IDX</v>
          </cell>
          <cell r="E7166" t="str">
            <v>I</v>
          </cell>
          <cell r="F7166">
            <v>41306</v>
          </cell>
          <cell r="G7166">
            <v>-346356</v>
          </cell>
          <cell r="H7166">
            <v>0</v>
          </cell>
        </row>
        <row r="7167">
          <cell r="A7167">
            <v>36641</v>
          </cell>
          <cell r="B7167" t="str">
            <v>AGG-GAS-IDX</v>
          </cell>
          <cell r="C7167" t="str">
            <v>NG-NYMEX</v>
          </cell>
          <cell r="D7167" t="str">
            <v>NG-INDEX-CAND-IDX</v>
          </cell>
          <cell r="E7167" t="str">
            <v>I</v>
          </cell>
          <cell r="F7167">
            <v>41334</v>
          </cell>
          <cell r="G7167">
            <v>-381360</v>
          </cell>
          <cell r="H7167">
            <v>0</v>
          </cell>
        </row>
        <row r="7168">
          <cell r="A7168">
            <v>36641</v>
          </cell>
          <cell r="B7168" t="str">
            <v>AGG-GAS-IDX</v>
          </cell>
          <cell r="C7168" t="str">
            <v>NG-NYMEX</v>
          </cell>
          <cell r="D7168" t="str">
            <v>NG-INDEX-CAND-IDX</v>
          </cell>
          <cell r="E7168" t="str">
            <v>I</v>
          </cell>
          <cell r="F7168">
            <v>41365</v>
          </cell>
          <cell r="G7168">
            <v>-366815</v>
          </cell>
          <cell r="H7168">
            <v>0</v>
          </cell>
        </row>
        <row r="7169">
          <cell r="A7169">
            <v>36641</v>
          </cell>
          <cell r="B7169" t="str">
            <v>AGG-GAS-IDX</v>
          </cell>
          <cell r="C7169" t="str">
            <v>NG-NYMEX</v>
          </cell>
          <cell r="D7169" t="str">
            <v>NG-INDEX-CAND-IDX</v>
          </cell>
          <cell r="E7169" t="str">
            <v>I</v>
          </cell>
          <cell r="F7169">
            <v>41395</v>
          </cell>
          <cell r="G7169">
            <v>-376813</v>
          </cell>
          <cell r="H7169">
            <v>0</v>
          </cell>
        </row>
        <row r="7170">
          <cell r="A7170">
            <v>36641</v>
          </cell>
          <cell r="B7170" t="str">
            <v>AGG-GAS-IDX</v>
          </cell>
          <cell r="C7170" t="str">
            <v>NG-NYMEX</v>
          </cell>
          <cell r="D7170" t="str">
            <v>NG-INDEX-CAND-IDX</v>
          </cell>
          <cell r="E7170" t="str">
            <v>I</v>
          </cell>
          <cell r="F7170">
            <v>41426</v>
          </cell>
          <cell r="G7170">
            <v>-362442</v>
          </cell>
          <cell r="H7170">
            <v>0</v>
          </cell>
        </row>
        <row r="7171">
          <cell r="A7171">
            <v>36641</v>
          </cell>
          <cell r="B7171" t="str">
            <v>AGG-GAS-IDX</v>
          </cell>
          <cell r="C7171" t="str">
            <v>NG-NYMEX</v>
          </cell>
          <cell r="D7171" t="str">
            <v>NG-INDEX-CAND-IDX</v>
          </cell>
          <cell r="E7171" t="str">
            <v>I</v>
          </cell>
          <cell r="F7171">
            <v>41456</v>
          </cell>
          <cell r="G7171">
            <v>-372321</v>
          </cell>
          <cell r="H7171">
            <v>0</v>
          </cell>
        </row>
        <row r="7172">
          <cell r="A7172">
            <v>36641</v>
          </cell>
          <cell r="B7172" t="str">
            <v>AGG-GAS-IDX</v>
          </cell>
          <cell r="C7172" t="str">
            <v>NG-NYMEX</v>
          </cell>
          <cell r="D7172" t="str">
            <v>NG-INDEX-CAND-IDX</v>
          </cell>
          <cell r="E7172" t="str">
            <v>I</v>
          </cell>
          <cell r="F7172">
            <v>41487</v>
          </cell>
          <cell r="G7172">
            <v>-370058</v>
          </cell>
          <cell r="H7172">
            <v>0</v>
          </cell>
        </row>
        <row r="7173">
          <cell r="A7173">
            <v>36641</v>
          </cell>
          <cell r="B7173" t="str">
            <v>AGG-GAS-IDX</v>
          </cell>
          <cell r="C7173" t="str">
            <v>NG-NYMEX</v>
          </cell>
          <cell r="D7173" t="str">
            <v>NG-INDEX-CAND-IDX</v>
          </cell>
          <cell r="E7173" t="str">
            <v>I</v>
          </cell>
          <cell r="F7173">
            <v>41518</v>
          </cell>
          <cell r="G7173">
            <v>-355945</v>
          </cell>
          <cell r="H7173">
            <v>0</v>
          </cell>
        </row>
        <row r="7174">
          <cell r="A7174">
            <v>36641</v>
          </cell>
          <cell r="B7174" t="str">
            <v>AGG-GAS-IDX</v>
          </cell>
          <cell r="C7174" t="str">
            <v>NG-NYMEX</v>
          </cell>
          <cell r="D7174" t="str">
            <v>NG-INDEX-CAND-IDX</v>
          </cell>
          <cell r="E7174" t="str">
            <v>I</v>
          </cell>
          <cell r="F7174">
            <v>41548</v>
          </cell>
          <cell r="G7174">
            <v>-365647</v>
          </cell>
          <cell r="H7174">
            <v>0</v>
          </cell>
        </row>
        <row r="7175">
          <cell r="A7175">
            <v>36641</v>
          </cell>
          <cell r="B7175" t="str">
            <v>AGG-GAS-IDX</v>
          </cell>
          <cell r="C7175" t="str">
            <v>NG-NYMEX</v>
          </cell>
          <cell r="D7175" t="str">
            <v>NG-INDEX-CAND-IDX</v>
          </cell>
          <cell r="E7175" t="str">
            <v>I</v>
          </cell>
          <cell r="F7175">
            <v>41579</v>
          </cell>
          <cell r="G7175">
            <v>-351702</v>
          </cell>
          <cell r="H7175">
            <v>0</v>
          </cell>
        </row>
        <row r="7176">
          <cell r="A7176">
            <v>36641</v>
          </cell>
          <cell r="B7176" t="str">
            <v>AGG-GAS-IDX</v>
          </cell>
          <cell r="C7176" t="str">
            <v>NG-NYMEX</v>
          </cell>
          <cell r="D7176" t="str">
            <v>NG-INDEX-CAND-IDX</v>
          </cell>
          <cell r="E7176" t="str">
            <v>I</v>
          </cell>
          <cell r="F7176">
            <v>41609</v>
          </cell>
          <cell r="G7176">
            <v>-361288</v>
          </cell>
          <cell r="H7176">
            <v>0</v>
          </cell>
        </row>
        <row r="7177">
          <cell r="A7177">
            <v>36641</v>
          </cell>
          <cell r="B7177" t="str">
            <v>AGG-GAS-IDX</v>
          </cell>
          <cell r="C7177" t="str">
            <v>NG-NYMEX</v>
          </cell>
          <cell r="D7177" t="str">
            <v>NG-INDEX-CAND-IDX</v>
          </cell>
          <cell r="E7177" t="str">
            <v>I</v>
          </cell>
          <cell r="F7177">
            <v>41640</v>
          </cell>
          <cell r="G7177">
            <v>-359093</v>
          </cell>
          <cell r="H7177">
            <v>0</v>
          </cell>
        </row>
        <row r="7178">
          <cell r="A7178">
            <v>36641</v>
          </cell>
          <cell r="B7178" t="str">
            <v>AGG-GAS-IDX</v>
          </cell>
          <cell r="C7178" t="str">
            <v>NG-NYMEX</v>
          </cell>
          <cell r="D7178" t="str">
            <v>NG-INDEX-CAND-IDX</v>
          </cell>
          <cell r="E7178" t="str">
            <v>I</v>
          </cell>
          <cell r="F7178">
            <v>41671</v>
          </cell>
          <cell r="G7178">
            <v>-322371</v>
          </cell>
          <cell r="H7178">
            <v>0</v>
          </cell>
        </row>
        <row r="7179">
          <cell r="A7179">
            <v>36641</v>
          </cell>
          <cell r="B7179" t="str">
            <v>AGG-GAS-IDX</v>
          </cell>
          <cell r="C7179" t="str">
            <v>NG-NYMEX</v>
          </cell>
          <cell r="D7179" t="str">
            <v>NG-INDEX-CAND-IDX</v>
          </cell>
          <cell r="E7179" t="str">
            <v>I</v>
          </cell>
          <cell r="F7179">
            <v>41699</v>
          </cell>
          <cell r="G7179">
            <v>-354952</v>
          </cell>
          <cell r="H7179">
            <v>0</v>
          </cell>
        </row>
        <row r="7180">
          <cell r="A7180">
            <v>36641</v>
          </cell>
          <cell r="B7180" t="str">
            <v>AGG-GAS-IDX</v>
          </cell>
          <cell r="C7180" t="str">
            <v>NG-NYMEX</v>
          </cell>
          <cell r="D7180" t="str">
            <v>NG-INDEX-CAND-IDX</v>
          </cell>
          <cell r="E7180" t="str">
            <v>I</v>
          </cell>
          <cell r="F7180">
            <v>41730</v>
          </cell>
          <cell r="G7180">
            <v>-341415</v>
          </cell>
          <cell r="H7180">
            <v>0</v>
          </cell>
        </row>
        <row r="7181">
          <cell r="A7181">
            <v>36641</v>
          </cell>
          <cell r="B7181" t="str">
            <v>AGG-GAS-IDX</v>
          </cell>
          <cell r="C7181" t="str">
            <v>NG-NYMEX</v>
          </cell>
          <cell r="D7181" t="str">
            <v>NG-INDEX-CAND-IDX</v>
          </cell>
          <cell r="E7181" t="str">
            <v>I</v>
          </cell>
          <cell r="F7181">
            <v>41760</v>
          </cell>
          <cell r="G7181">
            <v>-350721</v>
          </cell>
          <cell r="H7181">
            <v>0</v>
          </cell>
        </row>
        <row r="7182">
          <cell r="A7182">
            <v>36641</v>
          </cell>
          <cell r="B7182" t="str">
            <v>AGG-GAS-IDX</v>
          </cell>
          <cell r="C7182" t="str">
            <v>NG-NYMEX</v>
          </cell>
          <cell r="D7182" t="str">
            <v>NG-INDEX-CAND-IDX</v>
          </cell>
          <cell r="E7182" t="str">
            <v>I</v>
          </cell>
          <cell r="F7182">
            <v>41791</v>
          </cell>
          <cell r="G7182">
            <v>-337346</v>
          </cell>
          <cell r="H7182">
            <v>0</v>
          </cell>
        </row>
        <row r="7183">
          <cell r="A7183">
            <v>36641</v>
          </cell>
          <cell r="B7183" t="str">
            <v>AGG-GAS-IDX</v>
          </cell>
          <cell r="C7183" t="str">
            <v>NG-NYMEX</v>
          </cell>
          <cell r="D7183" t="str">
            <v>NG-INDEX-CAND-IDX</v>
          </cell>
          <cell r="E7183" t="str">
            <v>I</v>
          </cell>
          <cell r="F7183">
            <v>41821</v>
          </cell>
          <cell r="G7183">
            <v>-346541</v>
          </cell>
          <cell r="H7183">
            <v>0</v>
          </cell>
        </row>
        <row r="7184">
          <cell r="A7184">
            <v>36641</v>
          </cell>
          <cell r="B7184" t="str">
            <v>AGG-GAS-IDX</v>
          </cell>
          <cell r="C7184" t="str">
            <v>NG-NYMEX</v>
          </cell>
          <cell r="D7184" t="str">
            <v>NG-INDEX-CAND-IDX</v>
          </cell>
          <cell r="E7184" t="str">
            <v>I</v>
          </cell>
          <cell r="F7184">
            <v>41852</v>
          </cell>
          <cell r="G7184">
            <v>-344436</v>
          </cell>
          <cell r="H7184">
            <v>0</v>
          </cell>
        </row>
        <row r="7185">
          <cell r="A7185">
            <v>36641</v>
          </cell>
          <cell r="B7185" t="str">
            <v>AGG-GAS-IDX</v>
          </cell>
          <cell r="C7185" t="str">
            <v>NG-NYMEX</v>
          </cell>
          <cell r="D7185" t="str">
            <v>NG-INDEX-CAND-IDX</v>
          </cell>
          <cell r="E7185" t="str">
            <v>I</v>
          </cell>
          <cell r="F7185">
            <v>41883</v>
          </cell>
          <cell r="G7185">
            <v>-331300</v>
          </cell>
          <cell r="H7185">
            <v>0</v>
          </cell>
        </row>
        <row r="7186">
          <cell r="A7186">
            <v>36641</v>
          </cell>
          <cell r="B7186" t="str">
            <v>AGG-GAS-IDX</v>
          </cell>
          <cell r="C7186" t="str">
            <v>NG-NYMEX</v>
          </cell>
          <cell r="D7186" t="str">
            <v>NG-INDEX-CAND-IDX</v>
          </cell>
          <cell r="E7186" t="str">
            <v>I</v>
          </cell>
          <cell r="F7186">
            <v>41913</v>
          </cell>
          <cell r="G7186">
            <v>-340331</v>
          </cell>
          <cell r="H7186">
            <v>0</v>
          </cell>
        </row>
        <row r="7187">
          <cell r="A7187">
            <v>36641</v>
          </cell>
          <cell r="B7187" t="str">
            <v>AGG-GAS-IDX</v>
          </cell>
          <cell r="C7187" t="str">
            <v>NG-NYMEX</v>
          </cell>
          <cell r="D7187" t="str">
            <v>NG-INDEX-CAND-IDX</v>
          </cell>
          <cell r="E7187" t="str">
            <v>I</v>
          </cell>
          <cell r="F7187">
            <v>41944</v>
          </cell>
          <cell r="G7187">
            <v>-327352</v>
          </cell>
          <cell r="H7187">
            <v>0</v>
          </cell>
        </row>
        <row r="7188">
          <cell r="A7188">
            <v>36641</v>
          </cell>
          <cell r="B7188" t="str">
            <v>AGG-GAS-IDX</v>
          </cell>
          <cell r="C7188" t="str">
            <v>NG-NYMEX</v>
          </cell>
          <cell r="D7188" t="str">
            <v>NG-INDEX-CAND-IDX</v>
          </cell>
          <cell r="E7188" t="str">
            <v>I</v>
          </cell>
          <cell r="F7188">
            <v>41974</v>
          </cell>
          <cell r="G7188">
            <v>-336275</v>
          </cell>
          <cell r="H7188">
            <v>0</v>
          </cell>
        </row>
        <row r="7189">
          <cell r="A7189">
            <v>36641</v>
          </cell>
          <cell r="B7189" t="str">
            <v>AGG-GAS-IDX</v>
          </cell>
          <cell r="C7189" t="str">
            <v>NG-NYMEX</v>
          </cell>
          <cell r="D7189" t="str">
            <v>ST-BAMMEL-IDX</v>
          </cell>
          <cell r="E7189" t="str">
            <v>I</v>
          </cell>
          <cell r="F7189">
            <v>36617</v>
          </cell>
          <cell r="G7189">
            <v>0</v>
          </cell>
          <cell r="H7189">
            <v>0</v>
          </cell>
        </row>
        <row r="7190">
          <cell r="A7190">
            <v>36641</v>
          </cell>
          <cell r="B7190" t="str">
            <v>AGG-GAS-IDX</v>
          </cell>
          <cell r="C7190" t="str">
            <v>NG-NYMEX</v>
          </cell>
          <cell r="D7190" t="str">
            <v>ST-BAMMEL-IDX</v>
          </cell>
          <cell r="E7190" t="str">
            <v>I</v>
          </cell>
          <cell r="F7190">
            <v>36647</v>
          </cell>
          <cell r="G7190">
            <v>0</v>
          </cell>
          <cell r="H7190">
            <v>0</v>
          </cell>
        </row>
        <row r="7191">
          <cell r="A7191">
            <v>36641</v>
          </cell>
          <cell r="B7191" t="str">
            <v>AGG-GAS-IDX</v>
          </cell>
          <cell r="C7191" t="str">
            <v>NG-NYMEX</v>
          </cell>
          <cell r="D7191" t="str">
            <v>ST-BAMMEL-IDX</v>
          </cell>
          <cell r="E7191" t="str">
            <v>I</v>
          </cell>
          <cell r="F7191">
            <v>36678</v>
          </cell>
          <cell r="G7191">
            <v>0</v>
          </cell>
          <cell r="H7191">
            <v>0</v>
          </cell>
        </row>
        <row r="7192">
          <cell r="A7192">
            <v>36641</v>
          </cell>
          <cell r="B7192" t="str">
            <v>AGG-GAS-IDX</v>
          </cell>
          <cell r="C7192" t="str">
            <v>NG-NYMEX</v>
          </cell>
          <cell r="D7192" t="str">
            <v>ST-BAMMEL-IDX</v>
          </cell>
          <cell r="E7192" t="str">
            <v>I</v>
          </cell>
          <cell r="F7192">
            <v>36708</v>
          </cell>
          <cell r="G7192">
            <v>0</v>
          </cell>
          <cell r="H7192">
            <v>0</v>
          </cell>
        </row>
        <row r="7193">
          <cell r="A7193">
            <v>36641</v>
          </cell>
          <cell r="B7193" t="str">
            <v>AGG-GAS-IDX</v>
          </cell>
          <cell r="C7193" t="str">
            <v>NG-NYMEX</v>
          </cell>
          <cell r="D7193" t="str">
            <v>ST-BAMMEL-IDX</v>
          </cell>
          <cell r="E7193" t="str">
            <v>I</v>
          </cell>
          <cell r="F7193">
            <v>36739</v>
          </cell>
          <cell r="G7193">
            <v>0</v>
          </cell>
          <cell r="H7193">
            <v>0</v>
          </cell>
        </row>
        <row r="7194">
          <cell r="A7194">
            <v>36641</v>
          </cell>
          <cell r="B7194" t="str">
            <v>AGG-GAS-IDX</v>
          </cell>
          <cell r="C7194" t="str">
            <v>NG-NYMEX</v>
          </cell>
          <cell r="D7194" t="str">
            <v>ST-BAMMEL-IDX</v>
          </cell>
          <cell r="E7194" t="str">
            <v>I</v>
          </cell>
          <cell r="F7194">
            <v>36770</v>
          </cell>
          <cell r="G7194">
            <v>0</v>
          </cell>
          <cell r="H7194">
            <v>0</v>
          </cell>
        </row>
        <row r="7195">
          <cell r="A7195">
            <v>36641</v>
          </cell>
          <cell r="B7195" t="str">
            <v>AGG-GAS-IDX</v>
          </cell>
          <cell r="C7195" t="str">
            <v>NG-NYMEX</v>
          </cell>
          <cell r="D7195" t="str">
            <v>ST-BAMMEL-IDX</v>
          </cell>
          <cell r="E7195" t="str">
            <v>I</v>
          </cell>
          <cell r="F7195">
            <v>36800</v>
          </cell>
          <cell r="G7195">
            <v>0</v>
          </cell>
          <cell r="H7195">
            <v>0</v>
          </cell>
        </row>
        <row r="7196">
          <cell r="A7196">
            <v>36641</v>
          </cell>
          <cell r="B7196" t="str">
            <v>AGG-GAS-IDX</v>
          </cell>
          <cell r="C7196" t="str">
            <v>NG-NYMEX</v>
          </cell>
          <cell r="D7196" t="str">
            <v>ST-BAMMEL-IDX</v>
          </cell>
          <cell r="E7196" t="str">
            <v>I</v>
          </cell>
          <cell r="F7196">
            <v>36831</v>
          </cell>
          <cell r="G7196">
            <v>0</v>
          </cell>
          <cell r="H7196">
            <v>0</v>
          </cell>
        </row>
        <row r="7197">
          <cell r="A7197">
            <v>36641</v>
          </cell>
          <cell r="B7197" t="str">
            <v>AGG-GAS-IDX</v>
          </cell>
          <cell r="C7197" t="str">
            <v>NG-NYMEX</v>
          </cell>
          <cell r="D7197" t="str">
            <v>ST-BAMMEL-IDX</v>
          </cell>
          <cell r="E7197" t="str">
            <v>I</v>
          </cell>
          <cell r="F7197">
            <v>36861</v>
          </cell>
          <cell r="G7197">
            <v>0</v>
          </cell>
          <cell r="H7197">
            <v>0</v>
          </cell>
        </row>
        <row r="7198">
          <cell r="A7198">
            <v>36641</v>
          </cell>
          <cell r="B7198" t="str">
            <v>AGG-GAS-IDX</v>
          </cell>
          <cell r="C7198" t="str">
            <v>NG-NYMEX</v>
          </cell>
          <cell r="D7198" t="str">
            <v>ST-BAMMEL-IDX</v>
          </cell>
          <cell r="E7198" t="str">
            <v>I</v>
          </cell>
          <cell r="F7198">
            <v>36892</v>
          </cell>
          <cell r="G7198">
            <v>0</v>
          </cell>
          <cell r="H7198">
            <v>0</v>
          </cell>
        </row>
        <row r="7199">
          <cell r="A7199">
            <v>36641</v>
          </cell>
          <cell r="B7199" t="str">
            <v>AGG-GAS-IDX</v>
          </cell>
          <cell r="C7199" t="str">
            <v>NG-NYMEX</v>
          </cell>
          <cell r="D7199" t="str">
            <v>ST-BAMMEL-IDX</v>
          </cell>
          <cell r="E7199" t="str">
            <v>I</v>
          </cell>
          <cell r="F7199">
            <v>36923</v>
          </cell>
          <cell r="G7199">
            <v>0</v>
          </cell>
          <cell r="H7199">
            <v>0</v>
          </cell>
        </row>
        <row r="7200">
          <cell r="A7200">
            <v>36641</v>
          </cell>
          <cell r="B7200" t="str">
            <v>AGG-GAS-IDX</v>
          </cell>
          <cell r="C7200" t="str">
            <v>NG-NYMEX</v>
          </cell>
          <cell r="D7200" t="str">
            <v>ST-BAMMEL-IDX</v>
          </cell>
          <cell r="E7200" t="str">
            <v>I</v>
          </cell>
          <cell r="F7200">
            <v>36982</v>
          </cell>
          <cell r="G7200">
            <v>0</v>
          </cell>
          <cell r="H7200">
            <v>0</v>
          </cell>
        </row>
        <row r="7201">
          <cell r="A7201">
            <v>36641</v>
          </cell>
          <cell r="B7201" t="str">
            <v>AGG-GAS-IDX</v>
          </cell>
          <cell r="C7201" t="str">
            <v>NG-NYMEX</v>
          </cell>
          <cell r="D7201" t="str">
            <v>ST-BAMMEL-IDX</v>
          </cell>
          <cell r="E7201" t="str">
            <v>I</v>
          </cell>
          <cell r="F7201">
            <v>37012</v>
          </cell>
          <cell r="G7201">
            <v>0</v>
          </cell>
          <cell r="H7201">
            <v>0</v>
          </cell>
        </row>
        <row r="7202">
          <cell r="A7202">
            <v>36641</v>
          </cell>
          <cell r="B7202" t="str">
            <v>AGG-GAS-IDX</v>
          </cell>
          <cell r="C7202" t="str">
            <v>NG-NYMEX</v>
          </cell>
          <cell r="D7202" t="str">
            <v>ST-BAMMEL-IDX</v>
          </cell>
          <cell r="E7202" t="str">
            <v>I</v>
          </cell>
          <cell r="F7202">
            <v>37043</v>
          </cell>
          <cell r="G7202">
            <v>0</v>
          </cell>
          <cell r="H7202">
            <v>0</v>
          </cell>
        </row>
        <row r="7203">
          <cell r="A7203">
            <v>36641</v>
          </cell>
          <cell r="B7203" t="str">
            <v>AGG-GAS-IDX</v>
          </cell>
          <cell r="C7203" t="str">
            <v>NG-NYMEX</v>
          </cell>
          <cell r="D7203" t="str">
            <v>ST-BAMMEL-IDX</v>
          </cell>
          <cell r="E7203" t="str">
            <v>I</v>
          </cell>
          <cell r="F7203">
            <v>37073</v>
          </cell>
          <cell r="G7203">
            <v>0</v>
          </cell>
          <cell r="H7203">
            <v>0</v>
          </cell>
        </row>
        <row r="7204">
          <cell r="A7204">
            <v>36641</v>
          </cell>
          <cell r="B7204" t="str">
            <v>AGG-GAS-IDX</v>
          </cell>
          <cell r="C7204" t="str">
            <v>NG-NYMEX</v>
          </cell>
          <cell r="D7204" t="str">
            <v>ST-BAMMEL-IDX</v>
          </cell>
          <cell r="E7204" t="str">
            <v>I</v>
          </cell>
          <cell r="F7204">
            <v>37104</v>
          </cell>
          <cell r="G7204">
            <v>0</v>
          </cell>
          <cell r="H7204">
            <v>0</v>
          </cell>
        </row>
        <row r="7205">
          <cell r="A7205">
            <v>36641</v>
          </cell>
          <cell r="B7205" t="str">
            <v>AGG-GAS-IDX</v>
          </cell>
          <cell r="C7205" t="str">
            <v>NG-NYMEX</v>
          </cell>
          <cell r="D7205" t="str">
            <v>ST-BAMMEL-IDX</v>
          </cell>
          <cell r="E7205" t="str">
            <v>I</v>
          </cell>
          <cell r="F7205">
            <v>37135</v>
          </cell>
          <cell r="G7205">
            <v>0</v>
          </cell>
          <cell r="H7205">
            <v>0</v>
          </cell>
        </row>
        <row r="7206">
          <cell r="A7206">
            <v>36641</v>
          </cell>
          <cell r="B7206" t="str">
            <v>AGG-GAS-IDX</v>
          </cell>
          <cell r="C7206" t="str">
            <v>NG-NYMEX</v>
          </cell>
          <cell r="D7206" t="str">
            <v>ST-BAMMEL-IDX</v>
          </cell>
          <cell r="E7206" t="str">
            <v>I</v>
          </cell>
          <cell r="F7206">
            <v>37165</v>
          </cell>
          <cell r="G7206">
            <v>0</v>
          </cell>
          <cell r="H7206">
            <v>0</v>
          </cell>
        </row>
        <row r="7207">
          <cell r="A7207">
            <v>36641</v>
          </cell>
          <cell r="B7207" t="str">
            <v>AGG-GAS-IDX</v>
          </cell>
          <cell r="C7207" t="str">
            <v>NG-NYMEX</v>
          </cell>
          <cell r="D7207" t="str">
            <v>ST-BAMMEL-IDX</v>
          </cell>
          <cell r="E7207" t="str">
            <v>I</v>
          </cell>
          <cell r="F7207">
            <v>37226</v>
          </cell>
          <cell r="G7207">
            <v>0</v>
          </cell>
          <cell r="H7207">
            <v>0</v>
          </cell>
        </row>
        <row r="7208">
          <cell r="A7208">
            <v>36641</v>
          </cell>
          <cell r="B7208" t="str">
            <v>AGG-GAS-IDX</v>
          </cell>
          <cell r="C7208" t="str">
            <v>NG-NYMEX</v>
          </cell>
          <cell r="D7208" t="str">
            <v>ST-BAMMEL-IDX</v>
          </cell>
          <cell r="E7208" t="str">
            <v>I</v>
          </cell>
          <cell r="F7208">
            <v>37257</v>
          </cell>
          <cell r="G7208">
            <v>0</v>
          </cell>
          <cell r="H7208">
            <v>0</v>
          </cell>
        </row>
        <row r="7209">
          <cell r="A7209">
            <v>36641</v>
          </cell>
          <cell r="B7209" t="str">
            <v>AGG-GAS-IDX</v>
          </cell>
          <cell r="C7209" t="str">
            <v>NG-NYMEX</v>
          </cell>
          <cell r="D7209" t="str">
            <v>ST-BAMMEL-IDX</v>
          </cell>
          <cell r="E7209" t="str">
            <v>I</v>
          </cell>
          <cell r="F7209">
            <v>37288</v>
          </cell>
          <cell r="G7209">
            <v>0</v>
          </cell>
          <cell r="H7209">
            <v>0</v>
          </cell>
        </row>
        <row r="7210">
          <cell r="A7210">
            <v>36641</v>
          </cell>
          <cell r="B7210" t="str">
            <v>AGG-GAS-IDX</v>
          </cell>
          <cell r="C7210" t="str">
            <v>NG-NYMEX</v>
          </cell>
          <cell r="D7210" t="str">
            <v>ST-BAMMEL-IDX</v>
          </cell>
          <cell r="E7210" t="str">
            <v>I</v>
          </cell>
          <cell r="F7210">
            <v>37347</v>
          </cell>
          <cell r="G7210">
            <v>0</v>
          </cell>
          <cell r="H7210">
            <v>0</v>
          </cell>
        </row>
        <row r="7525">
          <cell r="A7525" t="str">
            <v>EFF_DT</v>
          </cell>
          <cell r="B7525" t="str">
            <v>PORTFOLIO_ID</v>
          </cell>
          <cell r="C7525" t="str">
            <v>BOOK_ID</v>
          </cell>
          <cell r="D7525" t="str">
            <v>BOOK_TYPE_CD</v>
          </cell>
          <cell r="E7525" t="str">
            <v>TO_DATE(TO_CHAR(REF_DT,'MM-YYYY'),'MM-YYYY')</v>
          </cell>
          <cell r="F7525" t="str">
            <v>ROUND(SUM(PV_POSITION),0)</v>
          </cell>
          <cell r="G7525" t="str">
            <v>ROUND(SUM(BENCHMARK_QTY),0)</v>
          </cell>
        </row>
        <row r="7526">
          <cell r="A7526">
            <v>36635</v>
          </cell>
          <cell r="B7526" t="str">
            <v>LIQ-GAS-TRD</v>
          </cell>
          <cell r="C7526" t="str">
            <v>OIL-NG-HDG-CAB-BAS</v>
          </cell>
          <cell r="D7526" t="str">
            <v>D</v>
          </cell>
          <cell r="E7526">
            <v>36617</v>
          </cell>
          <cell r="F7526">
            <v>450000</v>
          </cell>
          <cell r="G7526">
            <v>-90000</v>
          </cell>
        </row>
        <row r="7527">
          <cell r="A7527">
            <v>36635</v>
          </cell>
          <cell r="B7527" t="str">
            <v>LIQ-GAS-TRD</v>
          </cell>
          <cell r="C7527" t="str">
            <v>OIL-NG-HDG-CAB-BAS</v>
          </cell>
          <cell r="D7527" t="str">
            <v>D</v>
          </cell>
          <cell r="E7527">
            <v>36647</v>
          </cell>
          <cell r="F7527">
            <v>0</v>
          </cell>
          <cell r="G7527">
            <v>0</v>
          </cell>
        </row>
        <row r="7528">
          <cell r="A7528">
            <v>36635</v>
          </cell>
          <cell r="B7528" t="str">
            <v>LIQ-GAS-TRD</v>
          </cell>
          <cell r="C7528" t="str">
            <v>OIL-NG-HDG-CAB-BAS</v>
          </cell>
          <cell r="D7528" t="str">
            <v>D</v>
          </cell>
          <cell r="E7528">
            <v>36678</v>
          </cell>
          <cell r="F7528">
            <v>0</v>
          </cell>
          <cell r="G7528">
            <v>0</v>
          </cell>
        </row>
        <row r="7529">
          <cell r="A7529">
            <v>36635</v>
          </cell>
          <cell r="B7529" t="str">
            <v>LIQ-GAS-TRD</v>
          </cell>
          <cell r="C7529" t="str">
            <v>OIL-NG-HDG-CAB-BAS</v>
          </cell>
          <cell r="D7529" t="str">
            <v>D</v>
          </cell>
          <cell r="E7529">
            <v>36708</v>
          </cell>
          <cell r="F7529">
            <v>0</v>
          </cell>
          <cell r="G7529">
            <v>0</v>
          </cell>
        </row>
        <row r="7530">
          <cell r="A7530">
            <v>36635</v>
          </cell>
          <cell r="B7530" t="str">
            <v>LIQ-GAS-TRD</v>
          </cell>
          <cell r="C7530" t="str">
            <v>OIL-NG-HDG-CAB-BAS</v>
          </cell>
          <cell r="D7530" t="str">
            <v>D</v>
          </cell>
          <cell r="E7530">
            <v>36739</v>
          </cell>
          <cell r="F7530">
            <v>0</v>
          </cell>
          <cell r="G7530">
            <v>0</v>
          </cell>
        </row>
        <row r="7531">
          <cell r="A7531">
            <v>36635</v>
          </cell>
          <cell r="B7531" t="str">
            <v>LIQ-GAS-TRD</v>
          </cell>
          <cell r="C7531" t="str">
            <v>OIL-NG-HDG-CAB-BAS</v>
          </cell>
          <cell r="D7531" t="str">
            <v>D</v>
          </cell>
          <cell r="E7531">
            <v>36770</v>
          </cell>
          <cell r="F7531">
            <v>0</v>
          </cell>
          <cell r="G7531">
            <v>0</v>
          </cell>
        </row>
        <row r="7532">
          <cell r="A7532">
            <v>36635</v>
          </cell>
          <cell r="B7532" t="str">
            <v>LIQ-GAS-TRD</v>
          </cell>
          <cell r="C7532" t="str">
            <v>OIL-NG-HDG-CAB-BAS</v>
          </cell>
          <cell r="D7532" t="str">
            <v>D</v>
          </cell>
          <cell r="E7532">
            <v>36800</v>
          </cell>
          <cell r="F7532">
            <v>0</v>
          </cell>
          <cell r="G7532">
            <v>0</v>
          </cell>
        </row>
        <row r="7533">
          <cell r="A7533">
            <v>36635</v>
          </cell>
          <cell r="B7533" t="str">
            <v>LIQ-GAS-TRD</v>
          </cell>
          <cell r="C7533" t="str">
            <v>OIL-NG-HDG-SPEC</v>
          </cell>
          <cell r="D7533" t="str">
            <v>P</v>
          </cell>
          <cell r="E7533">
            <v>36617</v>
          </cell>
          <cell r="F7533">
            <v>300000</v>
          </cell>
          <cell r="G7533">
            <v>0</v>
          </cell>
        </row>
        <row r="7534">
          <cell r="A7534">
            <v>36635</v>
          </cell>
          <cell r="B7534" t="str">
            <v>LIQ-GAS-TRD</v>
          </cell>
          <cell r="C7534" t="str">
            <v>OIL-NG-HDG-SPEC</v>
          </cell>
          <cell r="D7534" t="str">
            <v>P</v>
          </cell>
          <cell r="E7534">
            <v>36647</v>
          </cell>
          <cell r="F7534">
            <v>0</v>
          </cell>
          <cell r="G7534">
            <v>0</v>
          </cell>
        </row>
        <row r="7535">
          <cell r="A7535">
            <v>36635</v>
          </cell>
          <cell r="B7535" t="str">
            <v>LIQ-GAS-TRD</v>
          </cell>
          <cell r="C7535" t="str">
            <v>OIL-NG-HDG-SPEC</v>
          </cell>
          <cell r="D7535" t="str">
            <v>P</v>
          </cell>
          <cell r="E7535">
            <v>36678</v>
          </cell>
          <cell r="F7535">
            <v>0</v>
          </cell>
          <cell r="G7535">
            <v>0</v>
          </cell>
        </row>
        <row r="7536">
          <cell r="A7536">
            <v>36635</v>
          </cell>
          <cell r="B7536" t="str">
            <v>LIQ-GAS-TRD</v>
          </cell>
          <cell r="C7536" t="str">
            <v>OIL-NG-HDG-SPEC</v>
          </cell>
          <cell r="D7536" t="str">
            <v>P</v>
          </cell>
          <cell r="E7536">
            <v>36708</v>
          </cell>
          <cell r="F7536">
            <v>0</v>
          </cell>
          <cell r="G7536">
            <v>0</v>
          </cell>
        </row>
        <row r="7537">
          <cell r="A7537">
            <v>36635</v>
          </cell>
          <cell r="B7537" t="str">
            <v>LIQ-GAS-TRD</v>
          </cell>
          <cell r="C7537" t="str">
            <v>OIL-NG-HDG-SPEC</v>
          </cell>
          <cell r="D7537" t="str">
            <v>P</v>
          </cell>
          <cell r="E7537">
            <v>36739</v>
          </cell>
          <cell r="F7537">
            <v>0</v>
          </cell>
          <cell r="G7537">
            <v>0</v>
          </cell>
        </row>
        <row r="7538">
          <cell r="A7538">
            <v>36635</v>
          </cell>
          <cell r="B7538" t="str">
            <v>LIQ-GAS-TRD</v>
          </cell>
          <cell r="C7538" t="str">
            <v>OIL-NG-HDG-SPEC</v>
          </cell>
          <cell r="D7538" t="str">
            <v>P</v>
          </cell>
          <cell r="E7538">
            <v>36770</v>
          </cell>
          <cell r="F7538">
            <v>0</v>
          </cell>
          <cell r="G7538">
            <v>0</v>
          </cell>
        </row>
        <row r="7539">
          <cell r="A7539">
            <v>36635</v>
          </cell>
          <cell r="B7539" t="str">
            <v>LIQ-GAS-TRD</v>
          </cell>
          <cell r="C7539" t="str">
            <v>OIL-NG-HDG-SPEC</v>
          </cell>
          <cell r="D7539" t="str">
            <v>P</v>
          </cell>
          <cell r="E7539">
            <v>36800</v>
          </cell>
          <cell r="F7539">
            <v>0</v>
          </cell>
          <cell r="G7539">
            <v>0</v>
          </cell>
        </row>
        <row r="7540">
          <cell r="A7540">
            <v>36635</v>
          </cell>
          <cell r="B7540" t="str">
            <v>LIQ-GAS-TRD</v>
          </cell>
          <cell r="C7540" t="str">
            <v>OIL-NG-HDG-SPEC</v>
          </cell>
          <cell r="D7540" t="str">
            <v>P</v>
          </cell>
          <cell r="E7540">
            <v>36831</v>
          </cell>
          <cell r="F7540">
            <v>0</v>
          </cell>
          <cell r="G7540">
            <v>0</v>
          </cell>
        </row>
        <row r="7541">
          <cell r="A7541">
            <v>36635</v>
          </cell>
          <cell r="B7541" t="str">
            <v>LIQ-GAS-TRD</v>
          </cell>
          <cell r="C7541" t="str">
            <v>OIL-NG-HDG-SPEC</v>
          </cell>
          <cell r="D7541" t="str">
            <v>P</v>
          </cell>
          <cell r="E7541">
            <v>36861</v>
          </cell>
          <cell r="F7541">
            <v>0</v>
          </cell>
          <cell r="G7541">
            <v>0</v>
          </cell>
        </row>
        <row r="7542">
          <cell r="A7542">
            <v>36635</v>
          </cell>
          <cell r="B7542" t="str">
            <v>LIQ-GAS-TRD</v>
          </cell>
          <cell r="C7542" t="str">
            <v>OIL-NG-HDG-SPEC</v>
          </cell>
          <cell r="D7542" t="str">
            <v>P</v>
          </cell>
          <cell r="E7542">
            <v>36892</v>
          </cell>
          <cell r="F7542">
            <v>0</v>
          </cell>
          <cell r="G7542">
            <v>0</v>
          </cell>
        </row>
        <row r="7543">
          <cell r="A7543">
            <v>36635</v>
          </cell>
          <cell r="B7543" t="str">
            <v>LIQ-GAS-TRD</v>
          </cell>
          <cell r="C7543" t="str">
            <v>OIL-NG-HDG-SPEC</v>
          </cell>
          <cell r="D7543" t="str">
            <v>P</v>
          </cell>
          <cell r="E7543">
            <v>36923</v>
          </cell>
          <cell r="F7543">
            <v>0</v>
          </cell>
          <cell r="G7543">
            <v>0</v>
          </cell>
        </row>
        <row r="7544">
          <cell r="A7544">
            <v>36635</v>
          </cell>
          <cell r="B7544" t="str">
            <v>LIQ-GAS-TRD</v>
          </cell>
          <cell r="C7544" t="str">
            <v>OIL-NG-HDG-SPEC</v>
          </cell>
          <cell r="D7544" t="str">
            <v>P</v>
          </cell>
          <cell r="E7544">
            <v>36951</v>
          </cell>
          <cell r="F7544">
            <v>0</v>
          </cell>
          <cell r="G7544">
            <v>0</v>
          </cell>
        </row>
        <row r="7545">
          <cell r="A7545">
            <v>36635</v>
          </cell>
          <cell r="B7545" t="str">
            <v>LIQ-GAS-TRD</v>
          </cell>
          <cell r="C7545" t="str">
            <v>OIL-NG-HDG-SPEC</v>
          </cell>
          <cell r="D7545" t="str">
            <v>P</v>
          </cell>
          <cell r="E7545">
            <v>36982</v>
          </cell>
          <cell r="F7545">
            <v>0</v>
          </cell>
          <cell r="G7545">
            <v>0</v>
          </cell>
        </row>
        <row r="7546">
          <cell r="A7546">
            <v>36635</v>
          </cell>
          <cell r="B7546" t="str">
            <v>LIQ-GAS-TRD</v>
          </cell>
          <cell r="C7546" t="str">
            <v>OIL-NG-HDG-SPEC</v>
          </cell>
          <cell r="D7546" t="str">
            <v>P</v>
          </cell>
          <cell r="E7546">
            <v>37012</v>
          </cell>
          <cell r="F7546">
            <v>0</v>
          </cell>
          <cell r="G7546">
            <v>0</v>
          </cell>
        </row>
        <row r="7547">
          <cell r="A7547">
            <v>36635</v>
          </cell>
          <cell r="B7547" t="str">
            <v>LIQ-GAS-TRD</v>
          </cell>
          <cell r="C7547" t="str">
            <v>OIL-NG-HDG-SPEC</v>
          </cell>
          <cell r="D7547" t="str">
            <v>P</v>
          </cell>
          <cell r="E7547">
            <v>37043</v>
          </cell>
          <cell r="F7547">
            <v>0</v>
          </cell>
          <cell r="G7547">
            <v>0</v>
          </cell>
        </row>
        <row r="7548">
          <cell r="A7548">
            <v>36635</v>
          </cell>
          <cell r="B7548" t="str">
            <v>LIQ-GAS-TRD</v>
          </cell>
          <cell r="C7548" t="str">
            <v>OIL-NG-HDG-SPEC</v>
          </cell>
          <cell r="D7548" t="str">
            <v>P</v>
          </cell>
          <cell r="E7548">
            <v>37073</v>
          </cell>
          <cell r="F7548">
            <v>0</v>
          </cell>
          <cell r="G7548">
            <v>0</v>
          </cell>
        </row>
        <row r="7549">
          <cell r="A7549">
            <v>36635</v>
          </cell>
          <cell r="B7549" t="str">
            <v>LIQ-GAS-TRD</v>
          </cell>
          <cell r="C7549" t="str">
            <v>OIL-NG-HDG-SPEC</v>
          </cell>
          <cell r="D7549" t="str">
            <v>P</v>
          </cell>
          <cell r="E7549">
            <v>37104</v>
          </cell>
          <cell r="F7549">
            <v>0</v>
          </cell>
          <cell r="G7549">
            <v>0</v>
          </cell>
        </row>
        <row r="7550">
          <cell r="A7550">
            <v>36635</v>
          </cell>
          <cell r="B7550" t="str">
            <v>LIQ-GAS-TRD</v>
          </cell>
          <cell r="C7550" t="str">
            <v>OIL-NG-HDG-SPEC</v>
          </cell>
          <cell r="D7550" t="str">
            <v>P</v>
          </cell>
          <cell r="E7550">
            <v>37135</v>
          </cell>
          <cell r="F7550">
            <v>0</v>
          </cell>
          <cell r="G7550">
            <v>0</v>
          </cell>
        </row>
        <row r="7551">
          <cell r="A7551">
            <v>36635</v>
          </cell>
          <cell r="B7551" t="str">
            <v>LIQ-GAS-TRD</v>
          </cell>
          <cell r="C7551" t="str">
            <v>OIL-NG-HDG-SPEC</v>
          </cell>
          <cell r="D7551" t="str">
            <v>P</v>
          </cell>
          <cell r="E7551">
            <v>37165</v>
          </cell>
          <cell r="F7551">
            <v>0</v>
          </cell>
          <cell r="G7551">
            <v>0</v>
          </cell>
        </row>
        <row r="7552">
          <cell r="A7552">
            <v>36635</v>
          </cell>
          <cell r="B7552" t="str">
            <v>LIQ-GAS-TRD</v>
          </cell>
          <cell r="C7552" t="str">
            <v>OIL-NG-HDG-SPEC</v>
          </cell>
          <cell r="D7552" t="str">
            <v>P</v>
          </cell>
          <cell r="E7552">
            <v>37196</v>
          </cell>
          <cell r="F7552">
            <v>0</v>
          </cell>
          <cell r="G7552">
            <v>0</v>
          </cell>
        </row>
        <row r="7553">
          <cell r="A7553">
            <v>36635</v>
          </cell>
          <cell r="B7553" t="str">
            <v>LIQ-GAS-TRD</v>
          </cell>
          <cell r="C7553" t="str">
            <v>OIL-NG-HDG-SPEC</v>
          </cell>
          <cell r="D7553" t="str">
            <v>P</v>
          </cell>
          <cell r="E7553">
            <v>37226</v>
          </cell>
          <cell r="F7553">
            <v>0</v>
          </cell>
          <cell r="G7553">
            <v>0</v>
          </cell>
        </row>
        <row r="7554">
          <cell r="A7554">
            <v>36635</v>
          </cell>
          <cell r="B7554" t="str">
            <v>LIQ-GAS-TRD</v>
          </cell>
          <cell r="C7554" t="str">
            <v>OIL-NG-HDG-SPEC</v>
          </cell>
          <cell r="D7554" t="str">
            <v>P</v>
          </cell>
          <cell r="E7554">
            <v>37257</v>
          </cell>
          <cell r="F7554">
            <v>0</v>
          </cell>
          <cell r="G7554">
            <v>0</v>
          </cell>
        </row>
        <row r="7555">
          <cell r="A7555">
            <v>36635</v>
          </cell>
          <cell r="B7555" t="str">
            <v>LIQ-GAS-TRD</v>
          </cell>
          <cell r="C7555" t="str">
            <v>OIL-NG-HDG-SPEC</v>
          </cell>
          <cell r="D7555" t="str">
            <v>P</v>
          </cell>
          <cell r="E7555">
            <v>37288</v>
          </cell>
          <cell r="F7555">
            <v>0</v>
          </cell>
          <cell r="G7555">
            <v>0</v>
          </cell>
        </row>
        <row r="7556">
          <cell r="A7556">
            <v>36635</v>
          </cell>
          <cell r="B7556" t="str">
            <v>LIQ-GAS-TRD</v>
          </cell>
          <cell r="C7556" t="str">
            <v>OIL-NG-HDG-SPEC</v>
          </cell>
          <cell r="D7556" t="str">
            <v>P</v>
          </cell>
          <cell r="E7556">
            <v>37316</v>
          </cell>
          <cell r="F7556">
            <v>0</v>
          </cell>
          <cell r="G7556">
            <v>0</v>
          </cell>
        </row>
        <row r="7557">
          <cell r="A7557">
            <v>36635</v>
          </cell>
          <cell r="B7557" t="str">
            <v>LIQ-GAS-TRD</v>
          </cell>
          <cell r="C7557" t="str">
            <v>OIL-NG-HDG-SPEC</v>
          </cell>
          <cell r="D7557" t="str">
            <v>P</v>
          </cell>
          <cell r="E7557">
            <v>37347</v>
          </cell>
          <cell r="F7557">
            <v>0</v>
          </cell>
          <cell r="G7557">
            <v>0</v>
          </cell>
        </row>
        <row r="7558">
          <cell r="A7558">
            <v>36635</v>
          </cell>
          <cell r="B7558" t="str">
            <v>LIQ-GAS-TRD</v>
          </cell>
          <cell r="C7558" t="str">
            <v>OIL-NG-HDG-SPEC</v>
          </cell>
          <cell r="D7558" t="str">
            <v>P</v>
          </cell>
          <cell r="E7558">
            <v>37377</v>
          </cell>
          <cell r="F7558">
            <v>0</v>
          </cell>
          <cell r="G7558">
            <v>0</v>
          </cell>
        </row>
        <row r="7559">
          <cell r="A7559">
            <v>36635</v>
          </cell>
          <cell r="B7559" t="str">
            <v>LIQ-GAS-TRD</v>
          </cell>
          <cell r="C7559" t="str">
            <v>OIL-NG-HDG-SPEC</v>
          </cell>
          <cell r="D7559" t="str">
            <v>P</v>
          </cell>
          <cell r="E7559">
            <v>37408</v>
          </cell>
          <cell r="F7559">
            <v>0</v>
          </cell>
          <cell r="G7559">
            <v>0</v>
          </cell>
        </row>
        <row r="7560">
          <cell r="A7560">
            <v>36635</v>
          </cell>
          <cell r="B7560" t="str">
            <v>LIQ-GAS-TRD</v>
          </cell>
          <cell r="C7560" t="str">
            <v>OIL-NG-HDG-SPEC</v>
          </cell>
          <cell r="D7560" t="str">
            <v>P</v>
          </cell>
          <cell r="E7560">
            <v>37438</v>
          </cell>
          <cell r="F7560">
            <v>0</v>
          </cell>
          <cell r="G7560">
            <v>0</v>
          </cell>
        </row>
        <row r="7561">
          <cell r="A7561">
            <v>36635</v>
          </cell>
          <cell r="B7561" t="str">
            <v>LIQ-GAS-TRD</v>
          </cell>
          <cell r="C7561" t="str">
            <v>OIL-NG-HDG-SPEC</v>
          </cell>
          <cell r="D7561" t="str">
            <v>P</v>
          </cell>
          <cell r="E7561">
            <v>37469</v>
          </cell>
          <cell r="F7561">
            <v>0</v>
          </cell>
          <cell r="G7561">
            <v>0</v>
          </cell>
        </row>
        <row r="7562">
          <cell r="A7562">
            <v>36635</v>
          </cell>
          <cell r="B7562" t="str">
            <v>LIQ-GAS-TRD</v>
          </cell>
          <cell r="C7562" t="str">
            <v>OIL-NG-HDG-SPEC</v>
          </cell>
          <cell r="D7562" t="str">
            <v>P</v>
          </cell>
          <cell r="E7562">
            <v>37500</v>
          </cell>
          <cell r="F7562">
            <v>0</v>
          </cell>
          <cell r="G7562">
            <v>0</v>
          </cell>
        </row>
        <row r="7563">
          <cell r="A7563">
            <v>36635</v>
          </cell>
          <cell r="B7563" t="str">
            <v>LIQ-GAS-TRD</v>
          </cell>
          <cell r="C7563" t="str">
            <v>OIL-NG-HDG-SPEC</v>
          </cell>
          <cell r="D7563" t="str">
            <v>P</v>
          </cell>
          <cell r="E7563">
            <v>37530</v>
          </cell>
          <cell r="F7563">
            <v>0</v>
          </cell>
          <cell r="G7563">
            <v>0</v>
          </cell>
        </row>
        <row r="7564">
          <cell r="A7564">
            <v>36635</v>
          </cell>
          <cell r="B7564" t="str">
            <v>LIQ-GAS-TRD</v>
          </cell>
          <cell r="C7564" t="str">
            <v>OIL-NG-HDG-SPEC</v>
          </cell>
          <cell r="D7564" t="str">
            <v>P</v>
          </cell>
          <cell r="E7564">
            <v>37561</v>
          </cell>
          <cell r="F7564">
            <v>0</v>
          </cell>
          <cell r="G7564">
            <v>0</v>
          </cell>
        </row>
        <row r="7565">
          <cell r="A7565">
            <v>36635</v>
          </cell>
          <cell r="B7565" t="str">
            <v>LIQ-GAS-TRD</v>
          </cell>
          <cell r="C7565" t="str">
            <v>OIL-NG-HDG-SPEC</v>
          </cell>
          <cell r="D7565" t="str">
            <v>P</v>
          </cell>
          <cell r="E7565">
            <v>37591</v>
          </cell>
          <cell r="F7565">
            <v>0</v>
          </cell>
          <cell r="G7565">
            <v>0</v>
          </cell>
        </row>
        <row r="7566">
          <cell r="A7566">
            <v>36635</v>
          </cell>
          <cell r="B7566" t="str">
            <v>LIQ-GAS-TRD</v>
          </cell>
          <cell r="C7566" t="str">
            <v>OIL-NG-HDG-SPEC</v>
          </cell>
          <cell r="D7566" t="str">
            <v>P</v>
          </cell>
          <cell r="E7566">
            <v>37622</v>
          </cell>
          <cell r="F7566">
            <v>0</v>
          </cell>
          <cell r="G7566">
            <v>0</v>
          </cell>
        </row>
        <row r="7567">
          <cell r="A7567">
            <v>36635</v>
          </cell>
          <cell r="B7567" t="str">
            <v>LIQ-GAS-TRD</v>
          </cell>
          <cell r="C7567" t="str">
            <v>OIL-NG-HDG-SPEC</v>
          </cell>
          <cell r="D7567" t="str">
            <v>P</v>
          </cell>
          <cell r="E7567">
            <v>37653</v>
          </cell>
          <cell r="F7567">
            <v>0</v>
          </cell>
          <cell r="G7567">
            <v>0</v>
          </cell>
        </row>
        <row r="7568">
          <cell r="A7568">
            <v>36635</v>
          </cell>
          <cell r="B7568" t="str">
            <v>LIQ-GAS-TRD</v>
          </cell>
          <cell r="C7568" t="str">
            <v>OIL-NG-HDG-SPEC</v>
          </cell>
          <cell r="D7568" t="str">
            <v>P</v>
          </cell>
          <cell r="E7568">
            <v>37681</v>
          </cell>
          <cell r="F7568">
            <v>0</v>
          </cell>
          <cell r="G7568">
            <v>0</v>
          </cell>
        </row>
        <row r="7569">
          <cell r="A7569">
            <v>36635</v>
          </cell>
          <cell r="B7569" t="str">
            <v>LIQ-GAS-TRD</v>
          </cell>
          <cell r="C7569" t="str">
            <v>OIL-NG-HDG-SPEC</v>
          </cell>
          <cell r="D7569" t="str">
            <v>P</v>
          </cell>
          <cell r="E7569">
            <v>37712</v>
          </cell>
          <cell r="F7569">
            <v>0</v>
          </cell>
          <cell r="G7569">
            <v>0</v>
          </cell>
        </row>
        <row r="7570">
          <cell r="A7570">
            <v>36635</v>
          </cell>
          <cell r="B7570" t="str">
            <v>LIQ-GAS-TRD</v>
          </cell>
          <cell r="C7570" t="str">
            <v>OIL-NG-HDG-SPEC</v>
          </cell>
          <cell r="D7570" t="str">
            <v>P</v>
          </cell>
          <cell r="E7570">
            <v>37742</v>
          </cell>
          <cell r="F7570">
            <v>0</v>
          </cell>
          <cell r="G7570">
            <v>0</v>
          </cell>
        </row>
        <row r="7571">
          <cell r="A7571">
            <v>36635</v>
          </cell>
          <cell r="B7571" t="str">
            <v>LIQ-GAS-TRD</v>
          </cell>
          <cell r="C7571" t="str">
            <v>OIL-NG-HDG-SPEC</v>
          </cell>
          <cell r="D7571" t="str">
            <v>P</v>
          </cell>
          <cell r="E7571">
            <v>37773</v>
          </cell>
          <cell r="F7571">
            <v>0</v>
          </cell>
          <cell r="G7571">
            <v>0</v>
          </cell>
        </row>
        <row r="7572">
          <cell r="A7572">
            <v>36635</v>
          </cell>
          <cell r="B7572" t="str">
            <v>LIQ-GAS-TRD</v>
          </cell>
          <cell r="C7572" t="str">
            <v>OIL-NG-HDG-SPEC</v>
          </cell>
          <cell r="D7572" t="str">
            <v>P</v>
          </cell>
          <cell r="E7572">
            <v>37803</v>
          </cell>
          <cell r="F7572">
            <v>0</v>
          </cell>
          <cell r="G7572">
            <v>0</v>
          </cell>
        </row>
        <row r="7573">
          <cell r="A7573">
            <v>36635</v>
          </cell>
          <cell r="B7573" t="str">
            <v>LIQ-GAS-TRD</v>
          </cell>
          <cell r="C7573" t="str">
            <v>OIL-NG-HDG-SPEC</v>
          </cell>
          <cell r="D7573" t="str">
            <v>P</v>
          </cell>
          <cell r="E7573">
            <v>37834</v>
          </cell>
          <cell r="F7573">
            <v>0</v>
          </cell>
          <cell r="G7573">
            <v>0</v>
          </cell>
        </row>
        <row r="7574">
          <cell r="A7574">
            <v>36635</v>
          </cell>
          <cell r="B7574" t="str">
            <v>LIQ-GAS-TRD</v>
          </cell>
          <cell r="C7574" t="str">
            <v>OIL-NG-HDG-SPEC</v>
          </cell>
          <cell r="D7574" t="str">
            <v>P</v>
          </cell>
          <cell r="E7574">
            <v>37865</v>
          </cell>
          <cell r="F7574">
            <v>0</v>
          </cell>
          <cell r="G7574">
            <v>0</v>
          </cell>
        </row>
        <row r="7575">
          <cell r="A7575">
            <v>36635</v>
          </cell>
          <cell r="B7575" t="str">
            <v>LIQ-GAS-TRD</v>
          </cell>
          <cell r="C7575" t="str">
            <v>OIL-NG-HDG-SPEC</v>
          </cell>
          <cell r="D7575" t="str">
            <v>P</v>
          </cell>
          <cell r="E7575">
            <v>37895</v>
          </cell>
          <cell r="F7575">
            <v>0</v>
          </cell>
          <cell r="G7575">
            <v>0</v>
          </cell>
        </row>
        <row r="7576">
          <cell r="A7576">
            <v>36635</v>
          </cell>
          <cell r="B7576" t="str">
            <v>LIQ-GAS-TRD</v>
          </cell>
          <cell r="C7576" t="str">
            <v>OIL-NG-HDG-SPEC</v>
          </cell>
          <cell r="D7576" t="str">
            <v>P</v>
          </cell>
          <cell r="E7576">
            <v>37926</v>
          </cell>
          <cell r="F7576">
            <v>0</v>
          </cell>
          <cell r="G7576">
            <v>0</v>
          </cell>
        </row>
        <row r="7577">
          <cell r="A7577">
            <v>36635</v>
          </cell>
          <cell r="B7577" t="str">
            <v>LIQ-GAS-TRD</v>
          </cell>
          <cell r="C7577" t="str">
            <v>OIL-NG-HDG-SPEC</v>
          </cell>
          <cell r="D7577" t="str">
            <v>P</v>
          </cell>
          <cell r="E7577">
            <v>37956</v>
          </cell>
          <cell r="F7577">
            <v>0</v>
          </cell>
          <cell r="G7577">
            <v>0</v>
          </cell>
        </row>
        <row r="7578">
          <cell r="A7578">
            <v>36635</v>
          </cell>
          <cell r="B7578" t="str">
            <v>LIQ-GAS-TRD</v>
          </cell>
          <cell r="C7578" t="str">
            <v>OIL-NG-HDG-SPEC</v>
          </cell>
          <cell r="D7578" t="str">
            <v>P</v>
          </cell>
          <cell r="E7578">
            <v>37987</v>
          </cell>
          <cell r="F7578">
            <v>0</v>
          </cell>
          <cell r="G7578">
            <v>0</v>
          </cell>
        </row>
        <row r="7579">
          <cell r="A7579">
            <v>36635</v>
          </cell>
          <cell r="B7579" t="str">
            <v>LIQ-GAS-TRD</v>
          </cell>
          <cell r="C7579" t="str">
            <v>OIL-NG-HDG-SPEC</v>
          </cell>
          <cell r="D7579" t="str">
            <v>P</v>
          </cell>
          <cell r="E7579">
            <v>38018</v>
          </cell>
          <cell r="F7579">
            <v>0</v>
          </cell>
          <cell r="G7579">
            <v>0</v>
          </cell>
        </row>
        <row r="7580">
          <cell r="A7580">
            <v>36635</v>
          </cell>
          <cell r="B7580" t="str">
            <v>LIQ-GAS-TRD</v>
          </cell>
          <cell r="C7580" t="str">
            <v>OIL-NG-HDG-SPEC</v>
          </cell>
          <cell r="D7580" t="str">
            <v>P</v>
          </cell>
          <cell r="E7580">
            <v>38047</v>
          </cell>
          <cell r="F7580">
            <v>0</v>
          </cell>
          <cell r="G7580">
            <v>0</v>
          </cell>
        </row>
        <row r="7581">
          <cell r="A7581">
            <v>36635</v>
          </cell>
          <cell r="B7581" t="str">
            <v>LIQ-GAS-TRD</v>
          </cell>
          <cell r="C7581" t="str">
            <v>OIL-NG-HDG-SPEC</v>
          </cell>
          <cell r="D7581" t="str">
            <v>P</v>
          </cell>
          <cell r="E7581">
            <v>38078</v>
          </cell>
          <cell r="F7581">
            <v>0</v>
          </cell>
          <cell r="G7581">
            <v>0</v>
          </cell>
        </row>
        <row r="7582">
          <cell r="A7582">
            <v>36635</v>
          </cell>
          <cell r="B7582" t="str">
            <v>LIQ-GAS-TRD</v>
          </cell>
          <cell r="C7582" t="str">
            <v>OIL-NG-HDG-SPEC</v>
          </cell>
          <cell r="D7582" t="str">
            <v>P</v>
          </cell>
          <cell r="E7582">
            <v>38108</v>
          </cell>
          <cell r="F7582">
            <v>0</v>
          </cell>
          <cell r="G7582">
            <v>0</v>
          </cell>
        </row>
        <row r="7583">
          <cell r="A7583">
            <v>36635</v>
          </cell>
          <cell r="B7583" t="str">
            <v>LIQ-GAS-TRD</v>
          </cell>
          <cell r="C7583" t="str">
            <v>OIL-NG-HDG-SPEC</v>
          </cell>
          <cell r="D7583" t="str">
            <v>P</v>
          </cell>
          <cell r="E7583">
            <v>38139</v>
          </cell>
          <cell r="F7583">
            <v>0</v>
          </cell>
          <cell r="G7583">
            <v>0</v>
          </cell>
        </row>
        <row r="7584">
          <cell r="A7584">
            <v>36635</v>
          </cell>
          <cell r="B7584" t="str">
            <v>LIQ-GAS-TRD</v>
          </cell>
          <cell r="C7584" t="str">
            <v>OIL-NG-HDG-SPEC</v>
          </cell>
          <cell r="D7584" t="str">
            <v>P</v>
          </cell>
          <cell r="E7584">
            <v>38169</v>
          </cell>
          <cell r="F7584">
            <v>0</v>
          </cell>
          <cell r="G7584">
            <v>0</v>
          </cell>
        </row>
        <row r="7585">
          <cell r="A7585">
            <v>36635</v>
          </cell>
          <cell r="B7585" t="str">
            <v>LIQ-GAS-TRD</v>
          </cell>
          <cell r="C7585" t="str">
            <v>OIL-NG-HDG-SPEC</v>
          </cell>
          <cell r="D7585" t="str">
            <v>P</v>
          </cell>
          <cell r="E7585">
            <v>38200</v>
          </cell>
          <cell r="F7585">
            <v>0</v>
          </cell>
          <cell r="G7585">
            <v>0</v>
          </cell>
        </row>
        <row r="7586">
          <cell r="A7586">
            <v>36635</v>
          </cell>
          <cell r="B7586" t="str">
            <v>LIQ-GAS-TRD</v>
          </cell>
          <cell r="C7586" t="str">
            <v>OIL-NG-HDG-SPEC</v>
          </cell>
          <cell r="D7586" t="str">
            <v>P</v>
          </cell>
          <cell r="E7586">
            <v>38231</v>
          </cell>
          <cell r="F7586">
            <v>0</v>
          </cell>
          <cell r="G7586">
            <v>0</v>
          </cell>
        </row>
        <row r="7587">
          <cell r="A7587">
            <v>36635</v>
          </cell>
          <cell r="B7587" t="str">
            <v>LIQ-GAS-TRD</v>
          </cell>
          <cell r="C7587" t="str">
            <v>OIL-NG-HDG-SPEC</v>
          </cell>
          <cell r="D7587" t="str">
            <v>P</v>
          </cell>
          <cell r="E7587">
            <v>38261</v>
          </cell>
          <cell r="F7587">
            <v>0</v>
          </cell>
          <cell r="G7587">
            <v>0</v>
          </cell>
        </row>
        <row r="7588">
          <cell r="A7588">
            <v>36635</v>
          </cell>
          <cell r="B7588" t="str">
            <v>LIQ-GAS-TRD</v>
          </cell>
          <cell r="C7588" t="str">
            <v>OIL-NG-HDG-SPEC</v>
          </cell>
          <cell r="D7588" t="str">
            <v>P</v>
          </cell>
          <cell r="E7588">
            <v>38292</v>
          </cell>
          <cell r="F7588">
            <v>0</v>
          </cell>
          <cell r="G7588">
            <v>0</v>
          </cell>
        </row>
        <row r="7589">
          <cell r="A7589">
            <v>36635</v>
          </cell>
          <cell r="B7589" t="str">
            <v>LIQ-GAS-TRD</v>
          </cell>
          <cell r="C7589" t="str">
            <v>OIL-NG-HDG-SPEC</v>
          </cell>
          <cell r="D7589" t="str">
            <v>P</v>
          </cell>
          <cell r="E7589">
            <v>38322</v>
          </cell>
          <cell r="F7589">
            <v>0</v>
          </cell>
          <cell r="G7589">
            <v>0</v>
          </cell>
        </row>
        <row r="7590">
          <cell r="A7590">
            <v>36635</v>
          </cell>
          <cell r="B7590" t="str">
            <v>LIQ-GAS-TRD</v>
          </cell>
          <cell r="C7590" t="str">
            <v>OIL-NG-HDG-SPEC</v>
          </cell>
          <cell r="D7590" t="str">
            <v>P</v>
          </cell>
          <cell r="E7590">
            <v>38353</v>
          </cell>
          <cell r="F7590">
            <v>0</v>
          </cell>
          <cell r="G7590">
            <v>0</v>
          </cell>
        </row>
        <row r="7591">
          <cell r="A7591">
            <v>36635</v>
          </cell>
          <cell r="B7591" t="str">
            <v>LIQ-GAS-TRD</v>
          </cell>
          <cell r="C7591" t="str">
            <v>OIL-NG-HDG-SPEC</v>
          </cell>
          <cell r="D7591" t="str">
            <v>P</v>
          </cell>
          <cell r="E7591">
            <v>38384</v>
          </cell>
          <cell r="F7591">
            <v>0</v>
          </cell>
          <cell r="G7591">
            <v>0</v>
          </cell>
        </row>
        <row r="7592">
          <cell r="A7592">
            <v>36635</v>
          </cell>
          <cell r="B7592" t="str">
            <v>LIQ-GAS-TRD</v>
          </cell>
          <cell r="C7592" t="str">
            <v>OIL-NG-HDG-SPEC</v>
          </cell>
          <cell r="D7592" t="str">
            <v>P</v>
          </cell>
          <cell r="E7592">
            <v>38412</v>
          </cell>
          <cell r="F7592">
            <v>0</v>
          </cell>
          <cell r="G7592">
            <v>0</v>
          </cell>
        </row>
        <row r="7593">
          <cell r="A7593">
            <v>36635</v>
          </cell>
          <cell r="B7593" t="str">
            <v>LIQ-GAS-TRD</v>
          </cell>
          <cell r="C7593" t="str">
            <v>OIL-NG-HDG-SPEC</v>
          </cell>
          <cell r="D7593" t="str">
            <v>P</v>
          </cell>
          <cell r="E7593">
            <v>38443</v>
          </cell>
          <cell r="F7593">
            <v>0</v>
          </cell>
          <cell r="G7593">
            <v>0</v>
          </cell>
        </row>
        <row r="7594">
          <cell r="A7594">
            <v>36635</v>
          </cell>
          <cell r="B7594" t="str">
            <v>LIQ-GAS-TRD</v>
          </cell>
          <cell r="C7594" t="str">
            <v>OIL-NG-HDG-SPEC</v>
          </cell>
          <cell r="D7594" t="str">
            <v>P</v>
          </cell>
          <cell r="E7594">
            <v>38473</v>
          </cell>
          <cell r="F7594">
            <v>0</v>
          </cell>
          <cell r="G7594">
            <v>0</v>
          </cell>
        </row>
        <row r="7595">
          <cell r="A7595">
            <v>36635</v>
          </cell>
          <cell r="B7595" t="str">
            <v>LIQ-GAS-TRD</v>
          </cell>
          <cell r="C7595" t="str">
            <v>OIL-NG-HDG-SPEC</v>
          </cell>
          <cell r="D7595" t="str">
            <v>P</v>
          </cell>
          <cell r="E7595">
            <v>38504</v>
          </cell>
          <cell r="F7595">
            <v>0</v>
          </cell>
          <cell r="G7595">
            <v>0</v>
          </cell>
        </row>
        <row r="7596">
          <cell r="A7596">
            <v>36635</v>
          </cell>
          <cell r="B7596" t="str">
            <v>LIQ-GAS-TRD</v>
          </cell>
          <cell r="C7596" t="str">
            <v>OIL-NG-HDG-SPEC</v>
          </cell>
          <cell r="D7596" t="str">
            <v>P</v>
          </cell>
          <cell r="E7596">
            <v>38534</v>
          </cell>
          <cell r="F7596">
            <v>0</v>
          </cell>
          <cell r="G7596">
            <v>0</v>
          </cell>
        </row>
        <row r="7597">
          <cell r="A7597">
            <v>36635</v>
          </cell>
          <cell r="B7597" t="str">
            <v>LIQ-GAS-TRD</v>
          </cell>
          <cell r="C7597" t="str">
            <v>OIL-NG-HDG-SPEC</v>
          </cell>
          <cell r="D7597" t="str">
            <v>P</v>
          </cell>
          <cell r="E7597">
            <v>38565</v>
          </cell>
          <cell r="F7597">
            <v>0</v>
          </cell>
          <cell r="G7597">
            <v>0</v>
          </cell>
        </row>
        <row r="7598">
          <cell r="A7598">
            <v>36635</v>
          </cell>
          <cell r="B7598" t="str">
            <v>LIQ-GAS-TRD</v>
          </cell>
          <cell r="C7598" t="str">
            <v>OIL-NG-HDG-SPEC</v>
          </cell>
          <cell r="D7598" t="str">
            <v>P</v>
          </cell>
          <cell r="E7598">
            <v>38596</v>
          </cell>
          <cell r="F7598">
            <v>0</v>
          </cell>
          <cell r="G7598">
            <v>0</v>
          </cell>
        </row>
        <row r="7599">
          <cell r="A7599">
            <v>36635</v>
          </cell>
          <cell r="B7599" t="str">
            <v>LIQ-GAS-TRD</v>
          </cell>
          <cell r="C7599" t="str">
            <v>OIL-NG-HDG-SPEC</v>
          </cell>
          <cell r="D7599" t="str">
            <v>P</v>
          </cell>
          <cell r="E7599">
            <v>38626</v>
          </cell>
          <cell r="F7599">
            <v>0</v>
          </cell>
          <cell r="G7599">
            <v>0</v>
          </cell>
        </row>
        <row r="7600">
          <cell r="A7600">
            <v>36635</v>
          </cell>
          <cell r="B7600" t="str">
            <v>LIQ-GAS-TRD</v>
          </cell>
          <cell r="C7600" t="str">
            <v>OIL-NG-HDG-SPEC</v>
          </cell>
          <cell r="D7600" t="str">
            <v>P</v>
          </cell>
          <cell r="E7600">
            <v>38657</v>
          </cell>
          <cell r="F7600">
            <v>0</v>
          </cell>
          <cell r="G7600">
            <v>0</v>
          </cell>
        </row>
        <row r="7601">
          <cell r="A7601">
            <v>36635</v>
          </cell>
          <cell r="B7601" t="str">
            <v>LIQ-GAS-TRD</v>
          </cell>
          <cell r="C7601" t="str">
            <v>OIL-NG-HDG-SPEC</v>
          </cell>
          <cell r="D7601" t="str">
            <v>P</v>
          </cell>
          <cell r="E7601">
            <v>38687</v>
          </cell>
          <cell r="F7601">
            <v>0</v>
          </cell>
          <cell r="G7601">
            <v>0</v>
          </cell>
        </row>
        <row r="7602">
          <cell r="A7602">
            <v>36635</v>
          </cell>
          <cell r="B7602" t="str">
            <v>LIQ-GAS-TRD</v>
          </cell>
          <cell r="C7602" t="str">
            <v>OIL-NG-HDG-SPEC</v>
          </cell>
          <cell r="D7602" t="str">
            <v>P</v>
          </cell>
          <cell r="E7602">
            <v>38718</v>
          </cell>
          <cell r="F7602">
            <v>0</v>
          </cell>
          <cell r="G7602">
            <v>0</v>
          </cell>
        </row>
        <row r="7603">
          <cell r="A7603">
            <v>36635</v>
          </cell>
          <cell r="B7603" t="str">
            <v>LIQ-GAS-TRD</v>
          </cell>
          <cell r="C7603" t="str">
            <v>OIL-NG-HDG-SPEC</v>
          </cell>
          <cell r="D7603" t="str">
            <v>P</v>
          </cell>
          <cell r="E7603">
            <v>38749</v>
          </cell>
          <cell r="F7603">
            <v>0</v>
          </cell>
          <cell r="G7603">
            <v>0</v>
          </cell>
        </row>
        <row r="7604">
          <cell r="A7604">
            <v>36635</v>
          </cell>
          <cell r="B7604" t="str">
            <v>LIQ-GAS-TRD</v>
          </cell>
          <cell r="C7604" t="str">
            <v>OIL-NG-HDG-SPEC</v>
          </cell>
          <cell r="D7604" t="str">
            <v>P</v>
          </cell>
          <cell r="E7604">
            <v>38777</v>
          </cell>
          <cell r="F7604">
            <v>0</v>
          </cell>
          <cell r="G7604">
            <v>0</v>
          </cell>
        </row>
        <row r="7605">
          <cell r="A7605">
            <v>36635</v>
          </cell>
          <cell r="B7605" t="str">
            <v>LIQ-GAS-TRD</v>
          </cell>
          <cell r="C7605" t="str">
            <v>OIL-NG-HDG-SPEC</v>
          </cell>
          <cell r="D7605" t="str">
            <v>P</v>
          </cell>
          <cell r="E7605">
            <v>38808</v>
          </cell>
          <cell r="F7605">
            <v>0</v>
          </cell>
          <cell r="G7605">
            <v>0</v>
          </cell>
        </row>
        <row r="7606">
          <cell r="A7606">
            <v>36635</v>
          </cell>
          <cell r="B7606" t="str">
            <v>LIQ-GAS-TRD</v>
          </cell>
          <cell r="C7606" t="str">
            <v>OIL-NG-HDG-SPEC</v>
          </cell>
          <cell r="D7606" t="str">
            <v>P</v>
          </cell>
          <cell r="E7606">
            <v>38838</v>
          </cell>
          <cell r="F7606">
            <v>0</v>
          </cell>
          <cell r="G7606">
            <v>0</v>
          </cell>
        </row>
        <row r="7607">
          <cell r="A7607">
            <v>36635</v>
          </cell>
          <cell r="B7607" t="str">
            <v>LIQ-GAS-TRD</v>
          </cell>
          <cell r="C7607" t="str">
            <v>OIL-NG-HDG-SPEC</v>
          </cell>
          <cell r="D7607" t="str">
            <v>P</v>
          </cell>
          <cell r="E7607">
            <v>38869</v>
          </cell>
          <cell r="F7607">
            <v>0</v>
          </cell>
          <cell r="G7607">
            <v>0</v>
          </cell>
        </row>
        <row r="7608">
          <cell r="A7608">
            <v>36635</v>
          </cell>
          <cell r="B7608" t="str">
            <v>LIQ-GAS-TRD</v>
          </cell>
          <cell r="C7608" t="str">
            <v>OIL-NG-HDG-SPEC</v>
          </cell>
          <cell r="D7608" t="str">
            <v>P</v>
          </cell>
          <cell r="E7608">
            <v>38899</v>
          </cell>
          <cell r="F7608">
            <v>0</v>
          </cell>
          <cell r="G7608">
            <v>0</v>
          </cell>
        </row>
        <row r="7609">
          <cell r="A7609">
            <v>36635</v>
          </cell>
          <cell r="B7609" t="str">
            <v>LIQ-GAS-TRD</v>
          </cell>
          <cell r="C7609" t="str">
            <v>OIL-NG-HDG-SPEC</v>
          </cell>
          <cell r="D7609" t="str">
            <v>P</v>
          </cell>
          <cell r="E7609">
            <v>38930</v>
          </cell>
          <cell r="F7609">
            <v>0</v>
          </cell>
          <cell r="G7609">
            <v>0</v>
          </cell>
        </row>
        <row r="7610">
          <cell r="A7610">
            <v>36635</v>
          </cell>
          <cell r="B7610" t="str">
            <v>LIQ-GAS-TRD</v>
          </cell>
          <cell r="C7610" t="str">
            <v>OIL-NG-HDG-SPEC</v>
          </cell>
          <cell r="D7610" t="str">
            <v>P</v>
          </cell>
          <cell r="E7610">
            <v>38961</v>
          </cell>
          <cell r="F7610">
            <v>0</v>
          </cell>
          <cell r="G7610">
            <v>0</v>
          </cell>
        </row>
        <row r="7611">
          <cell r="A7611">
            <v>36635</v>
          </cell>
          <cell r="B7611" t="str">
            <v>LIQ-GAS-TRD</v>
          </cell>
          <cell r="C7611" t="str">
            <v>OIL-NG-HDG-SPEC</v>
          </cell>
          <cell r="D7611" t="str">
            <v>P</v>
          </cell>
          <cell r="E7611">
            <v>38991</v>
          </cell>
          <cell r="F7611">
            <v>0</v>
          </cell>
          <cell r="G7611">
            <v>0</v>
          </cell>
        </row>
        <row r="7612">
          <cell r="A7612">
            <v>36635</v>
          </cell>
          <cell r="B7612" t="str">
            <v>LIQ-GAS-TRD</v>
          </cell>
          <cell r="C7612" t="str">
            <v>OIL-NG-HDG-SPEC</v>
          </cell>
          <cell r="D7612" t="str">
            <v>P</v>
          </cell>
          <cell r="E7612">
            <v>39022</v>
          </cell>
          <cell r="F7612">
            <v>0</v>
          </cell>
          <cell r="G7612">
            <v>0</v>
          </cell>
        </row>
        <row r="7613">
          <cell r="A7613">
            <v>36635</v>
          </cell>
          <cell r="B7613" t="str">
            <v>LIQ-GAS-TRD</v>
          </cell>
          <cell r="C7613" t="str">
            <v>OIL-NG-HDG-SPEC</v>
          </cell>
          <cell r="D7613" t="str">
            <v>P</v>
          </cell>
          <cell r="E7613">
            <v>39052</v>
          </cell>
          <cell r="F7613">
            <v>0</v>
          </cell>
          <cell r="G7613">
            <v>0</v>
          </cell>
        </row>
        <row r="7614">
          <cell r="A7614">
            <v>36635</v>
          </cell>
          <cell r="B7614" t="str">
            <v>LIQ-GAS-TRD</v>
          </cell>
          <cell r="C7614" t="str">
            <v>OIL-NG-HDG-SPEC</v>
          </cell>
          <cell r="D7614" t="str">
            <v>P</v>
          </cell>
          <cell r="E7614">
            <v>39083</v>
          </cell>
          <cell r="F7614">
            <v>0</v>
          </cell>
          <cell r="G7614">
            <v>0</v>
          </cell>
        </row>
        <row r="7615">
          <cell r="A7615">
            <v>36635</v>
          </cell>
          <cell r="B7615" t="str">
            <v>LIQ-GAS-TRD</v>
          </cell>
          <cell r="C7615" t="str">
            <v>OIL-NG-HDG-SPEC</v>
          </cell>
          <cell r="D7615" t="str">
            <v>P</v>
          </cell>
          <cell r="E7615">
            <v>39114</v>
          </cell>
          <cell r="F7615">
            <v>0</v>
          </cell>
          <cell r="G7615">
            <v>0</v>
          </cell>
        </row>
        <row r="7616">
          <cell r="A7616">
            <v>36635</v>
          </cell>
          <cell r="B7616" t="str">
            <v>LIQ-GAS-TRD</v>
          </cell>
          <cell r="C7616" t="str">
            <v>OIL-NG-HDG-SPEC</v>
          </cell>
          <cell r="D7616" t="str">
            <v>P</v>
          </cell>
          <cell r="E7616">
            <v>39142</v>
          </cell>
          <cell r="F7616">
            <v>0</v>
          </cell>
          <cell r="G7616">
            <v>0</v>
          </cell>
        </row>
        <row r="7617">
          <cell r="A7617">
            <v>36635</v>
          </cell>
          <cell r="B7617" t="str">
            <v>LIQ-GAS-TRD</v>
          </cell>
          <cell r="C7617" t="str">
            <v>OIL-NG-HDG-SPEC</v>
          </cell>
          <cell r="D7617" t="str">
            <v>P</v>
          </cell>
          <cell r="E7617">
            <v>39173</v>
          </cell>
          <cell r="F7617">
            <v>0</v>
          </cell>
          <cell r="G7617">
            <v>0</v>
          </cell>
        </row>
        <row r="7618">
          <cell r="A7618">
            <v>36635</v>
          </cell>
          <cell r="B7618" t="str">
            <v>LIQ-GAS-TRD</v>
          </cell>
          <cell r="C7618" t="str">
            <v>OIL-NG-HDG-SPEC</v>
          </cell>
          <cell r="D7618" t="str">
            <v>P</v>
          </cell>
          <cell r="E7618">
            <v>39203</v>
          </cell>
          <cell r="F7618">
            <v>0</v>
          </cell>
          <cell r="G7618">
            <v>0</v>
          </cell>
        </row>
        <row r="7619">
          <cell r="A7619">
            <v>36635</v>
          </cell>
          <cell r="B7619" t="str">
            <v>LIQ-GAS-TRD</v>
          </cell>
          <cell r="C7619" t="str">
            <v>OIL-NG-HDG-SPEC</v>
          </cell>
          <cell r="D7619" t="str">
            <v>P</v>
          </cell>
          <cell r="E7619">
            <v>39234</v>
          </cell>
          <cell r="F7619">
            <v>0</v>
          </cell>
          <cell r="G7619">
            <v>0</v>
          </cell>
        </row>
        <row r="7620">
          <cell r="A7620">
            <v>36635</v>
          </cell>
          <cell r="B7620" t="str">
            <v>LIQ-GAS-TRD</v>
          </cell>
          <cell r="C7620" t="str">
            <v>OIL-NG-HDG-SPEC</v>
          </cell>
          <cell r="D7620" t="str">
            <v>P</v>
          </cell>
          <cell r="E7620">
            <v>39264</v>
          </cell>
          <cell r="F7620">
            <v>0</v>
          </cell>
          <cell r="G7620">
            <v>0</v>
          </cell>
        </row>
        <row r="7621">
          <cell r="A7621">
            <v>36635</v>
          </cell>
          <cell r="B7621" t="str">
            <v>LIQ-GAS-TRD</v>
          </cell>
          <cell r="C7621" t="str">
            <v>OIL-NG-HDG-SPEC</v>
          </cell>
          <cell r="D7621" t="str">
            <v>P</v>
          </cell>
          <cell r="E7621">
            <v>39295</v>
          </cell>
          <cell r="F7621">
            <v>0</v>
          </cell>
          <cell r="G7621">
            <v>0</v>
          </cell>
        </row>
        <row r="7622">
          <cell r="A7622">
            <v>36635</v>
          </cell>
          <cell r="B7622" t="str">
            <v>LIQ-GAS-TRD</v>
          </cell>
          <cell r="C7622" t="str">
            <v>OIL-NG-HDG-SPEC</v>
          </cell>
          <cell r="D7622" t="str">
            <v>P</v>
          </cell>
          <cell r="E7622">
            <v>39326</v>
          </cell>
          <cell r="F7622">
            <v>0</v>
          </cell>
          <cell r="G7622">
            <v>0</v>
          </cell>
        </row>
        <row r="7623">
          <cell r="A7623">
            <v>36635</v>
          </cell>
          <cell r="B7623" t="str">
            <v>LIQ-GAS-TRD</v>
          </cell>
          <cell r="C7623" t="str">
            <v>OIL-NG-HDG-SPEC</v>
          </cell>
          <cell r="D7623" t="str">
            <v>P</v>
          </cell>
          <cell r="E7623">
            <v>39356</v>
          </cell>
          <cell r="F7623">
            <v>0</v>
          </cell>
          <cell r="G7623">
            <v>0</v>
          </cell>
        </row>
        <row r="7624">
          <cell r="A7624">
            <v>36635</v>
          </cell>
          <cell r="B7624" t="str">
            <v>LIQ-GAS-TRD</v>
          </cell>
          <cell r="C7624" t="str">
            <v>OIL-NG-HDG-SPEC</v>
          </cell>
          <cell r="D7624" t="str">
            <v>P</v>
          </cell>
          <cell r="E7624">
            <v>39387</v>
          </cell>
          <cell r="F7624">
            <v>0</v>
          </cell>
          <cell r="G7624">
            <v>0</v>
          </cell>
        </row>
        <row r="7625">
          <cell r="A7625">
            <v>36635</v>
          </cell>
          <cell r="B7625" t="str">
            <v>LIQ-GAS-TRD</v>
          </cell>
          <cell r="C7625" t="str">
            <v>OIL-NG-HDG-SPEC</v>
          </cell>
          <cell r="D7625" t="str">
            <v>P</v>
          </cell>
          <cell r="E7625">
            <v>39417</v>
          </cell>
          <cell r="F7625">
            <v>0</v>
          </cell>
          <cell r="G7625">
            <v>0</v>
          </cell>
        </row>
        <row r="7626">
          <cell r="A7626">
            <v>36635</v>
          </cell>
          <cell r="B7626" t="str">
            <v>LIQ-GAS-TRD</v>
          </cell>
          <cell r="C7626" t="str">
            <v>OIL-NG-HDG-SPEC</v>
          </cell>
          <cell r="D7626" t="str">
            <v>P</v>
          </cell>
          <cell r="E7626">
            <v>39448</v>
          </cell>
          <cell r="F7626">
            <v>0</v>
          </cell>
          <cell r="G7626">
            <v>0</v>
          </cell>
        </row>
        <row r="7627">
          <cell r="A7627">
            <v>36635</v>
          </cell>
          <cell r="B7627" t="str">
            <v>LIQ-GAS-TRD</v>
          </cell>
          <cell r="C7627" t="str">
            <v>OIL-NG-HDG-SPEC</v>
          </cell>
          <cell r="D7627" t="str">
            <v>P</v>
          </cell>
          <cell r="E7627">
            <v>39479</v>
          </cell>
          <cell r="F7627">
            <v>0</v>
          </cell>
          <cell r="G7627">
            <v>0</v>
          </cell>
        </row>
        <row r="7628">
          <cell r="A7628">
            <v>36635</v>
          </cell>
          <cell r="B7628" t="str">
            <v>LIQ-GAS-TRD</v>
          </cell>
          <cell r="C7628" t="str">
            <v>OIL-NG-HDG-SPEC</v>
          </cell>
          <cell r="D7628" t="str">
            <v>P</v>
          </cell>
          <cell r="E7628">
            <v>39508</v>
          </cell>
          <cell r="F7628">
            <v>0</v>
          </cell>
          <cell r="G7628">
            <v>0</v>
          </cell>
        </row>
        <row r="7629">
          <cell r="A7629">
            <v>36635</v>
          </cell>
          <cell r="B7629" t="str">
            <v>LIQ-GAS-TRD</v>
          </cell>
          <cell r="C7629" t="str">
            <v>OIL-NG-HDG-SPEC</v>
          </cell>
          <cell r="D7629" t="str">
            <v>P</v>
          </cell>
          <cell r="E7629">
            <v>39539</v>
          </cell>
          <cell r="F7629">
            <v>0</v>
          </cell>
          <cell r="G7629">
            <v>0</v>
          </cell>
        </row>
        <row r="7630">
          <cell r="A7630">
            <v>36635</v>
          </cell>
          <cell r="B7630" t="str">
            <v>LIQ-GAS-TRD</v>
          </cell>
          <cell r="C7630" t="str">
            <v>OIL-NG-HDG-SPEC</v>
          </cell>
          <cell r="D7630" t="str">
            <v>P</v>
          </cell>
          <cell r="E7630">
            <v>39569</v>
          </cell>
          <cell r="F7630">
            <v>0</v>
          </cell>
          <cell r="G7630">
            <v>0</v>
          </cell>
        </row>
        <row r="7631">
          <cell r="A7631">
            <v>36635</v>
          </cell>
          <cell r="B7631" t="str">
            <v>LIQ-GAS-TRD</v>
          </cell>
          <cell r="C7631" t="str">
            <v>OIL-NG-HDG-SPEC</v>
          </cell>
          <cell r="D7631" t="str">
            <v>P</v>
          </cell>
          <cell r="E7631">
            <v>39600</v>
          </cell>
          <cell r="F7631">
            <v>0</v>
          </cell>
          <cell r="G7631">
            <v>0</v>
          </cell>
        </row>
        <row r="7632">
          <cell r="A7632">
            <v>36635</v>
          </cell>
          <cell r="B7632" t="str">
            <v>LIQ-GAS-TRD</v>
          </cell>
          <cell r="C7632" t="str">
            <v>OIL-NG-HDG-SPEC</v>
          </cell>
          <cell r="D7632" t="str">
            <v>P</v>
          </cell>
          <cell r="E7632">
            <v>39630</v>
          </cell>
          <cell r="F7632">
            <v>0</v>
          </cell>
          <cell r="G7632">
            <v>0</v>
          </cell>
        </row>
        <row r="7633">
          <cell r="A7633">
            <v>36635</v>
          </cell>
          <cell r="B7633" t="str">
            <v>LIQ-GAS-TRD</v>
          </cell>
          <cell r="C7633" t="str">
            <v>OIL-NG-HDG-SPEC</v>
          </cell>
          <cell r="D7633" t="str">
            <v>P</v>
          </cell>
          <cell r="E7633">
            <v>39661</v>
          </cell>
          <cell r="F7633">
            <v>0</v>
          </cell>
          <cell r="G7633">
            <v>0</v>
          </cell>
        </row>
        <row r="7634">
          <cell r="A7634">
            <v>36635</v>
          </cell>
          <cell r="B7634" t="str">
            <v>LIQ-GAS-TRD</v>
          </cell>
          <cell r="C7634" t="str">
            <v>OIL-NG-HDG-SPEC</v>
          </cell>
          <cell r="D7634" t="str">
            <v>P</v>
          </cell>
          <cell r="E7634">
            <v>39692</v>
          </cell>
          <cell r="F7634">
            <v>0</v>
          </cell>
          <cell r="G7634">
            <v>0</v>
          </cell>
        </row>
        <row r="7635">
          <cell r="A7635">
            <v>36635</v>
          </cell>
          <cell r="B7635" t="str">
            <v>LIQ-GAS-TRD</v>
          </cell>
          <cell r="C7635" t="str">
            <v>OIL-NG-HDG-SPEC</v>
          </cell>
          <cell r="D7635" t="str">
            <v>P</v>
          </cell>
          <cell r="E7635">
            <v>39722</v>
          </cell>
          <cell r="F7635">
            <v>0</v>
          </cell>
          <cell r="G7635">
            <v>0</v>
          </cell>
        </row>
        <row r="7636">
          <cell r="A7636">
            <v>36635</v>
          </cell>
          <cell r="B7636" t="str">
            <v>LIQ-GAS-TRD</v>
          </cell>
          <cell r="C7636" t="str">
            <v>OIL-NG-HDG-SPEC</v>
          </cell>
          <cell r="D7636" t="str">
            <v>P</v>
          </cell>
          <cell r="E7636">
            <v>39753</v>
          </cell>
          <cell r="F7636">
            <v>0</v>
          </cell>
          <cell r="G7636">
            <v>0</v>
          </cell>
        </row>
        <row r="7637">
          <cell r="A7637">
            <v>36635</v>
          </cell>
          <cell r="B7637" t="str">
            <v>LIQ-GAS-TRD</v>
          </cell>
          <cell r="C7637" t="str">
            <v>OIL-NG-HDG-SPEC</v>
          </cell>
          <cell r="D7637" t="str">
            <v>P</v>
          </cell>
          <cell r="E7637">
            <v>39783</v>
          </cell>
          <cell r="F7637">
            <v>0</v>
          </cell>
          <cell r="G7637">
            <v>0</v>
          </cell>
        </row>
        <row r="7638">
          <cell r="A7638">
            <v>36635</v>
          </cell>
          <cell r="B7638" t="str">
            <v>LIQ-GAS-TRD</v>
          </cell>
          <cell r="C7638" t="str">
            <v>OIL-NG-HDG-SPEC</v>
          </cell>
          <cell r="D7638" t="str">
            <v>P</v>
          </cell>
          <cell r="E7638">
            <v>39814</v>
          </cell>
          <cell r="F7638">
            <v>0</v>
          </cell>
          <cell r="G7638">
            <v>0</v>
          </cell>
        </row>
        <row r="7639">
          <cell r="A7639">
            <v>36635</v>
          </cell>
          <cell r="B7639" t="str">
            <v>LIQ-GAS-TRD</v>
          </cell>
          <cell r="C7639" t="str">
            <v>OIL-NG-HDG-SPEC</v>
          </cell>
          <cell r="D7639" t="str">
            <v>P</v>
          </cell>
          <cell r="E7639">
            <v>39845</v>
          </cell>
          <cell r="F7639">
            <v>0</v>
          </cell>
          <cell r="G7639">
            <v>0</v>
          </cell>
        </row>
        <row r="7640">
          <cell r="A7640">
            <v>36635</v>
          </cell>
          <cell r="B7640" t="str">
            <v>LIQ-GAS-TRD</v>
          </cell>
          <cell r="C7640" t="str">
            <v>OIL-NG-HDG-SPEC</v>
          </cell>
          <cell r="D7640" t="str">
            <v>P</v>
          </cell>
          <cell r="E7640">
            <v>39873</v>
          </cell>
          <cell r="F7640">
            <v>0</v>
          </cell>
          <cell r="G7640">
            <v>0</v>
          </cell>
        </row>
        <row r="7641">
          <cell r="A7641">
            <v>36635</v>
          </cell>
          <cell r="B7641" t="str">
            <v>LIQ-GAS-TRD</v>
          </cell>
          <cell r="C7641" t="str">
            <v>OIL-NG-HDG-SPEC</v>
          </cell>
          <cell r="D7641" t="str">
            <v>P</v>
          </cell>
          <cell r="E7641">
            <v>39904</v>
          </cell>
          <cell r="F7641">
            <v>0</v>
          </cell>
          <cell r="G7641">
            <v>0</v>
          </cell>
        </row>
        <row r="7642">
          <cell r="A7642">
            <v>36635</v>
          </cell>
          <cell r="B7642" t="str">
            <v>LIQ-GAS-TRD</v>
          </cell>
          <cell r="C7642" t="str">
            <v>OIL-NG-HDG-SPEC</v>
          </cell>
          <cell r="D7642" t="str">
            <v>P</v>
          </cell>
          <cell r="E7642">
            <v>39934</v>
          </cell>
          <cell r="F7642">
            <v>0</v>
          </cell>
          <cell r="G7642">
            <v>0</v>
          </cell>
        </row>
        <row r="7643">
          <cell r="A7643">
            <v>36635</v>
          </cell>
          <cell r="B7643" t="str">
            <v>LIQ-GAS-TRD</v>
          </cell>
          <cell r="C7643" t="str">
            <v>OIL-NG-HDG-SPEC</v>
          </cell>
          <cell r="D7643" t="str">
            <v>P</v>
          </cell>
          <cell r="E7643">
            <v>39965</v>
          </cell>
          <cell r="F7643">
            <v>0</v>
          </cell>
          <cell r="G7643">
            <v>0</v>
          </cell>
        </row>
        <row r="7644">
          <cell r="A7644">
            <v>36635</v>
          </cell>
          <cell r="B7644" t="str">
            <v>LIQ-GAS-TRD</v>
          </cell>
          <cell r="C7644" t="str">
            <v>OIL-NG-HDG-SPEC</v>
          </cell>
          <cell r="D7644" t="str">
            <v>P</v>
          </cell>
          <cell r="E7644">
            <v>39995</v>
          </cell>
          <cell r="F7644">
            <v>0</v>
          </cell>
          <cell r="G7644">
            <v>0</v>
          </cell>
        </row>
        <row r="7645">
          <cell r="A7645">
            <v>36635</v>
          </cell>
          <cell r="B7645" t="str">
            <v>LIQ-GAS-TRD</v>
          </cell>
          <cell r="C7645" t="str">
            <v>OIL-NG-HDG-SPEC</v>
          </cell>
          <cell r="D7645" t="str">
            <v>P</v>
          </cell>
          <cell r="E7645">
            <v>40026</v>
          </cell>
          <cell r="F7645">
            <v>0</v>
          </cell>
          <cell r="G7645">
            <v>0</v>
          </cell>
        </row>
        <row r="7646">
          <cell r="A7646">
            <v>36635</v>
          </cell>
          <cell r="B7646" t="str">
            <v>LIQ-GAS-TRD</v>
          </cell>
          <cell r="C7646" t="str">
            <v>OIL-NG-HDG-SPEC</v>
          </cell>
          <cell r="D7646" t="str">
            <v>P</v>
          </cell>
          <cell r="E7646">
            <v>40057</v>
          </cell>
          <cell r="F7646">
            <v>0</v>
          </cell>
          <cell r="G7646">
            <v>0</v>
          </cell>
        </row>
        <row r="7647">
          <cell r="A7647">
            <v>36635</v>
          </cell>
          <cell r="B7647" t="str">
            <v>LIQ-GAS-TRD</v>
          </cell>
          <cell r="C7647" t="str">
            <v>OIL-NG-HDG-SPEC</v>
          </cell>
          <cell r="D7647" t="str">
            <v>P</v>
          </cell>
          <cell r="E7647">
            <v>40087</v>
          </cell>
          <cell r="F7647">
            <v>0</v>
          </cell>
          <cell r="G7647">
            <v>0</v>
          </cell>
        </row>
        <row r="7648">
          <cell r="A7648">
            <v>36635</v>
          </cell>
          <cell r="B7648" t="str">
            <v>LIQ-GAS-TRD</v>
          </cell>
          <cell r="C7648" t="str">
            <v>OIL-NG-HDG-SPEC</v>
          </cell>
          <cell r="D7648" t="str">
            <v>P</v>
          </cell>
          <cell r="E7648">
            <v>40118</v>
          </cell>
          <cell r="F7648">
            <v>0</v>
          </cell>
          <cell r="G7648">
            <v>0</v>
          </cell>
        </row>
        <row r="7649">
          <cell r="A7649">
            <v>36635</v>
          </cell>
          <cell r="B7649" t="str">
            <v>LIQ-GAS-TRD</v>
          </cell>
          <cell r="C7649" t="str">
            <v>OIL-NG-HDG-SPEC</v>
          </cell>
          <cell r="D7649" t="str">
            <v>P</v>
          </cell>
          <cell r="E7649">
            <v>40148</v>
          </cell>
          <cell r="F7649">
            <v>0</v>
          </cell>
          <cell r="G7649">
            <v>0</v>
          </cell>
        </row>
        <row r="7731">
          <cell r="A7731" t="str">
            <v>EFF_DT</v>
          </cell>
          <cell r="B7731" t="str">
            <v>PORTFOLIO_ID</v>
          </cell>
          <cell r="C7731" t="str">
            <v>BENCHMARK_ID</v>
          </cell>
          <cell r="D7731" t="str">
            <v>BOOK_ID</v>
          </cell>
          <cell r="E7731" t="str">
            <v>BOOK_TYPE_CD</v>
          </cell>
          <cell r="F7731" t="str">
            <v>BOOK_FLAG</v>
          </cell>
          <cell r="G7731" t="str">
            <v>PR_CRV_CD</v>
          </cell>
          <cell r="H7731" t="str">
            <v>TO_DATE(TO_CHAR(REF_DT,'MM-YYYY'),'MM-YYYY')</v>
          </cell>
          <cell r="I7731" t="str">
            <v>ROUND(SUM(PV_POSITION),0)</v>
          </cell>
          <cell r="J7731" t="str">
            <v>ROUND(SUM(BENCHMARK_QTY),0)</v>
          </cell>
        </row>
        <row r="7732">
          <cell r="A7732">
            <v>36641</v>
          </cell>
          <cell r="B7732" t="str">
            <v>FT-CANADA</v>
          </cell>
          <cell r="C7732" t="str">
            <v>NG-NYMEX</v>
          </cell>
          <cell r="D7732" t="str">
            <v>FT-CAND-EGSC-A-PRC</v>
          </cell>
          <cell r="E7732" t="str">
            <v>P</v>
          </cell>
          <cell r="G7732" t="str">
            <v>NG</v>
          </cell>
          <cell r="H7732">
            <v>36647</v>
          </cell>
          <cell r="I7732">
            <v>0</v>
          </cell>
          <cell r="J7732">
            <v>0</v>
          </cell>
        </row>
        <row r="7733">
          <cell r="A7733">
            <v>36641</v>
          </cell>
          <cell r="B7733" t="str">
            <v>FT-CANADA</v>
          </cell>
          <cell r="C7733" t="str">
            <v>NG-NYMEX</v>
          </cell>
          <cell r="D7733" t="str">
            <v>FT-CAND-EGSC-A-PRC</v>
          </cell>
          <cell r="E7733" t="str">
            <v>P</v>
          </cell>
          <cell r="G7733" t="str">
            <v>NG</v>
          </cell>
          <cell r="H7733">
            <v>36678</v>
          </cell>
          <cell r="I7733">
            <v>15473</v>
          </cell>
          <cell r="J7733">
            <v>15473</v>
          </cell>
        </row>
        <row r="7734">
          <cell r="A7734">
            <v>36641</v>
          </cell>
          <cell r="B7734" t="str">
            <v>FT-CANADA</v>
          </cell>
          <cell r="C7734" t="str">
            <v>NG-NYMEX</v>
          </cell>
          <cell r="D7734" t="str">
            <v>FT-CAND-EGSC-A-PRC</v>
          </cell>
          <cell r="E7734" t="str">
            <v>P</v>
          </cell>
          <cell r="G7734" t="str">
            <v>NG</v>
          </cell>
          <cell r="H7734">
            <v>36708</v>
          </cell>
          <cell r="I7734">
            <v>62306</v>
          </cell>
          <cell r="J7734">
            <v>62306</v>
          </cell>
        </row>
        <row r="7735">
          <cell r="A7735">
            <v>36641</v>
          </cell>
          <cell r="B7735" t="str">
            <v>FT-CANADA</v>
          </cell>
          <cell r="C7735" t="str">
            <v>NG-NYMEX</v>
          </cell>
          <cell r="D7735" t="str">
            <v>FT-CAND-EGSC-A-PRC</v>
          </cell>
          <cell r="E7735" t="str">
            <v>P</v>
          </cell>
          <cell r="G7735" t="str">
            <v>NG</v>
          </cell>
          <cell r="H7735">
            <v>36739</v>
          </cell>
          <cell r="I7735">
            <v>100982</v>
          </cell>
          <cell r="J7735">
            <v>100982</v>
          </cell>
        </row>
        <row r="7736">
          <cell r="A7736">
            <v>36641</v>
          </cell>
          <cell r="B7736" t="str">
            <v>FT-CANADA</v>
          </cell>
          <cell r="C7736" t="str">
            <v>NG-NYMEX</v>
          </cell>
          <cell r="D7736" t="str">
            <v>FT-CAND-EGSC-A-PRC</v>
          </cell>
          <cell r="E7736" t="str">
            <v>P</v>
          </cell>
          <cell r="G7736" t="str">
            <v>NG</v>
          </cell>
          <cell r="H7736">
            <v>36770</v>
          </cell>
          <cell r="I7736">
            <v>128413</v>
          </cell>
          <cell r="J7736">
            <v>128413</v>
          </cell>
        </row>
        <row r="7737">
          <cell r="A7737">
            <v>36641</v>
          </cell>
          <cell r="B7737" t="str">
            <v>FT-CANADA</v>
          </cell>
          <cell r="C7737" t="str">
            <v>NG-NYMEX</v>
          </cell>
          <cell r="D7737" t="str">
            <v>FT-CAND-EGSC-A-PRC</v>
          </cell>
          <cell r="E7737" t="str">
            <v>P</v>
          </cell>
          <cell r="G7737" t="str">
            <v>NG</v>
          </cell>
          <cell r="H7737">
            <v>36800</v>
          </cell>
          <cell r="I7737">
            <v>148236</v>
          </cell>
          <cell r="J7737">
            <v>148236</v>
          </cell>
        </row>
        <row r="7738">
          <cell r="A7738">
            <v>36641</v>
          </cell>
          <cell r="B7738" t="str">
            <v>FT-CANADA</v>
          </cell>
          <cell r="C7738" t="str">
            <v>NG-NYMEX</v>
          </cell>
          <cell r="D7738" t="str">
            <v>FT-CAND-EGSC-A-PRC</v>
          </cell>
          <cell r="E7738" t="str">
            <v>P</v>
          </cell>
          <cell r="G7738" t="str">
            <v>NG</v>
          </cell>
          <cell r="H7738">
            <v>36831</v>
          </cell>
          <cell r="I7738">
            <v>137379</v>
          </cell>
          <cell r="J7738">
            <v>137379</v>
          </cell>
        </row>
        <row r="7739">
          <cell r="A7739">
            <v>36641</v>
          </cell>
          <cell r="B7739" t="str">
            <v>FT-CANADA</v>
          </cell>
          <cell r="C7739" t="str">
            <v>NG-NYMEX</v>
          </cell>
          <cell r="D7739" t="str">
            <v>FT-CAND-EGSC-A-PRC</v>
          </cell>
          <cell r="E7739" t="str">
            <v>P</v>
          </cell>
          <cell r="G7739" t="str">
            <v>NG</v>
          </cell>
          <cell r="H7739">
            <v>36861</v>
          </cell>
          <cell r="I7739">
            <v>134800</v>
          </cell>
          <cell r="J7739">
            <v>134800</v>
          </cell>
        </row>
        <row r="7740">
          <cell r="A7740">
            <v>36641</v>
          </cell>
          <cell r="B7740" t="str">
            <v>FT-CANADA</v>
          </cell>
          <cell r="C7740" t="str">
            <v>NG-NYMEX</v>
          </cell>
          <cell r="D7740" t="str">
            <v>FT-CAND-EGSC-A-PRC</v>
          </cell>
          <cell r="E7740" t="str">
            <v>P</v>
          </cell>
          <cell r="G7740" t="str">
            <v>NG</v>
          </cell>
          <cell r="H7740">
            <v>36892</v>
          </cell>
          <cell r="I7740">
            <v>141406</v>
          </cell>
          <cell r="J7740">
            <v>141406</v>
          </cell>
        </row>
        <row r="7741">
          <cell r="A7741">
            <v>36641</v>
          </cell>
          <cell r="B7741" t="str">
            <v>FT-CANADA</v>
          </cell>
          <cell r="C7741" t="str">
            <v>NG-NYMEX</v>
          </cell>
          <cell r="D7741" t="str">
            <v>FT-CAND-EGSC-A-PRC</v>
          </cell>
          <cell r="E7741" t="str">
            <v>P</v>
          </cell>
          <cell r="G7741" t="str">
            <v>NG</v>
          </cell>
          <cell r="H7741">
            <v>36923</v>
          </cell>
          <cell r="I7741">
            <v>160422</v>
          </cell>
          <cell r="J7741">
            <v>160422</v>
          </cell>
        </row>
        <row r="7742">
          <cell r="A7742">
            <v>36641</v>
          </cell>
          <cell r="B7742" t="str">
            <v>FT-CANADA</v>
          </cell>
          <cell r="C7742" t="str">
            <v>NG-NYMEX</v>
          </cell>
          <cell r="D7742" t="str">
            <v>FT-CAND-EGSC-A-PRC</v>
          </cell>
          <cell r="E7742" t="str">
            <v>P</v>
          </cell>
          <cell r="G7742" t="str">
            <v>NG</v>
          </cell>
          <cell r="H7742">
            <v>36951</v>
          </cell>
          <cell r="I7742">
            <v>208122</v>
          </cell>
          <cell r="J7742">
            <v>208122</v>
          </cell>
        </row>
        <row r="7743">
          <cell r="A7743">
            <v>36641</v>
          </cell>
          <cell r="B7743" t="str">
            <v>FT-CANADA</v>
          </cell>
          <cell r="C7743" t="str">
            <v>NG-NYMEX</v>
          </cell>
          <cell r="D7743" t="str">
            <v>FT-CAND-EGSC-A-PRC</v>
          </cell>
          <cell r="E7743" t="str">
            <v>P</v>
          </cell>
          <cell r="G7743" t="str">
            <v>NG</v>
          </cell>
          <cell r="H7743">
            <v>36982</v>
          </cell>
          <cell r="I7743">
            <v>226629</v>
          </cell>
          <cell r="J7743">
            <v>226629</v>
          </cell>
        </row>
        <row r="7744">
          <cell r="A7744">
            <v>36641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CGPR-AECO/BASIS</v>
          </cell>
          <cell r="H7744">
            <v>36647</v>
          </cell>
          <cell r="I7744">
            <v>700145</v>
          </cell>
          <cell r="J7744">
            <v>-140029</v>
          </cell>
        </row>
        <row r="7745">
          <cell r="A7745">
            <v>36641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CGPR-AECO/BASIS</v>
          </cell>
          <cell r="H7745">
            <v>36678</v>
          </cell>
          <cell r="I7745">
            <v>3375407</v>
          </cell>
          <cell r="J7745">
            <v>-675081</v>
          </cell>
        </row>
        <row r="7746">
          <cell r="A7746">
            <v>36641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CGPR-AECO/BASIS</v>
          </cell>
          <cell r="H7746">
            <v>36708</v>
          </cell>
          <cell r="I7746">
            <v>5330060</v>
          </cell>
          <cell r="J7746">
            <v>-1066012</v>
          </cell>
        </row>
        <row r="7747">
          <cell r="A7747">
            <v>36641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CGPR-AECO/BASIS</v>
          </cell>
          <cell r="H7747">
            <v>36739</v>
          </cell>
          <cell r="I7747">
            <v>5444339</v>
          </cell>
          <cell r="J7747">
            <v>-1088868</v>
          </cell>
        </row>
        <row r="7748">
          <cell r="A7748">
            <v>36641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CGPR-AECO/BASIS</v>
          </cell>
          <cell r="H7748">
            <v>36770</v>
          </cell>
          <cell r="I7748">
            <v>3547299</v>
          </cell>
          <cell r="J7748">
            <v>-709460</v>
          </cell>
        </row>
        <row r="7749">
          <cell r="A7749">
            <v>36641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CGPR-AECO/BASIS</v>
          </cell>
          <cell r="H7749">
            <v>36800</v>
          </cell>
          <cell r="I7749">
            <v>4690351</v>
          </cell>
          <cell r="J7749">
            <v>-938070</v>
          </cell>
        </row>
        <row r="7750">
          <cell r="A7750">
            <v>36641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CGPR-AECO/BASIS</v>
          </cell>
          <cell r="H7750">
            <v>36831</v>
          </cell>
          <cell r="I7750">
            <v>4120831</v>
          </cell>
          <cell r="J7750">
            <v>-824166</v>
          </cell>
        </row>
        <row r="7751">
          <cell r="A7751">
            <v>36641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CGPR-AECO/BASIS</v>
          </cell>
          <cell r="H7751">
            <v>36861</v>
          </cell>
          <cell r="I7751">
            <v>4462405</v>
          </cell>
          <cell r="J7751">
            <v>-892481</v>
          </cell>
        </row>
        <row r="7752">
          <cell r="A7752">
            <v>36641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CGPR-AECO/BASIS</v>
          </cell>
          <cell r="H7752">
            <v>36892</v>
          </cell>
          <cell r="I7752">
            <v>4241969</v>
          </cell>
          <cell r="J7752">
            <v>-848394</v>
          </cell>
        </row>
        <row r="7753">
          <cell r="A7753">
            <v>36641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CGPR-AECO/BASIS</v>
          </cell>
          <cell r="H7753">
            <v>36923</v>
          </cell>
          <cell r="I7753">
            <v>3728889</v>
          </cell>
          <cell r="J7753">
            <v>-745778</v>
          </cell>
        </row>
        <row r="7754">
          <cell r="A7754">
            <v>36641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CGPR-AECO/BASIS</v>
          </cell>
          <cell r="H7754">
            <v>36951</v>
          </cell>
          <cell r="I7754">
            <v>4579012</v>
          </cell>
          <cell r="J7754">
            <v>-915802</v>
          </cell>
        </row>
        <row r="7755">
          <cell r="A7755">
            <v>36641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CGPR-AECO/BASIS</v>
          </cell>
          <cell r="H7755">
            <v>36982</v>
          </cell>
          <cell r="I7755">
            <v>188562</v>
          </cell>
          <cell r="J7755">
            <v>-37712</v>
          </cell>
        </row>
        <row r="7756">
          <cell r="A7756">
            <v>36641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CGPR-AECO/BASIS</v>
          </cell>
          <cell r="H7756">
            <v>37012</v>
          </cell>
          <cell r="I7756">
            <v>1564999</v>
          </cell>
          <cell r="J7756">
            <v>-313000</v>
          </cell>
        </row>
        <row r="7757">
          <cell r="A7757">
            <v>36641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CGPR-AECO/BASIS</v>
          </cell>
          <cell r="H7757">
            <v>37043</v>
          </cell>
          <cell r="I7757">
            <v>1505349</v>
          </cell>
          <cell r="J7757">
            <v>-301070</v>
          </cell>
        </row>
        <row r="7758">
          <cell r="A7758">
            <v>36641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CGPR-AECO/BASIS</v>
          </cell>
          <cell r="H7758">
            <v>37073</v>
          </cell>
          <cell r="I7758">
            <v>1533541</v>
          </cell>
          <cell r="J7758">
            <v>-306708</v>
          </cell>
        </row>
        <row r="7759">
          <cell r="A7759">
            <v>36641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CGPR-AECO/BASIS</v>
          </cell>
          <cell r="H7759">
            <v>37104</v>
          </cell>
          <cell r="I7759">
            <v>1524238</v>
          </cell>
          <cell r="J7759">
            <v>-304848</v>
          </cell>
        </row>
        <row r="7760">
          <cell r="A7760">
            <v>36641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CGPR-AECO/BASIS</v>
          </cell>
          <cell r="H7760">
            <v>37135</v>
          </cell>
          <cell r="I7760">
            <v>1466072</v>
          </cell>
          <cell r="J7760">
            <v>-293214</v>
          </cell>
        </row>
        <row r="7761">
          <cell r="A7761">
            <v>36641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CGPR-AECO/BASIS</v>
          </cell>
          <cell r="H7761">
            <v>37165</v>
          </cell>
          <cell r="I7761">
            <v>1505990</v>
          </cell>
          <cell r="J7761">
            <v>-301198</v>
          </cell>
        </row>
        <row r="7762">
          <cell r="A7762">
            <v>36641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CGPR-AECO/BASIS</v>
          </cell>
          <cell r="H7762">
            <v>37196</v>
          </cell>
          <cell r="I7762">
            <v>113485</v>
          </cell>
          <cell r="J7762">
            <v>0</v>
          </cell>
        </row>
        <row r="7763">
          <cell r="A7763">
            <v>36641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CGPR-AECO/BASIS</v>
          </cell>
          <cell r="H7763">
            <v>37226</v>
          </cell>
          <cell r="I7763">
            <v>102460</v>
          </cell>
          <cell r="J7763">
            <v>0</v>
          </cell>
        </row>
        <row r="7764">
          <cell r="A7764">
            <v>36641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CGPR-AECO/BASIS</v>
          </cell>
          <cell r="H7764">
            <v>37257</v>
          </cell>
          <cell r="I7764">
            <v>-14668</v>
          </cell>
          <cell r="J7764">
            <v>0</v>
          </cell>
        </row>
        <row r="7765">
          <cell r="A7765">
            <v>36641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CGPR-AECO/BASIS</v>
          </cell>
          <cell r="H7765">
            <v>37288</v>
          </cell>
          <cell r="I7765">
            <v>-13167</v>
          </cell>
          <cell r="J7765">
            <v>0</v>
          </cell>
        </row>
        <row r="7766">
          <cell r="A7766">
            <v>36641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CGPR-AECO/BASIS</v>
          </cell>
          <cell r="H7766">
            <v>37316</v>
          </cell>
          <cell r="I7766">
            <v>-14496</v>
          </cell>
          <cell r="J7766">
            <v>0</v>
          </cell>
        </row>
        <row r="7767">
          <cell r="A7767">
            <v>36641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CGPR-AECO/BASIS</v>
          </cell>
          <cell r="H7767">
            <v>37347</v>
          </cell>
          <cell r="I7767">
            <v>-385808</v>
          </cell>
          <cell r="J7767">
            <v>0</v>
          </cell>
        </row>
        <row r="7768">
          <cell r="A7768">
            <v>36641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CGPR-AECO/BASIS</v>
          </cell>
          <cell r="H7768">
            <v>37377</v>
          </cell>
          <cell r="I7768">
            <v>-396326</v>
          </cell>
          <cell r="J7768">
            <v>0</v>
          </cell>
        </row>
        <row r="7769">
          <cell r="A7769">
            <v>36641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CGPR-AECO/BASIS</v>
          </cell>
          <cell r="H7769">
            <v>37408</v>
          </cell>
          <cell r="I7769">
            <v>-381210</v>
          </cell>
          <cell r="J7769">
            <v>0</v>
          </cell>
        </row>
        <row r="7770">
          <cell r="A7770">
            <v>36641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CGPR-AECO/BASIS</v>
          </cell>
          <cell r="H7770">
            <v>37438</v>
          </cell>
          <cell r="I7770">
            <v>-391601</v>
          </cell>
          <cell r="J7770">
            <v>0</v>
          </cell>
        </row>
        <row r="7771">
          <cell r="A7771">
            <v>36641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CGPR-AECO/BASIS</v>
          </cell>
          <cell r="H7771">
            <v>37469</v>
          </cell>
          <cell r="I7771">
            <v>-389230</v>
          </cell>
          <cell r="J7771">
            <v>0</v>
          </cell>
        </row>
        <row r="7772">
          <cell r="A7772">
            <v>36641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CGPR-AECO/BASIS</v>
          </cell>
          <cell r="H7772">
            <v>37500</v>
          </cell>
          <cell r="I7772">
            <v>-374391</v>
          </cell>
          <cell r="J7772">
            <v>0</v>
          </cell>
        </row>
        <row r="7773">
          <cell r="A7773">
            <v>36641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CGPR-AECO/BASIS</v>
          </cell>
          <cell r="H7773">
            <v>37530</v>
          </cell>
          <cell r="I7773">
            <v>-384603</v>
          </cell>
          <cell r="J7773">
            <v>0</v>
          </cell>
        </row>
        <row r="7774">
          <cell r="A7774">
            <v>36641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CGPR-AECO/BASIS</v>
          </cell>
          <cell r="H7774">
            <v>37561</v>
          </cell>
          <cell r="I7774">
            <v>-2198857</v>
          </cell>
          <cell r="J7774">
            <v>0</v>
          </cell>
        </row>
        <row r="7775">
          <cell r="A7775">
            <v>36641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CGPR-AECO/BASIS</v>
          </cell>
          <cell r="H7775">
            <v>37591</v>
          </cell>
          <cell r="I7775">
            <v>-2258849</v>
          </cell>
          <cell r="J7775">
            <v>0</v>
          </cell>
        </row>
        <row r="7776">
          <cell r="A7776">
            <v>36641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CGPR-AECO/BASIS</v>
          </cell>
          <cell r="H7776">
            <v>37622</v>
          </cell>
          <cell r="I7776">
            <v>-2245159</v>
          </cell>
          <cell r="J7776">
            <v>0</v>
          </cell>
        </row>
        <row r="7777">
          <cell r="A7777">
            <v>36641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CGPR-AECO/BASIS</v>
          </cell>
          <cell r="H7777">
            <v>37653</v>
          </cell>
          <cell r="I7777">
            <v>-2015570</v>
          </cell>
          <cell r="J7777">
            <v>0</v>
          </cell>
        </row>
        <row r="7778">
          <cell r="A7778">
            <v>36641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CGPR-AECO/BASIS</v>
          </cell>
          <cell r="H7778">
            <v>37681</v>
          </cell>
          <cell r="I7778">
            <v>-2219267</v>
          </cell>
          <cell r="J7778">
            <v>0</v>
          </cell>
        </row>
        <row r="7779">
          <cell r="A7779">
            <v>36641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CGPR-AECO/BASIS</v>
          </cell>
          <cell r="H7779">
            <v>37712</v>
          </cell>
          <cell r="I7779">
            <v>-2134668</v>
          </cell>
          <cell r="J7779">
            <v>0</v>
          </cell>
        </row>
        <row r="7780">
          <cell r="A7780">
            <v>36641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CGPR-AECO/BASIS</v>
          </cell>
          <cell r="H7780">
            <v>37742</v>
          </cell>
          <cell r="I7780">
            <v>-2192964</v>
          </cell>
          <cell r="J7780">
            <v>0</v>
          </cell>
        </row>
        <row r="7781">
          <cell r="A7781">
            <v>36641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CGPR-AECO/BASIS</v>
          </cell>
          <cell r="H7781">
            <v>37773</v>
          </cell>
          <cell r="I7781">
            <v>-2109435</v>
          </cell>
          <cell r="J7781">
            <v>0</v>
          </cell>
        </row>
        <row r="7782">
          <cell r="A7782">
            <v>36641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CGPR-AECO/BASIS</v>
          </cell>
          <cell r="H7782">
            <v>37803</v>
          </cell>
          <cell r="I7782">
            <v>-2167030</v>
          </cell>
          <cell r="J7782">
            <v>0</v>
          </cell>
        </row>
        <row r="7783">
          <cell r="A7783">
            <v>36641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CGPR-AECO/BASIS</v>
          </cell>
          <cell r="H7783">
            <v>37834</v>
          </cell>
          <cell r="I7783">
            <v>-2153956</v>
          </cell>
          <cell r="J7783">
            <v>0</v>
          </cell>
        </row>
        <row r="7784">
          <cell r="A7784">
            <v>36641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CGPR-AECO/BASIS</v>
          </cell>
          <cell r="H7784">
            <v>37865</v>
          </cell>
          <cell r="I7784">
            <v>-2071891</v>
          </cell>
          <cell r="J7784">
            <v>0</v>
          </cell>
        </row>
        <row r="7785">
          <cell r="A7785">
            <v>36641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CGPR-AECO/BASIS</v>
          </cell>
          <cell r="H7785">
            <v>37895</v>
          </cell>
          <cell r="I7785">
            <v>-2128449</v>
          </cell>
          <cell r="J7785">
            <v>0</v>
          </cell>
        </row>
        <row r="7786">
          <cell r="A7786">
            <v>36641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CGPR-AECO/BASIS</v>
          </cell>
          <cell r="H7786">
            <v>37926</v>
          </cell>
          <cell r="I7786">
            <v>-272557</v>
          </cell>
          <cell r="J7786">
            <v>0</v>
          </cell>
        </row>
        <row r="7787">
          <cell r="A7787">
            <v>36641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CGPR-AECO/BASIS</v>
          </cell>
          <cell r="H7787">
            <v>37956</v>
          </cell>
          <cell r="I7787">
            <v>-279998</v>
          </cell>
          <cell r="J7787">
            <v>0</v>
          </cell>
        </row>
        <row r="7788">
          <cell r="A7788">
            <v>36641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CGPR-AECO/BASIS</v>
          </cell>
          <cell r="H7788">
            <v>37987</v>
          </cell>
          <cell r="I7788">
            <v>-278303</v>
          </cell>
          <cell r="J7788">
            <v>0</v>
          </cell>
        </row>
        <row r="7789">
          <cell r="A7789">
            <v>36641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CGPR-AECO/BASIS</v>
          </cell>
          <cell r="H7789">
            <v>38018</v>
          </cell>
          <cell r="I7789">
            <v>-258767</v>
          </cell>
          <cell r="J7789">
            <v>0</v>
          </cell>
        </row>
        <row r="7790">
          <cell r="A7790">
            <v>36641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CGPR-AECO/BASIS</v>
          </cell>
          <cell r="H7790">
            <v>38047</v>
          </cell>
          <cell r="I7790">
            <v>-275041</v>
          </cell>
          <cell r="J7790">
            <v>0</v>
          </cell>
        </row>
        <row r="7791">
          <cell r="A7791">
            <v>36641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CGPR-AECO/BASIS</v>
          </cell>
          <cell r="H7791">
            <v>38078</v>
          </cell>
          <cell r="I7791">
            <v>-264551</v>
          </cell>
          <cell r="J7791">
            <v>0</v>
          </cell>
        </row>
        <row r="7792">
          <cell r="A7792">
            <v>36641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CGPR-AECO/BASIS</v>
          </cell>
          <cell r="H7792">
            <v>38108</v>
          </cell>
          <cell r="I7792">
            <v>-271761</v>
          </cell>
          <cell r="J7792">
            <v>0</v>
          </cell>
        </row>
        <row r="7793">
          <cell r="A7793">
            <v>36641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CGPR-AECO/BASIS</v>
          </cell>
          <cell r="H7793">
            <v>38139</v>
          </cell>
          <cell r="I7793">
            <v>-261395</v>
          </cell>
          <cell r="J7793">
            <v>0</v>
          </cell>
        </row>
        <row r="7794">
          <cell r="A7794">
            <v>36641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CGPR-AECO/BASIS</v>
          </cell>
          <cell r="H7794">
            <v>38169</v>
          </cell>
          <cell r="I7794">
            <v>-268518</v>
          </cell>
          <cell r="J7794">
            <v>0</v>
          </cell>
        </row>
        <row r="7795">
          <cell r="A7795">
            <v>36641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CGPR-AECO/BASIS</v>
          </cell>
          <cell r="H7795">
            <v>38200</v>
          </cell>
          <cell r="I7795">
            <v>-266883</v>
          </cell>
          <cell r="J7795">
            <v>0</v>
          </cell>
        </row>
        <row r="7796">
          <cell r="A7796">
            <v>36641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CGPR-AECO/BASIS</v>
          </cell>
          <cell r="H7796">
            <v>38231</v>
          </cell>
          <cell r="I7796">
            <v>-256700</v>
          </cell>
          <cell r="J7796">
            <v>0</v>
          </cell>
        </row>
        <row r="7797">
          <cell r="A7797">
            <v>36641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CGPR-AECO/BASIS</v>
          </cell>
          <cell r="H7797">
            <v>38261</v>
          </cell>
          <cell r="I7797">
            <v>-263692</v>
          </cell>
          <cell r="J7797">
            <v>0</v>
          </cell>
        </row>
        <row r="7798">
          <cell r="A7798">
            <v>36641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CGPR-AECO/BASIS</v>
          </cell>
          <cell r="H7798">
            <v>38292</v>
          </cell>
          <cell r="I7798">
            <v>688401</v>
          </cell>
          <cell r="J7798">
            <v>0</v>
          </cell>
        </row>
        <row r="7799">
          <cell r="A7799">
            <v>36641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CGPR-AECO/BASIS</v>
          </cell>
          <cell r="H7799">
            <v>38322</v>
          </cell>
          <cell r="I7799">
            <v>707146</v>
          </cell>
          <cell r="J7799">
            <v>0</v>
          </cell>
        </row>
        <row r="7800">
          <cell r="A7800">
            <v>36641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CGPR-AECO/BASIS</v>
          </cell>
          <cell r="H7800">
            <v>38353</v>
          </cell>
          <cell r="I7800">
            <v>702827</v>
          </cell>
          <cell r="J7800">
            <v>0</v>
          </cell>
        </row>
        <row r="7801">
          <cell r="A7801">
            <v>36641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CGPR-AECO/BASIS</v>
          </cell>
          <cell r="H7801">
            <v>38384</v>
          </cell>
          <cell r="I7801">
            <v>630933</v>
          </cell>
          <cell r="J7801">
            <v>0</v>
          </cell>
        </row>
        <row r="7802">
          <cell r="A7802">
            <v>36641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CGPR-AECO/BASIS</v>
          </cell>
          <cell r="H7802">
            <v>38412</v>
          </cell>
          <cell r="I7802">
            <v>694674</v>
          </cell>
          <cell r="J7802">
            <v>0</v>
          </cell>
        </row>
        <row r="7803">
          <cell r="A7803">
            <v>36641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CGPR-AECO/BASIS</v>
          </cell>
          <cell r="H7803">
            <v>38443</v>
          </cell>
          <cell r="I7803">
            <v>567992</v>
          </cell>
          <cell r="J7803">
            <v>0</v>
          </cell>
        </row>
        <row r="7804">
          <cell r="A7804">
            <v>36641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CGPR-AECO/BASIS</v>
          </cell>
          <cell r="H7804">
            <v>38473</v>
          </cell>
          <cell r="I7804">
            <v>583449</v>
          </cell>
          <cell r="J7804">
            <v>0</v>
          </cell>
        </row>
        <row r="7805">
          <cell r="A7805">
            <v>36641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CGPR-AECO/BASIS</v>
          </cell>
          <cell r="H7805">
            <v>38504</v>
          </cell>
          <cell r="I7805">
            <v>561172</v>
          </cell>
          <cell r="J7805">
            <v>0</v>
          </cell>
        </row>
        <row r="7806">
          <cell r="A7806">
            <v>36641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CGPR-AECO/BASIS</v>
          </cell>
          <cell r="H7806">
            <v>38534</v>
          </cell>
          <cell r="I7806">
            <v>576441</v>
          </cell>
          <cell r="J7806">
            <v>0</v>
          </cell>
        </row>
        <row r="7807">
          <cell r="A7807">
            <v>36641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CGPR-AECO/BASIS</v>
          </cell>
          <cell r="H7807">
            <v>38565</v>
          </cell>
          <cell r="I7807">
            <v>572909</v>
          </cell>
          <cell r="J7807">
            <v>0</v>
          </cell>
        </row>
        <row r="7808">
          <cell r="A7808">
            <v>36641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CGPR-AECO/BASIS</v>
          </cell>
          <cell r="H7808">
            <v>38596</v>
          </cell>
          <cell r="I7808">
            <v>551029</v>
          </cell>
          <cell r="J7808">
            <v>0</v>
          </cell>
        </row>
        <row r="7809">
          <cell r="A7809">
            <v>36641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CGPR-AECO/BASIS</v>
          </cell>
          <cell r="H7809">
            <v>38626</v>
          </cell>
          <cell r="I7809">
            <v>566016</v>
          </cell>
          <cell r="J7809">
            <v>0</v>
          </cell>
        </row>
        <row r="7810">
          <cell r="A7810">
            <v>36641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CGPR-AECO/BASIS</v>
          </cell>
          <cell r="H7810">
            <v>38657</v>
          </cell>
          <cell r="I7810">
            <v>505079</v>
          </cell>
          <cell r="J7810">
            <v>0</v>
          </cell>
        </row>
        <row r="7811">
          <cell r="A7811">
            <v>36641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CGPR-AECO/BASIS</v>
          </cell>
          <cell r="H7811">
            <v>38687</v>
          </cell>
          <cell r="I7811">
            <v>518813</v>
          </cell>
          <cell r="J7811">
            <v>0</v>
          </cell>
        </row>
        <row r="7812">
          <cell r="A7812">
            <v>36641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CGPR-AECO/BASIS</v>
          </cell>
          <cell r="H7812">
            <v>38718</v>
          </cell>
          <cell r="I7812">
            <v>515625</v>
          </cell>
          <cell r="J7812">
            <v>0</v>
          </cell>
        </row>
        <row r="7813">
          <cell r="A7813">
            <v>36641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CGPR-AECO/BASIS</v>
          </cell>
          <cell r="H7813">
            <v>38749</v>
          </cell>
          <cell r="I7813">
            <v>462863</v>
          </cell>
          <cell r="J7813">
            <v>0</v>
          </cell>
        </row>
        <row r="7814">
          <cell r="A7814">
            <v>36641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CGPR-AECO/BASIS</v>
          </cell>
          <cell r="H7814">
            <v>38777</v>
          </cell>
          <cell r="I7814">
            <v>509607</v>
          </cell>
          <cell r="J7814">
            <v>0</v>
          </cell>
        </row>
        <row r="7815">
          <cell r="A7815">
            <v>36641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CGPR-AECO/BASIS</v>
          </cell>
          <cell r="H7815">
            <v>38808</v>
          </cell>
          <cell r="I7815">
            <v>490133</v>
          </cell>
          <cell r="J7815">
            <v>0</v>
          </cell>
        </row>
        <row r="7816">
          <cell r="A7816">
            <v>36641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CGPR-AECO/BASIS</v>
          </cell>
          <cell r="H7816">
            <v>38838</v>
          </cell>
          <cell r="I7816">
            <v>503453</v>
          </cell>
          <cell r="J7816">
            <v>0</v>
          </cell>
        </row>
        <row r="7817">
          <cell r="A7817">
            <v>36641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CGPR-AECO/BASIS</v>
          </cell>
          <cell r="H7817">
            <v>38869</v>
          </cell>
          <cell r="I7817">
            <v>484211</v>
          </cell>
          <cell r="J7817">
            <v>0</v>
          </cell>
        </row>
        <row r="7818">
          <cell r="A7818">
            <v>36641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CGPR-AECO/BASIS</v>
          </cell>
          <cell r="H7818">
            <v>38899</v>
          </cell>
          <cell r="I7818">
            <v>497366</v>
          </cell>
          <cell r="J7818">
            <v>0</v>
          </cell>
        </row>
        <row r="7819">
          <cell r="A7819">
            <v>36641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CGPR-AECO/BASIS</v>
          </cell>
          <cell r="H7819">
            <v>38930</v>
          </cell>
          <cell r="I7819">
            <v>494298</v>
          </cell>
          <cell r="J7819">
            <v>0</v>
          </cell>
        </row>
        <row r="7820">
          <cell r="A7820">
            <v>36641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CGPR-AECO/BASIS</v>
          </cell>
          <cell r="H7820">
            <v>38961</v>
          </cell>
          <cell r="I7820">
            <v>475401</v>
          </cell>
          <cell r="J7820">
            <v>0</v>
          </cell>
        </row>
        <row r="7821">
          <cell r="A7821">
            <v>36641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CGPR-AECO/BASIS</v>
          </cell>
          <cell r="H7821">
            <v>38991</v>
          </cell>
          <cell r="I7821">
            <v>488312</v>
          </cell>
          <cell r="J7821">
            <v>0</v>
          </cell>
        </row>
        <row r="7822">
          <cell r="A7822">
            <v>36641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CGPR-AECO/BASIS</v>
          </cell>
          <cell r="H7822">
            <v>39022</v>
          </cell>
          <cell r="I7822">
            <v>220850</v>
          </cell>
          <cell r="J7822">
            <v>0</v>
          </cell>
        </row>
        <row r="7823">
          <cell r="A7823">
            <v>36641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CGPR-AECO/BASIS</v>
          </cell>
          <cell r="H7823">
            <v>39052</v>
          </cell>
          <cell r="I7823">
            <v>226846</v>
          </cell>
          <cell r="J7823">
            <v>0</v>
          </cell>
        </row>
        <row r="7824">
          <cell r="A7824">
            <v>36641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CGPR-AECO/BASIS</v>
          </cell>
          <cell r="H7824">
            <v>39083</v>
          </cell>
          <cell r="I7824">
            <v>225443</v>
          </cell>
          <cell r="J7824">
            <v>0</v>
          </cell>
        </row>
        <row r="7825">
          <cell r="A7825">
            <v>36641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CGPR-AECO/BASIS</v>
          </cell>
          <cell r="H7825">
            <v>39114</v>
          </cell>
          <cell r="I7825">
            <v>202366</v>
          </cell>
          <cell r="J7825">
            <v>0</v>
          </cell>
        </row>
        <row r="7826">
          <cell r="A7826">
            <v>36641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CGPR-AECO/BASIS</v>
          </cell>
          <cell r="H7826">
            <v>39142</v>
          </cell>
          <cell r="I7826">
            <v>222794</v>
          </cell>
          <cell r="J7826">
            <v>0</v>
          </cell>
        </row>
        <row r="7827">
          <cell r="A7827">
            <v>36641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CGPR-AECO/BASIS</v>
          </cell>
          <cell r="H7827">
            <v>39173</v>
          </cell>
          <cell r="I7827">
            <v>214272</v>
          </cell>
          <cell r="J7827">
            <v>0</v>
          </cell>
        </row>
        <row r="7828">
          <cell r="A7828">
            <v>36641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CGPR-AECO/BASIS</v>
          </cell>
          <cell r="H7828">
            <v>39203</v>
          </cell>
          <cell r="I7828">
            <v>220088</v>
          </cell>
          <cell r="J7828">
            <v>0</v>
          </cell>
        </row>
        <row r="7829">
          <cell r="A7829">
            <v>36641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CGPR-AECO/BASIS</v>
          </cell>
          <cell r="H7829">
            <v>39234</v>
          </cell>
          <cell r="I7829">
            <v>211682</v>
          </cell>
          <cell r="J7829">
            <v>0</v>
          </cell>
        </row>
        <row r="7830">
          <cell r="A7830">
            <v>36641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CGPR-AECO/BASIS</v>
          </cell>
          <cell r="H7830">
            <v>39264</v>
          </cell>
          <cell r="I7830">
            <v>217440</v>
          </cell>
          <cell r="J7830">
            <v>0</v>
          </cell>
        </row>
        <row r="7831">
          <cell r="A7831">
            <v>36641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CGPR-AECO/BASIS</v>
          </cell>
          <cell r="H7831">
            <v>39295</v>
          </cell>
          <cell r="I7831">
            <v>216106</v>
          </cell>
          <cell r="J7831">
            <v>0</v>
          </cell>
        </row>
        <row r="7832">
          <cell r="A7832">
            <v>36641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CGPR-AECO/BASIS</v>
          </cell>
          <cell r="H7832">
            <v>39326</v>
          </cell>
          <cell r="I7832">
            <v>207851</v>
          </cell>
          <cell r="J7832">
            <v>0</v>
          </cell>
        </row>
        <row r="7833">
          <cell r="A7833">
            <v>36641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CGPR-AECO/BASIS</v>
          </cell>
          <cell r="H7833">
            <v>39356</v>
          </cell>
          <cell r="I7833">
            <v>213503</v>
          </cell>
          <cell r="J7833">
            <v>0</v>
          </cell>
        </row>
        <row r="7834">
          <cell r="A7834">
            <v>36641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CGPR-AECO/BASIS</v>
          </cell>
          <cell r="H7834">
            <v>39387</v>
          </cell>
          <cell r="I7834">
            <v>-59512</v>
          </cell>
          <cell r="J7834">
            <v>0</v>
          </cell>
        </row>
        <row r="7835">
          <cell r="A7835">
            <v>36641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CGPR-AECO/BASIS</v>
          </cell>
          <cell r="H7835">
            <v>39417</v>
          </cell>
          <cell r="I7835">
            <v>-61131</v>
          </cell>
          <cell r="J7835">
            <v>0</v>
          </cell>
        </row>
        <row r="7836">
          <cell r="A7836">
            <v>36641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CGPR-AECO/BASIS</v>
          </cell>
          <cell r="H7836">
            <v>39448</v>
          </cell>
          <cell r="I7836">
            <v>-60755</v>
          </cell>
          <cell r="J7836">
            <v>0</v>
          </cell>
        </row>
        <row r="7837">
          <cell r="A7837">
            <v>36641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CGPR-AECO/BASIS</v>
          </cell>
          <cell r="H7837">
            <v>39479</v>
          </cell>
          <cell r="I7837">
            <v>-56486</v>
          </cell>
          <cell r="J7837">
            <v>0</v>
          </cell>
        </row>
        <row r="7838">
          <cell r="A7838">
            <v>36641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CGPR-AECO/BASIS</v>
          </cell>
          <cell r="H7838">
            <v>39508</v>
          </cell>
          <cell r="I7838">
            <v>-60034</v>
          </cell>
          <cell r="J7838">
            <v>0</v>
          </cell>
        </row>
        <row r="7839">
          <cell r="A7839">
            <v>36641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CGPR-AECO/BASIS</v>
          </cell>
          <cell r="H7839">
            <v>39539</v>
          </cell>
          <cell r="I7839">
            <v>-57740</v>
          </cell>
          <cell r="J7839">
            <v>0</v>
          </cell>
        </row>
        <row r="7840">
          <cell r="A7840">
            <v>36641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CGPR-AECO/BASIS</v>
          </cell>
          <cell r="H7840">
            <v>39569</v>
          </cell>
          <cell r="I7840">
            <v>-59310</v>
          </cell>
          <cell r="J7840">
            <v>0</v>
          </cell>
        </row>
        <row r="7841">
          <cell r="A7841">
            <v>36641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CGPR-AECO/BASIS</v>
          </cell>
          <cell r="H7841">
            <v>39600</v>
          </cell>
          <cell r="I7841">
            <v>-57043</v>
          </cell>
          <cell r="J7841">
            <v>0</v>
          </cell>
        </row>
        <row r="7842">
          <cell r="A7842">
            <v>36641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CGPR-AECO/BASIS</v>
          </cell>
          <cell r="H7842">
            <v>39630</v>
          </cell>
          <cell r="I7842">
            <v>-58594</v>
          </cell>
          <cell r="J7842">
            <v>0</v>
          </cell>
        </row>
        <row r="7843">
          <cell r="A7843">
            <v>36641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CGPR-AECO/BASIS</v>
          </cell>
          <cell r="H7843">
            <v>39661</v>
          </cell>
          <cell r="I7843">
            <v>-58233</v>
          </cell>
          <cell r="J7843">
            <v>0</v>
          </cell>
        </row>
        <row r="7844">
          <cell r="A7844">
            <v>36641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CGPR-AECO/BASIS</v>
          </cell>
          <cell r="H7844">
            <v>39692</v>
          </cell>
          <cell r="I7844">
            <v>-56007</v>
          </cell>
          <cell r="J7844">
            <v>0</v>
          </cell>
        </row>
        <row r="7845">
          <cell r="A7845">
            <v>36641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CGPR-AECO/BASIS</v>
          </cell>
          <cell r="H7845">
            <v>39722</v>
          </cell>
          <cell r="I7845">
            <v>-57529</v>
          </cell>
          <cell r="J7845">
            <v>0</v>
          </cell>
        </row>
        <row r="7846">
          <cell r="A7846">
            <v>36641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CGPR-AECO/BASIS</v>
          </cell>
          <cell r="H7846">
            <v>39753</v>
          </cell>
          <cell r="I7846">
            <v>-156958</v>
          </cell>
          <cell r="J7846">
            <v>0</v>
          </cell>
        </row>
        <row r="7847">
          <cell r="A7847">
            <v>36641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CGPR-AECO/BASIS</v>
          </cell>
          <cell r="H7847">
            <v>39783</v>
          </cell>
          <cell r="I7847">
            <v>-269841</v>
          </cell>
          <cell r="J7847">
            <v>0</v>
          </cell>
        </row>
        <row r="7848">
          <cell r="A7848">
            <v>36641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CGPR-AECO/BASIS</v>
          </cell>
          <cell r="H7848">
            <v>39814</v>
          </cell>
          <cell r="I7848">
            <v>92754</v>
          </cell>
          <cell r="J7848">
            <v>0</v>
          </cell>
        </row>
        <row r="7849">
          <cell r="A7849">
            <v>36641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CGPR-AECO/BASIS</v>
          </cell>
          <cell r="H7849">
            <v>39845</v>
          </cell>
          <cell r="I7849">
            <v>83261</v>
          </cell>
          <cell r="J7849">
            <v>0</v>
          </cell>
        </row>
        <row r="7850">
          <cell r="A7850">
            <v>36641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CGPR-AECO/BASIS</v>
          </cell>
          <cell r="H7850">
            <v>39873</v>
          </cell>
          <cell r="I7850">
            <v>91668</v>
          </cell>
          <cell r="J7850">
            <v>0</v>
          </cell>
        </row>
        <row r="7851">
          <cell r="A7851">
            <v>36641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CGPR-AECO/BASIS</v>
          </cell>
          <cell r="H7851">
            <v>39904</v>
          </cell>
          <cell r="I7851">
            <v>88164</v>
          </cell>
          <cell r="J7851">
            <v>0</v>
          </cell>
        </row>
        <row r="7852">
          <cell r="A7852">
            <v>36641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CGPR-AECO/BASIS</v>
          </cell>
          <cell r="H7852">
            <v>39934</v>
          </cell>
          <cell r="I7852">
            <v>90559</v>
          </cell>
          <cell r="J7852">
            <v>0</v>
          </cell>
        </row>
        <row r="7853">
          <cell r="A7853">
            <v>36641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CGPR-AECO/BASIS</v>
          </cell>
          <cell r="H7853">
            <v>39965</v>
          </cell>
          <cell r="I7853">
            <v>87096</v>
          </cell>
          <cell r="J7853">
            <v>0</v>
          </cell>
        </row>
        <row r="7854">
          <cell r="A7854">
            <v>36641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CGPR-AECO/BASIS</v>
          </cell>
          <cell r="H7854">
            <v>39995</v>
          </cell>
          <cell r="I7854">
            <v>89461</v>
          </cell>
          <cell r="J7854">
            <v>0</v>
          </cell>
        </row>
        <row r="7855">
          <cell r="A7855">
            <v>36641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CGPR-AECO/BASIS</v>
          </cell>
          <cell r="H7855">
            <v>40026</v>
          </cell>
          <cell r="I7855">
            <v>88909</v>
          </cell>
          <cell r="J7855">
            <v>0</v>
          </cell>
        </row>
        <row r="7856">
          <cell r="A7856">
            <v>36641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CGPR-AECO/BASIS</v>
          </cell>
          <cell r="H7856">
            <v>40057</v>
          </cell>
          <cell r="I7856">
            <v>85509</v>
          </cell>
          <cell r="J7856">
            <v>0</v>
          </cell>
        </row>
        <row r="7857">
          <cell r="A7857">
            <v>36641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CGPR-AECO/BASIS</v>
          </cell>
          <cell r="H7857">
            <v>40087</v>
          </cell>
          <cell r="I7857">
            <v>87831</v>
          </cell>
          <cell r="J7857">
            <v>0</v>
          </cell>
        </row>
        <row r="7858">
          <cell r="A7858">
            <v>36641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CGPR-AECO/BASIS</v>
          </cell>
          <cell r="H7858">
            <v>40118</v>
          </cell>
          <cell r="I7858">
            <v>14867</v>
          </cell>
          <cell r="J7858">
            <v>0</v>
          </cell>
        </row>
        <row r="7859">
          <cell r="A7859">
            <v>36641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CGPR-AECO/BASIS</v>
          </cell>
          <cell r="H7859">
            <v>40148</v>
          </cell>
          <cell r="I7859">
            <v>15270</v>
          </cell>
          <cell r="J7859">
            <v>0</v>
          </cell>
        </row>
        <row r="7860">
          <cell r="A7860">
            <v>36641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CGPR-AECO/BASIS</v>
          </cell>
          <cell r="H7860">
            <v>40179</v>
          </cell>
          <cell r="I7860">
            <v>15176</v>
          </cell>
          <cell r="J7860">
            <v>0</v>
          </cell>
        </row>
        <row r="7861">
          <cell r="A7861">
            <v>36641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CGPR-AECO/BASIS</v>
          </cell>
          <cell r="H7861">
            <v>40210</v>
          </cell>
          <cell r="I7861">
            <v>13622</v>
          </cell>
          <cell r="J7861">
            <v>0</v>
          </cell>
        </row>
        <row r="7862">
          <cell r="A7862">
            <v>36641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CGPR-AECO/BASIS</v>
          </cell>
          <cell r="H7862">
            <v>40238</v>
          </cell>
          <cell r="I7862">
            <v>14998</v>
          </cell>
          <cell r="J7862">
            <v>0</v>
          </cell>
        </row>
        <row r="7863">
          <cell r="A7863">
            <v>36641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CGPR-AECO/BASIS</v>
          </cell>
          <cell r="H7863">
            <v>40269</v>
          </cell>
          <cell r="I7863">
            <v>14424</v>
          </cell>
          <cell r="J7863">
            <v>0</v>
          </cell>
        </row>
        <row r="7864">
          <cell r="A7864">
            <v>36641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CGPR-AECO/BASIS</v>
          </cell>
          <cell r="H7864">
            <v>40299</v>
          </cell>
          <cell r="I7864">
            <v>14816</v>
          </cell>
          <cell r="J7864">
            <v>0</v>
          </cell>
        </row>
        <row r="7865">
          <cell r="A7865">
            <v>36641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CGPR-AECO/BASIS</v>
          </cell>
          <cell r="H7865">
            <v>40330</v>
          </cell>
          <cell r="I7865">
            <v>14251</v>
          </cell>
          <cell r="J7865">
            <v>0</v>
          </cell>
        </row>
        <row r="7866">
          <cell r="A7866">
            <v>36641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CGPR-AECO/BASIS</v>
          </cell>
          <cell r="H7866">
            <v>40360</v>
          </cell>
          <cell r="I7866">
            <v>14639</v>
          </cell>
          <cell r="J7866">
            <v>0</v>
          </cell>
        </row>
        <row r="7867">
          <cell r="A7867">
            <v>36641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CGPR-AECO/BASIS</v>
          </cell>
          <cell r="H7867">
            <v>40391</v>
          </cell>
          <cell r="I7867">
            <v>14550</v>
          </cell>
          <cell r="J7867">
            <v>0</v>
          </cell>
        </row>
        <row r="7868">
          <cell r="A7868">
            <v>36641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CGPR-AECO/BASIS</v>
          </cell>
          <cell r="H7868">
            <v>40422</v>
          </cell>
          <cell r="I7868">
            <v>13995</v>
          </cell>
          <cell r="J7868">
            <v>0</v>
          </cell>
        </row>
        <row r="7869">
          <cell r="A7869">
            <v>36641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CGPR-AECO/BASIS</v>
          </cell>
          <cell r="H7869">
            <v>40452</v>
          </cell>
          <cell r="I7869">
            <v>14376</v>
          </cell>
          <cell r="J7869">
            <v>0</v>
          </cell>
        </row>
        <row r="7870">
          <cell r="A7870">
            <v>36641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CGPR-AECO/BASIS</v>
          </cell>
          <cell r="H7870">
            <v>40483</v>
          </cell>
          <cell r="I7870">
            <v>13828</v>
          </cell>
          <cell r="J7870">
            <v>0</v>
          </cell>
        </row>
        <row r="7871">
          <cell r="A7871">
            <v>36641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CGPR-AECO/BASIS</v>
          </cell>
          <cell r="H7871">
            <v>40513</v>
          </cell>
          <cell r="I7871">
            <v>14205</v>
          </cell>
          <cell r="J7871">
            <v>0</v>
          </cell>
        </row>
        <row r="7872">
          <cell r="A7872">
            <v>36641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CGPR-AECO/BASIS</v>
          </cell>
          <cell r="H7872">
            <v>40544</v>
          </cell>
          <cell r="I7872">
            <v>14118</v>
          </cell>
          <cell r="J7872">
            <v>0</v>
          </cell>
        </row>
        <row r="7873">
          <cell r="A7873">
            <v>36641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CGPR-AECO/BASIS</v>
          </cell>
          <cell r="H7873">
            <v>40575</v>
          </cell>
          <cell r="I7873">
            <v>12675</v>
          </cell>
          <cell r="J7873">
            <v>0</v>
          </cell>
        </row>
        <row r="7874">
          <cell r="A7874">
            <v>36641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CGPR-AECO/BASIS</v>
          </cell>
          <cell r="H7874">
            <v>40603</v>
          </cell>
          <cell r="I7874">
            <v>13955</v>
          </cell>
          <cell r="J7874">
            <v>0</v>
          </cell>
        </row>
        <row r="7875">
          <cell r="A7875">
            <v>36641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CGPR-AECO/BASIS</v>
          </cell>
          <cell r="H7875">
            <v>40634</v>
          </cell>
          <cell r="I7875">
            <v>13423</v>
          </cell>
          <cell r="J7875">
            <v>0</v>
          </cell>
        </row>
        <row r="7876">
          <cell r="A7876">
            <v>36641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CGPR-AECO/BASIS</v>
          </cell>
          <cell r="H7876">
            <v>40664</v>
          </cell>
          <cell r="I7876">
            <v>13789</v>
          </cell>
          <cell r="J7876">
            <v>0</v>
          </cell>
        </row>
        <row r="7877">
          <cell r="A7877">
            <v>36641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CGPR-AECO/BASIS</v>
          </cell>
          <cell r="H7877">
            <v>40695</v>
          </cell>
          <cell r="I7877">
            <v>13263</v>
          </cell>
          <cell r="J7877">
            <v>0</v>
          </cell>
        </row>
        <row r="7878">
          <cell r="A7878">
            <v>36641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CGPR-AECO/BASIS</v>
          </cell>
          <cell r="H7878">
            <v>40725</v>
          </cell>
          <cell r="I7878">
            <v>13625</v>
          </cell>
          <cell r="J7878">
            <v>0</v>
          </cell>
        </row>
        <row r="7879">
          <cell r="A7879">
            <v>36641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CGPR-AECO/BASIS</v>
          </cell>
          <cell r="H7879">
            <v>40756</v>
          </cell>
          <cell r="I7879">
            <v>13542</v>
          </cell>
          <cell r="J7879">
            <v>0</v>
          </cell>
        </row>
        <row r="7880">
          <cell r="A7880">
            <v>36641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CGPR-AECO/BASIS</v>
          </cell>
          <cell r="H7880">
            <v>40787</v>
          </cell>
          <cell r="I7880">
            <v>13025</v>
          </cell>
          <cell r="J7880">
            <v>0</v>
          </cell>
        </row>
        <row r="7881">
          <cell r="A7881">
            <v>36641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CGPR-AECO/BASIS</v>
          </cell>
          <cell r="H7881">
            <v>40817</v>
          </cell>
          <cell r="I7881">
            <v>13380</v>
          </cell>
          <cell r="J7881">
            <v>0</v>
          </cell>
        </row>
        <row r="7882">
          <cell r="A7882">
            <v>36641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CGPR-AECO/BASIS</v>
          </cell>
          <cell r="H7882">
            <v>40848</v>
          </cell>
          <cell r="I7882">
            <v>12870</v>
          </cell>
          <cell r="J7882">
            <v>0</v>
          </cell>
        </row>
        <row r="7883">
          <cell r="A7883">
            <v>36641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CGPR-AECO/BASIS</v>
          </cell>
          <cell r="H7883">
            <v>40878</v>
          </cell>
          <cell r="I7883">
            <v>13221</v>
          </cell>
          <cell r="J7883">
            <v>0</v>
          </cell>
        </row>
        <row r="7884">
          <cell r="A7884">
            <v>36641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CGPR-AECO/BASIS</v>
          </cell>
          <cell r="H7884">
            <v>40909</v>
          </cell>
          <cell r="I7884">
            <v>13140</v>
          </cell>
          <cell r="J7884">
            <v>0</v>
          </cell>
        </row>
        <row r="7885">
          <cell r="A7885">
            <v>36641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CGPR-AECO/BASIS</v>
          </cell>
          <cell r="H7885">
            <v>40940</v>
          </cell>
          <cell r="I7885">
            <v>12218</v>
          </cell>
          <cell r="J7885">
            <v>0</v>
          </cell>
        </row>
        <row r="7886">
          <cell r="A7886">
            <v>36641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CGPR-AECO/BASIS</v>
          </cell>
          <cell r="H7886">
            <v>40969</v>
          </cell>
          <cell r="I7886">
            <v>12986</v>
          </cell>
          <cell r="J7886">
            <v>0</v>
          </cell>
        </row>
        <row r="7887">
          <cell r="A7887">
            <v>36641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CGPR-AECO/BASIS</v>
          </cell>
          <cell r="H7887">
            <v>41000</v>
          </cell>
          <cell r="I7887">
            <v>12491</v>
          </cell>
          <cell r="J7887">
            <v>0</v>
          </cell>
        </row>
        <row r="7888">
          <cell r="A7888">
            <v>36641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CGPR-AECO/BASIS</v>
          </cell>
          <cell r="H7888">
            <v>41030</v>
          </cell>
          <cell r="I7888">
            <v>12831</v>
          </cell>
          <cell r="J7888">
            <v>0</v>
          </cell>
        </row>
        <row r="7889">
          <cell r="A7889">
            <v>36641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CGPR-AECO/BASIS</v>
          </cell>
          <cell r="H7889">
            <v>41061</v>
          </cell>
          <cell r="I7889">
            <v>12342</v>
          </cell>
          <cell r="J7889">
            <v>0</v>
          </cell>
        </row>
        <row r="7890">
          <cell r="A7890">
            <v>36641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CGPR-AECO/BASIS</v>
          </cell>
          <cell r="H7890">
            <v>41091</v>
          </cell>
          <cell r="I7890">
            <v>12678</v>
          </cell>
          <cell r="J7890">
            <v>0</v>
          </cell>
        </row>
        <row r="7891">
          <cell r="A7891">
            <v>36641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CGPR-AECO/BASIS</v>
          </cell>
          <cell r="H7891">
            <v>41122</v>
          </cell>
          <cell r="I7891">
            <v>12601</v>
          </cell>
          <cell r="J7891">
            <v>0</v>
          </cell>
        </row>
        <row r="7892">
          <cell r="A7892">
            <v>36641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CGPR-AECO/BASIS</v>
          </cell>
          <cell r="H7892">
            <v>41153</v>
          </cell>
          <cell r="I7892">
            <v>12121</v>
          </cell>
          <cell r="J7892">
            <v>0</v>
          </cell>
        </row>
        <row r="7893">
          <cell r="A7893">
            <v>36641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CGPR-AECO/BASIS</v>
          </cell>
          <cell r="H7893">
            <v>41183</v>
          </cell>
          <cell r="I7893">
            <v>12451</v>
          </cell>
          <cell r="J7893">
            <v>0</v>
          </cell>
        </row>
        <row r="7894">
          <cell r="A7894">
            <v>36641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CGPR-AECO/BASIS</v>
          </cell>
          <cell r="H7894">
            <v>41214</v>
          </cell>
          <cell r="I7894">
            <v>11976</v>
          </cell>
          <cell r="J7894">
            <v>0</v>
          </cell>
        </row>
        <row r="7895">
          <cell r="A7895">
            <v>36641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CGPR-AECO/BASIS</v>
          </cell>
          <cell r="H7895">
            <v>41244</v>
          </cell>
          <cell r="I7895">
            <v>12302</v>
          </cell>
          <cell r="J7895">
            <v>0</v>
          </cell>
        </row>
        <row r="7896">
          <cell r="A7896">
            <v>36641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CGPR-AECO/BASIS</v>
          </cell>
          <cell r="H7896">
            <v>41275</v>
          </cell>
          <cell r="I7896">
            <v>12228</v>
          </cell>
          <cell r="J7896">
            <v>0</v>
          </cell>
        </row>
        <row r="7897">
          <cell r="A7897">
            <v>36641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CGPR-AECO/BASIS</v>
          </cell>
          <cell r="H7897">
            <v>41306</v>
          </cell>
          <cell r="I7897">
            <v>10977</v>
          </cell>
          <cell r="J7897">
            <v>0</v>
          </cell>
        </row>
        <row r="7898">
          <cell r="A7898">
            <v>36641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CGPR-AECO/BASIS</v>
          </cell>
          <cell r="H7898">
            <v>41334</v>
          </cell>
          <cell r="I7898">
            <v>12087</v>
          </cell>
          <cell r="J7898">
            <v>0</v>
          </cell>
        </row>
        <row r="7899">
          <cell r="A7899">
            <v>36641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CGPR-AECO/BASIS</v>
          </cell>
          <cell r="H7899">
            <v>41365</v>
          </cell>
          <cell r="I7899">
            <v>11626</v>
          </cell>
          <cell r="J7899">
            <v>0</v>
          </cell>
        </row>
        <row r="7900">
          <cell r="A7900">
            <v>36641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CGPR-AECO/BASIS</v>
          </cell>
          <cell r="H7900">
            <v>41395</v>
          </cell>
          <cell r="I7900">
            <v>11943</v>
          </cell>
          <cell r="J7900">
            <v>0</v>
          </cell>
        </row>
        <row r="7901">
          <cell r="A7901">
            <v>36641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CGPR-AECO/BASIS</v>
          </cell>
          <cell r="H7901">
            <v>41426</v>
          </cell>
          <cell r="I7901">
            <v>11487</v>
          </cell>
          <cell r="J7901">
            <v>0</v>
          </cell>
        </row>
        <row r="7902">
          <cell r="A7902">
            <v>36641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CGPR-AECO/BASIS</v>
          </cell>
          <cell r="H7902">
            <v>41456</v>
          </cell>
          <cell r="I7902">
            <v>11800</v>
          </cell>
          <cell r="J7902">
            <v>0</v>
          </cell>
        </row>
        <row r="7903">
          <cell r="A7903">
            <v>36641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CGPR-AECO/BASIS</v>
          </cell>
          <cell r="H7903">
            <v>41487</v>
          </cell>
          <cell r="I7903">
            <v>11728</v>
          </cell>
          <cell r="J7903">
            <v>0</v>
          </cell>
        </row>
        <row r="7904">
          <cell r="A7904">
            <v>36641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CGPR-AECO/BASIS</v>
          </cell>
          <cell r="H7904">
            <v>41518</v>
          </cell>
          <cell r="I7904">
            <v>11281</v>
          </cell>
          <cell r="J7904">
            <v>0</v>
          </cell>
        </row>
        <row r="7905">
          <cell r="A7905">
            <v>36641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CGPR-AECO/BASIS</v>
          </cell>
          <cell r="H7905">
            <v>41548</v>
          </cell>
          <cell r="I7905">
            <v>11589</v>
          </cell>
          <cell r="J7905">
            <v>0</v>
          </cell>
        </row>
        <row r="7906">
          <cell r="A7906">
            <v>36641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CGPR-AECO/BASIS</v>
          </cell>
          <cell r="H7906">
            <v>41579</v>
          </cell>
          <cell r="I7906">
            <v>11147</v>
          </cell>
          <cell r="J7906">
            <v>0</v>
          </cell>
        </row>
        <row r="7907">
          <cell r="A7907">
            <v>36641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CGPR-AECO/BASIS</v>
          </cell>
          <cell r="H7907">
            <v>41609</v>
          </cell>
          <cell r="I7907">
            <v>11451</v>
          </cell>
          <cell r="J7907">
            <v>0</v>
          </cell>
        </row>
        <row r="7908">
          <cell r="A7908">
            <v>36641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CGPR-AECO/BASIS</v>
          </cell>
          <cell r="H7908">
            <v>41640</v>
          </cell>
          <cell r="I7908">
            <v>11381</v>
          </cell>
          <cell r="J7908">
            <v>0</v>
          </cell>
        </row>
        <row r="7909">
          <cell r="A7909">
            <v>36641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CGPR-AECO/BASIS</v>
          </cell>
          <cell r="H7909">
            <v>41671</v>
          </cell>
          <cell r="I7909">
            <v>10217</v>
          </cell>
          <cell r="J7909">
            <v>0</v>
          </cell>
        </row>
        <row r="7910">
          <cell r="A7910">
            <v>36641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CGPR-AECO/BASIS</v>
          </cell>
          <cell r="H7910">
            <v>41699</v>
          </cell>
          <cell r="I7910">
            <v>11250</v>
          </cell>
          <cell r="J7910">
            <v>0</v>
          </cell>
        </row>
        <row r="7911">
          <cell r="A7911">
            <v>36641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CGPR-AECO/BASIS</v>
          </cell>
          <cell r="H7911">
            <v>41730</v>
          </cell>
          <cell r="I7911">
            <v>10821</v>
          </cell>
          <cell r="J7911">
            <v>0</v>
          </cell>
        </row>
        <row r="7912">
          <cell r="A7912">
            <v>36641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CGPR-AECO/BASIS</v>
          </cell>
          <cell r="H7912">
            <v>41760</v>
          </cell>
          <cell r="I7912">
            <v>11116</v>
          </cell>
          <cell r="J7912">
            <v>0</v>
          </cell>
        </row>
        <row r="7913">
          <cell r="A7913">
            <v>36641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CGPR-AECO/BASIS</v>
          </cell>
          <cell r="H7913">
            <v>41791</v>
          </cell>
          <cell r="I7913">
            <v>10692</v>
          </cell>
          <cell r="J7913">
            <v>0</v>
          </cell>
        </row>
        <row r="7914">
          <cell r="A7914">
            <v>36641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CGPR-AECO/BASIS</v>
          </cell>
          <cell r="H7914">
            <v>41821</v>
          </cell>
          <cell r="I7914">
            <v>10983</v>
          </cell>
          <cell r="J7914">
            <v>0</v>
          </cell>
        </row>
        <row r="7915">
          <cell r="A7915">
            <v>36641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CGPR-AECO/BASIS</v>
          </cell>
          <cell r="H7915">
            <v>41852</v>
          </cell>
          <cell r="I7915">
            <v>10916</v>
          </cell>
          <cell r="J7915">
            <v>0</v>
          </cell>
        </row>
        <row r="7916">
          <cell r="A7916">
            <v>36641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CGPR-AECO/BASIS</v>
          </cell>
          <cell r="H7916">
            <v>41883</v>
          </cell>
          <cell r="I7916">
            <v>10500</v>
          </cell>
          <cell r="J7916">
            <v>0</v>
          </cell>
        </row>
        <row r="7917">
          <cell r="A7917">
            <v>36641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CGPR-AECO/BASIS</v>
          </cell>
          <cell r="H7917">
            <v>41913</v>
          </cell>
          <cell r="I7917">
            <v>10786</v>
          </cell>
          <cell r="J7917">
            <v>0</v>
          </cell>
        </row>
        <row r="7918">
          <cell r="A7918">
            <v>36641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CGPR-AECO/BASIS</v>
          </cell>
          <cell r="H7918">
            <v>41944</v>
          </cell>
          <cell r="I7918">
            <v>-327352</v>
          </cell>
          <cell r="J7918">
            <v>0</v>
          </cell>
        </row>
        <row r="7919">
          <cell r="A7919">
            <v>36641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CGPR-AECO/BASIS</v>
          </cell>
          <cell r="H7919">
            <v>41974</v>
          </cell>
          <cell r="I7919">
            <v>-336275</v>
          </cell>
          <cell r="J7919">
            <v>0</v>
          </cell>
        </row>
        <row r="7920">
          <cell r="A7920">
            <v>36641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CGPR-DAWN</v>
          </cell>
          <cell r="H7920">
            <v>36647</v>
          </cell>
          <cell r="I7920">
            <v>0</v>
          </cell>
          <cell r="J7920">
            <v>0</v>
          </cell>
        </row>
        <row r="7921">
          <cell r="A7921">
            <v>36641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CGPR-DAWN</v>
          </cell>
          <cell r="H7921">
            <v>36678</v>
          </cell>
          <cell r="I7921">
            <v>0</v>
          </cell>
          <cell r="J7921">
            <v>0</v>
          </cell>
        </row>
        <row r="7922">
          <cell r="A7922">
            <v>36641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CGPR-DAWN</v>
          </cell>
          <cell r="H7922">
            <v>36708</v>
          </cell>
          <cell r="I7922">
            <v>0</v>
          </cell>
          <cell r="J7922">
            <v>0</v>
          </cell>
        </row>
        <row r="7923">
          <cell r="A7923">
            <v>36641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CGPR-DAWN</v>
          </cell>
          <cell r="H7923">
            <v>36739</v>
          </cell>
          <cell r="I7923">
            <v>0</v>
          </cell>
          <cell r="J7923">
            <v>0</v>
          </cell>
        </row>
        <row r="7924">
          <cell r="A7924">
            <v>36641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CGPR-DAWN</v>
          </cell>
          <cell r="H7924">
            <v>36770</v>
          </cell>
          <cell r="I7924">
            <v>0</v>
          </cell>
          <cell r="J7924">
            <v>0</v>
          </cell>
        </row>
        <row r="7925">
          <cell r="A7925">
            <v>36641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CGPR-DAWN</v>
          </cell>
          <cell r="H7925">
            <v>36800</v>
          </cell>
          <cell r="I7925">
            <v>0</v>
          </cell>
          <cell r="J7925">
            <v>0</v>
          </cell>
        </row>
        <row r="7926">
          <cell r="A7926">
            <v>36641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CGPR-DAWN</v>
          </cell>
          <cell r="H7926">
            <v>36831</v>
          </cell>
          <cell r="I7926">
            <v>0</v>
          </cell>
          <cell r="J7926">
            <v>0</v>
          </cell>
        </row>
        <row r="7927">
          <cell r="A7927">
            <v>36641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CGPR-DAWN</v>
          </cell>
          <cell r="H7927">
            <v>36861</v>
          </cell>
          <cell r="I7927">
            <v>0</v>
          </cell>
          <cell r="J7927">
            <v>0</v>
          </cell>
        </row>
        <row r="7928">
          <cell r="A7928">
            <v>36641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CGPR-DAWN</v>
          </cell>
          <cell r="H7928">
            <v>36892</v>
          </cell>
          <cell r="I7928">
            <v>0</v>
          </cell>
          <cell r="J7928">
            <v>0</v>
          </cell>
        </row>
        <row r="7929">
          <cell r="A7929">
            <v>36641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CGPR-DAWN</v>
          </cell>
          <cell r="H7929">
            <v>36923</v>
          </cell>
          <cell r="I7929">
            <v>0</v>
          </cell>
          <cell r="J7929">
            <v>0</v>
          </cell>
        </row>
        <row r="7930">
          <cell r="A7930">
            <v>36641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CGPR-DAWN</v>
          </cell>
          <cell r="H7930">
            <v>36951</v>
          </cell>
          <cell r="I7930">
            <v>0</v>
          </cell>
          <cell r="J7930">
            <v>0</v>
          </cell>
        </row>
        <row r="7931">
          <cell r="A7931">
            <v>36641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CGPR-DAWN</v>
          </cell>
          <cell r="H7931">
            <v>36982</v>
          </cell>
          <cell r="I7931">
            <v>0</v>
          </cell>
          <cell r="J7931">
            <v>0</v>
          </cell>
        </row>
        <row r="7932">
          <cell r="A7932">
            <v>36641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CGPR-DAWN</v>
          </cell>
          <cell r="H7932">
            <v>37012</v>
          </cell>
          <cell r="I7932">
            <v>0</v>
          </cell>
          <cell r="J7932">
            <v>0</v>
          </cell>
        </row>
        <row r="7933">
          <cell r="A7933">
            <v>36641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CGPR-DAWN</v>
          </cell>
          <cell r="H7933">
            <v>37043</v>
          </cell>
          <cell r="I7933">
            <v>0</v>
          </cell>
          <cell r="J7933">
            <v>0</v>
          </cell>
        </row>
        <row r="7934">
          <cell r="A7934">
            <v>36641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CGPR-DAWN</v>
          </cell>
          <cell r="H7934">
            <v>37073</v>
          </cell>
          <cell r="I7934">
            <v>0</v>
          </cell>
          <cell r="J7934">
            <v>0</v>
          </cell>
        </row>
        <row r="7935">
          <cell r="A7935">
            <v>36641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CGPR-DAWN</v>
          </cell>
          <cell r="H7935">
            <v>37104</v>
          </cell>
          <cell r="I7935">
            <v>0</v>
          </cell>
          <cell r="J7935">
            <v>0</v>
          </cell>
        </row>
        <row r="7936">
          <cell r="A7936">
            <v>36641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CGPR-DAWN</v>
          </cell>
          <cell r="H7936">
            <v>37135</v>
          </cell>
          <cell r="I7936">
            <v>0</v>
          </cell>
          <cell r="J7936">
            <v>0</v>
          </cell>
        </row>
        <row r="7937">
          <cell r="A7937">
            <v>36641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CGPR-DAWN</v>
          </cell>
          <cell r="H7937">
            <v>37165</v>
          </cell>
          <cell r="I7937">
            <v>0</v>
          </cell>
          <cell r="J7937">
            <v>0</v>
          </cell>
        </row>
        <row r="7938">
          <cell r="A7938">
            <v>36641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CGPR-DAWN</v>
          </cell>
          <cell r="H7938">
            <v>37196</v>
          </cell>
          <cell r="I7938">
            <v>0</v>
          </cell>
          <cell r="J7938">
            <v>0</v>
          </cell>
        </row>
        <row r="7939">
          <cell r="A7939">
            <v>36641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CGPR-DAWN</v>
          </cell>
          <cell r="H7939">
            <v>37226</v>
          </cell>
          <cell r="I7939">
            <v>0</v>
          </cell>
          <cell r="J7939">
            <v>0</v>
          </cell>
        </row>
        <row r="7940">
          <cell r="A7940">
            <v>36641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CGPR-DAWN</v>
          </cell>
          <cell r="H7940">
            <v>37257</v>
          </cell>
          <cell r="I7940">
            <v>0</v>
          </cell>
          <cell r="J7940">
            <v>0</v>
          </cell>
        </row>
        <row r="7941">
          <cell r="A7941">
            <v>36641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CGPR-DAWN</v>
          </cell>
          <cell r="H7941">
            <v>37288</v>
          </cell>
          <cell r="I7941">
            <v>0</v>
          </cell>
          <cell r="J7941">
            <v>0</v>
          </cell>
        </row>
        <row r="7942">
          <cell r="A7942">
            <v>36641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CGPR-DAWN</v>
          </cell>
          <cell r="H7942">
            <v>37316</v>
          </cell>
          <cell r="I7942">
            <v>0</v>
          </cell>
          <cell r="J7942">
            <v>0</v>
          </cell>
        </row>
        <row r="7943">
          <cell r="A7943">
            <v>36641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CGPR-DAWN</v>
          </cell>
          <cell r="H7943">
            <v>37347</v>
          </cell>
          <cell r="I7943">
            <v>0</v>
          </cell>
          <cell r="J7943">
            <v>0</v>
          </cell>
        </row>
        <row r="7944">
          <cell r="A7944">
            <v>36641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CGPR-DAWN</v>
          </cell>
          <cell r="H7944">
            <v>37377</v>
          </cell>
          <cell r="I7944">
            <v>0</v>
          </cell>
          <cell r="J7944">
            <v>0</v>
          </cell>
        </row>
        <row r="7945">
          <cell r="A7945">
            <v>36641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CGPR-DAWN</v>
          </cell>
          <cell r="H7945">
            <v>37408</v>
          </cell>
          <cell r="I7945">
            <v>0</v>
          </cell>
          <cell r="J7945">
            <v>0</v>
          </cell>
        </row>
        <row r="7946">
          <cell r="A7946">
            <v>36641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CGPR-DAWN</v>
          </cell>
          <cell r="H7946">
            <v>37438</v>
          </cell>
          <cell r="I7946">
            <v>0</v>
          </cell>
          <cell r="J7946">
            <v>0</v>
          </cell>
        </row>
        <row r="7947">
          <cell r="A7947">
            <v>36641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CGPR-DAWN</v>
          </cell>
          <cell r="H7947">
            <v>37469</v>
          </cell>
          <cell r="I7947">
            <v>0</v>
          </cell>
          <cell r="J7947">
            <v>0</v>
          </cell>
        </row>
        <row r="7948">
          <cell r="A7948">
            <v>36641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CGPR-DAWN</v>
          </cell>
          <cell r="H7948">
            <v>37500</v>
          </cell>
          <cell r="I7948">
            <v>0</v>
          </cell>
          <cell r="J7948">
            <v>0</v>
          </cell>
        </row>
        <row r="7949">
          <cell r="A7949">
            <v>36641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CGPR-DAWN</v>
          </cell>
          <cell r="H7949">
            <v>37530</v>
          </cell>
          <cell r="I7949">
            <v>0</v>
          </cell>
          <cell r="J7949">
            <v>0</v>
          </cell>
        </row>
        <row r="7950">
          <cell r="A7950">
            <v>36641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CGPR-NIAGARA</v>
          </cell>
          <cell r="H7950">
            <v>36647</v>
          </cell>
          <cell r="I7950">
            <v>0</v>
          </cell>
          <cell r="J7950">
            <v>0</v>
          </cell>
        </row>
        <row r="7951">
          <cell r="A7951">
            <v>36641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CGPR-NIAGARA</v>
          </cell>
          <cell r="H7951">
            <v>36678</v>
          </cell>
          <cell r="I7951">
            <v>0</v>
          </cell>
          <cell r="J7951">
            <v>0</v>
          </cell>
        </row>
        <row r="7952">
          <cell r="A7952">
            <v>36641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CGPR-NIAGARA</v>
          </cell>
          <cell r="H7952">
            <v>36708</v>
          </cell>
          <cell r="I7952">
            <v>0</v>
          </cell>
          <cell r="J7952">
            <v>0</v>
          </cell>
        </row>
        <row r="7953">
          <cell r="A7953">
            <v>36641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CGPR-NIAGARA</v>
          </cell>
          <cell r="H7953">
            <v>36739</v>
          </cell>
          <cell r="I7953">
            <v>0</v>
          </cell>
          <cell r="J7953">
            <v>0</v>
          </cell>
        </row>
        <row r="7954">
          <cell r="A7954">
            <v>36641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CGPR-NIAGARA</v>
          </cell>
          <cell r="H7954">
            <v>36770</v>
          </cell>
          <cell r="I7954">
            <v>0</v>
          </cell>
          <cell r="J7954">
            <v>0</v>
          </cell>
        </row>
        <row r="7955">
          <cell r="A7955">
            <v>36641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CGPR-NIAGARA</v>
          </cell>
          <cell r="H7955">
            <v>36800</v>
          </cell>
          <cell r="I7955">
            <v>0</v>
          </cell>
          <cell r="J7955">
            <v>0</v>
          </cell>
        </row>
        <row r="7956">
          <cell r="A7956">
            <v>36641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CGPR-NIAGARA</v>
          </cell>
          <cell r="H7956">
            <v>36831</v>
          </cell>
          <cell r="I7956">
            <v>0</v>
          </cell>
          <cell r="J7956">
            <v>0</v>
          </cell>
        </row>
        <row r="7957">
          <cell r="A7957">
            <v>36641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CGPR-NIAGARA</v>
          </cell>
          <cell r="H7957">
            <v>36861</v>
          </cell>
          <cell r="I7957">
            <v>0</v>
          </cell>
          <cell r="J7957">
            <v>0</v>
          </cell>
        </row>
        <row r="7958">
          <cell r="A7958">
            <v>36641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CGPR-NIAGARA</v>
          </cell>
          <cell r="H7958">
            <v>36892</v>
          </cell>
          <cell r="I7958">
            <v>0</v>
          </cell>
          <cell r="J7958">
            <v>0</v>
          </cell>
        </row>
        <row r="7959">
          <cell r="A7959">
            <v>36641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CGPR-NIAGARA</v>
          </cell>
          <cell r="H7959">
            <v>36923</v>
          </cell>
          <cell r="I7959">
            <v>0</v>
          </cell>
          <cell r="J7959">
            <v>0</v>
          </cell>
        </row>
        <row r="7960">
          <cell r="A7960">
            <v>36641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CGPR-NIAGARA</v>
          </cell>
          <cell r="H7960">
            <v>36951</v>
          </cell>
          <cell r="I7960">
            <v>0</v>
          </cell>
          <cell r="J7960">
            <v>0</v>
          </cell>
        </row>
        <row r="7961">
          <cell r="A7961">
            <v>36641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CGPR-NIAGARA</v>
          </cell>
          <cell r="H7961">
            <v>36982</v>
          </cell>
          <cell r="I7961">
            <v>0</v>
          </cell>
          <cell r="J7961">
            <v>0</v>
          </cell>
        </row>
        <row r="7962">
          <cell r="A7962">
            <v>36641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CGPR-NIAGARA</v>
          </cell>
          <cell r="H7962">
            <v>37012</v>
          </cell>
          <cell r="I7962">
            <v>0</v>
          </cell>
          <cell r="J7962">
            <v>0</v>
          </cell>
        </row>
        <row r="7963">
          <cell r="A7963">
            <v>36641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CGPR-NIAGARA</v>
          </cell>
          <cell r="H7963">
            <v>37043</v>
          </cell>
          <cell r="I7963">
            <v>0</v>
          </cell>
          <cell r="J7963">
            <v>0</v>
          </cell>
        </row>
        <row r="7964">
          <cell r="A7964">
            <v>36641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CGPR-NIAGARA</v>
          </cell>
          <cell r="H7964">
            <v>37073</v>
          </cell>
          <cell r="I7964">
            <v>0</v>
          </cell>
          <cell r="J7964">
            <v>0</v>
          </cell>
        </row>
        <row r="7965">
          <cell r="A7965">
            <v>36641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CGPR-NIAGARA</v>
          </cell>
          <cell r="H7965">
            <v>37104</v>
          </cell>
          <cell r="I7965">
            <v>0</v>
          </cell>
          <cell r="J7965">
            <v>0</v>
          </cell>
        </row>
        <row r="7966">
          <cell r="A7966">
            <v>36641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CGPR-NIAGARA</v>
          </cell>
          <cell r="H7966">
            <v>37135</v>
          </cell>
          <cell r="I7966">
            <v>0</v>
          </cell>
          <cell r="J7966">
            <v>0</v>
          </cell>
        </row>
        <row r="7967">
          <cell r="A7967">
            <v>36641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CGPR-NIAGARA</v>
          </cell>
          <cell r="H7967">
            <v>37165</v>
          </cell>
          <cell r="I7967">
            <v>0</v>
          </cell>
          <cell r="J7967">
            <v>0</v>
          </cell>
        </row>
        <row r="7968">
          <cell r="A7968">
            <v>36641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CGPR-NIAGARA</v>
          </cell>
          <cell r="H7968">
            <v>37196</v>
          </cell>
          <cell r="I7968">
            <v>0</v>
          </cell>
          <cell r="J7968">
            <v>0</v>
          </cell>
        </row>
        <row r="7969">
          <cell r="A7969">
            <v>36641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CGPR-NIAGARA</v>
          </cell>
          <cell r="H7969">
            <v>37226</v>
          </cell>
          <cell r="I7969">
            <v>0</v>
          </cell>
          <cell r="J7969">
            <v>0</v>
          </cell>
        </row>
        <row r="7970">
          <cell r="A7970">
            <v>36641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CGPR-NIAGARA</v>
          </cell>
          <cell r="H7970">
            <v>37257</v>
          </cell>
          <cell r="I7970">
            <v>0</v>
          </cell>
          <cell r="J7970">
            <v>0</v>
          </cell>
        </row>
        <row r="7971">
          <cell r="A7971">
            <v>36641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CGPR-NIAGARA</v>
          </cell>
          <cell r="H7971">
            <v>37288</v>
          </cell>
          <cell r="I7971">
            <v>0</v>
          </cell>
          <cell r="J7971">
            <v>0</v>
          </cell>
        </row>
        <row r="7972">
          <cell r="A7972">
            <v>36641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CGPR-NIAGARA</v>
          </cell>
          <cell r="H7972">
            <v>37316</v>
          </cell>
          <cell r="I7972">
            <v>0</v>
          </cell>
          <cell r="J7972">
            <v>0</v>
          </cell>
        </row>
        <row r="7973">
          <cell r="A7973">
            <v>36641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CGPR-NIAGARA</v>
          </cell>
          <cell r="H7973">
            <v>37347</v>
          </cell>
          <cell r="I7973">
            <v>0</v>
          </cell>
          <cell r="J7973">
            <v>0</v>
          </cell>
        </row>
        <row r="7974">
          <cell r="A7974">
            <v>36641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CGPR-NIAGARA</v>
          </cell>
          <cell r="H7974">
            <v>37377</v>
          </cell>
          <cell r="I7974">
            <v>0</v>
          </cell>
          <cell r="J7974">
            <v>0</v>
          </cell>
        </row>
        <row r="7975">
          <cell r="A7975">
            <v>36641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CGPR-NIAGARA</v>
          </cell>
          <cell r="H7975">
            <v>37408</v>
          </cell>
          <cell r="I7975">
            <v>0</v>
          </cell>
          <cell r="J7975">
            <v>0</v>
          </cell>
        </row>
        <row r="7976">
          <cell r="A7976">
            <v>36641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CGPR-NIAGARA</v>
          </cell>
          <cell r="H7976">
            <v>37438</v>
          </cell>
          <cell r="I7976">
            <v>0</v>
          </cell>
          <cell r="J7976">
            <v>0</v>
          </cell>
        </row>
        <row r="7977">
          <cell r="A7977">
            <v>36641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CGPR-NIAGARA</v>
          </cell>
          <cell r="H7977">
            <v>37469</v>
          </cell>
          <cell r="I7977">
            <v>0</v>
          </cell>
          <cell r="J7977">
            <v>0</v>
          </cell>
        </row>
        <row r="7978">
          <cell r="A7978">
            <v>36641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CGPR-NIAGARA</v>
          </cell>
          <cell r="H7978">
            <v>37500</v>
          </cell>
          <cell r="I7978">
            <v>0</v>
          </cell>
          <cell r="J7978">
            <v>0</v>
          </cell>
        </row>
        <row r="7979">
          <cell r="A7979">
            <v>36641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CGPR-NIAGARA</v>
          </cell>
          <cell r="H7979">
            <v>37530</v>
          </cell>
          <cell r="I7979">
            <v>0</v>
          </cell>
          <cell r="J7979">
            <v>0</v>
          </cell>
        </row>
        <row r="7980">
          <cell r="A7980">
            <v>36641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CGPR-NIAGARA</v>
          </cell>
          <cell r="H7980">
            <v>37561</v>
          </cell>
          <cell r="I7980">
            <v>0</v>
          </cell>
          <cell r="J7980">
            <v>0</v>
          </cell>
        </row>
        <row r="7981">
          <cell r="A7981">
            <v>36641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CGPR-NIAGARA</v>
          </cell>
          <cell r="H7981">
            <v>37591</v>
          </cell>
          <cell r="I7981">
            <v>0</v>
          </cell>
          <cell r="J7981">
            <v>0</v>
          </cell>
        </row>
        <row r="7982">
          <cell r="A7982">
            <v>36641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CGPR-NIAGARA</v>
          </cell>
          <cell r="H7982">
            <v>37622</v>
          </cell>
          <cell r="I7982">
            <v>0</v>
          </cell>
          <cell r="J7982">
            <v>0</v>
          </cell>
        </row>
        <row r="7983">
          <cell r="A7983">
            <v>36641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CGPR-NIAGARA</v>
          </cell>
          <cell r="H7983">
            <v>37653</v>
          </cell>
          <cell r="I7983">
            <v>0</v>
          </cell>
          <cell r="J7983">
            <v>0</v>
          </cell>
        </row>
        <row r="7984">
          <cell r="A7984">
            <v>36641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CGPR-NIAGARA</v>
          </cell>
          <cell r="H7984">
            <v>37681</v>
          </cell>
          <cell r="I7984">
            <v>0</v>
          </cell>
          <cell r="J7984">
            <v>0</v>
          </cell>
        </row>
        <row r="7985">
          <cell r="A7985">
            <v>36641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CGPR-NIAGARA</v>
          </cell>
          <cell r="H7985">
            <v>37712</v>
          </cell>
          <cell r="I7985">
            <v>0</v>
          </cell>
          <cell r="J7985">
            <v>0</v>
          </cell>
        </row>
        <row r="7986">
          <cell r="A7986">
            <v>36641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CGPR-NIAGARA</v>
          </cell>
          <cell r="H7986">
            <v>37742</v>
          </cell>
          <cell r="I7986">
            <v>0</v>
          </cell>
          <cell r="J7986">
            <v>0</v>
          </cell>
        </row>
        <row r="7987">
          <cell r="A7987">
            <v>36641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CGPR-NIAGARA</v>
          </cell>
          <cell r="H7987">
            <v>37773</v>
          </cell>
          <cell r="I7987">
            <v>0</v>
          </cell>
          <cell r="J7987">
            <v>0</v>
          </cell>
        </row>
        <row r="7988">
          <cell r="A7988">
            <v>36641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CGPR-NIAGARA</v>
          </cell>
          <cell r="H7988">
            <v>37803</v>
          </cell>
          <cell r="I7988">
            <v>0</v>
          </cell>
          <cell r="J7988">
            <v>0</v>
          </cell>
        </row>
        <row r="7989">
          <cell r="A7989">
            <v>36641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CGPR-NIAGARA</v>
          </cell>
          <cell r="H7989">
            <v>37834</v>
          </cell>
          <cell r="I7989">
            <v>0</v>
          </cell>
          <cell r="J7989">
            <v>0</v>
          </cell>
        </row>
        <row r="7990">
          <cell r="A7990">
            <v>36641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CGPR-NIAGARA</v>
          </cell>
          <cell r="H7990">
            <v>37865</v>
          </cell>
          <cell r="I7990">
            <v>0</v>
          </cell>
          <cell r="J7990">
            <v>0</v>
          </cell>
        </row>
        <row r="7991">
          <cell r="A7991">
            <v>36641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CGPR-NIAGARA</v>
          </cell>
          <cell r="H7991">
            <v>37895</v>
          </cell>
          <cell r="I7991">
            <v>0</v>
          </cell>
          <cell r="J7991">
            <v>0</v>
          </cell>
        </row>
        <row r="7992">
          <cell r="A7992">
            <v>36641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CGPR-NIAGARA</v>
          </cell>
          <cell r="H7992">
            <v>37926</v>
          </cell>
          <cell r="I7992">
            <v>0</v>
          </cell>
          <cell r="J7992">
            <v>0</v>
          </cell>
        </row>
        <row r="7993">
          <cell r="A7993">
            <v>36641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CGPR-NIAGARA</v>
          </cell>
          <cell r="H7993">
            <v>37956</v>
          </cell>
          <cell r="I7993">
            <v>0</v>
          </cell>
          <cell r="J7993">
            <v>0</v>
          </cell>
        </row>
        <row r="7994">
          <cell r="A7994">
            <v>36641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CGPR-NIAGARA</v>
          </cell>
          <cell r="H7994">
            <v>37987</v>
          </cell>
          <cell r="I7994">
            <v>0</v>
          </cell>
          <cell r="J7994">
            <v>0</v>
          </cell>
        </row>
        <row r="7995">
          <cell r="A7995">
            <v>36641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CGPR-NIAGARA</v>
          </cell>
          <cell r="H7995">
            <v>38018</v>
          </cell>
          <cell r="I7995">
            <v>0</v>
          </cell>
          <cell r="J7995">
            <v>0</v>
          </cell>
        </row>
        <row r="7996">
          <cell r="A7996">
            <v>36641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CGPR-NIAGARA</v>
          </cell>
          <cell r="H7996">
            <v>38047</v>
          </cell>
          <cell r="I7996">
            <v>0</v>
          </cell>
          <cell r="J7996">
            <v>0</v>
          </cell>
        </row>
        <row r="7997">
          <cell r="A7997">
            <v>36641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CGPR-NIAGARA</v>
          </cell>
          <cell r="H7997">
            <v>38078</v>
          </cell>
          <cell r="I7997">
            <v>0</v>
          </cell>
          <cell r="J7997">
            <v>0</v>
          </cell>
        </row>
        <row r="7998">
          <cell r="A7998">
            <v>36641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CGPR-NIAGARA</v>
          </cell>
          <cell r="H7998">
            <v>38108</v>
          </cell>
          <cell r="I7998">
            <v>0</v>
          </cell>
          <cell r="J7998">
            <v>0</v>
          </cell>
        </row>
        <row r="7999">
          <cell r="A7999">
            <v>36641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CGPR-NIAGARA</v>
          </cell>
          <cell r="H7999">
            <v>38139</v>
          </cell>
          <cell r="I7999">
            <v>0</v>
          </cell>
          <cell r="J7999">
            <v>0</v>
          </cell>
        </row>
        <row r="8000">
          <cell r="A8000">
            <v>36641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CGPR-NIAGARA</v>
          </cell>
          <cell r="H8000">
            <v>38169</v>
          </cell>
          <cell r="I8000">
            <v>0</v>
          </cell>
          <cell r="J8000">
            <v>0</v>
          </cell>
        </row>
        <row r="8001">
          <cell r="A8001">
            <v>36641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CGPR-NIAGARA</v>
          </cell>
          <cell r="H8001">
            <v>38200</v>
          </cell>
          <cell r="I8001">
            <v>0</v>
          </cell>
          <cell r="J8001">
            <v>0</v>
          </cell>
        </row>
        <row r="8002">
          <cell r="A8002">
            <v>36641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CGPR-NIAGARA</v>
          </cell>
          <cell r="H8002">
            <v>38231</v>
          </cell>
          <cell r="I8002">
            <v>0</v>
          </cell>
          <cell r="J8002">
            <v>0</v>
          </cell>
        </row>
        <row r="8003">
          <cell r="A8003">
            <v>36641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CGPR-NIAGARA</v>
          </cell>
          <cell r="H8003">
            <v>38261</v>
          </cell>
          <cell r="I8003">
            <v>0</v>
          </cell>
          <cell r="J8003">
            <v>0</v>
          </cell>
        </row>
        <row r="8004">
          <cell r="A8004">
            <v>36641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CGPR-NIAGARA</v>
          </cell>
          <cell r="H8004">
            <v>38292</v>
          </cell>
          <cell r="I8004">
            <v>0</v>
          </cell>
          <cell r="J8004">
            <v>0</v>
          </cell>
        </row>
        <row r="8005">
          <cell r="A8005">
            <v>36641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CGPR-NIAGARA</v>
          </cell>
          <cell r="H8005">
            <v>38322</v>
          </cell>
          <cell r="I8005">
            <v>0</v>
          </cell>
          <cell r="J8005">
            <v>0</v>
          </cell>
        </row>
        <row r="8006">
          <cell r="A8006">
            <v>36641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CGPR-NIAGARA</v>
          </cell>
          <cell r="H8006">
            <v>38353</v>
          </cell>
          <cell r="I8006">
            <v>0</v>
          </cell>
          <cell r="J8006">
            <v>0</v>
          </cell>
        </row>
        <row r="8007">
          <cell r="A8007">
            <v>36641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CGPR-NIAGARA</v>
          </cell>
          <cell r="H8007">
            <v>38384</v>
          </cell>
          <cell r="I8007">
            <v>0</v>
          </cell>
          <cell r="J8007">
            <v>0</v>
          </cell>
        </row>
        <row r="8008">
          <cell r="A8008">
            <v>36641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CGPR-NIAGARA</v>
          </cell>
          <cell r="H8008">
            <v>38412</v>
          </cell>
          <cell r="I8008">
            <v>0</v>
          </cell>
          <cell r="J8008">
            <v>0</v>
          </cell>
        </row>
        <row r="8009">
          <cell r="A8009">
            <v>36641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CGPR-NIAGARA</v>
          </cell>
          <cell r="H8009">
            <v>38443</v>
          </cell>
          <cell r="I8009">
            <v>0</v>
          </cell>
          <cell r="J8009">
            <v>0</v>
          </cell>
        </row>
        <row r="8010">
          <cell r="A8010">
            <v>36641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CGPR-NIAGARA</v>
          </cell>
          <cell r="H8010">
            <v>38473</v>
          </cell>
          <cell r="I8010">
            <v>0</v>
          </cell>
          <cell r="J8010">
            <v>0</v>
          </cell>
        </row>
        <row r="8011">
          <cell r="A8011">
            <v>36641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CGPR-NIAGARA</v>
          </cell>
          <cell r="H8011">
            <v>38504</v>
          </cell>
          <cell r="I8011">
            <v>0</v>
          </cell>
          <cell r="J8011">
            <v>0</v>
          </cell>
        </row>
        <row r="8012">
          <cell r="A8012">
            <v>36641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CGPR-NIAGARA</v>
          </cell>
          <cell r="H8012">
            <v>38534</v>
          </cell>
          <cell r="I8012">
            <v>0</v>
          </cell>
          <cell r="J8012">
            <v>0</v>
          </cell>
        </row>
        <row r="8013">
          <cell r="A8013">
            <v>36641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CGPR-NIAGARA</v>
          </cell>
          <cell r="H8013">
            <v>38565</v>
          </cell>
          <cell r="I8013">
            <v>0</v>
          </cell>
          <cell r="J8013">
            <v>0</v>
          </cell>
        </row>
        <row r="8014">
          <cell r="A8014">
            <v>36641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CGPR-NIAGARA</v>
          </cell>
          <cell r="H8014">
            <v>38596</v>
          </cell>
          <cell r="I8014">
            <v>0</v>
          </cell>
          <cell r="J8014">
            <v>0</v>
          </cell>
        </row>
        <row r="8015">
          <cell r="A8015">
            <v>36641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CGPR-NIAGARA</v>
          </cell>
          <cell r="H8015">
            <v>38626</v>
          </cell>
          <cell r="I8015">
            <v>0</v>
          </cell>
          <cell r="J8015">
            <v>0</v>
          </cell>
        </row>
        <row r="8016">
          <cell r="A8016">
            <v>36641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CGPR-NIAGARA</v>
          </cell>
          <cell r="H8016">
            <v>38657</v>
          </cell>
          <cell r="I8016">
            <v>0</v>
          </cell>
          <cell r="J8016">
            <v>0</v>
          </cell>
        </row>
        <row r="8017">
          <cell r="A8017">
            <v>36641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CGPR-NIAGARA</v>
          </cell>
          <cell r="H8017">
            <v>38687</v>
          </cell>
          <cell r="I8017">
            <v>0</v>
          </cell>
          <cell r="J8017">
            <v>0</v>
          </cell>
        </row>
        <row r="8018">
          <cell r="A8018">
            <v>36641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CGPR-NIAGARA</v>
          </cell>
          <cell r="H8018">
            <v>38718</v>
          </cell>
          <cell r="I8018">
            <v>0</v>
          </cell>
          <cell r="J8018">
            <v>0</v>
          </cell>
        </row>
        <row r="8019">
          <cell r="A8019">
            <v>36641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CGPR-NIAGARA</v>
          </cell>
          <cell r="H8019">
            <v>38749</v>
          </cell>
          <cell r="I8019">
            <v>0</v>
          </cell>
          <cell r="J8019">
            <v>0</v>
          </cell>
        </row>
        <row r="8020">
          <cell r="A8020">
            <v>36641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CGPR-NIAGARA</v>
          </cell>
          <cell r="H8020">
            <v>38777</v>
          </cell>
          <cell r="I8020">
            <v>0</v>
          </cell>
          <cell r="J8020">
            <v>0</v>
          </cell>
        </row>
        <row r="8021">
          <cell r="A8021">
            <v>36641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CGPR-NIAGARA</v>
          </cell>
          <cell r="H8021">
            <v>38808</v>
          </cell>
          <cell r="I8021">
            <v>0</v>
          </cell>
          <cell r="J8021">
            <v>0</v>
          </cell>
        </row>
        <row r="8022">
          <cell r="A8022">
            <v>36641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CGPR-NIAGARA</v>
          </cell>
          <cell r="H8022">
            <v>38838</v>
          </cell>
          <cell r="I8022">
            <v>0</v>
          </cell>
          <cell r="J8022">
            <v>0</v>
          </cell>
        </row>
        <row r="8023">
          <cell r="A8023">
            <v>36641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CGPR-NIAGARA</v>
          </cell>
          <cell r="H8023">
            <v>38869</v>
          </cell>
          <cell r="I8023">
            <v>0</v>
          </cell>
          <cell r="J8023">
            <v>0</v>
          </cell>
        </row>
        <row r="8024">
          <cell r="A8024">
            <v>36641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CGPR-NIAGARA</v>
          </cell>
          <cell r="H8024">
            <v>38899</v>
          </cell>
          <cell r="I8024">
            <v>0</v>
          </cell>
          <cell r="J8024">
            <v>0</v>
          </cell>
        </row>
        <row r="8025">
          <cell r="A8025">
            <v>36641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CGPR-NIAGARA</v>
          </cell>
          <cell r="H8025">
            <v>38930</v>
          </cell>
          <cell r="I8025">
            <v>0</v>
          </cell>
          <cell r="J8025">
            <v>0</v>
          </cell>
        </row>
        <row r="8026">
          <cell r="A8026">
            <v>36641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CGPR-NIAGARA</v>
          </cell>
          <cell r="H8026">
            <v>38961</v>
          </cell>
          <cell r="I8026">
            <v>0</v>
          </cell>
          <cell r="J8026">
            <v>0</v>
          </cell>
        </row>
        <row r="8027">
          <cell r="A8027">
            <v>36641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CGPR-NIAGARA</v>
          </cell>
          <cell r="H8027">
            <v>38991</v>
          </cell>
          <cell r="I8027">
            <v>0</v>
          </cell>
          <cell r="J8027">
            <v>0</v>
          </cell>
        </row>
        <row r="8028">
          <cell r="A8028">
            <v>36641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CGPR-NIAGARA</v>
          </cell>
          <cell r="H8028">
            <v>39022</v>
          </cell>
          <cell r="I8028">
            <v>0</v>
          </cell>
          <cell r="J8028">
            <v>0</v>
          </cell>
        </row>
        <row r="8029">
          <cell r="A8029">
            <v>36641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CGPR-NIAGARA</v>
          </cell>
          <cell r="H8029">
            <v>39052</v>
          </cell>
          <cell r="I8029">
            <v>0</v>
          </cell>
          <cell r="J8029">
            <v>0</v>
          </cell>
        </row>
        <row r="8030">
          <cell r="A8030">
            <v>36641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CGPR-NIAGARA</v>
          </cell>
          <cell r="H8030">
            <v>39083</v>
          </cell>
          <cell r="I8030">
            <v>0</v>
          </cell>
          <cell r="J8030">
            <v>0</v>
          </cell>
        </row>
        <row r="8031">
          <cell r="A8031">
            <v>36641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CGPR-NIAGARA</v>
          </cell>
          <cell r="H8031">
            <v>39114</v>
          </cell>
          <cell r="I8031">
            <v>0</v>
          </cell>
          <cell r="J8031">
            <v>0</v>
          </cell>
        </row>
        <row r="8032">
          <cell r="A8032">
            <v>36641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CGPR-NIAGARA</v>
          </cell>
          <cell r="H8032">
            <v>39142</v>
          </cell>
          <cell r="I8032">
            <v>0</v>
          </cell>
          <cell r="J8032">
            <v>0</v>
          </cell>
        </row>
        <row r="8033">
          <cell r="A8033">
            <v>36641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CGPR-NIAGARA</v>
          </cell>
          <cell r="H8033">
            <v>39173</v>
          </cell>
          <cell r="I8033">
            <v>0</v>
          </cell>
          <cell r="J8033">
            <v>0</v>
          </cell>
        </row>
        <row r="8034">
          <cell r="A8034">
            <v>36641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CGPR-NIAGARA</v>
          </cell>
          <cell r="H8034">
            <v>39203</v>
          </cell>
          <cell r="I8034">
            <v>0</v>
          </cell>
          <cell r="J8034">
            <v>0</v>
          </cell>
        </row>
        <row r="8035">
          <cell r="A8035">
            <v>36641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CGPR-NIAGARA</v>
          </cell>
          <cell r="H8035">
            <v>39234</v>
          </cell>
          <cell r="I8035">
            <v>0</v>
          </cell>
          <cell r="J8035">
            <v>0</v>
          </cell>
        </row>
        <row r="8036">
          <cell r="A8036">
            <v>36641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CGPR-NIAGARA</v>
          </cell>
          <cell r="H8036">
            <v>39264</v>
          </cell>
          <cell r="I8036">
            <v>0</v>
          </cell>
          <cell r="J8036">
            <v>0</v>
          </cell>
        </row>
        <row r="8037">
          <cell r="A8037">
            <v>36641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CGPR-NIAGARA</v>
          </cell>
          <cell r="H8037">
            <v>39295</v>
          </cell>
          <cell r="I8037">
            <v>0</v>
          </cell>
          <cell r="J8037">
            <v>0</v>
          </cell>
        </row>
        <row r="8038">
          <cell r="A8038">
            <v>36641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CGPR-NIAGARA</v>
          </cell>
          <cell r="H8038">
            <v>39326</v>
          </cell>
          <cell r="I8038">
            <v>0</v>
          </cell>
          <cell r="J8038">
            <v>0</v>
          </cell>
        </row>
        <row r="8039">
          <cell r="A8039">
            <v>36641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CGPR-NIAGARA</v>
          </cell>
          <cell r="H8039">
            <v>39356</v>
          </cell>
          <cell r="I8039">
            <v>0</v>
          </cell>
          <cell r="J8039">
            <v>0</v>
          </cell>
        </row>
        <row r="8040">
          <cell r="A8040">
            <v>36641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CGPR-NIAGARA</v>
          </cell>
          <cell r="H8040">
            <v>39387</v>
          </cell>
          <cell r="I8040">
            <v>0</v>
          </cell>
          <cell r="J8040">
            <v>0</v>
          </cell>
        </row>
        <row r="8041">
          <cell r="A8041">
            <v>36641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CGPR-NIAGARA</v>
          </cell>
          <cell r="H8041">
            <v>39417</v>
          </cell>
          <cell r="I8041">
            <v>0</v>
          </cell>
          <cell r="J8041">
            <v>0</v>
          </cell>
        </row>
        <row r="8042">
          <cell r="A8042">
            <v>36641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CGPR-NIAGARA</v>
          </cell>
          <cell r="H8042">
            <v>39448</v>
          </cell>
          <cell r="I8042">
            <v>0</v>
          </cell>
          <cell r="J8042">
            <v>0</v>
          </cell>
        </row>
        <row r="8043">
          <cell r="A8043">
            <v>36641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CGPR-NIAGARA</v>
          </cell>
          <cell r="H8043">
            <v>39479</v>
          </cell>
          <cell r="I8043">
            <v>0</v>
          </cell>
          <cell r="J8043">
            <v>0</v>
          </cell>
        </row>
        <row r="8044">
          <cell r="A8044">
            <v>36641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CGPR-NIAGARA</v>
          </cell>
          <cell r="H8044">
            <v>39508</v>
          </cell>
          <cell r="I8044">
            <v>0</v>
          </cell>
          <cell r="J8044">
            <v>0</v>
          </cell>
        </row>
        <row r="8045">
          <cell r="A8045">
            <v>36641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CGPR-NIAGARA</v>
          </cell>
          <cell r="H8045">
            <v>39539</v>
          </cell>
          <cell r="I8045">
            <v>0</v>
          </cell>
          <cell r="J8045">
            <v>0</v>
          </cell>
        </row>
        <row r="8046">
          <cell r="A8046">
            <v>36641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CGPR-NIAGARA</v>
          </cell>
          <cell r="H8046">
            <v>39569</v>
          </cell>
          <cell r="I8046">
            <v>0</v>
          </cell>
          <cell r="J8046">
            <v>0</v>
          </cell>
        </row>
        <row r="8047">
          <cell r="A8047">
            <v>36641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CGPR-NIAGARA</v>
          </cell>
          <cell r="H8047">
            <v>39600</v>
          </cell>
          <cell r="I8047">
            <v>0</v>
          </cell>
          <cell r="J8047">
            <v>0</v>
          </cell>
        </row>
        <row r="8048">
          <cell r="A8048">
            <v>36641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CGPR-NIAGARA</v>
          </cell>
          <cell r="H8048">
            <v>39630</v>
          </cell>
          <cell r="I8048">
            <v>0</v>
          </cell>
          <cell r="J8048">
            <v>0</v>
          </cell>
        </row>
        <row r="8049">
          <cell r="A8049">
            <v>36641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CGPR-NIAGARA</v>
          </cell>
          <cell r="H8049">
            <v>39661</v>
          </cell>
          <cell r="I8049">
            <v>0</v>
          </cell>
          <cell r="J8049">
            <v>0</v>
          </cell>
        </row>
        <row r="8050">
          <cell r="A8050">
            <v>36641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CGPR-NIAGARA</v>
          </cell>
          <cell r="H8050">
            <v>39692</v>
          </cell>
          <cell r="I8050">
            <v>0</v>
          </cell>
          <cell r="J8050">
            <v>0</v>
          </cell>
        </row>
        <row r="8051">
          <cell r="A8051">
            <v>36641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CGPR-NIAGARA</v>
          </cell>
          <cell r="H8051">
            <v>39722</v>
          </cell>
          <cell r="I8051">
            <v>0</v>
          </cell>
          <cell r="J8051">
            <v>0</v>
          </cell>
        </row>
        <row r="8052">
          <cell r="A8052">
            <v>36641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CGPR-PARKWAY</v>
          </cell>
          <cell r="H8052">
            <v>36647</v>
          </cell>
          <cell r="I8052">
            <v>-31</v>
          </cell>
          <cell r="J8052">
            <v>0</v>
          </cell>
        </row>
        <row r="8053">
          <cell r="A8053">
            <v>36641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CGPR-PARKWAY</v>
          </cell>
          <cell r="H8053">
            <v>36678</v>
          </cell>
          <cell r="I8053">
            <v>-30</v>
          </cell>
          <cell r="J8053">
            <v>0</v>
          </cell>
        </row>
        <row r="8054">
          <cell r="A8054">
            <v>36641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CGPR-PARKWAY</v>
          </cell>
          <cell r="H8054">
            <v>36708</v>
          </cell>
          <cell r="I8054">
            <v>-31</v>
          </cell>
          <cell r="J8054">
            <v>0</v>
          </cell>
        </row>
        <row r="8055">
          <cell r="A8055">
            <v>36641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CGPR-PARKWAY</v>
          </cell>
          <cell r="H8055">
            <v>36739</v>
          </cell>
          <cell r="I8055">
            <v>-30</v>
          </cell>
          <cell r="J8055">
            <v>0</v>
          </cell>
        </row>
        <row r="8056">
          <cell r="A8056">
            <v>36641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CGPR-PARKWAY</v>
          </cell>
          <cell r="H8056">
            <v>36770</v>
          </cell>
          <cell r="I8056">
            <v>-29</v>
          </cell>
          <cell r="J8056">
            <v>0</v>
          </cell>
        </row>
        <row r="8057">
          <cell r="A8057">
            <v>36641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CGPR-PARKWAY</v>
          </cell>
          <cell r="H8057">
            <v>36800</v>
          </cell>
          <cell r="I8057">
            <v>-30</v>
          </cell>
          <cell r="J8057">
            <v>0</v>
          </cell>
        </row>
        <row r="8058">
          <cell r="A8058">
            <v>36641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CGPR-PARKWAY</v>
          </cell>
          <cell r="H8058">
            <v>36831</v>
          </cell>
          <cell r="I8058">
            <v>-29</v>
          </cell>
          <cell r="J8058">
            <v>0</v>
          </cell>
        </row>
        <row r="8059">
          <cell r="A8059">
            <v>36641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CGPR-PARKWAY</v>
          </cell>
          <cell r="H8059">
            <v>36861</v>
          </cell>
          <cell r="I8059">
            <v>-30</v>
          </cell>
          <cell r="J8059">
            <v>0</v>
          </cell>
        </row>
        <row r="8060">
          <cell r="A8060">
            <v>36641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CGPR-PARKWAY</v>
          </cell>
          <cell r="H8060">
            <v>36892</v>
          </cell>
          <cell r="I8060">
            <v>-30</v>
          </cell>
          <cell r="J8060">
            <v>0</v>
          </cell>
        </row>
        <row r="8061">
          <cell r="A8061">
            <v>36641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CGPR-PARKWAY</v>
          </cell>
          <cell r="H8061">
            <v>36923</v>
          </cell>
          <cell r="I8061">
            <v>-27</v>
          </cell>
          <cell r="J8061">
            <v>0</v>
          </cell>
        </row>
        <row r="8062">
          <cell r="A8062">
            <v>36641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CGPR-PARKWAY</v>
          </cell>
          <cell r="H8062">
            <v>36951</v>
          </cell>
          <cell r="I8062">
            <v>-29</v>
          </cell>
          <cell r="J8062">
            <v>0</v>
          </cell>
        </row>
        <row r="8063">
          <cell r="A8063">
            <v>36641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CGPR-PARKWAY</v>
          </cell>
          <cell r="H8063">
            <v>36982</v>
          </cell>
          <cell r="I8063">
            <v>-28</v>
          </cell>
          <cell r="J8063">
            <v>0</v>
          </cell>
        </row>
        <row r="8064">
          <cell r="A8064">
            <v>36641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CGPR-PARKWAY</v>
          </cell>
          <cell r="H8064">
            <v>37012</v>
          </cell>
          <cell r="I8064">
            <v>-29</v>
          </cell>
          <cell r="J8064">
            <v>0</v>
          </cell>
        </row>
        <row r="8065">
          <cell r="A8065">
            <v>36641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CGPR-PARKWAY</v>
          </cell>
          <cell r="H8065">
            <v>37043</v>
          </cell>
          <cell r="I8065">
            <v>-28</v>
          </cell>
          <cell r="J8065">
            <v>0</v>
          </cell>
        </row>
        <row r="8066">
          <cell r="A8066">
            <v>36641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CGPR-PARKWAY</v>
          </cell>
          <cell r="H8066">
            <v>37073</v>
          </cell>
          <cell r="I8066">
            <v>-29</v>
          </cell>
          <cell r="J8066">
            <v>0</v>
          </cell>
        </row>
        <row r="8067">
          <cell r="A8067">
            <v>36641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CGPR-PARKWAY</v>
          </cell>
          <cell r="H8067">
            <v>37104</v>
          </cell>
          <cell r="I8067">
            <v>-28</v>
          </cell>
          <cell r="J8067">
            <v>0</v>
          </cell>
        </row>
        <row r="8068">
          <cell r="A8068">
            <v>36641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CGPR-PARKWAY</v>
          </cell>
          <cell r="H8068">
            <v>37135</v>
          </cell>
          <cell r="I8068">
            <v>-27</v>
          </cell>
          <cell r="J8068">
            <v>0</v>
          </cell>
        </row>
        <row r="8069">
          <cell r="A8069">
            <v>36641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CGPR-PARKWAY</v>
          </cell>
          <cell r="H8069">
            <v>37165</v>
          </cell>
          <cell r="I8069">
            <v>-28</v>
          </cell>
          <cell r="J8069">
            <v>0</v>
          </cell>
        </row>
        <row r="8070">
          <cell r="A8070">
            <v>36641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CGPR-PARKWAY</v>
          </cell>
          <cell r="H8070">
            <v>37196</v>
          </cell>
          <cell r="I8070">
            <v>-27</v>
          </cell>
          <cell r="J8070">
            <v>0</v>
          </cell>
        </row>
        <row r="8071">
          <cell r="A8071">
            <v>36641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CGPR-PARKWAY</v>
          </cell>
          <cell r="H8071">
            <v>37226</v>
          </cell>
          <cell r="I8071">
            <v>-28</v>
          </cell>
          <cell r="J8071">
            <v>0</v>
          </cell>
        </row>
        <row r="8072">
          <cell r="A8072">
            <v>36641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CGPR-PARKWAY</v>
          </cell>
          <cell r="H8072">
            <v>37257</v>
          </cell>
          <cell r="I8072">
            <v>-28</v>
          </cell>
          <cell r="J8072">
            <v>0</v>
          </cell>
        </row>
        <row r="8073">
          <cell r="A8073">
            <v>36641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CGPR-PARKWAY</v>
          </cell>
          <cell r="H8073">
            <v>37288</v>
          </cell>
          <cell r="I8073">
            <v>-25</v>
          </cell>
          <cell r="J8073">
            <v>0</v>
          </cell>
        </row>
        <row r="8074">
          <cell r="A8074">
            <v>36641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CGPR-PARKWAY</v>
          </cell>
          <cell r="H8074">
            <v>37316</v>
          </cell>
          <cell r="I8074">
            <v>-27</v>
          </cell>
          <cell r="J8074">
            <v>0</v>
          </cell>
        </row>
        <row r="8075">
          <cell r="A8075">
            <v>36641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CGPR-PARKWAY</v>
          </cell>
          <cell r="H8075">
            <v>37347</v>
          </cell>
          <cell r="I8075">
            <v>-26</v>
          </cell>
          <cell r="J8075">
            <v>0</v>
          </cell>
        </row>
        <row r="8076">
          <cell r="A8076">
            <v>36641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CGPR-PARKWAY</v>
          </cell>
          <cell r="H8076">
            <v>37377</v>
          </cell>
          <cell r="I8076">
            <v>-27</v>
          </cell>
          <cell r="J8076">
            <v>0</v>
          </cell>
        </row>
        <row r="8077">
          <cell r="A8077">
            <v>36641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CGPR-PARKWAY</v>
          </cell>
          <cell r="H8077">
            <v>37408</v>
          </cell>
          <cell r="I8077">
            <v>-26</v>
          </cell>
          <cell r="J8077">
            <v>0</v>
          </cell>
        </row>
        <row r="8078">
          <cell r="A8078">
            <v>36641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CGPR-PARKWAY</v>
          </cell>
          <cell r="H8078">
            <v>37438</v>
          </cell>
          <cell r="I8078">
            <v>-27</v>
          </cell>
          <cell r="J8078">
            <v>0</v>
          </cell>
        </row>
        <row r="8079">
          <cell r="A8079">
            <v>36641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CGPR-PARKWAY</v>
          </cell>
          <cell r="H8079">
            <v>37469</v>
          </cell>
          <cell r="I8079">
            <v>-26</v>
          </cell>
          <cell r="J8079">
            <v>0</v>
          </cell>
        </row>
        <row r="8080">
          <cell r="A8080">
            <v>36641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CGPR-PARKWAY</v>
          </cell>
          <cell r="H8080">
            <v>37500</v>
          </cell>
          <cell r="I8080">
            <v>-25</v>
          </cell>
          <cell r="J8080">
            <v>0</v>
          </cell>
        </row>
        <row r="8081">
          <cell r="A8081">
            <v>36641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CGPR-PARKWAY</v>
          </cell>
          <cell r="H8081">
            <v>37530</v>
          </cell>
          <cell r="I8081">
            <v>-26</v>
          </cell>
          <cell r="J8081">
            <v>0</v>
          </cell>
        </row>
        <row r="8082">
          <cell r="A8082">
            <v>36641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CGPR-PARKWAY</v>
          </cell>
          <cell r="H8082">
            <v>37561</v>
          </cell>
          <cell r="I8082">
            <v>25</v>
          </cell>
          <cell r="J8082">
            <v>0</v>
          </cell>
        </row>
        <row r="8083">
          <cell r="A8083">
            <v>36641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CGPR-PARKWAY</v>
          </cell>
          <cell r="H8083">
            <v>37591</v>
          </cell>
          <cell r="I8083">
            <v>26</v>
          </cell>
          <cell r="J8083">
            <v>0</v>
          </cell>
        </row>
        <row r="8084">
          <cell r="A8084">
            <v>36641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CGPR-PARKWAY</v>
          </cell>
          <cell r="H8084">
            <v>37622</v>
          </cell>
          <cell r="I8084">
            <v>26</v>
          </cell>
          <cell r="J8084">
            <v>0</v>
          </cell>
        </row>
        <row r="8085">
          <cell r="A8085">
            <v>36641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CGPR-PARKWAY</v>
          </cell>
          <cell r="H8085">
            <v>37653</v>
          </cell>
          <cell r="I8085">
            <v>23</v>
          </cell>
          <cell r="J8085">
            <v>0</v>
          </cell>
        </row>
        <row r="8086">
          <cell r="A8086">
            <v>36641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CGPR-PARKWAY</v>
          </cell>
          <cell r="H8086">
            <v>37681</v>
          </cell>
          <cell r="I8086">
            <v>25</v>
          </cell>
          <cell r="J8086">
            <v>0</v>
          </cell>
        </row>
        <row r="8087">
          <cell r="A8087">
            <v>36641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CGPR-PARKWAY</v>
          </cell>
          <cell r="H8087">
            <v>37712</v>
          </cell>
          <cell r="I8087">
            <v>24</v>
          </cell>
          <cell r="J8087">
            <v>0</v>
          </cell>
        </row>
        <row r="8088">
          <cell r="A8088">
            <v>36641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CGPR-PARKWAY</v>
          </cell>
          <cell r="H8088">
            <v>37742</v>
          </cell>
          <cell r="I8088">
            <v>25</v>
          </cell>
          <cell r="J8088">
            <v>0</v>
          </cell>
        </row>
        <row r="8089">
          <cell r="A8089">
            <v>36641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CGPR-PARKWAY</v>
          </cell>
          <cell r="H8089">
            <v>37773</v>
          </cell>
          <cell r="I8089">
            <v>24</v>
          </cell>
          <cell r="J8089">
            <v>0</v>
          </cell>
        </row>
        <row r="8090">
          <cell r="A8090">
            <v>36641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CGPR-PARKWAY</v>
          </cell>
          <cell r="H8090">
            <v>37803</v>
          </cell>
          <cell r="I8090">
            <v>25</v>
          </cell>
          <cell r="J8090">
            <v>0</v>
          </cell>
        </row>
        <row r="8091">
          <cell r="A8091">
            <v>36641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CGPR-PARKWAY</v>
          </cell>
          <cell r="H8091">
            <v>37834</v>
          </cell>
          <cell r="I8091">
            <v>25</v>
          </cell>
          <cell r="J8091">
            <v>0</v>
          </cell>
        </row>
        <row r="8092">
          <cell r="A8092">
            <v>36641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CGPR-PARKWAY</v>
          </cell>
          <cell r="H8092">
            <v>37865</v>
          </cell>
          <cell r="I8092">
            <v>24</v>
          </cell>
          <cell r="J8092">
            <v>0</v>
          </cell>
        </row>
        <row r="8093">
          <cell r="A8093">
            <v>36641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CGPR-PARKWAY</v>
          </cell>
          <cell r="H8093">
            <v>37895</v>
          </cell>
          <cell r="I8093">
            <v>24</v>
          </cell>
          <cell r="J8093">
            <v>0</v>
          </cell>
        </row>
        <row r="8094">
          <cell r="A8094">
            <v>36641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CGPR-PARKWAY</v>
          </cell>
          <cell r="H8094">
            <v>37926</v>
          </cell>
          <cell r="I8094">
            <v>0</v>
          </cell>
          <cell r="J8094">
            <v>0</v>
          </cell>
        </row>
        <row r="8095">
          <cell r="A8095">
            <v>36641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CGPR-PARKWAY</v>
          </cell>
          <cell r="H8095">
            <v>37956</v>
          </cell>
          <cell r="I8095">
            <v>0</v>
          </cell>
          <cell r="J8095">
            <v>0</v>
          </cell>
        </row>
        <row r="8096">
          <cell r="A8096">
            <v>36641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CGPR-PARKWAY</v>
          </cell>
          <cell r="H8096">
            <v>37987</v>
          </cell>
          <cell r="I8096">
            <v>0</v>
          </cell>
          <cell r="J8096">
            <v>0</v>
          </cell>
        </row>
        <row r="8097">
          <cell r="A8097">
            <v>36641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CGPR-PARKWAY</v>
          </cell>
          <cell r="H8097">
            <v>38018</v>
          </cell>
          <cell r="I8097">
            <v>0</v>
          </cell>
          <cell r="J8097">
            <v>0</v>
          </cell>
        </row>
        <row r="8098">
          <cell r="A8098">
            <v>36641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CGPR-PARKWAY</v>
          </cell>
          <cell r="H8098">
            <v>38047</v>
          </cell>
          <cell r="I8098">
            <v>0</v>
          </cell>
          <cell r="J8098">
            <v>0</v>
          </cell>
        </row>
        <row r="8099">
          <cell r="A8099">
            <v>36641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CGPR-PARKWAY</v>
          </cell>
          <cell r="H8099">
            <v>38078</v>
          </cell>
          <cell r="I8099">
            <v>0</v>
          </cell>
          <cell r="J8099">
            <v>0</v>
          </cell>
        </row>
        <row r="8100">
          <cell r="A8100">
            <v>36641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CGPR-PARKWAY</v>
          </cell>
          <cell r="H8100">
            <v>38108</v>
          </cell>
          <cell r="I8100">
            <v>0</v>
          </cell>
          <cell r="J8100">
            <v>0</v>
          </cell>
        </row>
        <row r="8101">
          <cell r="A8101">
            <v>36641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CGPR-PARKWAY</v>
          </cell>
          <cell r="H8101">
            <v>38139</v>
          </cell>
          <cell r="I8101">
            <v>0</v>
          </cell>
          <cell r="J8101">
            <v>0</v>
          </cell>
        </row>
        <row r="8102">
          <cell r="A8102">
            <v>36641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CGPR-PARKWAY</v>
          </cell>
          <cell r="H8102">
            <v>38169</v>
          </cell>
          <cell r="I8102">
            <v>0</v>
          </cell>
          <cell r="J8102">
            <v>0</v>
          </cell>
        </row>
        <row r="8103">
          <cell r="A8103">
            <v>36641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CGPR-PARKWAY</v>
          </cell>
          <cell r="H8103">
            <v>38200</v>
          </cell>
          <cell r="I8103">
            <v>0</v>
          </cell>
          <cell r="J8103">
            <v>0</v>
          </cell>
        </row>
        <row r="8104">
          <cell r="A8104">
            <v>36641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CGPR-PARKWAY</v>
          </cell>
          <cell r="H8104">
            <v>38231</v>
          </cell>
          <cell r="I8104">
            <v>0</v>
          </cell>
          <cell r="J8104">
            <v>0</v>
          </cell>
        </row>
        <row r="8105">
          <cell r="A8105">
            <v>36641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CGPR-PARKWAY</v>
          </cell>
          <cell r="H8105">
            <v>38261</v>
          </cell>
          <cell r="I8105">
            <v>0</v>
          </cell>
          <cell r="J8105">
            <v>0</v>
          </cell>
        </row>
        <row r="8106">
          <cell r="A8106">
            <v>36641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CGPR-PARKWAY</v>
          </cell>
          <cell r="H8106">
            <v>38292</v>
          </cell>
          <cell r="I8106">
            <v>0</v>
          </cell>
          <cell r="J8106">
            <v>0</v>
          </cell>
        </row>
        <row r="8107">
          <cell r="A8107">
            <v>36641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CGPR-PARKWAY</v>
          </cell>
          <cell r="H8107">
            <v>38322</v>
          </cell>
          <cell r="I8107">
            <v>0</v>
          </cell>
          <cell r="J8107">
            <v>0</v>
          </cell>
        </row>
        <row r="8108">
          <cell r="A8108">
            <v>36641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CGPR-PARKWAY</v>
          </cell>
          <cell r="H8108">
            <v>38353</v>
          </cell>
          <cell r="I8108">
            <v>0</v>
          </cell>
          <cell r="J8108">
            <v>0</v>
          </cell>
        </row>
        <row r="8109">
          <cell r="A8109">
            <v>36641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CGPR-PARKWAY</v>
          </cell>
          <cell r="H8109">
            <v>38384</v>
          </cell>
          <cell r="I8109">
            <v>0</v>
          </cell>
          <cell r="J8109">
            <v>0</v>
          </cell>
        </row>
        <row r="8110">
          <cell r="A8110">
            <v>36641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CGPR-PARKWAY</v>
          </cell>
          <cell r="H8110">
            <v>38412</v>
          </cell>
          <cell r="I8110">
            <v>0</v>
          </cell>
          <cell r="J8110">
            <v>0</v>
          </cell>
        </row>
        <row r="8111">
          <cell r="A8111">
            <v>36641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CGPR-PARKWAY</v>
          </cell>
          <cell r="H8111">
            <v>38443</v>
          </cell>
          <cell r="I8111">
            <v>0</v>
          </cell>
          <cell r="J8111">
            <v>0</v>
          </cell>
        </row>
        <row r="8112">
          <cell r="A8112">
            <v>36641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CGPR-PARKWAY</v>
          </cell>
          <cell r="H8112">
            <v>38473</v>
          </cell>
          <cell r="I8112">
            <v>0</v>
          </cell>
          <cell r="J8112">
            <v>0</v>
          </cell>
        </row>
        <row r="8113">
          <cell r="A8113">
            <v>36641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CGPR-PARKWAY</v>
          </cell>
          <cell r="H8113">
            <v>38504</v>
          </cell>
          <cell r="I8113">
            <v>0</v>
          </cell>
          <cell r="J8113">
            <v>0</v>
          </cell>
        </row>
        <row r="8114">
          <cell r="A8114">
            <v>36641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CGPR-PARKWAY</v>
          </cell>
          <cell r="H8114">
            <v>38534</v>
          </cell>
          <cell r="I8114">
            <v>0</v>
          </cell>
          <cell r="J8114">
            <v>0</v>
          </cell>
        </row>
        <row r="8115">
          <cell r="A8115">
            <v>36641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CGPR-PARKWAY</v>
          </cell>
          <cell r="H8115">
            <v>38565</v>
          </cell>
          <cell r="I8115">
            <v>0</v>
          </cell>
          <cell r="J8115">
            <v>0</v>
          </cell>
        </row>
        <row r="8116">
          <cell r="A8116">
            <v>36641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CGPR-PARKWAY</v>
          </cell>
          <cell r="H8116">
            <v>38596</v>
          </cell>
          <cell r="I8116">
            <v>0</v>
          </cell>
          <cell r="J8116">
            <v>0</v>
          </cell>
        </row>
        <row r="8117">
          <cell r="A8117">
            <v>36641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CGPR-PARKWAY</v>
          </cell>
          <cell r="H8117">
            <v>38626</v>
          </cell>
          <cell r="I8117">
            <v>0</v>
          </cell>
          <cell r="J8117">
            <v>0</v>
          </cell>
        </row>
        <row r="8118">
          <cell r="A8118">
            <v>36641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CGPR-PARKWAY</v>
          </cell>
          <cell r="H8118">
            <v>38657</v>
          </cell>
          <cell r="I8118">
            <v>0</v>
          </cell>
          <cell r="J8118">
            <v>0</v>
          </cell>
        </row>
        <row r="8119">
          <cell r="A8119">
            <v>36641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CGPR-PARKWAY</v>
          </cell>
          <cell r="H8119">
            <v>38687</v>
          </cell>
          <cell r="I8119">
            <v>0</v>
          </cell>
          <cell r="J8119">
            <v>0</v>
          </cell>
        </row>
        <row r="8120">
          <cell r="A8120">
            <v>36641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CGPR-PARKWAY</v>
          </cell>
          <cell r="H8120">
            <v>38718</v>
          </cell>
          <cell r="I8120">
            <v>0</v>
          </cell>
          <cell r="J8120">
            <v>0</v>
          </cell>
        </row>
        <row r="8121">
          <cell r="A8121">
            <v>36641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CGPR-PARKWAY</v>
          </cell>
          <cell r="H8121">
            <v>38749</v>
          </cell>
          <cell r="I8121">
            <v>0</v>
          </cell>
          <cell r="J8121">
            <v>0</v>
          </cell>
        </row>
        <row r="8122">
          <cell r="A8122">
            <v>36641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CGPR-PARKWAY</v>
          </cell>
          <cell r="H8122">
            <v>38777</v>
          </cell>
          <cell r="I8122">
            <v>0</v>
          </cell>
          <cell r="J8122">
            <v>0</v>
          </cell>
        </row>
        <row r="8123">
          <cell r="A8123">
            <v>36641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CGPR-PARKWAY</v>
          </cell>
          <cell r="H8123">
            <v>38808</v>
          </cell>
          <cell r="I8123">
            <v>0</v>
          </cell>
          <cell r="J8123">
            <v>0</v>
          </cell>
        </row>
        <row r="8124">
          <cell r="A8124">
            <v>36641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CGPR-PARKWAY</v>
          </cell>
          <cell r="H8124">
            <v>38838</v>
          </cell>
          <cell r="I8124">
            <v>0</v>
          </cell>
          <cell r="J8124">
            <v>0</v>
          </cell>
        </row>
        <row r="8125">
          <cell r="A8125">
            <v>36641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CGPR-PARKWAY</v>
          </cell>
          <cell r="H8125">
            <v>38869</v>
          </cell>
          <cell r="I8125">
            <v>0</v>
          </cell>
          <cell r="J8125">
            <v>0</v>
          </cell>
        </row>
        <row r="8126">
          <cell r="A8126">
            <v>36641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CGPR-PARKWAY</v>
          </cell>
          <cell r="H8126">
            <v>38899</v>
          </cell>
          <cell r="I8126">
            <v>0</v>
          </cell>
          <cell r="J8126">
            <v>0</v>
          </cell>
        </row>
        <row r="8127">
          <cell r="A8127">
            <v>36641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CGPR-PARKWAY</v>
          </cell>
          <cell r="H8127">
            <v>38930</v>
          </cell>
          <cell r="I8127">
            <v>0</v>
          </cell>
          <cell r="J8127">
            <v>0</v>
          </cell>
        </row>
        <row r="8128">
          <cell r="A8128">
            <v>36641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CGPR-PARKWAY</v>
          </cell>
          <cell r="H8128">
            <v>38961</v>
          </cell>
          <cell r="I8128">
            <v>0</v>
          </cell>
          <cell r="J8128">
            <v>0</v>
          </cell>
        </row>
        <row r="8129">
          <cell r="A8129">
            <v>36641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CGPR-PARKWAY</v>
          </cell>
          <cell r="H8129">
            <v>38991</v>
          </cell>
          <cell r="I8129">
            <v>0</v>
          </cell>
          <cell r="J8129">
            <v>0</v>
          </cell>
        </row>
        <row r="8130">
          <cell r="A8130">
            <v>36641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CGPR-PARKWAY</v>
          </cell>
          <cell r="H8130">
            <v>39022</v>
          </cell>
          <cell r="I8130">
            <v>0</v>
          </cell>
          <cell r="J8130">
            <v>0</v>
          </cell>
        </row>
        <row r="8131">
          <cell r="A8131">
            <v>36641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CGPR-PARKWAY</v>
          </cell>
          <cell r="H8131">
            <v>39052</v>
          </cell>
          <cell r="I8131">
            <v>0</v>
          </cell>
          <cell r="J8131">
            <v>0</v>
          </cell>
        </row>
        <row r="8132">
          <cell r="A8132">
            <v>36641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CGPR-PARKWAY</v>
          </cell>
          <cell r="H8132">
            <v>39083</v>
          </cell>
          <cell r="I8132">
            <v>0</v>
          </cell>
          <cell r="J8132">
            <v>0</v>
          </cell>
        </row>
        <row r="8133">
          <cell r="A8133">
            <v>36641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CGPR-PARKWAY</v>
          </cell>
          <cell r="H8133">
            <v>39114</v>
          </cell>
          <cell r="I8133">
            <v>0</v>
          </cell>
          <cell r="J8133">
            <v>0</v>
          </cell>
        </row>
        <row r="8134">
          <cell r="A8134">
            <v>36641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CGPR-PARKWAY</v>
          </cell>
          <cell r="H8134">
            <v>39142</v>
          </cell>
          <cell r="I8134">
            <v>0</v>
          </cell>
          <cell r="J8134">
            <v>0</v>
          </cell>
        </row>
        <row r="8135">
          <cell r="A8135">
            <v>36641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CGPR-PARKWAY</v>
          </cell>
          <cell r="H8135">
            <v>39173</v>
          </cell>
          <cell r="I8135">
            <v>0</v>
          </cell>
          <cell r="J8135">
            <v>0</v>
          </cell>
        </row>
        <row r="8136">
          <cell r="A8136">
            <v>36641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CGPR-PARKWAY</v>
          </cell>
          <cell r="H8136">
            <v>39203</v>
          </cell>
          <cell r="I8136">
            <v>0</v>
          </cell>
          <cell r="J8136">
            <v>0</v>
          </cell>
        </row>
        <row r="8137">
          <cell r="A8137">
            <v>36641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CGPR-PARKWAY</v>
          </cell>
          <cell r="H8137">
            <v>39234</v>
          </cell>
          <cell r="I8137">
            <v>0</v>
          </cell>
          <cell r="J8137">
            <v>0</v>
          </cell>
        </row>
        <row r="8138">
          <cell r="A8138">
            <v>36641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CGPR-PARKWAY</v>
          </cell>
          <cell r="H8138">
            <v>39264</v>
          </cell>
          <cell r="I8138">
            <v>0</v>
          </cell>
          <cell r="J8138">
            <v>0</v>
          </cell>
        </row>
        <row r="8139">
          <cell r="A8139">
            <v>36641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CGPR-PARKWAY</v>
          </cell>
          <cell r="H8139">
            <v>39295</v>
          </cell>
          <cell r="I8139">
            <v>0</v>
          </cell>
          <cell r="J8139">
            <v>0</v>
          </cell>
        </row>
        <row r="8140">
          <cell r="A8140">
            <v>36641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CGPR-PARKWAY</v>
          </cell>
          <cell r="H8140">
            <v>39326</v>
          </cell>
          <cell r="I8140">
            <v>0</v>
          </cell>
          <cell r="J8140">
            <v>0</v>
          </cell>
        </row>
        <row r="8141">
          <cell r="A8141">
            <v>36641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CGPR-PARKWAY</v>
          </cell>
          <cell r="H8141">
            <v>39356</v>
          </cell>
          <cell r="I8141">
            <v>0</v>
          </cell>
          <cell r="J8141">
            <v>0</v>
          </cell>
        </row>
        <row r="8142">
          <cell r="A8142">
            <v>36641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CGPR-ST.CLAIR</v>
          </cell>
          <cell r="H8142">
            <v>36647</v>
          </cell>
          <cell r="I8142">
            <v>0</v>
          </cell>
          <cell r="J8142">
            <v>0</v>
          </cell>
        </row>
        <row r="8143">
          <cell r="A8143">
            <v>36641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CGPR-ST.CLAIR</v>
          </cell>
          <cell r="H8143">
            <v>36678</v>
          </cell>
          <cell r="I8143">
            <v>0</v>
          </cell>
          <cell r="J8143">
            <v>0</v>
          </cell>
        </row>
        <row r="8144">
          <cell r="A8144">
            <v>36641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CGPR-ST.CLAIR</v>
          </cell>
          <cell r="H8144">
            <v>36708</v>
          </cell>
          <cell r="I8144">
            <v>0</v>
          </cell>
          <cell r="J8144">
            <v>0</v>
          </cell>
        </row>
        <row r="8145">
          <cell r="A8145">
            <v>36641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CGPR-ST.CLAIR</v>
          </cell>
          <cell r="H8145">
            <v>36739</v>
          </cell>
          <cell r="I8145">
            <v>0</v>
          </cell>
          <cell r="J8145">
            <v>0</v>
          </cell>
        </row>
        <row r="8146">
          <cell r="A8146">
            <v>36641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CGPR-ST.CLAIR</v>
          </cell>
          <cell r="H8146">
            <v>36770</v>
          </cell>
          <cell r="I8146">
            <v>0</v>
          </cell>
          <cell r="J8146">
            <v>0</v>
          </cell>
        </row>
        <row r="8147">
          <cell r="A8147">
            <v>36641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CGPR-ST.CLAIR</v>
          </cell>
          <cell r="H8147">
            <v>36800</v>
          </cell>
          <cell r="I8147">
            <v>0</v>
          </cell>
          <cell r="J8147">
            <v>0</v>
          </cell>
        </row>
        <row r="8148">
          <cell r="A8148">
            <v>36641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CGPR-ST.CLAIR</v>
          </cell>
          <cell r="H8148">
            <v>36831</v>
          </cell>
          <cell r="I8148">
            <v>0</v>
          </cell>
          <cell r="J8148">
            <v>0</v>
          </cell>
        </row>
        <row r="8149">
          <cell r="A8149">
            <v>36641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CGPR-ST.CLAIR</v>
          </cell>
          <cell r="H8149">
            <v>36861</v>
          </cell>
          <cell r="I8149">
            <v>0</v>
          </cell>
          <cell r="J8149">
            <v>0</v>
          </cell>
        </row>
        <row r="8150">
          <cell r="A8150">
            <v>36641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CGPR-ST.CLAIR</v>
          </cell>
          <cell r="H8150">
            <v>36892</v>
          </cell>
          <cell r="I8150">
            <v>0</v>
          </cell>
          <cell r="J8150">
            <v>0</v>
          </cell>
        </row>
        <row r="8151">
          <cell r="A8151">
            <v>36641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CGPR-ST.CLAIR</v>
          </cell>
          <cell r="H8151">
            <v>36923</v>
          </cell>
          <cell r="I8151">
            <v>0</v>
          </cell>
          <cell r="J8151">
            <v>0</v>
          </cell>
        </row>
        <row r="8152">
          <cell r="A8152">
            <v>36641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CGPR-ST.CLAIR</v>
          </cell>
          <cell r="H8152">
            <v>36951</v>
          </cell>
          <cell r="I8152">
            <v>0</v>
          </cell>
          <cell r="J8152">
            <v>0</v>
          </cell>
        </row>
        <row r="8153">
          <cell r="A8153">
            <v>36641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CGPR-ST.CLAIR</v>
          </cell>
          <cell r="H8153">
            <v>36982</v>
          </cell>
          <cell r="I8153">
            <v>0</v>
          </cell>
          <cell r="J8153">
            <v>0</v>
          </cell>
        </row>
        <row r="8154">
          <cell r="A8154">
            <v>36641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CGPR-ST.CLAIR</v>
          </cell>
          <cell r="H8154">
            <v>37012</v>
          </cell>
          <cell r="I8154">
            <v>0</v>
          </cell>
          <cell r="J8154">
            <v>0</v>
          </cell>
        </row>
        <row r="8155">
          <cell r="A8155">
            <v>36641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CGPR-ST.CLAIR</v>
          </cell>
          <cell r="H8155">
            <v>37043</v>
          </cell>
          <cell r="I8155">
            <v>0</v>
          </cell>
          <cell r="J8155">
            <v>0</v>
          </cell>
        </row>
        <row r="8156">
          <cell r="A8156">
            <v>36641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CGPR-ST.CLAIR</v>
          </cell>
          <cell r="H8156">
            <v>37073</v>
          </cell>
          <cell r="I8156">
            <v>0</v>
          </cell>
          <cell r="J8156">
            <v>0</v>
          </cell>
        </row>
        <row r="8157">
          <cell r="A8157">
            <v>36641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CGPR-ST.CLAIR</v>
          </cell>
          <cell r="H8157">
            <v>37104</v>
          </cell>
          <cell r="I8157">
            <v>0</v>
          </cell>
          <cell r="J8157">
            <v>0</v>
          </cell>
        </row>
        <row r="8158">
          <cell r="A8158">
            <v>36641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CGPR-ST.CLAIR</v>
          </cell>
          <cell r="H8158">
            <v>37135</v>
          </cell>
          <cell r="I8158">
            <v>0</v>
          </cell>
          <cell r="J8158">
            <v>0</v>
          </cell>
        </row>
        <row r="8159">
          <cell r="A8159">
            <v>36641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CGPR-ST.CLAIR</v>
          </cell>
          <cell r="H8159">
            <v>37165</v>
          </cell>
          <cell r="I8159">
            <v>0</v>
          </cell>
          <cell r="J8159">
            <v>0</v>
          </cell>
        </row>
        <row r="8160">
          <cell r="A8160">
            <v>36641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CGPR-ST.CLAIR</v>
          </cell>
          <cell r="H8160">
            <v>37196</v>
          </cell>
          <cell r="I8160">
            <v>0</v>
          </cell>
          <cell r="J8160">
            <v>0</v>
          </cell>
        </row>
        <row r="8161">
          <cell r="A8161">
            <v>36641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CGPR-ST.CLAIR</v>
          </cell>
          <cell r="H8161">
            <v>37226</v>
          </cell>
          <cell r="I8161">
            <v>0</v>
          </cell>
          <cell r="J8161">
            <v>0</v>
          </cell>
        </row>
        <row r="8162">
          <cell r="A8162">
            <v>36641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CGPR-ST.CLAIR</v>
          </cell>
          <cell r="H8162">
            <v>37257</v>
          </cell>
          <cell r="I8162">
            <v>0</v>
          </cell>
          <cell r="J8162">
            <v>0</v>
          </cell>
        </row>
        <row r="8163">
          <cell r="A8163">
            <v>36641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CGPR-ST.CLAIR</v>
          </cell>
          <cell r="H8163">
            <v>37288</v>
          </cell>
          <cell r="I8163">
            <v>0</v>
          </cell>
          <cell r="J8163">
            <v>0</v>
          </cell>
        </row>
        <row r="8164">
          <cell r="A8164">
            <v>36641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CGPR-ST.CLAIR</v>
          </cell>
          <cell r="H8164">
            <v>37316</v>
          </cell>
          <cell r="I8164">
            <v>0</v>
          </cell>
          <cell r="J8164">
            <v>0</v>
          </cell>
        </row>
        <row r="8165">
          <cell r="A8165">
            <v>36641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CGPR-ST.CLAIR</v>
          </cell>
          <cell r="H8165">
            <v>37347</v>
          </cell>
          <cell r="I8165">
            <v>0</v>
          </cell>
          <cell r="J8165">
            <v>0</v>
          </cell>
        </row>
        <row r="8166">
          <cell r="A8166">
            <v>36641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CGPR-ST.CLAIR</v>
          </cell>
          <cell r="H8166">
            <v>37377</v>
          </cell>
          <cell r="I8166">
            <v>0</v>
          </cell>
          <cell r="J8166">
            <v>0</v>
          </cell>
        </row>
        <row r="8167">
          <cell r="A8167">
            <v>36641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CGPR-ST.CLAIR</v>
          </cell>
          <cell r="H8167">
            <v>37408</v>
          </cell>
          <cell r="I8167">
            <v>0</v>
          </cell>
          <cell r="J8167">
            <v>0</v>
          </cell>
        </row>
        <row r="8168">
          <cell r="A8168">
            <v>36641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CGPR-ST.CLAIR</v>
          </cell>
          <cell r="H8168">
            <v>37438</v>
          </cell>
          <cell r="I8168">
            <v>0</v>
          </cell>
          <cell r="J8168">
            <v>0</v>
          </cell>
        </row>
        <row r="8169">
          <cell r="A8169">
            <v>36641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CGPR-ST.CLAIR</v>
          </cell>
          <cell r="H8169">
            <v>37469</v>
          </cell>
          <cell r="I8169">
            <v>0</v>
          </cell>
          <cell r="J8169">
            <v>0</v>
          </cell>
        </row>
        <row r="8170">
          <cell r="A8170">
            <v>36641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CGPR-ST.CLAIR</v>
          </cell>
          <cell r="H8170">
            <v>37500</v>
          </cell>
          <cell r="I8170">
            <v>0</v>
          </cell>
          <cell r="J8170">
            <v>0</v>
          </cell>
        </row>
        <row r="8171">
          <cell r="A8171">
            <v>36641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CGPR-ST.CLAIR</v>
          </cell>
          <cell r="H8171">
            <v>37530</v>
          </cell>
          <cell r="I8171">
            <v>0</v>
          </cell>
          <cell r="J8171">
            <v>0</v>
          </cell>
        </row>
        <row r="8172">
          <cell r="A8172">
            <v>36641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CGPR-ST.CLAIR</v>
          </cell>
          <cell r="H8172">
            <v>37561</v>
          </cell>
          <cell r="I8172">
            <v>0</v>
          </cell>
          <cell r="J8172">
            <v>0</v>
          </cell>
        </row>
        <row r="8173">
          <cell r="A8173">
            <v>36641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CGPR-ST.CLAIR</v>
          </cell>
          <cell r="H8173">
            <v>37591</v>
          </cell>
          <cell r="I8173">
            <v>0</v>
          </cell>
          <cell r="J8173">
            <v>0</v>
          </cell>
        </row>
        <row r="8174">
          <cell r="A8174">
            <v>36641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CGPR-ST.CLAIR</v>
          </cell>
          <cell r="H8174">
            <v>37622</v>
          </cell>
          <cell r="I8174">
            <v>0</v>
          </cell>
          <cell r="J8174">
            <v>0</v>
          </cell>
        </row>
        <row r="8175">
          <cell r="A8175">
            <v>36641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CGPR-ST.CLAIR</v>
          </cell>
          <cell r="H8175">
            <v>37653</v>
          </cell>
          <cell r="I8175">
            <v>0</v>
          </cell>
          <cell r="J8175">
            <v>0</v>
          </cell>
        </row>
        <row r="8176">
          <cell r="A8176">
            <v>36641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CGPR-ST.CLAIR</v>
          </cell>
          <cell r="H8176">
            <v>37681</v>
          </cell>
          <cell r="I8176">
            <v>0</v>
          </cell>
          <cell r="J8176">
            <v>0</v>
          </cell>
        </row>
        <row r="8177">
          <cell r="A8177">
            <v>36641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CGPR-ST.CLAIR</v>
          </cell>
          <cell r="H8177">
            <v>37712</v>
          </cell>
          <cell r="I8177">
            <v>0</v>
          </cell>
          <cell r="J8177">
            <v>0</v>
          </cell>
        </row>
        <row r="8178">
          <cell r="A8178">
            <v>36641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CGPR-ST.CLAIR</v>
          </cell>
          <cell r="H8178">
            <v>37742</v>
          </cell>
          <cell r="I8178">
            <v>0</v>
          </cell>
          <cell r="J8178">
            <v>0</v>
          </cell>
        </row>
        <row r="8179">
          <cell r="A8179">
            <v>36641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CGPR-ST.CLAIR</v>
          </cell>
          <cell r="H8179">
            <v>37773</v>
          </cell>
          <cell r="I8179">
            <v>0</v>
          </cell>
          <cell r="J8179">
            <v>0</v>
          </cell>
        </row>
        <row r="8180">
          <cell r="A8180">
            <v>36641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CGPR-ST.CLAIR</v>
          </cell>
          <cell r="H8180">
            <v>37803</v>
          </cell>
          <cell r="I8180">
            <v>0</v>
          </cell>
          <cell r="J8180">
            <v>0</v>
          </cell>
        </row>
        <row r="8181">
          <cell r="A8181">
            <v>36641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CGPR-ST.CLAIR</v>
          </cell>
          <cell r="H8181">
            <v>37834</v>
          </cell>
          <cell r="I8181">
            <v>0</v>
          </cell>
          <cell r="J8181">
            <v>0</v>
          </cell>
        </row>
        <row r="8182">
          <cell r="A8182">
            <v>36641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CGPR-ST.CLAIR</v>
          </cell>
          <cell r="H8182">
            <v>37865</v>
          </cell>
          <cell r="I8182">
            <v>0</v>
          </cell>
          <cell r="J8182">
            <v>0</v>
          </cell>
        </row>
        <row r="8183">
          <cell r="A8183">
            <v>36641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CGPR-ST.CLAIR</v>
          </cell>
          <cell r="H8183">
            <v>37895</v>
          </cell>
          <cell r="I8183">
            <v>0</v>
          </cell>
          <cell r="J8183">
            <v>0</v>
          </cell>
        </row>
        <row r="8184">
          <cell r="A8184">
            <v>36641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CGPR-ST.CLAIR</v>
          </cell>
          <cell r="H8184">
            <v>37926</v>
          </cell>
          <cell r="I8184">
            <v>0</v>
          </cell>
          <cell r="J8184">
            <v>0</v>
          </cell>
        </row>
        <row r="8185">
          <cell r="A8185">
            <v>36641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CGPR-ST.CLAIR</v>
          </cell>
          <cell r="H8185">
            <v>37956</v>
          </cell>
          <cell r="I8185">
            <v>0</v>
          </cell>
          <cell r="J8185">
            <v>0</v>
          </cell>
        </row>
        <row r="8186">
          <cell r="A8186">
            <v>36641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CGPR-ST.CLAIR</v>
          </cell>
          <cell r="H8186">
            <v>37987</v>
          </cell>
          <cell r="I8186">
            <v>0</v>
          </cell>
          <cell r="J8186">
            <v>0</v>
          </cell>
        </row>
        <row r="8187">
          <cell r="A8187">
            <v>36641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CGPR-ST.CLAIR</v>
          </cell>
          <cell r="H8187">
            <v>38018</v>
          </cell>
          <cell r="I8187">
            <v>0</v>
          </cell>
          <cell r="J8187">
            <v>0</v>
          </cell>
        </row>
        <row r="8188">
          <cell r="A8188">
            <v>36641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CGPR-ST.CLAIR</v>
          </cell>
          <cell r="H8188">
            <v>38047</v>
          </cell>
          <cell r="I8188">
            <v>0</v>
          </cell>
          <cell r="J8188">
            <v>0</v>
          </cell>
        </row>
        <row r="8189">
          <cell r="A8189">
            <v>36641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CGPR-ST.CLAIR</v>
          </cell>
          <cell r="H8189">
            <v>38078</v>
          </cell>
          <cell r="I8189">
            <v>0</v>
          </cell>
          <cell r="J8189">
            <v>0</v>
          </cell>
        </row>
        <row r="8190">
          <cell r="A8190">
            <v>36641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CGPR-ST.CLAIR</v>
          </cell>
          <cell r="H8190">
            <v>38108</v>
          </cell>
          <cell r="I8190">
            <v>0</v>
          </cell>
          <cell r="J8190">
            <v>0</v>
          </cell>
        </row>
        <row r="8191">
          <cell r="A8191">
            <v>36641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CGPR-ST.CLAIR</v>
          </cell>
          <cell r="H8191">
            <v>38139</v>
          </cell>
          <cell r="I8191">
            <v>0</v>
          </cell>
          <cell r="J8191">
            <v>0</v>
          </cell>
        </row>
        <row r="8192">
          <cell r="A8192">
            <v>36641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CGPR-ST.CLAIR</v>
          </cell>
          <cell r="H8192">
            <v>38169</v>
          </cell>
          <cell r="I8192">
            <v>0</v>
          </cell>
          <cell r="J8192">
            <v>0</v>
          </cell>
        </row>
        <row r="8193">
          <cell r="A8193">
            <v>36641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CGPR-ST.CLAIR</v>
          </cell>
          <cell r="H8193">
            <v>38200</v>
          </cell>
          <cell r="I8193">
            <v>0</v>
          </cell>
          <cell r="J8193">
            <v>0</v>
          </cell>
        </row>
        <row r="8194">
          <cell r="A8194">
            <v>36641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CGPR-ST.CLAIR</v>
          </cell>
          <cell r="H8194">
            <v>38231</v>
          </cell>
          <cell r="I8194">
            <v>0</v>
          </cell>
          <cell r="J8194">
            <v>0</v>
          </cell>
        </row>
        <row r="8195">
          <cell r="A8195">
            <v>36641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CGPR-ST.CLAIR</v>
          </cell>
          <cell r="H8195">
            <v>38261</v>
          </cell>
          <cell r="I8195">
            <v>0</v>
          </cell>
          <cell r="J8195">
            <v>0</v>
          </cell>
        </row>
        <row r="8196">
          <cell r="A8196">
            <v>36641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CGPR-ST.CLAIR</v>
          </cell>
          <cell r="H8196">
            <v>38292</v>
          </cell>
          <cell r="I8196">
            <v>0</v>
          </cell>
          <cell r="J8196">
            <v>0</v>
          </cell>
        </row>
        <row r="8197">
          <cell r="A8197">
            <v>36641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CGPR-ST.CLAIR</v>
          </cell>
          <cell r="H8197">
            <v>38322</v>
          </cell>
          <cell r="I8197">
            <v>0</v>
          </cell>
          <cell r="J8197">
            <v>0</v>
          </cell>
        </row>
        <row r="8198">
          <cell r="A8198">
            <v>36641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CGPR-ST.CLAIR</v>
          </cell>
          <cell r="H8198">
            <v>38353</v>
          </cell>
          <cell r="I8198">
            <v>0</v>
          </cell>
          <cell r="J8198">
            <v>0</v>
          </cell>
        </row>
        <row r="8199">
          <cell r="A8199">
            <v>36641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CGPR-ST.CLAIR</v>
          </cell>
          <cell r="H8199">
            <v>38384</v>
          </cell>
          <cell r="I8199">
            <v>0</v>
          </cell>
          <cell r="J8199">
            <v>0</v>
          </cell>
        </row>
        <row r="8200">
          <cell r="A8200">
            <v>36641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CGPR-ST.CLAIR</v>
          </cell>
          <cell r="H8200">
            <v>38412</v>
          </cell>
          <cell r="I8200">
            <v>0</v>
          </cell>
          <cell r="J8200">
            <v>0</v>
          </cell>
        </row>
        <row r="8201">
          <cell r="A8201">
            <v>36641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CGPR-ST.CLAIR</v>
          </cell>
          <cell r="H8201">
            <v>38443</v>
          </cell>
          <cell r="I8201">
            <v>0</v>
          </cell>
          <cell r="J8201">
            <v>0</v>
          </cell>
        </row>
        <row r="8202">
          <cell r="A8202">
            <v>36641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CGPR-ST.CLAIR</v>
          </cell>
          <cell r="H8202">
            <v>38473</v>
          </cell>
          <cell r="I8202">
            <v>0</v>
          </cell>
          <cell r="J8202">
            <v>0</v>
          </cell>
        </row>
        <row r="8203">
          <cell r="A8203">
            <v>36641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CGPR-ST.CLAIR</v>
          </cell>
          <cell r="H8203">
            <v>38504</v>
          </cell>
          <cell r="I8203">
            <v>0</v>
          </cell>
          <cell r="J8203">
            <v>0</v>
          </cell>
        </row>
        <row r="8204">
          <cell r="A8204">
            <v>36641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CGPR-ST.CLAIR</v>
          </cell>
          <cell r="H8204">
            <v>38534</v>
          </cell>
          <cell r="I8204">
            <v>0</v>
          </cell>
          <cell r="J8204">
            <v>0</v>
          </cell>
        </row>
        <row r="8205">
          <cell r="A8205">
            <v>36641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CGPR-ST.CLAIR</v>
          </cell>
          <cell r="H8205">
            <v>38565</v>
          </cell>
          <cell r="I8205">
            <v>0</v>
          </cell>
          <cell r="J8205">
            <v>0</v>
          </cell>
        </row>
        <row r="8206">
          <cell r="A8206">
            <v>36641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CGPR-ST.CLAIR</v>
          </cell>
          <cell r="H8206">
            <v>38596</v>
          </cell>
          <cell r="I8206">
            <v>0</v>
          </cell>
          <cell r="J8206">
            <v>0</v>
          </cell>
        </row>
        <row r="8207">
          <cell r="A8207">
            <v>36641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CGPR-ST.CLAIR</v>
          </cell>
          <cell r="H8207">
            <v>38626</v>
          </cell>
          <cell r="I8207">
            <v>0</v>
          </cell>
          <cell r="J8207">
            <v>0</v>
          </cell>
        </row>
        <row r="8208">
          <cell r="A8208">
            <v>36641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CGPR-ST.CLAIR</v>
          </cell>
          <cell r="H8208">
            <v>38657</v>
          </cell>
          <cell r="I8208">
            <v>0</v>
          </cell>
          <cell r="J8208">
            <v>0</v>
          </cell>
        </row>
        <row r="8209">
          <cell r="A8209">
            <v>36641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CGPR-ST.CLAIR</v>
          </cell>
          <cell r="H8209">
            <v>38687</v>
          </cell>
          <cell r="I8209">
            <v>0</v>
          </cell>
          <cell r="J8209">
            <v>0</v>
          </cell>
        </row>
        <row r="8210">
          <cell r="A8210">
            <v>36641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CGPR-ST.CLAIR</v>
          </cell>
          <cell r="H8210">
            <v>38718</v>
          </cell>
          <cell r="I8210">
            <v>0</v>
          </cell>
          <cell r="J8210">
            <v>0</v>
          </cell>
        </row>
        <row r="8211">
          <cell r="A8211">
            <v>36641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CGPR-ST.CLAIR</v>
          </cell>
          <cell r="H8211">
            <v>38749</v>
          </cell>
          <cell r="I8211">
            <v>0</v>
          </cell>
          <cell r="J8211">
            <v>0</v>
          </cell>
        </row>
        <row r="8212">
          <cell r="A8212">
            <v>36641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CGPR-ST.CLAIR</v>
          </cell>
          <cell r="H8212">
            <v>38777</v>
          </cell>
          <cell r="I8212">
            <v>0</v>
          </cell>
          <cell r="J8212">
            <v>0</v>
          </cell>
        </row>
        <row r="8213">
          <cell r="A8213">
            <v>36641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CGPR-ST.CLAIR</v>
          </cell>
          <cell r="H8213">
            <v>38808</v>
          </cell>
          <cell r="I8213">
            <v>0</v>
          </cell>
          <cell r="J8213">
            <v>0</v>
          </cell>
        </row>
        <row r="8214">
          <cell r="A8214">
            <v>36641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CGPR-ST.CLAIR</v>
          </cell>
          <cell r="H8214">
            <v>38838</v>
          </cell>
          <cell r="I8214">
            <v>0</v>
          </cell>
          <cell r="J8214">
            <v>0</v>
          </cell>
        </row>
        <row r="8215">
          <cell r="A8215">
            <v>36641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CGPR-ST.CLAIR</v>
          </cell>
          <cell r="H8215">
            <v>38869</v>
          </cell>
          <cell r="I8215">
            <v>0</v>
          </cell>
          <cell r="J8215">
            <v>0</v>
          </cell>
        </row>
        <row r="8216">
          <cell r="A8216">
            <v>36641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CGPR-ST.CLAIR</v>
          </cell>
          <cell r="H8216">
            <v>38899</v>
          </cell>
          <cell r="I8216">
            <v>0</v>
          </cell>
          <cell r="J8216">
            <v>0</v>
          </cell>
        </row>
        <row r="8217">
          <cell r="A8217">
            <v>36641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CGPR-ST.CLAIR</v>
          </cell>
          <cell r="H8217">
            <v>38930</v>
          </cell>
          <cell r="I8217">
            <v>0</v>
          </cell>
          <cell r="J8217">
            <v>0</v>
          </cell>
        </row>
        <row r="8218">
          <cell r="A8218">
            <v>36641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CGPR-ST.CLAIR</v>
          </cell>
          <cell r="H8218">
            <v>38961</v>
          </cell>
          <cell r="I8218">
            <v>0</v>
          </cell>
          <cell r="J8218">
            <v>0</v>
          </cell>
        </row>
        <row r="8219">
          <cell r="A8219">
            <v>36641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CGPR-ST.CLAIR</v>
          </cell>
          <cell r="H8219">
            <v>38991</v>
          </cell>
          <cell r="I8219">
            <v>0</v>
          </cell>
          <cell r="J8219">
            <v>0</v>
          </cell>
        </row>
        <row r="8220">
          <cell r="A8220">
            <v>36641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CGPR-ST.CLAIR</v>
          </cell>
          <cell r="H8220">
            <v>39022</v>
          </cell>
          <cell r="I8220">
            <v>0</v>
          </cell>
          <cell r="J8220">
            <v>0</v>
          </cell>
        </row>
        <row r="8221">
          <cell r="A8221">
            <v>36641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CGPR-ST.CLAIR</v>
          </cell>
          <cell r="H8221">
            <v>39052</v>
          </cell>
          <cell r="I8221">
            <v>0</v>
          </cell>
          <cell r="J8221">
            <v>0</v>
          </cell>
        </row>
        <row r="8222">
          <cell r="A8222">
            <v>36641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CGPR-ST.CLAIR</v>
          </cell>
          <cell r="H8222">
            <v>39083</v>
          </cell>
          <cell r="I8222">
            <v>0</v>
          </cell>
          <cell r="J8222">
            <v>0</v>
          </cell>
        </row>
        <row r="8223">
          <cell r="A8223">
            <v>36641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CGPR-ST.CLAIR</v>
          </cell>
          <cell r="H8223">
            <v>39114</v>
          </cell>
          <cell r="I8223">
            <v>0</v>
          </cell>
          <cell r="J8223">
            <v>0</v>
          </cell>
        </row>
        <row r="8224">
          <cell r="A8224">
            <v>36641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CGPR-ST.CLAIR</v>
          </cell>
          <cell r="H8224">
            <v>39142</v>
          </cell>
          <cell r="I8224">
            <v>0</v>
          </cell>
          <cell r="J8224">
            <v>0</v>
          </cell>
        </row>
        <row r="8225">
          <cell r="A8225">
            <v>36641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CGPR-ST.CLAIR</v>
          </cell>
          <cell r="H8225">
            <v>39173</v>
          </cell>
          <cell r="I8225">
            <v>0</v>
          </cell>
          <cell r="J8225">
            <v>0</v>
          </cell>
        </row>
        <row r="8226">
          <cell r="A8226">
            <v>36641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CGPR-ST.CLAIR</v>
          </cell>
          <cell r="H8226">
            <v>39203</v>
          </cell>
          <cell r="I8226">
            <v>0</v>
          </cell>
          <cell r="J8226">
            <v>0</v>
          </cell>
        </row>
        <row r="8227">
          <cell r="A8227">
            <v>36641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CGPR-ST.CLAIR</v>
          </cell>
          <cell r="H8227">
            <v>39234</v>
          </cell>
          <cell r="I8227">
            <v>0</v>
          </cell>
          <cell r="J8227">
            <v>0</v>
          </cell>
        </row>
        <row r="8228">
          <cell r="A8228">
            <v>36641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CGPR-ST.CLAIR</v>
          </cell>
          <cell r="H8228">
            <v>39264</v>
          </cell>
          <cell r="I8228">
            <v>0</v>
          </cell>
          <cell r="J8228">
            <v>0</v>
          </cell>
        </row>
        <row r="8229">
          <cell r="A8229">
            <v>36641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CGPR-ST.CLAIR</v>
          </cell>
          <cell r="H8229">
            <v>39295</v>
          </cell>
          <cell r="I8229">
            <v>0</v>
          </cell>
          <cell r="J8229">
            <v>0</v>
          </cell>
        </row>
        <row r="8230">
          <cell r="A8230">
            <v>36641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CGPR-ST.CLAIR</v>
          </cell>
          <cell r="H8230">
            <v>39326</v>
          </cell>
          <cell r="I8230">
            <v>0</v>
          </cell>
          <cell r="J8230">
            <v>0</v>
          </cell>
        </row>
        <row r="8231">
          <cell r="A8231">
            <v>36641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CGPR-ST.CLAIR</v>
          </cell>
          <cell r="H8231">
            <v>39356</v>
          </cell>
          <cell r="I8231">
            <v>0</v>
          </cell>
          <cell r="J8231">
            <v>0</v>
          </cell>
        </row>
        <row r="8232">
          <cell r="A8232">
            <v>36641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CGPR-ST.CLAIR</v>
          </cell>
          <cell r="H8232">
            <v>39387</v>
          </cell>
          <cell r="I8232">
            <v>0</v>
          </cell>
          <cell r="J8232">
            <v>0</v>
          </cell>
        </row>
        <row r="8233">
          <cell r="A8233">
            <v>36641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CGPR-ST.CLAIR</v>
          </cell>
          <cell r="H8233">
            <v>39417</v>
          </cell>
          <cell r="I8233">
            <v>0</v>
          </cell>
          <cell r="J8233">
            <v>0</v>
          </cell>
        </row>
        <row r="8234">
          <cell r="A8234">
            <v>36641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CGPR-ST.CLAIR</v>
          </cell>
          <cell r="H8234">
            <v>39448</v>
          </cell>
          <cell r="I8234">
            <v>0</v>
          </cell>
          <cell r="J8234">
            <v>0</v>
          </cell>
        </row>
        <row r="8235">
          <cell r="A8235">
            <v>36641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CGPR-ST.CLAIR</v>
          </cell>
          <cell r="H8235">
            <v>39479</v>
          </cell>
          <cell r="I8235">
            <v>0</v>
          </cell>
          <cell r="J8235">
            <v>0</v>
          </cell>
        </row>
        <row r="8236">
          <cell r="A8236">
            <v>36641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CGPR-ST.CLAIR</v>
          </cell>
          <cell r="H8236">
            <v>39508</v>
          </cell>
          <cell r="I8236">
            <v>0</v>
          </cell>
          <cell r="J8236">
            <v>0</v>
          </cell>
        </row>
        <row r="8237">
          <cell r="A8237">
            <v>36641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CGPR-ST.CLAIR</v>
          </cell>
          <cell r="H8237">
            <v>39539</v>
          </cell>
          <cell r="I8237">
            <v>0</v>
          </cell>
          <cell r="J8237">
            <v>0</v>
          </cell>
        </row>
        <row r="8238">
          <cell r="A8238">
            <v>36641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CGPR-ST.CLAIR</v>
          </cell>
          <cell r="H8238">
            <v>39569</v>
          </cell>
          <cell r="I8238">
            <v>0</v>
          </cell>
          <cell r="J8238">
            <v>0</v>
          </cell>
        </row>
        <row r="8239">
          <cell r="A8239">
            <v>36641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CGPR-ST.CLAIR</v>
          </cell>
          <cell r="H8239">
            <v>39600</v>
          </cell>
          <cell r="I8239">
            <v>0</v>
          </cell>
          <cell r="J8239">
            <v>0</v>
          </cell>
        </row>
        <row r="8240">
          <cell r="A8240">
            <v>36641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CGPR-ST.CLAIR</v>
          </cell>
          <cell r="H8240">
            <v>39630</v>
          </cell>
          <cell r="I8240">
            <v>0</v>
          </cell>
          <cell r="J8240">
            <v>0</v>
          </cell>
        </row>
        <row r="8241">
          <cell r="A8241">
            <v>36641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CGPR-ST.CLAIR</v>
          </cell>
          <cell r="H8241">
            <v>39661</v>
          </cell>
          <cell r="I8241">
            <v>0</v>
          </cell>
          <cell r="J8241">
            <v>0</v>
          </cell>
        </row>
        <row r="8242">
          <cell r="A8242">
            <v>36641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CGPR-ST.CLAIR</v>
          </cell>
          <cell r="H8242">
            <v>39692</v>
          </cell>
          <cell r="I8242">
            <v>0</v>
          </cell>
          <cell r="J8242">
            <v>0</v>
          </cell>
        </row>
        <row r="8243">
          <cell r="A8243">
            <v>36641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CGPR-ST.CLAIR</v>
          </cell>
          <cell r="H8243">
            <v>39722</v>
          </cell>
          <cell r="I8243">
            <v>0</v>
          </cell>
          <cell r="J8243">
            <v>0</v>
          </cell>
        </row>
        <row r="8244">
          <cell r="A8244">
            <v>36641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CGPR-WADDING</v>
          </cell>
          <cell r="H8244">
            <v>36647</v>
          </cell>
          <cell r="I8244">
            <v>0</v>
          </cell>
          <cell r="J8244">
            <v>0</v>
          </cell>
        </row>
        <row r="8245">
          <cell r="A8245">
            <v>36641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CGPR-WADDING</v>
          </cell>
          <cell r="H8245">
            <v>36678</v>
          </cell>
          <cell r="I8245">
            <v>0</v>
          </cell>
          <cell r="J8245">
            <v>0</v>
          </cell>
        </row>
        <row r="8246">
          <cell r="A8246">
            <v>36641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CGPR-WADDING</v>
          </cell>
          <cell r="H8246">
            <v>36708</v>
          </cell>
          <cell r="I8246">
            <v>0</v>
          </cell>
          <cell r="J8246">
            <v>0</v>
          </cell>
        </row>
        <row r="8247">
          <cell r="A8247">
            <v>36641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CGPR-WADDING</v>
          </cell>
          <cell r="H8247">
            <v>36739</v>
          </cell>
          <cell r="I8247">
            <v>0</v>
          </cell>
          <cell r="J8247">
            <v>0</v>
          </cell>
        </row>
        <row r="8248">
          <cell r="A8248">
            <v>36641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CGPR-WADDING</v>
          </cell>
          <cell r="H8248">
            <v>36770</v>
          </cell>
          <cell r="I8248">
            <v>0</v>
          </cell>
          <cell r="J8248">
            <v>0</v>
          </cell>
        </row>
        <row r="8249">
          <cell r="A8249">
            <v>36641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CGPR-WADDING</v>
          </cell>
          <cell r="H8249">
            <v>36800</v>
          </cell>
          <cell r="I8249">
            <v>0</v>
          </cell>
          <cell r="J8249">
            <v>0</v>
          </cell>
        </row>
        <row r="8250">
          <cell r="A8250">
            <v>36641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CGPR-WADDING</v>
          </cell>
          <cell r="H8250">
            <v>36831</v>
          </cell>
          <cell r="I8250">
            <v>0</v>
          </cell>
          <cell r="J8250">
            <v>0</v>
          </cell>
        </row>
        <row r="8251">
          <cell r="A8251">
            <v>36641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CGPR-WADDING</v>
          </cell>
          <cell r="H8251">
            <v>36861</v>
          </cell>
          <cell r="I8251">
            <v>0</v>
          </cell>
          <cell r="J8251">
            <v>0</v>
          </cell>
        </row>
        <row r="8252">
          <cell r="A8252">
            <v>36641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CGPR-WADDING</v>
          </cell>
          <cell r="H8252">
            <v>36892</v>
          </cell>
          <cell r="I8252">
            <v>0</v>
          </cell>
          <cell r="J8252">
            <v>0</v>
          </cell>
        </row>
        <row r="8253">
          <cell r="A8253">
            <v>36641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CGPR-WADDING</v>
          </cell>
          <cell r="H8253">
            <v>36923</v>
          </cell>
          <cell r="I8253">
            <v>0</v>
          </cell>
          <cell r="J8253">
            <v>0</v>
          </cell>
        </row>
        <row r="8254">
          <cell r="A8254">
            <v>36641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CGPR-WADDING</v>
          </cell>
          <cell r="H8254">
            <v>36951</v>
          </cell>
          <cell r="I8254">
            <v>0</v>
          </cell>
          <cell r="J8254">
            <v>0</v>
          </cell>
        </row>
        <row r="8255">
          <cell r="A8255">
            <v>36641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CGPR-WADDING</v>
          </cell>
          <cell r="H8255">
            <v>36982</v>
          </cell>
          <cell r="I8255">
            <v>0</v>
          </cell>
          <cell r="J8255">
            <v>0</v>
          </cell>
        </row>
        <row r="8256">
          <cell r="A8256">
            <v>36641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CGPR-WADDING</v>
          </cell>
          <cell r="H8256">
            <v>37012</v>
          </cell>
          <cell r="I8256">
            <v>0</v>
          </cell>
          <cell r="J8256">
            <v>0</v>
          </cell>
        </row>
        <row r="8257">
          <cell r="A8257">
            <v>36641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CGPR-WADDING</v>
          </cell>
          <cell r="H8257">
            <v>37043</v>
          </cell>
          <cell r="I8257">
            <v>0</v>
          </cell>
          <cell r="J8257">
            <v>0</v>
          </cell>
        </row>
        <row r="8258">
          <cell r="A8258">
            <v>36641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CGPR-WADDING</v>
          </cell>
          <cell r="H8258">
            <v>37073</v>
          </cell>
          <cell r="I8258">
            <v>0</v>
          </cell>
          <cell r="J8258">
            <v>0</v>
          </cell>
        </row>
        <row r="8259">
          <cell r="A8259">
            <v>36641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CGPR-WADDING</v>
          </cell>
          <cell r="H8259">
            <v>37104</v>
          </cell>
          <cell r="I8259">
            <v>0</v>
          </cell>
          <cell r="J8259">
            <v>0</v>
          </cell>
        </row>
        <row r="8260">
          <cell r="A8260">
            <v>36641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CGPR-WADDING</v>
          </cell>
          <cell r="H8260">
            <v>37135</v>
          </cell>
          <cell r="I8260">
            <v>0</v>
          </cell>
          <cell r="J8260">
            <v>0</v>
          </cell>
        </row>
        <row r="8261">
          <cell r="A8261">
            <v>36641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CGPR-WADDING</v>
          </cell>
          <cell r="H8261">
            <v>37165</v>
          </cell>
          <cell r="I8261">
            <v>0</v>
          </cell>
          <cell r="J8261">
            <v>0</v>
          </cell>
        </row>
        <row r="8262">
          <cell r="A8262">
            <v>36641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CGPR-WADDING</v>
          </cell>
          <cell r="H8262">
            <v>37196</v>
          </cell>
          <cell r="I8262">
            <v>0</v>
          </cell>
          <cell r="J8262">
            <v>0</v>
          </cell>
        </row>
        <row r="8263">
          <cell r="A8263">
            <v>36641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CGPR-WADDING</v>
          </cell>
          <cell r="H8263">
            <v>37226</v>
          </cell>
          <cell r="I8263">
            <v>0</v>
          </cell>
          <cell r="J8263">
            <v>0</v>
          </cell>
        </row>
        <row r="8264">
          <cell r="A8264">
            <v>36641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CGPR-WADDING</v>
          </cell>
          <cell r="H8264">
            <v>37257</v>
          </cell>
          <cell r="I8264">
            <v>0</v>
          </cell>
          <cell r="J8264">
            <v>0</v>
          </cell>
        </row>
        <row r="8265">
          <cell r="A8265">
            <v>36641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CGPR-WADDING</v>
          </cell>
          <cell r="H8265">
            <v>37288</v>
          </cell>
          <cell r="I8265">
            <v>0</v>
          </cell>
          <cell r="J8265">
            <v>0</v>
          </cell>
        </row>
        <row r="8266">
          <cell r="A8266">
            <v>36641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CGPR-WADDING</v>
          </cell>
          <cell r="H8266">
            <v>37316</v>
          </cell>
          <cell r="I8266">
            <v>0</v>
          </cell>
          <cell r="J8266">
            <v>0</v>
          </cell>
        </row>
        <row r="8267">
          <cell r="A8267">
            <v>36641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CGPR-WADDING</v>
          </cell>
          <cell r="H8267">
            <v>37347</v>
          </cell>
          <cell r="I8267">
            <v>0</v>
          </cell>
          <cell r="J8267">
            <v>0</v>
          </cell>
        </row>
        <row r="8268">
          <cell r="A8268">
            <v>36641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CGPR-WADDING</v>
          </cell>
          <cell r="H8268">
            <v>37377</v>
          </cell>
          <cell r="I8268">
            <v>0</v>
          </cell>
          <cell r="J8268">
            <v>0</v>
          </cell>
        </row>
        <row r="8269">
          <cell r="A8269">
            <v>36641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CGPR-WADDING</v>
          </cell>
          <cell r="H8269">
            <v>37408</v>
          </cell>
          <cell r="I8269">
            <v>0</v>
          </cell>
          <cell r="J8269">
            <v>0</v>
          </cell>
        </row>
        <row r="8270">
          <cell r="A8270">
            <v>36641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CGPR-WADDING</v>
          </cell>
          <cell r="H8270">
            <v>37438</v>
          </cell>
          <cell r="I8270">
            <v>0</v>
          </cell>
          <cell r="J8270">
            <v>0</v>
          </cell>
        </row>
        <row r="8271">
          <cell r="A8271">
            <v>36641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CGPR-WADDING</v>
          </cell>
          <cell r="H8271">
            <v>37469</v>
          </cell>
          <cell r="I8271">
            <v>0</v>
          </cell>
          <cell r="J8271">
            <v>0</v>
          </cell>
        </row>
        <row r="8272">
          <cell r="A8272">
            <v>36641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CGPR-WADDING</v>
          </cell>
          <cell r="H8272">
            <v>37500</v>
          </cell>
          <cell r="I8272">
            <v>0</v>
          </cell>
          <cell r="J8272">
            <v>0</v>
          </cell>
        </row>
        <row r="8273">
          <cell r="A8273">
            <v>36641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CGPR-WADDING</v>
          </cell>
          <cell r="H8273">
            <v>37530</v>
          </cell>
          <cell r="I8273">
            <v>0</v>
          </cell>
          <cell r="J8273">
            <v>0</v>
          </cell>
        </row>
        <row r="8274">
          <cell r="A8274">
            <v>36641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CGPR-WADDING</v>
          </cell>
          <cell r="H8274">
            <v>37561</v>
          </cell>
          <cell r="I8274">
            <v>0</v>
          </cell>
          <cell r="J8274">
            <v>0</v>
          </cell>
        </row>
        <row r="8275">
          <cell r="A8275">
            <v>36641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CGPR-WADDING</v>
          </cell>
          <cell r="H8275">
            <v>37591</v>
          </cell>
          <cell r="I8275">
            <v>0</v>
          </cell>
          <cell r="J8275">
            <v>0</v>
          </cell>
        </row>
        <row r="8276">
          <cell r="A8276">
            <v>36641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CGPR-WADDING</v>
          </cell>
          <cell r="H8276">
            <v>37622</v>
          </cell>
          <cell r="I8276">
            <v>0</v>
          </cell>
          <cell r="J8276">
            <v>0</v>
          </cell>
        </row>
        <row r="8277">
          <cell r="A8277">
            <v>36641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CGPR-WADDING</v>
          </cell>
          <cell r="H8277">
            <v>37653</v>
          </cell>
          <cell r="I8277">
            <v>0</v>
          </cell>
          <cell r="J8277">
            <v>0</v>
          </cell>
        </row>
        <row r="8278">
          <cell r="A8278">
            <v>36641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CGPR-WADDING</v>
          </cell>
          <cell r="H8278">
            <v>37681</v>
          </cell>
          <cell r="I8278">
            <v>0</v>
          </cell>
          <cell r="J8278">
            <v>0</v>
          </cell>
        </row>
        <row r="8279">
          <cell r="A8279">
            <v>36641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CGPR-WADDING</v>
          </cell>
          <cell r="H8279">
            <v>37712</v>
          </cell>
          <cell r="I8279">
            <v>0</v>
          </cell>
          <cell r="J8279">
            <v>0</v>
          </cell>
        </row>
        <row r="8280">
          <cell r="A8280">
            <v>36641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CGPR-WADDING</v>
          </cell>
          <cell r="H8280">
            <v>37742</v>
          </cell>
          <cell r="I8280">
            <v>0</v>
          </cell>
          <cell r="J8280">
            <v>0</v>
          </cell>
        </row>
        <row r="8281">
          <cell r="A8281">
            <v>36641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CGPR-WADDING</v>
          </cell>
          <cell r="H8281">
            <v>37773</v>
          </cell>
          <cell r="I8281">
            <v>0</v>
          </cell>
          <cell r="J8281">
            <v>0</v>
          </cell>
        </row>
        <row r="8282">
          <cell r="A8282">
            <v>36641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CGPR-WADDING</v>
          </cell>
          <cell r="H8282">
            <v>37803</v>
          </cell>
          <cell r="I8282">
            <v>0</v>
          </cell>
          <cell r="J8282">
            <v>0</v>
          </cell>
        </row>
        <row r="8283">
          <cell r="A8283">
            <v>36641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CGPR-WADDING</v>
          </cell>
          <cell r="H8283">
            <v>37834</v>
          </cell>
          <cell r="I8283">
            <v>0</v>
          </cell>
          <cell r="J8283">
            <v>0</v>
          </cell>
        </row>
        <row r="8284">
          <cell r="A8284">
            <v>36641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CGPR-WADDING</v>
          </cell>
          <cell r="H8284">
            <v>37865</v>
          </cell>
          <cell r="I8284">
            <v>0</v>
          </cell>
          <cell r="J8284">
            <v>0</v>
          </cell>
        </row>
        <row r="8285">
          <cell r="A8285">
            <v>36641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CGPR-WADDING</v>
          </cell>
          <cell r="H8285">
            <v>37895</v>
          </cell>
          <cell r="I8285">
            <v>0</v>
          </cell>
          <cell r="J8285">
            <v>0</v>
          </cell>
        </row>
        <row r="8286">
          <cell r="A8286">
            <v>36641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CGPR-WADDING</v>
          </cell>
          <cell r="H8286">
            <v>37926</v>
          </cell>
          <cell r="I8286">
            <v>0</v>
          </cell>
          <cell r="J8286">
            <v>0</v>
          </cell>
        </row>
        <row r="8287">
          <cell r="A8287">
            <v>36641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CGPR-WADDING</v>
          </cell>
          <cell r="H8287">
            <v>37956</v>
          </cell>
          <cell r="I8287">
            <v>0</v>
          </cell>
          <cell r="J8287">
            <v>0</v>
          </cell>
        </row>
        <row r="8288">
          <cell r="A8288">
            <v>36641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CGPR-WADDING</v>
          </cell>
          <cell r="H8288">
            <v>37987</v>
          </cell>
          <cell r="I8288">
            <v>0</v>
          </cell>
          <cell r="J8288">
            <v>0</v>
          </cell>
        </row>
        <row r="8289">
          <cell r="A8289">
            <v>36641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CGPR-WADDING</v>
          </cell>
          <cell r="H8289">
            <v>38018</v>
          </cell>
          <cell r="I8289">
            <v>0</v>
          </cell>
          <cell r="J8289">
            <v>0</v>
          </cell>
        </row>
        <row r="8290">
          <cell r="A8290">
            <v>36641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CGPR-WADDING</v>
          </cell>
          <cell r="H8290">
            <v>38047</v>
          </cell>
          <cell r="I8290">
            <v>0</v>
          </cell>
          <cell r="J8290">
            <v>0</v>
          </cell>
        </row>
        <row r="8291">
          <cell r="A8291">
            <v>36641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CGPR-WADDING</v>
          </cell>
          <cell r="H8291">
            <v>38078</v>
          </cell>
          <cell r="I8291">
            <v>0</v>
          </cell>
          <cell r="J8291">
            <v>0</v>
          </cell>
        </row>
        <row r="8292">
          <cell r="A8292">
            <v>36641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CGPR-WADDING</v>
          </cell>
          <cell r="H8292">
            <v>38108</v>
          </cell>
          <cell r="I8292">
            <v>0</v>
          </cell>
          <cell r="J8292">
            <v>0</v>
          </cell>
        </row>
        <row r="8293">
          <cell r="A8293">
            <v>36641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CGPR-WADDING</v>
          </cell>
          <cell r="H8293">
            <v>38139</v>
          </cell>
          <cell r="I8293">
            <v>0</v>
          </cell>
          <cell r="J8293">
            <v>0</v>
          </cell>
        </row>
        <row r="8294">
          <cell r="A8294">
            <v>36641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CGPR-WADDING</v>
          </cell>
          <cell r="H8294">
            <v>38169</v>
          </cell>
          <cell r="I8294">
            <v>0</v>
          </cell>
          <cell r="J8294">
            <v>0</v>
          </cell>
        </row>
        <row r="8295">
          <cell r="A8295">
            <v>36641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CGPR-WADDING</v>
          </cell>
          <cell r="H8295">
            <v>38200</v>
          </cell>
          <cell r="I8295">
            <v>0</v>
          </cell>
          <cell r="J8295">
            <v>0</v>
          </cell>
        </row>
        <row r="8296">
          <cell r="A8296">
            <v>36641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CGPR-WADDING</v>
          </cell>
          <cell r="H8296">
            <v>38231</v>
          </cell>
          <cell r="I8296">
            <v>0</v>
          </cell>
          <cell r="J8296">
            <v>0</v>
          </cell>
        </row>
        <row r="8297">
          <cell r="A8297">
            <v>36641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CGPR-WADDING</v>
          </cell>
          <cell r="H8297">
            <v>38261</v>
          </cell>
          <cell r="I8297">
            <v>0</v>
          </cell>
          <cell r="J8297">
            <v>0</v>
          </cell>
        </row>
        <row r="8298">
          <cell r="A8298">
            <v>36641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CGPR-WADDING</v>
          </cell>
          <cell r="H8298">
            <v>38292</v>
          </cell>
          <cell r="I8298">
            <v>0</v>
          </cell>
          <cell r="J8298">
            <v>0</v>
          </cell>
        </row>
        <row r="8299">
          <cell r="A8299">
            <v>36641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CGPR-WADDING</v>
          </cell>
          <cell r="H8299">
            <v>38322</v>
          </cell>
          <cell r="I8299">
            <v>0</v>
          </cell>
          <cell r="J8299">
            <v>0</v>
          </cell>
        </row>
        <row r="8300">
          <cell r="A8300">
            <v>36641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CGPR-WADDING</v>
          </cell>
          <cell r="H8300">
            <v>38353</v>
          </cell>
          <cell r="I8300">
            <v>0</v>
          </cell>
          <cell r="J8300">
            <v>0</v>
          </cell>
        </row>
        <row r="8301">
          <cell r="A8301">
            <v>36641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CGPR-WADDING</v>
          </cell>
          <cell r="H8301">
            <v>38384</v>
          </cell>
          <cell r="I8301">
            <v>0</v>
          </cell>
          <cell r="J8301">
            <v>0</v>
          </cell>
        </row>
        <row r="8302">
          <cell r="A8302">
            <v>36641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CGPR-WADDING</v>
          </cell>
          <cell r="H8302">
            <v>38412</v>
          </cell>
          <cell r="I8302">
            <v>0</v>
          </cell>
          <cell r="J8302">
            <v>0</v>
          </cell>
        </row>
        <row r="8303">
          <cell r="A8303">
            <v>36641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CGPR-WADDING</v>
          </cell>
          <cell r="H8303">
            <v>38443</v>
          </cell>
          <cell r="I8303">
            <v>0</v>
          </cell>
          <cell r="J8303">
            <v>0</v>
          </cell>
        </row>
        <row r="8304">
          <cell r="A8304">
            <v>36641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CGPR-WADDING</v>
          </cell>
          <cell r="H8304">
            <v>38473</v>
          </cell>
          <cell r="I8304">
            <v>0</v>
          </cell>
          <cell r="J8304">
            <v>0</v>
          </cell>
        </row>
        <row r="8305">
          <cell r="A8305">
            <v>36641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CGPR-WADDING</v>
          </cell>
          <cell r="H8305">
            <v>38504</v>
          </cell>
          <cell r="I8305">
            <v>0</v>
          </cell>
          <cell r="J8305">
            <v>0</v>
          </cell>
        </row>
        <row r="8306">
          <cell r="A8306">
            <v>36641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CGPR-WADDING</v>
          </cell>
          <cell r="H8306">
            <v>38534</v>
          </cell>
          <cell r="I8306">
            <v>0</v>
          </cell>
          <cell r="J8306">
            <v>0</v>
          </cell>
        </row>
        <row r="8307">
          <cell r="A8307">
            <v>36641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CGPR-WADDING</v>
          </cell>
          <cell r="H8307">
            <v>38565</v>
          </cell>
          <cell r="I8307">
            <v>0</v>
          </cell>
          <cell r="J8307">
            <v>0</v>
          </cell>
        </row>
        <row r="8308">
          <cell r="A8308">
            <v>36641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CGPR-WADDING</v>
          </cell>
          <cell r="H8308">
            <v>38596</v>
          </cell>
          <cell r="I8308">
            <v>0</v>
          </cell>
          <cell r="J8308">
            <v>0</v>
          </cell>
        </row>
        <row r="8309">
          <cell r="A8309">
            <v>36641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CGPR-WADDING</v>
          </cell>
          <cell r="H8309">
            <v>38626</v>
          </cell>
          <cell r="I8309">
            <v>0</v>
          </cell>
          <cell r="J8309">
            <v>0</v>
          </cell>
        </row>
        <row r="8310">
          <cell r="A8310">
            <v>36641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CGPR-WADDING</v>
          </cell>
          <cell r="H8310">
            <v>38657</v>
          </cell>
          <cell r="I8310">
            <v>0</v>
          </cell>
          <cell r="J8310">
            <v>0</v>
          </cell>
        </row>
        <row r="8311">
          <cell r="A8311">
            <v>36641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CGPR-WADDING</v>
          </cell>
          <cell r="H8311">
            <v>38687</v>
          </cell>
          <cell r="I8311">
            <v>0</v>
          </cell>
          <cell r="J8311">
            <v>0</v>
          </cell>
        </row>
        <row r="8312">
          <cell r="A8312">
            <v>36641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CGPR-WADDING</v>
          </cell>
          <cell r="H8312">
            <v>38718</v>
          </cell>
          <cell r="I8312">
            <v>0</v>
          </cell>
          <cell r="J8312">
            <v>0</v>
          </cell>
        </row>
        <row r="8313">
          <cell r="A8313">
            <v>36641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CGPR-WADDING</v>
          </cell>
          <cell r="H8313">
            <v>38749</v>
          </cell>
          <cell r="I8313">
            <v>0</v>
          </cell>
          <cell r="J8313">
            <v>0</v>
          </cell>
        </row>
        <row r="8314">
          <cell r="A8314">
            <v>36641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CGPR-WADDING</v>
          </cell>
          <cell r="H8314">
            <v>38777</v>
          </cell>
          <cell r="I8314">
            <v>0</v>
          </cell>
          <cell r="J8314">
            <v>0</v>
          </cell>
        </row>
        <row r="8315">
          <cell r="A8315">
            <v>36641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CGPR-WADDING</v>
          </cell>
          <cell r="H8315">
            <v>38808</v>
          </cell>
          <cell r="I8315">
            <v>0</v>
          </cell>
          <cell r="J8315">
            <v>0</v>
          </cell>
        </row>
        <row r="8316">
          <cell r="A8316">
            <v>36641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CGPR-WADDING</v>
          </cell>
          <cell r="H8316">
            <v>38838</v>
          </cell>
          <cell r="I8316">
            <v>0</v>
          </cell>
          <cell r="J8316">
            <v>0</v>
          </cell>
        </row>
        <row r="8317">
          <cell r="A8317">
            <v>36641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CGPR-WADDING</v>
          </cell>
          <cell r="H8317">
            <v>38869</v>
          </cell>
          <cell r="I8317">
            <v>0</v>
          </cell>
          <cell r="J8317">
            <v>0</v>
          </cell>
        </row>
        <row r="8318">
          <cell r="A8318">
            <v>36641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CGPR-WADDING</v>
          </cell>
          <cell r="H8318">
            <v>38899</v>
          </cell>
          <cell r="I8318">
            <v>0</v>
          </cell>
          <cell r="J8318">
            <v>0</v>
          </cell>
        </row>
        <row r="8319">
          <cell r="A8319">
            <v>36641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CGPR-WADDING</v>
          </cell>
          <cell r="H8319">
            <v>38930</v>
          </cell>
          <cell r="I8319">
            <v>0</v>
          </cell>
          <cell r="J8319">
            <v>0</v>
          </cell>
        </row>
        <row r="8320">
          <cell r="A8320">
            <v>36641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CGPR-WADDING</v>
          </cell>
          <cell r="H8320">
            <v>38961</v>
          </cell>
          <cell r="I8320">
            <v>0</v>
          </cell>
          <cell r="J8320">
            <v>0</v>
          </cell>
        </row>
        <row r="8321">
          <cell r="A8321">
            <v>36641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CGPR-WADDING</v>
          </cell>
          <cell r="H8321">
            <v>38991</v>
          </cell>
          <cell r="I8321">
            <v>0</v>
          </cell>
          <cell r="J8321">
            <v>0</v>
          </cell>
        </row>
        <row r="8322">
          <cell r="A8322">
            <v>36641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CGPR-WADDING</v>
          </cell>
          <cell r="H8322">
            <v>39022</v>
          </cell>
          <cell r="I8322">
            <v>0</v>
          </cell>
          <cell r="J8322">
            <v>0</v>
          </cell>
        </row>
        <row r="8323">
          <cell r="A8323">
            <v>36641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CGPR-WADDING</v>
          </cell>
          <cell r="H8323">
            <v>39052</v>
          </cell>
          <cell r="I8323">
            <v>0</v>
          </cell>
          <cell r="J8323">
            <v>0</v>
          </cell>
        </row>
        <row r="8324">
          <cell r="A8324">
            <v>36641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CGPR-WADDING</v>
          </cell>
          <cell r="H8324">
            <v>39083</v>
          </cell>
          <cell r="I8324">
            <v>0</v>
          </cell>
          <cell r="J8324">
            <v>0</v>
          </cell>
        </row>
        <row r="8325">
          <cell r="A8325">
            <v>36641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CGPR-WADDING</v>
          </cell>
          <cell r="H8325">
            <v>39114</v>
          </cell>
          <cell r="I8325">
            <v>0</v>
          </cell>
          <cell r="J8325">
            <v>0</v>
          </cell>
        </row>
        <row r="8326">
          <cell r="A8326">
            <v>36641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CGPR-WADDING</v>
          </cell>
          <cell r="H8326">
            <v>39142</v>
          </cell>
          <cell r="I8326">
            <v>0</v>
          </cell>
          <cell r="J8326">
            <v>0</v>
          </cell>
        </row>
        <row r="8327">
          <cell r="A8327">
            <v>36641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CGPR-WADDING</v>
          </cell>
          <cell r="H8327">
            <v>39173</v>
          </cell>
          <cell r="I8327">
            <v>0</v>
          </cell>
          <cell r="J8327">
            <v>0</v>
          </cell>
        </row>
        <row r="8328">
          <cell r="A8328">
            <v>36641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CGPR-WADDING</v>
          </cell>
          <cell r="H8328">
            <v>39203</v>
          </cell>
          <cell r="I8328">
            <v>0</v>
          </cell>
          <cell r="J8328">
            <v>0</v>
          </cell>
        </row>
        <row r="8329">
          <cell r="A8329">
            <v>36641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CGPR-WADDING</v>
          </cell>
          <cell r="H8329">
            <v>39234</v>
          </cell>
          <cell r="I8329">
            <v>0</v>
          </cell>
          <cell r="J8329">
            <v>0</v>
          </cell>
        </row>
        <row r="8330">
          <cell r="A8330">
            <v>36641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CGPR-WADDING</v>
          </cell>
          <cell r="H8330">
            <v>39264</v>
          </cell>
          <cell r="I8330">
            <v>0</v>
          </cell>
          <cell r="J8330">
            <v>0</v>
          </cell>
        </row>
        <row r="8331">
          <cell r="A8331">
            <v>36641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CGPR-WADDING</v>
          </cell>
          <cell r="H8331">
            <v>39295</v>
          </cell>
          <cell r="I8331">
            <v>0</v>
          </cell>
          <cell r="J8331">
            <v>0</v>
          </cell>
        </row>
        <row r="8332">
          <cell r="A8332">
            <v>36641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CGPR-WADDING</v>
          </cell>
          <cell r="H8332">
            <v>39326</v>
          </cell>
          <cell r="I8332">
            <v>0</v>
          </cell>
          <cell r="J8332">
            <v>0</v>
          </cell>
        </row>
        <row r="8333">
          <cell r="A8333">
            <v>36641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CGPR-WADDING</v>
          </cell>
          <cell r="H8333">
            <v>39356</v>
          </cell>
          <cell r="I8333">
            <v>0</v>
          </cell>
          <cell r="J8333">
            <v>0</v>
          </cell>
        </row>
        <row r="8334">
          <cell r="A8334">
            <v>36641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CONSUMERS_CDA</v>
          </cell>
          <cell r="H8334">
            <v>36647</v>
          </cell>
          <cell r="I8334">
            <v>-155</v>
          </cell>
          <cell r="J8334">
            <v>0</v>
          </cell>
        </row>
        <row r="8335">
          <cell r="A8335">
            <v>36641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CONSUMERS_CDA</v>
          </cell>
          <cell r="H8335">
            <v>36678</v>
          </cell>
          <cell r="I8335">
            <v>-149</v>
          </cell>
          <cell r="J8335">
            <v>0</v>
          </cell>
        </row>
        <row r="8336">
          <cell r="A8336">
            <v>36641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CONSUMERS_CDA</v>
          </cell>
          <cell r="H8336">
            <v>36708</v>
          </cell>
          <cell r="I8336">
            <v>-153</v>
          </cell>
          <cell r="J8336">
            <v>0</v>
          </cell>
        </row>
        <row r="8337">
          <cell r="A8337">
            <v>36641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CONSUMERS_CDA</v>
          </cell>
          <cell r="H8337">
            <v>36739</v>
          </cell>
          <cell r="I8337">
            <v>-152</v>
          </cell>
          <cell r="J8337">
            <v>0</v>
          </cell>
        </row>
        <row r="8338">
          <cell r="A8338">
            <v>36641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CONSUMERS_CDA</v>
          </cell>
          <cell r="H8338">
            <v>36770</v>
          </cell>
          <cell r="I8338">
            <v>-147</v>
          </cell>
          <cell r="J8338">
            <v>0</v>
          </cell>
        </row>
        <row r="8339">
          <cell r="A8339">
            <v>36641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CONSUMERS_CDA</v>
          </cell>
          <cell r="H8339">
            <v>36800</v>
          </cell>
          <cell r="I8339">
            <v>-151</v>
          </cell>
          <cell r="J8339">
            <v>0</v>
          </cell>
        </row>
        <row r="8340">
          <cell r="A8340">
            <v>36641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CONSUMERS_CDA</v>
          </cell>
          <cell r="H8340">
            <v>36831</v>
          </cell>
          <cell r="I8340">
            <v>-145</v>
          </cell>
          <cell r="J8340">
            <v>0</v>
          </cell>
        </row>
        <row r="8341">
          <cell r="A8341">
            <v>36641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CONSUMERS_CDA</v>
          </cell>
          <cell r="H8341">
            <v>36861</v>
          </cell>
          <cell r="I8341">
            <v>-149</v>
          </cell>
          <cell r="J8341">
            <v>0</v>
          </cell>
        </row>
        <row r="8342">
          <cell r="A8342">
            <v>36641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CONSUMERS_CDA</v>
          </cell>
          <cell r="H8342">
            <v>36892</v>
          </cell>
          <cell r="I8342">
            <v>-148</v>
          </cell>
          <cell r="J8342">
            <v>0</v>
          </cell>
        </row>
        <row r="8343">
          <cell r="A8343">
            <v>36641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CONSUMERS_CDA</v>
          </cell>
          <cell r="H8343">
            <v>36923</v>
          </cell>
          <cell r="I8343">
            <v>-133</v>
          </cell>
          <cell r="J8343">
            <v>0</v>
          </cell>
        </row>
        <row r="8344">
          <cell r="A8344">
            <v>36641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CONSUMERS_CDA</v>
          </cell>
          <cell r="H8344">
            <v>36951</v>
          </cell>
          <cell r="I8344">
            <v>-146</v>
          </cell>
          <cell r="J8344">
            <v>0</v>
          </cell>
        </row>
        <row r="8345">
          <cell r="A8345">
            <v>36641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CONSUMERS_CDA</v>
          </cell>
          <cell r="H8345">
            <v>36982</v>
          </cell>
          <cell r="I8345">
            <v>-141</v>
          </cell>
          <cell r="J8345">
            <v>0</v>
          </cell>
        </row>
        <row r="8346">
          <cell r="A8346">
            <v>36641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CONSUMERS_CDA</v>
          </cell>
          <cell r="H8346">
            <v>37012</v>
          </cell>
          <cell r="I8346">
            <v>-145</v>
          </cell>
          <cell r="J8346">
            <v>0</v>
          </cell>
        </row>
        <row r="8347">
          <cell r="A8347">
            <v>36641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CONSUMERS_CDA</v>
          </cell>
          <cell r="H8347">
            <v>37043</v>
          </cell>
          <cell r="I8347">
            <v>-139</v>
          </cell>
          <cell r="J8347">
            <v>0</v>
          </cell>
        </row>
        <row r="8348">
          <cell r="A8348">
            <v>36641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CONSUMERS_CDA</v>
          </cell>
          <cell r="H8348">
            <v>37073</v>
          </cell>
          <cell r="I8348">
            <v>-143</v>
          </cell>
          <cell r="J8348">
            <v>0</v>
          </cell>
        </row>
        <row r="8349">
          <cell r="A8349">
            <v>36641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CONSUMERS_CDA</v>
          </cell>
          <cell r="H8349">
            <v>37104</v>
          </cell>
          <cell r="I8349">
            <v>-142</v>
          </cell>
          <cell r="J8349">
            <v>0</v>
          </cell>
        </row>
        <row r="8350">
          <cell r="A8350">
            <v>36641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CONSUMERS_CDA</v>
          </cell>
          <cell r="H8350">
            <v>37135</v>
          </cell>
          <cell r="I8350">
            <v>-137</v>
          </cell>
          <cell r="J8350">
            <v>0</v>
          </cell>
        </row>
        <row r="8351">
          <cell r="A8351">
            <v>36641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CONSUMERS_CDA</v>
          </cell>
          <cell r="H8351">
            <v>37165</v>
          </cell>
          <cell r="I8351">
            <v>-140</v>
          </cell>
          <cell r="J8351">
            <v>0</v>
          </cell>
        </row>
        <row r="8352">
          <cell r="A8352">
            <v>36641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CONSUMERS_CDA</v>
          </cell>
          <cell r="H8352">
            <v>37196</v>
          </cell>
          <cell r="I8352">
            <v>-135</v>
          </cell>
          <cell r="J8352">
            <v>0</v>
          </cell>
        </row>
        <row r="8353">
          <cell r="A8353">
            <v>36641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CONSUMERS_CDA</v>
          </cell>
          <cell r="H8353">
            <v>37226</v>
          </cell>
          <cell r="I8353">
            <v>-139</v>
          </cell>
          <cell r="J8353">
            <v>0</v>
          </cell>
        </row>
        <row r="8354">
          <cell r="A8354">
            <v>36641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CONSUMERS_CDA</v>
          </cell>
          <cell r="H8354">
            <v>37257</v>
          </cell>
          <cell r="I8354">
            <v>-138</v>
          </cell>
          <cell r="J8354">
            <v>0</v>
          </cell>
        </row>
        <row r="8355">
          <cell r="A8355">
            <v>36641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CONSUMERS_CDA</v>
          </cell>
          <cell r="H8355">
            <v>37288</v>
          </cell>
          <cell r="I8355">
            <v>-124</v>
          </cell>
          <cell r="J8355">
            <v>0</v>
          </cell>
        </row>
        <row r="8356">
          <cell r="A8356">
            <v>36641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CONSUMERS_CDA</v>
          </cell>
          <cell r="H8356">
            <v>37316</v>
          </cell>
          <cell r="I8356">
            <v>-136</v>
          </cell>
          <cell r="J8356">
            <v>0</v>
          </cell>
        </row>
        <row r="8357">
          <cell r="A8357">
            <v>36641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CONSUMERS_CDA</v>
          </cell>
          <cell r="H8357">
            <v>37347</v>
          </cell>
          <cell r="I8357">
            <v>-131</v>
          </cell>
          <cell r="J8357">
            <v>0</v>
          </cell>
        </row>
        <row r="8358">
          <cell r="A8358">
            <v>36641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CONSUMERS_CDA</v>
          </cell>
          <cell r="H8358">
            <v>37377</v>
          </cell>
          <cell r="I8358">
            <v>-135</v>
          </cell>
          <cell r="J8358">
            <v>0</v>
          </cell>
        </row>
        <row r="8359">
          <cell r="A8359">
            <v>36641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CONSUMERS_CDA</v>
          </cell>
          <cell r="H8359">
            <v>37408</v>
          </cell>
          <cell r="I8359">
            <v>-129</v>
          </cell>
          <cell r="J8359">
            <v>0</v>
          </cell>
        </row>
        <row r="8360">
          <cell r="A8360">
            <v>36641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CONSUMERS_CDA</v>
          </cell>
          <cell r="H8360">
            <v>37438</v>
          </cell>
          <cell r="I8360">
            <v>-133</v>
          </cell>
          <cell r="J8360">
            <v>0</v>
          </cell>
        </row>
        <row r="8361">
          <cell r="A8361">
            <v>36641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CONSUMERS_CDA</v>
          </cell>
          <cell r="H8361">
            <v>37469</v>
          </cell>
          <cell r="I8361">
            <v>-132</v>
          </cell>
          <cell r="J8361">
            <v>0</v>
          </cell>
        </row>
        <row r="8362">
          <cell r="A8362">
            <v>36641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CONSUMERS_CDA</v>
          </cell>
          <cell r="H8362">
            <v>37500</v>
          </cell>
          <cell r="I8362">
            <v>-127</v>
          </cell>
          <cell r="J8362">
            <v>0</v>
          </cell>
        </row>
        <row r="8363">
          <cell r="A8363">
            <v>36641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CONSUMERS_CDA</v>
          </cell>
          <cell r="H8363">
            <v>37530</v>
          </cell>
          <cell r="I8363">
            <v>-131</v>
          </cell>
          <cell r="J8363">
            <v>0</v>
          </cell>
        </row>
        <row r="8364">
          <cell r="A8364">
            <v>36641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CONSUMERS_CDA</v>
          </cell>
          <cell r="H8364">
            <v>37561</v>
          </cell>
          <cell r="I8364">
            <v>0</v>
          </cell>
          <cell r="J8364">
            <v>0</v>
          </cell>
        </row>
        <row r="8365">
          <cell r="A8365">
            <v>36641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CONSUMERS_CDA</v>
          </cell>
          <cell r="H8365">
            <v>37591</v>
          </cell>
          <cell r="I8365">
            <v>0</v>
          </cell>
          <cell r="J8365">
            <v>0</v>
          </cell>
        </row>
        <row r="8366">
          <cell r="A8366">
            <v>36641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CONSUMERS_CDA</v>
          </cell>
          <cell r="H8366">
            <v>37622</v>
          </cell>
          <cell r="I8366">
            <v>0</v>
          </cell>
          <cell r="J8366">
            <v>0</v>
          </cell>
        </row>
        <row r="8367">
          <cell r="A8367">
            <v>36641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CONSUMERS_CDA</v>
          </cell>
          <cell r="H8367">
            <v>37653</v>
          </cell>
          <cell r="I8367">
            <v>0</v>
          </cell>
          <cell r="J8367">
            <v>0</v>
          </cell>
        </row>
        <row r="8368">
          <cell r="A8368">
            <v>36641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CONSUMERS_CDA</v>
          </cell>
          <cell r="H8368">
            <v>37681</v>
          </cell>
          <cell r="I8368">
            <v>0</v>
          </cell>
          <cell r="J8368">
            <v>0</v>
          </cell>
        </row>
        <row r="8369">
          <cell r="A8369">
            <v>36641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CONSUMERS_CDA</v>
          </cell>
          <cell r="H8369">
            <v>37712</v>
          </cell>
          <cell r="I8369">
            <v>0</v>
          </cell>
          <cell r="J8369">
            <v>0</v>
          </cell>
        </row>
        <row r="8370">
          <cell r="A8370">
            <v>36641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CONSUMERS_CDA</v>
          </cell>
          <cell r="H8370">
            <v>37742</v>
          </cell>
          <cell r="I8370">
            <v>0</v>
          </cell>
          <cell r="J8370">
            <v>0</v>
          </cell>
        </row>
        <row r="8371">
          <cell r="A8371">
            <v>36641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CONSUMERS_CDA</v>
          </cell>
          <cell r="H8371">
            <v>37773</v>
          </cell>
          <cell r="I8371">
            <v>0</v>
          </cell>
          <cell r="J8371">
            <v>0</v>
          </cell>
        </row>
        <row r="8372">
          <cell r="A8372">
            <v>36641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CONSUMERS_CDA</v>
          </cell>
          <cell r="H8372">
            <v>37803</v>
          </cell>
          <cell r="I8372">
            <v>0</v>
          </cell>
          <cell r="J8372">
            <v>0</v>
          </cell>
        </row>
        <row r="8373">
          <cell r="A8373">
            <v>36641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CONSUMERS_CDA</v>
          </cell>
          <cell r="H8373">
            <v>37834</v>
          </cell>
          <cell r="I8373">
            <v>0</v>
          </cell>
          <cell r="J8373">
            <v>0</v>
          </cell>
        </row>
        <row r="8374">
          <cell r="A8374">
            <v>36641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CONSUMERS_CDA</v>
          </cell>
          <cell r="H8374">
            <v>37865</v>
          </cell>
          <cell r="I8374">
            <v>0</v>
          </cell>
          <cell r="J8374">
            <v>0</v>
          </cell>
        </row>
        <row r="8375">
          <cell r="A8375">
            <v>36641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CONSUMERS_CDA</v>
          </cell>
          <cell r="H8375">
            <v>37895</v>
          </cell>
          <cell r="I8375">
            <v>0</v>
          </cell>
          <cell r="J8375">
            <v>0</v>
          </cell>
        </row>
        <row r="8376">
          <cell r="A8376">
            <v>36641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CONSUMERS_CDA</v>
          </cell>
          <cell r="H8376">
            <v>37926</v>
          </cell>
          <cell r="I8376">
            <v>0</v>
          </cell>
          <cell r="J8376">
            <v>0</v>
          </cell>
        </row>
        <row r="8377">
          <cell r="A8377">
            <v>36641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CONSUMERS_CDA</v>
          </cell>
          <cell r="H8377">
            <v>37956</v>
          </cell>
          <cell r="I8377">
            <v>0</v>
          </cell>
          <cell r="J8377">
            <v>0</v>
          </cell>
        </row>
        <row r="8378">
          <cell r="A8378">
            <v>36641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CONSUMERS_CDA</v>
          </cell>
          <cell r="H8378">
            <v>37987</v>
          </cell>
          <cell r="I8378">
            <v>0</v>
          </cell>
          <cell r="J8378">
            <v>0</v>
          </cell>
        </row>
        <row r="8379">
          <cell r="A8379">
            <v>36641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CONSUMERS_CDA</v>
          </cell>
          <cell r="H8379">
            <v>38018</v>
          </cell>
          <cell r="I8379">
            <v>0</v>
          </cell>
          <cell r="J8379">
            <v>0</v>
          </cell>
        </row>
        <row r="8380">
          <cell r="A8380">
            <v>36641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CONSUMERS_CDA</v>
          </cell>
          <cell r="H8380">
            <v>38047</v>
          </cell>
          <cell r="I8380">
            <v>0</v>
          </cell>
          <cell r="J8380">
            <v>0</v>
          </cell>
        </row>
        <row r="8381">
          <cell r="A8381">
            <v>36641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CONSUMERS_CDA</v>
          </cell>
          <cell r="H8381">
            <v>38078</v>
          </cell>
          <cell r="I8381">
            <v>0</v>
          </cell>
          <cell r="J8381">
            <v>0</v>
          </cell>
        </row>
        <row r="8382">
          <cell r="A8382">
            <v>36641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CONSUMERS_CDA</v>
          </cell>
          <cell r="H8382">
            <v>38108</v>
          </cell>
          <cell r="I8382">
            <v>0</v>
          </cell>
          <cell r="J8382">
            <v>0</v>
          </cell>
        </row>
        <row r="8383">
          <cell r="A8383">
            <v>36641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CONSUMERS_CDA</v>
          </cell>
          <cell r="H8383">
            <v>38139</v>
          </cell>
          <cell r="I8383">
            <v>0</v>
          </cell>
          <cell r="J8383">
            <v>0</v>
          </cell>
        </row>
        <row r="8384">
          <cell r="A8384">
            <v>36641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CONSUMERS_CDA</v>
          </cell>
          <cell r="H8384">
            <v>38169</v>
          </cell>
          <cell r="I8384">
            <v>0</v>
          </cell>
          <cell r="J8384">
            <v>0</v>
          </cell>
        </row>
        <row r="8385">
          <cell r="A8385">
            <v>36641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CONSUMERS_CDA</v>
          </cell>
          <cell r="H8385">
            <v>38200</v>
          </cell>
          <cell r="I8385">
            <v>0</v>
          </cell>
          <cell r="J8385">
            <v>0</v>
          </cell>
        </row>
        <row r="8386">
          <cell r="A8386">
            <v>36641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CONSUMERS_CDA</v>
          </cell>
          <cell r="H8386">
            <v>38231</v>
          </cell>
          <cell r="I8386">
            <v>0</v>
          </cell>
          <cell r="J8386">
            <v>0</v>
          </cell>
        </row>
        <row r="8387">
          <cell r="A8387">
            <v>36641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CONSUMERS_CDA</v>
          </cell>
          <cell r="H8387">
            <v>38261</v>
          </cell>
          <cell r="I8387">
            <v>0</v>
          </cell>
          <cell r="J8387">
            <v>0</v>
          </cell>
        </row>
        <row r="8388">
          <cell r="A8388">
            <v>36641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CONSUMERS_CDA</v>
          </cell>
          <cell r="H8388">
            <v>38292</v>
          </cell>
          <cell r="I8388">
            <v>0</v>
          </cell>
          <cell r="J8388">
            <v>0</v>
          </cell>
        </row>
        <row r="8389">
          <cell r="A8389">
            <v>36641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CONSUMERS_CDA</v>
          </cell>
          <cell r="H8389">
            <v>38322</v>
          </cell>
          <cell r="I8389">
            <v>0</v>
          </cell>
          <cell r="J8389">
            <v>0</v>
          </cell>
        </row>
        <row r="8390">
          <cell r="A8390">
            <v>36641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CONSUMERS_CDA</v>
          </cell>
          <cell r="H8390">
            <v>38353</v>
          </cell>
          <cell r="I8390">
            <v>0</v>
          </cell>
          <cell r="J8390">
            <v>0</v>
          </cell>
        </row>
        <row r="8391">
          <cell r="A8391">
            <v>36641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CONSUMERS_CDA</v>
          </cell>
          <cell r="H8391">
            <v>38384</v>
          </cell>
          <cell r="I8391">
            <v>0</v>
          </cell>
          <cell r="J8391">
            <v>0</v>
          </cell>
        </row>
        <row r="8392">
          <cell r="A8392">
            <v>36641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CONSUMERS_CDA</v>
          </cell>
          <cell r="H8392">
            <v>38412</v>
          </cell>
          <cell r="I8392">
            <v>0</v>
          </cell>
          <cell r="J8392">
            <v>0</v>
          </cell>
        </row>
        <row r="8393">
          <cell r="A8393">
            <v>36641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CONSUMERS_CDA</v>
          </cell>
          <cell r="H8393">
            <v>38443</v>
          </cell>
          <cell r="I8393">
            <v>0</v>
          </cell>
          <cell r="J8393">
            <v>0</v>
          </cell>
        </row>
        <row r="8394">
          <cell r="A8394">
            <v>36641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CONSUMERS_CDA</v>
          </cell>
          <cell r="H8394">
            <v>38473</v>
          </cell>
          <cell r="I8394">
            <v>0</v>
          </cell>
          <cell r="J8394">
            <v>0</v>
          </cell>
        </row>
        <row r="8395">
          <cell r="A8395">
            <v>36641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CONSUMERS_CDA</v>
          </cell>
          <cell r="H8395">
            <v>38504</v>
          </cell>
          <cell r="I8395">
            <v>0</v>
          </cell>
          <cell r="J8395">
            <v>0</v>
          </cell>
        </row>
        <row r="8396">
          <cell r="A8396">
            <v>36641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CONSUMERS_CDA</v>
          </cell>
          <cell r="H8396">
            <v>38534</v>
          </cell>
          <cell r="I8396">
            <v>0</v>
          </cell>
          <cell r="J8396">
            <v>0</v>
          </cell>
        </row>
        <row r="8397">
          <cell r="A8397">
            <v>36641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CONSUMERS_CDA</v>
          </cell>
          <cell r="H8397">
            <v>38565</v>
          </cell>
          <cell r="I8397">
            <v>0</v>
          </cell>
          <cell r="J8397">
            <v>0</v>
          </cell>
        </row>
        <row r="8398">
          <cell r="A8398">
            <v>36641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CONSUMERS_CDA</v>
          </cell>
          <cell r="H8398">
            <v>38596</v>
          </cell>
          <cell r="I8398">
            <v>0</v>
          </cell>
          <cell r="J8398">
            <v>0</v>
          </cell>
        </row>
        <row r="8399">
          <cell r="A8399">
            <v>36641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CONSUMERS_CDA</v>
          </cell>
          <cell r="H8399">
            <v>38626</v>
          </cell>
          <cell r="I8399">
            <v>0</v>
          </cell>
          <cell r="J8399">
            <v>0</v>
          </cell>
        </row>
        <row r="8400">
          <cell r="A8400">
            <v>36641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CONSUMERS_CDA</v>
          </cell>
          <cell r="H8400">
            <v>38657</v>
          </cell>
          <cell r="I8400">
            <v>0</v>
          </cell>
          <cell r="J8400">
            <v>0</v>
          </cell>
        </row>
        <row r="8401">
          <cell r="A8401">
            <v>36641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CONSUMERS_CDA</v>
          </cell>
          <cell r="H8401">
            <v>38687</v>
          </cell>
          <cell r="I8401">
            <v>0</v>
          </cell>
          <cell r="J8401">
            <v>0</v>
          </cell>
        </row>
        <row r="8402">
          <cell r="A8402">
            <v>36641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CONSUMERS_CDA</v>
          </cell>
          <cell r="H8402">
            <v>38718</v>
          </cell>
          <cell r="I8402">
            <v>0</v>
          </cell>
          <cell r="J8402">
            <v>0</v>
          </cell>
        </row>
        <row r="8403">
          <cell r="A8403">
            <v>36641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CONSUMERS_CDA</v>
          </cell>
          <cell r="H8403">
            <v>38749</v>
          </cell>
          <cell r="I8403">
            <v>0</v>
          </cell>
          <cell r="J8403">
            <v>0</v>
          </cell>
        </row>
        <row r="8404">
          <cell r="A8404">
            <v>36641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CONSUMERS_CDA</v>
          </cell>
          <cell r="H8404">
            <v>38777</v>
          </cell>
          <cell r="I8404">
            <v>0</v>
          </cell>
          <cell r="J8404">
            <v>0</v>
          </cell>
        </row>
        <row r="8405">
          <cell r="A8405">
            <v>36641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CONSUMERS_CDA</v>
          </cell>
          <cell r="H8405">
            <v>38808</v>
          </cell>
          <cell r="I8405">
            <v>0</v>
          </cell>
          <cell r="J8405">
            <v>0</v>
          </cell>
        </row>
        <row r="8406">
          <cell r="A8406">
            <v>36641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CONSUMERS_CDA</v>
          </cell>
          <cell r="H8406">
            <v>38838</v>
          </cell>
          <cell r="I8406">
            <v>0</v>
          </cell>
          <cell r="J8406">
            <v>0</v>
          </cell>
        </row>
        <row r="8407">
          <cell r="A8407">
            <v>36641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CONSUMERS_CDA</v>
          </cell>
          <cell r="H8407">
            <v>38869</v>
          </cell>
          <cell r="I8407">
            <v>0</v>
          </cell>
          <cell r="J8407">
            <v>0</v>
          </cell>
        </row>
        <row r="8408">
          <cell r="A8408">
            <v>36641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CONSUMERS_CDA</v>
          </cell>
          <cell r="H8408">
            <v>38899</v>
          </cell>
          <cell r="I8408">
            <v>0</v>
          </cell>
          <cell r="J8408">
            <v>0</v>
          </cell>
        </row>
        <row r="8409">
          <cell r="A8409">
            <v>36641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CONSUMERS_CDA</v>
          </cell>
          <cell r="H8409">
            <v>38930</v>
          </cell>
          <cell r="I8409">
            <v>0</v>
          </cell>
          <cell r="J8409">
            <v>0</v>
          </cell>
        </row>
        <row r="8410">
          <cell r="A8410">
            <v>36641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CONSUMERS_CDA</v>
          </cell>
          <cell r="H8410">
            <v>38961</v>
          </cell>
          <cell r="I8410">
            <v>0</v>
          </cell>
          <cell r="J8410">
            <v>0</v>
          </cell>
        </row>
        <row r="8411">
          <cell r="A8411">
            <v>36641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CONSUMERS_CDA</v>
          </cell>
          <cell r="H8411">
            <v>38991</v>
          </cell>
          <cell r="I8411">
            <v>0</v>
          </cell>
          <cell r="J8411">
            <v>0</v>
          </cell>
        </row>
        <row r="8412">
          <cell r="A8412">
            <v>36641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GD-LOW_IROQUOIS</v>
          </cell>
          <cell r="H8412">
            <v>36617</v>
          </cell>
          <cell r="I8412">
            <v>0</v>
          </cell>
          <cell r="J8412">
            <v>0</v>
          </cell>
        </row>
        <row r="8413">
          <cell r="A8413">
            <v>36641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GD-LOW_IROQUOIS</v>
          </cell>
          <cell r="H8413">
            <v>36647</v>
          </cell>
          <cell r="I8413">
            <v>0</v>
          </cell>
          <cell r="J8413">
            <v>0</v>
          </cell>
        </row>
        <row r="8414">
          <cell r="A8414">
            <v>36641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GD-LOW_IROQUOIS</v>
          </cell>
          <cell r="H8414">
            <v>36678</v>
          </cell>
          <cell r="I8414">
            <v>0</v>
          </cell>
          <cell r="J8414">
            <v>0</v>
          </cell>
        </row>
        <row r="8415">
          <cell r="A8415">
            <v>36641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GD-LOW_IROQUOIS</v>
          </cell>
          <cell r="H8415">
            <v>36708</v>
          </cell>
          <cell r="I8415">
            <v>0</v>
          </cell>
          <cell r="J8415">
            <v>0</v>
          </cell>
        </row>
        <row r="8416">
          <cell r="A8416">
            <v>36641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GD-LOW_IROQUOIS</v>
          </cell>
          <cell r="H8416">
            <v>36739</v>
          </cell>
          <cell r="I8416">
            <v>0</v>
          </cell>
          <cell r="J8416">
            <v>0</v>
          </cell>
        </row>
        <row r="8417">
          <cell r="A8417">
            <v>36641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GD-LOW_IROQUOIS</v>
          </cell>
          <cell r="H8417">
            <v>36770</v>
          </cell>
          <cell r="I8417">
            <v>0</v>
          </cell>
          <cell r="J8417">
            <v>0</v>
          </cell>
        </row>
        <row r="8418">
          <cell r="A8418">
            <v>36641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GD-LOW_IROQUOIS</v>
          </cell>
          <cell r="H8418">
            <v>36800</v>
          </cell>
          <cell r="I8418">
            <v>0</v>
          </cell>
          <cell r="J8418">
            <v>0</v>
          </cell>
        </row>
        <row r="8419">
          <cell r="A8419">
            <v>36641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GD-LOW_IROQUOIS</v>
          </cell>
          <cell r="H8419">
            <v>36831</v>
          </cell>
          <cell r="I8419">
            <v>0</v>
          </cell>
          <cell r="J8419">
            <v>0</v>
          </cell>
        </row>
        <row r="8420">
          <cell r="A8420">
            <v>36641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GD-LOW_IROQUOIS</v>
          </cell>
          <cell r="H8420">
            <v>36861</v>
          </cell>
          <cell r="I8420">
            <v>0</v>
          </cell>
          <cell r="J8420">
            <v>0</v>
          </cell>
        </row>
        <row r="8421">
          <cell r="A8421">
            <v>36641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GD-LOW_IROQUOIS</v>
          </cell>
          <cell r="H8421">
            <v>36892</v>
          </cell>
          <cell r="I8421">
            <v>0</v>
          </cell>
          <cell r="J8421">
            <v>0</v>
          </cell>
        </row>
        <row r="8422">
          <cell r="A8422">
            <v>36641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GD-LOW_IROQUOIS</v>
          </cell>
          <cell r="H8422">
            <v>36923</v>
          </cell>
          <cell r="I8422">
            <v>0</v>
          </cell>
          <cell r="J8422">
            <v>0</v>
          </cell>
        </row>
        <row r="8423">
          <cell r="A8423">
            <v>36641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GD-LOW_IROQUOIS</v>
          </cell>
          <cell r="H8423">
            <v>36951</v>
          </cell>
          <cell r="I8423">
            <v>0</v>
          </cell>
          <cell r="J8423">
            <v>0</v>
          </cell>
        </row>
        <row r="8424">
          <cell r="A8424">
            <v>36641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GD-LOW_IROQUOIS</v>
          </cell>
          <cell r="H8424">
            <v>36982</v>
          </cell>
          <cell r="I8424">
            <v>0</v>
          </cell>
          <cell r="J8424">
            <v>0</v>
          </cell>
        </row>
        <row r="8425">
          <cell r="A8425">
            <v>36641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GD-LOW_IROQUOIS</v>
          </cell>
          <cell r="H8425">
            <v>37012</v>
          </cell>
          <cell r="I8425">
            <v>0</v>
          </cell>
          <cell r="J8425">
            <v>0</v>
          </cell>
        </row>
        <row r="8426">
          <cell r="A8426">
            <v>36641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GD-LOW_IROQUOIS</v>
          </cell>
          <cell r="H8426">
            <v>37043</v>
          </cell>
          <cell r="I8426">
            <v>0</v>
          </cell>
          <cell r="J8426">
            <v>0</v>
          </cell>
        </row>
        <row r="8427">
          <cell r="A8427">
            <v>36641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GD-LOW_IROQUOIS</v>
          </cell>
          <cell r="H8427">
            <v>37073</v>
          </cell>
          <cell r="I8427">
            <v>0</v>
          </cell>
          <cell r="J8427">
            <v>0</v>
          </cell>
        </row>
        <row r="8428">
          <cell r="A8428">
            <v>36641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GD-LOW_IROQUOIS</v>
          </cell>
          <cell r="H8428">
            <v>37104</v>
          </cell>
          <cell r="I8428">
            <v>0</v>
          </cell>
          <cell r="J8428">
            <v>0</v>
          </cell>
        </row>
        <row r="8429">
          <cell r="A8429">
            <v>36641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GD-LOW_IROQUOIS</v>
          </cell>
          <cell r="H8429">
            <v>37135</v>
          </cell>
          <cell r="I8429">
            <v>0</v>
          </cell>
          <cell r="J8429">
            <v>0</v>
          </cell>
        </row>
        <row r="8430">
          <cell r="A8430">
            <v>36641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GD-LOW_IROQUOIS</v>
          </cell>
          <cell r="H8430">
            <v>37165</v>
          </cell>
          <cell r="I8430">
            <v>0</v>
          </cell>
          <cell r="J8430">
            <v>0</v>
          </cell>
        </row>
        <row r="8431">
          <cell r="A8431">
            <v>36641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GD-LOW_IROQUOIS</v>
          </cell>
          <cell r="H8431">
            <v>37196</v>
          </cell>
          <cell r="I8431">
            <v>0</v>
          </cell>
          <cell r="J8431">
            <v>0</v>
          </cell>
        </row>
        <row r="8432">
          <cell r="A8432">
            <v>36641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GD-LOW_IROQUOIS</v>
          </cell>
          <cell r="H8432">
            <v>37226</v>
          </cell>
          <cell r="I8432">
            <v>0</v>
          </cell>
          <cell r="J8432">
            <v>0</v>
          </cell>
        </row>
        <row r="8433">
          <cell r="A8433">
            <v>36641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GD-LOW_IROQUOIS</v>
          </cell>
          <cell r="H8433">
            <v>37257</v>
          </cell>
          <cell r="I8433">
            <v>0</v>
          </cell>
          <cell r="J8433">
            <v>0</v>
          </cell>
        </row>
        <row r="8434">
          <cell r="A8434">
            <v>36641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GD-LOW_IROQUOIS</v>
          </cell>
          <cell r="H8434">
            <v>37288</v>
          </cell>
          <cell r="I8434">
            <v>0</v>
          </cell>
          <cell r="J8434">
            <v>0</v>
          </cell>
        </row>
        <row r="8435">
          <cell r="A8435">
            <v>36641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GD-LOW_IROQUOIS</v>
          </cell>
          <cell r="H8435">
            <v>37316</v>
          </cell>
          <cell r="I8435">
            <v>0</v>
          </cell>
          <cell r="J8435">
            <v>0</v>
          </cell>
        </row>
        <row r="8436">
          <cell r="A8436">
            <v>36641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GD-LOW_IROQUOIS</v>
          </cell>
          <cell r="H8436">
            <v>37347</v>
          </cell>
          <cell r="I8436">
            <v>0</v>
          </cell>
          <cell r="J8436">
            <v>0</v>
          </cell>
        </row>
        <row r="8437">
          <cell r="A8437">
            <v>36641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GD-LOW_IROQUOIS</v>
          </cell>
          <cell r="H8437">
            <v>37377</v>
          </cell>
          <cell r="I8437">
            <v>0</v>
          </cell>
          <cell r="J8437">
            <v>0</v>
          </cell>
        </row>
        <row r="8438">
          <cell r="A8438">
            <v>36641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GD-LOW_IROQUOIS</v>
          </cell>
          <cell r="H8438">
            <v>37408</v>
          </cell>
          <cell r="I8438">
            <v>0</v>
          </cell>
          <cell r="J8438">
            <v>0</v>
          </cell>
        </row>
        <row r="8439">
          <cell r="A8439">
            <v>36641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GD-LOW_IROQUOIS</v>
          </cell>
          <cell r="H8439">
            <v>37438</v>
          </cell>
          <cell r="I8439">
            <v>0</v>
          </cell>
          <cell r="J8439">
            <v>0</v>
          </cell>
        </row>
        <row r="8440">
          <cell r="A8440">
            <v>36641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GD-LOW_IROQUOIS</v>
          </cell>
          <cell r="H8440">
            <v>37469</v>
          </cell>
          <cell r="I8440">
            <v>0</v>
          </cell>
          <cell r="J8440">
            <v>0</v>
          </cell>
        </row>
        <row r="8441">
          <cell r="A8441">
            <v>36641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GD-LOW_IROQUOIS</v>
          </cell>
          <cell r="H8441">
            <v>37500</v>
          </cell>
          <cell r="I8441">
            <v>0</v>
          </cell>
          <cell r="J8441">
            <v>0</v>
          </cell>
        </row>
        <row r="8442">
          <cell r="A8442">
            <v>36641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GD-LOW_IROQUOIS</v>
          </cell>
          <cell r="H8442">
            <v>37530</v>
          </cell>
          <cell r="I8442">
            <v>0</v>
          </cell>
          <cell r="J8442">
            <v>0</v>
          </cell>
        </row>
        <row r="8443">
          <cell r="A8443">
            <v>36641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GD-LOW_IROQUOIS</v>
          </cell>
          <cell r="H8443">
            <v>37561</v>
          </cell>
          <cell r="I8443">
            <v>0</v>
          </cell>
          <cell r="J8443">
            <v>0</v>
          </cell>
        </row>
        <row r="8444">
          <cell r="A8444">
            <v>36641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GD-LOW_IROQUOIS</v>
          </cell>
          <cell r="H8444">
            <v>37591</v>
          </cell>
          <cell r="I8444">
            <v>0</v>
          </cell>
          <cell r="J8444">
            <v>0</v>
          </cell>
        </row>
        <row r="8445">
          <cell r="A8445">
            <v>36641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GD-LOW_IROQUOIS</v>
          </cell>
          <cell r="H8445">
            <v>37622</v>
          </cell>
          <cell r="I8445">
            <v>0</v>
          </cell>
          <cell r="J8445">
            <v>0</v>
          </cell>
        </row>
        <row r="8446">
          <cell r="A8446">
            <v>36641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GD-LOW_IROQUOIS</v>
          </cell>
          <cell r="H8446">
            <v>37653</v>
          </cell>
          <cell r="I8446">
            <v>0</v>
          </cell>
          <cell r="J8446">
            <v>0</v>
          </cell>
        </row>
        <row r="8447">
          <cell r="A8447">
            <v>36641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GD-LOW_IROQUOIS</v>
          </cell>
          <cell r="H8447">
            <v>37681</v>
          </cell>
          <cell r="I8447">
            <v>0</v>
          </cell>
          <cell r="J8447">
            <v>0</v>
          </cell>
        </row>
        <row r="8448">
          <cell r="A8448">
            <v>36641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GD-LOW_IROQUOIS</v>
          </cell>
          <cell r="H8448">
            <v>37712</v>
          </cell>
          <cell r="I8448">
            <v>0</v>
          </cell>
          <cell r="J8448">
            <v>0</v>
          </cell>
        </row>
        <row r="8449">
          <cell r="A8449">
            <v>36641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GD-LOW_IROQUOIS</v>
          </cell>
          <cell r="H8449">
            <v>37742</v>
          </cell>
          <cell r="I8449">
            <v>0</v>
          </cell>
          <cell r="J8449">
            <v>0</v>
          </cell>
        </row>
        <row r="8450">
          <cell r="A8450">
            <v>36641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GD-LOW_IROQUOIS</v>
          </cell>
          <cell r="H8450">
            <v>37773</v>
          </cell>
          <cell r="I8450">
            <v>0</v>
          </cell>
          <cell r="J8450">
            <v>0</v>
          </cell>
        </row>
        <row r="8451">
          <cell r="A8451">
            <v>36641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GD-LOW_IROQUOIS</v>
          </cell>
          <cell r="H8451">
            <v>37803</v>
          </cell>
          <cell r="I8451">
            <v>0</v>
          </cell>
          <cell r="J8451">
            <v>0</v>
          </cell>
        </row>
        <row r="8452">
          <cell r="A8452">
            <v>36641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GD-LOW_IROQUOIS</v>
          </cell>
          <cell r="H8452">
            <v>37834</v>
          </cell>
          <cell r="I8452">
            <v>0</v>
          </cell>
          <cell r="J8452">
            <v>0</v>
          </cell>
        </row>
        <row r="8453">
          <cell r="A8453">
            <v>36641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GD-LOW_IROQUOIS</v>
          </cell>
          <cell r="H8453">
            <v>37865</v>
          </cell>
          <cell r="I8453">
            <v>0</v>
          </cell>
          <cell r="J8453">
            <v>0</v>
          </cell>
        </row>
        <row r="8454">
          <cell r="A8454">
            <v>36641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GD-LOW_IROQUOIS</v>
          </cell>
          <cell r="H8454">
            <v>37895</v>
          </cell>
          <cell r="I8454">
            <v>0</v>
          </cell>
          <cell r="J8454">
            <v>0</v>
          </cell>
        </row>
        <row r="8455">
          <cell r="A8455">
            <v>36641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GD-LOW_IROQUOIS</v>
          </cell>
          <cell r="H8455">
            <v>37926</v>
          </cell>
          <cell r="I8455">
            <v>0</v>
          </cell>
          <cell r="J8455">
            <v>0</v>
          </cell>
        </row>
        <row r="8456">
          <cell r="A8456">
            <v>36641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GD-LOW_IROQUOIS</v>
          </cell>
          <cell r="H8456">
            <v>37956</v>
          </cell>
          <cell r="I8456">
            <v>0</v>
          </cell>
          <cell r="J8456">
            <v>0</v>
          </cell>
        </row>
        <row r="8457">
          <cell r="A8457">
            <v>36641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GD-LOW_IROQUOIS</v>
          </cell>
          <cell r="H8457">
            <v>37987</v>
          </cell>
          <cell r="I8457">
            <v>0</v>
          </cell>
          <cell r="J8457">
            <v>0</v>
          </cell>
        </row>
        <row r="8458">
          <cell r="A8458">
            <v>36641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GD-LOW_IROQUOIS</v>
          </cell>
          <cell r="H8458">
            <v>38018</v>
          </cell>
          <cell r="I8458">
            <v>0</v>
          </cell>
          <cell r="J8458">
            <v>0</v>
          </cell>
        </row>
        <row r="8459">
          <cell r="A8459">
            <v>36641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GD-LOW_IROQUOIS</v>
          </cell>
          <cell r="H8459">
            <v>38047</v>
          </cell>
          <cell r="I8459">
            <v>0</v>
          </cell>
          <cell r="J8459">
            <v>0</v>
          </cell>
        </row>
        <row r="8460">
          <cell r="A8460">
            <v>36641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GD-LOW_IROQUOIS</v>
          </cell>
          <cell r="H8460">
            <v>38078</v>
          </cell>
          <cell r="I8460">
            <v>0</v>
          </cell>
          <cell r="J8460">
            <v>0</v>
          </cell>
        </row>
        <row r="8461">
          <cell r="A8461">
            <v>36641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GD-LOW_IROQUOIS</v>
          </cell>
          <cell r="H8461">
            <v>38108</v>
          </cell>
          <cell r="I8461">
            <v>0</v>
          </cell>
          <cell r="J8461">
            <v>0</v>
          </cell>
        </row>
        <row r="8462">
          <cell r="A8462">
            <v>36641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GD-LOW_IROQUOIS</v>
          </cell>
          <cell r="H8462">
            <v>38139</v>
          </cell>
          <cell r="I8462">
            <v>0</v>
          </cell>
          <cell r="J8462">
            <v>0</v>
          </cell>
        </row>
        <row r="8463">
          <cell r="A8463">
            <v>36641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GD-LOW_IROQUOIS</v>
          </cell>
          <cell r="H8463">
            <v>38169</v>
          </cell>
          <cell r="I8463">
            <v>0</v>
          </cell>
          <cell r="J8463">
            <v>0</v>
          </cell>
        </row>
        <row r="8464">
          <cell r="A8464">
            <v>36641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GD-LOW_IROQUOIS</v>
          </cell>
          <cell r="H8464">
            <v>38200</v>
          </cell>
          <cell r="I8464">
            <v>0</v>
          </cell>
          <cell r="J8464">
            <v>0</v>
          </cell>
        </row>
        <row r="8465">
          <cell r="A8465">
            <v>36641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GD-LOW_IROQUOIS</v>
          </cell>
          <cell r="H8465">
            <v>38231</v>
          </cell>
          <cell r="I8465">
            <v>0</v>
          </cell>
          <cell r="J8465">
            <v>0</v>
          </cell>
        </row>
        <row r="8466">
          <cell r="A8466">
            <v>36641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GD-LOW_IROQUOIS</v>
          </cell>
          <cell r="H8466">
            <v>38261</v>
          </cell>
          <cell r="I8466">
            <v>0</v>
          </cell>
          <cell r="J8466">
            <v>0</v>
          </cell>
        </row>
        <row r="8467">
          <cell r="A8467">
            <v>36641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GD-LOW_IROQUOIS</v>
          </cell>
          <cell r="H8467">
            <v>38292</v>
          </cell>
          <cell r="I8467">
            <v>0</v>
          </cell>
          <cell r="J8467">
            <v>0</v>
          </cell>
        </row>
        <row r="8468">
          <cell r="A8468">
            <v>36641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GD-LOW_IROQUOIS</v>
          </cell>
          <cell r="H8468">
            <v>38322</v>
          </cell>
          <cell r="I8468">
            <v>0</v>
          </cell>
          <cell r="J8468">
            <v>0</v>
          </cell>
        </row>
        <row r="8469">
          <cell r="A8469">
            <v>36641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GD-LOW_IROQUOIS</v>
          </cell>
          <cell r="H8469">
            <v>38353</v>
          </cell>
          <cell r="I8469">
            <v>0</v>
          </cell>
          <cell r="J8469">
            <v>0</v>
          </cell>
        </row>
        <row r="8470">
          <cell r="A8470">
            <v>36641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GD-LOW_IROQUOIS</v>
          </cell>
          <cell r="H8470">
            <v>38384</v>
          </cell>
          <cell r="I8470">
            <v>0</v>
          </cell>
          <cell r="J8470">
            <v>0</v>
          </cell>
        </row>
        <row r="8471">
          <cell r="A8471">
            <v>36641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GD-LOW_IROQUOIS</v>
          </cell>
          <cell r="H8471">
            <v>38412</v>
          </cell>
          <cell r="I8471">
            <v>0</v>
          </cell>
          <cell r="J8471">
            <v>0</v>
          </cell>
        </row>
        <row r="8472">
          <cell r="A8472">
            <v>36641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GD-LOW_IROQUOIS</v>
          </cell>
          <cell r="H8472">
            <v>38443</v>
          </cell>
          <cell r="I8472">
            <v>0</v>
          </cell>
          <cell r="J8472">
            <v>0</v>
          </cell>
        </row>
        <row r="8473">
          <cell r="A8473">
            <v>36641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GD-LOW_IROQUOIS</v>
          </cell>
          <cell r="H8473">
            <v>38473</v>
          </cell>
          <cell r="I8473">
            <v>0</v>
          </cell>
          <cell r="J8473">
            <v>0</v>
          </cell>
        </row>
        <row r="8474">
          <cell r="A8474">
            <v>36641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GD-LOW_IROQUOIS</v>
          </cell>
          <cell r="H8474">
            <v>38504</v>
          </cell>
          <cell r="I8474">
            <v>0</v>
          </cell>
          <cell r="J8474">
            <v>0</v>
          </cell>
        </row>
        <row r="8475">
          <cell r="A8475">
            <v>36641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GD-LOW_IROQUOIS</v>
          </cell>
          <cell r="H8475">
            <v>38534</v>
          </cell>
          <cell r="I8475">
            <v>0</v>
          </cell>
          <cell r="J8475">
            <v>0</v>
          </cell>
        </row>
        <row r="8476">
          <cell r="A8476">
            <v>36641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GD-LOW_IROQUOIS</v>
          </cell>
          <cell r="H8476">
            <v>38565</v>
          </cell>
          <cell r="I8476">
            <v>0</v>
          </cell>
          <cell r="J8476">
            <v>0</v>
          </cell>
        </row>
        <row r="8477">
          <cell r="A8477">
            <v>36641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GD-LOW_IROQUOIS</v>
          </cell>
          <cell r="H8477">
            <v>38596</v>
          </cell>
          <cell r="I8477">
            <v>0</v>
          </cell>
          <cell r="J8477">
            <v>0</v>
          </cell>
        </row>
        <row r="8478">
          <cell r="A8478">
            <v>36641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GD-LOW_IROQUOIS</v>
          </cell>
          <cell r="H8478">
            <v>38626</v>
          </cell>
          <cell r="I8478">
            <v>0</v>
          </cell>
          <cell r="J8478">
            <v>0</v>
          </cell>
        </row>
        <row r="8479">
          <cell r="A8479">
            <v>36641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GD-LOW_IROQUOIS</v>
          </cell>
          <cell r="H8479">
            <v>38657</v>
          </cell>
          <cell r="I8479">
            <v>0</v>
          </cell>
          <cell r="J8479">
            <v>0</v>
          </cell>
        </row>
        <row r="8480">
          <cell r="A8480">
            <v>36641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GD-LOW_IROQUOIS</v>
          </cell>
          <cell r="H8480">
            <v>38687</v>
          </cell>
          <cell r="I8480">
            <v>0</v>
          </cell>
          <cell r="J8480">
            <v>0</v>
          </cell>
        </row>
        <row r="8481">
          <cell r="A8481">
            <v>36641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GD-LOW_IROQUOIS</v>
          </cell>
          <cell r="H8481">
            <v>38718</v>
          </cell>
          <cell r="I8481">
            <v>0</v>
          </cell>
          <cell r="J8481">
            <v>0</v>
          </cell>
        </row>
        <row r="8482">
          <cell r="A8482">
            <v>36641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GD-LOW_IROQUOIS</v>
          </cell>
          <cell r="H8482">
            <v>38749</v>
          </cell>
          <cell r="I8482">
            <v>0</v>
          </cell>
          <cell r="J8482">
            <v>0</v>
          </cell>
        </row>
        <row r="8483">
          <cell r="A8483">
            <v>36641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GD-LOW_IROQUOIS</v>
          </cell>
          <cell r="H8483">
            <v>38777</v>
          </cell>
          <cell r="I8483">
            <v>0</v>
          </cell>
          <cell r="J8483">
            <v>0</v>
          </cell>
        </row>
        <row r="8484">
          <cell r="A8484">
            <v>36641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GD-LOW_IROQUOIS</v>
          </cell>
          <cell r="H8484">
            <v>38808</v>
          </cell>
          <cell r="I8484">
            <v>0</v>
          </cell>
          <cell r="J8484">
            <v>0</v>
          </cell>
        </row>
        <row r="8485">
          <cell r="A8485">
            <v>36641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GD-LOW_IROQUOIS</v>
          </cell>
          <cell r="H8485">
            <v>38838</v>
          </cell>
          <cell r="I8485">
            <v>0</v>
          </cell>
          <cell r="J8485">
            <v>0</v>
          </cell>
        </row>
        <row r="8486">
          <cell r="A8486">
            <v>36641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GD-LOW_IROQUOIS</v>
          </cell>
          <cell r="H8486">
            <v>38869</v>
          </cell>
          <cell r="I8486">
            <v>0</v>
          </cell>
          <cell r="J8486">
            <v>0</v>
          </cell>
        </row>
        <row r="8487">
          <cell r="A8487">
            <v>36641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GD-LOW_IROQUOIS</v>
          </cell>
          <cell r="H8487">
            <v>38899</v>
          </cell>
          <cell r="I8487">
            <v>0</v>
          </cell>
          <cell r="J8487">
            <v>0</v>
          </cell>
        </row>
        <row r="8488">
          <cell r="A8488">
            <v>36641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GD-LOW_IROQUOIS</v>
          </cell>
          <cell r="H8488">
            <v>38930</v>
          </cell>
          <cell r="I8488">
            <v>0</v>
          </cell>
          <cell r="J8488">
            <v>0</v>
          </cell>
        </row>
        <row r="8489">
          <cell r="A8489">
            <v>36641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GD-LOW_IROQUOIS</v>
          </cell>
          <cell r="H8489">
            <v>38961</v>
          </cell>
          <cell r="I8489">
            <v>0</v>
          </cell>
          <cell r="J8489">
            <v>0</v>
          </cell>
        </row>
        <row r="8490">
          <cell r="A8490">
            <v>36641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GD-LOW_IROQUOIS</v>
          </cell>
          <cell r="H8490">
            <v>38991</v>
          </cell>
          <cell r="I8490">
            <v>0</v>
          </cell>
          <cell r="J8490">
            <v>0</v>
          </cell>
        </row>
        <row r="8491">
          <cell r="A8491">
            <v>36641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GDM-DAWN</v>
          </cell>
          <cell r="H8491">
            <v>36647</v>
          </cell>
          <cell r="I8491">
            <v>0</v>
          </cell>
          <cell r="J8491">
            <v>0</v>
          </cell>
        </row>
        <row r="8492">
          <cell r="A8492">
            <v>36641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GDM-DAWN</v>
          </cell>
          <cell r="H8492">
            <v>36678</v>
          </cell>
          <cell r="I8492">
            <v>0</v>
          </cell>
          <cell r="J8492">
            <v>0</v>
          </cell>
        </row>
        <row r="8493">
          <cell r="A8493">
            <v>36641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GDM-DAWN</v>
          </cell>
          <cell r="H8493">
            <v>36708</v>
          </cell>
          <cell r="I8493">
            <v>0</v>
          </cell>
          <cell r="J8493">
            <v>0</v>
          </cell>
        </row>
        <row r="8494">
          <cell r="A8494">
            <v>36641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GDM-DAWN</v>
          </cell>
          <cell r="H8494">
            <v>36739</v>
          </cell>
          <cell r="I8494">
            <v>0</v>
          </cell>
          <cell r="J8494">
            <v>0</v>
          </cell>
        </row>
        <row r="8495">
          <cell r="A8495">
            <v>36641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GDM-DAWN</v>
          </cell>
          <cell r="H8495">
            <v>36770</v>
          </cell>
          <cell r="I8495">
            <v>0</v>
          </cell>
          <cell r="J8495">
            <v>0</v>
          </cell>
        </row>
        <row r="8496">
          <cell r="A8496">
            <v>36641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GDM-DAWN</v>
          </cell>
          <cell r="H8496">
            <v>36800</v>
          </cell>
          <cell r="I8496">
            <v>0</v>
          </cell>
          <cell r="J8496">
            <v>0</v>
          </cell>
        </row>
        <row r="8497">
          <cell r="A8497">
            <v>36641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GDM-NIAGARA</v>
          </cell>
          <cell r="H8497">
            <v>36647</v>
          </cell>
          <cell r="I8497">
            <v>0</v>
          </cell>
          <cell r="J8497">
            <v>0</v>
          </cell>
        </row>
        <row r="8498">
          <cell r="A8498">
            <v>36641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GDM-NIAGARA</v>
          </cell>
          <cell r="H8498">
            <v>36678</v>
          </cell>
          <cell r="I8498">
            <v>0</v>
          </cell>
          <cell r="J8498">
            <v>0</v>
          </cell>
        </row>
        <row r="8499">
          <cell r="A8499">
            <v>36641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GDM-NIAGARA</v>
          </cell>
          <cell r="H8499">
            <v>36708</v>
          </cell>
          <cell r="I8499">
            <v>0</v>
          </cell>
          <cell r="J8499">
            <v>0</v>
          </cell>
        </row>
        <row r="8500">
          <cell r="A8500">
            <v>36641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GDM-NIAGARA</v>
          </cell>
          <cell r="H8500">
            <v>36739</v>
          </cell>
          <cell r="I8500">
            <v>0</v>
          </cell>
          <cell r="J8500">
            <v>0</v>
          </cell>
        </row>
        <row r="8501">
          <cell r="A8501">
            <v>36641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GDM-NIAGARA</v>
          </cell>
          <cell r="H8501">
            <v>36770</v>
          </cell>
          <cell r="I8501">
            <v>0</v>
          </cell>
          <cell r="J8501">
            <v>0</v>
          </cell>
        </row>
        <row r="8502">
          <cell r="A8502">
            <v>36641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GDM-NIAGARA</v>
          </cell>
          <cell r="H8502">
            <v>36800</v>
          </cell>
          <cell r="I8502">
            <v>0</v>
          </cell>
          <cell r="J8502">
            <v>0</v>
          </cell>
        </row>
        <row r="8503">
          <cell r="A8503">
            <v>36641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GDM-NIAGARA</v>
          </cell>
          <cell r="H8503">
            <v>36831</v>
          </cell>
          <cell r="I8503">
            <v>0</v>
          </cell>
          <cell r="J8503">
            <v>0</v>
          </cell>
        </row>
        <row r="8504">
          <cell r="A8504">
            <v>36641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GDM-NIAGARA</v>
          </cell>
          <cell r="H8504">
            <v>36861</v>
          </cell>
          <cell r="I8504">
            <v>0</v>
          </cell>
          <cell r="J8504">
            <v>0</v>
          </cell>
        </row>
        <row r="8505">
          <cell r="A8505">
            <v>36641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GDM-NIAGARA</v>
          </cell>
          <cell r="H8505">
            <v>36892</v>
          </cell>
          <cell r="I8505">
            <v>0</v>
          </cell>
          <cell r="J8505">
            <v>0</v>
          </cell>
        </row>
        <row r="8506">
          <cell r="A8506">
            <v>36641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GDM-NIAGARA</v>
          </cell>
          <cell r="H8506">
            <v>36923</v>
          </cell>
          <cell r="I8506">
            <v>0</v>
          </cell>
          <cell r="J8506">
            <v>0</v>
          </cell>
        </row>
        <row r="8507">
          <cell r="A8507">
            <v>36641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GDM-NIAGARA</v>
          </cell>
          <cell r="H8507">
            <v>36951</v>
          </cell>
          <cell r="I8507">
            <v>0</v>
          </cell>
          <cell r="J8507">
            <v>0</v>
          </cell>
        </row>
        <row r="8508">
          <cell r="A8508">
            <v>36641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GDM-NIAGARA</v>
          </cell>
          <cell r="H8508">
            <v>36982</v>
          </cell>
          <cell r="I8508">
            <v>0</v>
          </cell>
          <cell r="J8508">
            <v>0</v>
          </cell>
        </row>
        <row r="8509">
          <cell r="A8509">
            <v>36641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GDM-NIAGARA</v>
          </cell>
          <cell r="H8509">
            <v>37012</v>
          </cell>
          <cell r="I8509">
            <v>0</v>
          </cell>
          <cell r="J8509">
            <v>0</v>
          </cell>
        </row>
        <row r="8510">
          <cell r="A8510">
            <v>36641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GDM-NIAGARA</v>
          </cell>
          <cell r="H8510">
            <v>37043</v>
          </cell>
          <cell r="I8510">
            <v>0</v>
          </cell>
          <cell r="J8510">
            <v>0</v>
          </cell>
        </row>
        <row r="8511">
          <cell r="A8511">
            <v>36641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GDM-NIAGARA</v>
          </cell>
          <cell r="H8511">
            <v>37073</v>
          </cell>
          <cell r="I8511">
            <v>0</v>
          </cell>
          <cell r="J8511">
            <v>0</v>
          </cell>
        </row>
        <row r="8512">
          <cell r="A8512">
            <v>36641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GDM-NIAGARA</v>
          </cell>
          <cell r="H8512">
            <v>37104</v>
          </cell>
          <cell r="I8512">
            <v>0</v>
          </cell>
          <cell r="J8512">
            <v>0</v>
          </cell>
        </row>
        <row r="8513">
          <cell r="A8513">
            <v>36641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GDM-NIAGARA</v>
          </cell>
          <cell r="H8513">
            <v>37135</v>
          </cell>
          <cell r="I8513">
            <v>0</v>
          </cell>
          <cell r="J8513">
            <v>0</v>
          </cell>
        </row>
        <row r="8514">
          <cell r="A8514">
            <v>36641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GDM-NIAGARA</v>
          </cell>
          <cell r="H8514">
            <v>37165</v>
          </cell>
          <cell r="I8514">
            <v>0</v>
          </cell>
          <cell r="J8514">
            <v>0</v>
          </cell>
        </row>
        <row r="8515">
          <cell r="A8515">
            <v>36641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GDM-WADDINGTON</v>
          </cell>
          <cell r="H8515">
            <v>36647</v>
          </cell>
          <cell r="I8515">
            <v>0</v>
          </cell>
          <cell r="J8515">
            <v>0</v>
          </cell>
        </row>
        <row r="8516">
          <cell r="A8516">
            <v>36641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GDM-WADDINGTON</v>
          </cell>
          <cell r="H8516">
            <v>36678</v>
          </cell>
          <cell r="I8516">
            <v>0</v>
          </cell>
          <cell r="J8516">
            <v>0</v>
          </cell>
        </row>
        <row r="8517">
          <cell r="A8517">
            <v>36641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GDM-WADDINGTON</v>
          </cell>
          <cell r="H8517">
            <v>36708</v>
          </cell>
          <cell r="I8517">
            <v>0</v>
          </cell>
          <cell r="J8517">
            <v>0</v>
          </cell>
        </row>
        <row r="8518">
          <cell r="A8518">
            <v>36641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GDM-WADDINGTON</v>
          </cell>
          <cell r="H8518">
            <v>36739</v>
          </cell>
          <cell r="I8518">
            <v>0</v>
          </cell>
          <cell r="J8518">
            <v>0</v>
          </cell>
        </row>
        <row r="8519">
          <cell r="A8519">
            <v>36641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GDM-WADDINGTON</v>
          </cell>
          <cell r="H8519">
            <v>36770</v>
          </cell>
          <cell r="I8519">
            <v>0</v>
          </cell>
          <cell r="J8519">
            <v>0</v>
          </cell>
        </row>
        <row r="8520">
          <cell r="A8520">
            <v>36641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GDM-WADDINGTON</v>
          </cell>
          <cell r="H8520">
            <v>36800</v>
          </cell>
          <cell r="I8520">
            <v>0</v>
          </cell>
          <cell r="J8520">
            <v>0</v>
          </cell>
        </row>
        <row r="8521">
          <cell r="A8521">
            <v>36641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GDM-WADDINGTON</v>
          </cell>
          <cell r="H8521">
            <v>36831</v>
          </cell>
          <cell r="I8521">
            <v>0</v>
          </cell>
          <cell r="J8521">
            <v>0</v>
          </cell>
        </row>
        <row r="8522">
          <cell r="A8522">
            <v>36641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GDM-WADDINGTON</v>
          </cell>
          <cell r="H8522">
            <v>36861</v>
          </cell>
          <cell r="I8522">
            <v>0</v>
          </cell>
          <cell r="J8522">
            <v>0</v>
          </cell>
        </row>
        <row r="8523">
          <cell r="A8523">
            <v>36641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GDM-WADDINGTON</v>
          </cell>
          <cell r="H8523">
            <v>36892</v>
          </cell>
          <cell r="I8523">
            <v>0</v>
          </cell>
          <cell r="J8523">
            <v>0</v>
          </cell>
        </row>
        <row r="8524">
          <cell r="A8524">
            <v>36641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GDM-WADDINGTON</v>
          </cell>
          <cell r="H8524">
            <v>36923</v>
          </cell>
          <cell r="I8524">
            <v>0</v>
          </cell>
          <cell r="J8524">
            <v>0</v>
          </cell>
        </row>
        <row r="8525">
          <cell r="A8525">
            <v>36641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GDM-WADDINGTON</v>
          </cell>
          <cell r="H8525">
            <v>36951</v>
          </cell>
          <cell r="I8525">
            <v>0</v>
          </cell>
          <cell r="J8525">
            <v>0</v>
          </cell>
        </row>
        <row r="8526">
          <cell r="A8526">
            <v>36641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GDM-WADDINGTON</v>
          </cell>
          <cell r="H8526">
            <v>36982</v>
          </cell>
          <cell r="I8526">
            <v>0</v>
          </cell>
          <cell r="J8526">
            <v>0</v>
          </cell>
        </row>
        <row r="8527">
          <cell r="A8527">
            <v>36641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GDM-WADDINGTON</v>
          </cell>
          <cell r="H8527">
            <v>37012</v>
          </cell>
          <cell r="I8527">
            <v>0</v>
          </cell>
          <cell r="J8527">
            <v>0</v>
          </cell>
        </row>
        <row r="8528">
          <cell r="A8528">
            <v>36641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GDM-WADDINGTON</v>
          </cell>
          <cell r="H8528">
            <v>37043</v>
          </cell>
          <cell r="I8528">
            <v>0</v>
          </cell>
          <cell r="J8528">
            <v>0</v>
          </cell>
        </row>
        <row r="8529">
          <cell r="A8529">
            <v>36641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GDM-WADDINGTON</v>
          </cell>
          <cell r="H8529">
            <v>37073</v>
          </cell>
          <cell r="I8529">
            <v>0</v>
          </cell>
          <cell r="J8529">
            <v>0</v>
          </cell>
        </row>
        <row r="8530">
          <cell r="A8530">
            <v>36641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GDM-WADDINGTON</v>
          </cell>
          <cell r="H8530">
            <v>37104</v>
          </cell>
          <cell r="I8530">
            <v>0</v>
          </cell>
          <cell r="J8530">
            <v>0</v>
          </cell>
        </row>
        <row r="8531">
          <cell r="A8531">
            <v>36641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GDM-WADDINGTON</v>
          </cell>
          <cell r="H8531">
            <v>37135</v>
          </cell>
          <cell r="I8531">
            <v>0</v>
          </cell>
          <cell r="J8531">
            <v>0</v>
          </cell>
        </row>
        <row r="8532">
          <cell r="A8532">
            <v>36641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GDM-WADDINGTON</v>
          </cell>
          <cell r="H8532">
            <v>37165</v>
          </cell>
          <cell r="I8532">
            <v>0</v>
          </cell>
          <cell r="J8532">
            <v>0</v>
          </cell>
        </row>
        <row r="8533">
          <cell r="A8533">
            <v>36641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GDM-WADDINGTON</v>
          </cell>
          <cell r="H8533">
            <v>37196</v>
          </cell>
          <cell r="I8533">
            <v>0</v>
          </cell>
          <cell r="J8533">
            <v>0</v>
          </cell>
        </row>
        <row r="8534">
          <cell r="A8534">
            <v>36641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GDM-WADDINGTON</v>
          </cell>
          <cell r="H8534">
            <v>37226</v>
          </cell>
          <cell r="I8534">
            <v>0</v>
          </cell>
          <cell r="J8534">
            <v>0</v>
          </cell>
        </row>
        <row r="8535">
          <cell r="A8535">
            <v>36641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GDM-WADDINGTON</v>
          </cell>
          <cell r="H8535">
            <v>37257</v>
          </cell>
          <cell r="I8535">
            <v>0</v>
          </cell>
          <cell r="J8535">
            <v>0</v>
          </cell>
        </row>
        <row r="8536">
          <cell r="A8536">
            <v>36641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GDM-WADDINGTON</v>
          </cell>
          <cell r="H8536">
            <v>37288</v>
          </cell>
          <cell r="I8536">
            <v>0</v>
          </cell>
          <cell r="J8536">
            <v>0</v>
          </cell>
        </row>
        <row r="8537">
          <cell r="A8537">
            <v>36641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GDM-WADDINGTON</v>
          </cell>
          <cell r="H8537">
            <v>37316</v>
          </cell>
          <cell r="I8537">
            <v>0</v>
          </cell>
          <cell r="J8537">
            <v>0</v>
          </cell>
        </row>
        <row r="8538">
          <cell r="A8538">
            <v>36641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GDM-WADDINGTON</v>
          </cell>
          <cell r="H8538">
            <v>37347</v>
          </cell>
          <cell r="I8538">
            <v>0</v>
          </cell>
          <cell r="J8538">
            <v>0</v>
          </cell>
        </row>
        <row r="8539">
          <cell r="A8539">
            <v>36641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GDM-WADDINGTON</v>
          </cell>
          <cell r="H8539">
            <v>37377</v>
          </cell>
          <cell r="I8539">
            <v>0</v>
          </cell>
          <cell r="J8539">
            <v>0</v>
          </cell>
        </row>
        <row r="8540">
          <cell r="A8540">
            <v>36641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GDM-WADDINGTON</v>
          </cell>
          <cell r="H8540">
            <v>37408</v>
          </cell>
          <cell r="I8540">
            <v>0</v>
          </cell>
          <cell r="J8540">
            <v>0</v>
          </cell>
        </row>
        <row r="8541">
          <cell r="A8541">
            <v>36641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GDM-WADDINGTON</v>
          </cell>
          <cell r="H8541">
            <v>37438</v>
          </cell>
          <cell r="I8541">
            <v>0</v>
          </cell>
          <cell r="J8541">
            <v>0</v>
          </cell>
        </row>
        <row r="8542">
          <cell r="A8542">
            <v>36641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GDM-WADDINGTON</v>
          </cell>
          <cell r="H8542">
            <v>37469</v>
          </cell>
          <cell r="I8542">
            <v>0</v>
          </cell>
          <cell r="J8542">
            <v>0</v>
          </cell>
        </row>
        <row r="8543">
          <cell r="A8543">
            <v>36641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GDM-WADDINGTON</v>
          </cell>
          <cell r="H8543">
            <v>37500</v>
          </cell>
          <cell r="I8543">
            <v>0</v>
          </cell>
          <cell r="J8543">
            <v>0</v>
          </cell>
        </row>
        <row r="8544">
          <cell r="A8544">
            <v>36641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GDM-WADDINGTON</v>
          </cell>
          <cell r="H8544">
            <v>37530</v>
          </cell>
          <cell r="I8544">
            <v>0</v>
          </cell>
          <cell r="J8544">
            <v>0</v>
          </cell>
        </row>
        <row r="8545">
          <cell r="A8545">
            <v>36641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GDM-WADDINGTON</v>
          </cell>
          <cell r="H8545">
            <v>37561</v>
          </cell>
          <cell r="I8545">
            <v>0</v>
          </cell>
          <cell r="J8545">
            <v>0</v>
          </cell>
        </row>
        <row r="8546">
          <cell r="A8546">
            <v>36641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GDM-WADDINGTON</v>
          </cell>
          <cell r="H8546">
            <v>37591</v>
          </cell>
          <cell r="I8546">
            <v>0</v>
          </cell>
          <cell r="J8546">
            <v>0</v>
          </cell>
        </row>
        <row r="8547">
          <cell r="A8547">
            <v>36641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GDM-WADDINGTON</v>
          </cell>
          <cell r="H8547">
            <v>37622</v>
          </cell>
          <cell r="I8547">
            <v>0</v>
          </cell>
          <cell r="J8547">
            <v>0</v>
          </cell>
        </row>
        <row r="8548">
          <cell r="A8548">
            <v>36641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GDM-WADDINGTON</v>
          </cell>
          <cell r="H8548">
            <v>37653</v>
          </cell>
          <cell r="I8548">
            <v>0</v>
          </cell>
          <cell r="J8548">
            <v>0</v>
          </cell>
        </row>
        <row r="8549">
          <cell r="A8549">
            <v>36641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GDM-WADDINGTON</v>
          </cell>
          <cell r="H8549">
            <v>37681</v>
          </cell>
          <cell r="I8549">
            <v>0</v>
          </cell>
          <cell r="J8549">
            <v>0</v>
          </cell>
        </row>
        <row r="8550">
          <cell r="A8550">
            <v>36641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GDM-WADDINGTON</v>
          </cell>
          <cell r="H8550">
            <v>37712</v>
          </cell>
          <cell r="I8550">
            <v>0</v>
          </cell>
          <cell r="J8550">
            <v>0</v>
          </cell>
        </row>
        <row r="8551">
          <cell r="A8551">
            <v>36641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GDM-WADDINGTON</v>
          </cell>
          <cell r="H8551">
            <v>37742</v>
          </cell>
          <cell r="I8551">
            <v>0</v>
          </cell>
          <cell r="J8551">
            <v>0</v>
          </cell>
        </row>
        <row r="8552">
          <cell r="A8552">
            <v>36641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GDM-WADDINGTON</v>
          </cell>
          <cell r="H8552">
            <v>37773</v>
          </cell>
          <cell r="I8552">
            <v>0</v>
          </cell>
          <cell r="J8552">
            <v>0</v>
          </cell>
        </row>
        <row r="8553">
          <cell r="A8553">
            <v>36641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GDM-WADDINGTON</v>
          </cell>
          <cell r="H8553">
            <v>37803</v>
          </cell>
          <cell r="I8553">
            <v>0</v>
          </cell>
          <cell r="J8553">
            <v>0</v>
          </cell>
        </row>
        <row r="8554">
          <cell r="A8554">
            <v>36641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GDM-WADDINGTON</v>
          </cell>
          <cell r="H8554">
            <v>37834</v>
          </cell>
          <cell r="I8554">
            <v>0</v>
          </cell>
          <cell r="J8554">
            <v>0</v>
          </cell>
        </row>
        <row r="8555">
          <cell r="A8555">
            <v>36641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GDM-WADDINGTON</v>
          </cell>
          <cell r="H8555">
            <v>37865</v>
          </cell>
          <cell r="I8555">
            <v>0</v>
          </cell>
          <cell r="J8555">
            <v>0</v>
          </cell>
        </row>
        <row r="8556">
          <cell r="A8556">
            <v>36641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GDM-WADDINGTON</v>
          </cell>
          <cell r="H8556">
            <v>37895</v>
          </cell>
          <cell r="I8556">
            <v>0</v>
          </cell>
          <cell r="J8556">
            <v>0</v>
          </cell>
        </row>
        <row r="8557">
          <cell r="A8557">
            <v>36641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IF-ELPO/SJ</v>
          </cell>
          <cell r="H8557">
            <v>36647</v>
          </cell>
          <cell r="I8557">
            <v>-309688</v>
          </cell>
          <cell r="J8557">
            <v>0</v>
          </cell>
        </row>
        <row r="8558">
          <cell r="A8558">
            <v>36641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IF-ELPO/SJ</v>
          </cell>
          <cell r="H8558">
            <v>36678</v>
          </cell>
          <cell r="I8558">
            <v>-298113</v>
          </cell>
          <cell r="J8558">
            <v>0</v>
          </cell>
        </row>
        <row r="8559">
          <cell r="A8559">
            <v>36641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IF-ELPO/SJ</v>
          </cell>
          <cell r="H8559">
            <v>36708</v>
          </cell>
          <cell r="I8559">
            <v>-306449</v>
          </cell>
          <cell r="J8559">
            <v>0</v>
          </cell>
        </row>
        <row r="8560">
          <cell r="A8560">
            <v>36641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IF-ELPO/SJ</v>
          </cell>
          <cell r="H8560">
            <v>36739</v>
          </cell>
          <cell r="I8560">
            <v>-304754</v>
          </cell>
          <cell r="J8560">
            <v>0</v>
          </cell>
        </row>
        <row r="8561">
          <cell r="A8561">
            <v>36641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IF-ELPO/SJ</v>
          </cell>
          <cell r="H8561">
            <v>36770</v>
          </cell>
          <cell r="I8561">
            <v>-293233</v>
          </cell>
          <cell r="J8561">
            <v>0</v>
          </cell>
        </row>
        <row r="8562">
          <cell r="A8562">
            <v>36641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IF-ELPO/SJ</v>
          </cell>
          <cell r="H8562">
            <v>36800</v>
          </cell>
          <cell r="I8562">
            <v>-301300</v>
          </cell>
          <cell r="J8562">
            <v>0</v>
          </cell>
        </row>
        <row r="8563">
          <cell r="A8563">
            <v>36641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IF-MONCHY</v>
          </cell>
          <cell r="H8563">
            <v>36647</v>
          </cell>
          <cell r="I8563">
            <v>0</v>
          </cell>
          <cell r="J8563">
            <v>0</v>
          </cell>
        </row>
        <row r="8564">
          <cell r="A8564">
            <v>36641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IF-MONCHY</v>
          </cell>
          <cell r="H8564">
            <v>36678</v>
          </cell>
          <cell r="I8564">
            <v>0</v>
          </cell>
          <cell r="J8564">
            <v>0</v>
          </cell>
        </row>
        <row r="8565">
          <cell r="A8565">
            <v>36641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IF-MONCHY</v>
          </cell>
          <cell r="H8565">
            <v>36708</v>
          </cell>
          <cell r="I8565">
            <v>0</v>
          </cell>
          <cell r="J8565">
            <v>0</v>
          </cell>
        </row>
        <row r="8566">
          <cell r="A8566">
            <v>36641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IF-MONCHY</v>
          </cell>
          <cell r="H8566">
            <v>36739</v>
          </cell>
          <cell r="I8566">
            <v>0</v>
          </cell>
          <cell r="J8566">
            <v>0</v>
          </cell>
        </row>
        <row r="8567">
          <cell r="A8567">
            <v>36641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IF-MONCHY</v>
          </cell>
          <cell r="H8567">
            <v>36770</v>
          </cell>
          <cell r="I8567">
            <v>0</v>
          </cell>
          <cell r="J8567">
            <v>0</v>
          </cell>
        </row>
        <row r="8568">
          <cell r="A8568">
            <v>36641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IF-MONCHY</v>
          </cell>
          <cell r="H8568">
            <v>36800</v>
          </cell>
          <cell r="I8568">
            <v>0</v>
          </cell>
          <cell r="J8568">
            <v>0</v>
          </cell>
        </row>
        <row r="8569">
          <cell r="A8569">
            <v>36641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IF-MONCHY</v>
          </cell>
          <cell r="H8569">
            <v>36831</v>
          </cell>
          <cell r="I8569">
            <v>0</v>
          </cell>
          <cell r="J8569">
            <v>0</v>
          </cell>
        </row>
        <row r="8570">
          <cell r="A8570">
            <v>36641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IF-MONCHY</v>
          </cell>
          <cell r="H8570">
            <v>36861</v>
          </cell>
          <cell r="I8570">
            <v>0</v>
          </cell>
          <cell r="J8570">
            <v>0</v>
          </cell>
        </row>
        <row r="8571">
          <cell r="A8571">
            <v>36641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IF-MONCHY</v>
          </cell>
          <cell r="H8571">
            <v>36892</v>
          </cell>
          <cell r="I8571">
            <v>0</v>
          </cell>
          <cell r="J8571">
            <v>0</v>
          </cell>
        </row>
        <row r="8572">
          <cell r="A8572">
            <v>36641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IF-MONCHY</v>
          </cell>
          <cell r="H8572">
            <v>36923</v>
          </cell>
          <cell r="I8572">
            <v>0</v>
          </cell>
          <cell r="J8572">
            <v>0</v>
          </cell>
        </row>
        <row r="8573">
          <cell r="A8573">
            <v>36641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IF-MONCHY</v>
          </cell>
          <cell r="H8573">
            <v>36951</v>
          </cell>
          <cell r="I8573">
            <v>0</v>
          </cell>
          <cell r="J8573">
            <v>0</v>
          </cell>
        </row>
        <row r="8574">
          <cell r="A8574">
            <v>36641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IF-MONCHY</v>
          </cell>
          <cell r="H8574">
            <v>36982</v>
          </cell>
          <cell r="I8574">
            <v>0</v>
          </cell>
          <cell r="J8574">
            <v>0</v>
          </cell>
        </row>
        <row r="8575">
          <cell r="A8575">
            <v>36641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IF-MONCHY</v>
          </cell>
          <cell r="H8575">
            <v>37012</v>
          </cell>
          <cell r="I8575">
            <v>0</v>
          </cell>
          <cell r="J8575">
            <v>0</v>
          </cell>
        </row>
        <row r="8576">
          <cell r="A8576">
            <v>36641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IF-MONCHY</v>
          </cell>
          <cell r="H8576">
            <v>37043</v>
          </cell>
          <cell r="I8576">
            <v>0</v>
          </cell>
          <cell r="J8576">
            <v>0</v>
          </cell>
        </row>
        <row r="8577">
          <cell r="A8577">
            <v>36641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IF-MONCHY</v>
          </cell>
          <cell r="H8577">
            <v>37073</v>
          </cell>
          <cell r="I8577">
            <v>0</v>
          </cell>
          <cell r="J8577">
            <v>0</v>
          </cell>
        </row>
        <row r="8578">
          <cell r="A8578">
            <v>36641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IF-MONCHY</v>
          </cell>
          <cell r="H8578">
            <v>37104</v>
          </cell>
          <cell r="I8578">
            <v>0</v>
          </cell>
          <cell r="J8578">
            <v>0</v>
          </cell>
        </row>
        <row r="8579">
          <cell r="A8579">
            <v>36641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IF-MONCHY</v>
          </cell>
          <cell r="H8579">
            <v>37135</v>
          </cell>
          <cell r="I8579">
            <v>0</v>
          </cell>
          <cell r="J8579">
            <v>0</v>
          </cell>
        </row>
        <row r="8580">
          <cell r="A8580">
            <v>36641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IF-MONCHY</v>
          </cell>
          <cell r="H8580">
            <v>37165</v>
          </cell>
          <cell r="I8580">
            <v>0</v>
          </cell>
          <cell r="J8580">
            <v>0</v>
          </cell>
        </row>
        <row r="8581">
          <cell r="A8581">
            <v>36641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IF-MONCHY</v>
          </cell>
          <cell r="H8581">
            <v>37196</v>
          </cell>
          <cell r="I8581">
            <v>0</v>
          </cell>
          <cell r="J8581">
            <v>0</v>
          </cell>
        </row>
        <row r="8582">
          <cell r="A8582">
            <v>36641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IF-MONCHY</v>
          </cell>
          <cell r="H8582">
            <v>37226</v>
          </cell>
          <cell r="I8582">
            <v>0</v>
          </cell>
          <cell r="J8582">
            <v>0</v>
          </cell>
        </row>
        <row r="8583">
          <cell r="A8583">
            <v>36641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IF-MONCHY</v>
          </cell>
          <cell r="H8583">
            <v>37257</v>
          </cell>
          <cell r="I8583">
            <v>0</v>
          </cell>
          <cell r="J8583">
            <v>0</v>
          </cell>
        </row>
        <row r="8584">
          <cell r="A8584">
            <v>36641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IF-MONCHY</v>
          </cell>
          <cell r="H8584">
            <v>37288</v>
          </cell>
          <cell r="I8584">
            <v>0</v>
          </cell>
          <cell r="J8584">
            <v>0</v>
          </cell>
        </row>
        <row r="8585">
          <cell r="A8585">
            <v>36641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IF-MONCHY</v>
          </cell>
          <cell r="H8585">
            <v>37316</v>
          </cell>
          <cell r="I8585">
            <v>0</v>
          </cell>
          <cell r="J8585">
            <v>0</v>
          </cell>
        </row>
        <row r="8586">
          <cell r="A8586">
            <v>36641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IF-MONCHY</v>
          </cell>
          <cell r="H8586">
            <v>37347</v>
          </cell>
          <cell r="I8586">
            <v>0</v>
          </cell>
          <cell r="J8586">
            <v>0</v>
          </cell>
        </row>
        <row r="8587">
          <cell r="A8587">
            <v>36641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IF-MONCHY</v>
          </cell>
          <cell r="H8587">
            <v>37377</v>
          </cell>
          <cell r="I8587">
            <v>0</v>
          </cell>
          <cell r="J8587">
            <v>0</v>
          </cell>
        </row>
        <row r="8588">
          <cell r="A8588">
            <v>36641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IF-MONCHY</v>
          </cell>
          <cell r="H8588">
            <v>37408</v>
          </cell>
          <cell r="I8588">
            <v>0</v>
          </cell>
          <cell r="J8588">
            <v>0</v>
          </cell>
        </row>
        <row r="8589">
          <cell r="A8589">
            <v>36641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IF-MONCHY</v>
          </cell>
          <cell r="H8589">
            <v>37438</v>
          </cell>
          <cell r="I8589">
            <v>0</v>
          </cell>
          <cell r="J8589">
            <v>0</v>
          </cell>
        </row>
        <row r="8590">
          <cell r="A8590">
            <v>36641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IF-MONCHY</v>
          </cell>
          <cell r="H8590">
            <v>37469</v>
          </cell>
          <cell r="I8590">
            <v>0</v>
          </cell>
          <cell r="J8590">
            <v>0</v>
          </cell>
        </row>
        <row r="8591">
          <cell r="A8591">
            <v>36641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IF-MONCHY</v>
          </cell>
          <cell r="H8591">
            <v>37500</v>
          </cell>
          <cell r="I8591">
            <v>0</v>
          </cell>
          <cell r="J8591">
            <v>0</v>
          </cell>
        </row>
        <row r="8592">
          <cell r="A8592">
            <v>36641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IF-MONCHY</v>
          </cell>
          <cell r="H8592">
            <v>37530</v>
          </cell>
          <cell r="I8592">
            <v>0</v>
          </cell>
          <cell r="J8592">
            <v>0</v>
          </cell>
        </row>
        <row r="8593">
          <cell r="A8593">
            <v>36641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IF-MONCHY</v>
          </cell>
          <cell r="H8593">
            <v>37561</v>
          </cell>
          <cell r="I8593">
            <v>0</v>
          </cell>
          <cell r="J8593">
            <v>0</v>
          </cell>
        </row>
        <row r="8594">
          <cell r="A8594">
            <v>36641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IF-MONCHY</v>
          </cell>
          <cell r="H8594">
            <v>37591</v>
          </cell>
          <cell r="I8594">
            <v>0</v>
          </cell>
          <cell r="J8594">
            <v>0</v>
          </cell>
        </row>
        <row r="8595">
          <cell r="A8595">
            <v>36641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IF-MONCHY</v>
          </cell>
          <cell r="H8595">
            <v>37622</v>
          </cell>
          <cell r="I8595">
            <v>0</v>
          </cell>
          <cell r="J8595">
            <v>0</v>
          </cell>
        </row>
        <row r="8596">
          <cell r="A8596">
            <v>36641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IF-MONCHY</v>
          </cell>
          <cell r="H8596">
            <v>37653</v>
          </cell>
          <cell r="I8596">
            <v>0</v>
          </cell>
          <cell r="J8596">
            <v>0</v>
          </cell>
        </row>
        <row r="8597">
          <cell r="A8597">
            <v>36641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IF-MONCHY</v>
          </cell>
          <cell r="H8597">
            <v>37681</v>
          </cell>
          <cell r="I8597">
            <v>0</v>
          </cell>
          <cell r="J8597">
            <v>0</v>
          </cell>
        </row>
        <row r="8598">
          <cell r="A8598">
            <v>36641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IF-MONCHY</v>
          </cell>
          <cell r="H8598">
            <v>37712</v>
          </cell>
          <cell r="I8598">
            <v>0</v>
          </cell>
          <cell r="J8598">
            <v>0</v>
          </cell>
        </row>
        <row r="8599">
          <cell r="A8599">
            <v>36641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IF-MONCHY</v>
          </cell>
          <cell r="H8599">
            <v>37742</v>
          </cell>
          <cell r="I8599">
            <v>0</v>
          </cell>
          <cell r="J8599">
            <v>0</v>
          </cell>
        </row>
        <row r="8600">
          <cell r="A8600">
            <v>36641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IF-MONCHY</v>
          </cell>
          <cell r="H8600">
            <v>37773</v>
          </cell>
          <cell r="I8600">
            <v>0</v>
          </cell>
          <cell r="J8600">
            <v>0</v>
          </cell>
        </row>
        <row r="8601">
          <cell r="A8601">
            <v>36641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IF-MONCHY</v>
          </cell>
          <cell r="H8601">
            <v>37803</v>
          </cell>
          <cell r="I8601">
            <v>0</v>
          </cell>
          <cell r="J8601">
            <v>0</v>
          </cell>
        </row>
        <row r="8602">
          <cell r="A8602">
            <v>36641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IF-MONCHY</v>
          </cell>
          <cell r="H8602">
            <v>37834</v>
          </cell>
          <cell r="I8602">
            <v>0</v>
          </cell>
          <cell r="J8602">
            <v>0</v>
          </cell>
        </row>
        <row r="8603">
          <cell r="A8603">
            <v>36641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IF-MONCHY</v>
          </cell>
          <cell r="H8603">
            <v>37865</v>
          </cell>
          <cell r="I8603">
            <v>0</v>
          </cell>
          <cell r="J8603">
            <v>0</v>
          </cell>
        </row>
        <row r="8604">
          <cell r="A8604">
            <v>36641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IF-MONCHY</v>
          </cell>
          <cell r="H8604">
            <v>37895</v>
          </cell>
          <cell r="I8604">
            <v>0</v>
          </cell>
          <cell r="J8604">
            <v>0</v>
          </cell>
        </row>
        <row r="8605">
          <cell r="A8605">
            <v>36641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IF-MONCHY</v>
          </cell>
          <cell r="H8605">
            <v>37926</v>
          </cell>
          <cell r="I8605">
            <v>0</v>
          </cell>
          <cell r="J8605">
            <v>0</v>
          </cell>
        </row>
        <row r="8606">
          <cell r="A8606">
            <v>36641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IF-MONCHY</v>
          </cell>
          <cell r="H8606">
            <v>37956</v>
          </cell>
          <cell r="I8606">
            <v>0</v>
          </cell>
          <cell r="J8606">
            <v>0</v>
          </cell>
        </row>
        <row r="8607">
          <cell r="A8607">
            <v>36641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IF-MONCHY</v>
          </cell>
          <cell r="H8607">
            <v>37987</v>
          </cell>
          <cell r="I8607">
            <v>0</v>
          </cell>
          <cell r="J8607">
            <v>0</v>
          </cell>
        </row>
        <row r="8608">
          <cell r="A8608">
            <v>36641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IF-MONCHY</v>
          </cell>
          <cell r="H8608">
            <v>38018</v>
          </cell>
          <cell r="I8608">
            <v>0</v>
          </cell>
          <cell r="J8608">
            <v>0</v>
          </cell>
        </row>
        <row r="8609">
          <cell r="A8609">
            <v>36641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IF-MONCHY</v>
          </cell>
          <cell r="H8609">
            <v>38047</v>
          </cell>
          <cell r="I8609">
            <v>0</v>
          </cell>
          <cell r="J8609">
            <v>0</v>
          </cell>
        </row>
        <row r="8610">
          <cell r="A8610">
            <v>36641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IF-MONCHY</v>
          </cell>
          <cell r="H8610">
            <v>38078</v>
          </cell>
          <cell r="I8610">
            <v>0</v>
          </cell>
          <cell r="J8610">
            <v>0</v>
          </cell>
        </row>
        <row r="8611">
          <cell r="A8611">
            <v>36641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IF-MONCHY</v>
          </cell>
          <cell r="H8611">
            <v>38108</v>
          </cell>
          <cell r="I8611">
            <v>0</v>
          </cell>
          <cell r="J8611">
            <v>0</v>
          </cell>
        </row>
        <row r="8612">
          <cell r="A8612">
            <v>36641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IF-MONCHY</v>
          </cell>
          <cell r="H8612">
            <v>38139</v>
          </cell>
          <cell r="I8612">
            <v>0</v>
          </cell>
          <cell r="J8612">
            <v>0</v>
          </cell>
        </row>
        <row r="8613">
          <cell r="A8613">
            <v>36641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IF-MONCHY</v>
          </cell>
          <cell r="H8613">
            <v>38169</v>
          </cell>
          <cell r="I8613">
            <v>0</v>
          </cell>
          <cell r="J8613">
            <v>0</v>
          </cell>
        </row>
        <row r="8614">
          <cell r="A8614">
            <v>36641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IF-MONCHY</v>
          </cell>
          <cell r="H8614">
            <v>38200</v>
          </cell>
          <cell r="I8614">
            <v>0</v>
          </cell>
          <cell r="J8614">
            <v>0</v>
          </cell>
        </row>
        <row r="8615">
          <cell r="A8615">
            <v>36641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IF-MONCHY</v>
          </cell>
          <cell r="H8615">
            <v>38231</v>
          </cell>
          <cell r="I8615">
            <v>0</v>
          </cell>
          <cell r="J8615">
            <v>0</v>
          </cell>
        </row>
        <row r="8616">
          <cell r="A8616">
            <v>36641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IF-MONCHY</v>
          </cell>
          <cell r="H8616">
            <v>38261</v>
          </cell>
          <cell r="I8616">
            <v>0</v>
          </cell>
          <cell r="J8616">
            <v>0</v>
          </cell>
        </row>
        <row r="8617">
          <cell r="A8617">
            <v>36641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IF-MONCHY</v>
          </cell>
          <cell r="H8617">
            <v>38292</v>
          </cell>
          <cell r="I8617">
            <v>0</v>
          </cell>
          <cell r="J8617">
            <v>0</v>
          </cell>
        </row>
        <row r="8618">
          <cell r="A8618">
            <v>36641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IF-MONCHY</v>
          </cell>
          <cell r="H8618">
            <v>38322</v>
          </cell>
          <cell r="I8618">
            <v>0</v>
          </cell>
          <cell r="J8618">
            <v>0</v>
          </cell>
        </row>
        <row r="8619">
          <cell r="A8619">
            <v>36641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IF-MONCHY</v>
          </cell>
          <cell r="H8619">
            <v>38353</v>
          </cell>
          <cell r="I8619">
            <v>0</v>
          </cell>
          <cell r="J8619">
            <v>0</v>
          </cell>
        </row>
        <row r="8620">
          <cell r="A8620">
            <v>36641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IF-MONCHY</v>
          </cell>
          <cell r="H8620">
            <v>38384</v>
          </cell>
          <cell r="I8620">
            <v>0</v>
          </cell>
          <cell r="J8620">
            <v>0</v>
          </cell>
        </row>
        <row r="8621">
          <cell r="A8621">
            <v>36641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IF-MONCHY</v>
          </cell>
          <cell r="H8621">
            <v>38412</v>
          </cell>
          <cell r="I8621">
            <v>0</v>
          </cell>
          <cell r="J8621">
            <v>0</v>
          </cell>
        </row>
        <row r="8622">
          <cell r="A8622">
            <v>36641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IF-MONCHY</v>
          </cell>
          <cell r="H8622">
            <v>38443</v>
          </cell>
          <cell r="I8622">
            <v>0</v>
          </cell>
          <cell r="J8622">
            <v>0</v>
          </cell>
        </row>
        <row r="8623">
          <cell r="A8623">
            <v>36641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IF-MONCHY</v>
          </cell>
          <cell r="H8623">
            <v>38473</v>
          </cell>
          <cell r="I8623">
            <v>0</v>
          </cell>
          <cell r="J8623">
            <v>0</v>
          </cell>
        </row>
        <row r="8624">
          <cell r="A8624">
            <v>36641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IF-MONCHY</v>
          </cell>
          <cell r="H8624">
            <v>38504</v>
          </cell>
          <cell r="I8624">
            <v>0</v>
          </cell>
          <cell r="J8624">
            <v>0</v>
          </cell>
        </row>
        <row r="8625">
          <cell r="A8625">
            <v>36641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IF-MONCHY</v>
          </cell>
          <cell r="H8625">
            <v>38534</v>
          </cell>
          <cell r="I8625">
            <v>0</v>
          </cell>
          <cell r="J8625">
            <v>0</v>
          </cell>
        </row>
        <row r="8626">
          <cell r="A8626">
            <v>36641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IF-MONCHY</v>
          </cell>
          <cell r="H8626">
            <v>38565</v>
          </cell>
          <cell r="I8626">
            <v>0</v>
          </cell>
          <cell r="J8626">
            <v>0</v>
          </cell>
        </row>
        <row r="8627">
          <cell r="A8627">
            <v>36641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IF-MONCHY</v>
          </cell>
          <cell r="H8627">
            <v>38596</v>
          </cell>
          <cell r="I8627">
            <v>0</v>
          </cell>
          <cell r="J8627">
            <v>0</v>
          </cell>
        </row>
        <row r="8628">
          <cell r="A8628">
            <v>36641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IF-MONCHY</v>
          </cell>
          <cell r="H8628">
            <v>38626</v>
          </cell>
          <cell r="I8628">
            <v>0</v>
          </cell>
          <cell r="J8628">
            <v>0</v>
          </cell>
        </row>
        <row r="8629">
          <cell r="A8629">
            <v>36641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IF-MONCHY</v>
          </cell>
          <cell r="H8629">
            <v>38657</v>
          </cell>
          <cell r="I8629">
            <v>0</v>
          </cell>
          <cell r="J8629">
            <v>0</v>
          </cell>
        </row>
        <row r="8630">
          <cell r="A8630">
            <v>36641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IF-MONCHY</v>
          </cell>
          <cell r="H8630">
            <v>38687</v>
          </cell>
          <cell r="I8630">
            <v>0</v>
          </cell>
          <cell r="J8630">
            <v>0</v>
          </cell>
        </row>
        <row r="8631">
          <cell r="A8631">
            <v>36641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IF-MONCHY</v>
          </cell>
          <cell r="H8631">
            <v>38718</v>
          </cell>
          <cell r="I8631">
            <v>0</v>
          </cell>
          <cell r="J8631">
            <v>0</v>
          </cell>
        </row>
        <row r="8632">
          <cell r="A8632">
            <v>36641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IF-MONCHY</v>
          </cell>
          <cell r="H8632">
            <v>38749</v>
          </cell>
          <cell r="I8632">
            <v>0</v>
          </cell>
          <cell r="J8632">
            <v>0</v>
          </cell>
        </row>
        <row r="8633">
          <cell r="A8633">
            <v>36641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IF-MONCHY</v>
          </cell>
          <cell r="H8633">
            <v>38777</v>
          </cell>
          <cell r="I8633">
            <v>0</v>
          </cell>
          <cell r="J8633">
            <v>0</v>
          </cell>
        </row>
        <row r="8634">
          <cell r="A8634">
            <v>36641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IF-MONCHY</v>
          </cell>
          <cell r="H8634">
            <v>38808</v>
          </cell>
          <cell r="I8634">
            <v>0</v>
          </cell>
          <cell r="J8634">
            <v>0</v>
          </cell>
        </row>
        <row r="8635">
          <cell r="A8635">
            <v>36641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IF-MONCHY</v>
          </cell>
          <cell r="H8635">
            <v>38838</v>
          </cell>
          <cell r="I8635">
            <v>0</v>
          </cell>
          <cell r="J8635">
            <v>0</v>
          </cell>
        </row>
        <row r="8636">
          <cell r="A8636">
            <v>36641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IF-MONCHY</v>
          </cell>
          <cell r="H8636">
            <v>38869</v>
          </cell>
          <cell r="I8636">
            <v>0</v>
          </cell>
          <cell r="J8636">
            <v>0</v>
          </cell>
        </row>
        <row r="8637">
          <cell r="A8637">
            <v>36641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IF-MONCHY</v>
          </cell>
          <cell r="H8637">
            <v>38899</v>
          </cell>
          <cell r="I8637">
            <v>0</v>
          </cell>
          <cell r="J8637">
            <v>0</v>
          </cell>
        </row>
        <row r="8638">
          <cell r="A8638">
            <v>36641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IF-MONCHY</v>
          </cell>
          <cell r="H8638">
            <v>38930</v>
          </cell>
          <cell r="I8638">
            <v>0</v>
          </cell>
          <cell r="J8638">
            <v>0</v>
          </cell>
        </row>
        <row r="8639">
          <cell r="A8639">
            <v>36641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IF-MONCHY</v>
          </cell>
          <cell r="H8639">
            <v>38961</v>
          </cell>
          <cell r="I8639">
            <v>0</v>
          </cell>
          <cell r="J8639">
            <v>0</v>
          </cell>
        </row>
        <row r="8640">
          <cell r="A8640">
            <v>36641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IF-MONCHY</v>
          </cell>
          <cell r="H8640">
            <v>38991</v>
          </cell>
          <cell r="I8640">
            <v>0</v>
          </cell>
          <cell r="J8640">
            <v>0</v>
          </cell>
        </row>
        <row r="8641">
          <cell r="A8641">
            <v>36641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IF-MONCHY</v>
          </cell>
          <cell r="H8641">
            <v>39022</v>
          </cell>
          <cell r="I8641">
            <v>0</v>
          </cell>
          <cell r="J8641">
            <v>0</v>
          </cell>
        </row>
        <row r="8642">
          <cell r="A8642">
            <v>36641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IF-MONCHY</v>
          </cell>
          <cell r="H8642">
            <v>39052</v>
          </cell>
          <cell r="I8642">
            <v>0</v>
          </cell>
          <cell r="J8642">
            <v>0</v>
          </cell>
        </row>
        <row r="8643">
          <cell r="A8643">
            <v>36641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IF-MONCHY</v>
          </cell>
          <cell r="H8643">
            <v>39083</v>
          </cell>
          <cell r="I8643">
            <v>0</v>
          </cell>
          <cell r="J8643">
            <v>0</v>
          </cell>
        </row>
        <row r="8644">
          <cell r="A8644">
            <v>36641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IF-MONCHY</v>
          </cell>
          <cell r="H8644">
            <v>39114</v>
          </cell>
          <cell r="I8644">
            <v>0</v>
          </cell>
          <cell r="J8644">
            <v>0</v>
          </cell>
        </row>
        <row r="8645">
          <cell r="A8645">
            <v>36641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IF-MONCHY</v>
          </cell>
          <cell r="H8645">
            <v>39142</v>
          </cell>
          <cell r="I8645">
            <v>0</v>
          </cell>
          <cell r="J8645">
            <v>0</v>
          </cell>
        </row>
        <row r="8646">
          <cell r="A8646">
            <v>36641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IF-MONCHY</v>
          </cell>
          <cell r="H8646">
            <v>39173</v>
          </cell>
          <cell r="I8646">
            <v>0</v>
          </cell>
          <cell r="J8646">
            <v>0</v>
          </cell>
        </row>
        <row r="8647">
          <cell r="A8647">
            <v>36641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IF-MONCHY</v>
          </cell>
          <cell r="H8647">
            <v>39203</v>
          </cell>
          <cell r="I8647">
            <v>0</v>
          </cell>
          <cell r="J8647">
            <v>0</v>
          </cell>
        </row>
        <row r="8648">
          <cell r="A8648">
            <v>36641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IF-MONCHY</v>
          </cell>
          <cell r="H8648">
            <v>39234</v>
          </cell>
          <cell r="I8648">
            <v>0</v>
          </cell>
          <cell r="J8648">
            <v>0</v>
          </cell>
        </row>
        <row r="8649">
          <cell r="A8649">
            <v>36641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IF-MONCHY</v>
          </cell>
          <cell r="H8649">
            <v>39264</v>
          </cell>
          <cell r="I8649">
            <v>0</v>
          </cell>
          <cell r="J8649">
            <v>0</v>
          </cell>
        </row>
        <row r="8650">
          <cell r="A8650">
            <v>36641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IF-MONCHY</v>
          </cell>
          <cell r="H8650">
            <v>39295</v>
          </cell>
          <cell r="I8650">
            <v>0</v>
          </cell>
          <cell r="J8650">
            <v>0</v>
          </cell>
        </row>
        <row r="8651">
          <cell r="A8651">
            <v>36641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IF-MONCHY</v>
          </cell>
          <cell r="H8651">
            <v>39326</v>
          </cell>
          <cell r="I8651">
            <v>0</v>
          </cell>
          <cell r="J8651">
            <v>0</v>
          </cell>
        </row>
        <row r="8652">
          <cell r="A8652">
            <v>36641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IF-MONCHY</v>
          </cell>
          <cell r="H8652">
            <v>39356</v>
          </cell>
          <cell r="I8652">
            <v>0</v>
          </cell>
          <cell r="J8652">
            <v>0</v>
          </cell>
        </row>
        <row r="8653">
          <cell r="A8653">
            <v>36641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IF-MONCHY</v>
          </cell>
          <cell r="H8653">
            <v>39387</v>
          </cell>
          <cell r="I8653">
            <v>0</v>
          </cell>
          <cell r="J8653">
            <v>0</v>
          </cell>
        </row>
        <row r="8654">
          <cell r="A8654">
            <v>36641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IF-MONCHY</v>
          </cell>
          <cell r="H8654">
            <v>39417</v>
          </cell>
          <cell r="I8654">
            <v>0</v>
          </cell>
          <cell r="J8654">
            <v>0</v>
          </cell>
        </row>
        <row r="8655">
          <cell r="A8655">
            <v>36641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IF-MONCHY</v>
          </cell>
          <cell r="H8655">
            <v>39448</v>
          </cell>
          <cell r="I8655">
            <v>0</v>
          </cell>
          <cell r="J8655">
            <v>0</v>
          </cell>
        </row>
        <row r="8656">
          <cell r="A8656">
            <v>36641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IF-MONCHY</v>
          </cell>
          <cell r="H8656">
            <v>39479</v>
          </cell>
          <cell r="I8656">
            <v>0</v>
          </cell>
          <cell r="J8656">
            <v>0</v>
          </cell>
        </row>
        <row r="8657">
          <cell r="A8657">
            <v>36641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IF-MONCHY</v>
          </cell>
          <cell r="H8657">
            <v>39508</v>
          </cell>
          <cell r="I8657">
            <v>0</v>
          </cell>
          <cell r="J8657">
            <v>0</v>
          </cell>
        </row>
        <row r="8658">
          <cell r="A8658">
            <v>36641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IF-MONCHY</v>
          </cell>
          <cell r="H8658">
            <v>39539</v>
          </cell>
          <cell r="I8658">
            <v>0</v>
          </cell>
          <cell r="J8658">
            <v>0</v>
          </cell>
        </row>
        <row r="8659">
          <cell r="A8659">
            <v>36641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IF-MONCHY</v>
          </cell>
          <cell r="H8659">
            <v>39569</v>
          </cell>
          <cell r="I8659">
            <v>0</v>
          </cell>
          <cell r="J8659">
            <v>0</v>
          </cell>
        </row>
        <row r="8660">
          <cell r="A8660">
            <v>36641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IF-MONCHY</v>
          </cell>
          <cell r="H8660">
            <v>39600</v>
          </cell>
          <cell r="I8660">
            <v>0</v>
          </cell>
          <cell r="J8660">
            <v>0</v>
          </cell>
        </row>
        <row r="8661">
          <cell r="A8661">
            <v>36641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IF-MONCHY</v>
          </cell>
          <cell r="H8661">
            <v>39630</v>
          </cell>
          <cell r="I8661">
            <v>0</v>
          </cell>
          <cell r="J8661">
            <v>0</v>
          </cell>
        </row>
        <row r="8662">
          <cell r="A8662">
            <v>36641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IF-MONCHY</v>
          </cell>
          <cell r="H8662">
            <v>39661</v>
          </cell>
          <cell r="I8662">
            <v>0</v>
          </cell>
          <cell r="J8662">
            <v>0</v>
          </cell>
        </row>
        <row r="8663">
          <cell r="A8663">
            <v>36641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IF-MONCHY</v>
          </cell>
          <cell r="H8663">
            <v>39692</v>
          </cell>
          <cell r="I8663">
            <v>0</v>
          </cell>
          <cell r="J8663">
            <v>0</v>
          </cell>
        </row>
        <row r="8664">
          <cell r="A8664">
            <v>36641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IF-MONCHY</v>
          </cell>
          <cell r="H8664">
            <v>39722</v>
          </cell>
          <cell r="I8664">
            <v>0</v>
          </cell>
          <cell r="J8664">
            <v>0</v>
          </cell>
        </row>
        <row r="8665">
          <cell r="A8665">
            <v>36641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IF-MONCHY</v>
          </cell>
          <cell r="H8665">
            <v>39753</v>
          </cell>
          <cell r="I8665">
            <v>0</v>
          </cell>
          <cell r="J8665">
            <v>0</v>
          </cell>
        </row>
        <row r="8666">
          <cell r="A8666">
            <v>36641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IF-MONCHY</v>
          </cell>
          <cell r="H8666">
            <v>39783</v>
          </cell>
          <cell r="I8666">
            <v>0</v>
          </cell>
          <cell r="J8666">
            <v>0</v>
          </cell>
        </row>
        <row r="8667">
          <cell r="A8667">
            <v>36641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IF-NNG/VENT</v>
          </cell>
          <cell r="H8667">
            <v>36647</v>
          </cell>
          <cell r="I8667">
            <v>0</v>
          </cell>
          <cell r="J8667">
            <v>0</v>
          </cell>
        </row>
        <row r="8668">
          <cell r="A8668">
            <v>36641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IF-NNG/VENT</v>
          </cell>
          <cell r="H8668">
            <v>36678</v>
          </cell>
          <cell r="I8668">
            <v>0</v>
          </cell>
          <cell r="J8668">
            <v>0</v>
          </cell>
        </row>
        <row r="8669">
          <cell r="A8669">
            <v>36641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IF-NNG/VENT</v>
          </cell>
          <cell r="H8669">
            <v>36708</v>
          </cell>
          <cell r="I8669">
            <v>0</v>
          </cell>
          <cell r="J8669">
            <v>0</v>
          </cell>
        </row>
        <row r="8670">
          <cell r="A8670">
            <v>36641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IF-NNG/VENT</v>
          </cell>
          <cell r="H8670">
            <v>36739</v>
          </cell>
          <cell r="I8670">
            <v>0</v>
          </cell>
          <cell r="J8670">
            <v>0</v>
          </cell>
        </row>
        <row r="8671">
          <cell r="A8671">
            <v>36641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IF-NNG/VENT</v>
          </cell>
          <cell r="H8671">
            <v>36770</v>
          </cell>
          <cell r="I8671">
            <v>0</v>
          </cell>
          <cell r="J8671">
            <v>0</v>
          </cell>
        </row>
        <row r="8672">
          <cell r="A8672">
            <v>36641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IF-NNG/VENT</v>
          </cell>
          <cell r="H8672">
            <v>36800</v>
          </cell>
          <cell r="I8672">
            <v>0</v>
          </cell>
          <cell r="J8672">
            <v>0</v>
          </cell>
        </row>
        <row r="8673">
          <cell r="A8673">
            <v>36641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IF-NNG/VENT</v>
          </cell>
          <cell r="H8673">
            <v>36831</v>
          </cell>
          <cell r="I8673">
            <v>0</v>
          </cell>
          <cell r="J8673">
            <v>0</v>
          </cell>
        </row>
        <row r="8674">
          <cell r="A8674">
            <v>36641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IF-NNG/VENT</v>
          </cell>
          <cell r="H8674">
            <v>36861</v>
          </cell>
          <cell r="I8674">
            <v>0</v>
          </cell>
          <cell r="J8674">
            <v>0</v>
          </cell>
        </row>
        <row r="8675">
          <cell r="A8675">
            <v>36641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IF-NNG/VENT</v>
          </cell>
          <cell r="H8675">
            <v>36892</v>
          </cell>
          <cell r="I8675">
            <v>0</v>
          </cell>
          <cell r="J8675">
            <v>0</v>
          </cell>
        </row>
        <row r="8676">
          <cell r="A8676">
            <v>36641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IF-NNG/VENT</v>
          </cell>
          <cell r="H8676">
            <v>36923</v>
          </cell>
          <cell r="I8676">
            <v>0</v>
          </cell>
          <cell r="J8676">
            <v>0</v>
          </cell>
        </row>
        <row r="8677">
          <cell r="A8677">
            <v>36641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IF-NNG/VENT</v>
          </cell>
          <cell r="H8677">
            <v>36951</v>
          </cell>
          <cell r="I8677">
            <v>0</v>
          </cell>
          <cell r="J8677">
            <v>0</v>
          </cell>
        </row>
        <row r="8678">
          <cell r="A8678">
            <v>36641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IF-NNG/VENT</v>
          </cell>
          <cell r="H8678">
            <v>36982</v>
          </cell>
          <cell r="I8678">
            <v>0</v>
          </cell>
          <cell r="J8678">
            <v>0</v>
          </cell>
        </row>
        <row r="8679">
          <cell r="A8679">
            <v>36641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IF-NNG/VENT</v>
          </cell>
          <cell r="H8679">
            <v>37012</v>
          </cell>
          <cell r="I8679">
            <v>0</v>
          </cell>
          <cell r="J8679">
            <v>0</v>
          </cell>
        </row>
        <row r="8680">
          <cell r="A8680">
            <v>36641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IF-NNG/VENT</v>
          </cell>
          <cell r="H8680">
            <v>37043</v>
          </cell>
          <cell r="I8680">
            <v>0</v>
          </cell>
          <cell r="J8680">
            <v>0</v>
          </cell>
        </row>
        <row r="8681">
          <cell r="A8681">
            <v>36641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IF-NNG/VENT</v>
          </cell>
          <cell r="H8681">
            <v>37073</v>
          </cell>
          <cell r="I8681">
            <v>0</v>
          </cell>
          <cell r="J8681">
            <v>0</v>
          </cell>
        </row>
        <row r="8682">
          <cell r="A8682">
            <v>36641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IF-NNG/VENT</v>
          </cell>
          <cell r="H8682">
            <v>37104</v>
          </cell>
          <cell r="I8682">
            <v>0</v>
          </cell>
          <cell r="J8682">
            <v>0</v>
          </cell>
        </row>
        <row r="8683">
          <cell r="A8683">
            <v>36641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IF-NNG/VENT</v>
          </cell>
          <cell r="H8683">
            <v>37135</v>
          </cell>
          <cell r="I8683">
            <v>0</v>
          </cell>
          <cell r="J8683">
            <v>0</v>
          </cell>
        </row>
        <row r="8684">
          <cell r="A8684">
            <v>36641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IF-NNG/VENT</v>
          </cell>
          <cell r="H8684">
            <v>37165</v>
          </cell>
          <cell r="I8684">
            <v>0</v>
          </cell>
          <cell r="J8684">
            <v>0</v>
          </cell>
        </row>
        <row r="8685">
          <cell r="A8685">
            <v>36641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IF-NNG/VENT</v>
          </cell>
          <cell r="H8685">
            <v>37196</v>
          </cell>
          <cell r="I8685">
            <v>0</v>
          </cell>
          <cell r="J8685">
            <v>0</v>
          </cell>
        </row>
        <row r="8686">
          <cell r="A8686">
            <v>36641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IF-NNG/VENT</v>
          </cell>
          <cell r="H8686">
            <v>37226</v>
          </cell>
          <cell r="I8686">
            <v>0</v>
          </cell>
          <cell r="J8686">
            <v>0</v>
          </cell>
        </row>
        <row r="8687">
          <cell r="A8687">
            <v>36641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IF-NNG/VENT</v>
          </cell>
          <cell r="H8687">
            <v>37257</v>
          </cell>
          <cell r="I8687">
            <v>0</v>
          </cell>
          <cell r="J8687">
            <v>0</v>
          </cell>
        </row>
        <row r="8688">
          <cell r="A8688">
            <v>36641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IF-NNG/VENT</v>
          </cell>
          <cell r="H8688">
            <v>37288</v>
          </cell>
          <cell r="I8688">
            <v>0</v>
          </cell>
          <cell r="J8688">
            <v>0</v>
          </cell>
        </row>
        <row r="8689">
          <cell r="A8689">
            <v>36641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IF-NNG/VENT</v>
          </cell>
          <cell r="H8689">
            <v>37316</v>
          </cell>
          <cell r="I8689">
            <v>0</v>
          </cell>
          <cell r="J8689">
            <v>0</v>
          </cell>
        </row>
        <row r="8690">
          <cell r="A8690">
            <v>36641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IF-NNG/VENT</v>
          </cell>
          <cell r="H8690">
            <v>37347</v>
          </cell>
          <cell r="I8690">
            <v>0</v>
          </cell>
          <cell r="J8690">
            <v>0</v>
          </cell>
        </row>
        <row r="8691">
          <cell r="A8691">
            <v>36641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IF-NNG/VENT</v>
          </cell>
          <cell r="H8691">
            <v>37377</v>
          </cell>
          <cell r="I8691">
            <v>0</v>
          </cell>
          <cell r="J8691">
            <v>0</v>
          </cell>
        </row>
        <row r="8692">
          <cell r="A8692">
            <v>36641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IF-NNG/VENT</v>
          </cell>
          <cell r="H8692">
            <v>37408</v>
          </cell>
          <cell r="I8692">
            <v>0</v>
          </cell>
          <cell r="J8692">
            <v>0</v>
          </cell>
        </row>
        <row r="8693">
          <cell r="A8693">
            <v>36641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IF-NNG/VENT</v>
          </cell>
          <cell r="H8693">
            <v>37438</v>
          </cell>
          <cell r="I8693">
            <v>0</v>
          </cell>
          <cell r="J8693">
            <v>0</v>
          </cell>
        </row>
        <row r="8694">
          <cell r="A8694">
            <v>36641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IF-NNG/VENT</v>
          </cell>
          <cell r="H8694">
            <v>37469</v>
          </cell>
          <cell r="I8694">
            <v>0</v>
          </cell>
          <cell r="J8694">
            <v>0</v>
          </cell>
        </row>
        <row r="8695">
          <cell r="A8695">
            <v>36641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IF-NNG/VENT</v>
          </cell>
          <cell r="H8695">
            <v>37500</v>
          </cell>
          <cell r="I8695">
            <v>0</v>
          </cell>
          <cell r="J8695">
            <v>0</v>
          </cell>
        </row>
        <row r="8696">
          <cell r="A8696">
            <v>36641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IF-NNG/VENT</v>
          </cell>
          <cell r="H8696">
            <v>37530</v>
          </cell>
          <cell r="I8696">
            <v>0</v>
          </cell>
          <cell r="J8696">
            <v>0</v>
          </cell>
        </row>
        <row r="8697">
          <cell r="A8697">
            <v>36641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IF-NNG/VENT</v>
          </cell>
          <cell r="H8697">
            <v>37561</v>
          </cell>
          <cell r="I8697">
            <v>0</v>
          </cell>
          <cell r="J8697">
            <v>0</v>
          </cell>
        </row>
        <row r="8698">
          <cell r="A8698">
            <v>36641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IF-NNG/VENT</v>
          </cell>
          <cell r="H8698">
            <v>37591</v>
          </cell>
          <cell r="I8698">
            <v>0</v>
          </cell>
          <cell r="J8698">
            <v>0</v>
          </cell>
        </row>
        <row r="8699">
          <cell r="A8699">
            <v>36641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IF-NNG/VENT</v>
          </cell>
          <cell r="H8699">
            <v>37622</v>
          </cell>
          <cell r="I8699">
            <v>0</v>
          </cell>
          <cell r="J8699">
            <v>0</v>
          </cell>
        </row>
        <row r="8700">
          <cell r="A8700">
            <v>36641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IF-NNG/VENT</v>
          </cell>
          <cell r="H8700">
            <v>37653</v>
          </cell>
          <cell r="I8700">
            <v>0</v>
          </cell>
          <cell r="J8700">
            <v>0</v>
          </cell>
        </row>
        <row r="8701">
          <cell r="A8701">
            <v>36641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IF-NNG/VENT</v>
          </cell>
          <cell r="H8701">
            <v>37681</v>
          </cell>
          <cell r="I8701">
            <v>0</v>
          </cell>
          <cell r="J8701">
            <v>0</v>
          </cell>
        </row>
        <row r="8702">
          <cell r="A8702">
            <v>36641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IF-NNG/VENT</v>
          </cell>
          <cell r="H8702">
            <v>37712</v>
          </cell>
          <cell r="I8702">
            <v>0</v>
          </cell>
          <cell r="J8702">
            <v>0</v>
          </cell>
        </row>
        <row r="8703">
          <cell r="A8703">
            <v>36641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IF-NNG/VENT</v>
          </cell>
          <cell r="H8703">
            <v>37742</v>
          </cell>
          <cell r="I8703">
            <v>0</v>
          </cell>
          <cell r="J8703">
            <v>0</v>
          </cell>
        </row>
        <row r="8704">
          <cell r="A8704">
            <v>36641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IF-NNG/VENT</v>
          </cell>
          <cell r="H8704">
            <v>37773</v>
          </cell>
          <cell r="I8704">
            <v>0</v>
          </cell>
          <cell r="J8704">
            <v>0</v>
          </cell>
        </row>
        <row r="8705">
          <cell r="A8705">
            <v>36641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IF-NNG/VENT</v>
          </cell>
          <cell r="H8705">
            <v>37803</v>
          </cell>
          <cell r="I8705">
            <v>0</v>
          </cell>
          <cell r="J8705">
            <v>0</v>
          </cell>
        </row>
        <row r="8706">
          <cell r="A8706">
            <v>36641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IF-NNG/VENT</v>
          </cell>
          <cell r="H8706">
            <v>37834</v>
          </cell>
          <cell r="I8706">
            <v>0</v>
          </cell>
          <cell r="J8706">
            <v>0</v>
          </cell>
        </row>
        <row r="8707">
          <cell r="A8707">
            <v>36641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IF-NNG/VENT</v>
          </cell>
          <cell r="H8707">
            <v>37865</v>
          </cell>
          <cell r="I8707">
            <v>0</v>
          </cell>
          <cell r="J8707">
            <v>0</v>
          </cell>
        </row>
        <row r="8708">
          <cell r="A8708">
            <v>36641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IF-NNG/VENT</v>
          </cell>
          <cell r="H8708">
            <v>37895</v>
          </cell>
          <cell r="I8708">
            <v>0</v>
          </cell>
          <cell r="J8708">
            <v>0</v>
          </cell>
        </row>
        <row r="8709">
          <cell r="A8709">
            <v>36641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IF-NNG/VENT</v>
          </cell>
          <cell r="H8709">
            <v>37926</v>
          </cell>
          <cell r="I8709">
            <v>0</v>
          </cell>
          <cell r="J8709">
            <v>0</v>
          </cell>
        </row>
        <row r="8710">
          <cell r="A8710">
            <v>36641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IF-NNG/VENT</v>
          </cell>
          <cell r="H8710">
            <v>37956</v>
          </cell>
          <cell r="I8710">
            <v>0</v>
          </cell>
          <cell r="J8710">
            <v>0</v>
          </cell>
        </row>
        <row r="8711">
          <cell r="A8711">
            <v>36641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IF-NNG/VENT</v>
          </cell>
          <cell r="H8711">
            <v>37987</v>
          </cell>
          <cell r="I8711">
            <v>0</v>
          </cell>
          <cell r="J8711">
            <v>0</v>
          </cell>
        </row>
        <row r="8712">
          <cell r="A8712">
            <v>36641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IF-NNG/VENT</v>
          </cell>
          <cell r="H8712">
            <v>38018</v>
          </cell>
          <cell r="I8712">
            <v>0</v>
          </cell>
          <cell r="J8712">
            <v>0</v>
          </cell>
        </row>
        <row r="8713">
          <cell r="A8713">
            <v>36641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IF-NNG/VENT</v>
          </cell>
          <cell r="H8713">
            <v>38047</v>
          </cell>
          <cell r="I8713">
            <v>0</v>
          </cell>
          <cell r="J8713">
            <v>0</v>
          </cell>
        </row>
        <row r="8714">
          <cell r="A8714">
            <v>36641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IF-NNG/VENT</v>
          </cell>
          <cell r="H8714">
            <v>38078</v>
          </cell>
          <cell r="I8714">
            <v>0</v>
          </cell>
          <cell r="J8714">
            <v>0</v>
          </cell>
        </row>
        <row r="8715">
          <cell r="A8715">
            <v>36641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IF-NNG/VENT</v>
          </cell>
          <cell r="H8715">
            <v>38108</v>
          </cell>
          <cell r="I8715">
            <v>0</v>
          </cell>
          <cell r="J8715">
            <v>0</v>
          </cell>
        </row>
        <row r="8716">
          <cell r="A8716">
            <v>36641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IF-NNG/VENT</v>
          </cell>
          <cell r="H8716">
            <v>38139</v>
          </cell>
          <cell r="I8716">
            <v>0</v>
          </cell>
          <cell r="J8716">
            <v>0</v>
          </cell>
        </row>
        <row r="8717">
          <cell r="A8717">
            <v>36641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IF-NNG/VENT</v>
          </cell>
          <cell r="H8717">
            <v>38169</v>
          </cell>
          <cell r="I8717">
            <v>0</v>
          </cell>
          <cell r="J8717">
            <v>0</v>
          </cell>
        </row>
        <row r="8718">
          <cell r="A8718">
            <v>36641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IF-NNG/VENT</v>
          </cell>
          <cell r="H8718">
            <v>38200</v>
          </cell>
          <cell r="I8718">
            <v>0</v>
          </cell>
          <cell r="J8718">
            <v>0</v>
          </cell>
        </row>
        <row r="8719">
          <cell r="A8719">
            <v>36641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IF-NNG/VENT</v>
          </cell>
          <cell r="H8719">
            <v>38231</v>
          </cell>
          <cell r="I8719">
            <v>0</v>
          </cell>
          <cell r="J8719">
            <v>0</v>
          </cell>
        </row>
        <row r="8720">
          <cell r="A8720">
            <v>36641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IF-NNG/VENT</v>
          </cell>
          <cell r="H8720">
            <v>38261</v>
          </cell>
          <cell r="I8720">
            <v>0</v>
          </cell>
          <cell r="J8720">
            <v>0</v>
          </cell>
        </row>
        <row r="8721">
          <cell r="A8721">
            <v>36641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IF-NTHWST/CANBR</v>
          </cell>
          <cell r="H8721">
            <v>36647</v>
          </cell>
          <cell r="I8721">
            <v>898895</v>
          </cell>
          <cell r="J8721">
            <v>-89890</v>
          </cell>
        </row>
        <row r="8722">
          <cell r="A8722">
            <v>36641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IF-NTHWST/CANBR</v>
          </cell>
          <cell r="H8722">
            <v>36678</v>
          </cell>
          <cell r="I8722">
            <v>1402681</v>
          </cell>
          <cell r="J8722">
            <v>-140268</v>
          </cell>
        </row>
        <row r="8723">
          <cell r="A8723">
            <v>36641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IF-NTHWST/CANBR</v>
          </cell>
          <cell r="H8723">
            <v>36708</v>
          </cell>
          <cell r="I8723">
            <v>997749</v>
          </cell>
          <cell r="J8723">
            <v>-99775</v>
          </cell>
        </row>
        <row r="8724">
          <cell r="A8724">
            <v>36641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IF-NTHWST/CANBR</v>
          </cell>
          <cell r="H8724">
            <v>36739</v>
          </cell>
          <cell r="I8724">
            <v>1083656</v>
          </cell>
          <cell r="J8724">
            <v>-108366</v>
          </cell>
        </row>
        <row r="8725">
          <cell r="A8725">
            <v>36641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IF-NTHWST/CANBR</v>
          </cell>
          <cell r="H8725">
            <v>36770</v>
          </cell>
          <cell r="I8725">
            <v>667164</v>
          </cell>
          <cell r="J8725">
            <v>-66716</v>
          </cell>
        </row>
        <row r="8726">
          <cell r="A8726">
            <v>36641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IF-NTHWST/CANBR</v>
          </cell>
          <cell r="H8726">
            <v>36800</v>
          </cell>
          <cell r="I8726">
            <v>752120</v>
          </cell>
          <cell r="J8726">
            <v>-75212</v>
          </cell>
        </row>
        <row r="8727">
          <cell r="A8727">
            <v>36641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IF-NTHWST/CANBR</v>
          </cell>
          <cell r="H8727">
            <v>36831</v>
          </cell>
          <cell r="I8727">
            <v>3810740</v>
          </cell>
          <cell r="J8727">
            <v>-381074</v>
          </cell>
        </row>
        <row r="8728">
          <cell r="A8728">
            <v>36641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IF-NTHWST/CANBR</v>
          </cell>
          <cell r="H8728">
            <v>36861</v>
          </cell>
          <cell r="I8728">
            <v>3915326</v>
          </cell>
          <cell r="J8728">
            <v>-391533</v>
          </cell>
        </row>
        <row r="8729">
          <cell r="A8729">
            <v>36641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IF-NTHWST/CANBR</v>
          </cell>
          <cell r="H8729">
            <v>36892</v>
          </cell>
          <cell r="I8729">
            <v>4091751</v>
          </cell>
          <cell r="J8729">
            <v>-409175</v>
          </cell>
        </row>
        <row r="8730">
          <cell r="A8730">
            <v>36641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IF-NTHWST/CANBR</v>
          </cell>
          <cell r="H8730">
            <v>36923</v>
          </cell>
          <cell r="I8730">
            <v>3673695</v>
          </cell>
          <cell r="J8730">
            <v>-367370</v>
          </cell>
        </row>
        <row r="8731">
          <cell r="A8731">
            <v>36641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IF-NTHWST/CANBR</v>
          </cell>
          <cell r="H8731">
            <v>36951</v>
          </cell>
          <cell r="I8731">
            <v>4045110</v>
          </cell>
          <cell r="J8731">
            <v>-404511</v>
          </cell>
        </row>
        <row r="8732">
          <cell r="A8732">
            <v>36641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IF-NTHWST/CANBR</v>
          </cell>
          <cell r="H8732">
            <v>36982</v>
          </cell>
          <cell r="I8732">
            <v>1538915</v>
          </cell>
          <cell r="J8732">
            <v>-153891</v>
          </cell>
        </row>
        <row r="8733">
          <cell r="A8733">
            <v>36641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IF-NTHWST/CANBR</v>
          </cell>
          <cell r="H8733">
            <v>37012</v>
          </cell>
          <cell r="I8733">
            <v>1580962</v>
          </cell>
          <cell r="J8733">
            <v>-158096</v>
          </cell>
        </row>
        <row r="8734">
          <cell r="A8734">
            <v>36641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IF-NTHWST/CANBR</v>
          </cell>
          <cell r="H8734">
            <v>37043</v>
          </cell>
          <cell r="I8734">
            <v>1520703</v>
          </cell>
          <cell r="J8734">
            <v>-152070</v>
          </cell>
        </row>
        <row r="8735">
          <cell r="A8735">
            <v>36641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IF-NTHWST/CANBR</v>
          </cell>
          <cell r="H8735">
            <v>37073</v>
          </cell>
          <cell r="I8735">
            <v>1562159</v>
          </cell>
          <cell r="J8735">
            <v>-156216</v>
          </cell>
        </row>
        <row r="8736">
          <cell r="A8736">
            <v>36641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IF-NTHWST/CANBR</v>
          </cell>
          <cell r="H8736">
            <v>37104</v>
          </cell>
          <cell r="I8736">
            <v>1552683</v>
          </cell>
          <cell r="J8736">
            <v>-155268</v>
          </cell>
        </row>
        <row r="8737">
          <cell r="A8737">
            <v>36641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IF-NTHWST/CANBR</v>
          </cell>
          <cell r="H8737">
            <v>37135</v>
          </cell>
          <cell r="I8737">
            <v>1493431</v>
          </cell>
          <cell r="J8737">
            <v>-149343</v>
          </cell>
        </row>
        <row r="8738">
          <cell r="A8738">
            <v>36641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IF-NTHWST/CANBR</v>
          </cell>
          <cell r="H8738">
            <v>37165</v>
          </cell>
          <cell r="I8738">
            <v>1534094</v>
          </cell>
          <cell r="J8738">
            <v>-153409</v>
          </cell>
        </row>
        <row r="8739">
          <cell r="A8739">
            <v>36641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IF-NTHWST/CANBR</v>
          </cell>
          <cell r="H8739">
            <v>37196</v>
          </cell>
          <cell r="I8739">
            <v>18897</v>
          </cell>
          <cell r="J8739">
            <v>-1890</v>
          </cell>
        </row>
        <row r="8740">
          <cell r="A8740">
            <v>36641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IF-NTHWST/CANBR</v>
          </cell>
          <cell r="H8740">
            <v>37226</v>
          </cell>
          <cell r="I8740">
            <v>19411</v>
          </cell>
          <cell r="J8740">
            <v>-1941</v>
          </cell>
        </row>
        <row r="8741">
          <cell r="A8741">
            <v>36641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IF-NTHWST/CANBR</v>
          </cell>
          <cell r="H8741">
            <v>37257</v>
          </cell>
          <cell r="I8741">
            <v>19292</v>
          </cell>
          <cell r="J8741">
            <v>-1929</v>
          </cell>
        </row>
        <row r="8742">
          <cell r="A8742">
            <v>36641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IF-NTHWST/CANBR</v>
          </cell>
          <cell r="H8742">
            <v>37288</v>
          </cell>
          <cell r="I8742">
            <v>17318</v>
          </cell>
          <cell r="J8742">
            <v>-1732</v>
          </cell>
        </row>
        <row r="8743">
          <cell r="A8743">
            <v>36641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IF-NTHWST/CANBR</v>
          </cell>
          <cell r="H8743">
            <v>37316</v>
          </cell>
          <cell r="I8743">
            <v>19067</v>
          </cell>
          <cell r="J8743">
            <v>-1907</v>
          </cell>
        </row>
        <row r="8744">
          <cell r="A8744">
            <v>36641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IF-NTHWST/CANBR</v>
          </cell>
          <cell r="H8744">
            <v>37347</v>
          </cell>
          <cell r="I8744">
            <v>18339</v>
          </cell>
          <cell r="J8744">
            <v>-1834</v>
          </cell>
        </row>
        <row r="8745">
          <cell r="A8745">
            <v>36641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IF-NTHWST/CANBR</v>
          </cell>
          <cell r="H8745">
            <v>37377</v>
          </cell>
          <cell r="I8745">
            <v>18839</v>
          </cell>
          <cell r="J8745">
            <v>-1884</v>
          </cell>
        </row>
        <row r="8746">
          <cell r="A8746">
            <v>36641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IF-NTHWST/CANBR</v>
          </cell>
          <cell r="H8746">
            <v>37408</v>
          </cell>
          <cell r="I8746">
            <v>18121</v>
          </cell>
          <cell r="J8746">
            <v>-1812</v>
          </cell>
        </row>
        <row r="8747">
          <cell r="A8747">
            <v>36641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IF-NTHWST/CANBR</v>
          </cell>
          <cell r="H8747">
            <v>37438</v>
          </cell>
          <cell r="I8747">
            <v>18614</v>
          </cell>
          <cell r="J8747">
            <v>-1861</v>
          </cell>
        </row>
        <row r="8748">
          <cell r="A8748">
            <v>36641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IF-NTHWST/CANBR</v>
          </cell>
          <cell r="H8748">
            <v>37469</v>
          </cell>
          <cell r="I8748">
            <v>18502</v>
          </cell>
          <cell r="J8748">
            <v>-1850</v>
          </cell>
        </row>
        <row r="8749">
          <cell r="A8749">
            <v>36641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IF-NTHWST/CANBR</v>
          </cell>
          <cell r="H8749">
            <v>37500</v>
          </cell>
          <cell r="I8749">
            <v>17796</v>
          </cell>
          <cell r="J8749">
            <v>-1780</v>
          </cell>
        </row>
        <row r="8750">
          <cell r="A8750">
            <v>36641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IF-NTHWST/CANBR</v>
          </cell>
          <cell r="H8750">
            <v>37530</v>
          </cell>
          <cell r="I8750">
            <v>18282</v>
          </cell>
          <cell r="J8750">
            <v>-1828</v>
          </cell>
        </row>
        <row r="8751">
          <cell r="A8751">
            <v>36641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IF-NTHWST/CANBR</v>
          </cell>
          <cell r="H8751">
            <v>37561</v>
          </cell>
          <cell r="I8751">
            <v>17585</v>
          </cell>
          <cell r="J8751">
            <v>-1759</v>
          </cell>
        </row>
        <row r="8752">
          <cell r="A8752">
            <v>36641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IF-NTHWST/CANBR</v>
          </cell>
          <cell r="H8752">
            <v>37591</v>
          </cell>
          <cell r="I8752">
            <v>18065</v>
          </cell>
          <cell r="J8752">
            <v>-1806</v>
          </cell>
        </row>
        <row r="8753">
          <cell r="A8753">
            <v>36641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IF-NTHWST/CANBR</v>
          </cell>
          <cell r="H8753">
            <v>37622</v>
          </cell>
          <cell r="I8753">
            <v>-238551</v>
          </cell>
          <cell r="J8753">
            <v>23855</v>
          </cell>
        </row>
        <row r="8754">
          <cell r="A8754">
            <v>36641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IF-NTHWST/CANBR</v>
          </cell>
          <cell r="H8754">
            <v>37653</v>
          </cell>
          <cell r="I8754">
            <v>-214157</v>
          </cell>
          <cell r="J8754">
            <v>21416</v>
          </cell>
        </row>
        <row r="8755">
          <cell r="A8755">
            <v>36641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IF-NTHWST/CANBR</v>
          </cell>
          <cell r="H8755">
            <v>37681</v>
          </cell>
          <cell r="I8755">
            <v>-235800</v>
          </cell>
          <cell r="J8755">
            <v>23580</v>
          </cell>
        </row>
        <row r="8756">
          <cell r="A8756">
            <v>36641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IF-NTHWST/CANBR</v>
          </cell>
          <cell r="H8756">
            <v>37712</v>
          </cell>
          <cell r="I8756">
            <v>-226811</v>
          </cell>
          <cell r="J8756">
            <v>22681</v>
          </cell>
        </row>
        <row r="8757">
          <cell r="A8757">
            <v>36641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IF-NTHWST/CANBR</v>
          </cell>
          <cell r="H8757">
            <v>37742</v>
          </cell>
          <cell r="I8757">
            <v>-233005</v>
          </cell>
          <cell r="J8757">
            <v>23301</v>
          </cell>
        </row>
        <row r="8758">
          <cell r="A8758">
            <v>36641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IF-NTHWST/CANBR</v>
          </cell>
          <cell r="H8758">
            <v>37773</v>
          </cell>
          <cell r="I8758">
            <v>-224130</v>
          </cell>
          <cell r="J8758">
            <v>22413</v>
          </cell>
        </row>
        <row r="8759">
          <cell r="A8759">
            <v>36641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IF-NTHWST/CANBR</v>
          </cell>
          <cell r="H8759">
            <v>37803</v>
          </cell>
          <cell r="I8759">
            <v>-230250</v>
          </cell>
          <cell r="J8759">
            <v>23025</v>
          </cell>
        </row>
        <row r="8760">
          <cell r="A8760">
            <v>36641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IF-NTHWST/CANBR</v>
          </cell>
          <cell r="H8760">
            <v>37834</v>
          </cell>
          <cell r="I8760">
            <v>-228860</v>
          </cell>
          <cell r="J8760">
            <v>22886</v>
          </cell>
        </row>
        <row r="8761">
          <cell r="A8761">
            <v>36641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IF-NTHWST/CANBR</v>
          </cell>
          <cell r="H8761">
            <v>37865</v>
          </cell>
          <cell r="I8761">
            <v>-220141</v>
          </cell>
          <cell r="J8761">
            <v>22014</v>
          </cell>
        </row>
        <row r="8762">
          <cell r="A8762">
            <v>36641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IF-NTHWST/CANBR</v>
          </cell>
          <cell r="H8762">
            <v>37895</v>
          </cell>
          <cell r="I8762">
            <v>-226150</v>
          </cell>
          <cell r="J8762">
            <v>22615</v>
          </cell>
        </row>
        <row r="8763">
          <cell r="A8763">
            <v>36641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IF-NTHWST/CANBR</v>
          </cell>
          <cell r="H8763">
            <v>37926</v>
          </cell>
          <cell r="I8763">
            <v>-229230</v>
          </cell>
          <cell r="J8763">
            <v>22923</v>
          </cell>
        </row>
        <row r="8764">
          <cell r="A8764">
            <v>36641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IF-NTHWST/CANBR</v>
          </cell>
          <cell r="H8764">
            <v>37956</v>
          </cell>
          <cell r="I8764">
            <v>-235488</v>
          </cell>
          <cell r="J8764">
            <v>23549</v>
          </cell>
        </row>
        <row r="8765">
          <cell r="A8765">
            <v>36641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IF-NTHWST/CANBR</v>
          </cell>
          <cell r="H8765">
            <v>37987</v>
          </cell>
          <cell r="I8765">
            <v>4777</v>
          </cell>
          <cell r="J8765">
            <v>-478</v>
          </cell>
        </row>
        <row r="8766">
          <cell r="A8766">
            <v>36641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IF-NTHWST/CANBR</v>
          </cell>
          <cell r="H8766">
            <v>38018</v>
          </cell>
          <cell r="I8766">
            <v>4441</v>
          </cell>
          <cell r="J8766">
            <v>-444</v>
          </cell>
        </row>
        <row r="8767">
          <cell r="A8767">
            <v>36641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IF-NTHWST/CANBR</v>
          </cell>
          <cell r="H8767">
            <v>38047</v>
          </cell>
          <cell r="I8767">
            <v>4721</v>
          </cell>
          <cell r="J8767">
            <v>-472</v>
          </cell>
        </row>
        <row r="8768">
          <cell r="A8768">
            <v>36641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IF-NTHWST/CANBR</v>
          </cell>
          <cell r="H8768">
            <v>38078</v>
          </cell>
          <cell r="I8768">
            <v>4541</v>
          </cell>
          <cell r="J8768">
            <v>-454</v>
          </cell>
        </row>
        <row r="8769">
          <cell r="A8769">
            <v>36641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IF-NTHWST/CANBR</v>
          </cell>
          <cell r="H8769">
            <v>38108</v>
          </cell>
          <cell r="I8769">
            <v>4665</v>
          </cell>
          <cell r="J8769">
            <v>-466</v>
          </cell>
        </row>
        <row r="8770">
          <cell r="A8770">
            <v>36641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IF-NTHWST/CANBR</v>
          </cell>
          <cell r="H8770">
            <v>38139</v>
          </cell>
          <cell r="I8770">
            <v>4487</v>
          </cell>
          <cell r="J8770">
            <v>-449</v>
          </cell>
        </row>
        <row r="8771">
          <cell r="A8771">
            <v>36641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IF-NTHWST/CANBR</v>
          </cell>
          <cell r="H8771">
            <v>38169</v>
          </cell>
          <cell r="I8771">
            <v>4609</v>
          </cell>
          <cell r="J8771">
            <v>-461</v>
          </cell>
        </row>
        <row r="8772">
          <cell r="A8772">
            <v>36641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IF-NTHWST/CANBR</v>
          </cell>
          <cell r="H8772">
            <v>38200</v>
          </cell>
          <cell r="I8772">
            <v>4581</v>
          </cell>
          <cell r="J8772">
            <v>-458</v>
          </cell>
        </row>
        <row r="8773">
          <cell r="A8773">
            <v>36641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IF-NTHWST/CANBR</v>
          </cell>
          <cell r="H8773">
            <v>38231</v>
          </cell>
          <cell r="I8773">
            <v>4406</v>
          </cell>
          <cell r="J8773">
            <v>-441</v>
          </cell>
        </row>
        <row r="8774">
          <cell r="A8774">
            <v>36641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IF-NTHWST/CANBR</v>
          </cell>
          <cell r="H8774">
            <v>38261</v>
          </cell>
          <cell r="I8774">
            <v>4526</v>
          </cell>
          <cell r="J8774">
            <v>-453</v>
          </cell>
        </row>
        <row r="8775">
          <cell r="A8775">
            <v>36641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IF-NTHWST/CANBR</v>
          </cell>
          <cell r="H8775">
            <v>38292</v>
          </cell>
          <cell r="I8775">
            <v>0</v>
          </cell>
          <cell r="J8775">
            <v>0</v>
          </cell>
        </row>
        <row r="8776">
          <cell r="A8776">
            <v>36641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IF-NTHWST/CANBR</v>
          </cell>
          <cell r="H8776">
            <v>38322</v>
          </cell>
          <cell r="I8776">
            <v>0</v>
          </cell>
          <cell r="J8776">
            <v>0</v>
          </cell>
        </row>
        <row r="8777">
          <cell r="A8777">
            <v>36641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IF-NTHWST/CANBR</v>
          </cell>
          <cell r="H8777">
            <v>38353</v>
          </cell>
          <cell r="I8777">
            <v>0</v>
          </cell>
          <cell r="J8777">
            <v>0</v>
          </cell>
        </row>
        <row r="8778">
          <cell r="A8778">
            <v>36641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IF-NTHWST/CANBR</v>
          </cell>
          <cell r="H8778">
            <v>38384</v>
          </cell>
          <cell r="I8778">
            <v>0</v>
          </cell>
          <cell r="J8778">
            <v>0</v>
          </cell>
        </row>
        <row r="8779">
          <cell r="A8779">
            <v>36641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IF-NTHWST/CANBR</v>
          </cell>
          <cell r="H8779">
            <v>38412</v>
          </cell>
          <cell r="I8779">
            <v>0</v>
          </cell>
          <cell r="J8779">
            <v>0</v>
          </cell>
        </row>
        <row r="8780">
          <cell r="A8780">
            <v>36641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IF-NTHWST/CANBR</v>
          </cell>
          <cell r="H8780">
            <v>38534</v>
          </cell>
          <cell r="I8780">
            <v>0</v>
          </cell>
          <cell r="J8780">
            <v>0</v>
          </cell>
        </row>
        <row r="8781">
          <cell r="A8781">
            <v>36641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IF-NTHWST/CANBR</v>
          </cell>
          <cell r="H8781">
            <v>38565</v>
          </cell>
          <cell r="I8781">
            <v>0</v>
          </cell>
          <cell r="J8781">
            <v>0</v>
          </cell>
        </row>
        <row r="8782">
          <cell r="A8782">
            <v>36641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IF-NTHWST/CANBR</v>
          </cell>
          <cell r="H8782">
            <v>38596</v>
          </cell>
          <cell r="I8782">
            <v>0</v>
          </cell>
          <cell r="J8782">
            <v>0</v>
          </cell>
        </row>
        <row r="8783">
          <cell r="A8783">
            <v>36641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IF-NTHWST/CANBR</v>
          </cell>
          <cell r="H8783">
            <v>38626</v>
          </cell>
          <cell r="I8783">
            <v>0</v>
          </cell>
          <cell r="J8783">
            <v>0</v>
          </cell>
        </row>
        <row r="8784">
          <cell r="A8784">
            <v>36641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IF-NTHWST/CANBR</v>
          </cell>
          <cell r="H8784">
            <v>38657</v>
          </cell>
          <cell r="I8784">
            <v>0</v>
          </cell>
          <cell r="J8784">
            <v>0</v>
          </cell>
        </row>
        <row r="8785">
          <cell r="A8785">
            <v>36641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IF-NTHWST/CANBR</v>
          </cell>
          <cell r="H8785">
            <v>38687</v>
          </cell>
          <cell r="I8785">
            <v>0</v>
          </cell>
          <cell r="J8785">
            <v>0</v>
          </cell>
        </row>
        <row r="8786">
          <cell r="A8786">
            <v>36641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IF-NTHWST/CANBR</v>
          </cell>
          <cell r="H8786">
            <v>38718</v>
          </cell>
          <cell r="I8786">
            <v>0</v>
          </cell>
          <cell r="J8786">
            <v>0</v>
          </cell>
        </row>
        <row r="8787">
          <cell r="A8787">
            <v>36641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IF-NTHWST/CANBR</v>
          </cell>
          <cell r="H8787">
            <v>38749</v>
          </cell>
          <cell r="I8787">
            <v>0</v>
          </cell>
          <cell r="J8787">
            <v>0</v>
          </cell>
        </row>
        <row r="8788">
          <cell r="A8788">
            <v>36641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IF-NTHWST/CANBR</v>
          </cell>
          <cell r="H8788">
            <v>38777</v>
          </cell>
          <cell r="I8788">
            <v>0</v>
          </cell>
          <cell r="J8788">
            <v>0</v>
          </cell>
        </row>
        <row r="8789">
          <cell r="A8789">
            <v>36641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IF-NTHWST/CANBR</v>
          </cell>
          <cell r="H8789">
            <v>38899</v>
          </cell>
          <cell r="I8789">
            <v>0</v>
          </cell>
          <cell r="J8789">
            <v>0</v>
          </cell>
        </row>
        <row r="8790">
          <cell r="A8790">
            <v>36641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IF-NTHWST/CANBR</v>
          </cell>
          <cell r="H8790">
            <v>38930</v>
          </cell>
          <cell r="I8790">
            <v>0</v>
          </cell>
          <cell r="J8790">
            <v>0</v>
          </cell>
        </row>
        <row r="8791">
          <cell r="A8791">
            <v>36641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IF-NTHWST/CANBR</v>
          </cell>
          <cell r="H8791">
            <v>38961</v>
          </cell>
          <cell r="I8791">
            <v>0</v>
          </cell>
          <cell r="J8791">
            <v>0</v>
          </cell>
        </row>
        <row r="8792">
          <cell r="A8792">
            <v>36641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IF-NTHWST/CANBR</v>
          </cell>
          <cell r="H8792">
            <v>38991</v>
          </cell>
          <cell r="I8792">
            <v>0</v>
          </cell>
          <cell r="J8792">
            <v>0</v>
          </cell>
        </row>
        <row r="8793">
          <cell r="A8793">
            <v>36641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IF-NTHWST/CANBR</v>
          </cell>
          <cell r="H8793">
            <v>39022</v>
          </cell>
          <cell r="I8793">
            <v>0</v>
          </cell>
          <cell r="J8793">
            <v>0</v>
          </cell>
        </row>
        <row r="8794">
          <cell r="A8794">
            <v>36641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IF-NTHWST/CANBR</v>
          </cell>
          <cell r="H8794">
            <v>39052</v>
          </cell>
          <cell r="I8794">
            <v>0</v>
          </cell>
          <cell r="J8794">
            <v>0</v>
          </cell>
        </row>
        <row r="8795">
          <cell r="A8795">
            <v>36641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IF-NTHWST/CANBR</v>
          </cell>
          <cell r="H8795">
            <v>39083</v>
          </cell>
          <cell r="I8795">
            <v>0</v>
          </cell>
          <cell r="J8795">
            <v>0</v>
          </cell>
        </row>
        <row r="8796">
          <cell r="A8796">
            <v>36641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IF-NTHWST/CANBR</v>
          </cell>
          <cell r="H8796">
            <v>39114</v>
          </cell>
          <cell r="I8796">
            <v>0</v>
          </cell>
          <cell r="J8796">
            <v>0</v>
          </cell>
        </row>
        <row r="8797">
          <cell r="A8797">
            <v>36641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IF-NTHWST/CANBR</v>
          </cell>
          <cell r="H8797">
            <v>39142</v>
          </cell>
          <cell r="I8797">
            <v>0</v>
          </cell>
          <cell r="J8797">
            <v>0</v>
          </cell>
        </row>
        <row r="8798">
          <cell r="A8798">
            <v>36641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IF-NTHWST/CANBR</v>
          </cell>
          <cell r="H8798">
            <v>39264</v>
          </cell>
          <cell r="I8798">
            <v>0</v>
          </cell>
          <cell r="J8798">
            <v>0</v>
          </cell>
        </row>
        <row r="8799">
          <cell r="A8799">
            <v>36641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IF-NTHWST/CANBR</v>
          </cell>
          <cell r="H8799">
            <v>39295</v>
          </cell>
          <cell r="I8799">
            <v>0</v>
          </cell>
          <cell r="J8799">
            <v>0</v>
          </cell>
        </row>
        <row r="8800">
          <cell r="A8800">
            <v>36641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IF-NTHWST/CANBR</v>
          </cell>
          <cell r="H8800">
            <v>39326</v>
          </cell>
          <cell r="I8800">
            <v>0</v>
          </cell>
          <cell r="J8800">
            <v>0</v>
          </cell>
        </row>
        <row r="8801">
          <cell r="A8801">
            <v>36641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IF-NTHWST/CANBR</v>
          </cell>
          <cell r="H8801">
            <v>39356</v>
          </cell>
          <cell r="I8801">
            <v>0</v>
          </cell>
          <cell r="J8801">
            <v>0</v>
          </cell>
        </row>
        <row r="8802">
          <cell r="A8802">
            <v>36641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IF-NTHWST/CANBR</v>
          </cell>
          <cell r="H8802">
            <v>39387</v>
          </cell>
          <cell r="I8802">
            <v>0</v>
          </cell>
          <cell r="J8802">
            <v>0</v>
          </cell>
        </row>
        <row r="8803">
          <cell r="A8803">
            <v>36641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IF-NTHWST/CANBR</v>
          </cell>
          <cell r="H8803">
            <v>39417</v>
          </cell>
          <cell r="I8803">
            <v>0</v>
          </cell>
          <cell r="J8803">
            <v>0</v>
          </cell>
        </row>
        <row r="8804">
          <cell r="A8804">
            <v>36641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IF-NTHWST/CANBR</v>
          </cell>
          <cell r="H8804">
            <v>39448</v>
          </cell>
          <cell r="I8804">
            <v>0</v>
          </cell>
          <cell r="J8804">
            <v>0</v>
          </cell>
        </row>
        <row r="8805">
          <cell r="A8805">
            <v>36641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IF-NTHWST/CANBR</v>
          </cell>
          <cell r="H8805">
            <v>39479</v>
          </cell>
          <cell r="I8805">
            <v>0</v>
          </cell>
          <cell r="J8805">
            <v>0</v>
          </cell>
        </row>
        <row r="8806">
          <cell r="A8806">
            <v>36641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IF-NTHWST/CANBR</v>
          </cell>
          <cell r="H8806">
            <v>39508</v>
          </cell>
          <cell r="I8806">
            <v>0</v>
          </cell>
          <cell r="J8806">
            <v>0</v>
          </cell>
        </row>
        <row r="8807">
          <cell r="A8807">
            <v>36641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IF-NTHWST/CANBR</v>
          </cell>
          <cell r="H8807">
            <v>39630</v>
          </cell>
          <cell r="I8807">
            <v>0</v>
          </cell>
          <cell r="J8807">
            <v>0</v>
          </cell>
        </row>
        <row r="8808">
          <cell r="A8808">
            <v>36641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IF-NTHWST/CANBR</v>
          </cell>
          <cell r="H8808">
            <v>39661</v>
          </cell>
          <cell r="I8808">
            <v>0</v>
          </cell>
          <cell r="J8808">
            <v>0</v>
          </cell>
        </row>
        <row r="8809">
          <cell r="A8809">
            <v>36641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IF-NTHWST/CANBR</v>
          </cell>
          <cell r="H8809">
            <v>39692</v>
          </cell>
          <cell r="I8809">
            <v>0</v>
          </cell>
          <cell r="J8809">
            <v>0</v>
          </cell>
        </row>
        <row r="8810">
          <cell r="A8810">
            <v>36641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IF-NTHWST/CANBR</v>
          </cell>
          <cell r="H8810">
            <v>39722</v>
          </cell>
          <cell r="I8810">
            <v>0</v>
          </cell>
          <cell r="J8810">
            <v>0</v>
          </cell>
        </row>
        <row r="8811">
          <cell r="A8811">
            <v>36641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IF-NTHWST/CANBR</v>
          </cell>
          <cell r="H8811">
            <v>39753</v>
          </cell>
          <cell r="I8811">
            <v>0</v>
          </cell>
          <cell r="J8811">
            <v>0</v>
          </cell>
        </row>
        <row r="8812">
          <cell r="A8812">
            <v>36641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IF-NTHWST/CANBR</v>
          </cell>
          <cell r="H8812">
            <v>39783</v>
          </cell>
          <cell r="I8812">
            <v>0</v>
          </cell>
          <cell r="J8812">
            <v>0</v>
          </cell>
        </row>
        <row r="8813">
          <cell r="A8813">
            <v>36641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IF-NTHWST/CANBR</v>
          </cell>
          <cell r="H8813">
            <v>39814</v>
          </cell>
          <cell r="I8813">
            <v>0</v>
          </cell>
          <cell r="J8813">
            <v>0</v>
          </cell>
        </row>
        <row r="8814">
          <cell r="A8814">
            <v>36641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IF-NTHWST/CANBR</v>
          </cell>
          <cell r="H8814">
            <v>39845</v>
          </cell>
          <cell r="I8814">
            <v>0</v>
          </cell>
          <cell r="J8814">
            <v>0</v>
          </cell>
        </row>
        <row r="8815">
          <cell r="A8815">
            <v>36641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IF-NTHWST/CANBR</v>
          </cell>
          <cell r="H8815">
            <v>39873</v>
          </cell>
          <cell r="I8815">
            <v>0</v>
          </cell>
          <cell r="J8815">
            <v>0</v>
          </cell>
        </row>
        <row r="8816">
          <cell r="A8816">
            <v>36641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IF-NTHWST/CANBR</v>
          </cell>
          <cell r="H8816">
            <v>39995</v>
          </cell>
          <cell r="I8816">
            <v>0</v>
          </cell>
          <cell r="J8816">
            <v>0</v>
          </cell>
        </row>
        <row r="8817">
          <cell r="A8817">
            <v>36641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IF-NTHWST/CANBR</v>
          </cell>
          <cell r="H8817">
            <v>40026</v>
          </cell>
          <cell r="I8817">
            <v>0</v>
          </cell>
          <cell r="J8817">
            <v>0</v>
          </cell>
        </row>
        <row r="8818">
          <cell r="A8818">
            <v>36641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IF-NTHWST/CANBR</v>
          </cell>
          <cell r="H8818">
            <v>40057</v>
          </cell>
          <cell r="I8818">
            <v>0</v>
          </cell>
          <cell r="J8818">
            <v>0</v>
          </cell>
        </row>
        <row r="8819">
          <cell r="A8819">
            <v>36641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IF-NTHWST/CANBR</v>
          </cell>
          <cell r="H8819">
            <v>40087</v>
          </cell>
          <cell r="I8819">
            <v>0</v>
          </cell>
          <cell r="J8819">
            <v>0</v>
          </cell>
        </row>
        <row r="8820">
          <cell r="A8820">
            <v>36641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IF-NTHWST/CANBR</v>
          </cell>
          <cell r="H8820">
            <v>40118</v>
          </cell>
          <cell r="I8820">
            <v>0</v>
          </cell>
          <cell r="J8820">
            <v>0</v>
          </cell>
        </row>
        <row r="8821">
          <cell r="A8821">
            <v>36641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IF-NTHWST/CANBR</v>
          </cell>
          <cell r="H8821">
            <v>40148</v>
          </cell>
          <cell r="I8821">
            <v>0</v>
          </cell>
          <cell r="J8821">
            <v>0</v>
          </cell>
        </row>
        <row r="8822">
          <cell r="A8822">
            <v>36641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IF-NTHWST/CANBR</v>
          </cell>
          <cell r="H8822">
            <v>40179</v>
          </cell>
          <cell r="I8822">
            <v>0</v>
          </cell>
          <cell r="J8822">
            <v>0</v>
          </cell>
        </row>
        <row r="8823">
          <cell r="A8823">
            <v>36641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IF-NTHWST/CANBR</v>
          </cell>
          <cell r="H8823">
            <v>40210</v>
          </cell>
          <cell r="I8823">
            <v>0</v>
          </cell>
          <cell r="J8823">
            <v>0</v>
          </cell>
        </row>
        <row r="8824">
          <cell r="A8824">
            <v>36641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IF-NTHWST/CANBR</v>
          </cell>
          <cell r="H8824">
            <v>40238</v>
          </cell>
          <cell r="I8824">
            <v>0</v>
          </cell>
          <cell r="J8824">
            <v>0</v>
          </cell>
        </row>
        <row r="8825">
          <cell r="A8825">
            <v>36641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IF-NTHWST/CANBR</v>
          </cell>
          <cell r="H8825">
            <v>40360</v>
          </cell>
          <cell r="I8825">
            <v>0</v>
          </cell>
          <cell r="J8825">
            <v>0</v>
          </cell>
        </row>
        <row r="8826">
          <cell r="A8826">
            <v>36641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IF-NTHWST/CANBR</v>
          </cell>
          <cell r="H8826">
            <v>40391</v>
          </cell>
          <cell r="I8826">
            <v>0</v>
          </cell>
          <cell r="J8826">
            <v>0</v>
          </cell>
        </row>
        <row r="8827">
          <cell r="A8827">
            <v>36641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IF-NTHWST/CANBR</v>
          </cell>
          <cell r="H8827">
            <v>40422</v>
          </cell>
          <cell r="I8827">
            <v>0</v>
          </cell>
          <cell r="J8827">
            <v>0</v>
          </cell>
        </row>
        <row r="8828">
          <cell r="A8828">
            <v>36641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IF-NTHWST/CANBR</v>
          </cell>
          <cell r="H8828">
            <v>40452</v>
          </cell>
          <cell r="I8828">
            <v>0</v>
          </cell>
          <cell r="J8828">
            <v>0</v>
          </cell>
        </row>
        <row r="8829">
          <cell r="A8829">
            <v>36641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IF-NTHWST/CANBR</v>
          </cell>
          <cell r="H8829">
            <v>40483</v>
          </cell>
          <cell r="I8829">
            <v>0</v>
          </cell>
          <cell r="J8829">
            <v>0</v>
          </cell>
        </row>
        <row r="8830">
          <cell r="A8830">
            <v>36641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IF-NTHWST/CANBR</v>
          </cell>
          <cell r="H8830">
            <v>40513</v>
          </cell>
          <cell r="I8830">
            <v>0</v>
          </cell>
          <cell r="J8830">
            <v>0</v>
          </cell>
        </row>
        <row r="8831">
          <cell r="A8831">
            <v>36641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IF-NTHWST/CANBR</v>
          </cell>
          <cell r="H8831">
            <v>40544</v>
          </cell>
          <cell r="I8831">
            <v>0</v>
          </cell>
          <cell r="J8831">
            <v>0</v>
          </cell>
        </row>
        <row r="8832">
          <cell r="A8832">
            <v>36641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IF-NTHWST/CANBR</v>
          </cell>
          <cell r="H8832">
            <v>40575</v>
          </cell>
          <cell r="I8832">
            <v>0</v>
          </cell>
          <cell r="J8832">
            <v>0</v>
          </cell>
        </row>
        <row r="8833">
          <cell r="A8833">
            <v>36641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IF-NTHWST/CANBR</v>
          </cell>
          <cell r="H8833">
            <v>40603</v>
          </cell>
          <cell r="I8833">
            <v>0</v>
          </cell>
          <cell r="J8833">
            <v>0</v>
          </cell>
        </row>
        <row r="8834">
          <cell r="A8834">
            <v>36641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IF-NWPL_ROCKY_M</v>
          </cell>
          <cell r="H8834">
            <v>36647</v>
          </cell>
          <cell r="I8834">
            <v>2762414</v>
          </cell>
          <cell r="J8834">
            <v>-276241</v>
          </cell>
        </row>
        <row r="8835">
          <cell r="A8835">
            <v>36641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IF-NWPL_ROCKY_M</v>
          </cell>
          <cell r="H8835">
            <v>36678</v>
          </cell>
          <cell r="I8835">
            <v>1317659</v>
          </cell>
          <cell r="J8835">
            <v>-131766</v>
          </cell>
        </row>
        <row r="8836">
          <cell r="A8836">
            <v>36641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IF-NWPL_ROCKY_M</v>
          </cell>
          <cell r="H8836">
            <v>36708</v>
          </cell>
          <cell r="I8836">
            <v>1048054</v>
          </cell>
          <cell r="J8836">
            <v>-104805</v>
          </cell>
        </row>
        <row r="8837">
          <cell r="A8837">
            <v>36641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IF-NWPL_ROCKY_M</v>
          </cell>
          <cell r="H8837">
            <v>36739</v>
          </cell>
          <cell r="I8837">
            <v>1042257</v>
          </cell>
          <cell r="J8837">
            <v>-104226</v>
          </cell>
        </row>
        <row r="8838">
          <cell r="A8838">
            <v>36641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IF-NWPL_ROCKY_M</v>
          </cell>
          <cell r="H8838">
            <v>36770</v>
          </cell>
          <cell r="I8838">
            <v>1002857</v>
          </cell>
          <cell r="J8838">
            <v>-100286</v>
          </cell>
        </row>
        <row r="8839">
          <cell r="A8839">
            <v>36641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IF-NWPL_ROCKY_M</v>
          </cell>
          <cell r="H8839">
            <v>36800</v>
          </cell>
          <cell r="I8839">
            <v>1783698</v>
          </cell>
          <cell r="J8839">
            <v>-178370</v>
          </cell>
        </row>
        <row r="8840">
          <cell r="A8840">
            <v>36641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IF-NWPL_ROCKY_M</v>
          </cell>
          <cell r="H8840">
            <v>36831</v>
          </cell>
          <cell r="I8840">
            <v>811690</v>
          </cell>
          <cell r="J8840">
            <v>-81169</v>
          </cell>
        </row>
        <row r="8841">
          <cell r="A8841">
            <v>36641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IF-NWPL_ROCKY_M</v>
          </cell>
          <cell r="H8841">
            <v>36861</v>
          </cell>
          <cell r="I8841">
            <v>833967</v>
          </cell>
          <cell r="J8841">
            <v>-83397</v>
          </cell>
        </row>
        <row r="8842">
          <cell r="A8842">
            <v>36641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IF-NWPL_ROCKY_M</v>
          </cell>
          <cell r="H8842">
            <v>36892</v>
          </cell>
          <cell r="I8842">
            <v>829009</v>
          </cell>
          <cell r="J8842">
            <v>-82901</v>
          </cell>
        </row>
        <row r="8843">
          <cell r="A8843">
            <v>36641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IF-NWPL_ROCKY_M</v>
          </cell>
          <cell r="H8843">
            <v>36923</v>
          </cell>
          <cell r="I8843">
            <v>744309</v>
          </cell>
          <cell r="J8843">
            <v>-74431</v>
          </cell>
        </row>
        <row r="8844">
          <cell r="A8844">
            <v>36641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IF-NWPL_ROCKY_M</v>
          </cell>
          <cell r="H8844">
            <v>36951</v>
          </cell>
          <cell r="I8844">
            <v>819559</v>
          </cell>
          <cell r="J8844">
            <v>-81956</v>
          </cell>
        </row>
        <row r="8845">
          <cell r="A8845">
            <v>36641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IF-NWPL_ROCKY_M</v>
          </cell>
          <cell r="H8845">
            <v>36982</v>
          </cell>
          <cell r="I8845">
            <v>422315</v>
          </cell>
          <cell r="J8845">
            <v>-42231</v>
          </cell>
        </row>
        <row r="8846">
          <cell r="A8846">
            <v>36641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IF-NWPL_ROCKY_M</v>
          </cell>
          <cell r="H8846">
            <v>37012</v>
          </cell>
          <cell r="I8846">
            <v>433853</v>
          </cell>
          <cell r="J8846">
            <v>-43385</v>
          </cell>
        </row>
        <row r="8847">
          <cell r="A8847">
            <v>36641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IF-NWPL_ROCKY_M</v>
          </cell>
          <cell r="H8847">
            <v>37043</v>
          </cell>
          <cell r="I8847">
            <v>417317</v>
          </cell>
          <cell r="J8847">
            <v>-41732</v>
          </cell>
        </row>
        <row r="8848">
          <cell r="A8848">
            <v>36641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IF-NWPL_ROCKY_M</v>
          </cell>
          <cell r="H8848">
            <v>37073</v>
          </cell>
          <cell r="I8848">
            <v>428694</v>
          </cell>
          <cell r="J8848">
            <v>-42869</v>
          </cell>
        </row>
        <row r="8849">
          <cell r="A8849">
            <v>36641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IF-NWPL_ROCKY_M</v>
          </cell>
          <cell r="H8849">
            <v>37104</v>
          </cell>
          <cell r="I8849">
            <v>426093</v>
          </cell>
          <cell r="J8849">
            <v>-42609</v>
          </cell>
        </row>
        <row r="8850">
          <cell r="A8850">
            <v>36641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IF-NWPL_ROCKY_M</v>
          </cell>
          <cell r="H8850">
            <v>37135</v>
          </cell>
          <cell r="I8850">
            <v>409833</v>
          </cell>
          <cell r="J8850">
            <v>-40983</v>
          </cell>
        </row>
        <row r="8851">
          <cell r="A8851">
            <v>36641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IF-NWPL_ROCKY_M</v>
          </cell>
          <cell r="H8851">
            <v>37165</v>
          </cell>
          <cell r="I8851">
            <v>420992</v>
          </cell>
          <cell r="J8851">
            <v>-42099</v>
          </cell>
        </row>
        <row r="8852">
          <cell r="A8852">
            <v>36641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IF-NWPL_ROCKY_M</v>
          </cell>
          <cell r="H8852">
            <v>37196</v>
          </cell>
          <cell r="I8852">
            <v>539908</v>
          </cell>
          <cell r="J8852">
            <v>-53991</v>
          </cell>
        </row>
        <row r="8853">
          <cell r="A8853">
            <v>36641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IF-NWPL_ROCKY_M</v>
          </cell>
          <cell r="H8853">
            <v>37226</v>
          </cell>
          <cell r="I8853">
            <v>554605</v>
          </cell>
          <cell r="J8853">
            <v>-55460</v>
          </cell>
        </row>
        <row r="8854">
          <cell r="A8854">
            <v>36641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IF-NWPL_ROCKY_M</v>
          </cell>
          <cell r="H8854">
            <v>37257</v>
          </cell>
          <cell r="I8854">
            <v>551207</v>
          </cell>
          <cell r="J8854">
            <v>-55121</v>
          </cell>
        </row>
        <row r="8855">
          <cell r="A8855">
            <v>36641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IF-NWPL_ROCKY_M</v>
          </cell>
          <cell r="H8855">
            <v>37288</v>
          </cell>
          <cell r="I8855">
            <v>494810</v>
          </cell>
          <cell r="J8855">
            <v>-49481</v>
          </cell>
        </row>
        <row r="8856">
          <cell r="A8856">
            <v>36641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IF-NWPL_ROCKY_M</v>
          </cell>
          <cell r="H8856">
            <v>37316</v>
          </cell>
          <cell r="I8856">
            <v>544778</v>
          </cell>
          <cell r="J8856">
            <v>-54478</v>
          </cell>
        </row>
        <row r="8857">
          <cell r="A8857">
            <v>36641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IF-NWPL_ROCKY_M</v>
          </cell>
          <cell r="H8857">
            <v>37347</v>
          </cell>
          <cell r="I8857">
            <v>523974</v>
          </cell>
          <cell r="J8857">
            <v>-52397</v>
          </cell>
        </row>
        <row r="8858">
          <cell r="A8858">
            <v>36641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IF-NWPL_ROCKY_M</v>
          </cell>
          <cell r="H8858">
            <v>37377</v>
          </cell>
          <cell r="I8858">
            <v>538260</v>
          </cell>
          <cell r="J8858">
            <v>-53826</v>
          </cell>
        </row>
        <row r="8859">
          <cell r="A8859">
            <v>36641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IF-NWPL_ROCKY_M</v>
          </cell>
          <cell r="H8859">
            <v>37408</v>
          </cell>
          <cell r="I8859">
            <v>517729</v>
          </cell>
          <cell r="J8859">
            <v>-51773</v>
          </cell>
        </row>
        <row r="8860">
          <cell r="A8860">
            <v>36641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IF-NWPL_ROCKY_M</v>
          </cell>
          <cell r="H8860">
            <v>37438</v>
          </cell>
          <cell r="I8860">
            <v>531842</v>
          </cell>
          <cell r="J8860">
            <v>-53184</v>
          </cell>
        </row>
        <row r="8861">
          <cell r="A8861">
            <v>36641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IF-NWPL_ROCKY_M</v>
          </cell>
          <cell r="H8861">
            <v>37469</v>
          </cell>
          <cell r="I8861">
            <v>528622</v>
          </cell>
          <cell r="J8861">
            <v>0</v>
          </cell>
        </row>
        <row r="8862">
          <cell r="A8862">
            <v>36641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IF-NWPL_ROCKY_M</v>
          </cell>
          <cell r="H8862">
            <v>37500</v>
          </cell>
          <cell r="I8862">
            <v>508469</v>
          </cell>
          <cell r="J8862">
            <v>-50847</v>
          </cell>
        </row>
        <row r="8863">
          <cell r="A8863">
            <v>36641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IF-NWPL_ROCKY_M</v>
          </cell>
          <cell r="H8863">
            <v>37530</v>
          </cell>
          <cell r="I8863">
            <v>522338</v>
          </cell>
          <cell r="J8863">
            <v>0</v>
          </cell>
        </row>
        <row r="8864">
          <cell r="A8864">
            <v>36641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IF-NWPL_ROCKY_M</v>
          </cell>
          <cell r="H8864">
            <v>37561</v>
          </cell>
          <cell r="I8864">
            <v>376825</v>
          </cell>
          <cell r="J8864">
            <v>-37682</v>
          </cell>
        </row>
        <row r="8865">
          <cell r="A8865">
            <v>36641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IF-NWPL_ROCKY_M</v>
          </cell>
          <cell r="H8865">
            <v>37591</v>
          </cell>
          <cell r="I8865">
            <v>387106</v>
          </cell>
          <cell r="J8865">
            <v>-38711</v>
          </cell>
        </row>
        <row r="8866">
          <cell r="A8866">
            <v>36641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IF-NWPL_ROCKY_M</v>
          </cell>
          <cell r="H8866">
            <v>37622</v>
          </cell>
          <cell r="I8866">
            <v>384760</v>
          </cell>
          <cell r="J8866">
            <v>-38476</v>
          </cell>
        </row>
        <row r="8867">
          <cell r="A8867">
            <v>36641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IF-NWPL_ROCKY_M</v>
          </cell>
          <cell r="H8867">
            <v>37653</v>
          </cell>
          <cell r="I8867">
            <v>345414</v>
          </cell>
          <cell r="J8867">
            <v>-34541</v>
          </cell>
        </row>
        <row r="8868">
          <cell r="A8868">
            <v>36641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IF-NWPL_ROCKY_M</v>
          </cell>
          <cell r="H8868">
            <v>37681</v>
          </cell>
          <cell r="I8868">
            <v>380322</v>
          </cell>
          <cell r="J8868">
            <v>-38032</v>
          </cell>
        </row>
        <row r="8869">
          <cell r="A8869">
            <v>36641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IF-NWPL_ROCKY_M</v>
          </cell>
          <cell r="H8869">
            <v>37712</v>
          </cell>
          <cell r="I8869">
            <v>365824</v>
          </cell>
          <cell r="J8869">
            <v>-36582</v>
          </cell>
        </row>
        <row r="8870">
          <cell r="A8870">
            <v>36641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IF-NWPL_ROCKY_M</v>
          </cell>
          <cell r="H8870">
            <v>37742</v>
          </cell>
          <cell r="I8870">
            <v>375815</v>
          </cell>
          <cell r="J8870">
            <v>-37581</v>
          </cell>
        </row>
        <row r="8871">
          <cell r="A8871">
            <v>36641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IF-NWPL_ROCKY_M</v>
          </cell>
          <cell r="H8871">
            <v>37773</v>
          </cell>
          <cell r="I8871">
            <v>361500</v>
          </cell>
          <cell r="J8871">
            <v>-36150</v>
          </cell>
        </row>
        <row r="8872">
          <cell r="A8872">
            <v>36641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IF-NWPL_ROCKY_M</v>
          </cell>
          <cell r="H8872">
            <v>37803</v>
          </cell>
          <cell r="I8872">
            <v>371370</v>
          </cell>
          <cell r="J8872">
            <v>-37137</v>
          </cell>
        </row>
        <row r="8873">
          <cell r="A8873">
            <v>36641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IF-NWPL_ROCKY_M</v>
          </cell>
          <cell r="H8873">
            <v>37834</v>
          </cell>
          <cell r="I8873">
            <v>369130</v>
          </cell>
          <cell r="J8873">
            <v>-36913</v>
          </cell>
        </row>
        <row r="8874">
          <cell r="A8874">
            <v>36641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IF-NWPL_ROCKY_M</v>
          </cell>
          <cell r="H8874">
            <v>37865</v>
          </cell>
          <cell r="I8874">
            <v>355066</v>
          </cell>
          <cell r="J8874">
            <v>-35507</v>
          </cell>
        </row>
        <row r="8875">
          <cell r="A8875">
            <v>36641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IF-NWPL_ROCKY_M</v>
          </cell>
          <cell r="H8875">
            <v>37895</v>
          </cell>
          <cell r="I8875">
            <v>364759</v>
          </cell>
          <cell r="J8875">
            <v>-36476</v>
          </cell>
        </row>
        <row r="8876">
          <cell r="A8876">
            <v>36641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IF-TETCO/M3</v>
          </cell>
          <cell r="H8876">
            <v>36647</v>
          </cell>
          <cell r="I8876">
            <v>0</v>
          </cell>
          <cell r="J8876">
            <v>0</v>
          </cell>
        </row>
        <row r="8877">
          <cell r="A8877">
            <v>36641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IF-TETCO/M3</v>
          </cell>
          <cell r="H8877">
            <v>36678</v>
          </cell>
          <cell r="I8877">
            <v>0</v>
          </cell>
          <cell r="J8877">
            <v>0</v>
          </cell>
        </row>
        <row r="8878">
          <cell r="A8878">
            <v>36641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IF-TETCO/M3</v>
          </cell>
          <cell r="H8878">
            <v>36708</v>
          </cell>
          <cell r="I8878">
            <v>0</v>
          </cell>
          <cell r="J8878">
            <v>0</v>
          </cell>
        </row>
        <row r="8879">
          <cell r="A8879">
            <v>36641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IF-TETCO/M3</v>
          </cell>
          <cell r="H8879">
            <v>36739</v>
          </cell>
          <cell r="I8879">
            <v>0</v>
          </cell>
          <cell r="J8879">
            <v>0</v>
          </cell>
        </row>
        <row r="8880">
          <cell r="A8880">
            <v>36641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IF-TETCO/M3</v>
          </cell>
          <cell r="H8880">
            <v>36770</v>
          </cell>
          <cell r="I8880">
            <v>0</v>
          </cell>
          <cell r="J8880">
            <v>0</v>
          </cell>
        </row>
        <row r="8881">
          <cell r="A8881">
            <v>36641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IF-TETCO/M3</v>
          </cell>
          <cell r="H8881">
            <v>36800</v>
          </cell>
          <cell r="I8881">
            <v>0</v>
          </cell>
          <cell r="J8881">
            <v>0</v>
          </cell>
        </row>
        <row r="8882">
          <cell r="A8882">
            <v>36641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IF-TETCO/M3</v>
          </cell>
          <cell r="H8882">
            <v>36831</v>
          </cell>
          <cell r="I8882">
            <v>0</v>
          </cell>
          <cell r="J8882">
            <v>0</v>
          </cell>
        </row>
        <row r="8883">
          <cell r="A8883">
            <v>36641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IF-TETCO/M3</v>
          </cell>
          <cell r="H8883">
            <v>36861</v>
          </cell>
          <cell r="I8883">
            <v>0</v>
          </cell>
          <cell r="J8883">
            <v>0</v>
          </cell>
        </row>
        <row r="8884">
          <cell r="A8884">
            <v>36641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IF-TETCO/M3</v>
          </cell>
          <cell r="H8884">
            <v>36892</v>
          </cell>
          <cell r="I8884">
            <v>0</v>
          </cell>
          <cell r="J8884">
            <v>0</v>
          </cell>
        </row>
        <row r="8885">
          <cell r="A8885">
            <v>36641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IF-TETCO/M3</v>
          </cell>
          <cell r="H8885">
            <v>36923</v>
          </cell>
          <cell r="I8885">
            <v>0</v>
          </cell>
          <cell r="J8885">
            <v>0</v>
          </cell>
        </row>
        <row r="8886">
          <cell r="A8886">
            <v>36641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IF-TETCO/M3</v>
          </cell>
          <cell r="H8886">
            <v>36951</v>
          </cell>
          <cell r="I8886">
            <v>0</v>
          </cell>
          <cell r="J8886">
            <v>0</v>
          </cell>
        </row>
        <row r="8887">
          <cell r="A8887">
            <v>36641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IF-TETCO/M3</v>
          </cell>
          <cell r="H8887">
            <v>36982</v>
          </cell>
          <cell r="I8887">
            <v>0</v>
          </cell>
          <cell r="J8887">
            <v>0</v>
          </cell>
        </row>
        <row r="8888">
          <cell r="A8888">
            <v>36641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IF-TETCO/M3</v>
          </cell>
          <cell r="H8888">
            <v>37012</v>
          </cell>
          <cell r="I8888">
            <v>0</v>
          </cell>
          <cell r="J8888">
            <v>0</v>
          </cell>
        </row>
        <row r="8889">
          <cell r="A8889">
            <v>36641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IF-TETCO/M3</v>
          </cell>
          <cell r="H8889">
            <v>37043</v>
          </cell>
          <cell r="I8889">
            <v>0</v>
          </cell>
          <cell r="J8889">
            <v>0</v>
          </cell>
        </row>
        <row r="8890">
          <cell r="A8890">
            <v>36641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IF-TETCO/M3</v>
          </cell>
          <cell r="H8890">
            <v>37073</v>
          </cell>
          <cell r="I8890">
            <v>0</v>
          </cell>
          <cell r="J8890">
            <v>0</v>
          </cell>
        </row>
        <row r="8891">
          <cell r="A8891">
            <v>36641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IF-TETCO/M3</v>
          </cell>
          <cell r="H8891">
            <v>37104</v>
          </cell>
          <cell r="I8891">
            <v>0</v>
          </cell>
          <cell r="J8891">
            <v>0</v>
          </cell>
        </row>
        <row r="8892">
          <cell r="A8892">
            <v>36641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IF-TETCO/M3</v>
          </cell>
          <cell r="H8892">
            <v>37135</v>
          </cell>
          <cell r="I8892">
            <v>0</v>
          </cell>
          <cell r="J8892">
            <v>0</v>
          </cell>
        </row>
        <row r="8893">
          <cell r="A8893">
            <v>36641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IF-TETCO/M3</v>
          </cell>
          <cell r="H8893">
            <v>37165</v>
          </cell>
          <cell r="I8893">
            <v>0</v>
          </cell>
          <cell r="J8893">
            <v>0</v>
          </cell>
        </row>
        <row r="8894">
          <cell r="A8894">
            <v>36641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IF-TETCO/M3</v>
          </cell>
          <cell r="H8894">
            <v>37196</v>
          </cell>
          <cell r="I8894">
            <v>0</v>
          </cell>
          <cell r="J8894">
            <v>0</v>
          </cell>
        </row>
        <row r="8895">
          <cell r="A8895">
            <v>36641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IF-TETCO/M3</v>
          </cell>
          <cell r="H8895">
            <v>37226</v>
          </cell>
          <cell r="I8895">
            <v>0</v>
          </cell>
          <cell r="J8895">
            <v>0</v>
          </cell>
        </row>
        <row r="8896">
          <cell r="A8896">
            <v>36641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IF-TETCO/M3</v>
          </cell>
          <cell r="H8896">
            <v>37257</v>
          </cell>
          <cell r="I8896">
            <v>0</v>
          </cell>
          <cell r="J8896">
            <v>0</v>
          </cell>
        </row>
        <row r="8897">
          <cell r="A8897">
            <v>36641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IF-TETCO/M3</v>
          </cell>
          <cell r="H8897">
            <v>37288</v>
          </cell>
          <cell r="I8897">
            <v>0</v>
          </cell>
          <cell r="J8897">
            <v>0</v>
          </cell>
        </row>
        <row r="8898">
          <cell r="A8898">
            <v>36641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IF-TETCO/M3</v>
          </cell>
          <cell r="H8898">
            <v>37316</v>
          </cell>
          <cell r="I8898">
            <v>0</v>
          </cell>
          <cell r="J8898">
            <v>0</v>
          </cell>
        </row>
        <row r="8899">
          <cell r="A8899">
            <v>36641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IF-TETCO/M3</v>
          </cell>
          <cell r="H8899">
            <v>37347</v>
          </cell>
          <cell r="I8899">
            <v>0</v>
          </cell>
          <cell r="J8899">
            <v>0</v>
          </cell>
        </row>
        <row r="8900">
          <cell r="A8900">
            <v>36641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IF-TETCO/M3</v>
          </cell>
          <cell r="H8900">
            <v>37377</v>
          </cell>
          <cell r="I8900">
            <v>0</v>
          </cell>
          <cell r="J8900">
            <v>0</v>
          </cell>
        </row>
        <row r="8901">
          <cell r="A8901">
            <v>36641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IF-TETCO/M3</v>
          </cell>
          <cell r="H8901">
            <v>37408</v>
          </cell>
          <cell r="I8901">
            <v>0</v>
          </cell>
          <cell r="J8901">
            <v>0</v>
          </cell>
        </row>
        <row r="8902">
          <cell r="A8902">
            <v>36641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IF-TETCO/M3</v>
          </cell>
          <cell r="H8902">
            <v>37438</v>
          </cell>
          <cell r="I8902">
            <v>0</v>
          </cell>
          <cell r="J8902">
            <v>0</v>
          </cell>
        </row>
        <row r="8903">
          <cell r="A8903">
            <v>36641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IF-TETCO/M3</v>
          </cell>
          <cell r="H8903">
            <v>37469</v>
          </cell>
          <cell r="I8903">
            <v>0</v>
          </cell>
          <cell r="J8903">
            <v>0</v>
          </cell>
        </row>
        <row r="8904">
          <cell r="A8904">
            <v>36641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IF-TETCO/M3</v>
          </cell>
          <cell r="H8904">
            <v>37500</v>
          </cell>
          <cell r="I8904">
            <v>0</v>
          </cell>
          <cell r="J8904">
            <v>0</v>
          </cell>
        </row>
        <row r="8905">
          <cell r="A8905">
            <v>36641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IF-TETCO/M3</v>
          </cell>
          <cell r="H8905">
            <v>37530</v>
          </cell>
          <cell r="I8905">
            <v>0</v>
          </cell>
          <cell r="J8905">
            <v>0</v>
          </cell>
        </row>
        <row r="8906">
          <cell r="A8906">
            <v>36641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IF-TETCO/M3</v>
          </cell>
          <cell r="H8906">
            <v>37561</v>
          </cell>
          <cell r="I8906">
            <v>0</v>
          </cell>
          <cell r="J8906">
            <v>0</v>
          </cell>
        </row>
        <row r="8907">
          <cell r="A8907">
            <v>36641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IF-TETCO/M3</v>
          </cell>
          <cell r="H8907">
            <v>37591</v>
          </cell>
          <cell r="I8907">
            <v>0</v>
          </cell>
          <cell r="J8907">
            <v>0</v>
          </cell>
        </row>
        <row r="8908">
          <cell r="A8908">
            <v>36641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IF-TETCO/M3</v>
          </cell>
          <cell r="H8908">
            <v>37622</v>
          </cell>
          <cell r="I8908">
            <v>0</v>
          </cell>
          <cell r="J8908">
            <v>0</v>
          </cell>
        </row>
        <row r="8909">
          <cell r="A8909">
            <v>36641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IF-TETCO/M3</v>
          </cell>
          <cell r="H8909">
            <v>37653</v>
          </cell>
          <cell r="I8909">
            <v>0</v>
          </cell>
          <cell r="J8909">
            <v>0</v>
          </cell>
        </row>
        <row r="8910">
          <cell r="A8910">
            <v>36641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IF-TETCO/M3</v>
          </cell>
          <cell r="H8910">
            <v>37681</v>
          </cell>
          <cell r="I8910">
            <v>0</v>
          </cell>
          <cell r="J8910">
            <v>0</v>
          </cell>
        </row>
        <row r="8911">
          <cell r="A8911">
            <v>36641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IF-TETCO/M3</v>
          </cell>
          <cell r="H8911">
            <v>37712</v>
          </cell>
          <cell r="I8911">
            <v>0</v>
          </cell>
          <cell r="J8911">
            <v>0</v>
          </cell>
        </row>
        <row r="8912">
          <cell r="A8912">
            <v>36641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IF-TETCO/M3</v>
          </cell>
          <cell r="H8912">
            <v>37742</v>
          </cell>
          <cell r="I8912">
            <v>0</v>
          </cell>
          <cell r="J8912">
            <v>0</v>
          </cell>
        </row>
        <row r="8913">
          <cell r="A8913">
            <v>36641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IF-TETCO/M3</v>
          </cell>
          <cell r="H8913">
            <v>37773</v>
          </cell>
          <cell r="I8913">
            <v>0</v>
          </cell>
          <cell r="J8913">
            <v>0</v>
          </cell>
        </row>
        <row r="8914">
          <cell r="A8914">
            <v>36641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IF-TETCO/M3</v>
          </cell>
          <cell r="H8914">
            <v>37803</v>
          </cell>
          <cell r="I8914">
            <v>0</v>
          </cell>
          <cell r="J8914">
            <v>0</v>
          </cell>
        </row>
        <row r="8915">
          <cell r="A8915">
            <v>36641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IF-TETCO/M3</v>
          </cell>
          <cell r="H8915">
            <v>37834</v>
          </cell>
          <cell r="I8915">
            <v>0</v>
          </cell>
          <cell r="J8915">
            <v>0</v>
          </cell>
        </row>
        <row r="8916">
          <cell r="A8916">
            <v>36641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IF-TETCO/M3</v>
          </cell>
          <cell r="H8916">
            <v>37865</v>
          </cell>
          <cell r="I8916">
            <v>0</v>
          </cell>
          <cell r="J8916">
            <v>0</v>
          </cell>
        </row>
        <row r="8917">
          <cell r="A8917">
            <v>36641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IF-TETCO/M3</v>
          </cell>
          <cell r="H8917">
            <v>37895</v>
          </cell>
          <cell r="I8917">
            <v>0</v>
          </cell>
          <cell r="J8917">
            <v>0</v>
          </cell>
        </row>
        <row r="8918">
          <cell r="A8918">
            <v>36641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IF-TETCO/M3</v>
          </cell>
          <cell r="H8918">
            <v>37926</v>
          </cell>
          <cell r="I8918">
            <v>0</v>
          </cell>
          <cell r="J8918">
            <v>0</v>
          </cell>
        </row>
        <row r="8919">
          <cell r="A8919">
            <v>36641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IF-TETCO/M3</v>
          </cell>
          <cell r="H8919">
            <v>37956</v>
          </cell>
          <cell r="I8919">
            <v>0</v>
          </cell>
          <cell r="J8919">
            <v>0</v>
          </cell>
        </row>
        <row r="8920">
          <cell r="A8920">
            <v>36641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IF-TETCO/M3</v>
          </cell>
          <cell r="H8920">
            <v>37987</v>
          </cell>
          <cell r="I8920">
            <v>0</v>
          </cell>
          <cell r="J8920">
            <v>0</v>
          </cell>
        </row>
        <row r="8921">
          <cell r="A8921">
            <v>36641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IF-TETCO/M3</v>
          </cell>
          <cell r="H8921">
            <v>38018</v>
          </cell>
          <cell r="I8921">
            <v>0</v>
          </cell>
          <cell r="J8921">
            <v>0</v>
          </cell>
        </row>
        <row r="8922">
          <cell r="A8922">
            <v>36641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IF-TETCO/M3</v>
          </cell>
          <cell r="H8922">
            <v>38047</v>
          </cell>
          <cell r="I8922">
            <v>0</v>
          </cell>
          <cell r="J8922">
            <v>0</v>
          </cell>
        </row>
        <row r="8923">
          <cell r="A8923">
            <v>36641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IF-TETCO/M3</v>
          </cell>
          <cell r="H8923">
            <v>38078</v>
          </cell>
          <cell r="I8923">
            <v>0</v>
          </cell>
          <cell r="J8923">
            <v>0</v>
          </cell>
        </row>
        <row r="8924">
          <cell r="A8924">
            <v>36641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IF-TETCO/M3</v>
          </cell>
          <cell r="H8924">
            <v>38108</v>
          </cell>
          <cell r="I8924">
            <v>0</v>
          </cell>
          <cell r="J8924">
            <v>0</v>
          </cell>
        </row>
        <row r="8925">
          <cell r="A8925">
            <v>36641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IF-TETCO/M3</v>
          </cell>
          <cell r="H8925">
            <v>38139</v>
          </cell>
          <cell r="I8925">
            <v>0</v>
          </cell>
          <cell r="J8925">
            <v>0</v>
          </cell>
        </row>
        <row r="8926">
          <cell r="A8926">
            <v>36641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IF-TETCO/M3</v>
          </cell>
          <cell r="H8926">
            <v>38169</v>
          </cell>
          <cell r="I8926">
            <v>0</v>
          </cell>
          <cell r="J8926">
            <v>0</v>
          </cell>
        </row>
        <row r="8927">
          <cell r="A8927">
            <v>36641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IF-TETCO/M3</v>
          </cell>
          <cell r="H8927">
            <v>38200</v>
          </cell>
          <cell r="I8927">
            <v>0</v>
          </cell>
          <cell r="J8927">
            <v>0</v>
          </cell>
        </row>
        <row r="8928">
          <cell r="A8928">
            <v>36641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IF-TETCO/M3</v>
          </cell>
          <cell r="H8928">
            <v>38231</v>
          </cell>
          <cell r="I8928">
            <v>0</v>
          </cell>
          <cell r="J8928">
            <v>0</v>
          </cell>
        </row>
        <row r="8929">
          <cell r="A8929">
            <v>36641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IF-TETCO/M3</v>
          </cell>
          <cell r="H8929">
            <v>38261</v>
          </cell>
          <cell r="I8929">
            <v>0</v>
          </cell>
          <cell r="J8929">
            <v>0</v>
          </cell>
        </row>
        <row r="8930">
          <cell r="A8930">
            <v>36641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IF-TETCO/M3</v>
          </cell>
          <cell r="H8930">
            <v>38292</v>
          </cell>
          <cell r="I8930">
            <v>0</v>
          </cell>
          <cell r="J8930">
            <v>0</v>
          </cell>
        </row>
        <row r="8931">
          <cell r="A8931">
            <v>36641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IF-TETCO/M3</v>
          </cell>
          <cell r="H8931">
            <v>38322</v>
          </cell>
          <cell r="I8931">
            <v>0</v>
          </cell>
          <cell r="J8931">
            <v>0</v>
          </cell>
        </row>
        <row r="8932">
          <cell r="A8932">
            <v>36641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IF-TETCO/M3</v>
          </cell>
          <cell r="H8932">
            <v>38353</v>
          </cell>
          <cell r="I8932">
            <v>0</v>
          </cell>
          <cell r="J8932">
            <v>0</v>
          </cell>
        </row>
        <row r="8933">
          <cell r="A8933">
            <v>36641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IF-TETCO/M3</v>
          </cell>
          <cell r="H8933">
            <v>38384</v>
          </cell>
          <cell r="I8933">
            <v>0</v>
          </cell>
          <cell r="J8933">
            <v>0</v>
          </cell>
        </row>
        <row r="8934">
          <cell r="A8934">
            <v>36641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IF-TETCO/M3</v>
          </cell>
          <cell r="H8934">
            <v>38412</v>
          </cell>
          <cell r="I8934">
            <v>0</v>
          </cell>
          <cell r="J8934">
            <v>0</v>
          </cell>
        </row>
        <row r="8935">
          <cell r="A8935">
            <v>36641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IF-TETCO/M3</v>
          </cell>
          <cell r="H8935">
            <v>38443</v>
          </cell>
          <cell r="I8935">
            <v>0</v>
          </cell>
          <cell r="J8935">
            <v>0</v>
          </cell>
        </row>
        <row r="8936">
          <cell r="A8936">
            <v>36641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IF-TETCO/M3</v>
          </cell>
          <cell r="H8936">
            <v>38473</v>
          </cell>
          <cell r="I8936">
            <v>0</v>
          </cell>
          <cell r="J8936">
            <v>0</v>
          </cell>
        </row>
        <row r="8937">
          <cell r="A8937">
            <v>36641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IF-TETCO/M3</v>
          </cell>
          <cell r="H8937">
            <v>38504</v>
          </cell>
          <cell r="I8937">
            <v>0</v>
          </cell>
          <cell r="J8937">
            <v>0</v>
          </cell>
        </row>
        <row r="8938">
          <cell r="A8938">
            <v>36641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IF-TETCO/M3</v>
          </cell>
          <cell r="H8938">
            <v>38534</v>
          </cell>
          <cell r="I8938">
            <v>0</v>
          </cell>
          <cell r="J8938">
            <v>0</v>
          </cell>
        </row>
        <row r="8939">
          <cell r="A8939">
            <v>36641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IF-TETCO/M3</v>
          </cell>
          <cell r="H8939">
            <v>38565</v>
          </cell>
          <cell r="I8939">
            <v>0</v>
          </cell>
          <cell r="J8939">
            <v>0</v>
          </cell>
        </row>
        <row r="8940">
          <cell r="A8940">
            <v>36641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IF-TETCO/M3</v>
          </cell>
          <cell r="H8940">
            <v>38596</v>
          </cell>
          <cell r="I8940">
            <v>0</v>
          </cell>
          <cell r="J8940">
            <v>0</v>
          </cell>
        </row>
        <row r="8941">
          <cell r="A8941">
            <v>36641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IF-TETCO/M3</v>
          </cell>
          <cell r="H8941">
            <v>38626</v>
          </cell>
          <cell r="I8941">
            <v>0</v>
          </cell>
          <cell r="J8941">
            <v>0</v>
          </cell>
        </row>
        <row r="8942">
          <cell r="A8942">
            <v>36641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IF-TETCO/M3</v>
          </cell>
          <cell r="H8942">
            <v>38657</v>
          </cell>
          <cell r="I8942">
            <v>0</v>
          </cell>
          <cell r="J8942">
            <v>0</v>
          </cell>
        </row>
        <row r="8943">
          <cell r="A8943">
            <v>36641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IF-TETCO/M3</v>
          </cell>
          <cell r="H8943">
            <v>38687</v>
          </cell>
          <cell r="I8943">
            <v>0</v>
          </cell>
          <cell r="J8943">
            <v>0</v>
          </cell>
        </row>
        <row r="8944">
          <cell r="A8944">
            <v>36641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IF-TETCO/M3</v>
          </cell>
          <cell r="H8944">
            <v>38718</v>
          </cell>
          <cell r="I8944">
            <v>0</v>
          </cell>
          <cell r="J8944">
            <v>0</v>
          </cell>
        </row>
        <row r="8945">
          <cell r="A8945">
            <v>36641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IF-TETCO/M3</v>
          </cell>
          <cell r="H8945">
            <v>38749</v>
          </cell>
          <cell r="I8945">
            <v>0</v>
          </cell>
          <cell r="J8945">
            <v>0</v>
          </cell>
        </row>
        <row r="8946">
          <cell r="A8946">
            <v>36641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IF-TETCO/M3</v>
          </cell>
          <cell r="H8946">
            <v>38777</v>
          </cell>
          <cell r="I8946">
            <v>0</v>
          </cell>
          <cell r="J8946">
            <v>0</v>
          </cell>
        </row>
        <row r="8947">
          <cell r="A8947">
            <v>36641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IF-TETCO/M3</v>
          </cell>
          <cell r="H8947">
            <v>38808</v>
          </cell>
          <cell r="I8947">
            <v>0</v>
          </cell>
          <cell r="J8947">
            <v>0</v>
          </cell>
        </row>
        <row r="8948">
          <cell r="A8948">
            <v>36641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IF-TETCO/M3</v>
          </cell>
          <cell r="H8948">
            <v>38838</v>
          </cell>
          <cell r="I8948">
            <v>0</v>
          </cell>
          <cell r="J8948">
            <v>0</v>
          </cell>
        </row>
        <row r="8949">
          <cell r="A8949">
            <v>36641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IF-TETCO/M3</v>
          </cell>
          <cell r="H8949">
            <v>38869</v>
          </cell>
          <cell r="I8949">
            <v>0</v>
          </cell>
          <cell r="J8949">
            <v>0</v>
          </cell>
        </row>
        <row r="8950">
          <cell r="A8950">
            <v>36641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IF-TETCO/M3</v>
          </cell>
          <cell r="H8950">
            <v>38899</v>
          </cell>
          <cell r="I8950">
            <v>0</v>
          </cell>
          <cell r="J8950">
            <v>0</v>
          </cell>
        </row>
        <row r="8951">
          <cell r="A8951">
            <v>36641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IF-TETCO/M3</v>
          </cell>
          <cell r="H8951">
            <v>38930</v>
          </cell>
          <cell r="I8951">
            <v>0</v>
          </cell>
          <cell r="J8951">
            <v>0</v>
          </cell>
        </row>
        <row r="8952">
          <cell r="A8952">
            <v>36641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IF-TETCO/M3</v>
          </cell>
          <cell r="H8952">
            <v>38961</v>
          </cell>
          <cell r="I8952">
            <v>0</v>
          </cell>
          <cell r="J8952">
            <v>0</v>
          </cell>
        </row>
        <row r="8953">
          <cell r="A8953">
            <v>36641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IF-TETCO/M3</v>
          </cell>
          <cell r="H8953">
            <v>38991</v>
          </cell>
          <cell r="I8953">
            <v>0</v>
          </cell>
          <cell r="J8953">
            <v>0</v>
          </cell>
        </row>
        <row r="8954">
          <cell r="A8954">
            <v>36641</v>
          </cell>
          <cell r="B8954" t="str">
            <v>FT-CANADA</v>
          </cell>
          <cell r="C8954" t="str">
            <v>NG-NYMEX</v>
          </cell>
          <cell r="D8954" t="str">
            <v>FT-CAND-EGSC-BAS</v>
          </cell>
          <cell r="E8954" t="str">
            <v>D</v>
          </cell>
          <cell r="G8954" t="str">
            <v>IF-TETCO/M3</v>
          </cell>
          <cell r="H8954">
            <v>39022</v>
          </cell>
          <cell r="I8954">
            <v>0</v>
          </cell>
          <cell r="J8954">
            <v>0</v>
          </cell>
        </row>
        <row r="8955">
          <cell r="A8955">
            <v>36641</v>
          </cell>
          <cell r="B8955" t="str">
            <v>FT-CANADA</v>
          </cell>
          <cell r="C8955" t="str">
            <v>NG-NYMEX</v>
          </cell>
          <cell r="D8955" t="str">
            <v>FT-CAND-EGSC-BAS</v>
          </cell>
          <cell r="E8955" t="str">
            <v>D</v>
          </cell>
          <cell r="G8955" t="str">
            <v>IF-TETCO/M3</v>
          </cell>
          <cell r="H8955">
            <v>39052</v>
          </cell>
          <cell r="I8955">
            <v>0</v>
          </cell>
          <cell r="J8955">
            <v>0</v>
          </cell>
        </row>
        <row r="8956">
          <cell r="A8956">
            <v>36641</v>
          </cell>
          <cell r="B8956" t="str">
            <v>FT-CANADA</v>
          </cell>
          <cell r="C8956" t="str">
            <v>NG-NYMEX</v>
          </cell>
          <cell r="D8956" t="str">
            <v>FT-CAND-EGSC-BAS</v>
          </cell>
          <cell r="E8956" t="str">
            <v>D</v>
          </cell>
          <cell r="G8956" t="str">
            <v>IF-TETCO/M3</v>
          </cell>
          <cell r="H8956">
            <v>39083</v>
          </cell>
          <cell r="I8956">
            <v>0</v>
          </cell>
          <cell r="J8956">
            <v>0</v>
          </cell>
        </row>
        <row r="8957">
          <cell r="A8957">
            <v>36641</v>
          </cell>
          <cell r="B8957" t="str">
            <v>FT-CANADA</v>
          </cell>
          <cell r="C8957" t="str">
            <v>NG-NYMEX</v>
          </cell>
          <cell r="D8957" t="str">
            <v>FT-CAND-EGSC-BAS</v>
          </cell>
          <cell r="E8957" t="str">
            <v>D</v>
          </cell>
          <cell r="G8957" t="str">
            <v>IF-TETCO/M3</v>
          </cell>
          <cell r="H8957">
            <v>39114</v>
          </cell>
          <cell r="I8957">
            <v>0</v>
          </cell>
          <cell r="J8957">
            <v>0</v>
          </cell>
        </row>
        <row r="8958">
          <cell r="A8958">
            <v>36641</v>
          </cell>
          <cell r="B8958" t="str">
            <v>FT-CANADA</v>
          </cell>
          <cell r="C8958" t="str">
            <v>NG-NYMEX</v>
          </cell>
          <cell r="D8958" t="str">
            <v>FT-CAND-EGSC-BAS</v>
          </cell>
          <cell r="E8958" t="str">
            <v>D</v>
          </cell>
          <cell r="G8958" t="str">
            <v>IF-TETCO/M3</v>
          </cell>
          <cell r="H8958">
            <v>39142</v>
          </cell>
          <cell r="I8958">
            <v>0</v>
          </cell>
          <cell r="J8958">
            <v>0</v>
          </cell>
        </row>
        <row r="8959">
          <cell r="A8959">
            <v>36641</v>
          </cell>
          <cell r="B8959" t="str">
            <v>FT-CANADA</v>
          </cell>
          <cell r="C8959" t="str">
            <v>NG-NYMEX</v>
          </cell>
          <cell r="D8959" t="str">
            <v>FT-CAND-EGSC-BAS</v>
          </cell>
          <cell r="E8959" t="str">
            <v>D</v>
          </cell>
          <cell r="G8959" t="str">
            <v>IF-TRANSCO/Z3</v>
          </cell>
          <cell r="H8959">
            <v>36647</v>
          </cell>
          <cell r="I8959">
            <v>0</v>
          </cell>
          <cell r="J8959">
            <v>0</v>
          </cell>
        </row>
        <row r="8960">
          <cell r="A8960">
            <v>36641</v>
          </cell>
          <cell r="B8960" t="str">
            <v>FT-CANADA</v>
          </cell>
          <cell r="C8960" t="str">
            <v>NG-NYMEX</v>
          </cell>
          <cell r="D8960" t="str">
            <v>FT-CAND-EGSC-BAS</v>
          </cell>
          <cell r="E8960" t="str">
            <v>D</v>
          </cell>
          <cell r="G8960" t="str">
            <v>IF-TRANSCO/Z3</v>
          </cell>
          <cell r="H8960">
            <v>36678</v>
          </cell>
          <cell r="I8960">
            <v>0</v>
          </cell>
          <cell r="J8960">
            <v>0</v>
          </cell>
        </row>
        <row r="8961">
          <cell r="A8961">
            <v>36641</v>
          </cell>
          <cell r="B8961" t="str">
            <v>FT-CANADA</v>
          </cell>
          <cell r="C8961" t="str">
            <v>NG-NYMEX</v>
          </cell>
          <cell r="D8961" t="str">
            <v>FT-CAND-EGSC-BAS</v>
          </cell>
          <cell r="E8961" t="str">
            <v>D</v>
          </cell>
          <cell r="G8961" t="str">
            <v>IF-TRANSCO/Z3</v>
          </cell>
          <cell r="H8961">
            <v>36708</v>
          </cell>
          <cell r="I8961">
            <v>0</v>
          </cell>
          <cell r="J8961">
            <v>0</v>
          </cell>
        </row>
        <row r="8962">
          <cell r="A8962">
            <v>36641</v>
          </cell>
          <cell r="B8962" t="str">
            <v>FT-CANADA</v>
          </cell>
          <cell r="C8962" t="str">
            <v>NG-NYMEX</v>
          </cell>
          <cell r="D8962" t="str">
            <v>FT-CAND-EGSC-BAS</v>
          </cell>
          <cell r="E8962" t="str">
            <v>D</v>
          </cell>
          <cell r="G8962" t="str">
            <v>IF-TRANSCO/Z3</v>
          </cell>
          <cell r="H8962">
            <v>36739</v>
          </cell>
          <cell r="I8962">
            <v>0</v>
          </cell>
          <cell r="J8962">
            <v>0</v>
          </cell>
        </row>
        <row r="8963">
          <cell r="A8963">
            <v>36641</v>
          </cell>
          <cell r="B8963" t="str">
            <v>FT-CANADA</v>
          </cell>
          <cell r="C8963" t="str">
            <v>NG-NYMEX</v>
          </cell>
          <cell r="D8963" t="str">
            <v>FT-CAND-EGSC-BAS</v>
          </cell>
          <cell r="E8963" t="str">
            <v>D</v>
          </cell>
          <cell r="G8963" t="str">
            <v>IF-TRANSCO/Z3</v>
          </cell>
          <cell r="H8963">
            <v>36770</v>
          </cell>
          <cell r="I8963">
            <v>0</v>
          </cell>
          <cell r="J8963">
            <v>0</v>
          </cell>
        </row>
        <row r="8964">
          <cell r="A8964">
            <v>36641</v>
          </cell>
          <cell r="B8964" t="str">
            <v>FT-CANADA</v>
          </cell>
          <cell r="C8964" t="str">
            <v>NG-NYMEX</v>
          </cell>
          <cell r="D8964" t="str">
            <v>FT-CAND-EGSC-BAS</v>
          </cell>
          <cell r="E8964" t="str">
            <v>D</v>
          </cell>
          <cell r="G8964" t="str">
            <v>IF-TRANSCO/Z3</v>
          </cell>
          <cell r="H8964">
            <v>36800</v>
          </cell>
          <cell r="I8964">
            <v>0</v>
          </cell>
          <cell r="J8964">
            <v>0</v>
          </cell>
        </row>
        <row r="8965">
          <cell r="A8965">
            <v>36641</v>
          </cell>
          <cell r="B8965" t="str">
            <v>FT-CANADA</v>
          </cell>
          <cell r="C8965" t="str">
            <v>NG-NYMEX</v>
          </cell>
          <cell r="D8965" t="str">
            <v>FT-CAND-EGSC-BAS</v>
          </cell>
          <cell r="E8965" t="str">
            <v>D</v>
          </cell>
          <cell r="G8965" t="str">
            <v>IF-TRANSCO/Z3</v>
          </cell>
          <cell r="H8965">
            <v>36831</v>
          </cell>
          <cell r="I8965">
            <v>0</v>
          </cell>
          <cell r="J8965">
            <v>0</v>
          </cell>
        </row>
        <row r="8966">
          <cell r="A8966">
            <v>36641</v>
          </cell>
          <cell r="B8966" t="str">
            <v>FT-CANADA</v>
          </cell>
          <cell r="C8966" t="str">
            <v>NG-NYMEX</v>
          </cell>
          <cell r="D8966" t="str">
            <v>FT-CAND-EGSC-BAS</v>
          </cell>
          <cell r="E8966" t="str">
            <v>D</v>
          </cell>
          <cell r="G8966" t="str">
            <v>IF-TRANSCO/Z3</v>
          </cell>
          <cell r="H8966">
            <v>36861</v>
          </cell>
          <cell r="I8966">
            <v>0</v>
          </cell>
          <cell r="J8966">
            <v>0</v>
          </cell>
        </row>
        <row r="8967">
          <cell r="A8967">
            <v>36641</v>
          </cell>
          <cell r="B8967" t="str">
            <v>FT-CANADA</v>
          </cell>
          <cell r="C8967" t="str">
            <v>NG-NYMEX</v>
          </cell>
          <cell r="D8967" t="str">
            <v>FT-CAND-EGSC-BAS</v>
          </cell>
          <cell r="E8967" t="str">
            <v>D</v>
          </cell>
          <cell r="G8967" t="str">
            <v>IF-TRANSCO/Z3</v>
          </cell>
          <cell r="H8967">
            <v>36892</v>
          </cell>
          <cell r="I8967">
            <v>0</v>
          </cell>
          <cell r="J8967">
            <v>0</v>
          </cell>
        </row>
        <row r="8968">
          <cell r="A8968">
            <v>36641</v>
          </cell>
          <cell r="B8968" t="str">
            <v>FT-CANADA</v>
          </cell>
          <cell r="C8968" t="str">
            <v>NG-NYMEX</v>
          </cell>
          <cell r="D8968" t="str">
            <v>FT-CAND-EGSC-BAS</v>
          </cell>
          <cell r="E8968" t="str">
            <v>D</v>
          </cell>
          <cell r="G8968" t="str">
            <v>IF-TRANSCO/Z3</v>
          </cell>
          <cell r="H8968">
            <v>36923</v>
          </cell>
          <cell r="I8968">
            <v>0</v>
          </cell>
          <cell r="J8968">
            <v>0</v>
          </cell>
        </row>
        <row r="8969">
          <cell r="A8969">
            <v>36641</v>
          </cell>
          <cell r="B8969" t="str">
            <v>FT-CANADA</v>
          </cell>
          <cell r="C8969" t="str">
            <v>NG-NYMEX</v>
          </cell>
          <cell r="D8969" t="str">
            <v>FT-CAND-EGSC-BAS</v>
          </cell>
          <cell r="E8969" t="str">
            <v>D</v>
          </cell>
          <cell r="G8969" t="str">
            <v>IF-TRANSCO/Z3</v>
          </cell>
          <cell r="H8969">
            <v>36951</v>
          </cell>
          <cell r="I8969">
            <v>0</v>
          </cell>
          <cell r="J8969">
            <v>0</v>
          </cell>
        </row>
        <row r="8970">
          <cell r="A8970">
            <v>36641</v>
          </cell>
          <cell r="B8970" t="str">
            <v>FT-CANADA</v>
          </cell>
          <cell r="C8970" t="str">
            <v>NG-NYMEX</v>
          </cell>
          <cell r="D8970" t="str">
            <v>FT-CAND-EGSC-BAS</v>
          </cell>
          <cell r="E8970" t="str">
            <v>D</v>
          </cell>
          <cell r="G8970" t="str">
            <v>IF-TRANSCO/Z3</v>
          </cell>
          <cell r="H8970">
            <v>36982</v>
          </cell>
          <cell r="I8970">
            <v>0</v>
          </cell>
          <cell r="J8970">
            <v>0</v>
          </cell>
        </row>
        <row r="8971">
          <cell r="A8971">
            <v>36641</v>
          </cell>
          <cell r="B8971" t="str">
            <v>FT-CANADA</v>
          </cell>
          <cell r="C8971" t="str">
            <v>NG-NYMEX</v>
          </cell>
          <cell r="D8971" t="str">
            <v>FT-CAND-EGSC-BAS</v>
          </cell>
          <cell r="E8971" t="str">
            <v>D</v>
          </cell>
          <cell r="G8971" t="str">
            <v>IF-TRANSCO/Z3</v>
          </cell>
          <cell r="H8971">
            <v>37012</v>
          </cell>
          <cell r="I8971">
            <v>0</v>
          </cell>
          <cell r="J8971">
            <v>0</v>
          </cell>
        </row>
        <row r="8972">
          <cell r="A8972">
            <v>36641</v>
          </cell>
          <cell r="B8972" t="str">
            <v>FT-CANADA</v>
          </cell>
          <cell r="C8972" t="str">
            <v>NG-NYMEX</v>
          </cell>
          <cell r="D8972" t="str">
            <v>FT-CAND-EGSC-BAS</v>
          </cell>
          <cell r="E8972" t="str">
            <v>D</v>
          </cell>
          <cell r="G8972" t="str">
            <v>IF-TRANSCO/Z3</v>
          </cell>
          <cell r="H8972">
            <v>37043</v>
          </cell>
          <cell r="I8972">
            <v>0</v>
          </cell>
          <cell r="J8972">
            <v>0</v>
          </cell>
        </row>
        <row r="8973">
          <cell r="A8973">
            <v>36641</v>
          </cell>
          <cell r="B8973" t="str">
            <v>FT-CANADA</v>
          </cell>
          <cell r="C8973" t="str">
            <v>NG-NYMEX</v>
          </cell>
          <cell r="D8973" t="str">
            <v>FT-CAND-EGSC-BAS</v>
          </cell>
          <cell r="E8973" t="str">
            <v>D</v>
          </cell>
          <cell r="G8973" t="str">
            <v>IF-TRANSCO/Z3</v>
          </cell>
          <cell r="H8973">
            <v>37073</v>
          </cell>
          <cell r="I8973">
            <v>0</v>
          </cell>
          <cell r="J8973">
            <v>0</v>
          </cell>
        </row>
        <row r="8974">
          <cell r="A8974">
            <v>36641</v>
          </cell>
          <cell r="B8974" t="str">
            <v>FT-CANADA</v>
          </cell>
          <cell r="C8974" t="str">
            <v>NG-NYMEX</v>
          </cell>
          <cell r="D8974" t="str">
            <v>FT-CAND-EGSC-BAS</v>
          </cell>
          <cell r="E8974" t="str">
            <v>D</v>
          </cell>
          <cell r="G8974" t="str">
            <v>IF-TRANSCO/Z3</v>
          </cell>
          <cell r="H8974">
            <v>37104</v>
          </cell>
          <cell r="I8974">
            <v>0</v>
          </cell>
          <cell r="J8974">
            <v>0</v>
          </cell>
        </row>
        <row r="8975">
          <cell r="A8975">
            <v>36641</v>
          </cell>
          <cell r="B8975" t="str">
            <v>FT-CANADA</v>
          </cell>
          <cell r="C8975" t="str">
            <v>NG-NYMEX</v>
          </cell>
          <cell r="D8975" t="str">
            <v>FT-CAND-EGSC-BAS</v>
          </cell>
          <cell r="E8975" t="str">
            <v>D</v>
          </cell>
          <cell r="G8975" t="str">
            <v>IF-TRANSCO/Z3</v>
          </cell>
          <cell r="H8975">
            <v>37135</v>
          </cell>
          <cell r="I8975">
            <v>0</v>
          </cell>
          <cell r="J8975">
            <v>0</v>
          </cell>
        </row>
        <row r="8976">
          <cell r="A8976">
            <v>36641</v>
          </cell>
          <cell r="B8976" t="str">
            <v>FT-CANADA</v>
          </cell>
          <cell r="C8976" t="str">
            <v>NG-NYMEX</v>
          </cell>
          <cell r="D8976" t="str">
            <v>FT-CAND-EGSC-BAS</v>
          </cell>
          <cell r="E8976" t="str">
            <v>D</v>
          </cell>
          <cell r="G8976" t="str">
            <v>IF-TRANSCO/Z3</v>
          </cell>
          <cell r="H8976">
            <v>37165</v>
          </cell>
          <cell r="I8976">
            <v>0</v>
          </cell>
          <cell r="J8976">
            <v>0</v>
          </cell>
        </row>
        <row r="8977">
          <cell r="A8977">
            <v>36641</v>
          </cell>
          <cell r="B8977" t="str">
            <v>FT-CANADA</v>
          </cell>
          <cell r="C8977" t="str">
            <v>NG-NYMEX</v>
          </cell>
          <cell r="D8977" t="str">
            <v>FT-CAND-EGSC-BAS</v>
          </cell>
          <cell r="E8977" t="str">
            <v>D</v>
          </cell>
          <cell r="G8977" t="str">
            <v>IF-TRANSCO/Z3</v>
          </cell>
          <cell r="H8977">
            <v>37196</v>
          </cell>
          <cell r="I8977">
            <v>0</v>
          </cell>
          <cell r="J8977">
            <v>0</v>
          </cell>
        </row>
        <row r="8978">
          <cell r="A8978">
            <v>36641</v>
          </cell>
          <cell r="B8978" t="str">
            <v>FT-CANADA</v>
          </cell>
          <cell r="C8978" t="str">
            <v>NG-NYMEX</v>
          </cell>
          <cell r="D8978" t="str">
            <v>FT-CAND-EGSC-BAS</v>
          </cell>
          <cell r="E8978" t="str">
            <v>D</v>
          </cell>
          <cell r="G8978" t="str">
            <v>IF-TRANSCO/Z3</v>
          </cell>
          <cell r="H8978">
            <v>37226</v>
          </cell>
          <cell r="I8978">
            <v>0</v>
          </cell>
          <cell r="J8978">
            <v>0</v>
          </cell>
        </row>
        <row r="8979">
          <cell r="A8979">
            <v>36641</v>
          </cell>
          <cell r="B8979" t="str">
            <v>FT-CANADA</v>
          </cell>
          <cell r="C8979" t="str">
            <v>NG-NYMEX</v>
          </cell>
          <cell r="D8979" t="str">
            <v>FT-CAND-EGSC-BAS</v>
          </cell>
          <cell r="E8979" t="str">
            <v>D</v>
          </cell>
          <cell r="G8979" t="str">
            <v>IF-TRANSCO/Z3</v>
          </cell>
          <cell r="H8979">
            <v>37257</v>
          </cell>
          <cell r="I8979">
            <v>0</v>
          </cell>
          <cell r="J8979">
            <v>0</v>
          </cell>
        </row>
        <row r="8980">
          <cell r="A8980">
            <v>36641</v>
          </cell>
          <cell r="B8980" t="str">
            <v>FT-CANADA</v>
          </cell>
          <cell r="C8980" t="str">
            <v>NG-NYMEX</v>
          </cell>
          <cell r="D8980" t="str">
            <v>FT-CAND-EGSC-BAS</v>
          </cell>
          <cell r="E8980" t="str">
            <v>D</v>
          </cell>
          <cell r="G8980" t="str">
            <v>IF-TRANSCO/Z3</v>
          </cell>
          <cell r="H8980">
            <v>37288</v>
          </cell>
          <cell r="I8980">
            <v>0</v>
          </cell>
          <cell r="J8980">
            <v>0</v>
          </cell>
        </row>
        <row r="8981">
          <cell r="A8981">
            <v>36641</v>
          </cell>
          <cell r="B8981" t="str">
            <v>FT-CANADA</v>
          </cell>
          <cell r="C8981" t="str">
            <v>NG-NYMEX</v>
          </cell>
          <cell r="D8981" t="str">
            <v>FT-CAND-EGSC-BAS</v>
          </cell>
          <cell r="E8981" t="str">
            <v>D</v>
          </cell>
          <cell r="G8981" t="str">
            <v>IF-TRANSCO/Z3</v>
          </cell>
          <cell r="H8981">
            <v>37316</v>
          </cell>
          <cell r="I8981">
            <v>0</v>
          </cell>
          <cell r="J8981">
            <v>0</v>
          </cell>
        </row>
        <row r="8982">
          <cell r="A8982">
            <v>36641</v>
          </cell>
          <cell r="B8982" t="str">
            <v>FT-CANADA</v>
          </cell>
          <cell r="C8982" t="str">
            <v>NG-NYMEX</v>
          </cell>
          <cell r="D8982" t="str">
            <v>FT-CAND-EGSC-BAS</v>
          </cell>
          <cell r="E8982" t="str">
            <v>D</v>
          </cell>
          <cell r="G8982" t="str">
            <v>IF-TRANSCO/Z3</v>
          </cell>
          <cell r="H8982">
            <v>37347</v>
          </cell>
          <cell r="I8982">
            <v>0</v>
          </cell>
          <cell r="J8982">
            <v>0</v>
          </cell>
        </row>
        <row r="8983">
          <cell r="A8983">
            <v>36641</v>
          </cell>
          <cell r="B8983" t="str">
            <v>FT-CANADA</v>
          </cell>
          <cell r="C8983" t="str">
            <v>NG-NYMEX</v>
          </cell>
          <cell r="D8983" t="str">
            <v>FT-CAND-EGSC-BAS</v>
          </cell>
          <cell r="E8983" t="str">
            <v>D</v>
          </cell>
          <cell r="G8983" t="str">
            <v>IF-TRANSCO/Z3</v>
          </cell>
          <cell r="H8983">
            <v>37377</v>
          </cell>
          <cell r="I8983">
            <v>0</v>
          </cell>
          <cell r="J8983">
            <v>0</v>
          </cell>
        </row>
        <row r="8984">
          <cell r="A8984">
            <v>36641</v>
          </cell>
          <cell r="B8984" t="str">
            <v>FT-CANADA</v>
          </cell>
          <cell r="C8984" t="str">
            <v>NG-NYMEX</v>
          </cell>
          <cell r="D8984" t="str">
            <v>FT-CAND-EGSC-BAS</v>
          </cell>
          <cell r="E8984" t="str">
            <v>D</v>
          </cell>
          <cell r="G8984" t="str">
            <v>IF-TRANSCO/Z3</v>
          </cell>
          <cell r="H8984">
            <v>37408</v>
          </cell>
          <cell r="I8984">
            <v>0</v>
          </cell>
          <cell r="J8984">
            <v>0</v>
          </cell>
        </row>
        <row r="8985">
          <cell r="A8985">
            <v>36641</v>
          </cell>
          <cell r="B8985" t="str">
            <v>FT-CANADA</v>
          </cell>
          <cell r="C8985" t="str">
            <v>NG-NYMEX</v>
          </cell>
          <cell r="D8985" t="str">
            <v>FT-CAND-EGSC-BAS</v>
          </cell>
          <cell r="E8985" t="str">
            <v>D</v>
          </cell>
          <cell r="G8985" t="str">
            <v>IF-TRANSCO/Z3</v>
          </cell>
          <cell r="H8985">
            <v>37438</v>
          </cell>
          <cell r="I8985">
            <v>0</v>
          </cell>
          <cell r="J8985">
            <v>0</v>
          </cell>
        </row>
        <row r="8986">
          <cell r="A8986">
            <v>36641</v>
          </cell>
          <cell r="B8986" t="str">
            <v>FT-CANADA</v>
          </cell>
          <cell r="C8986" t="str">
            <v>NG-NYMEX</v>
          </cell>
          <cell r="D8986" t="str">
            <v>FT-CAND-EGSC-BAS</v>
          </cell>
          <cell r="E8986" t="str">
            <v>D</v>
          </cell>
          <cell r="G8986" t="str">
            <v>IF-TRANSCO/Z3</v>
          </cell>
          <cell r="H8986">
            <v>37469</v>
          </cell>
          <cell r="I8986">
            <v>0</v>
          </cell>
          <cell r="J8986">
            <v>0</v>
          </cell>
        </row>
        <row r="8987">
          <cell r="A8987">
            <v>36641</v>
          </cell>
          <cell r="B8987" t="str">
            <v>FT-CANADA</v>
          </cell>
          <cell r="C8987" t="str">
            <v>NG-NYMEX</v>
          </cell>
          <cell r="D8987" t="str">
            <v>FT-CAND-EGSC-BAS</v>
          </cell>
          <cell r="E8987" t="str">
            <v>D</v>
          </cell>
          <cell r="G8987" t="str">
            <v>IF-TRANSCO/Z3</v>
          </cell>
          <cell r="H8987">
            <v>37500</v>
          </cell>
          <cell r="I8987">
            <v>0</v>
          </cell>
          <cell r="J8987">
            <v>0</v>
          </cell>
        </row>
        <row r="8988">
          <cell r="A8988">
            <v>36641</v>
          </cell>
          <cell r="B8988" t="str">
            <v>FT-CANADA</v>
          </cell>
          <cell r="C8988" t="str">
            <v>NG-NYMEX</v>
          </cell>
          <cell r="D8988" t="str">
            <v>FT-CAND-EGSC-BAS</v>
          </cell>
          <cell r="E8988" t="str">
            <v>D</v>
          </cell>
          <cell r="G8988" t="str">
            <v>IF-TRANSCO/Z3</v>
          </cell>
          <cell r="H8988">
            <v>37530</v>
          </cell>
          <cell r="I8988">
            <v>0</v>
          </cell>
          <cell r="J8988">
            <v>0</v>
          </cell>
        </row>
        <row r="8989">
          <cell r="A8989">
            <v>36641</v>
          </cell>
          <cell r="B8989" t="str">
            <v>FT-CANADA</v>
          </cell>
          <cell r="C8989" t="str">
            <v>NG-NYMEX</v>
          </cell>
          <cell r="D8989" t="str">
            <v>FT-CAND-EGSC-BAS</v>
          </cell>
          <cell r="E8989" t="str">
            <v>D</v>
          </cell>
          <cell r="G8989" t="str">
            <v>IF-TRANSCO/Z3</v>
          </cell>
          <cell r="H8989">
            <v>37561</v>
          </cell>
          <cell r="I8989">
            <v>0</v>
          </cell>
          <cell r="J8989">
            <v>0</v>
          </cell>
        </row>
        <row r="8990">
          <cell r="A8990">
            <v>36641</v>
          </cell>
          <cell r="B8990" t="str">
            <v>FT-CANADA</v>
          </cell>
          <cell r="C8990" t="str">
            <v>NG-NYMEX</v>
          </cell>
          <cell r="D8990" t="str">
            <v>FT-CAND-EGSC-BAS</v>
          </cell>
          <cell r="E8990" t="str">
            <v>D</v>
          </cell>
          <cell r="G8990" t="str">
            <v>IF-TRANSCO/Z3</v>
          </cell>
          <cell r="H8990">
            <v>37591</v>
          </cell>
          <cell r="I8990">
            <v>0</v>
          </cell>
          <cell r="J8990">
            <v>0</v>
          </cell>
        </row>
        <row r="8991">
          <cell r="A8991">
            <v>36641</v>
          </cell>
          <cell r="B8991" t="str">
            <v>FT-CANADA</v>
          </cell>
          <cell r="C8991" t="str">
            <v>NG-NYMEX</v>
          </cell>
          <cell r="D8991" t="str">
            <v>FT-CAND-EGSC-BAS</v>
          </cell>
          <cell r="E8991" t="str">
            <v>D</v>
          </cell>
          <cell r="G8991" t="str">
            <v>IF-TRANSCO/Z3</v>
          </cell>
          <cell r="H8991">
            <v>37622</v>
          </cell>
          <cell r="I8991">
            <v>0</v>
          </cell>
          <cell r="J8991">
            <v>0</v>
          </cell>
        </row>
        <row r="8992">
          <cell r="A8992">
            <v>36641</v>
          </cell>
          <cell r="B8992" t="str">
            <v>FT-CANADA</v>
          </cell>
          <cell r="C8992" t="str">
            <v>NG-NYMEX</v>
          </cell>
          <cell r="D8992" t="str">
            <v>FT-CAND-EGSC-BAS</v>
          </cell>
          <cell r="E8992" t="str">
            <v>D</v>
          </cell>
          <cell r="G8992" t="str">
            <v>IF-TRANSCO/Z3</v>
          </cell>
          <cell r="H8992">
            <v>37653</v>
          </cell>
          <cell r="I8992">
            <v>0</v>
          </cell>
          <cell r="J8992">
            <v>0</v>
          </cell>
        </row>
        <row r="8993">
          <cell r="A8993">
            <v>36641</v>
          </cell>
          <cell r="B8993" t="str">
            <v>FT-CANADA</v>
          </cell>
          <cell r="C8993" t="str">
            <v>NG-NYMEX</v>
          </cell>
          <cell r="D8993" t="str">
            <v>FT-CAND-EGSC-BAS</v>
          </cell>
          <cell r="E8993" t="str">
            <v>D</v>
          </cell>
          <cell r="G8993" t="str">
            <v>IF-TRANSCO/Z3</v>
          </cell>
          <cell r="H8993">
            <v>37681</v>
          </cell>
          <cell r="I8993">
            <v>0</v>
          </cell>
          <cell r="J8993">
            <v>0</v>
          </cell>
        </row>
        <row r="8994">
          <cell r="A8994">
            <v>36641</v>
          </cell>
          <cell r="B8994" t="str">
            <v>FT-CANADA</v>
          </cell>
          <cell r="C8994" t="str">
            <v>NG-NYMEX</v>
          </cell>
          <cell r="D8994" t="str">
            <v>FT-CAND-EGSC-BAS</v>
          </cell>
          <cell r="E8994" t="str">
            <v>D</v>
          </cell>
          <cell r="G8994" t="str">
            <v>IF-TRANSCO/Z3</v>
          </cell>
          <cell r="H8994">
            <v>37712</v>
          </cell>
          <cell r="I8994">
            <v>0</v>
          </cell>
          <cell r="J8994">
            <v>0</v>
          </cell>
        </row>
        <row r="8995">
          <cell r="A8995">
            <v>36641</v>
          </cell>
          <cell r="B8995" t="str">
            <v>FT-CANADA</v>
          </cell>
          <cell r="C8995" t="str">
            <v>NG-NYMEX</v>
          </cell>
          <cell r="D8995" t="str">
            <v>FT-CAND-EGSC-BAS</v>
          </cell>
          <cell r="E8995" t="str">
            <v>D</v>
          </cell>
          <cell r="G8995" t="str">
            <v>IF-TRANSCO/Z3</v>
          </cell>
          <cell r="H8995">
            <v>37742</v>
          </cell>
          <cell r="I8995">
            <v>0</v>
          </cell>
          <cell r="J8995">
            <v>0</v>
          </cell>
        </row>
        <row r="8996">
          <cell r="A8996">
            <v>36641</v>
          </cell>
          <cell r="B8996" t="str">
            <v>FT-CANADA</v>
          </cell>
          <cell r="C8996" t="str">
            <v>NG-NYMEX</v>
          </cell>
          <cell r="D8996" t="str">
            <v>FT-CAND-EGSC-BAS</v>
          </cell>
          <cell r="E8996" t="str">
            <v>D</v>
          </cell>
          <cell r="G8996" t="str">
            <v>IF-TRANSCO/Z3</v>
          </cell>
          <cell r="H8996">
            <v>37773</v>
          </cell>
          <cell r="I8996">
            <v>0</v>
          </cell>
          <cell r="J8996">
            <v>0</v>
          </cell>
        </row>
        <row r="8997">
          <cell r="A8997">
            <v>36641</v>
          </cell>
          <cell r="B8997" t="str">
            <v>FT-CANADA</v>
          </cell>
          <cell r="C8997" t="str">
            <v>NG-NYMEX</v>
          </cell>
          <cell r="D8997" t="str">
            <v>FT-CAND-EGSC-BAS</v>
          </cell>
          <cell r="E8997" t="str">
            <v>D</v>
          </cell>
          <cell r="G8997" t="str">
            <v>IF-TRANSCO/Z3</v>
          </cell>
          <cell r="H8997">
            <v>37803</v>
          </cell>
          <cell r="I8997">
            <v>0</v>
          </cell>
          <cell r="J8997">
            <v>0</v>
          </cell>
        </row>
        <row r="8998">
          <cell r="A8998">
            <v>36641</v>
          </cell>
          <cell r="B8998" t="str">
            <v>FT-CANADA</v>
          </cell>
          <cell r="C8998" t="str">
            <v>NG-NYMEX</v>
          </cell>
          <cell r="D8998" t="str">
            <v>FT-CAND-EGSC-BAS</v>
          </cell>
          <cell r="E8998" t="str">
            <v>D</v>
          </cell>
          <cell r="G8998" t="str">
            <v>IF-TRANSCO/Z3</v>
          </cell>
          <cell r="H8998">
            <v>37834</v>
          </cell>
          <cell r="I8998">
            <v>0</v>
          </cell>
          <cell r="J8998">
            <v>0</v>
          </cell>
        </row>
        <row r="8999">
          <cell r="A8999">
            <v>36641</v>
          </cell>
          <cell r="B8999" t="str">
            <v>FT-CANADA</v>
          </cell>
          <cell r="C8999" t="str">
            <v>NG-NYMEX</v>
          </cell>
          <cell r="D8999" t="str">
            <v>FT-CAND-EGSC-BAS</v>
          </cell>
          <cell r="E8999" t="str">
            <v>D</v>
          </cell>
          <cell r="G8999" t="str">
            <v>IF-TRANSCO/Z3</v>
          </cell>
          <cell r="H8999">
            <v>37865</v>
          </cell>
          <cell r="I8999">
            <v>0</v>
          </cell>
          <cell r="J8999">
            <v>0</v>
          </cell>
        </row>
        <row r="9000">
          <cell r="A9000">
            <v>36641</v>
          </cell>
          <cell r="B9000" t="str">
            <v>FT-CANADA</v>
          </cell>
          <cell r="C9000" t="str">
            <v>NG-NYMEX</v>
          </cell>
          <cell r="D9000" t="str">
            <v>FT-CAND-EGSC-BAS</v>
          </cell>
          <cell r="E9000" t="str">
            <v>D</v>
          </cell>
          <cell r="G9000" t="str">
            <v>IF-TRANSCO/Z3</v>
          </cell>
          <cell r="H9000">
            <v>37895</v>
          </cell>
          <cell r="I9000">
            <v>0</v>
          </cell>
          <cell r="J9000">
            <v>0</v>
          </cell>
        </row>
        <row r="9001">
          <cell r="A9001">
            <v>36641</v>
          </cell>
          <cell r="B9001" t="str">
            <v>FT-CANADA</v>
          </cell>
          <cell r="C9001" t="str">
            <v>NG-NYMEX</v>
          </cell>
          <cell r="D9001" t="str">
            <v>FT-CAND-EGSC-BAS</v>
          </cell>
          <cell r="E9001" t="str">
            <v>D</v>
          </cell>
          <cell r="G9001" t="str">
            <v>IF-TRANSCO/Z3</v>
          </cell>
          <cell r="H9001">
            <v>37926</v>
          </cell>
          <cell r="I9001">
            <v>0</v>
          </cell>
          <cell r="J9001">
            <v>0</v>
          </cell>
        </row>
        <row r="9002">
          <cell r="A9002">
            <v>36641</v>
          </cell>
          <cell r="B9002" t="str">
            <v>FT-CANADA</v>
          </cell>
          <cell r="C9002" t="str">
            <v>NG-NYMEX</v>
          </cell>
          <cell r="D9002" t="str">
            <v>FT-CAND-EGSC-BAS</v>
          </cell>
          <cell r="E9002" t="str">
            <v>D</v>
          </cell>
          <cell r="G9002" t="str">
            <v>IF-TRANSCO/Z3</v>
          </cell>
          <cell r="H9002">
            <v>37956</v>
          </cell>
          <cell r="I9002">
            <v>0</v>
          </cell>
          <cell r="J9002">
            <v>0</v>
          </cell>
        </row>
        <row r="9003">
          <cell r="A9003">
            <v>36641</v>
          </cell>
          <cell r="B9003" t="str">
            <v>FT-CANADA</v>
          </cell>
          <cell r="C9003" t="str">
            <v>NG-NYMEX</v>
          </cell>
          <cell r="D9003" t="str">
            <v>FT-CAND-EGSC-BAS</v>
          </cell>
          <cell r="E9003" t="str">
            <v>D</v>
          </cell>
          <cell r="G9003" t="str">
            <v>IF-TRANSCO/Z3</v>
          </cell>
          <cell r="H9003">
            <v>37987</v>
          </cell>
          <cell r="I9003">
            <v>0</v>
          </cell>
          <cell r="J9003">
            <v>0</v>
          </cell>
        </row>
        <row r="9004">
          <cell r="A9004">
            <v>36641</v>
          </cell>
          <cell r="B9004" t="str">
            <v>FT-CANADA</v>
          </cell>
          <cell r="C9004" t="str">
            <v>NG-NYMEX</v>
          </cell>
          <cell r="D9004" t="str">
            <v>FT-CAND-EGSC-BAS</v>
          </cell>
          <cell r="E9004" t="str">
            <v>D</v>
          </cell>
          <cell r="G9004" t="str">
            <v>IF-TRANSCO/Z3</v>
          </cell>
          <cell r="H9004">
            <v>38018</v>
          </cell>
          <cell r="I9004">
            <v>0</v>
          </cell>
          <cell r="J9004">
            <v>0</v>
          </cell>
        </row>
        <row r="9005">
          <cell r="A9005">
            <v>36641</v>
          </cell>
          <cell r="B9005" t="str">
            <v>FT-CANADA</v>
          </cell>
          <cell r="C9005" t="str">
            <v>NG-NYMEX</v>
          </cell>
          <cell r="D9005" t="str">
            <v>FT-CAND-EGSC-BAS</v>
          </cell>
          <cell r="E9005" t="str">
            <v>D</v>
          </cell>
          <cell r="G9005" t="str">
            <v>IF-TRANSCO/Z3</v>
          </cell>
          <cell r="H9005">
            <v>38047</v>
          </cell>
          <cell r="I9005">
            <v>0</v>
          </cell>
          <cell r="J9005">
            <v>0</v>
          </cell>
        </row>
        <row r="9006">
          <cell r="A9006">
            <v>36641</v>
          </cell>
          <cell r="B9006" t="str">
            <v>FT-CANADA</v>
          </cell>
          <cell r="C9006" t="str">
            <v>NG-NYMEX</v>
          </cell>
          <cell r="D9006" t="str">
            <v>FT-CAND-EGSC-BAS</v>
          </cell>
          <cell r="E9006" t="str">
            <v>D</v>
          </cell>
          <cell r="G9006" t="str">
            <v>IF-TRANSCO/Z3</v>
          </cell>
          <cell r="H9006">
            <v>38078</v>
          </cell>
          <cell r="I9006">
            <v>0</v>
          </cell>
          <cell r="J9006">
            <v>0</v>
          </cell>
        </row>
        <row r="9007">
          <cell r="A9007">
            <v>36641</v>
          </cell>
          <cell r="B9007" t="str">
            <v>FT-CANADA</v>
          </cell>
          <cell r="C9007" t="str">
            <v>NG-NYMEX</v>
          </cell>
          <cell r="D9007" t="str">
            <v>FT-CAND-EGSC-BAS</v>
          </cell>
          <cell r="E9007" t="str">
            <v>D</v>
          </cell>
          <cell r="G9007" t="str">
            <v>IF-TRANSCO/Z3</v>
          </cell>
          <cell r="H9007">
            <v>38108</v>
          </cell>
          <cell r="I9007">
            <v>0</v>
          </cell>
          <cell r="J9007">
            <v>0</v>
          </cell>
        </row>
        <row r="9008">
          <cell r="A9008">
            <v>36641</v>
          </cell>
          <cell r="B9008" t="str">
            <v>FT-CANADA</v>
          </cell>
          <cell r="C9008" t="str">
            <v>NG-NYMEX</v>
          </cell>
          <cell r="D9008" t="str">
            <v>FT-CAND-EGSC-BAS</v>
          </cell>
          <cell r="E9008" t="str">
            <v>D</v>
          </cell>
          <cell r="G9008" t="str">
            <v>IF-TRANSCO/Z3</v>
          </cell>
          <cell r="H9008">
            <v>38139</v>
          </cell>
          <cell r="I9008">
            <v>0</v>
          </cell>
          <cell r="J9008">
            <v>0</v>
          </cell>
        </row>
        <row r="9009">
          <cell r="A9009">
            <v>36641</v>
          </cell>
          <cell r="B9009" t="str">
            <v>FT-CANADA</v>
          </cell>
          <cell r="C9009" t="str">
            <v>NG-NYMEX</v>
          </cell>
          <cell r="D9009" t="str">
            <v>FT-CAND-EGSC-BAS</v>
          </cell>
          <cell r="E9009" t="str">
            <v>D</v>
          </cell>
          <cell r="G9009" t="str">
            <v>IF-TRANSCO/Z3</v>
          </cell>
          <cell r="H9009">
            <v>38169</v>
          </cell>
          <cell r="I9009">
            <v>0</v>
          </cell>
          <cell r="J9009">
            <v>0</v>
          </cell>
        </row>
        <row r="9010">
          <cell r="A9010">
            <v>36641</v>
          </cell>
          <cell r="B9010" t="str">
            <v>FT-CANADA</v>
          </cell>
          <cell r="C9010" t="str">
            <v>NG-NYMEX</v>
          </cell>
          <cell r="D9010" t="str">
            <v>FT-CAND-EGSC-BAS</v>
          </cell>
          <cell r="E9010" t="str">
            <v>D</v>
          </cell>
          <cell r="G9010" t="str">
            <v>IF-TRANSCO/Z3</v>
          </cell>
          <cell r="H9010">
            <v>38200</v>
          </cell>
          <cell r="I9010">
            <v>0</v>
          </cell>
          <cell r="J9010">
            <v>0</v>
          </cell>
        </row>
        <row r="9011">
          <cell r="A9011">
            <v>36641</v>
          </cell>
          <cell r="B9011" t="str">
            <v>FT-CANADA</v>
          </cell>
          <cell r="C9011" t="str">
            <v>NG-NYMEX</v>
          </cell>
          <cell r="D9011" t="str">
            <v>FT-CAND-EGSC-BAS</v>
          </cell>
          <cell r="E9011" t="str">
            <v>D</v>
          </cell>
          <cell r="G9011" t="str">
            <v>IF-TRANSCO/Z3</v>
          </cell>
          <cell r="H9011">
            <v>38231</v>
          </cell>
          <cell r="I9011">
            <v>0</v>
          </cell>
          <cell r="J9011">
            <v>0</v>
          </cell>
        </row>
        <row r="9012">
          <cell r="A9012">
            <v>36641</v>
          </cell>
          <cell r="B9012" t="str">
            <v>FT-CANADA</v>
          </cell>
          <cell r="C9012" t="str">
            <v>NG-NYMEX</v>
          </cell>
          <cell r="D9012" t="str">
            <v>FT-CAND-EGSC-BAS</v>
          </cell>
          <cell r="E9012" t="str">
            <v>D</v>
          </cell>
          <cell r="G9012" t="str">
            <v>IF-TRANSCO/Z3</v>
          </cell>
          <cell r="H9012">
            <v>38261</v>
          </cell>
          <cell r="I9012">
            <v>0</v>
          </cell>
          <cell r="J9012">
            <v>0</v>
          </cell>
        </row>
        <row r="9013">
          <cell r="A9013">
            <v>36641</v>
          </cell>
          <cell r="B9013" t="str">
            <v>FT-CANADA</v>
          </cell>
          <cell r="C9013" t="str">
            <v>NG-NYMEX</v>
          </cell>
          <cell r="D9013" t="str">
            <v>FT-CAND-EGSC-BAS</v>
          </cell>
          <cell r="E9013" t="str">
            <v>D</v>
          </cell>
          <cell r="G9013" t="str">
            <v>IF-TRANSCO/Z3</v>
          </cell>
          <cell r="H9013">
            <v>38292</v>
          </cell>
          <cell r="I9013">
            <v>0</v>
          </cell>
          <cell r="J9013">
            <v>0</v>
          </cell>
        </row>
        <row r="9014">
          <cell r="A9014">
            <v>36641</v>
          </cell>
          <cell r="B9014" t="str">
            <v>FT-CANADA</v>
          </cell>
          <cell r="C9014" t="str">
            <v>NG-NYMEX</v>
          </cell>
          <cell r="D9014" t="str">
            <v>FT-CAND-EGSC-BAS</v>
          </cell>
          <cell r="E9014" t="str">
            <v>D</v>
          </cell>
          <cell r="G9014" t="str">
            <v>IF-TRANSCO/Z3</v>
          </cell>
          <cell r="H9014">
            <v>38322</v>
          </cell>
          <cell r="I9014">
            <v>0</v>
          </cell>
          <cell r="J9014">
            <v>0</v>
          </cell>
        </row>
        <row r="9015">
          <cell r="A9015">
            <v>36641</v>
          </cell>
          <cell r="B9015" t="str">
            <v>FT-CANADA</v>
          </cell>
          <cell r="C9015" t="str">
            <v>NG-NYMEX</v>
          </cell>
          <cell r="D9015" t="str">
            <v>FT-CAND-EGSC-BAS</v>
          </cell>
          <cell r="E9015" t="str">
            <v>D</v>
          </cell>
          <cell r="G9015" t="str">
            <v>IF-TRANSCO/Z3</v>
          </cell>
          <cell r="H9015">
            <v>38353</v>
          </cell>
          <cell r="I9015">
            <v>0</v>
          </cell>
          <cell r="J9015">
            <v>0</v>
          </cell>
        </row>
        <row r="9016">
          <cell r="A9016">
            <v>36641</v>
          </cell>
          <cell r="B9016" t="str">
            <v>FT-CANADA</v>
          </cell>
          <cell r="C9016" t="str">
            <v>NG-NYMEX</v>
          </cell>
          <cell r="D9016" t="str">
            <v>FT-CAND-EGSC-BAS</v>
          </cell>
          <cell r="E9016" t="str">
            <v>D</v>
          </cell>
          <cell r="G9016" t="str">
            <v>IF-TRANSCO/Z3</v>
          </cell>
          <cell r="H9016">
            <v>38384</v>
          </cell>
          <cell r="I9016">
            <v>0</v>
          </cell>
          <cell r="J9016">
            <v>0</v>
          </cell>
        </row>
        <row r="9017">
          <cell r="A9017">
            <v>36641</v>
          </cell>
          <cell r="B9017" t="str">
            <v>FT-CANADA</v>
          </cell>
          <cell r="C9017" t="str">
            <v>NG-NYMEX</v>
          </cell>
          <cell r="D9017" t="str">
            <v>FT-CAND-EGSC-BAS</v>
          </cell>
          <cell r="E9017" t="str">
            <v>D</v>
          </cell>
          <cell r="G9017" t="str">
            <v>IF-TRANSCO/Z3</v>
          </cell>
          <cell r="H9017">
            <v>38412</v>
          </cell>
          <cell r="I9017">
            <v>0</v>
          </cell>
          <cell r="J9017">
            <v>0</v>
          </cell>
        </row>
        <row r="9018">
          <cell r="A9018">
            <v>36641</v>
          </cell>
          <cell r="B9018" t="str">
            <v>FT-CANADA</v>
          </cell>
          <cell r="C9018" t="str">
            <v>NG-NYMEX</v>
          </cell>
          <cell r="D9018" t="str">
            <v>FT-CAND-EGSC-BAS</v>
          </cell>
          <cell r="E9018" t="str">
            <v>D</v>
          </cell>
          <cell r="G9018" t="str">
            <v>IF-TRANSCO/Z3</v>
          </cell>
          <cell r="H9018">
            <v>38443</v>
          </cell>
          <cell r="I9018">
            <v>0</v>
          </cell>
          <cell r="J9018">
            <v>0</v>
          </cell>
        </row>
        <row r="9019">
          <cell r="A9019">
            <v>36641</v>
          </cell>
          <cell r="B9019" t="str">
            <v>FT-CANADA</v>
          </cell>
          <cell r="C9019" t="str">
            <v>NG-NYMEX</v>
          </cell>
          <cell r="D9019" t="str">
            <v>FT-CAND-EGSC-BAS</v>
          </cell>
          <cell r="E9019" t="str">
            <v>D</v>
          </cell>
          <cell r="G9019" t="str">
            <v>IF-TRANSCO/Z3</v>
          </cell>
          <cell r="H9019">
            <v>38473</v>
          </cell>
          <cell r="I9019">
            <v>0</v>
          </cell>
          <cell r="J9019">
            <v>0</v>
          </cell>
        </row>
        <row r="9020">
          <cell r="A9020">
            <v>36641</v>
          </cell>
          <cell r="B9020" t="str">
            <v>FT-CANADA</v>
          </cell>
          <cell r="C9020" t="str">
            <v>NG-NYMEX</v>
          </cell>
          <cell r="D9020" t="str">
            <v>FT-CAND-EGSC-BAS</v>
          </cell>
          <cell r="E9020" t="str">
            <v>D</v>
          </cell>
          <cell r="G9020" t="str">
            <v>IF-TRANSCO/Z3</v>
          </cell>
          <cell r="H9020">
            <v>38504</v>
          </cell>
          <cell r="I9020">
            <v>0</v>
          </cell>
          <cell r="J9020">
            <v>0</v>
          </cell>
        </row>
        <row r="9021">
          <cell r="A9021">
            <v>36641</v>
          </cell>
          <cell r="B9021" t="str">
            <v>FT-CANADA</v>
          </cell>
          <cell r="C9021" t="str">
            <v>NG-NYMEX</v>
          </cell>
          <cell r="D9021" t="str">
            <v>FT-CAND-EGSC-BAS</v>
          </cell>
          <cell r="E9021" t="str">
            <v>D</v>
          </cell>
          <cell r="G9021" t="str">
            <v>IF-TRANSCO/Z3</v>
          </cell>
          <cell r="H9021">
            <v>38534</v>
          </cell>
          <cell r="I9021">
            <v>0</v>
          </cell>
          <cell r="J9021">
            <v>0</v>
          </cell>
        </row>
        <row r="9022">
          <cell r="A9022">
            <v>36641</v>
          </cell>
          <cell r="B9022" t="str">
            <v>FT-CANADA</v>
          </cell>
          <cell r="C9022" t="str">
            <v>NG-NYMEX</v>
          </cell>
          <cell r="D9022" t="str">
            <v>FT-CAND-EGSC-BAS</v>
          </cell>
          <cell r="E9022" t="str">
            <v>D</v>
          </cell>
          <cell r="G9022" t="str">
            <v>IF-TRANSCO/Z3</v>
          </cell>
          <cell r="H9022">
            <v>38565</v>
          </cell>
          <cell r="I9022">
            <v>0</v>
          </cell>
          <cell r="J9022">
            <v>0</v>
          </cell>
        </row>
        <row r="9023">
          <cell r="A9023">
            <v>36641</v>
          </cell>
          <cell r="B9023" t="str">
            <v>FT-CANADA</v>
          </cell>
          <cell r="C9023" t="str">
            <v>NG-NYMEX</v>
          </cell>
          <cell r="D9023" t="str">
            <v>FT-CAND-EGSC-BAS</v>
          </cell>
          <cell r="E9023" t="str">
            <v>D</v>
          </cell>
          <cell r="G9023" t="str">
            <v>IF-TRANSCO/Z3</v>
          </cell>
          <cell r="H9023">
            <v>38596</v>
          </cell>
          <cell r="I9023">
            <v>0</v>
          </cell>
          <cell r="J9023">
            <v>0</v>
          </cell>
        </row>
        <row r="9024">
          <cell r="A9024">
            <v>36641</v>
          </cell>
          <cell r="B9024" t="str">
            <v>FT-CANADA</v>
          </cell>
          <cell r="C9024" t="str">
            <v>NG-NYMEX</v>
          </cell>
          <cell r="D9024" t="str">
            <v>FT-CAND-EGSC-BAS</v>
          </cell>
          <cell r="E9024" t="str">
            <v>D</v>
          </cell>
          <cell r="G9024" t="str">
            <v>IF-TRANSCO/Z3</v>
          </cell>
          <cell r="H9024">
            <v>38626</v>
          </cell>
          <cell r="I9024">
            <v>0</v>
          </cell>
          <cell r="J9024">
            <v>0</v>
          </cell>
        </row>
        <row r="9025">
          <cell r="A9025">
            <v>36641</v>
          </cell>
          <cell r="B9025" t="str">
            <v>FT-CANADA</v>
          </cell>
          <cell r="C9025" t="str">
            <v>NG-NYMEX</v>
          </cell>
          <cell r="D9025" t="str">
            <v>FT-CAND-EGSC-BAS</v>
          </cell>
          <cell r="E9025" t="str">
            <v>D</v>
          </cell>
          <cell r="G9025" t="str">
            <v>IF-TRANSCO/Z3</v>
          </cell>
          <cell r="H9025">
            <v>38657</v>
          </cell>
          <cell r="I9025">
            <v>0</v>
          </cell>
          <cell r="J9025">
            <v>0</v>
          </cell>
        </row>
        <row r="9026">
          <cell r="A9026">
            <v>36641</v>
          </cell>
          <cell r="B9026" t="str">
            <v>FT-CANADA</v>
          </cell>
          <cell r="C9026" t="str">
            <v>NG-NYMEX</v>
          </cell>
          <cell r="D9026" t="str">
            <v>FT-CAND-EGSC-BAS</v>
          </cell>
          <cell r="E9026" t="str">
            <v>D</v>
          </cell>
          <cell r="G9026" t="str">
            <v>IF-TRANSCO/Z3</v>
          </cell>
          <cell r="H9026">
            <v>38687</v>
          </cell>
          <cell r="I9026">
            <v>0</v>
          </cell>
          <cell r="J9026">
            <v>0</v>
          </cell>
        </row>
        <row r="9027">
          <cell r="A9027">
            <v>36641</v>
          </cell>
          <cell r="B9027" t="str">
            <v>FT-CANADA</v>
          </cell>
          <cell r="C9027" t="str">
            <v>NG-NYMEX</v>
          </cell>
          <cell r="D9027" t="str">
            <v>FT-CAND-EGSC-BAS</v>
          </cell>
          <cell r="E9027" t="str">
            <v>D</v>
          </cell>
          <cell r="G9027" t="str">
            <v>IF-TRANSCO/Z3</v>
          </cell>
          <cell r="H9027">
            <v>38718</v>
          </cell>
          <cell r="I9027">
            <v>0</v>
          </cell>
          <cell r="J9027">
            <v>0</v>
          </cell>
        </row>
        <row r="9028">
          <cell r="A9028">
            <v>36641</v>
          </cell>
          <cell r="B9028" t="str">
            <v>FT-CANADA</v>
          </cell>
          <cell r="C9028" t="str">
            <v>NG-NYMEX</v>
          </cell>
          <cell r="D9028" t="str">
            <v>FT-CAND-EGSC-BAS</v>
          </cell>
          <cell r="E9028" t="str">
            <v>D</v>
          </cell>
          <cell r="G9028" t="str">
            <v>IF-TRANSCO/Z3</v>
          </cell>
          <cell r="H9028">
            <v>38749</v>
          </cell>
          <cell r="I9028">
            <v>0</v>
          </cell>
          <cell r="J9028">
            <v>0</v>
          </cell>
        </row>
        <row r="9029">
          <cell r="A9029">
            <v>36641</v>
          </cell>
          <cell r="B9029" t="str">
            <v>FT-CANADA</v>
          </cell>
          <cell r="C9029" t="str">
            <v>NG-NYMEX</v>
          </cell>
          <cell r="D9029" t="str">
            <v>FT-CAND-EGSC-BAS</v>
          </cell>
          <cell r="E9029" t="str">
            <v>D</v>
          </cell>
          <cell r="G9029" t="str">
            <v>IF-TRANSCO/Z3</v>
          </cell>
          <cell r="H9029">
            <v>38777</v>
          </cell>
          <cell r="I9029">
            <v>0</v>
          </cell>
          <cell r="J9029">
            <v>0</v>
          </cell>
        </row>
        <row r="9030">
          <cell r="A9030">
            <v>36641</v>
          </cell>
          <cell r="B9030" t="str">
            <v>FT-CANADA</v>
          </cell>
          <cell r="C9030" t="str">
            <v>NG-NYMEX</v>
          </cell>
          <cell r="D9030" t="str">
            <v>FT-CAND-EGSC-BAS</v>
          </cell>
          <cell r="E9030" t="str">
            <v>D</v>
          </cell>
          <cell r="G9030" t="str">
            <v>IF-TRANSCO/Z3</v>
          </cell>
          <cell r="H9030">
            <v>38808</v>
          </cell>
          <cell r="I9030">
            <v>0</v>
          </cell>
          <cell r="J9030">
            <v>0</v>
          </cell>
        </row>
        <row r="9031">
          <cell r="A9031">
            <v>36641</v>
          </cell>
          <cell r="B9031" t="str">
            <v>FT-CANADA</v>
          </cell>
          <cell r="C9031" t="str">
            <v>NG-NYMEX</v>
          </cell>
          <cell r="D9031" t="str">
            <v>FT-CAND-EGSC-BAS</v>
          </cell>
          <cell r="E9031" t="str">
            <v>D</v>
          </cell>
          <cell r="G9031" t="str">
            <v>IF-TRANSCO/Z3</v>
          </cell>
          <cell r="H9031">
            <v>38838</v>
          </cell>
          <cell r="I9031">
            <v>0</v>
          </cell>
          <cell r="J9031">
            <v>0</v>
          </cell>
        </row>
        <row r="9032">
          <cell r="A9032">
            <v>36641</v>
          </cell>
          <cell r="B9032" t="str">
            <v>FT-CANADA</v>
          </cell>
          <cell r="C9032" t="str">
            <v>NG-NYMEX</v>
          </cell>
          <cell r="D9032" t="str">
            <v>FT-CAND-EGSC-BAS</v>
          </cell>
          <cell r="E9032" t="str">
            <v>D</v>
          </cell>
          <cell r="G9032" t="str">
            <v>IF-TRANSCO/Z3</v>
          </cell>
          <cell r="H9032">
            <v>38869</v>
          </cell>
          <cell r="I9032">
            <v>0</v>
          </cell>
          <cell r="J9032">
            <v>0</v>
          </cell>
        </row>
        <row r="9033">
          <cell r="A9033">
            <v>36641</v>
          </cell>
          <cell r="B9033" t="str">
            <v>FT-CANADA</v>
          </cell>
          <cell r="C9033" t="str">
            <v>NG-NYMEX</v>
          </cell>
          <cell r="D9033" t="str">
            <v>FT-CAND-EGSC-BAS</v>
          </cell>
          <cell r="E9033" t="str">
            <v>D</v>
          </cell>
          <cell r="G9033" t="str">
            <v>IF-TRANSCO/Z3</v>
          </cell>
          <cell r="H9033">
            <v>38899</v>
          </cell>
          <cell r="I9033">
            <v>0</v>
          </cell>
          <cell r="J9033">
            <v>0</v>
          </cell>
        </row>
        <row r="9034">
          <cell r="A9034">
            <v>36641</v>
          </cell>
          <cell r="B9034" t="str">
            <v>FT-CANADA</v>
          </cell>
          <cell r="C9034" t="str">
            <v>NG-NYMEX</v>
          </cell>
          <cell r="D9034" t="str">
            <v>FT-CAND-EGSC-BAS</v>
          </cell>
          <cell r="E9034" t="str">
            <v>D</v>
          </cell>
          <cell r="G9034" t="str">
            <v>IF-TRANSCO/Z3</v>
          </cell>
          <cell r="H9034">
            <v>38930</v>
          </cell>
          <cell r="I9034">
            <v>0</v>
          </cell>
          <cell r="J9034">
            <v>0</v>
          </cell>
        </row>
        <row r="9035">
          <cell r="A9035">
            <v>36641</v>
          </cell>
          <cell r="B9035" t="str">
            <v>FT-CANADA</v>
          </cell>
          <cell r="C9035" t="str">
            <v>NG-NYMEX</v>
          </cell>
          <cell r="D9035" t="str">
            <v>FT-CAND-EGSC-BAS</v>
          </cell>
          <cell r="E9035" t="str">
            <v>D</v>
          </cell>
          <cell r="G9035" t="str">
            <v>IF-TRANSCO/Z3</v>
          </cell>
          <cell r="H9035">
            <v>38961</v>
          </cell>
          <cell r="I9035">
            <v>0</v>
          </cell>
          <cell r="J9035">
            <v>0</v>
          </cell>
        </row>
        <row r="9036">
          <cell r="A9036">
            <v>36641</v>
          </cell>
          <cell r="B9036" t="str">
            <v>FT-CANADA</v>
          </cell>
          <cell r="C9036" t="str">
            <v>NG-NYMEX</v>
          </cell>
          <cell r="D9036" t="str">
            <v>FT-CAND-EGSC-BAS</v>
          </cell>
          <cell r="E9036" t="str">
            <v>D</v>
          </cell>
          <cell r="G9036" t="str">
            <v>IF-TRANSCO/Z3</v>
          </cell>
          <cell r="H9036">
            <v>38991</v>
          </cell>
          <cell r="I9036">
            <v>0</v>
          </cell>
          <cell r="J9036">
            <v>0</v>
          </cell>
        </row>
        <row r="9037">
          <cell r="A9037">
            <v>36641</v>
          </cell>
          <cell r="B9037" t="str">
            <v>FT-CANADA</v>
          </cell>
          <cell r="C9037" t="str">
            <v>NG-NYMEX</v>
          </cell>
          <cell r="D9037" t="str">
            <v>FT-CAND-EGSC-BAS</v>
          </cell>
          <cell r="E9037" t="str">
            <v>D</v>
          </cell>
          <cell r="G9037" t="str">
            <v>IF-TRANSCO/Z6</v>
          </cell>
          <cell r="H9037">
            <v>36647</v>
          </cell>
          <cell r="I9037">
            <v>0</v>
          </cell>
          <cell r="J9037">
            <v>0</v>
          </cell>
        </row>
        <row r="9038">
          <cell r="A9038">
            <v>36641</v>
          </cell>
          <cell r="B9038" t="str">
            <v>FT-CANADA</v>
          </cell>
          <cell r="C9038" t="str">
            <v>NG-NYMEX</v>
          </cell>
          <cell r="D9038" t="str">
            <v>FT-CAND-EGSC-BAS</v>
          </cell>
          <cell r="E9038" t="str">
            <v>D</v>
          </cell>
          <cell r="G9038" t="str">
            <v>IF-TRANSCO/Z6</v>
          </cell>
          <cell r="H9038">
            <v>36678</v>
          </cell>
          <cell r="I9038">
            <v>0</v>
          </cell>
          <cell r="J9038">
            <v>0</v>
          </cell>
        </row>
        <row r="9039">
          <cell r="A9039">
            <v>36641</v>
          </cell>
          <cell r="B9039" t="str">
            <v>FT-CANADA</v>
          </cell>
          <cell r="C9039" t="str">
            <v>NG-NYMEX</v>
          </cell>
          <cell r="D9039" t="str">
            <v>FT-CAND-EGSC-BAS</v>
          </cell>
          <cell r="E9039" t="str">
            <v>D</v>
          </cell>
          <cell r="G9039" t="str">
            <v>IF-TRANSCO/Z6</v>
          </cell>
          <cell r="H9039">
            <v>36708</v>
          </cell>
          <cell r="I9039">
            <v>0</v>
          </cell>
          <cell r="J9039">
            <v>0</v>
          </cell>
        </row>
        <row r="9040">
          <cell r="A9040">
            <v>36641</v>
          </cell>
          <cell r="B9040" t="str">
            <v>FT-CANADA</v>
          </cell>
          <cell r="C9040" t="str">
            <v>NG-NYMEX</v>
          </cell>
          <cell r="D9040" t="str">
            <v>FT-CAND-EGSC-BAS</v>
          </cell>
          <cell r="E9040" t="str">
            <v>D</v>
          </cell>
          <cell r="G9040" t="str">
            <v>IF-TRANSCO/Z6</v>
          </cell>
          <cell r="H9040">
            <v>36739</v>
          </cell>
          <cell r="I9040">
            <v>0</v>
          </cell>
          <cell r="J9040">
            <v>0</v>
          </cell>
        </row>
        <row r="9041">
          <cell r="A9041">
            <v>36641</v>
          </cell>
          <cell r="B9041" t="str">
            <v>FT-CANADA</v>
          </cell>
          <cell r="C9041" t="str">
            <v>NG-NYMEX</v>
          </cell>
          <cell r="D9041" t="str">
            <v>FT-CAND-EGSC-BAS</v>
          </cell>
          <cell r="E9041" t="str">
            <v>D</v>
          </cell>
          <cell r="G9041" t="str">
            <v>IF-TRANSCO/Z6</v>
          </cell>
          <cell r="H9041">
            <v>36770</v>
          </cell>
          <cell r="I9041">
            <v>0</v>
          </cell>
          <cell r="J9041">
            <v>0</v>
          </cell>
        </row>
        <row r="9042">
          <cell r="A9042">
            <v>36641</v>
          </cell>
          <cell r="B9042" t="str">
            <v>FT-CANADA</v>
          </cell>
          <cell r="C9042" t="str">
            <v>NG-NYMEX</v>
          </cell>
          <cell r="D9042" t="str">
            <v>FT-CAND-EGSC-BAS</v>
          </cell>
          <cell r="E9042" t="str">
            <v>D</v>
          </cell>
          <cell r="G9042" t="str">
            <v>IF-TRANSCO/Z6</v>
          </cell>
          <cell r="H9042">
            <v>36800</v>
          </cell>
          <cell r="I9042">
            <v>0</v>
          </cell>
          <cell r="J9042">
            <v>0</v>
          </cell>
        </row>
        <row r="9043">
          <cell r="A9043">
            <v>36641</v>
          </cell>
          <cell r="B9043" t="str">
            <v>FT-CANADA</v>
          </cell>
          <cell r="C9043" t="str">
            <v>NG-NYMEX</v>
          </cell>
          <cell r="D9043" t="str">
            <v>FT-CAND-EGSC-BAS</v>
          </cell>
          <cell r="E9043" t="str">
            <v>D</v>
          </cell>
          <cell r="G9043" t="str">
            <v>IF-TRANSCO/Z6</v>
          </cell>
          <cell r="H9043">
            <v>36831</v>
          </cell>
          <cell r="I9043">
            <v>0</v>
          </cell>
          <cell r="J9043">
            <v>0</v>
          </cell>
        </row>
        <row r="9044">
          <cell r="A9044">
            <v>36641</v>
          </cell>
          <cell r="B9044" t="str">
            <v>FT-CANADA</v>
          </cell>
          <cell r="C9044" t="str">
            <v>NG-NYMEX</v>
          </cell>
          <cell r="D9044" t="str">
            <v>FT-CAND-EGSC-BAS</v>
          </cell>
          <cell r="E9044" t="str">
            <v>D</v>
          </cell>
          <cell r="G9044" t="str">
            <v>IF-TRANSCO/Z6</v>
          </cell>
          <cell r="H9044">
            <v>36861</v>
          </cell>
          <cell r="I9044">
            <v>0</v>
          </cell>
          <cell r="J9044">
            <v>0</v>
          </cell>
        </row>
        <row r="9045">
          <cell r="A9045">
            <v>36641</v>
          </cell>
          <cell r="B9045" t="str">
            <v>FT-CANADA</v>
          </cell>
          <cell r="C9045" t="str">
            <v>NG-NYMEX</v>
          </cell>
          <cell r="D9045" t="str">
            <v>FT-CAND-EGSC-BAS</v>
          </cell>
          <cell r="E9045" t="str">
            <v>D</v>
          </cell>
          <cell r="G9045" t="str">
            <v>IF-TRANSCO/Z6</v>
          </cell>
          <cell r="H9045">
            <v>36892</v>
          </cell>
          <cell r="I9045">
            <v>0</v>
          </cell>
          <cell r="J9045">
            <v>0</v>
          </cell>
        </row>
        <row r="9046">
          <cell r="A9046">
            <v>36641</v>
          </cell>
          <cell r="B9046" t="str">
            <v>FT-CANADA</v>
          </cell>
          <cell r="C9046" t="str">
            <v>NG-NYMEX</v>
          </cell>
          <cell r="D9046" t="str">
            <v>FT-CAND-EGSC-BAS</v>
          </cell>
          <cell r="E9046" t="str">
            <v>D</v>
          </cell>
          <cell r="G9046" t="str">
            <v>IF-TRANSCO/Z6</v>
          </cell>
          <cell r="H9046">
            <v>36923</v>
          </cell>
          <cell r="I9046">
            <v>0</v>
          </cell>
          <cell r="J9046">
            <v>0</v>
          </cell>
        </row>
        <row r="9047">
          <cell r="A9047">
            <v>36641</v>
          </cell>
          <cell r="B9047" t="str">
            <v>FT-CANADA</v>
          </cell>
          <cell r="C9047" t="str">
            <v>NG-NYMEX</v>
          </cell>
          <cell r="D9047" t="str">
            <v>FT-CAND-EGSC-BAS</v>
          </cell>
          <cell r="E9047" t="str">
            <v>D</v>
          </cell>
          <cell r="G9047" t="str">
            <v>IF-TRANSCO/Z6</v>
          </cell>
          <cell r="H9047">
            <v>36951</v>
          </cell>
          <cell r="I9047">
            <v>0</v>
          </cell>
          <cell r="J9047">
            <v>0</v>
          </cell>
        </row>
        <row r="9048">
          <cell r="A9048">
            <v>36641</v>
          </cell>
          <cell r="B9048" t="str">
            <v>FT-CANADA</v>
          </cell>
          <cell r="C9048" t="str">
            <v>NG-NYMEX</v>
          </cell>
          <cell r="D9048" t="str">
            <v>FT-CAND-EGSC-BAS</v>
          </cell>
          <cell r="E9048" t="str">
            <v>D</v>
          </cell>
          <cell r="G9048" t="str">
            <v>IF-TRANSCO/Z6</v>
          </cell>
          <cell r="H9048">
            <v>36982</v>
          </cell>
          <cell r="I9048">
            <v>0</v>
          </cell>
          <cell r="J9048">
            <v>0</v>
          </cell>
        </row>
        <row r="9049">
          <cell r="A9049">
            <v>36641</v>
          </cell>
          <cell r="B9049" t="str">
            <v>FT-CANADA</v>
          </cell>
          <cell r="C9049" t="str">
            <v>NG-NYMEX</v>
          </cell>
          <cell r="D9049" t="str">
            <v>FT-CAND-EGSC-BAS</v>
          </cell>
          <cell r="E9049" t="str">
            <v>D</v>
          </cell>
          <cell r="G9049" t="str">
            <v>IF-TRANSCO/Z6</v>
          </cell>
          <cell r="H9049">
            <v>37012</v>
          </cell>
          <cell r="I9049">
            <v>0</v>
          </cell>
          <cell r="J9049">
            <v>0</v>
          </cell>
        </row>
        <row r="9050">
          <cell r="A9050">
            <v>36641</v>
          </cell>
          <cell r="B9050" t="str">
            <v>FT-CANADA</v>
          </cell>
          <cell r="C9050" t="str">
            <v>NG-NYMEX</v>
          </cell>
          <cell r="D9050" t="str">
            <v>FT-CAND-EGSC-BAS</v>
          </cell>
          <cell r="E9050" t="str">
            <v>D</v>
          </cell>
          <cell r="G9050" t="str">
            <v>IF-TRANSCO/Z6</v>
          </cell>
          <cell r="H9050">
            <v>37043</v>
          </cell>
          <cell r="I9050">
            <v>0</v>
          </cell>
          <cell r="J9050">
            <v>0</v>
          </cell>
        </row>
        <row r="9051">
          <cell r="A9051">
            <v>36641</v>
          </cell>
          <cell r="B9051" t="str">
            <v>FT-CANADA</v>
          </cell>
          <cell r="C9051" t="str">
            <v>NG-NYMEX</v>
          </cell>
          <cell r="D9051" t="str">
            <v>FT-CAND-EGSC-BAS</v>
          </cell>
          <cell r="E9051" t="str">
            <v>D</v>
          </cell>
          <cell r="G9051" t="str">
            <v>IF-TRANSCO/Z6</v>
          </cell>
          <cell r="H9051">
            <v>37073</v>
          </cell>
          <cell r="I9051">
            <v>0</v>
          </cell>
          <cell r="J9051">
            <v>0</v>
          </cell>
        </row>
        <row r="9052">
          <cell r="A9052">
            <v>36641</v>
          </cell>
          <cell r="B9052" t="str">
            <v>FT-CANADA</v>
          </cell>
          <cell r="C9052" t="str">
            <v>NG-NYMEX</v>
          </cell>
          <cell r="D9052" t="str">
            <v>FT-CAND-EGSC-BAS</v>
          </cell>
          <cell r="E9052" t="str">
            <v>D</v>
          </cell>
          <cell r="G9052" t="str">
            <v>IF-TRANSCO/Z6</v>
          </cell>
          <cell r="H9052">
            <v>37104</v>
          </cell>
          <cell r="I9052">
            <v>0</v>
          </cell>
          <cell r="J9052">
            <v>0</v>
          </cell>
        </row>
        <row r="9053">
          <cell r="A9053">
            <v>36641</v>
          </cell>
          <cell r="B9053" t="str">
            <v>FT-CANADA</v>
          </cell>
          <cell r="C9053" t="str">
            <v>NG-NYMEX</v>
          </cell>
          <cell r="D9053" t="str">
            <v>FT-CAND-EGSC-BAS</v>
          </cell>
          <cell r="E9053" t="str">
            <v>D</v>
          </cell>
          <cell r="G9053" t="str">
            <v>IF-TRANSCO/Z6</v>
          </cell>
          <cell r="H9053">
            <v>37135</v>
          </cell>
          <cell r="I9053">
            <v>0</v>
          </cell>
          <cell r="J9053">
            <v>0</v>
          </cell>
        </row>
        <row r="9054">
          <cell r="A9054">
            <v>36641</v>
          </cell>
          <cell r="B9054" t="str">
            <v>FT-CANADA</v>
          </cell>
          <cell r="C9054" t="str">
            <v>NG-NYMEX</v>
          </cell>
          <cell r="D9054" t="str">
            <v>FT-CAND-EGSC-BAS</v>
          </cell>
          <cell r="E9054" t="str">
            <v>D</v>
          </cell>
          <cell r="G9054" t="str">
            <v>IF-TRANSCO/Z6</v>
          </cell>
          <cell r="H9054">
            <v>37165</v>
          </cell>
          <cell r="I9054">
            <v>0</v>
          </cell>
          <cell r="J9054">
            <v>0</v>
          </cell>
        </row>
        <row r="9055">
          <cell r="A9055">
            <v>36641</v>
          </cell>
          <cell r="B9055" t="str">
            <v>FT-CANADA</v>
          </cell>
          <cell r="C9055" t="str">
            <v>NG-NYMEX</v>
          </cell>
          <cell r="D9055" t="str">
            <v>FT-CAND-EGSC-BAS</v>
          </cell>
          <cell r="E9055" t="str">
            <v>D</v>
          </cell>
          <cell r="G9055" t="str">
            <v>IF-TRANSCO/Z6</v>
          </cell>
          <cell r="H9055">
            <v>37196</v>
          </cell>
          <cell r="I9055">
            <v>0</v>
          </cell>
          <cell r="J9055">
            <v>0</v>
          </cell>
        </row>
        <row r="9056">
          <cell r="A9056">
            <v>36641</v>
          </cell>
          <cell r="B9056" t="str">
            <v>FT-CANADA</v>
          </cell>
          <cell r="C9056" t="str">
            <v>NG-NYMEX</v>
          </cell>
          <cell r="D9056" t="str">
            <v>FT-CAND-EGSC-BAS</v>
          </cell>
          <cell r="E9056" t="str">
            <v>D</v>
          </cell>
          <cell r="G9056" t="str">
            <v>IF-TRANSCO/Z6</v>
          </cell>
          <cell r="H9056">
            <v>37226</v>
          </cell>
          <cell r="I9056">
            <v>0</v>
          </cell>
          <cell r="J9056">
            <v>0</v>
          </cell>
        </row>
        <row r="9057">
          <cell r="A9057">
            <v>36641</v>
          </cell>
          <cell r="B9057" t="str">
            <v>FT-CANADA</v>
          </cell>
          <cell r="C9057" t="str">
            <v>NG-NYMEX</v>
          </cell>
          <cell r="D9057" t="str">
            <v>FT-CAND-EGSC-BAS</v>
          </cell>
          <cell r="E9057" t="str">
            <v>D</v>
          </cell>
          <cell r="G9057" t="str">
            <v>IF-TRANSCO/Z6</v>
          </cell>
          <cell r="H9057">
            <v>37257</v>
          </cell>
          <cell r="I9057">
            <v>0</v>
          </cell>
          <cell r="J9057">
            <v>0</v>
          </cell>
        </row>
        <row r="9058">
          <cell r="A9058">
            <v>36641</v>
          </cell>
          <cell r="B9058" t="str">
            <v>FT-CANADA</v>
          </cell>
          <cell r="C9058" t="str">
            <v>NG-NYMEX</v>
          </cell>
          <cell r="D9058" t="str">
            <v>FT-CAND-EGSC-BAS</v>
          </cell>
          <cell r="E9058" t="str">
            <v>D</v>
          </cell>
          <cell r="G9058" t="str">
            <v>IF-TRANSCO/Z6</v>
          </cell>
          <cell r="H9058">
            <v>37288</v>
          </cell>
          <cell r="I9058">
            <v>0</v>
          </cell>
          <cell r="J9058">
            <v>0</v>
          </cell>
        </row>
        <row r="9059">
          <cell r="A9059">
            <v>36641</v>
          </cell>
          <cell r="B9059" t="str">
            <v>FT-CANADA</v>
          </cell>
          <cell r="C9059" t="str">
            <v>NG-NYMEX</v>
          </cell>
          <cell r="D9059" t="str">
            <v>FT-CAND-EGSC-BAS</v>
          </cell>
          <cell r="E9059" t="str">
            <v>D</v>
          </cell>
          <cell r="G9059" t="str">
            <v>IF-TRANSCO/Z6</v>
          </cell>
          <cell r="H9059">
            <v>37316</v>
          </cell>
          <cell r="I9059">
            <v>0</v>
          </cell>
          <cell r="J9059">
            <v>0</v>
          </cell>
        </row>
        <row r="9060">
          <cell r="A9060">
            <v>36641</v>
          </cell>
          <cell r="B9060" t="str">
            <v>FT-CANADA</v>
          </cell>
          <cell r="C9060" t="str">
            <v>NG-NYMEX</v>
          </cell>
          <cell r="D9060" t="str">
            <v>FT-CAND-EGSC-BAS</v>
          </cell>
          <cell r="E9060" t="str">
            <v>D</v>
          </cell>
          <cell r="G9060" t="str">
            <v>IF-TRANSCO/Z6</v>
          </cell>
          <cell r="H9060">
            <v>37347</v>
          </cell>
          <cell r="I9060">
            <v>0</v>
          </cell>
          <cell r="J9060">
            <v>0</v>
          </cell>
        </row>
        <row r="9061">
          <cell r="A9061">
            <v>36641</v>
          </cell>
          <cell r="B9061" t="str">
            <v>FT-CANADA</v>
          </cell>
          <cell r="C9061" t="str">
            <v>NG-NYMEX</v>
          </cell>
          <cell r="D9061" t="str">
            <v>FT-CAND-EGSC-BAS</v>
          </cell>
          <cell r="E9061" t="str">
            <v>D</v>
          </cell>
          <cell r="G9061" t="str">
            <v>IF-TRANSCO/Z6</v>
          </cell>
          <cell r="H9061">
            <v>37377</v>
          </cell>
          <cell r="I9061">
            <v>0</v>
          </cell>
          <cell r="J9061">
            <v>0</v>
          </cell>
        </row>
        <row r="9062">
          <cell r="A9062">
            <v>36641</v>
          </cell>
          <cell r="B9062" t="str">
            <v>FT-CANADA</v>
          </cell>
          <cell r="C9062" t="str">
            <v>NG-NYMEX</v>
          </cell>
          <cell r="D9062" t="str">
            <v>FT-CAND-EGSC-BAS</v>
          </cell>
          <cell r="E9062" t="str">
            <v>D</v>
          </cell>
          <cell r="G9062" t="str">
            <v>IF-TRANSCO/Z6</v>
          </cell>
          <cell r="H9062">
            <v>37408</v>
          </cell>
          <cell r="I9062">
            <v>0</v>
          </cell>
          <cell r="J9062">
            <v>0</v>
          </cell>
        </row>
        <row r="9063">
          <cell r="A9063">
            <v>36641</v>
          </cell>
          <cell r="B9063" t="str">
            <v>FT-CANADA</v>
          </cell>
          <cell r="C9063" t="str">
            <v>NG-NYMEX</v>
          </cell>
          <cell r="D9063" t="str">
            <v>FT-CAND-EGSC-BAS</v>
          </cell>
          <cell r="E9063" t="str">
            <v>D</v>
          </cell>
          <cell r="G9063" t="str">
            <v>IF-TRANSCO/Z6</v>
          </cell>
          <cell r="H9063">
            <v>37438</v>
          </cell>
          <cell r="I9063">
            <v>0</v>
          </cell>
          <cell r="J9063">
            <v>0</v>
          </cell>
        </row>
        <row r="9064">
          <cell r="A9064">
            <v>36641</v>
          </cell>
          <cell r="B9064" t="str">
            <v>FT-CANADA</v>
          </cell>
          <cell r="C9064" t="str">
            <v>NG-NYMEX</v>
          </cell>
          <cell r="D9064" t="str">
            <v>FT-CAND-EGSC-BAS</v>
          </cell>
          <cell r="E9064" t="str">
            <v>D</v>
          </cell>
          <cell r="G9064" t="str">
            <v>IF-TRANSCO/Z6</v>
          </cell>
          <cell r="H9064">
            <v>37469</v>
          </cell>
          <cell r="I9064">
            <v>0</v>
          </cell>
          <cell r="J9064">
            <v>0</v>
          </cell>
        </row>
        <row r="9065">
          <cell r="A9065">
            <v>36641</v>
          </cell>
          <cell r="B9065" t="str">
            <v>FT-CANADA</v>
          </cell>
          <cell r="C9065" t="str">
            <v>NG-NYMEX</v>
          </cell>
          <cell r="D9065" t="str">
            <v>FT-CAND-EGSC-BAS</v>
          </cell>
          <cell r="E9065" t="str">
            <v>D</v>
          </cell>
          <cell r="G9065" t="str">
            <v>IF-TRANSCO/Z6</v>
          </cell>
          <cell r="H9065">
            <v>37500</v>
          </cell>
          <cell r="I9065">
            <v>0</v>
          </cell>
          <cell r="J9065">
            <v>0</v>
          </cell>
        </row>
        <row r="9066">
          <cell r="A9066">
            <v>36641</v>
          </cell>
          <cell r="B9066" t="str">
            <v>FT-CANADA</v>
          </cell>
          <cell r="C9066" t="str">
            <v>NG-NYMEX</v>
          </cell>
          <cell r="D9066" t="str">
            <v>FT-CAND-EGSC-BAS</v>
          </cell>
          <cell r="E9066" t="str">
            <v>D</v>
          </cell>
          <cell r="G9066" t="str">
            <v>IF-TRANSCO/Z6</v>
          </cell>
          <cell r="H9066">
            <v>37530</v>
          </cell>
          <cell r="I9066">
            <v>0</v>
          </cell>
          <cell r="J9066">
            <v>0</v>
          </cell>
        </row>
        <row r="9067">
          <cell r="A9067">
            <v>36641</v>
          </cell>
          <cell r="B9067" t="str">
            <v>FT-CANADA</v>
          </cell>
          <cell r="C9067" t="str">
            <v>NG-NYMEX</v>
          </cell>
          <cell r="D9067" t="str">
            <v>FT-CAND-EGSC-BAS</v>
          </cell>
          <cell r="E9067" t="str">
            <v>D</v>
          </cell>
          <cell r="G9067" t="str">
            <v>IF-TRANSCO/Z6</v>
          </cell>
          <cell r="H9067">
            <v>37561</v>
          </cell>
          <cell r="I9067">
            <v>0</v>
          </cell>
          <cell r="J9067">
            <v>0</v>
          </cell>
        </row>
        <row r="9068">
          <cell r="A9068">
            <v>36641</v>
          </cell>
          <cell r="B9068" t="str">
            <v>FT-CANADA</v>
          </cell>
          <cell r="C9068" t="str">
            <v>NG-NYMEX</v>
          </cell>
          <cell r="D9068" t="str">
            <v>FT-CAND-EGSC-BAS</v>
          </cell>
          <cell r="E9068" t="str">
            <v>D</v>
          </cell>
          <cell r="G9068" t="str">
            <v>IF-TRANSCO/Z6</v>
          </cell>
          <cell r="H9068">
            <v>37591</v>
          </cell>
          <cell r="I9068">
            <v>0</v>
          </cell>
          <cell r="J9068">
            <v>0</v>
          </cell>
        </row>
        <row r="9069">
          <cell r="A9069">
            <v>36641</v>
          </cell>
          <cell r="B9069" t="str">
            <v>FT-CANADA</v>
          </cell>
          <cell r="C9069" t="str">
            <v>NG-NYMEX</v>
          </cell>
          <cell r="D9069" t="str">
            <v>FT-CAND-EGSC-BAS</v>
          </cell>
          <cell r="E9069" t="str">
            <v>D</v>
          </cell>
          <cell r="G9069" t="str">
            <v>IF-TRANSCO/Z6</v>
          </cell>
          <cell r="H9069">
            <v>37622</v>
          </cell>
          <cell r="I9069">
            <v>0</v>
          </cell>
          <cell r="J9069">
            <v>0</v>
          </cell>
        </row>
        <row r="9070">
          <cell r="A9070">
            <v>36641</v>
          </cell>
          <cell r="B9070" t="str">
            <v>FT-CANADA</v>
          </cell>
          <cell r="C9070" t="str">
            <v>NG-NYMEX</v>
          </cell>
          <cell r="D9070" t="str">
            <v>FT-CAND-EGSC-BAS</v>
          </cell>
          <cell r="E9070" t="str">
            <v>D</v>
          </cell>
          <cell r="G9070" t="str">
            <v>IF-TRANSCO/Z6</v>
          </cell>
          <cell r="H9070">
            <v>37653</v>
          </cell>
          <cell r="I9070">
            <v>0</v>
          </cell>
          <cell r="J9070">
            <v>0</v>
          </cell>
        </row>
        <row r="9071">
          <cell r="A9071">
            <v>36641</v>
          </cell>
          <cell r="B9071" t="str">
            <v>FT-CANADA</v>
          </cell>
          <cell r="C9071" t="str">
            <v>NG-NYMEX</v>
          </cell>
          <cell r="D9071" t="str">
            <v>FT-CAND-EGSC-BAS</v>
          </cell>
          <cell r="E9071" t="str">
            <v>D</v>
          </cell>
          <cell r="G9071" t="str">
            <v>IF-TRANSCO/Z6</v>
          </cell>
          <cell r="H9071">
            <v>37681</v>
          </cell>
          <cell r="I9071">
            <v>0</v>
          </cell>
          <cell r="J9071">
            <v>0</v>
          </cell>
        </row>
        <row r="9072">
          <cell r="A9072">
            <v>36641</v>
          </cell>
          <cell r="B9072" t="str">
            <v>FT-CANADA</v>
          </cell>
          <cell r="C9072" t="str">
            <v>NG-NYMEX</v>
          </cell>
          <cell r="D9072" t="str">
            <v>FT-CAND-EGSC-BAS</v>
          </cell>
          <cell r="E9072" t="str">
            <v>D</v>
          </cell>
          <cell r="G9072" t="str">
            <v>IF-TRANSCO/Z6</v>
          </cell>
          <cell r="H9072">
            <v>37712</v>
          </cell>
          <cell r="I9072">
            <v>0</v>
          </cell>
          <cell r="J9072">
            <v>0</v>
          </cell>
        </row>
        <row r="9073">
          <cell r="A9073">
            <v>36641</v>
          </cell>
          <cell r="B9073" t="str">
            <v>FT-CANADA</v>
          </cell>
          <cell r="C9073" t="str">
            <v>NG-NYMEX</v>
          </cell>
          <cell r="D9073" t="str">
            <v>FT-CAND-EGSC-BAS</v>
          </cell>
          <cell r="E9073" t="str">
            <v>D</v>
          </cell>
          <cell r="G9073" t="str">
            <v>IF-TRANSCO/Z6</v>
          </cell>
          <cell r="H9073">
            <v>37742</v>
          </cell>
          <cell r="I9073">
            <v>0</v>
          </cell>
          <cell r="J9073">
            <v>0</v>
          </cell>
        </row>
        <row r="9074">
          <cell r="A9074">
            <v>36641</v>
          </cell>
          <cell r="B9074" t="str">
            <v>FT-CANADA</v>
          </cell>
          <cell r="C9074" t="str">
            <v>NG-NYMEX</v>
          </cell>
          <cell r="D9074" t="str">
            <v>FT-CAND-EGSC-BAS</v>
          </cell>
          <cell r="E9074" t="str">
            <v>D</v>
          </cell>
          <cell r="G9074" t="str">
            <v>IF-TRANSCO/Z6</v>
          </cell>
          <cell r="H9074">
            <v>37773</v>
          </cell>
          <cell r="I9074">
            <v>0</v>
          </cell>
          <cell r="J9074">
            <v>0</v>
          </cell>
        </row>
        <row r="9075">
          <cell r="A9075">
            <v>36641</v>
          </cell>
          <cell r="B9075" t="str">
            <v>FT-CANADA</v>
          </cell>
          <cell r="C9075" t="str">
            <v>NG-NYMEX</v>
          </cell>
          <cell r="D9075" t="str">
            <v>FT-CAND-EGSC-BAS</v>
          </cell>
          <cell r="E9075" t="str">
            <v>D</v>
          </cell>
          <cell r="G9075" t="str">
            <v>IF-TRANSCO/Z6</v>
          </cell>
          <cell r="H9075">
            <v>37803</v>
          </cell>
          <cell r="I9075">
            <v>0</v>
          </cell>
          <cell r="J9075">
            <v>0</v>
          </cell>
        </row>
        <row r="9076">
          <cell r="A9076">
            <v>36641</v>
          </cell>
          <cell r="B9076" t="str">
            <v>FT-CANADA</v>
          </cell>
          <cell r="C9076" t="str">
            <v>NG-NYMEX</v>
          </cell>
          <cell r="D9076" t="str">
            <v>FT-CAND-EGSC-BAS</v>
          </cell>
          <cell r="E9076" t="str">
            <v>D</v>
          </cell>
          <cell r="G9076" t="str">
            <v>IF-TRANSCO/Z6</v>
          </cell>
          <cell r="H9076">
            <v>37834</v>
          </cell>
          <cell r="I9076">
            <v>0</v>
          </cell>
          <cell r="J9076">
            <v>0</v>
          </cell>
        </row>
        <row r="9077">
          <cell r="A9077">
            <v>36641</v>
          </cell>
          <cell r="B9077" t="str">
            <v>FT-CANADA</v>
          </cell>
          <cell r="C9077" t="str">
            <v>NG-NYMEX</v>
          </cell>
          <cell r="D9077" t="str">
            <v>FT-CAND-EGSC-BAS</v>
          </cell>
          <cell r="E9077" t="str">
            <v>D</v>
          </cell>
          <cell r="G9077" t="str">
            <v>IF-TRANSCO/Z6</v>
          </cell>
          <cell r="H9077">
            <v>37865</v>
          </cell>
          <cell r="I9077">
            <v>0</v>
          </cell>
          <cell r="J9077">
            <v>0</v>
          </cell>
        </row>
        <row r="9078">
          <cell r="A9078">
            <v>36641</v>
          </cell>
          <cell r="B9078" t="str">
            <v>FT-CANADA</v>
          </cell>
          <cell r="C9078" t="str">
            <v>NG-NYMEX</v>
          </cell>
          <cell r="D9078" t="str">
            <v>FT-CAND-EGSC-BAS</v>
          </cell>
          <cell r="E9078" t="str">
            <v>D</v>
          </cell>
          <cell r="G9078" t="str">
            <v>IF-TRANSCO/Z6</v>
          </cell>
          <cell r="H9078">
            <v>37895</v>
          </cell>
          <cell r="I9078">
            <v>0</v>
          </cell>
          <cell r="J9078">
            <v>0</v>
          </cell>
        </row>
        <row r="9079">
          <cell r="A9079">
            <v>36641</v>
          </cell>
          <cell r="B9079" t="str">
            <v>FT-CANADA</v>
          </cell>
          <cell r="C9079" t="str">
            <v>NG-NYMEX</v>
          </cell>
          <cell r="D9079" t="str">
            <v>FT-CAND-EGSC-BAS</v>
          </cell>
          <cell r="E9079" t="str">
            <v>D</v>
          </cell>
          <cell r="G9079" t="str">
            <v>IF-TRANSCO/Z6</v>
          </cell>
          <cell r="H9079">
            <v>37926</v>
          </cell>
          <cell r="I9079">
            <v>0</v>
          </cell>
          <cell r="J9079">
            <v>0</v>
          </cell>
        </row>
        <row r="9080">
          <cell r="A9080">
            <v>36641</v>
          </cell>
          <cell r="B9080" t="str">
            <v>FT-CANADA</v>
          </cell>
          <cell r="C9080" t="str">
            <v>NG-NYMEX</v>
          </cell>
          <cell r="D9080" t="str">
            <v>FT-CAND-EGSC-BAS</v>
          </cell>
          <cell r="E9080" t="str">
            <v>D</v>
          </cell>
          <cell r="G9080" t="str">
            <v>IF-TRANSCO/Z6</v>
          </cell>
          <cell r="H9080">
            <v>37956</v>
          </cell>
          <cell r="I9080">
            <v>0</v>
          </cell>
          <cell r="J9080">
            <v>0</v>
          </cell>
        </row>
        <row r="9081">
          <cell r="A9081">
            <v>36641</v>
          </cell>
          <cell r="B9081" t="str">
            <v>FT-CANADA</v>
          </cell>
          <cell r="C9081" t="str">
            <v>NG-NYMEX</v>
          </cell>
          <cell r="D9081" t="str">
            <v>FT-CAND-EGSC-BAS</v>
          </cell>
          <cell r="E9081" t="str">
            <v>D</v>
          </cell>
          <cell r="G9081" t="str">
            <v>IF-TRANSCO/Z6</v>
          </cell>
          <cell r="H9081">
            <v>37987</v>
          </cell>
          <cell r="I9081">
            <v>0</v>
          </cell>
          <cell r="J9081">
            <v>0</v>
          </cell>
        </row>
        <row r="9082">
          <cell r="A9082">
            <v>36641</v>
          </cell>
          <cell r="B9082" t="str">
            <v>FT-CANADA</v>
          </cell>
          <cell r="C9082" t="str">
            <v>NG-NYMEX</v>
          </cell>
          <cell r="D9082" t="str">
            <v>FT-CAND-EGSC-BAS</v>
          </cell>
          <cell r="E9082" t="str">
            <v>D</v>
          </cell>
          <cell r="G9082" t="str">
            <v>IF-TRANSCO/Z6</v>
          </cell>
          <cell r="H9082">
            <v>38018</v>
          </cell>
          <cell r="I9082">
            <v>0</v>
          </cell>
          <cell r="J9082">
            <v>0</v>
          </cell>
        </row>
        <row r="9083">
          <cell r="A9083">
            <v>36641</v>
          </cell>
          <cell r="B9083" t="str">
            <v>FT-CANADA</v>
          </cell>
          <cell r="C9083" t="str">
            <v>NG-NYMEX</v>
          </cell>
          <cell r="D9083" t="str">
            <v>FT-CAND-EGSC-BAS</v>
          </cell>
          <cell r="E9083" t="str">
            <v>D</v>
          </cell>
          <cell r="G9083" t="str">
            <v>IF-TRANSCO/Z6</v>
          </cell>
          <cell r="H9083">
            <v>38047</v>
          </cell>
          <cell r="I9083">
            <v>0</v>
          </cell>
          <cell r="J9083">
            <v>0</v>
          </cell>
        </row>
        <row r="9084">
          <cell r="A9084">
            <v>36641</v>
          </cell>
          <cell r="B9084" t="str">
            <v>FT-CANADA</v>
          </cell>
          <cell r="C9084" t="str">
            <v>NG-NYMEX</v>
          </cell>
          <cell r="D9084" t="str">
            <v>FT-CAND-EGSC-BAS</v>
          </cell>
          <cell r="E9084" t="str">
            <v>D</v>
          </cell>
          <cell r="G9084" t="str">
            <v>IF-TRANSCO/Z6</v>
          </cell>
          <cell r="H9084">
            <v>38078</v>
          </cell>
          <cell r="I9084">
            <v>0</v>
          </cell>
          <cell r="J9084">
            <v>0</v>
          </cell>
        </row>
        <row r="9085">
          <cell r="A9085">
            <v>36641</v>
          </cell>
          <cell r="B9085" t="str">
            <v>FT-CANADA</v>
          </cell>
          <cell r="C9085" t="str">
            <v>NG-NYMEX</v>
          </cell>
          <cell r="D9085" t="str">
            <v>FT-CAND-EGSC-BAS</v>
          </cell>
          <cell r="E9085" t="str">
            <v>D</v>
          </cell>
          <cell r="G9085" t="str">
            <v>IF-TRANSCO/Z6</v>
          </cell>
          <cell r="H9085">
            <v>38108</v>
          </cell>
          <cell r="I9085">
            <v>0</v>
          </cell>
          <cell r="J9085">
            <v>0</v>
          </cell>
        </row>
        <row r="9086">
          <cell r="A9086">
            <v>36641</v>
          </cell>
          <cell r="B9086" t="str">
            <v>FT-CANADA</v>
          </cell>
          <cell r="C9086" t="str">
            <v>NG-NYMEX</v>
          </cell>
          <cell r="D9086" t="str">
            <v>FT-CAND-EGSC-BAS</v>
          </cell>
          <cell r="E9086" t="str">
            <v>D</v>
          </cell>
          <cell r="G9086" t="str">
            <v>IF-TRANSCO/Z6</v>
          </cell>
          <cell r="H9086">
            <v>38139</v>
          </cell>
          <cell r="I9086">
            <v>0</v>
          </cell>
          <cell r="J9086">
            <v>0</v>
          </cell>
        </row>
        <row r="9087">
          <cell r="A9087">
            <v>36641</v>
          </cell>
          <cell r="B9087" t="str">
            <v>FT-CANADA</v>
          </cell>
          <cell r="C9087" t="str">
            <v>NG-NYMEX</v>
          </cell>
          <cell r="D9087" t="str">
            <v>FT-CAND-EGSC-BAS</v>
          </cell>
          <cell r="E9087" t="str">
            <v>D</v>
          </cell>
          <cell r="G9087" t="str">
            <v>IF-TRANSCO/Z6</v>
          </cell>
          <cell r="H9087">
            <v>38169</v>
          </cell>
          <cell r="I9087">
            <v>0</v>
          </cell>
          <cell r="J9087">
            <v>0</v>
          </cell>
        </row>
        <row r="9088">
          <cell r="A9088">
            <v>36641</v>
          </cell>
          <cell r="B9088" t="str">
            <v>FT-CANADA</v>
          </cell>
          <cell r="C9088" t="str">
            <v>NG-NYMEX</v>
          </cell>
          <cell r="D9088" t="str">
            <v>FT-CAND-EGSC-BAS</v>
          </cell>
          <cell r="E9088" t="str">
            <v>D</v>
          </cell>
          <cell r="G9088" t="str">
            <v>IF-TRANSCO/Z6</v>
          </cell>
          <cell r="H9088">
            <v>38200</v>
          </cell>
          <cell r="I9088">
            <v>0</v>
          </cell>
          <cell r="J9088">
            <v>0</v>
          </cell>
        </row>
        <row r="9089">
          <cell r="A9089">
            <v>36641</v>
          </cell>
          <cell r="B9089" t="str">
            <v>FT-CANADA</v>
          </cell>
          <cell r="C9089" t="str">
            <v>NG-NYMEX</v>
          </cell>
          <cell r="D9089" t="str">
            <v>FT-CAND-EGSC-BAS</v>
          </cell>
          <cell r="E9089" t="str">
            <v>D</v>
          </cell>
          <cell r="G9089" t="str">
            <v>IF-TRANSCO/Z6</v>
          </cell>
          <cell r="H9089">
            <v>38231</v>
          </cell>
          <cell r="I9089">
            <v>0</v>
          </cell>
          <cell r="J9089">
            <v>0</v>
          </cell>
        </row>
        <row r="9090">
          <cell r="A9090">
            <v>36641</v>
          </cell>
          <cell r="B9090" t="str">
            <v>FT-CANADA</v>
          </cell>
          <cell r="C9090" t="str">
            <v>NG-NYMEX</v>
          </cell>
          <cell r="D9090" t="str">
            <v>FT-CAND-EGSC-BAS</v>
          </cell>
          <cell r="E9090" t="str">
            <v>D</v>
          </cell>
          <cell r="G9090" t="str">
            <v>IF-TRANSCO/Z6</v>
          </cell>
          <cell r="H9090">
            <v>38261</v>
          </cell>
          <cell r="I9090">
            <v>0</v>
          </cell>
          <cell r="J9090">
            <v>0</v>
          </cell>
        </row>
        <row r="9091">
          <cell r="A9091">
            <v>36641</v>
          </cell>
          <cell r="B9091" t="str">
            <v>FT-CANADA</v>
          </cell>
          <cell r="C9091" t="str">
            <v>NG-NYMEX</v>
          </cell>
          <cell r="D9091" t="str">
            <v>FT-CAND-EGSC-BAS</v>
          </cell>
          <cell r="E9091" t="str">
            <v>D</v>
          </cell>
          <cell r="G9091" t="str">
            <v>IF-TRANSCO/Z6</v>
          </cell>
          <cell r="H9091">
            <v>38292</v>
          </cell>
          <cell r="I9091">
            <v>0</v>
          </cell>
          <cell r="J9091">
            <v>0</v>
          </cell>
        </row>
        <row r="9092">
          <cell r="A9092">
            <v>36641</v>
          </cell>
          <cell r="B9092" t="str">
            <v>FT-CANADA</v>
          </cell>
          <cell r="C9092" t="str">
            <v>NG-NYMEX</v>
          </cell>
          <cell r="D9092" t="str">
            <v>FT-CAND-EGSC-BAS</v>
          </cell>
          <cell r="E9092" t="str">
            <v>D</v>
          </cell>
          <cell r="G9092" t="str">
            <v>IF-TRANSCO/Z6</v>
          </cell>
          <cell r="H9092">
            <v>38322</v>
          </cell>
          <cell r="I9092">
            <v>0</v>
          </cell>
          <cell r="J9092">
            <v>0</v>
          </cell>
        </row>
        <row r="9093">
          <cell r="A9093">
            <v>36641</v>
          </cell>
          <cell r="B9093" t="str">
            <v>FT-CANADA</v>
          </cell>
          <cell r="C9093" t="str">
            <v>NG-NYMEX</v>
          </cell>
          <cell r="D9093" t="str">
            <v>FT-CAND-EGSC-BAS</v>
          </cell>
          <cell r="E9093" t="str">
            <v>D</v>
          </cell>
          <cell r="G9093" t="str">
            <v>IF-TRANSCO/Z6</v>
          </cell>
          <cell r="H9093">
            <v>38353</v>
          </cell>
          <cell r="I9093">
            <v>0</v>
          </cell>
          <cell r="J9093">
            <v>0</v>
          </cell>
        </row>
        <row r="9094">
          <cell r="A9094">
            <v>36641</v>
          </cell>
          <cell r="B9094" t="str">
            <v>FT-CANADA</v>
          </cell>
          <cell r="C9094" t="str">
            <v>NG-NYMEX</v>
          </cell>
          <cell r="D9094" t="str">
            <v>FT-CAND-EGSC-BAS</v>
          </cell>
          <cell r="E9094" t="str">
            <v>D</v>
          </cell>
          <cell r="G9094" t="str">
            <v>IF-TRANSCO/Z6</v>
          </cell>
          <cell r="H9094">
            <v>38384</v>
          </cell>
          <cell r="I9094">
            <v>0</v>
          </cell>
          <cell r="J9094">
            <v>0</v>
          </cell>
        </row>
        <row r="9095">
          <cell r="A9095">
            <v>36641</v>
          </cell>
          <cell r="B9095" t="str">
            <v>FT-CANADA</v>
          </cell>
          <cell r="C9095" t="str">
            <v>NG-NYMEX</v>
          </cell>
          <cell r="D9095" t="str">
            <v>FT-CAND-EGSC-BAS</v>
          </cell>
          <cell r="E9095" t="str">
            <v>D</v>
          </cell>
          <cell r="G9095" t="str">
            <v>IF-TRANSCO/Z6</v>
          </cell>
          <cell r="H9095">
            <v>38412</v>
          </cell>
          <cell r="I9095">
            <v>0</v>
          </cell>
          <cell r="J9095">
            <v>0</v>
          </cell>
        </row>
        <row r="9096">
          <cell r="A9096">
            <v>36641</v>
          </cell>
          <cell r="B9096" t="str">
            <v>FT-CANADA</v>
          </cell>
          <cell r="C9096" t="str">
            <v>NG-NYMEX</v>
          </cell>
          <cell r="D9096" t="str">
            <v>FT-CAND-EGSC-BAS</v>
          </cell>
          <cell r="E9096" t="str">
            <v>D</v>
          </cell>
          <cell r="G9096" t="str">
            <v>IF-TRANSCO/Z6</v>
          </cell>
          <cell r="H9096">
            <v>38443</v>
          </cell>
          <cell r="I9096">
            <v>0</v>
          </cell>
          <cell r="J9096">
            <v>0</v>
          </cell>
        </row>
        <row r="9097">
          <cell r="A9097">
            <v>36641</v>
          </cell>
          <cell r="B9097" t="str">
            <v>FT-CANADA</v>
          </cell>
          <cell r="C9097" t="str">
            <v>NG-NYMEX</v>
          </cell>
          <cell r="D9097" t="str">
            <v>FT-CAND-EGSC-BAS</v>
          </cell>
          <cell r="E9097" t="str">
            <v>D</v>
          </cell>
          <cell r="G9097" t="str">
            <v>IF-TRANSCO/Z6</v>
          </cell>
          <cell r="H9097">
            <v>38473</v>
          </cell>
          <cell r="I9097">
            <v>0</v>
          </cell>
          <cell r="J9097">
            <v>0</v>
          </cell>
        </row>
        <row r="9098">
          <cell r="A9098">
            <v>36641</v>
          </cell>
          <cell r="B9098" t="str">
            <v>FT-CANADA</v>
          </cell>
          <cell r="C9098" t="str">
            <v>NG-NYMEX</v>
          </cell>
          <cell r="D9098" t="str">
            <v>FT-CAND-EGSC-BAS</v>
          </cell>
          <cell r="E9098" t="str">
            <v>D</v>
          </cell>
          <cell r="G9098" t="str">
            <v>IF-TRANSCO/Z6</v>
          </cell>
          <cell r="H9098">
            <v>38504</v>
          </cell>
          <cell r="I9098">
            <v>0</v>
          </cell>
          <cell r="J9098">
            <v>0</v>
          </cell>
        </row>
        <row r="9099">
          <cell r="A9099">
            <v>36641</v>
          </cell>
          <cell r="B9099" t="str">
            <v>FT-CANADA</v>
          </cell>
          <cell r="C9099" t="str">
            <v>NG-NYMEX</v>
          </cell>
          <cell r="D9099" t="str">
            <v>FT-CAND-EGSC-BAS</v>
          </cell>
          <cell r="E9099" t="str">
            <v>D</v>
          </cell>
          <cell r="G9099" t="str">
            <v>IF-TRANSCO/Z6</v>
          </cell>
          <cell r="H9099">
            <v>38534</v>
          </cell>
          <cell r="I9099">
            <v>0</v>
          </cell>
          <cell r="J9099">
            <v>0</v>
          </cell>
        </row>
        <row r="9100">
          <cell r="A9100">
            <v>36641</v>
          </cell>
          <cell r="B9100" t="str">
            <v>FT-CANADA</v>
          </cell>
          <cell r="C9100" t="str">
            <v>NG-NYMEX</v>
          </cell>
          <cell r="D9100" t="str">
            <v>FT-CAND-EGSC-BAS</v>
          </cell>
          <cell r="E9100" t="str">
            <v>D</v>
          </cell>
          <cell r="G9100" t="str">
            <v>IF-TRANSCO/Z6</v>
          </cell>
          <cell r="H9100">
            <v>38565</v>
          </cell>
          <cell r="I9100">
            <v>0</v>
          </cell>
          <cell r="J9100">
            <v>0</v>
          </cell>
        </row>
        <row r="9101">
          <cell r="A9101">
            <v>36641</v>
          </cell>
          <cell r="B9101" t="str">
            <v>FT-CANADA</v>
          </cell>
          <cell r="C9101" t="str">
            <v>NG-NYMEX</v>
          </cell>
          <cell r="D9101" t="str">
            <v>FT-CAND-EGSC-BAS</v>
          </cell>
          <cell r="E9101" t="str">
            <v>D</v>
          </cell>
          <cell r="G9101" t="str">
            <v>IF-TRANSCO/Z6</v>
          </cell>
          <cell r="H9101">
            <v>38596</v>
          </cell>
          <cell r="I9101">
            <v>0</v>
          </cell>
          <cell r="J9101">
            <v>0</v>
          </cell>
        </row>
        <row r="9102">
          <cell r="A9102">
            <v>36641</v>
          </cell>
          <cell r="B9102" t="str">
            <v>FT-CANADA</v>
          </cell>
          <cell r="C9102" t="str">
            <v>NG-NYMEX</v>
          </cell>
          <cell r="D9102" t="str">
            <v>FT-CAND-EGSC-BAS</v>
          </cell>
          <cell r="E9102" t="str">
            <v>D</v>
          </cell>
          <cell r="G9102" t="str">
            <v>IF-TRANSCO/Z6</v>
          </cell>
          <cell r="H9102">
            <v>38626</v>
          </cell>
          <cell r="I9102">
            <v>0</v>
          </cell>
          <cell r="J9102">
            <v>0</v>
          </cell>
        </row>
        <row r="9103">
          <cell r="A9103">
            <v>36641</v>
          </cell>
          <cell r="B9103" t="str">
            <v>FT-CANADA</v>
          </cell>
          <cell r="C9103" t="str">
            <v>NG-NYMEX</v>
          </cell>
          <cell r="D9103" t="str">
            <v>FT-CAND-EGSC-BAS</v>
          </cell>
          <cell r="E9103" t="str">
            <v>D</v>
          </cell>
          <cell r="G9103" t="str">
            <v>IF-TRANSCO/Z6</v>
          </cell>
          <cell r="H9103">
            <v>38657</v>
          </cell>
          <cell r="I9103">
            <v>0</v>
          </cell>
          <cell r="J9103">
            <v>0</v>
          </cell>
        </row>
        <row r="9104">
          <cell r="A9104">
            <v>36641</v>
          </cell>
          <cell r="B9104" t="str">
            <v>FT-CANADA</v>
          </cell>
          <cell r="C9104" t="str">
            <v>NG-NYMEX</v>
          </cell>
          <cell r="D9104" t="str">
            <v>FT-CAND-EGSC-BAS</v>
          </cell>
          <cell r="E9104" t="str">
            <v>D</v>
          </cell>
          <cell r="G9104" t="str">
            <v>IF-TRANSCO/Z6</v>
          </cell>
          <cell r="H9104">
            <v>38687</v>
          </cell>
          <cell r="I9104">
            <v>0</v>
          </cell>
          <cell r="J9104">
            <v>0</v>
          </cell>
        </row>
        <row r="9105">
          <cell r="A9105">
            <v>36641</v>
          </cell>
          <cell r="B9105" t="str">
            <v>FT-CANADA</v>
          </cell>
          <cell r="C9105" t="str">
            <v>NG-NYMEX</v>
          </cell>
          <cell r="D9105" t="str">
            <v>FT-CAND-EGSC-BAS</v>
          </cell>
          <cell r="E9105" t="str">
            <v>D</v>
          </cell>
          <cell r="G9105" t="str">
            <v>IF-TRANSCO/Z6</v>
          </cell>
          <cell r="H9105">
            <v>38718</v>
          </cell>
          <cell r="I9105">
            <v>0</v>
          </cell>
          <cell r="J9105">
            <v>0</v>
          </cell>
        </row>
        <row r="9106">
          <cell r="A9106">
            <v>36641</v>
          </cell>
          <cell r="B9106" t="str">
            <v>FT-CANADA</v>
          </cell>
          <cell r="C9106" t="str">
            <v>NG-NYMEX</v>
          </cell>
          <cell r="D9106" t="str">
            <v>FT-CAND-EGSC-BAS</v>
          </cell>
          <cell r="E9106" t="str">
            <v>D</v>
          </cell>
          <cell r="G9106" t="str">
            <v>IF-TRANSCO/Z6</v>
          </cell>
          <cell r="H9106">
            <v>38749</v>
          </cell>
          <cell r="I9106">
            <v>0</v>
          </cell>
          <cell r="J9106">
            <v>0</v>
          </cell>
        </row>
        <row r="9107">
          <cell r="A9107">
            <v>36641</v>
          </cell>
          <cell r="B9107" t="str">
            <v>FT-CANADA</v>
          </cell>
          <cell r="C9107" t="str">
            <v>NG-NYMEX</v>
          </cell>
          <cell r="D9107" t="str">
            <v>FT-CAND-EGSC-BAS</v>
          </cell>
          <cell r="E9107" t="str">
            <v>D</v>
          </cell>
          <cell r="G9107" t="str">
            <v>IF-TRANSCO/Z6</v>
          </cell>
          <cell r="H9107">
            <v>38777</v>
          </cell>
          <cell r="I9107">
            <v>0</v>
          </cell>
          <cell r="J9107">
            <v>0</v>
          </cell>
        </row>
        <row r="9108">
          <cell r="A9108">
            <v>36641</v>
          </cell>
          <cell r="B9108" t="str">
            <v>FT-CANADA</v>
          </cell>
          <cell r="C9108" t="str">
            <v>NG-NYMEX</v>
          </cell>
          <cell r="D9108" t="str">
            <v>FT-CAND-EGSC-BAS</v>
          </cell>
          <cell r="E9108" t="str">
            <v>D</v>
          </cell>
          <cell r="G9108" t="str">
            <v>IF-TRANSCO/Z6</v>
          </cell>
          <cell r="H9108">
            <v>38808</v>
          </cell>
          <cell r="I9108">
            <v>0</v>
          </cell>
          <cell r="J9108">
            <v>0</v>
          </cell>
        </row>
        <row r="9109">
          <cell r="A9109">
            <v>36641</v>
          </cell>
          <cell r="B9109" t="str">
            <v>FT-CANADA</v>
          </cell>
          <cell r="C9109" t="str">
            <v>NG-NYMEX</v>
          </cell>
          <cell r="D9109" t="str">
            <v>FT-CAND-EGSC-BAS</v>
          </cell>
          <cell r="E9109" t="str">
            <v>D</v>
          </cell>
          <cell r="G9109" t="str">
            <v>IF-TRANSCO/Z6</v>
          </cell>
          <cell r="H9109">
            <v>38838</v>
          </cell>
          <cell r="I9109">
            <v>0</v>
          </cell>
          <cell r="J9109">
            <v>0</v>
          </cell>
        </row>
        <row r="9110">
          <cell r="A9110">
            <v>36641</v>
          </cell>
          <cell r="B9110" t="str">
            <v>FT-CANADA</v>
          </cell>
          <cell r="C9110" t="str">
            <v>NG-NYMEX</v>
          </cell>
          <cell r="D9110" t="str">
            <v>FT-CAND-EGSC-BAS</v>
          </cell>
          <cell r="E9110" t="str">
            <v>D</v>
          </cell>
          <cell r="G9110" t="str">
            <v>IF-TRANSCO/Z6</v>
          </cell>
          <cell r="H9110">
            <v>38869</v>
          </cell>
          <cell r="I9110">
            <v>0</v>
          </cell>
          <cell r="J9110">
            <v>0</v>
          </cell>
        </row>
        <row r="9111">
          <cell r="A9111">
            <v>36641</v>
          </cell>
          <cell r="B9111" t="str">
            <v>FT-CANADA</v>
          </cell>
          <cell r="C9111" t="str">
            <v>NG-NYMEX</v>
          </cell>
          <cell r="D9111" t="str">
            <v>FT-CAND-EGSC-BAS</v>
          </cell>
          <cell r="E9111" t="str">
            <v>D</v>
          </cell>
          <cell r="G9111" t="str">
            <v>IF-TRANSCO/Z6</v>
          </cell>
          <cell r="H9111">
            <v>38899</v>
          </cell>
          <cell r="I9111">
            <v>0</v>
          </cell>
          <cell r="J9111">
            <v>0</v>
          </cell>
        </row>
        <row r="9112">
          <cell r="A9112">
            <v>36641</v>
          </cell>
          <cell r="B9112" t="str">
            <v>FT-CANADA</v>
          </cell>
          <cell r="C9112" t="str">
            <v>NG-NYMEX</v>
          </cell>
          <cell r="D9112" t="str">
            <v>FT-CAND-EGSC-BAS</v>
          </cell>
          <cell r="E9112" t="str">
            <v>D</v>
          </cell>
          <cell r="G9112" t="str">
            <v>IF-TRANSCO/Z6</v>
          </cell>
          <cell r="H9112">
            <v>38930</v>
          </cell>
          <cell r="I9112">
            <v>0</v>
          </cell>
          <cell r="J9112">
            <v>0</v>
          </cell>
        </row>
        <row r="9113">
          <cell r="A9113">
            <v>36641</v>
          </cell>
          <cell r="B9113" t="str">
            <v>FT-CANADA</v>
          </cell>
          <cell r="C9113" t="str">
            <v>NG-NYMEX</v>
          </cell>
          <cell r="D9113" t="str">
            <v>FT-CAND-EGSC-BAS</v>
          </cell>
          <cell r="E9113" t="str">
            <v>D</v>
          </cell>
          <cell r="G9113" t="str">
            <v>IF-TRANSCO/Z6</v>
          </cell>
          <cell r="H9113">
            <v>38961</v>
          </cell>
          <cell r="I9113">
            <v>0</v>
          </cell>
          <cell r="J9113">
            <v>0</v>
          </cell>
        </row>
        <row r="9114">
          <cell r="A9114">
            <v>36641</v>
          </cell>
          <cell r="B9114" t="str">
            <v>FT-CANADA</v>
          </cell>
          <cell r="C9114" t="str">
            <v>NG-NYMEX</v>
          </cell>
          <cell r="D9114" t="str">
            <v>FT-CAND-EGSC-BAS</v>
          </cell>
          <cell r="E9114" t="str">
            <v>D</v>
          </cell>
          <cell r="G9114" t="str">
            <v>IF-TRANSCO/Z6</v>
          </cell>
          <cell r="H9114">
            <v>38991</v>
          </cell>
          <cell r="I9114">
            <v>0</v>
          </cell>
          <cell r="J9114">
            <v>0</v>
          </cell>
        </row>
        <row r="9115">
          <cell r="A9115">
            <v>36641</v>
          </cell>
          <cell r="B9115" t="str">
            <v>FT-CANADA</v>
          </cell>
          <cell r="C9115" t="str">
            <v>NG-NYMEX</v>
          </cell>
          <cell r="D9115" t="str">
            <v>FT-CAND-EGSC-BAS</v>
          </cell>
          <cell r="E9115" t="str">
            <v>D</v>
          </cell>
          <cell r="G9115" t="str">
            <v>MICH_CG-GD</v>
          </cell>
          <cell r="H9115">
            <v>36647</v>
          </cell>
          <cell r="I9115">
            <v>3</v>
          </cell>
          <cell r="J9115">
            <v>0</v>
          </cell>
        </row>
        <row r="9116">
          <cell r="A9116">
            <v>36641</v>
          </cell>
          <cell r="B9116" t="str">
            <v>FT-CANADA</v>
          </cell>
          <cell r="C9116" t="str">
            <v>NG-NYMEX</v>
          </cell>
          <cell r="D9116" t="str">
            <v>FT-CAND-EGSC-BAS</v>
          </cell>
          <cell r="E9116" t="str">
            <v>D</v>
          </cell>
          <cell r="G9116" t="str">
            <v>MICH_CG-GD</v>
          </cell>
          <cell r="H9116">
            <v>36678</v>
          </cell>
          <cell r="I9116">
            <v>3</v>
          </cell>
          <cell r="J9116">
            <v>0</v>
          </cell>
        </row>
        <row r="9117">
          <cell r="A9117">
            <v>36641</v>
          </cell>
          <cell r="B9117" t="str">
            <v>FT-CANADA</v>
          </cell>
          <cell r="C9117" t="str">
            <v>NG-NYMEX</v>
          </cell>
          <cell r="D9117" t="str">
            <v>FT-CAND-EGSC-BAS</v>
          </cell>
          <cell r="E9117" t="str">
            <v>D</v>
          </cell>
          <cell r="G9117" t="str">
            <v>MICH_CG-GD</v>
          </cell>
          <cell r="H9117">
            <v>36708</v>
          </cell>
          <cell r="I9117">
            <v>3</v>
          </cell>
          <cell r="J9117">
            <v>0</v>
          </cell>
        </row>
        <row r="9118">
          <cell r="A9118">
            <v>36641</v>
          </cell>
          <cell r="B9118" t="str">
            <v>FT-CANADA</v>
          </cell>
          <cell r="C9118" t="str">
            <v>NG-NYMEX</v>
          </cell>
          <cell r="D9118" t="str">
            <v>FT-CAND-EGSC-BAS</v>
          </cell>
          <cell r="E9118" t="str">
            <v>D</v>
          </cell>
          <cell r="G9118" t="str">
            <v>MICH_CG-GD</v>
          </cell>
          <cell r="H9118">
            <v>36739</v>
          </cell>
          <cell r="I9118">
            <v>3</v>
          </cell>
          <cell r="J9118">
            <v>0</v>
          </cell>
        </row>
        <row r="9119">
          <cell r="A9119">
            <v>36641</v>
          </cell>
          <cell r="B9119" t="str">
            <v>FT-CANADA</v>
          </cell>
          <cell r="C9119" t="str">
            <v>NG-NYMEX</v>
          </cell>
          <cell r="D9119" t="str">
            <v>FT-CAND-EGSC-BAS</v>
          </cell>
          <cell r="E9119" t="str">
            <v>D</v>
          </cell>
          <cell r="G9119" t="str">
            <v>MICH_CG-GD</v>
          </cell>
          <cell r="H9119">
            <v>36770</v>
          </cell>
          <cell r="I9119">
            <v>3</v>
          </cell>
          <cell r="J9119">
            <v>0</v>
          </cell>
        </row>
        <row r="9120">
          <cell r="A9120">
            <v>36641</v>
          </cell>
          <cell r="B9120" t="str">
            <v>FT-CANADA</v>
          </cell>
          <cell r="C9120" t="str">
            <v>NG-NYMEX</v>
          </cell>
          <cell r="D9120" t="str">
            <v>FT-CAND-EGSC-BAS</v>
          </cell>
          <cell r="E9120" t="str">
            <v>D</v>
          </cell>
          <cell r="G9120" t="str">
            <v>MICH_CG-GD</v>
          </cell>
          <cell r="H9120">
            <v>36800</v>
          </cell>
          <cell r="I9120">
            <v>3</v>
          </cell>
          <cell r="J9120">
            <v>0</v>
          </cell>
        </row>
        <row r="9121">
          <cell r="A9121">
            <v>36641</v>
          </cell>
          <cell r="B9121" t="str">
            <v>FT-CANADA</v>
          </cell>
          <cell r="C9121" t="str">
            <v>NG-NYMEX</v>
          </cell>
          <cell r="D9121" t="str">
            <v>FT-CAND-EGSC-BAS</v>
          </cell>
          <cell r="E9121" t="str">
            <v>D</v>
          </cell>
          <cell r="G9121" t="str">
            <v>MICH_CG-GD</v>
          </cell>
          <cell r="H9121">
            <v>36831</v>
          </cell>
          <cell r="I9121">
            <v>3</v>
          </cell>
          <cell r="J9121">
            <v>0</v>
          </cell>
        </row>
        <row r="9122">
          <cell r="A9122">
            <v>36641</v>
          </cell>
          <cell r="B9122" t="str">
            <v>FT-CANADA</v>
          </cell>
          <cell r="C9122" t="str">
            <v>NG-NYMEX</v>
          </cell>
          <cell r="D9122" t="str">
            <v>FT-CAND-EGSC-BAS</v>
          </cell>
          <cell r="E9122" t="str">
            <v>D</v>
          </cell>
          <cell r="G9122" t="str">
            <v>MICH_CG-GD</v>
          </cell>
          <cell r="H9122">
            <v>36861</v>
          </cell>
          <cell r="I9122">
            <v>3</v>
          </cell>
          <cell r="J9122">
            <v>0</v>
          </cell>
        </row>
        <row r="9123">
          <cell r="A9123">
            <v>36641</v>
          </cell>
          <cell r="B9123" t="str">
            <v>FT-CANADA</v>
          </cell>
          <cell r="C9123" t="str">
            <v>NG-NYMEX</v>
          </cell>
          <cell r="D9123" t="str">
            <v>FT-CAND-EGSC-BAS</v>
          </cell>
          <cell r="E9123" t="str">
            <v>D</v>
          </cell>
          <cell r="G9123" t="str">
            <v>MICH_CG-GD</v>
          </cell>
          <cell r="H9123">
            <v>36892</v>
          </cell>
          <cell r="I9123">
            <v>3</v>
          </cell>
          <cell r="J9123">
            <v>0</v>
          </cell>
        </row>
        <row r="9124">
          <cell r="A9124">
            <v>36641</v>
          </cell>
          <cell r="B9124" t="str">
            <v>FT-CANADA</v>
          </cell>
          <cell r="C9124" t="str">
            <v>NG-NYMEX</v>
          </cell>
          <cell r="D9124" t="str">
            <v>FT-CAND-EGSC-BAS</v>
          </cell>
          <cell r="E9124" t="str">
            <v>D</v>
          </cell>
          <cell r="G9124" t="str">
            <v>MICH_CG-GD</v>
          </cell>
          <cell r="H9124">
            <v>36923</v>
          </cell>
          <cell r="I9124">
            <v>3</v>
          </cell>
          <cell r="J9124">
            <v>0</v>
          </cell>
        </row>
        <row r="9125">
          <cell r="A9125">
            <v>36641</v>
          </cell>
          <cell r="B9125" t="str">
            <v>FT-CANADA</v>
          </cell>
          <cell r="C9125" t="str">
            <v>NG-NYMEX</v>
          </cell>
          <cell r="D9125" t="str">
            <v>FT-CAND-EGSC-BAS</v>
          </cell>
          <cell r="E9125" t="str">
            <v>D</v>
          </cell>
          <cell r="G9125" t="str">
            <v>MICH_CG-GD</v>
          </cell>
          <cell r="H9125">
            <v>36951</v>
          </cell>
          <cell r="I9125">
            <v>3</v>
          </cell>
          <cell r="J9125">
            <v>0</v>
          </cell>
        </row>
        <row r="9126">
          <cell r="A9126">
            <v>36641</v>
          </cell>
          <cell r="B9126" t="str">
            <v>FT-CANADA</v>
          </cell>
          <cell r="C9126" t="str">
            <v>NG-NYMEX</v>
          </cell>
          <cell r="D9126" t="str">
            <v>FT-CAND-EGSC-BAS</v>
          </cell>
          <cell r="E9126" t="str">
            <v>D</v>
          </cell>
          <cell r="G9126" t="str">
            <v>MICH_CG-GD</v>
          </cell>
          <cell r="H9126">
            <v>36982</v>
          </cell>
          <cell r="I9126">
            <v>3</v>
          </cell>
          <cell r="J9126">
            <v>0</v>
          </cell>
        </row>
        <row r="9127">
          <cell r="A9127">
            <v>36641</v>
          </cell>
          <cell r="B9127" t="str">
            <v>FT-CANADA</v>
          </cell>
          <cell r="C9127" t="str">
            <v>NG-NYMEX</v>
          </cell>
          <cell r="D9127" t="str">
            <v>FT-CAND-EGSC-BAS</v>
          </cell>
          <cell r="E9127" t="str">
            <v>D</v>
          </cell>
          <cell r="G9127" t="str">
            <v>MICH_CG-GD</v>
          </cell>
          <cell r="H9127">
            <v>37012</v>
          </cell>
          <cell r="I9127">
            <v>3</v>
          </cell>
          <cell r="J9127">
            <v>0</v>
          </cell>
        </row>
        <row r="9128">
          <cell r="A9128">
            <v>36641</v>
          </cell>
          <cell r="B9128" t="str">
            <v>FT-CANADA</v>
          </cell>
          <cell r="C9128" t="str">
            <v>NG-NYMEX</v>
          </cell>
          <cell r="D9128" t="str">
            <v>FT-CAND-EGSC-BAS</v>
          </cell>
          <cell r="E9128" t="str">
            <v>D</v>
          </cell>
          <cell r="G9128" t="str">
            <v>MICH_CG-GD</v>
          </cell>
          <cell r="H9128">
            <v>37043</v>
          </cell>
          <cell r="I9128">
            <v>3</v>
          </cell>
          <cell r="J9128">
            <v>0</v>
          </cell>
        </row>
        <row r="9129">
          <cell r="A9129">
            <v>36641</v>
          </cell>
          <cell r="B9129" t="str">
            <v>FT-CANADA</v>
          </cell>
          <cell r="C9129" t="str">
            <v>NG-NYMEX</v>
          </cell>
          <cell r="D9129" t="str">
            <v>FT-CAND-EGSC-BAS</v>
          </cell>
          <cell r="E9129" t="str">
            <v>D</v>
          </cell>
          <cell r="G9129" t="str">
            <v>MICH_CG-GD</v>
          </cell>
          <cell r="H9129">
            <v>37073</v>
          </cell>
          <cell r="I9129">
            <v>3</v>
          </cell>
          <cell r="J9129">
            <v>0</v>
          </cell>
        </row>
        <row r="9130">
          <cell r="A9130">
            <v>36641</v>
          </cell>
          <cell r="B9130" t="str">
            <v>FT-CANADA</v>
          </cell>
          <cell r="C9130" t="str">
            <v>NG-NYMEX</v>
          </cell>
          <cell r="D9130" t="str">
            <v>FT-CAND-EGSC-BAS</v>
          </cell>
          <cell r="E9130" t="str">
            <v>D</v>
          </cell>
          <cell r="G9130" t="str">
            <v>MICH_CG-GD</v>
          </cell>
          <cell r="H9130">
            <v>37104</v>
          </cell>
          <cell r="I9130">
            <v>3</v>
          </cell>
          <cell r="J9130">
            <v>0</v>
          </cell>
        </row>
        <row r="9131">
          <cell r="A9131">
            <v>36641</v>
          </cell>
          <cell r="B9131" t="str">
            <v>FT-CANADA</v>
          </cell>
          <cell r="C9131" t="str">
            <v>NG-NYMEX</v>
          </cell>
          <cell r="D9131" t="str">
            <v>FT-CAND-EGSC-BAS</v>
          </cell>
          <cell r="E9131" t="str">
            <v>D</v>
          </cell>
          <cell r="G9131" t="str">
            <v>MICH_CG-GD</v>
          </cell>
          <cell r="H9131">
            <v>37135</v>
          </cell>
          <cell r="I9131">
            <v>3</v>
          </cell>
          <cell r="J9131">
            <v>0</v>
          </cell>
        </row>
        <row r="9132">
          <cell r="A9132">
            <v>36641</v>
          </cell>
          <cell r="B9132" t="str">
            <v>FT-CANADA</v>
          </cell>
          <cell r="C9132" t="str">
            <v>NG-NYMEX</v>
          </cell>
          <cell r="D9132" t="str">
            <v>FT-CAND-EGSC-BAS</v>
          </cell>
          <cell r="E9132" t="str">
            <v>D</v>
          </cell>
          <cell r="G9132" t="str">
            <v>MICH_CG-GD</v>
          </cell>
          <cell r="H9132">
            <v>37165</v>
          </cell>
          <cell r="I9132">
            <v>3</v>
          </cell>
          <cell r="J9132">
            <v>0</v>
          </cell>
        </row>
        <row r="9133">
          <cell r="A9133">
            <v>36641</v>
          </cell>
          <cell r="B9133" t="str">
            <v>FT-CANADA</v>
          </cell>
          <cell r="C9133" t="str">
            <v>NG-NYMEX</v>
          </cell>
          <cell r="D9133" t="str">
            <v>FT-CAND-EGSC-BAS</v>
          </cell>
          <cell r="E9133" t="str">
            <v>D</v>
          </cell>
          <cell r="G9133" t="str">
            <v>MICH_CG-GD</v>
          </cell>
          <cell r="H9133">
            <v>37196</v>
          </cell>
          <cell r="I9133">
            <v>3</v>
          </cell>
          <cell r="J9133">
            <v>0</v>
          </cell>
        </row>
        <row r="9134">
          <cell r="A9134">
            <v>36641</v>
          </cell>
          <cell r="B9134" t="str">
            <v>FT-CANADA</v>
          </cell>
          <cell r="C9134" t="str">
            <v>NG-NYMEX</v>
          </cell>
          <cell r="D9134" t="str">
            <v>FT-CAND-EGSC-BAS</v>
          </cell>
          <cell r="E9134" t="str">
            <v>D</v>
          </cell>
          <cell r="G9134" t="str">
            <v>MICH_CG-GD</v>
          </cell>
          <cell r="H9134">
            <v>37226</v>
          </cell>
          <cell r="I9134">
            <v>3</v>
          </cell>
          <cell r="J9134">
            <v>0</v>
          </cell>
        </row>
        <row r="9135">
          <cell r="A9135">
            <v>36641</v>
          </cell>
          <cell r="B9135" t="str">
            <v>FT-CANADA</v>
          </cell>
          <cell r="C9135" t="str">
            <v>NG-NYMEX</v>
          </cell>
          <cell r="D9135" t="str">
            <v>FT-CAND-EGSC-BAS</v>
          </cell>
          <cell r="E9135" t="str">
            <v>D</v>
          </cell>
          <cell r="G9135" t="str">
            <v>MICH_CG-GD</v>
          </cell>
          <cell r="H9135">
            <v>37257</v>
          </cell>
          <cell r="I9135">
            <v>3</v>
          </cell>
          <cell r="J9135">
            <v>0</v>
          </cell>
        </row>
        <row r="9136">
          <cell r="A9136">
            <v>36641</v>
          </cell>
          <cell r="B9136" t="str">
            <v>FT-CANADA</v>
          </cell>
          <cell r="C9136" t="str">
            <v>NG-NYMEX</v>
          </cell>
          <cell r="D9136" t="str">
            <v>FT-CAND-EGSC-BAS</v>
          </cell>
          <cell r="E9136" t="str">
            <v>D</v>
          </cell>
          <cell r="G9136" t="str">
            <v>MICH_CG-GD</v>
          </cell>
          <cell r="H9136">
            <v>37288</v>
          </cell>
          <cell r="I9136">
            <v>2</v>
          </cell>
          <cell r="J9136">
            <v>0</v>
          </cell>
        </row>
        <row r="9137">
          <cell r="A9137">
            <v>36641</v>
          </cell>
          <cell r="B9137" t="str">
            <v>FT-CANADA</v>
          </cell>
          <cell r="C9137" t="str">
            <v>NG-NYMEX</v>
          </cell>
          <cell r="D9137" t="str">
            <v>FT-CAND-EGSC-BAS</v>
          </cell>
          <cell r="E9137" t="str">
            <v>D</v>
          </cell>
          <cell r="G9137" t="str">
            <v>MICH_CG-GD</v>
          </cell>
          <cell r="H9137">
            <v>37316</v>
          </cell>
          <cell r="I9137">
            <v>3</v>
          </cell>
          <cell r="J9137">
            <v>0</v>
          </cell>
        </row>
        <row r="9138">
          <cell r="A9138">
            <v>36641</v>
          </cell>
          <cell r="B9138" t="str">
            <v>FT-CANADA</v>
          </cell>
          <cell r="C9138" t="str">
            <v>NG-NYMEX</v>
          </cell>
          <cell r="D9138" t="str">
            <v>FT-CAND-EGSC-BAS</v>
          </cell>
          <cell r="E9138" t="str">
            <v>D</v>
          </cell>
          <cell r="G9138" t="str">
            <v>MICH_CG-GD</v>
          </cell>
          <cell r="H9138">
            <v>37347</v>
          </cell>
          <cell r="I9138">
            <v>3</v>
          </cell>
          <cell r="J9138">
            <v>0</v>
          </cell>
        </row>
        <row r="9139">
          <cell r="A9139">
            <v>36641</v>
          </cell>
          <cell r="B9139" t="str">
            <v>FT-CANADA</v>
          </cell>
          <cell r="C9139" t="str">
            <v>NG-NYMEX</v>
          </cell>
          <cell r="D9139" t="str">
            <v>FT-CAND-EGSC-BAS</v>
          </cell>
          <cell r="E9139" t="str">
            <v>D</v>
          </cell>
          <cell r="G9139" t="str">
            <v>MICH_CG-GD</v>
          </cell>
          <cell r="H9139">
            <v>37377</v>
          </cell>
          <cell r="I9139">
            <v>3</v>
          </cell>
          <cell r="J9139">
            <v>0</v>
          </cell>
        </row>
        <row r="9140">
          <cell r="A9140">
            <v>36641</v>
          </cell>
          <cell r="B9140" t="str">
            <v>FT-CANADA</v>
          </cell>
          <cell r="C9140" t="str">
            <v>NG-NYMEX</v>
          </cell>
          <cell r="D9140" t="str">
            <v>FT-CAND-EGSC-BAS</v>
          </cell>
          <cell r="E9140" t="str">
            <v>D</v>
          </cell>
          <cell r="G9140" t="str">
            <v>MICH_CG-GD</v>
          </cell>
          <cell r="H9140">
            <v>37408</v>
          </cell>
          <cell r="I9140">
            <v>3</v>
          </cell>
          <cell r="J9140">
            <v>0</v>
          </cell>
        </row>
        <row r="9141">
          <cell r="A9141">
            <v>36641</v>
          </cell>
          <cell r="B9141" t="str">
            <v>FT-CANADA</v>
          </cell>
          <cell r="C9141" t="str">
            <v>NG-NYMEX</v>
          </cell>
          <cell r="D9141" t="str">
            <v>FT-CAND-EGSC-BAS</v>
          </cell>
          <cell r="E9141" t="str">
            <v>D</v>
          </cell>
          <cell r="G9141" t="str">
            <v>MICH_CG-GD</v>
          </cell>
          <cell r="H9141">
            <v>37438</v>
          </cell>
          <cell r="I9141">
            <v>3</v>
          </cell>
          <cell r="J9141">
            <v>0</v>
          </cell>
        </row>
        <row r="9142">
          <cell r="A9142">
            <v>36641</v>
          </cell>
          <cell r="B9142" t="str">
            <v>FT-CANADA</v>
          </cell>
          <cell r="C9142" t="str">
            <v>NG-NYMEX</v>
          </cell>
          <cell r="D9142" t="str">
            <v>FT-CAND-EGSC-BAS</v>
          </cell>
          <cell r="E9142" t="str">
            <v>D</v>
          </cell>
          <cell r="G9142" t="str">
            <v>MICH_CG-GD</v>
          </cell>
          <cell r="H9142">
            <v>37469</v>
          </cell>
          <cell r="I9142">
            <v>3</v>
          </cell>
          <cell r="J9142">
            <v>0</v>
          </cell>
        </row>
        <row r="9143">
          <cell r="A9143">
            <v>36641</v>
          </cell>
          <cell r="B9143" t="str">
            <v>FT-CANADA</v>
          </cell>
          <cell r="C9143" t="str">
            <v>NG-NYMEX</v>
          </cell>
          <cell r="D9143" t="str">
            <v>FT-CAND-EGSC-BAS</v>
          </cell>
          <cell r="E9143" t="str">
            <v>D</v>
          </cell>
          <cell r="G9143" t="str">
            <v>MICH_CG-GD</v>
          </cell>
          <cell r="H9143">
            <v>37500</v>
          </cell>
          <cell r="I9143">
            <v>3</v>
          </cell>
          <cell r="J9143">
            <v>0</v>
          </cell>
        </row>
        <row r="9144">
          <cell r="A9144">
            <v>36641</v>
          </cell>
          <cell r="B9144" t="str">
            <v>FT-CANADA</v>
          </cell>
          <cell r="C9144" t="str">
            <v>NG-NYMEX</v>
          </cell>
          <cell r="D9144" t="str">
            <v>FT-CAND-EGSC-BAS</v>
          </cell>
          <cell r="E9144" t="str">
            <v>D</v>
          </cell>
          <cell r="G9144" t="str">
            <v>MICH_CG-GD</v>
          </cell>
          <cell r="H9144">
            <v>37530</v>
          </cell>
          <cell r="I9144">
            <v>3</v>
          </cell>
          <cell r="J9144">
            <v>0</v>
          </cell>
        </row>
        <row r="9145">
          <cell r="A9145">
            <v>36641</v>
          </cell>
          <cell r="B9145" t="str">
            <v>FT-CANADA</v>
          </cell>
          <cell r="C9145" t="str">
            <v>NG-NYMEX</v>
          </cell>
          <cell r="D9145" t="str">
            <v>FT-CAND-EGSC-BAS</v>
          </cell>
          <cell r="E9145" t="str">
            <v>D</v>
          </cell>
          <cell r="G9145" t="str">
            <v>MICH_CG-GD</v>
          </cell>
          <cell r="H9145">
            <v>37561</v>
          </cell>
          <cell r="I9145">
            <v>3</v>
          </cell>
          <cell r="J9145">
            <v>0</v>
          </cell>
        </row>
        <row r="9146">
          <cell r="A9146">
            <v>36641</v>
          </cell>
          <cell r="B9146" t="str">
            <v>FT-CANADA</v>
          </cell>
          <cell r="C9146" t="str">
            <v>NG-NYMEX</v>
          </cell>
          <cell r="D9146" t="str">
            <v>FT-CAND-EGSC-BAS</v>
          </cell>
          <cell r="E9146" t="str">
            <v>D</v>
          </cell>
          <cell r="G9146" t="str">
            <v>MICH_CG-GD</v>
          </cell>
          <cell r="H9146">
            <v>37591</v>
          </cell>
          <cell r="I9146">
            <v>3</v>
          </cell>
          <cell r="J9146">
            <v>0</v>
          </cell>
        </row>
        <row r="9147">
          <cell r="A9147">
            <v>36641</v>
          </cell>
          <cell r="B9147" t="str">
            <v>FT-CANADA</v>
          </cell>
          <cell r="C9147" t="str">
            <v>NG-NYMEX</v>
          </cell>
          <cell r="D9147" t="str">
            <v>FT-CAND-EGSC-BAS</v>
          </cell>
          <cell r="E9147" t="str">
            <v>D</v>
          </cell>
          <cell r="G9147" t="str">
            <v>MICH_CG-GD</v>
          </cell>
          <cell r="H9147">
            <v>37622</v>
          </cell>
          <cell r="I9147">
            <v>3</v>
          </cell>
          <cell r="J9147">
            <v>0</v>
          </cell>
        </row>
        <row r="9148">
          <cell r="A9148">
            <v>36641</v>
          </cell>
          <cell r="B9148" t="str">
            <v>FT-CANADA</v>
          </cell>
          <cell r="C9148" t="str">
            <v>NG-NYMEX</v>
          </cell>
          <cell r="D9148" t="str">
            <v>FT-CAND-EGSC-BAS</v>
          </cell>
          <cell r="E9148" t="str">
            <v>D</v>
          </cell>
          <cell r="G9148" t="str">
            <v>MICH_CG-GD</v>
          </cell>
          <cell r="H9148">
            <v>37653</v>
          </cell>
          <cell r="I9148">
            <v>2</v>
          </cell>
          <cell r="J9148">
            <v>0</v>
          </cell>
        </row>
        <row r="9149">
          <cell r="A9149">
            <v>36641</v>
          </cell>
          <cell r="B9149" t="str">
            <v>FT-CANADA</v>
          </cell>
          <cell r="C9149" t="str">
            <v>NG-NYMEX</v>
          </cell>
          <cell r="D9149" t="str">
            <v>FT-CAND-EGSC-BAS</v>
          </cell>
          <cell r="E9149" t="str">
            <v>D</v>
          </cell>
          <cell r="G9149" t="str">
            <v>MICH_CG-GD</v>
          </cell>
          <cell r="H9149">
            <v>37681</v>
          </cell>
          <cell r="I9149">
            <v>3</v>
          </cell>
          <cell r="J9149">
            <v>0</v>
          </cell>
        </row>
        <row r="9150">
          <cell r="A9150">
            <v>36641</v>
          </cell>
          <cell r="B9150" t="str">
            <v>FT-CANADA</v>
          </cell>
          <cell r="C9150" t="str">
            <v>NG-NYMEX</v>
          </cell>
          <cell r="D9150" t="str">
            <v>FT-CAND-EGSC-BAS</v>
          </cell>
          <cell r="E9150" t="str">
            <v>D</v>
          </cell>
          <cell r="G9150" t="str">
            <v>MICH_CG-GD</v>
          </cell>
          <cell r="H9150">
            <v>37712</v>
          </cell>
          <cell r="I9150">
            <v>2</v>
          </cell>
          <cell r="J9150">
            <v>0</v>
          </cell>
        </row>
        <row r="9151">
          <cell r="A9151">
            <v>36641</v>
          </cell>
          <cell r="B9151" t="str">
            <v>FT-CANADA</v>
          </cell>
          <cell r="C9151" t="str">
            <v>NG-NYMEX</v>
          </cell>
          <cell r="D9151" t="str">
            <v>FT-CAND-EGSC-BAS</v>
          </cell>
          <cell r="E9151" t="str">
            <v>D</v>
          </cell>
          <cell r="G9151" t="str">
            <v>MICH_CG-GD</v>
          </cell>
          <cell r="H9151">
            <v>37742</v>
          </cell>
          <cell r="I9151">
            <v>3</v>
          </cell>
          <cell r="J9151">
            <v>0</v>
          </cell>
        </row>
        <row r="9152">
          <cell r="A9152">
            <v>36641</v>
          </cell>
          <cell r="B9152" t="str">
            <v>FT-CANADA</v>
          </cell>
          <cell r="C9152" t="str">
            <v>NG-NYMEX</v>
          </cell>
          <cell r="D9152" t="str">
            <v>FT-CAND-EGSC-BAS</v>
          </cell>
          <cell r="E9152" t="str">
            <v>D</v>
          </cell>
          <cell r="G9152" t="str">
            <v>MICH_CG-GD</v>
          </cell>
          <cell r="H9152">
            <v>37773</v>
          </cell>
          <cell r="I9152">
            <v>2</v>
          </cell>
          <cell r="J9152">
            <v>0</v>
          </cell>
        </row>
        <row r="9153">
          <cell r="A9153">
            <v>36641</v>
          </cell>
          <cell r="B9153" t="str">
            <v>FT-CANADA</v>
          </cell>
          <cell r="C9153" t="str">
            <v>NG-NYMEX</v>
          </cell>
          <cell r="D9153" t="str">
            <v>FT-CAND-EGSC-BAS</v>
          </cell>
          <cell r="E9153" t="str">
            <v>D</v>
          </cell>
          <cell r="G9153" t="str">
            <v>MICH_CG-GD</v>
          </cell>
          <cell r="H9153">
            <v>37803</v>
          </cell>
          <cell r="I9153">
            <v>2</v>
          </cell>
          <cell r="J9153">
            <v>0</v>
          </cell>
        </row>
        <row r="9154">
          <cell r="A9154">
            <v>36641</v>
          </cell>
          <cell r="B9154" t="str">
            <v>FT-CANADA</v>
          </cell>
          <cell r="C9154" t="str">
            <v>NG-NYMEX</v>
          </cell>
          <cell r="D9154" t="str">
            <v>FT-CAND-EGSC-BAS</v>
          </cell>
          <cell r="E9154" t="str">
            <v>D</v>
          </cell>
          <cell r="G9154" t="str">
            <v>MICH_CG-GD</v>
          </cell>
          <cell r="H9154">
            <v>37834</v>
          </cell>
          <cell r="I9154">
            <v>2</v>
          </cell>
          <cell r="J9154">
            <v>0</v>
          </cell>
        </row>
        <row r="9155">
          <cell r="A9155">
            <v>36641</v>
          </cell>
          <cell r="B9155" t="str">
            <v>FT-CANADA</v>
          </cell>
          <cell r="C9155" t="str">
            <v>NG-NYMEX</v>
          </cell>
          <cell r="D9155" t="str">
            <v>FT-CAND-EGSC-BAS</v>
          </cell>
          <cell r="E9155" t="str">
            <v>D</v>
          </cell>
          <cell r="G9155" t="str">
            <v>MICH_CG-GD</v>
          </cell>
          <cell r="H9155">
            <v>37865</v>
          </cell>
          <cell r="I9155">
            <v>2</v>
          </cell>
          <cell r="J9155">
            <v>0</v>
          </cell>
        </row>
        <row r="9156">
          <cell r="A9156">
            <v>36641</v>
          </cell>
          <cell r="B9156" t="str">
            <v>FT-CANADA</v>
          </cell>
          <cell r="C9156" t="str">
            <v>NG-NYMEX</v>
          </cell>
          <cell r="D9156" t="str">
            <v>FT-CAND-EGSC-BAS</v>
          </cell>
          <cell r="E9156" t="str">
            <v>D</v>
          </cell>
          <cell r="G9156" t="str">
            <v>MICH_CG-GD</v>
          </cell>
          <cell r="H9156">
            <v>37895</v>
          </cell>
          <cell r="I9156">
            <v>2</v>
          </cell>
          <cell r="J9156">
            <v>0</v>
          </cell>
        </row>
        <row r="9157">
          <cell r="A9157">
            <v>36641</v>
          </cell>
          <cell r="B9157" t="str">
            <v>FT-CANADA</v>
          </cell>
          <cell r="C9157" t="str">
            <v>NG-NYMEX</v>
          </cell>
          <cell r="D9157" t="str">
            <v>FT-CAND-EGSC-BAS</v>
          </cell>
          <cell r="E9157" t="str">
            <v>D</v>
          </cell>
          <cell r="G9157" t="str">
            <v>MICH_CG-GD</v>
          </cell>
          <cell r="H9157">
            <v>37926</v>
          </cell>
          <cell r="I9157">
            <v>2</v>
          </cell>
          <cell r="J9157">
            <v>0</v>
          </cell>
        </row>
        <row r="9158">
          <cell r="A9158">
            <v>36641</v>
          </cell>
          <cell r="B9158" t="str">
            <v>FT-CANADA</v>
          </cell>
          <cell r="C9158" t="str">
            <v>NG-NYMEX</v>
          </cell>
          <cell r="D9158" t="str">
            <v>FT-CAND-EGSC-BAS</v>
          </cell>
          <cell r="E9158" t="str">
            <v>D</v>
          </cell>
          <cell r="G9158" t="str">
            <v>MICH_CG-GD</v>
          </cell>
          <cell r="H9158">
            <v>37956</v>
          </cell>
          <cell r="I9158">
            <v>2</v>
          </cell>
          <cell r="J9158">
            <v>0</v>
          </cell>
        </row>
        <row r="9159">
          <cell r="A9159">
            <v>36641</v>
          </cell>
          <cell r="B9159" t="str">
            <v>FT-CANADA</v>
          </cell>
          <cell r="C9159" t="str">
            <v>NG-NYMEX</v>
          </cell>
          <cell r="D9159" t="str">
            <v>FT-CAND-EGSC-BAS</v>
          </cell>
          <cell r="E9159" t="str">
            <v>D</v>
          </cell>
          <cell r="G9159" t="str">
            <v>MICH_CG-GD</v>
          </cell>
          <cell r="H9159">
            <v>37987</v>
          </cell>
          <cell r="I9159">
            <v>2</v>
          </cell>
          <cell r="J9159">
            <v>0</v>
          </cell>
        </row>
        <row r="9160">
          <cell r="A9160">
            <v>36641</v>
          </cell>
          <cell r="B9160" t="str">
            <v>FT-CANADA</v>
          </cell>
          <cell r="C9160" t="str">
            <v>NG-NYMEX</v>
          </cell>
          <cell r="D9160" t="str">
            <v>FT-CAND-EGSC-BAS</v>
          </cell>
          <cell r="E9160" t="str">
            <v>D</v>
          </cell>
          <cell r="G9160" t="str">
            <v>MICH_CG-GD</v>
          </cell>
          <cell r="H9160">
            <v>38018</v>
          </cell>
          <cell r="I9160">
            <v>2</v>
          </cell>
          <cell r="J9160">
            <v>0</v>
          </cell>
        </row>
        <row r="9161">
          <cell r="A9161">
            <v>36641</v>
          </cell>
          <cell r="B9161" t="str">
            <v>FT-CANADA</v>
          </cell>
          <cell r="C9161" t="str">
            <v>NG-NYMEX</v>
          </cell>
          <cell r="D9161" t="str">
            <v>FT-CAND-EGSC-BAS</v>
          </cell>
          <cell r="E9161" t="str">
            <v>D</v>
          </cell>
          <cell r="G9161" t="str">
            <v>MICH_CG-GD</v>
          </cell>
          <cell r="H9161">
            <v>38047</v>
          </cell>
          <cell r="I9161">
            <v>2</v>
          </cell>
          <cell r="J9161">
            <v>0</v>
          </cell>
        </row>
        <row r="9162">
          <cell r="A9162">
            <v>36641</v>
          </cell>
          <cell r="B9162" t="str">
            <v>FT-CANADA</v>
          </cell>
          <cell r="C9162" t="str">
            <v>NG-NYMEX</v>
          </cell>
          <cell r="D9162" t="str">
            <v>FT-CAND-EGSC-BAS</v>
          </cell>
          <cell r="E9162" t="str">
            <v>D</v>
          </cell>
          <cell r="G9162" t="str">
            <v>MICH_CG-GD</v>
          </cell>
          <cell r="H9162">
            <v>38078</v>
          </cell>
          <cell r="I9162">
            <v>2</v>
          </cell>
          <cell r="J9162">
            <v>0</v>
          </cell>
        </row>
        <row r="9163">
          <cell r="A9163">
            <v>36641</v>
          </cell>
          <cell r="B9163" t="str">
            <v>FT-CANADA</v>
          </cell>
          <cell r="C9163" t="str">
            <v>NG-NYMEX</v>
          </cell>
          <cell r="D9163" t="str">
            <v>FT-CAND-EGSC-BAS</v>
          </cell>
          <cell r="E9163" t="str">
            <v>D</v>
          </cell>
          <cell r="G9163" t="str">
            <v>MICH_CG-GD</v>
          </cell>
          <cell r="H9163">
            <v>38108</v>
          </cell>
          <cell r="I9163">
            <v>2</v>
          </cell>
          <cell r="J9163">
            <v>0</v>
          </cell>
        </row>
        <row r="9164">
          <cell r="A9164">
            <v>36641</v>
          </cell>
          <cell r="B9164" t="str">
            <v>FT-CANADA</v>
          </cell>
          <cell r="C9164" t="str">
            <v>NG-NYMEX</v>
          </cell>
          <cell r="D9164" t="str">
            <v>FT-CAND-EGSC-BAS</v>
          </cell>
          <cell r="E9164" t="str">
            <v>D</v>
          </cell>
          <cell r="G9164" t="str">
            <v>MICH_CG-GD</v>
          </cell>
          <cell r="H9164">
            <v>38139</v>
          </cell>
          <cell r="I9164">
            <v>2</v>
          </cell>
          <cell r="J9164">
            <v>0</v>
          </cell>
        </row>
        <row r="9165">
          <cell r="A9165">
            <v>36641</v>
          </cell>
          <cell r="B9165" t="str">
            <v>FT-CANADA</v>
          </cell>
          <cell r="C9165" t="str">
            <v>NG-NYMEX</v>
          </cell>
          <cell r="D9165" t="str">
            <v>FT-CAND-EGSC-BAS</v>
          </cell>
          <cell r="E9165" t="str">
            <v>D</v>
          </cell>
          <cell r="G9165" t="str">
            <v>MICH_CG-GD</v>
          </cell>
          <cell r="H9165">
            <v>38169</v>
          </cell>
          <cell r="I9165">
            <v>2</v>
          </cell>
          <cell r="J9165">
            <v>0</v>
          </cell>
        </row>
        <row r="9166">
          <cell r="A9166">
            <v>36641</v>
          </cell>
          <cell r="B9166" t="str">
            <v>FT-CANADA</v>
          </cell>
          <cell r="C9166" t="str">
            <v>NG-NYMEX</v>
          </cell>
          <cell r="D9166" t="str">
            <v>FT-CAND-EGSC-BAS</v>
          </cell>
          <cell r="E9166" t="str">
            <v>D</v>
          </cell>
          <cell r="G9166" t="str">
            <v>MICH_CG-GD</v>
          </cell>
          <cell r="H9166">
            <v>38200</v>
          </cell>
          <cell r="I9166">
            <v>2</v>
          </cell>
          <cell r="J9166">
            <v>0</v>
          </cell>
        </row>
        <row r="9167">
          <cell r="A9167">
            <v>36641</v>
          </cell>
          <cell r="B9167" t="str">
            <v>FT-CANADA</v>
          </cell>
          <cell r="C9167" t="str">
            <v>NG-NYMEX</v>
          </cell>
          <cell r="D9167" t="str">
            <v>FT-CAND-EGSC-BAS</v>
          </cell>
          <cell r="E9167" t="str">
            <v>D</v>
          </cell>
          <cell r="G9167" t="str">
            <v>MICH_CG-GD</v>
          </cell>
          <cell r="H9167">
            <v>38231</v>
          </cell>
          <cell r="I9167">
            <v>2</v>
          </cell>
          <cell r="J9167">
            <v>0</v>
          </cell>
        </row>
        <row r="9168">
          <cell r="A9168">
            <v>36641</v>
          </cell>
          <cell r="B9168" t="str">
            <v>FT-CANADA</v>
          </cell>
          <cell r="C9168" t="str">
            <v>NG-NYMEX</v>
          </cell>
          <cell r="D9168" t="str">
            <v>FT-CAND-EGSC-BAS</v>
          </cell>
          <cell r="E9168" t="str">
            <v>D</v>
          </cell>
          <cell r="G9168" t="str">
            <v>MICH_CG-GD</v>
          </cell>
          <cell r="H9168">
            <v>38261</v>
          </cell>
          <cell r="I9168">
            <v>2</v>
          </cell>
          <cell r="J9168">
            <v>0</v>
          </cell>
        </row>
        <row r="9169">
          <cell r="A9169">
            <v>36641</v>
          </cell>
          <cell r="B9169" t="str">
            <v>FT-CANADA</v>
          </cell>
          <cell r="C9169" t="str">
            <v>NG-NYMEX</v>
          </cell>
          <cell r="D9169" t="str">
            <v>FT-CAND-EGSC-BAS</v>
          </cell>
          <cell r="E9169" t="str">
            <v>D</v>
          </cell>
          <cell r="G9169" t="str">
            <v>MICH_CG-GD</v>
          </cell>
          <cell r="H9169">
            <v>38292</v>
          </cell>
          <cell r="I9169">
            <v>2</v>
          </cell>
          <cell r="J9169">
            <v>0</v>
          </cell>
        </row>
        <row r="9170">
          <cell r="A9170">
            <v>36641</v>
          </cell>
          <cell r="B9170" t="str">
            <v>FT-CANADA</v>
          </cell>
          <cell r="C9170" t="str">
            <v>NG-NYMEX</v>
          </cell>
          <cell r="D9170" t="str">
            <v>FT-CAND-EGSC-BAS</v>
          </cell>
          <cell r="E9170" t="str">
            <v>D</v>
          </cell>
          <cell r="G9170" t="str">
            <v>MICH_CG-GD</v>
          </cell>
          <cell r="H9170">
            <v>38322</v>
          </cell>
          <cell r="I9170">
            <v>2</v>
          </cell>
          <cell r="J9170">
            <v>0</v>
          </cell>
        </row>
        <row r="9171">
          <cell r="A9171">
            <v>36641</v>
          </cell>
          <cell r="B9171" t="str">
            <v>FT-CANADA</v>
          </cell>
          <cell r="C9171" t="str">
            <v>NG-NYMEX</v>
          </cell>
          <cell r="D9171" t="str">
            <v>FT-CAND-EGSC-BAS</v>
          </cell>
          <cell r="E9171" t="str">
            <v>D</v>
          </cell>
          <cell r="G9171" t="str">
            <v>MICH_CG-GD</v>
          </cell>
          <cell r="H9171">
            <v>38353</v>
          </cell>
          <cell r="I9171">
            <v>2</v>
          </cell>
          <cell r="J9171">
            <v>0</v>
          </cell>
        </row>
        <row r="9172">
          <cell r="A9172">
            <v>36641</v>
          </cell>
          <cell r="B9172" t="str">
            <v>FT-CANADA</v>
          </cell>
          <cell r="C9172" t="str">
            <v>NG-NYMEX</v>
          </cell>
          <cell r="D9172" t="str">
            <v>FT-CAND-EGSC-BAS</v>
          </cell>
          <cell r="E9172" t="str">
            <v>D</v>
          </cell>
          <cell r="G9172" t="str">
            <v>MICH_CG-GD</v>
          </cell>
          <cell r="H9172">
            <v>38384</v>
          </cell>
          <cell r="I9172">
            <v>2</v>
          </cell>
          <cell r="J9172">
            <v>0</v>
          </cell>
        </row>
        <row r="9173">
          <cell r="A9173">
            <v>36641</v>
          </cell>
          <cell r="B9173" t="str">
            <v>FT-CANADA</v>
          </cell>
          <cell r="C9173" t="str">
            <v>NG-NYMEX</v>
          </cell>
          <cell r="D9173" t="str">
            <v>FT-CAND-EGSC-BAS</v>
          </cell>
          <cell r="E9173" t="str">
            <v>D</v>
          </cell>
          <cell r="G9173" t="str">
            <v>MICH_CG-GD</v>
          </cell>
          <cell r="H9173">
            <v>38412</v>
          </cell>
          <cell r="I9173">
            <v>2</v>
          </cell>
          <cell r="J9173">
            <v>0</v>
          </cell>
        </row>
        <row r="9174">
          <cell r="A9174">
            <v>36641</v>
          </cell>
          <cell r="B9174" t="str">
            <v>FT-CANADA</v>
          </cell>
          <cell r="C9174" t="str">
            <v>NG-NYMEX</v>
          </cell>
          <cell r="D9174" t="str">
            <v>FT-CAND-EGSC-BAS</v>
          </cell>
          <cell r="E9174" t="str">
            <v>D</v>
          </cell>
          <cell r="G9174" t="str">
            <v>MICH_CG-GD</v>
          </cell>
          <cell r="H9174">
            <v>38443</v>
          </cell>
          <cell r="I9174">
            <v>2</v>
          </cell>
          <cell r="J9174">
            <v>0</v>
          </cell>
        </row>
        <row r="9175">
          <cell r="A9175">
            <v>36641</v>
          </cell>
          <cell r="B9175" t="str">
            <v>FT-CANADA</v>
          </cell>
          <cell r="C9175" t="str">
            <v>NG-NYMEX</v>
          </cell>
          <cell r="D9175" t="str">
            <v>FT-CAND-EGSC-BAS</v>
          </cell>
          <cell r="E9175" t="str">
            <v>D</v>
          </cell>
          <cell r="G9175" t="str">
            <v>MICH_CG-GD</v>
          </cell>
          <cell r="H9175">
            <v>38473</v>
          </cell>
          <cell r="I9175">
            <v>2</v>
          </cell>
          <cell r="J9175">
            <v>0</v>
          </cell>
        </row>
        <row r="9176">
          <cell r="A9176">
            <v>36641</v>
          </cell>
          <cell r="B9176" t="str">
            <v>FT-CANADA</v>
          </cell>
          <cell r="C9176" t="str">
            <v>NG-NYMEX</v>
          </cell>
          <cell r="D9176" t="str">
            <v>FT-CAND-EGSC-BAS</v>
          </cell>
          <cell r="E9176" t="str">
            <v>D</v>
          </cell>
          <cell r="G9176" t="str">
            <v>MICH_CG-GD</v>
          </cell>
          <cell r="H9176">
            <v>38504</v>
          </cell>
          <cell r="I9176">
            <v>2</v>
          </cell>
          <cell r="J9176">
            <v>0</v>
          </cell>
        </row>
        <row r="9177">
          <cell r="A9177">
            <v>36641</v>
          </cell>
          <cell r="B9177" t="str">
            <v>FT-CANADA</v>
          </cell>
          <cell r="C9177" t="str">
            <v>NG-NYMEX</v>
          </cell>
          <cell r="D9177" t="str">
            <v>FT-CAND-EGSC-BAS</v>
          </cell>
          <cell r="E9177" t="str">
            <v>D</v>
          </cell>
          <cell r="G9177" t="str">
            <v>MICH_CG-GD</v>
          </cell>
          <cell r="H9177">
            <v>38534</v>
          </cell>
          <cell r="I9177">
            <v>2</v>
          </cell>
          <cell r="J9177">
            <v>0</v>
          </cell>
        </row>
        <row r="9178">
          <cell r="A9178">
            <v>36641</v>
          </cell>
          <cell r="B9178" t="str">
            <v>FT-CANADA</v>
          </cell>
          <cell r="C9178" t="str">
            <v>NG-NYMEX</v>
          </cell>
          <cell r="D9178" t="str">
            <v>FT-CAND-EGSC-BAS</v>
          </cell>
          <cell r="E9178" t="str">
            <v>D</v>
          </cell>
          <cell r="G9178" t="str">
            <v>MICH_CG-GD</v>
          </cell>
          <cell r="H9178">
            <v>38565</v>
          </cell>
          <cell r="I9178">
            <v>2</v>
          </cell>
          <cell r="J9178">
            <v>0</v>
          </cell>
        </row>
        <row r="9179">
          <cell r="A9179">
            <v>36641</v>
          </cell>
          <cell r="B9179" t="str">
            <v>FT-CANADA</v>
          </cell>
          <cell r="C9179" t="str">
            <v>NG-NYMEX</v>
          </cell>
          <cell r="D9179" t="str">
            <v>FT-CAND-EGSC-BAS</v>
          </cell>
          <cell r="E9179" t="str">
            <v>D</v>
          </cell>
          <cell r="G9179" t="str">
            <v>MICH_CG-GD</v>
          </cell>
          <cell r="H9179">
            <v>38596</v>
          </cell>
          <cell r="I9179">
            <v>2</v>
          </cell>
          <cell r="J9179">
            <v>0</v>
          </cell>
        </row>
        <row r="9180">
          <cell r="A9180">
            <v>36641</v>
          </cell>
          <cell r="B9180" t="str">
            <v>FT-CANADA</v>
          </cell>
          <cell r="C9180" t="str">
            <v>NG-NYMEX</v>
          </cell>
          <cell r="D9180" t="str">
            <v>FT-CAND-EGSC-BAS</v>
          </cell>
          <cell r="E9180" t="str">
            <v>D</v>
          </cell>
          <cell r="G9180" t="str">
            <v>MICH_CG-GD</v>
          </cell>
          <cell r="H9180">
            <v>38626</v>
          </cell>
          <cell r="I9180">
            <v>2</v>
          </cell>
          <cell r="J9180">
            <v>0</v>
          </cell>
        </row>
        <row r="9181">
          <cell r="A9181">
            <v>36641</v>
          </cell>
          <cell r="B9181" t="str">
            <v>FT-CANADA</v>
          </cell>
          <cell r="C9181" t="str">
            <v>NG-NYMEX</v>
          </cell>
          <cell r="D9181" t="str">
            <v>FT-CAND-EGSC-BAS</v>
          </cell>
          <cell r="E9181" t="str">
            <v>D</v>
          </cell>
          <cell r="G9181" t="str">
            <v>MICH_CG-GD</v>
          </cell>
          <cell r="H9181">
            <v>38657</v>
          </cell>
          <cell r="I9181">
            <v>2</v>
          </cell>
          <cell r="J9181">
            <v>0</v>
          </cell>
        </row>
        <row r="9182">
          <cell r="A9182">
            <v>36641</v>
          </cell>
          <cell r="B9182" t="str">
            <v>FT-CANADA</v>
          </cell>
          <cell r="C9182" t="str">
            <v>NG-NYMEX</v>
          </cell>
          <cell r="D9182" t="str">
            <v>FT-CAND-EGSC-BAS</v>
          </cell>
          <cell r="E9182" t="str">
            <v>D</v>
          </cell>
          <cell r="G9182" t="str">
            <v>MICH_CG-GD</v>
          </cell>
          <cell r="H9182">
            <v>38687</v>
          </cell>
          <cell r="I9182">
            <v>2</v>
          </cell>
          <cell r="J9182">
            <v>0</v>
          </cell>
        </row>
        <row r="9183">
          <cell r="A9183">
            <v>36641</v>
          </cell>
          <cell r="B9183" t="str">
            <v>FT-CANADA</v>
          </cell>
          <cell r="C9183" t="str">
            <v>NG-NYMEX</v>
          </cell>
          <cell r="D9183" t="str">
            <v>FT-CAND-EGSC-BAS</v>
          </cell>
          <cell r="E9183" t="str">
            <v>D</v>
          </cell>
          <cell r="G9183" t="str">
            <v>MICH_CG-GD</v>
          </cell>
          <cell r="H9183">
            <v>38718</v>
          </cell>
          <cell r="I9183">
            <v>2</v>
          </cell>
          <cell r="J9183">
            <v>0</v>
          </cell>
        </row>
        <row r="9184">
          <cell r="A9184">
            <v>36641</v>
          </cell>
          <cell r="B9184" t="str">
            <v>FT-CANADA</v>
          </cell>
          <cell r="C9184" t="str">
            <v>NG-NYMEX</v>
          </cell>
          <cell r="D9184" t="str">
            <v>FT-CAND-EGSC-BAS</v>
          </cell>
          <cell r="E9184" t="str">
            <v>D</v>
          </cell>
          <cell r="G9184" t="str">
            <v>MICH_CG-GD</v>
          </cell>
          <cell r="H9184">
            <v>38749</v>
          </cell>
          <cell r="I9184">
            <v>2</v>
          </cell>
          <cell r="J9184">
            <v>0</v>
          </cell>
        </row>
        <row r="9185">
          <cell r="A9185">
            <v>36641</v>
          </cell>
          <cell r="B9185" t="str">
            <v>FT-CANADA</v>
          </cell>
          <cell r="C9185" t="str">
            <v>NG-NYMEX</v>
          </cell>
          <cell r="D9185" t="str">
            <v>FT-CAND-EGSC-BAS</v>
          </cell>
          <cell r="E9185" t="str">
            <v>D</v>
          </cell>
          <cell r="G9185" t="str">
            <v>MICH_CG-GD</v>
          </cell>
          <cell r="H9185">
            <v>38777</v>
          </cell>
          <cell r="I9185">
            <v>2</v>
          </cell>
          <cell r="J9185">
            <v>0</v>
          </cell>
        </row>
        <row r="9186">
          <cell r="A9186">
            <v>36641</v>
          </cell>
          <cell r="B9186" t="str">
            <v>FT-CANADA</v>
          </cell>
          <cell r="C9186" t="str">
            <v>NG-NYMEX</v>
          </cell>
          <cell r="D9186" t="str">
            <v>FT-CAND-EGSC-BAS</v>
          </cell>
          <cell r="E9186" t="str">
            <v>D</v>
          </cell>
          <cell r="G9186" t="str">
            <v>MICH_CG-GD</v>
          </cell>
          <cell r="H9186">
            <v>38808</v>
          </cell>
          <cell r="I9186">
            <v>2</v>
          </cell>
          <cell r="J9186">
            <v>0</v>
          </cell>
        </row>
        <row r="9187">
          <cell r="A9187">
            <v>36641</v>
          </cell>
          <cell r="B9187" t="str">
            <v>FT-CANADA</v>
          </cell>
          <cell r="C9187" t="str">
            <v>NG-NYMEX</v>
          </cell>
          <cell r="D9187" t="str">
            <v>FT-CAND-EGSC-BAS</v>
          </cell>
          <cell r="E9187" t="str">
            <v>D</v>
          </cell>
          <cell r="G9187" t="str">
            <v>MICH_CG-GD</v>
          </cell>
          <cell r="H9187">
            <v>38838</v>
          </cell>
          <cell r="I9187">
            <v>2</v>
          </cell>
          <cell r="J9187">
            <v>0</v>
          </cell>
        </row>
        <row r="9188">
          <cell r="A9188">
            <v>36641</v>
          </cell>
          <cell r="B9188" t="str">
            <v>FT-CANADA</v>
          </cell>
          <cell r="C9188" t="str">
            <v>NG-NYMEX</v>
          </cell>
          <cell r="D9188" t="str">
            <v>FT-CAND-EGSC-BAS</v>
          </cell>
          <cell r="E9188" t="str">
            <v>D</v>
          </cell>
          <cell r="G9188" t="str">
            <v>MICH_CG-GD</v>
          </cell>
          <cell r="H9188">
            <v>38869</v>
          </cell>
          <cell r="I9188">
            <v>2</v>
          </cell>
          <cell r="J9188">
            <v>0</v>
          </cell>
        </row>
        <row r="9189">
          <cell r="A9189">
            <v>36641</v>
          </cell>
          <cell r="B9189" t="str">
            <v>FT-CANADA</v>
          </cell>
          <cell r="C9189" t="str">
            <v>NG-NYMEX</v>
          </cell>
          <cell r="D9189" t="str">
            <v>FT-CAND-EGSC-BAS</v>
          </cell>
          <cell r="E9189" t="str">
            <v>D</v>
          </cell>
          <cell r="G9189" t="str">
            <v>MICH_CG-GD</v>
          </cell>
          <cell r="H9189">
            <v>38899</v>
          </cell>
          <cell r="I9189">
            <v>2</v>
          </cell>
          <cell r="J9189">
            <v>0</v>
          </cell>
        </row>
        <row r="9190">
          <cell r="A9190">
            <v>36641</v>
          </cell>
          <cell r="B9190" t="str">
            <v>FT-CANADA</v>
          </cell>
          <cell r="C9190" t="str">
            <v>NG-NYMEX</v>
          </cell>
          <cell r="D9190" t="str">
            <v>FT-CAND-EGSC-BAS</v>
          </cell>
          <cell r="E9190" t="str">
            <v>D</v>
          </cell>
          <cell r="G9190" t="str">
            <v>MICH_CG-GD</v>
          </cell>
          <cell r="H9190">
            <v>38930</v>
          </cell>
          <cell r="I9190">
            <v>2</v>
          </cell>
          <cell r="J9190">
            <v>0</v>
          </cell>
        </row>
        <row r="9191">
          <cell r="A9191">
            <v>36641</v>
          </cell>
          <cell r="B9191" t="str">
            <v>FT-CANADA</v>
          </cell>
          <cell r="C9191" t="str">
            <v>NG-NYMEX</v>
          </cell>
          <cell r="D9191" t="str">
            <v>FT-CAND-EGSC-BAS</v>
          </cell>
          <cell r="E9191" t="str">
            <v>D</v>
          </cell>
          <cell r="G9191" t="str">
            <v>MICH_CG-GD</v>
          </cell>
          <cell r="H9191">
            <v>38961</v>
          </cell>
          <cell r="I9191">
            <v>2</v>
          </cell>
          <cell r="J9191">
            <v>0</v>
          </cell>
        </row>
        <row r="9192">
          <cell r="A9192">
            <v>36641</v>
          </cell>
          <cell r="B9192" t="str">
            <v>FT-CANADA</v>
          </cell>
          <cell r="C9192" t="str">
            <v>NG-NYMEX</v>
          </cell>
          <cell r="D9192" t="str">
            <v>FT-CAND-EGSC-BAS</v>
          </cell>
          <cell r="E9192" t="str">
            <v>D</v>
          </cell>
          <cell r="G9192" t="str">
            <v>MICH_CG-GD</v>
          </cell>
          <cell r="H9192">
            <v>38991</v>
          </cell>
          <cell r="I9192">
            <v>2</v>
          </cell>
          <cell r="J9192">
            <v>0</v>
          </cell>
        </row>
        <row r="9193">
          <cell r="A9193">
            <v>36641</v>
          </cell>
          <cell r="B9193" t="str">
            <v>FT-CANADA</v>
          </cell>
          <cell r="C9193" t="str">
            <v>NG-NYMEX</v>
          </cell>
          <cell r="D9193" t="str">
            <v>FT-CAND-EGSC-BAS</v>
          </cell>
          <cell r="E9193" t="str">
            <v>D</v>
          </cell>
          <cell r="G9193" t="str">
            <v>MICH_CG-GD</v>
          </cell>
          <cell r="H9193">
            <v>39022</v>
          </cell>
          <cell r="I9193">
            <v>2</v>
          </cell>
          <cell r="J9193">
            <v>0</v>
          </cell>
        </row>
        <row r="9194">
          <cell r="A9194">
            <v>36641</v>
          </cell>
          <cell r="B9194" t="str">
            <v>FT-CANADA</v>
          </cell>
          <cell r="C9194" t="str">
            <v>NG-NYMEX</v>
          </cell>
          <cell r="D9194" t="str">
            <v>FT-CAND-EGSC-BAS</v>
          </cell>
          <cell r="E9194" t="str">
            <v>D</v>
          </cell>
          <cell r="G9194" t="str">
            <v>MICH_CG-GD</v>
          </cell>
          <cell r="H9194">
            <v>39052</v>
          </cell>
          <cell r="I9194">
            <v>2</v>
          </cell>
          <cell r="J9194">
            <v>0</v>
          </cell>
        </row>
        <row r="9195">
          <cell r="A9195">
            <v>36641</v>
          </cell>
          <cell r="B9195" t="str">
            <v>FT-CANADA</v>
          </cell>
          <cell r="C9195" t="str">
            <v>NG-NYMEX</v>
          </cell>
          <cell r="D9195" t="str">
            <v>FT-CAND-EGSC-BAS</v>
          </cell>
          <cell r="E9195" t="str">
            <v>D</v>
          </cell>
          <cell r="G9195" t="str">
            <v>MICH_CG-GD</v>
          </cell>
          <cell r="H9195">
            <v>39083</v>
          </cell>
          <cell r="I9195">
            <v>2</v>
          </cell>
          <cell r="J9195">
            <v>0</v>
          </cell>
        </row>
        <row r="9196">
          <cell r="A9196">
            <v>36641</v>
          </cell>
          <cell r="B9196" t="str">
            <v>FT-CANADA</v>
          </cell>
          <cell r="C9196" t="str">
            <v>NG-NYMEX</v>
          </cell>
          <cell r="D9196" t="str">
            <v>FT-CAND-EGSC-BAS</v>
          </cell>
          <cell r="E9196" t="str">
            <v>D</v>
          </cell>
          <cell r="G9196" t="str">
            <v>MICH_CG-GD</v>
          </cell>
          <cell r="H9196">
            <v>39114</v>
          </cell>
          <cell r="I9196">
            <v>2</v>
          </cell>
          <cell r="J9196">
            <v>0</v>
          </cell>
        </row>
        <row r="9197">
          <cell r="A9197">
            <v>36641</v>
          </cell>
          <cell r="B9197" t="str">
            <v>FT-CANADA</v>
          </cell>
          <cell r="C9197" t="str">
            <v>NG-NYMEX</v>
          </cell>
          <cell r="D9197" t="str">
            <v>FT-CAND-EGSC-BAS</v>
          </cell>
          <cell r="E9197" t="str">
            <v>D</v>
          </cell>
          <cell r="G9197" t="str">
            <v>MICH_CG-GD</v>
          </cell>
          <cell r="H9197">
            <v>39142</v>
          </cell>
          <cell r="I9197">
            <v>2</v>
          </cell>
          <cell r="J9197">
            <v>0</v>
          </cell>
        </row>
        <row r="9198">
          <cell r="A9198">
            <v>36641</v>
          </cell>
          <cell r="B9198" t="str">
            <v>FT-CANADA</v>
          </cell>
          <cell r="C9198" t="str">
            <v>NG-NYMEX</v>
          </cell>
          <cell r="D9198" t="str">
            <v>FT-CAND-EGSC-BAS</v>
          </cell>
          <cell r="E9198" t="str">
            <v>D</v>
          </cell>
          <cell r="G9198" t="str">
            <v>MICH_CG-GD</v>
          </cell>
          <cell r="H9198">
            <v>39173</v>
          </cell>
          <cell r="I9198">
            <v>2</v>
          </cell>
          <cell r="J9198">
            <v>0</v>
          </cell>
        </row>
        <row r="9199">
          <cell r="A9199">
            <v>36641</v>
          </cell>
          <cell r="B9199" t="str">
            <v>FT-CANADA</v>
          </cell>
          <cell r="C9199" t="str">
            <v>NG-NYMEX</v>
          </cell>
          <cell r="D9199" t="str">
            <v>FT-CAND-EGSC-BAS</v>
          </cell>
          <cell r="E9199" t="str">
            <v>D</v>
          </cell>
          <cell r="G9199" t="str">
            <v>MICH_CG-GD</v>
          </cell>
          <cell r="H9199">
            <v>39203</v>
          </cell>
          <cell r="I9199">
            <v>2</v>
          </cell>
          <cell r="J9199">
            <v>0</v>
          </cell>
        </row>
        <row r="9200">
          <cell r="A9200">
            <v>36641</v>
          </cell>
          <cell r="B9200" t="str">
            <v>FT-CANADA</v>
          </cell>
          <cell r="C9200" t="str">
            <v>NG-NYMEX</v>
          </cell>
          <cell r="D9200" t="str">
            <v>FT-CAND-EGSC-BAS</v>
          </cell>
          <cell r="E9200" t="str">
            <v>D</v>
          </cell>
          <cell r="G9200" t="str">
            <v>MICH_CG-GD</v>
          </cell>
          <cell r="H9200">
            <v>39234</v>
          </cell>
          <cell r="I9200">
            <v>2</v>
          </cell>
          <cell r="J9200">
            <v>0</v>
          </cell>
        </row>
        <row r="9201">
          <cell r="A9201">
            <v>36641</v>
          </cell>
          <cell r="B9201" t="str">
            <v>FT-CANADA</v>
          </cell>
          <cell r="C9201" t="str">
            <v>NG-NYMEX</v>
          </cell>
          <cell r="D9201" t="str">
            <v>FT-CAND-EGSC-BAS</v>
          </cell>
          <cell r="E9201" t="str">
            <v>D</v>
          </cell>
          <cell r="G9201" t="str">
            <v>MICH_CG-GD</v>
          </cell>
          <cell r="H9201">
            <v>39264</v>
          </cell>
          <cell r="I9201">
            <v>2</v>
          </cell>
          <cell r="J9201">
            <v>0</v>
          </cell>
        </row>
        <row r="9202">
          <cell r="A9202">
            <v>36641</v>
          </cell>
          <cell r="B9202" t="str">
            <v>FT-CANADA</v>
          </cell>
          <cell r="C9202" t="str">
            <v>NG-NYMEX</v>
          </cell>
          <cell r="D9202" t="str">
            <v>FT-CAND-EGSC-BAS</v>
          </cell>
          <cell r="E9202" t="str">
            <v>D</v>
          </cell>
          <cell r="G9202" t="str">
            <v>MICH_CG-GD</v>
          </cell>
          <cell r="H9202">
            <v>39295</v>
          </cell>
          <cell r="I9202">
            <v>2</v>
          </cell>
          <cell r="J9202">
            <v>0</v>
          </cell>
        </row>
        <row r="9203">
          <cell r="A9203">
            <v>36641</v>
          </cell>
          <cell r="B9203" t="str">
            <v>FT-CANADA</v>
          </cell>
          <cell r="C9203" t="str">
            <v>NG-NYMEX</v>
          </cell>
          <cell r="D9203" t="str">
            <v>FT-CAND-EGSC-BAS</v>
          </cell>
          <cell r="E9203" t="str">
            <v>D</v>
          </cell>
          <cell r="G9203" t="str">
            <v>MICH_CG-GD</v>
          </cell>
          <cell r="H9203">
            <v>39326</v>
          </cell>
          <cell r="I9203">
            <v>2</v>
          </cell>
          <cell r="J9203">
            <v>0</v>
          </cell>
        </row>
        <row r="9204">
          <cell r="A9204">
            <v>36641</v>
          </cell>
          <cell r="B9204" t="str">
            <v>FT-CANADA</v>
          </cell>
          <cell r="C9204" t="str">
            <v>NG-NYMEX</v>
          </cell>
          <cell r="D9204" t="str">
            <v>FT-CAND-EGSC-BAS</v>
          </cell>
          <cell r="E9204" t="str">
            <v>D</v>
          </cell>
          <cell r="G9204" t="str">
            <v>MICH_CG-GD</v>
          </cell>
          <cell r="H9204">
            <v>39356</v>
          </cell>
          <cell r="I9204">
            <v>2</v>
          </cell>
          <cell r="J9204">
            <v>0</v>
          </cell>
        </row>
        <row r="9205">
          <cell r="A9205">
            <v>36641</v>
          </cell>
          <cell r="B9205" t="str">
            <v>FT-CANADA</v>
          </cell>
          <cell r="C9205" t="str">
            <v>NG-NYMEX</v>
          </cell>
          <cell r="D9205" t="str">
            <v>FT-CAND-EGSC-BAS</v>
          </cell>
          <cell r="E9205" t="str">
            <v>D</v>
          </cell>
          <cell r="G9205" t="str">
            <v>MICH_CG-GD</v>
          </cell>
          <cell r="H9205">
            <v>39387</v>
          </cell>
          <cell r="I9205">
            <v>2</v>
          </cell>
          <cell r="J9205">
            <v>0</v>
          </cell>
        </row>
        <row r="9206">
          <cell r="A9206">
            <v>36641</v>
          </cell>
          <cell r="B9206" t="str">
            <v>FT-CANADA</v>
          </cell>
          <cell r="C9206" t="str">
            <v>NG-NYMEX</v>
          </cell>
          <cell r="D9206" t="str">
            <v>FT-CAND-EGSC-BAS</v>
          </cell>
          <cell r="E9206" t="str">
            <v>D</v>
          </cell>
          <cell r="G9206" t="str">
            <v>MICH_CG-GD</v>
          </cell>
          <cell r="H9206">
            <v>39417</v>
          </cell>
          <cell r="I9206">
            <v>2</v>
          </cell>
          <cell r="J9206">
            <v>0</v>
          </cell>
        </row>
        <row r="9207">
          <cell r="A9207">
            <v>36641</v>
          </cell>
          <cell r="B9207" t="str">
            <v>FT-CANADA</v>
          </cell>
          <cell r="C9207" t="str">
            <v>NG-NYMEX</v>
          </cell>
          <cell r="D9207" t="str">
            <v>FT-CAND-EGSC-BAS</v>
          </cell>
          <cell r="E9207" t="str">
            <v>D</v>
          </cell>
          <cell r="G9207" t="str">
            <v>MICH_CG-GD</v>
          </cell>
          <cell r="H9207">
            <v>39448</v>
          </cell>
          <cell r="I9207">
            <v>2</v>
          </cell>
          <cell r="J9207">
            <v>0</v>
          </cell>
        </row>
        <row r="9208">
          <cell r="A9208">
            <v>36641</v>
          </cell>
          <cell r="B9208" t="str">
            <v>FT-CANADA</v>
          </cell>
          <cell r="C9208" t="str">
            <v>NG-NYMEX</v>
          </cell>
          <cell r="D9208" t="str">
            <v>FT-CAND-EGSC-BAS</v>
          </cell>
          <cell r="E9208" t="str">
            <v>D</v>
          </cell>
          <cell r="G9208" t="str">
            <v>MICH_CG-GD</v>
          </cell>
          <cell r="H9208">
            <v>39479</v>
          </cell>
          <cell r="I9208">
            <v>2</v>
          </cell>
          <cell r="J9208">
            <v>0</v>
          </cell>
        </row>
        <row r="9209">
          <cell r="A9209">
            <v>36641</v>
          </cell>
          <cell r="B9209" t="str">
            <v>FT-CANADA</v>
          </cell>
          <cell r="C9209" t="str">
            <v>NG-NYMEX</v>
          </cell>
          <cell r="D9209" t="str">
            <v>FT-CAND-EGSC-BAS</v>
          </cell>
          <cell r="E9209" t="str">
            <v>D</v>
          </cell>
          <cell r="G9209" t="str">
            <v>MICH_CG-GD</v>
          </cell>
          <cell r="H9209">
            <v>39508</v>
          </cell>
          <cell r="I9209">
            <v>2</v>
          </cell>
          <cell r="J9209">
            <v>0</v>
          </cell>
        </row>
        <row r="9210">
          <cell r="A9210">
            <v>36641</v>
          </cell>
          <cell r="B9210" t="str">
            <v>FT-CANADA</v>
          </cell>
          <cell r="C9210" t="str">
            <v>NG-NYMEX</v>
          </cell>
          <cell r="D9210" t="str">
            <v>FT-CAND-EGSC-BAS</v>
          </cell>
          <cell r="E9210" t="str">
            <v>D</v>
          </cell>
          <cell r="G9210" t="str">
            <v>MICH_CG-GD</v>
          </cell>
          <cell r="H9210">
            <v>39539</v>
          </cell>
          <cell r="I9210">
            <v>2</v>
          </cell>
          <cell r="J9210">
            <v>0</v>
          </cell>
        </row>
        <row r="9211">
          <cell r="A9211">
            <v>36641</v>
          </cell>
          <cell r="B9211" t="str">
            <v>FT-CANADA</v>
          </cell>
          <cell r="C9211" t="str">
            <v>NG-NYMEX</v>
          </cell>
          <cell r="D9211" t="str">
            <v>FT-CAND-EGSC-BAS</v>
          </cell>
          <cell r="E9211" t="str">
            <v>D</v>
          </cell>
          <cell r="G9211" t="str">
            <v>MICH_CG-GD</v>
          </cell>
          <cell r="H9211">
            <v>39569</v>
          </cell>
          <cell r="I9211">
            <v>2</v>
          </cell>
          <cell r="J9211">
            <v>0</v>
          </cell>
        </row>
        <row r="9212">
          <cell r="A9212">
            <v>36641</v>
          </cell>
          <cell r="B9212" t="str">
            <v>FT-CANADA</v>
          </cell>
          <cell r="C9212" t="str">
            <v>NG-NYMEX</v>
          </cell>
          <cell r="D9212" t="str">
            <v>FT-CAND-EGSC-BAS</v>
          </cell>
          <cell r="E9212" t="str">
            <v>D</v>
          </cell>
          <cell r="G9212" t="str">
            <v>MICH_CG-GD</v>
          </cell>
          <cell r="H9212">
            <v>39600</v>
          </cell>
          <cell r="I9212">
            <v>2</v>
          </cell>
          <cell r="J9212">
            <v>0</v>
          </cell>
        </row>
        <row r="9213">
          <cell r="A9213">
            <v>36641</v>
          </cell>
          <cell r="B9213" t="str">
            <v>FT-CANADA</v>
          </cell>
          <cell r="C9213" t="str">
            <v>NG-NYMEX</v>
          </cell>
          <cell r="D9213" t="str">
            <v>FT-CAND-EGSC-BAS</v>
          </cell>
          <cell r="E9213" t="str">
            <v>D</v>
          </cell>
          <cell r="G9213" t="str">
            <v>MICH_CG-GD</v>
          </cell>
          <cell r="H9213">
            <v>39630</v>
          </cell>
          <cell r="I9213">
            <v>2</v>
          </cell>
          <cell r="J9213">
            <v>0</v>
          </cell>
        </row>
        <row r="9214">
          <cell r="A9214">
            <v>36641</v>
          </cell>
          <cell r="B9214" t="str">
            <v>FT-CANADA</v>
          </cell>
          <cell r="C9214" t="str">
            <v>NG-NYMEX</v>
          </cell>
          <cell r="D9214" t="str">
            <v>FT-CAND-EGSC-BAS</v>
          </cell>
          <cell r="E9214" t="str">
            <v>D</v>
          </cell>
          <cell r="G9214" t="str">
            <v>MICH_CG-GD</v>
          </cell>
          <cell r="H9214">
            <v>39661</v>
          </cell>
          <cell r="I9214">
            <v>2</v>
          </cell>
          <cell r="J9214">
            <v>0</v>
          </cell>
        </row>
        <row r="9215">
          <cell r="A9215">
            <v>36641</v>
          </cell>
          <cell r="B9215" t="str">
            <v>FT-CANADA</v>
          </cell>
          <cell r="C9215" t="str">
            <v>NG-NYMEX</v>
          </cell>
          <cell r="D9215" t="str">
            <v>FT-CAND-EGSC-BAS</v>
          </cell>
          <cell r="E9215" t="str">
            <v>D</v>
          </cell>
          <cell r="G9215" t="str">
            <v>MICH_CG-GD</v>
          </cell>
          <cell r="H9215">
            <v>39692</v>
          </cell>
          <cell r="I9215">
            <v>2</v>
          </cell>
          <cell r="J9215">
            <v>0</v>
          </cell>
        </row>
        <row r="9216">
          <cell r="A9216">
            <v>36641</v>
          </cell>
          <cell r="B9216" t="str">
            <v>FT-CANADA</v>
          </cell>
          <cell r="C9216" t="str">
            <v>NG-NYMEX</v>
          </cell>
          <cell r="D9216" t="str">
            <v>FT-CAND-EGSC-BAS</v>
          </cell>
          <cell r="E9216" t="str">
            <v>D</v>
          </cell>
          <cell r="G9216" t="str">
            <v>MICH_CG-GD</v>
          </cell>
          <cell r="H9216">
            <v>39722</v>
          </cell>
          <cell r="I9216">
            <v>2</v>
          </cell>
          <cell r="J9216">
            <v>0</v>
          </cell>
        </row>
        <row r="9217">
          <cell r="A9217">
            <v>36641</v>
          </cell>
          <cell r="B9217" t="str">
            <v>FT-CANADA</v>
          </cell>
          <cell r="C9217" t="str">
            <v>NG-NYMEX</v>
          </cell>
          <cell r="D9217" t="str">
            <v>FT-CAND-EGSC-BAS</v>
          </cell>
          <cell r="E9217" t="str">
            <v>D</v>
          </cell>
          <cell r="G9217" t="str">
            <v>MICH_CG-GD</v>
          </cell>
          <cell r="H9217">
            <v>39753</v>
          </cell>
          <cell r="I9217">
            <v>2</v>
          </cell>
          <cell r="J9217">
            <v>0</v>
          </cell>
        </row>
        <row r="9218">
          <cell r="A9218">
            <v>36641</v>
          </cell>
          <cell r="B9218" t="str">
            <v>FT-CANADA</v>
          </cell>
          <cell r="C9218" t="str">
            <v>NG-NYMEX</v>
          </cell>
          <cell r="D9218" t="str">
            <v>FT-CAND-EGSC-BAS</v>
          </cell>
          <cell r="E9218" t="str">
            <v>D</v>
          </cell>
          <cell r="G9218" t="str">
            <v>MICH_CG-GD</v>
          </cell>
          <cell r="H9218">
            <v>39783</v>
          </cell>
          <cell r="I9218">
            <v>2</v>
          </cell>
          <cell r="J9218">
            <v>0</v>
          </cell>
        </row>
        <row r="9219">
          <cell r="A9219">
            <v>36641</v>
          </cell>
          <cell r="B9219" t="str">
            <v>FT-CANADA</v>
          </cell>
          <cell r="C9219" t="str">
            <v>NG-NYMEX</v>
          </cell>
          <cell r="D9219" t="str">
            <v>FT-CAND-EGSC-BAS</v>
          </cell>
          <cell r="E9219" t="str">
            <v>D</v>
          </cell>
          <cell r="G9219" t="str">
            <v>NGI-MALIN</v>
          </cell>
          <cell r="H9219">
            <v>36647</v>
          </cell>
          <cell r="I9219">
            <v>678216</v>
          </cell>
          <cell r="J9219">
            <v>-6782</v>
          </cell>
        </row>
        <row r="9220">
          <cell r="A9220">
            <v>36641</v>
          </cell>
          <cell r="B9220" t="str">
            <v>FT-CANADA</v>
          </cell>
          <cell r="C9220" t="str">
            <v>NG-NYMEX</v>
          </cell>
          <cell r="D9220" t="str">
            <v>FT-CAND-EGSC-BAS</v>
          </cell>
          <cell r="E9220" t="str">
            <v>D</v>
          </cell>
          <cell r="G9220" t="str">
            <v>NGI-MALIN</v>
          </cell>
          <cell r="H9220">
            <v>36678</v>
          </cell>
          <cell r="I9220">
            <v>503811</v>
          </cell>
          <cell r="J9220">
            <v>-5038</v>
          </cell>
        </row>
        <row r="9221">
          <cell r="A9221">
            <v>36641</v>
          </cell>
          <cell r="B9221" t="str">
            <v>FT-CANADA</v>
          </cell>
          <cell r="C9221" t="str">
            <v>NG-NYMEX</v>
          </cell>
          <cell r="D9221" t="str">
            <v>FT-CAND-EGSC-BAS</v>
          </cell>
          <cell r="E9221" t="str">
            <v>D</v>
          </cell>
          <cell r="G9221" t="str">
            <v>NGI-MALIN</v>
          </cell>
          <cell r="H9221">
            <v>36708</v>
          </cell>
          <cell r="I9221">
            <v>517898</v>
          </cell>
          <cell r="J9221">
            <v>-5179</v>
          </cell>
        </row>
        <row r="9222">
          <cell r="A9222">
            <v>36641</v>
          </cell>
          <cell r="B9222" t="str">
            <v>FT-CANADA</v>
          </cell>
          <cell r="C9222" t="str">
            <v>NG-NYMEX</v>
          </cell>
          <cell r="D9222" t="str">
            <v>FT-CAND-EGSC-BAS</v>
          </cell>
          <cell r="E9222" t="str">
            <v>D</v>
          </cell>
          <cell r="G9222" t="str">
            <v>NGI-MALIN</v>
          </cell>
          <cell r="H9222">
            <v>36739</v>
          </cell>
          <cell r="I9222">
            <v>515034</v>
          </cell>
          <cell r="J9222">
            <v>-5150</v>
          </cell>
        </row>
        <row r="9223">
          <cell r="A9223">
            <v>36641</v>
          </cell>
          <cell r="B9223" t="str">
            <v>FT-CANADA</v>
          </cell>
          <cell r="C9223" t="str">
            <v>NG-NYMEX</v>
          </cell>
          <cell r="D9223" t="str">
            <v>FT-CAND-EGSC-BAS</v>
          </cell>
          <cell r="E9223" t="str">
            <v>D</v>
          </cell>
          <cell r="G9223" t="str">
            <v>NGI-MALIN</v>
          </cell>
          <cell r="H9223">
            <v>36770</v>
          </cell>
          <cell r="I9223">
            <v>495564</v>
          </cell>
          <cell r="J9223">
            <v>-4956</v>
          </cell>
        </row>
        <row r="9224">
          <cell r="A9224">
            <v>36641</v>
          </cell>
          <cell r="B9224" t="str">
            <v>FT-CANADA</v>
          </cell>
          <cell r="C9224" t="str">
            <v>NG-NYMEX</v>
          </cell>
          <cell r="D9224" t="str">
            <v>FT-CAND-EGSC-BAS</v>
          </cell>
          <cell r="E9224" t="str">
            <v>D</v>
          </cell>
          <cell r="G9224" t="str">
            <v>NGI-MALIN</v>
          </cell>
          <cell r="H9224">
            <v>36800</v>
          </cell>
          <cell r="I9224">
            <v>659848</v>
          </cell>
          <cell r="J9224">
            <v>-6598</v>
          </cell>
        </row>
        <row r="9225">
          <cell r="A9225">
            <v>36641</v>
          </cell>
          <cell r="B9225" t="str">
            <v>FT-CANADA</v>
          </cell>
          <cell r="C9225" t="str">
            <v>NG-NYMEX</v>
          </cell>
          <cell r="D9225" t="str">
            <v>FT-CAND-EGSC-BAS</v>
          </cell>
          <cell r="E9225" t="str">
            <v>D</v>
          </cell>
          <cell r="G9225" t="str">
            <v>NGI-MALIN</v>
          </cell>
          <cell r="H9225">
            <v>36831</v>
          </cell>
          <cell r="I9225">
            <v>-1261018</v>
          </cell>
          <cell r="J9225">
            <v>12610</v>
          </cell>
        </row>
        <row r="9226">
          <cell r="A9226">
            <v>36641</v>
          </cell>
          <cell r="B9226" t="str">
            <v>FT-CANADA</v>
          </cell>
          <cell r="C9226" t="str">
            <v>NG-NYMEX</v>
          </cell>
          <cell r="D9226" t="str">
            <v>FT-CAND-EGSC-BAS</v>
          </cell>
          <cell r="E9226" t="str">
            <v>D</v>
          </cell>
          <cell r="G9226" t="str">
            <v>NGI-MALIN</v>
          </cell>
          <cell r="H9226">
            <v>36861</v>
          </cell>
          <cell r="I9226">
            <v>-1295627</v>
          </cell>
          <cell r="J9226">
            <v>12956</v>
          </cell>
        </row>
        <row r="9227">
          <cell r="A9227">
            <v>36641</v>
          </cell>
          <cell r="B9227" t="str">
            <v>FT-CANADA</v>
          </cell>
          <cell r="C9227" t="str">
            <v>NG-NYMEX</v>
          </cell>
          <cell r="D9227" t="str">
            <v>FT-CAND-EGSC-BAS</v>
          </cell>
          <cell r="E9227" t="str">
            <v>D</v>
          </cell>
          <cell r="G9227" t="str">
            <v>NGI-MALIN</v>
          </cell>
          <cell r="H9227">
            <v>36892</v>
          </cell>
          <cell r="I9227">
            <v>-1287925</v>
          </cell>
          <cell r="J9227">
            <v>12879</v>
          </cell>
        </row>
        <row r="9228">
          <cell r="A9228">
            <v>36641</v>
          </cell>
          <cell r="B9228" t="str">
            <v>FT-CANADA</v>
          </cell>
          <cell r="C9228" t="str">
            <v>NG-NYMEX</v>
          </cell>
          <cell r="D9228" t="str">
            <v>FT-CAND-EGSC-BAS</v>
          </cell>
          <cell r="E9228" t="str">
            <v>D</v>
          </cell>
          <cell r="G9228" t="str">
            <v>NGI-MALIN</v>
          </cell>
          <cell r="H9228">
            <v>36923</v>
          </cell>
          <cell r="I9228">
            <v>-1156337</v>
          </cell>
          <cell r="J9228">
            <v>11563</v>
          </cell>
        </row>
        <row r="9229">
          <cell r="A9229">
            <v>36641</v>
          </cell>
          <cell r="B9229" t="str">
            <v>FT-CANADA</v>
          </cell>
          <cell r="C9229" t="str">
            <v>NG-NYMEX</v>
          </cell>
          <cell r="D9229" t="str">
            <v>FT-CAND-EGSC-BAS</v>
          </cell>
          <cell r="E9229" t="str">
            <v>D</v>
          </cell>
          <cell r="G9229" t="str">
            <v>NGI-MALIN</v>
          </cell>
          <cell r="H9229">
            <v>36951</v>
          </cell>
          <cell r="I9229">
            <v>-1273244</v>
          </cell>
          <cell r="J9229">
            <v>12732</v>
          </cell>
        </row>
        <row r="9230">
          <cell r="A9230">
            <v>36641</v>
          </cell>
          <cell r="B9230" t="str">
            <v>FT-CANADA</v>
          </cell>
          <cell r="C9230" t="str">
            <v>NG-NYMEX</v>
          </cell>
          <cell r="D9230" t="str">
            <v>FT-CAND-EGSC-BAS</v>
          </cell>
          <cell r="E9230" t="str">
            <v>D</v>
          </cell>
          <cell r="G9230" t="str">
            <v>NGI-MALIN</v>
          </cell>
          <cell r="H9230">
            <v>36982</v>
          </cell>
          <cell r="I9230">
            <v>42231</v>
          </cell>
          <cell r="J9230">
            <v>-422</v>
          </cell>
        </row>
        <row r="9231">
          <cell r="A9231">
            <v>36641</v>
          </cell>
          <cell r="B9231" t="str">
            <v>FT-CANADA</v>
          </cell>
          <cell r="C9231" t="str">
            <v>NG-NYMEX</v>
          </cell>
          <cell r="D9231" t="str">
            <v>FT-CAND-EGSC-BAS</v>
          </cell>
          <cell r="E9231" t="str">
            <v>D</v>
          </cell>
          <cell r="G9231" t="str">
            <v>NGI-MALIN</v>
          </cell>
          <cell r="H9231">
            <v>37012</v>
          </cell>
          <cell r="I9231">
            <v>43385</v>
          </cell>
          <cell r="J9231">
            <v>-434</v>
          </cell>
        </row>
        <row r="9232">
          <cell r="A9232">
            <v>36641</v>
          </cell>
          <cell r="B9232" t="str">
            <v>FT-CANADA</v>
          </cell>
          <cell r="C9232" t="str">
            <v>NG-NYMEX</v>
          </cell>
          <cell r="D9232" t="str">
            <v>FT-CAND-EGSC-BAS</v>
          </cell>
          <cell r="E9232" t="str">
            <v>D</v>
          </cell>
          <cell r="G9232" t="str">
            <v>NGI-MALIN</v>
          </cell>
          <cell r="H9232">
            <v>37043</v>
          </cell>
          <cell r="I9232">
            <v>41732</v>
          </cell>
          <cell r="J9232">
            <v>-417</v>
          </cell>
        </row>
        <row r="9233">
          <cell r="A9233">
            <v>36641</v>
          </cell>
          <cell r="B9233" t="str">
            <v>FT-CANADA</v>
          </cell>
          <cell r="C9233" t="str">
            <v>NG-NYMEX</v>
          </cell>
          <cell r="D9233" t="str">
            <v>FT-CAND-EGSC-BAS</v>
          </cell>
          <cell r="E9233" t="str">
            <v>D</v>
          </cell>
          <cell r="G9233" t="str">
            <v>NGI-MALIN</v>
          </cell>
          <cell r="H9233">
            <v>37073</v>
          </cell>
          <cell r="I9233">
            <v>42869</v>
          </cell>
          <cell r="J9233">
            <v>-429</v>
          </cell>
        </row>
        <row r="9234">
          <cell r="A9234">
            <v>36641</v>
          </cell>
          <cell r="B9234" t="str">
            <v>FT-CANADA</v>
          </cell>
          <cell r="C9234" t="str">
            <v>NG-NYMEX</v>
          </cell>
          <cell r="D9234" t="str">
            <v>FT-CAND-EGSC-BAS</v>
          </cell>
          <cell r="E9234" t="str">
            <v>D</v>
          </cell>
          <cell r="G9234" t="str">
            <v>NGI-MALIN</v>
          </cell>
          <cell r="H9234">
            <v>37104</v>
          </cell>
          <cell r="I9234">
            <v>42609</v>
          </cell>
          <cell r="J9234">
            <v>-426</v>
          </cell>
        </row>
        <row r="9235">
          <cell r="A9235">
            <v>36641</v>
          </cell>
          <cell r="B9235" t="str">
            <v>FT-CANADA</v>
          </cell>
          <cell r="C9235" t="str">
            <v>NG-NYMEX</v>
          </cell>
          <cell r="D9235" t="str">
            <v>FT-CAND-EGSC-BAS</v>
          </cell>
          <cell r="E9235" t="str">
            <v>D</v>
          </cell>
          <cell r="G9235" t="str">
            <v>NGI-MALIN</v>
          </cell>
          <cell r="H9235">
            <v>37135</v>
          </cell>
          <cell r="I9235">
            <v>40983</v>
          </cell>
          <cell r="J9235">
            <v>-410</v>
          </cell>
        </row>
        <row r="9236">
          <cell r="A9236">
            <v>36641</v>
          </cell>
          <cell r="B9236" t="str">
            <v>FT-CANADA</v>
          </cell>
          <cell r="C9236" t="str">
            <v>NG-NYMEX</v>
          </cell>
          <cell r="D9236" t="str">
            <v>FT-CAND-EGSC-BAS</v>
          </cell>
          <cell r="E9236" t="str">
            <v>D</v>
          </cell>
          <cell r="G9236" t="str">
            <v>NGI-MALIN</v>
          </cell>
          <cell r="H9236">
            <v>37165</v>
          </cell>
          <cell r="I9236">
            <v>42099</v>
          </cell>
          <cell r="J9236">
            <v>-421</v>
          </cell>
        </row>
        <row r="9237">
          <cell r="A9237">
            <v>36641</v>
          </cell>
          <cell r="B9237" t="str">
            <v>FT-CANADA</v>
          </cell>
          <cell r="C9237" t="str">
            <v>NG-NYMEX</v>
          </cell>
          <cell r="D9237" t="str">
            <v>FT-CAND-EGSC-BAS</v>
          </cell>
          <cell r="E9237" t="str">
            <v>D</v>
          </cell>
          <cell r="G9237" t="str">
            <v>NGI-MALIN</v>
          </cell>
          <cell r="H9237">
            <v>37196</v>
          </cell>
          <cell r="I9237">
            <v>80986</v>
          </cell>
          <cell r="J9237">
            <v>-810</v>
          </cell>
        </row>
        <row r="9238">
          <cell r="A9238">
            <v>36641</v>
          </cell>
          <cell r="B9238" t="str">
            <v>FT-CANADA</v>
          </cell>
          <cell r="C9238" t="str">
            <v>NG-NYMEX</v>
          </cell>
          <cell r="D9238" t="str">
            <v>FT-CAND-EGSC-BAS</v>
          </cell>
          <cell r="E9238" t="str">
            <v>D</v>
          </cell>
          <cell r="G9238" t="str">
            <v>NGI-MALIN</v>
          </cell>
          <cell r="H9238">
            <v>37226</v>
          </cell>
          <cell r="I9238">
            <v>83191</v>
          </cell>
          <cell r="J9238">
            <v>-832</v>
          </cell>
        </row>
        <row r="9239">
          <cell r="A9239">
            <v>36641</v>
          </cell>
          <cell r="B9239" t="str">
            <v>FT-CANADA</v>
          </cell>
          <cell r="C9239" t="str">
            <v>NG-NYMEX</v>
          </cell>
          <cell r="D9239" t="str">
            <v>FT-CAND-EGSC-BAS</v>
          </cell>
          <cell r="E9239" t="str">
            <v>D</v>
          </cell>
          <cell r="G9239" t="str">
            <v>NGI-MALIN</v>
          </cell>
          <cell r="H9239">
            <v>37257</v>
          </cell>
          <cell r="I9239">
            <v>82681</v>
          </cell>
          <cell r="J9239">
            <v>-827</v>
          </cell>
        </row>
        <row r="9240">
          <cell r="A9240">
            <v>36641</v>
          </cell>
          <cell r="B9240" t="str">
            <v>FT-CANADA</v>
          </cell>
          <cell r="C9240" t="str">
            <v>NG-NYMEX</v>
          </cell>
          <cell r="D9240" t="str">
            <v>FT-CAND-EGSC-BAS</v>
          </cell>
          <cell r="E9240" t="str">
            <v>D</v>
          </cell>
          <cell r="G9240" t="str">
            <v>NGI-MALIN</v>
          </cell>
          <cell r="H9240">
            <v>37288</v>
          </cell>
          <cell r="I9240">
            <v>74221</v>
          </cell>
          <cell r="J9240">
            <v>-742</v>
          </cell>
        </row>
        <row r="9241">
          <cell r="A9241">
            <v>36641</v>
          </cell>
          <cell r="B9241" t="str">
            <v>FT-CANADA</v>
          </cell>
          <cell r="C9241" t="str">
            <v>NG-NYMEX</v>
          </cell>
          <cell r="D9241" t="str">
            <v>FT-CAND-EGSC-BAS</v>
          </cell>
          <cell r="E9241" t="str">
            <v>D</v>
          </cell>
          <cell r="G9241" t="str">
            <v>NGI-MALIN</v>
          </cell>
          <cell r="H9241">
            <v>37316</v>
          </cell>
          <cell r="I9241">
            <v>81717</v>
          </cell>
          <cell r="J9241">
            <v>-817</v>
          </cell>
        </row>
        <row r="9242">
          <cell r="A9242">
            <v>36641</v>
          </cell>
          <cell r="B9242" t="str">
            <v>FT-CANADA</v>
          </cell>
          <cell r="C9242" t="str">
            <v>NG-NYMEX</v>
          </cell>
          <cell r="D9242" t="str">
            <v>FT-CAND-EGSC-BAS</v>
          </cell>
          <cell r="E9242" t="str">
            <v>D</v>
          </cell>
          <cell r="G9242" t="str">
            <v>NGI-MALIN</v>
          </cell>
          <cell r="H9242">
            <v>37347</v>
          </cell>
          <cell r="I9242">
            <v>78596</v>
          </cell>
          <cell r="J9242">
            <v>-786</v>
          </cell>
        </row>
        <row r="9243">
          <cell r="A9243">
            <v>36641</v>
          </cell>
          <cell r="B9243" t="str">
            <v>FT-CANADA</v>
          </cell>
          <cell r="C9243" t="str">
            <v>NG-NYMEX</v>
          </cell>
          <cell r="D9243" t="str">
            <v>FT-CAND-EGSC-BAS</v>
          </cell>
          <cell r="E9243" t="str">
            <v>D</v>
          </cell>
          <cell r="G9243" t="str">
            <v>NGI-MALIN</v>
          </cell>
          <cell r="H9243">
            <v>37377</v>
          </cell>
          <cell r="I9243">
            <v>80739</v>
          </cell>
          <cell r="J9243">
            <v>-807</v>
          </cell>
        </row>
        <row r="9244">
          <cell r="A9244">
            <v>36641</v>
          </cell>
          <cell r="B9244" t="str">
            <v>FT-CANADA</v>
          </cell>
          <cell r="C9244" t="str">
            <v>NG-NYMEX</v>
          </cell>
          <cell r="D9244" t="str">
            <v>FT-CAND-EGSC-BAS</v>
          </cell>
          <cell r="E9244" t="str">
            <v>D</v>
          </cell>
          <cell r="G9244" t="str">
            <v>NGI-MALIN</v>
          </cell>
          <cell r="H9244">
            <v>37408</v>
          </cell>
          <cell r="I9244">
            <v>77659</v>
          </cell>
          <cell r="J9244">
            <v>-777</v>
          </cell>
        </row>
        <row r="9245">
          <cell r="A9245">
            <v>36641</v>
          </cell>
          <cell r="B9245" t="str">
            <v>FT-CANADA</v>
          </cell>
          <cell r="C9245" t="str">
            <v>NG-NYMEX</v>
          </cell>
          <cell r="D9245" t="str">
            <v>FT-CAND-EGSC-BAS</v>
          </cell>
          <cell r="E9245" t="str">
            <v>D</v>
          </cell>
          <cell r="G9245" t="str">
            <v>NGI-MALIN</v>
          </cell>
          <cell r="H9245">
            <v>37438</v>
          </cell>
          <cell r="I9245">
            <v>79776</v>
          </cell>
          <cell r="J9245">
            <v>-798</v>
          </cell>
        </row>
        <row r="9246">
          <cell r="A9246">
            <v>36641</v>
          </cell>
          <cell r="B9246" t="str">
            <v>FT-CANADA</v>
          </cell>
          <cell r="C9246" t="str">
            <v>NG-NYMEX</v>
          </cell>
          <cell r="D9246" t="str">
            <v>FT-CAND-EGSC-BAS</v>
          </cell>
          <cell r="E9246" t="str">
            <v>D</v>
          </cell>
          <cell r="G9246" t="str">
            <v>NGI-MALIN</v>
          </cell>
          <cell r="H9246">
            <v>37469</v>
          </cell>
          <cell r="I9246">
            <v>79293</v>
          </cell>
          <cell r="J9246">
            <v>-793</v>
          </cell>
        </row>
        <row r="9247">
          <cell r="A9247">
            <v>36641</v>
          </cell>
          <cell r="B9247" t="str">
            <v>FT-CANADA</v>
          </cell>
          <cell r="C9247" t="str">
            <v>NG-NYMEX</v>
          </cell>
          <cell r="D9247" t="str">
            <v>FT-CAND-EGSC-BAS</v>
          </cell>
          <cell r="E9247" t="str">
            <v>D</v>
          </cell>
          <cell r="G9247" t="str">
            <v>NGI-MALIN</v>
          </cell>
          <cell r="H9247">
            <v>37500</v>
          </cell>
          <cell r="I9247">
            <v>76270</v>
          </cell>
          <cell r="J9247">
            <v>-763</v>
          </cell>
        </row>
        <row r="9248">
          <cell r="A9248">
            <v>36641</v>
          </cell>
          <cell r="B9248" t="str">
            <v>FT-CANADA</v>
          </cell>
          <cell r="C9248" t="str">
            <v>NG-NYMEX</v>
          </cell>
          <cell r="D9248" t="str">
            <v>FT-CAND-EGSC-BAS</v>
          </cell>
          <cell r="E9248" t="str">
            <v>D</v>
          </cell>
          <cell r="G9248" t="str">
            <v>NGI-MALIN</v>
          </cell>
          <cell r="H9248">
            <v>37530</v>
          </cell>
          <cell r="I9248">
            <v>78351</v>
          </cell>
          <cell r="J9248">
            <v>-784</v>
          </cell>
        </row>
        <row r="9249">
          <cell r="A9249">
            <v>36641</v>
          </cell>
          <cell r="B9249" t="str">
            <v>FT-CANADA</v>
          </cell>
          <cell r="C9249" t="str">
            <v>NG-NYMEX</v>
          </cell>
          <cell r="D9249" t="str">
            <v>FT-CAND-EGSC-BAS</v>
          </cell>
          <cell r="E9249" t="str">
            <v>D</v>
          </cell>
          <cell r="G9249" t="str">
            <v>NGI-MALIN</v>
          </cell>
          <cell r="H9249">
            <v>37561</v>
          </cell>
          <cell r="I9249">
            <v>75365</v>
          </cell>
          <cell r="J9249">
            <v>-754</v>
          </cell>
        </row>
        <row r="9250">
          <cell r="A9250">
            <v>36641</v>
          </cell>
          <cell r="B9250" t="str">
            <v>FT-CANADA</v>
          </cell>
          <cell r="C9250" t="str">
            <v>NG-NYMEX</v>
          </cell>
          <cell r="D9250" t="str">
            <v>FT-CAND-EGSC-BAS</v>
          </cell>
          <cell r="E9250" t="str">
            <v>D</v>
          </cell>
          <cell r="G9250" t="str">
            <v>NGI-MALIN</v>
          </cell>
          <cell r="H9250">
            <v>37591</v>
          </cell>
          <cell r="I9250">
            <v>77421</v>
          </cell>
          <cell r="J9250">
            <v>-774</v>
          </cell>
        </row>
        <row r="9251">
          <cell r="A9251">
            <v>36641</v>
          </cell>
          <cell r="B9251" t="str">
            <v>FT-CANADA</v>
          </cell>
          <cell r="C9251" t="str">
            <v>NG-NYMEX</v>
          </cell>
          <cell r="D9251" t="str">
            <v>FT-CAND-EGSC-BAS</v>
          </cell>
          <cell r="E9251" t="str">
            <v>D</v>
          </cell>
          <cell r="G9251" t="str">
            <v>NGI-MALIN</v>
          </cell>
          <cell r="H9251">
            <v>37622</v>
          </cell>
          <cell r="I9251">
            <v>76952</v>
          </cell>
          <cell r="J9251">
            <v>-770</v>
          </cell>
        </row>
        <row r="9252">
          <cell r="A9252">
            <v>36641</v>
          </cell>
          <cell r="B9252" t="str">
            <v>FT-CANADA</v>
          </cell>
          <cell r="C9252" t="str">
            <v>NG-NYMEX</v>
          </cell>
          <cell r="D9252" t="str">
            <v>FT-CAND-EGSC-BAS</v>
          </cell>
          <cell r="E9252" t="str">
            <v>D</v>
          </cell>
          <cell r="G9252" t="str">
            <v>NGI-MALIN</v>
          </cell>
          <cell r="H9252">
            <v>37653</v>
          </cell>
          <cell r="I9252">
            <v>69083</v>
          </cell>
          <cell r="J9252">
            <v>-691</v>
          </cell>
        </row>
        <row r="9253">
          <cell r="A9253">
            <v>36641</v>
          </cell>
          <cell r="B9253" t="str">
            <v>FT-CANADA</v>
          </cell>
          <cell r="C9253" t="str">
            <v>NG-NYMEX</v>
          </cell>
          <cell r="D9253" t="str">
            <v>FT-CAND-EGSC-BAS</v>
          </cell>
          <cell r="E9253" t="str">
            <v>D</v>
          </cell>
          <cell r="G9253" t="str">
            <v>NGI-MALIN</v>
          </cell>
          <cell r="H9253">
            <v>37681</v>
          </cell>
          <cell r="I9253">
            <v>76064</v>
          </cell>
          <cell r="J9253">
            <v>-761</v>
          </cell>
        </row>
        <row r="9254">
          <cell r="A9254">
            <v>36641</v>
          </cell>
          <cell r="B9254" t="str">
            <v>FT-CANADA</v>
          </cell>
          <cell r="C9254" t="str">
            <v>NG-NYMEX</v>
          </cell>
          <cell r="D9254" t="str">
            <v>FT-CAND-EGSC-BAS</v>
          </cell>
          <cell r="E9254" t="str">
            <v>D</v>
          </cell>
          <cell r="G9254" t="str">
            <v>NGI-MALIN</v>
          </cell>
          <cell r="H9254">
            <v>37712</v>
          </cell>
          <cell r="I9254">
            <v>73165</v>
          </cell>
          <cell r="J9254">
            <v>-732</v>
          </cell>
        </row>
        <row r="9255">
          <cell r="A9255">
            <v>36641</v>
          </cell>
          <cell r="B9255" t="str">
            <v>FT-CANADA</v>
          </cell>
          <cell r="C9255" t="str">
            <v>NG-NYMEX</v>
          </cell>
          <cell r="D9255" t="str">
            <v>FT-CAND-EGSC-BAS</v>
          </cell>
          <cell r="E9255" t="str">
            <v>D</v>
          </cell>
          <cell r="G9255" t="str">
            <v>NGI-MALIN</v>
          </cell>
          <cell r="H9255">
            <v>37742</v>
          </cell>
          <cell r="I9255">
            <v>75163</v>
          </cell>
          <cell r="J9255">
            <v>-752</v>
          </cell>
        </row>
        <row r="9256">
          <cell r="A9256">
            <v>36641</v>
          </cell>
          <cell r="B9256" t="str">
            <v>FT-CANADA</v>
          </cell>
          <cell r="C9256" t="str">
            <v>NG-NYMEX</v>
          </cell>
          <cell r="D9256" t="str">
            <v>FT-CAND-EGSC-BAS</v>
          </cell>
          <cell r="E9256" t="str">
            <v>D</v>
          </cell>
          <cell r="G9256" t="str">
            <v>NGI-MALIN</v>
          </cell>
          <cell r="H9256">
            <v>37773</v>
          </cell>
          <cell r="I9256">
            <v>72300</v>
          </cell>
          <cell r="J9256">
            <v>-723</v>
          </cell>
        </row>
        <row r="9257">
          <cell r="A9257">
            <v>36641</v>
          </cell>
          <cell r="B9257" t="str">
            <v>FT-CANADA</v>
          </cell>
          <cell r="C9257" t="str">
            <v>NG-NYMEX</v>
          </cell>
          <cell r="D9257" t="str">
            <v>FT-CAND-EGSC-BAS</v>
          </cell>
          <cell r="E9257" t="str">
            <v>D</v>
          </cell>
          <cell r="G9257" t="str">
            <v>NGI-MALIN</v>
          </cell>
          <cell r="H9257">
            <v>37803</v>
          </cell>
          <cell r="I9257">
            <v>74274</v>
          </cell>
          <cell r="J9257">
            <v>-743</v>
          </cell>
        </row>
        <row r="9258">
          <cell r="A9258">
            <v>36641</v>
          </cell>
          <cell r="B9258" t="str">
            <v>FT-CANADA</v>
          </cell>
          <cell r="C9258" t="str">
            <v>NG-NYMEX</v>
          </cell>
          <cell r="D9258" t="str">
            <v>FT-CAND-EGSC-BAS</v>
          </cell>
          <cell r="E9258" t="str">
            <v>D</v>
          </cell>
          <cell r="G9258" t="str">
            <v>NGI-MALIN</v>
          </cell>
          <cell r="H9258">
            <v>37834</v>
          </cell>
          <cell r="I9258">
            <v>73826</v>
          </cell>
          <cell r="J9258">
            <v>-738</v>
          </cell>
        </row>
        <row r="9259">
          <cell r="A9259">
            <v>36641</v>
          </cell>
          <cell r="B9259" t="str">
            <v>FT-CANADA</v>
          </cell>
          <cell r="C9259" t="str">
            <v>NG-NYMEX</v>
          </cell>
          <cell r="D9259" t="str">
            <v>FT-CAND-EGSC-BAS</v>
          </cell>
          <cell r="E9259" t="str">
            <v>D</v>
          </cell>
          <cell r="G9259" t="str">
            <v>NGI-MALIN</v>
          </cell>
          <cell r="H9259">
            <v>37865</v>
          </cell>
          <cell r="I9259">
            <v>71013</v>
          </cell>
          <cell r="J9259">
            <v>-710</v>
          </cell>
        </row>
        <row r="9260">
          <cell r="A9260">
            <v>36641</v>
          </cell>
          <cell r="B9260" t="str">
            <v>FT-CANADA</v>
          </cell>
          <cell r="C9260" t="str">
            <v>NG-NYMEX</v>
          </cell>
          <cell r="D9260" t="str">
            <v>FT-CAND-EGSC-BAS</v>
          </cell>
          <cell r="E9260" t="str">
            <v>D</v>
          </cell>
          <cell r="G9260" t="str">
            <v>NGI-MALIN</v>
          </cell>
          <cell r="H9260">
            <v>37895</v>
          </cell>
          <cell r="I9260">
            <v>72952</v>
          </cell>
          <cell r="J9260">
            <v>-730</v>
          </cell>
        </row>
        <row r="9261">
          <cell r="A9261">
            <v>36641</v>
          </cell>
          <cell r="B9261" t="str">
            <v>FT-CANADA</v>
          </cell>
          <cell r="C9261" t="str">
            <v>NG-NYMEX</v>
          </cell>
          <cell r="D9261" t="str">
            <v>FT-CAND-EGSC-BAS</v>
          </cell>
          <cell r="E9261" t="str">
            <v>D</v>
          </cell>
          <cell r="G9261" t="str">
            <v>NGI-MALIN</v>
          </cell>
          <cell r="H9261">
            <v>37926</v>
          </cell>
          <cell r="I9261">
            <v>-46782</v>
          </cell>
          <cell r="J9261">
            <v>468</v>
          </cell>
        </row>
        <row r="9262">
          <cell r="A9262">
            <v>36641</v>
          </cell>
          <cell r="B9262" t="str">
            <v>FT-CANADA</v>
          </cell>
          <cell r="C9262" t="str">
            <v>NG-NYMEX</v>
          </cell>
          <cell r="D9262" t="str">
            <v>FT-CAND-EGSC-BAS</v>
          </cell>
          <cell r="E9262" t="str">
            <v>D</v>
          </cell>
          <cell r="G9262" t="str">
            <v>NGI-MALIN</v>
          </cell>
          <cell r="H9262">
            <v>37956</v>
          </cell>
          <cell r="I9262">
            <v>-48059</v>
          </cell>
          <cell r="J9262">
            <v>481</v>
          </cell>
        </row>
        <row r="9263">
          <cell r="A9263">
            <v>36641</v>
          </cell>
          <cell r="B9263" t="str">
            <v>FT-CANADA</v>
          </cell>
          <cell r="C9263" t="str">
            <v>NG-NYMEX</v>
          </cell>
          <cell r="D9263" t="str">
            <v>FT-CAND-EGSC-BAS</v>
          </cell>
          <cell r="E9263" t="str">
            <v>D</v>
          </cell>
          <cell r="G9263" t="str">
            <v>NGI-MALIN</v>
          </cell>
          <cell r="H9263">
            <v>37987</v>
          </cell>
          <cell r="I9263">
            <v>-47768</v>
          </cell>
          <cell r="J9263">
            <v>478</v>
          </cell>
        </row>
        <row r="9264">
          <cell r="A9264">
            <v>36641</v>
          </cell>
          <cell r="B9264" t="str">
            <v>FT-CANADA</v>
          </cell>
          <cell r="C9264" t="str">
            <v>NG-NYMEX</v>
          </cell>
          <cell r="D9264" t="str">
            <v>FT-CAND-EGSC-BAS</v>
          </cell>
          <cell r="E9264" t="str">
            <v>D</v>
          </cell>
          <cell r="G9264" t="str">
            <v>NGI-MALIN</v>
          </cell>
          <cell r="H9264">
            <v>38018</v>
          </cell>
          <cell r="I9264">
            <v>-44415</v>
          </cell>
          <cell r="J9264">
            <v>444</v>
          </cell>
        </row>
        <row r="9265">
          <cell r="A9265">
            <v>36641</v>
          </cell>
          <cell r="B9265" t="str">
            <v>FT-CANADA</v>
          </cell>
          <cell r="C9265" t="str">
            <v>NG-NYMEX</v>
          </cell>
          <cell r="D9265" t="str">
            <v>FT-CAND-EGSC-BAS</v>
          </cell>
          <cell r="E9265" t="str">
            <v>D</v>
          </cell>
          <cell r="G9265" t="str">
            <v>NGI-MALIN</v>
          </cell>
          <cell r="H9265">
            <v>38047</v>
          </cell>
          <cell r="I9265">
            <v>-47208</v>
          </cell>
          <cell r="J9265">
            <v>472</v>
          </cell>
        </row>
        <row r="9266">
          <cell r="A9266">
            <v>36641</v>
          </cell>
          <cell r="B9266" t="str">
            <v>FT-CANADA</v>
          </cell>
          <cell r="C9266" t="str">
            <v>NG-NYMEX</v>
          </cell>
          <cell r="D9266" t="str">
            <v>FT-CAND-EGSC-BAS</v>
          </cell>
          <cell r="E9266" t="str">
            <v>D</v>
          </cell>
          <cell r="G9266" t="str">
            <v>NGI-MALIN</v>
          </cell>
          <cell r="H9266">
            <v>38078</v>
          </cell>
          <cell r="I9266">
            <v>-45408</v>
          </cell>
          <cell r="J9266">
            <v>454</v>
          </cell>
        </row>
        <row r="9267">
          <cell r="A9267">
            <v>36641</v>
          </cell>
          <cell r="B9267" t="str">
            <v>FT-CANADA</v>
          </cell>
          <cell r="C9267" t="str">
            <v>NG-NYMEX</v>
          </cell>
          <cell r="D9267" t="str">
            <v>FT-CAND-EGSC-BAS</v>
          </cell>
          <cell r="E9267" t="str">
            <v>D</v>
          </cell>
          <cell r="G9267" t="str">
            <v>NGI-MALIN</v>
          </cell>
          <cell r="H9267">
            <v>38108</v>
          </cell>
          <cell r="I9267">
            <v>-46645</v>
          </cell>
          <cell r="J9267">
            <v>466</v>
          </cell>
        </row>
        <row r="9268">
          <cell r="A9268">
            <v>36641</v>
          </cell>
          <cell r="B9268" t="str">
            <v>FT-CANADA</v>
          </cell>
          <cell r="C9268" t="str">
            <v>NG-NYMEX</v>
          </cell>
          <cell r="D9268" t="str">
            <v>FT-CAND-EGSC-BAS</v>
          </cell>
          <cell r="E9268" t="str">
            <v>D</v>
          </cell>
          <cell r="G9268" t="str">
            <v>NGI-MALIN</v>
          </cell>
          <cell r="H9268">
            <v>38139</v>
          </cell>
          <cell r="I9268">
            <v>-44866</v>
          </cell>
          <cell r="J9268">
            <v>449</v>
          </cell>
        </row>
        <row r="9269">
          <cell r="A9269">
            <v>36641</v>
          </cell>
          <cell r="B9269" t="str">
            <v>FT-CANADA</v>
          </cell>
          <cell r="C9269" t="str">
            <v>NG-NYMEX</v>
          </cell>
          <cell r="D9269" t="str">
            <v>FT-CAND-EGSC-BAS</v>
          </cell>
          <cell r="E9269" t="str">
            <v>D</v>
          </cell>
          <cell r="G9269" t="str">
            <v>NGI-MALIN</v>
          </cell>
          <cell r="H9269">
            <v>38169</v>
          </cell>
          <cell r="I9269">
            <v>-46088</v>
          </cell>
          <cell r="J9269">
            <v>461</v>
          </cell>
        </row>
        <row r="9270">
          <cell r="A9270">
            <v>36641</v>
          </cell>
          <cell r="B9270" t="str">
            <v>FT-CANADA</v>
          </cell>
          <cell r="C9270" t="str">
            <v>NG-NYMEX</v>
          </cell>
          <cell r="D9270" t="str">
            <v>FT-CAND-EGSC-BAS</v>
          </cell>
          <cell r="E9270" t="str">
            <v>D</v>
          </cell>
          <cell r="G9270" t="str">
            <v>NGI-MALIN</v>
          </cell>
          <cell r="H9270">
            <v>38200</v>
          </cell>
          <cell r="I9270">
            <v>-45808</v>
          </cell>
          <cell r="J9270">
            <v>458</v>
          </cell>
        </row>
        <row r="9271">
          <cell r="A9271">
            <v>36641</v>
          </cell>
          <cell r="B9271" t="str">
            <v>FT-CANADA</v>
          </cell>
          <cell r="C9271" t="str">
            <v>NG-NYMEX</v>
          </cell>
          <cell r="D9271" t="str">
            <v>FT-CAND-EGSC-BAS</v>
          </cell>
          <cell r="E9271" t="str">
            <v>D</v>
          </cell>
          <cell r="G9271" t="str">
            <v>NGI-MALIN</v>
          </cell>
          <cell r="H9271">
            <v>38231</v>
          </cell>
          <cell r="I9271">
            <v>-44060</v>
          </cell>
          <cell r="J9271">
            <v>441</v>
          </cell>
        </row>
        <row r="9272">
          <cell r="A9272">
            <v>36641</v>
          </cell>
          <cell r="B9272" t="str">
            <v>FT-CANADA</v>
          </cell>
          <cell r="C9272" t="str">
            <v>NG-NYMEX</v>
          </cell>
          <cell r="D9272" t="str">
            <v>FT-CAND-EGSC-BAS</v>
          </cell>
          <cell r="E9272" t="str">
            <v>D</v>
          </cell>
          <cell r="G9272" t="str">
            <v>NGI-MALIN</v>
          </cell>
          <cell r="H9272">
            <v>38261</v>
          </cell>
          <cell r="I9272">
            <v>-45260</v>
          </cell>
          <cell r="J9272">
            <v>453</v>
          </cell>
        </row>
        <row r="9273">
          <cell r="A9273">
            <v>36641</v>
          </cell>
          <cell r="B9273" t="str">
            <v>FT-CANADA</v>
          </cell>
          <cell r="C9273" t="str">
            <v>NG-NYMEX</v>
          </cell>
          <cell r="D9273" t="str">
            <v>FT-CAND-EGSC-BAS</v>
          </cell>
          <cell r="E9273" t="str">
            <v>D</v>
          </cell>
          <cell r="G9273" t="str">
            <v>NGI-MALIN</v>
          </cell>
          <cell r="H9273">
            <v>38292</v>
          </cell>
          <cell r="I9273">
            <v>-43533</v>
          </cell>
          <cell r="J9273">
            <v>435</v>
          </cell>
        </row>
        <row r="9274">
          <cell r="A9274">
            <v>36641</v>
          </cell>
          <cell r="B9274" t="str">
            <v>FT-CANADA</v>
          </cell>
          <cell r="C9274" t="str">
            <v>NG-NYMEX</v>
          </cell>
          <cell r="D9274" t="str">
            <v>FT-CAND-EGSC-BAS</v>
          </cell>
          <cell r="E9274" t="str">
            <v>D</v>
          </cell>
          <cell r="G9274" t="str">
            <v>NGI-MALIN</v>
          </cell>
          <cell r="H9274">
            <v>38322</v>
          </cell>
          <cell r="I9274">
            <v>-44718</v>
          </cell>
          <cell r="J9274">
            <v>447</v>
          </cell>
        </row>
        <row r="9275">
          <cell r="A9275">
            <v>36641</v>
          </cell>
          <cell r="B9275" t="str">
            <v>FT-CANADA</v>
          </cell>
          <cell r="C9275" t="str">
            <v>NG-NYMEX</v>
          </cell>
          <cell r="D9275" t="str">
            <v>FT-CAND-EGSC-BAS</v>
          </cell>
          <cell r="E9275" t="str">
            <v>D</v>
          </cell>
          <cell r="G9275" t="str">
            <v>NGI-MALIN</v>
          </cell>
          <cell r="H9275">
            <v>38353</v>
          </cell>
          <cell r="I9275">
            <v>-44445</v>
          </cell>
          <cell r="J9275">
            <v>444</v>
          </cell>
        </row>
        <row r="9276">
          <cell r="A9276">
            <v>36641</v>
          </cell>
          <cell r="B9276" t="str">
            <v>FT-CANADA</v>
          </cell>
          <cell r="C9276" t="str">
            <v>NG-NYMEX</v>
          </cell>
          <cell r="D9276" t="str">
            <v>FT-CAND-EGSC-BAS</v>
          </cell>
          <cell r="E9276" t="str">
            <v>D</v>
          </cell>
          <cell r="G9276" t="str">
            <v>NGI-MALIN</v>
          </cell>
          <cell r="H9276">
            <v>38384</v>
          </cell>
          <cell r="I9276">
            <v>-39899</v>
          </cell>
          <cell r="J9276">
            <v>399</v>
          </cell>
        </row>
        <row r="9277">
          <cell r="A9277">
            <v>36641</v>
          </cell>
          <cell r="B9277" t="str">
            <v>FT-CANADA</v>
          </cell>
          <cell r="C9277" t="str">
            <v>NG-NYMEX</v>
          </cell>
          <cell r="D9277" t="str">
            <v>FT-CAND-EGSC-BAS</v>
          </cell>
          <cell r="E9277" t="str">
            <v>D</v>
          </cell>
          <cell r="G9277" t="str">
            <v>NGI-MALIN</v>
          </cell>
          <cell r="H9277">
            <v>38412</v>
          </cell>
          <cell r="I9277">
            <v>-43930</v>
          </cell>
          <cell r="J9277">
            <v>439</v>
          </cell>
        </row>
        <row r="9278">
          <cell r="A9278">
            <v>36641</v>
          </cell>
          <cell r="B9278" t="str">
            <v>FT-CANADA</v>
          </cell>
          <cell r="C9278" t="str">
            <v>NG-NYMEX</v>
          </cell>
          <cell r="D9278" t="str">
            <v>FT-CAND-EGSC-BAS</v>
          </cell>
          <cell r="E9278" t="str">
            <v>D</v>
          </cell>
          <cell r="G9278" t="str">
            <v>NGI-MALIN</v>
          </cell>
          <cell r="H9278">
            <v>38443</v>
          </cell>
          <cell r="I9278">
            <v>-42252</v>
          </cell>
          <cell r="J9278">
            <v>423</v>
          </cell>
        </row>
        <row r="9279">
          <cell r="A9279">
            <v>36641</v>
          </cell>
          <cell r="B9279" t="str">
            <v>FT-CANADA</v>
          </cell>
          <cell r="C9279" t="str">
            <v>NG-NYMEX</v>
          </cell>
          <cell r="D9279" t="str">
            <v>FT-CAND-EGSC-BAS</v>
          </cell>
          <cell r="E9279" t="str">
            <v>D</v>
          </cell>
          <cell r="G9279" t="str">
            <v>NGI-MALIN</v>
          </cell>
          <cell r="H9279">
            <v>38473</v>
          </cell>
          <cell r="I9279">
            <v>-43402</v>
          </cell>
          <cell r="J9279">
            <v>434</v>
          </cell>
        </row>
        <row r="9280">
          <cell r="A9280">
            <v>36641</v>
          </cell>
          <cell r="B9280" t="str">
            <v>FT-CANADA</v>
          </cell>
          <cell r="C9280" t="str">
            <v>NG-NYMEX</v>
          </cell>
          <cell r="D9280" t="str">
            <v>FT-CAND-EGSC-BAS</v>
          </cell>
          <cell r="E9280" t="str">
            <v>D</v>
          </cell>
          <cell r="G9280" t="str">
            <v>NGI-MALIN</v>
          </cell>
          <cell r="H9280">
            <v>38504</v>
          </cell>
          <cell r="I9280">
            <v>-41745</v>
          </cell>
          <cell r="J9280">
            <v>417</v>
          </cell>
        </row>
        <row r="9281">
          <cell r="A9281">
            <v>36641</v>
          </cell>
          <cell r="B9281" t="str">
            <v>FT-CANADA</v>
          </cell>
          <cell r="C9281" t="str">
            <v>NG-NYMEX</v>
          </cell>
          <cell r="D9281" t="str">
            <v>FT-CAND-EGSC-BAS</v>
          </cell>
          <cell r="E9281" t="str">
            <v>D</v>
          </cell>
          <cell r="G9281" t="str">
            <v>NGI-MALIN</v>
          </cell>
          <cell r="H9281">
            <v>38534</v>
          </cell>
          <cell r="I9281">
            <v>-42881</v>
          </cell>
          <cell r="J9281">
            <v>429</v>
          </cell>
        </row>
        <row r="9282">
          <cell r="A9282">
            <v>36641</v>
          </cell>
          <cell r="B9282" t="str">
            <v>FT-CANADA</v>
          </cell>
          <cell r="C9282" t="str">
            <v>NG-NYMEX</v>
          </cell>
          <cell r="D9282" t="str">
            <v>FT-CAND-EGSC-BAS</v>
          </cell>
          <cell r="E9282" t="str">
            <v>D</v>
          </cell>
          <cell r="G9282" t="str">
            <v>NGI-MALIN</v>
          </cell>
          <cell r="H9282">
            <v>38565</v>
          </cell>
          <cell r="I9282">
            <v>-42618</v>
          </cell>
          <cell r="J9282">
            <v>426</v>
          </cell>
        </row>
        <row r="9283">
          <cell r="A9283">
            <v>36641</v>
          </cell>
          <cell r="B9283" t="str">
            <v>FT-CANADA</v>
          </cell>
          <cell r="C9283" t="str">
            <v>NG-NYMEX</v>
          </cell>
          <cell r="D9283" t="str">
            <v>FT-CAND-EGSC-BAS</v>
          </cell>
          <cell r="E9283" t="str">
            <v>D</v>
          </cell>
          <cell r="G9283" t="str">
            <v>NGI-MALIN</v>
          </cell>
          <cell r="H9283">
            <v>38596</v>
          </cell>
          <cell r="I9283">
            <v>-40990</v>
          </cell>
          <cell r="J9283">
            <v>410</v>
          </cell>
        </row>
        <row r="9284">
          <cell r="A9284">
            <v>36641</v>
          </cell>
          <cell r="B9284" t="str">
            <v>FT-CANADA</v>
          </cell>
          <cell r="C9284" t="str">
            <v>NG-NYMEX</v>
          </cell>
          <cell r="D9284" t="str">
            <v>FT-CAND-EGSC-BAS</v>
          </cell>
          <cell r="E9284" t="str">
            <v>D</v>
          </cell>
          <cell r="G9284" t="str">
            <v>NGI-MALIN</v>
          </cell>
          <cell r="H9284">
            <v>38626</v>
          </cell>
          <cell r="I9284">
            <v>-42105</v>
          </cell>
          <cell r="J9284">
            <v>421</v>
          </cell>
        </row>
        <row r="9285">
          <cell r="A9285">
            <v>36641</v>
          </cell>
          <cell r="B9285" t="str">
            <v>FT-CANADA</v>
          </cell>
          <cell r="C9285" t="str">
            <v>NG-NYMEX</v>
          </cell>
          <cell r="D9285" t="str">
            <v>FT-CAND-EGSC-BAS</v>
          </cell>
          <cell r="E9285" t="str">
            <v>D</v>
          </cell>
          <cell r="G9285" t="str">
            <v>NGI-MALIN</v>
          </cell>
          <cell r="H9285">
            <v>38657</v>
          </cell>
          <cell r="I9285">
            <v>-202485</v>
          </cell>
          <cell r="J9285">
            <v>2025</v>
          </cell>
        </row>
        <row r="9286">
          <cell r="A9286">
            <v>36641</v>
          </cell>
          <cell r="B9286" t="str">
            <v>FT-CANADA</v>
          </cell>
          <cell r="C9286" t="str">
            <v>NG-NYMEX</v>
          </cell>
          <cell r="D9286" t="str">
            <v>FT-CAND-EGSC-BAS</v>
          </cell>
          <cell r="E9286" t="str">
            <v>D</v>
          </cell>
          <cell r="G9286" t="str">
            <v>NGI-MALIN</v>
          </cell>
          <cell r="H9286">
            <v>38687</v>
          </cell>
          <cell r="I9286">
            <v>-207991</v>
          </cell>
          <cell r="J9286">
            <v>2080</v>
          </cell>
        </row>
        <row r="9287">
          <cell r="A9287">
            <v>36641</v>
          </cell>
          <cell r="B9287" t="str">
            <v>FT-CANADA</v>
          </cell>
          <cell r="C9287" t="str">
            <v>NG-NYMEX</v>
          </cell>
          <cell r="D9287" t="str">
            <v>FT-CAND-EGSC-BAS</v>
          </cell>
          <cell r="E9287" t="str">
            <v>D</v>
          </cell>
          <cell r="G9287" t="str">
            <v>NGI-MALIN</v>
          </cell>
          <cell r="H9287">
            <v>38718</v>
          </cell>
          <cell r="I9287">
            <v>-206713</v>
          </cell>
          <cell r="J9287">
            <v>-6727</v>
          </cell>
        </row>
        <row r="9288">
          <cell r="A9288">
            <v>36641</v>
          </cell>
          <cell r="B9288" t="str">
            <v>FT-CANADA</v>
          </cell>
          <cell r="C9288" t="str">
            <v>NG-NYMEX</v>
          </cell>
          <cell r="D9288" t="str">
            <v>FT-CAND-EGSC-BAS</v>
          </cell>
          <cell r="E9288" t="str">
            <v>D</v>
          </cell>
          <cell r="G9288" t="str">
            <v>NGI-MALIN</v>
          </cell>
          <cell r="H9288">
            <v>38749</v>
          </cell>
          <cell r="I9288">
            <v>-185561</v>
          </cell>
          <cell r="J9288">
            <v>-6258</v>
          </cell>
        </row>
        <row r="9289">
          <cell r="A9289">
            <v>36641</v>
          </cell>
          <cell r="B9289" t="str">
            <v>FT-CANADA</v>
          </cell>
          <cell r="C9289" t="str">
            <v>NG-NYMEX</v>
          </cell>
          <cell r="D9289" t="str">
            <v>FT-CAND-EGSC-BAS</v>
          </cell>
          <cell r="E9289" t="str">
            <v>D</v>
          </cell>
          <cell r="G9289" t="str">
            <v>NGI-MALIN</v>
          </cell>
          <cell r="H9289">
            <v>38777</v>
          </cell>
          <cell r="I9289">
            <v>-204301</v>
          </cell>
          <cell r="J9289">
            <v>-10703</v>
          </cell>
        </row>
        <row r="9290">
          <cell r="A9290">
            <v>36641</v>
          </cell>
          <cell r="B9290" t="str">
            <v>FT-CANADA</v>
          </cell>
          <cell r="C9290" t="str">
            <v>NG-NYMEX</v>
          </cell>
          <cell r="D9290" t="str">
            <v>FT-CAND-EGSC-BAS</v>
          </cell>
          <cell r="E9290" t="str">
            <v>D</v>
          </cell>
          <cell r="G9290" t="str">
            <v>NGI-MALIN</v>
          </cell>
          <cell r="H9290">
            <v>38808</v>
          </cell>
          <cell r="I9290">
            <v>-196494</v>
          </cell>
          <cell r="J9290">
            <v>-10335</v>
          </cell>
        </row>
        <row r="9291">
          <cell r="A9291">
            <v>36641</v>
          </cell>
          <cell r="B9291" t="str">
            <v>FT-CANADA</v>
          </cell>
          <cell r="C9291" t="str">
            <v>NG-NYMEX</v>
          </cell>
          <cell r="D9291" t="str">
            <v>FT-CAND-EGSC-BAS</v>
          </cell>
          <cell r="E9291" t="str">
            <v>D</v>
          </cell>
          <cell r="G9291" t="str">
            <v>NGI-MALIN</v>
          </cell>
          <cell r="H9291">
            <v>38838</v>
          </cell>
          <cell r="I9291">
            <v>-201833</v>
          </cell>
          <cell r="J9291">
            <v>-10545</v>
          </cell>
        </row>
        <row r="9292">
          <cell r="A9292">
            <v>36641</v>
          </cell>
          <cell r="B9292" t="str">
            <v>FT-CANADA</v>
          </cell>
          <cell r="C9292" t="str">
            <v>NG-NYMEX</v>
          </cell>
          <cell r="D9292" t="str">
            <v>FT-CAND-EGSC-BAS</v>
          </cell>
          <cell r="E9292" t="str">
            <v>D</v>
          </cell>
          <cell r="G9292" t="str">
            <v>NGI-MALIN</v>
          </cell>
          <cell r="H9292">
            <v>38869</v>
          </cell>
          <cell r="I9292">
            <v>-194119</v>
          </cell>
          <cell r="J9292">
            <v>-10102</v>
          </cell>
        </row>
        <row r="9293">
          <cell r="A9293">
            <v>36641</v>
          </cell>
          <cell r="B9293" t="str">
            <v>FT-CANADA</v>
          </cell>
          <cell r="C9293" t="str">
            <v>NG-NYMEX</v>
          </cell>
          <cell r="D9293" t="str">
            <v>FT-CAND-EGSC-BAS</v>
          </cell>
          <cell r="E9293" t="str">
            <v>D</v>
          </cell>
          <cell r="G9293" t="str">
            <v>NGI-MALIN</v>
          </cell>
          <cell r="H9293">
            <v>38899</v>
          </cell>
          <cell r="I9293">
            <v>-199393</v>
          </cell>
          <cell r="J9293">
            <v>-9782</v>
          </cell>
        </row>
        <row r="9294">
          <cell r="A9294">
            <v>36641</v>
          </cell>
          <cell r="B9294" t="str">
            <v>FT-CANADA</v>
          </cell>
          <cell r="C9294" t="str">
            <v>NG-NYMEX</v>
          </cell>
          <cell r="D9294" t="str">
            <v>FT-CAND-EGSC-BAS</v>
          </cell>
          <cell r="E9294" t="str">
            <v>D</v>
          </cell>
          <cell r="G9294" t="str">
            <v>NGI-MALIN</v>
          </cell>
          <cell r="H9294">
            <v>38930</v>
          </cell>
          <cell r="I9294">
            <v>-198163</v>
          </cell>
          <cell r="J9294">
            <v>-9386</v>
          </cell>
        </row>
        <row r="9295">
          <cell r="A9295">
            <v>36641</v>
          </cell>
          <cell r="B9295" t="str">
            <v>FT-CANADA</v>
          </cell>
          <cell r="C9295" t="str">
            <v>NG-NYMEX</v>
          </cell>
          <cell r="D9295" t="str">
            <v>FT-CAND-EGSC-BAS</v>
          </cell>
          <cell r="E9295" t="str">
            <v>D</v>
          </cell>
          <cell r="G9295" t="str">
            <v>NGI-MALIN</v>
          </cell>
          <cell r="H9295">
            <v>38961</v>
          </cell>
          <cell r="I9295">
            <v>-190588</v>
          </cell>
          <cell r="J9295">
            <v>-8764</v>
          </cell>
        </row>
        <row r="9296">
          <cell r="A9296">
            <v>36641</v>
          </cell>
          <cell r="B9296" t="str">
            <v>FT-CANADA</v>
          </cell>
          <cell r="C9296" t="str">
            <v>NG-NYMEX</v>
          </cell>
          <cell r="D9296" t="str">
            <v>FT-CAND-EGSC-BAS</v>
          </cell>
          <cell r="E9296" t="str">
            <v>D</v>
          </cell>
          <cell r="G9296" t="str">
            <v>NGI-MALIN</v>
          </cell>
          <cell r="H9296">
            <v>38991</v>
          </cell>
          <cell r="I9296">
            <v>-195764</v>
          </cell>
          <cell r="J9296">
            <v>-8733</v>
          </cell>
        </row>
        <row r="9297">
          <cell r="A9297">
            <v>36641</v>
          </cell>
          <cell r="B9297" t="str">
            <v>FT-CANADA</v>
          </cell>
          <cell r="C9297" t="str">
            <v>NG-NYMEX</v>
          </cell>
          <cell r="D9297" t="str">
            <v>FT-CAND-EGSC-BAS</v>
          </cell>
          <cell r="E9297" t="str">
            <v>D</v>
          </cell>
          <cell r="G9297" t="str">
            <v>NGI-MALIN</v>
          </cell>
          <cell r="H9297">
            <v>39022</v>
          </cell>
          <cell r="I9297">
            <v>-188278</v>
          </cell>
          <cell r="J9297">
            <v>-6744</v>
          </cell>
        </row>
        <row r="9298">
          <cell r="A9298">
            <v>36641</v>
          </cell>
          <cell r="B9298" t="str">
            <v>FT-CANADA</v>
          </cell>
          <cell r="C9298" t="str">
            <v>NG-NYMEX</v>
          </cell>
          <cell r="D9298" t="str">
            <v>FT-CAND-EGSC-BAS</v>
          </cell>
          <cell r="E9298" t="str">
            <v>D</v>
          </cell>
          <cell r="G9298" t="str">
            <v>NGI-MALIN</v>
          </cell>
          <cell r="H9298">
            <v>39052</v>
          </cell>
          <cell r="I9298">
            <v>-193390</v>
          </cell>
          <cell r="J9298">
            <v>-6379</v>
          </cell>
        </row>
        <row r="9299">
          <cell r="A9299">
            <v>36641</v>
          </cell>
          <cell r="B9299" t="str">
            <v>FT-CANADA</v>
          </cell>
          <cell r="C9299" t="str">
            <v>NG-NYMEX</v>
          </cell>
          <cell r="D9299" t="str">
            <v>FT-CAND-EGSC-BAS</v>
          </cell>
          <cell r="E9299" t="str">
            <v>D</v>
          </cell>
          <cell r="G9299" t="str">
            <v>NGI-MALIN</v>
          </cell>
          <cell r="H9299">
            <v>39083</v>
          </cell>
          <cell r="I9299">
            <v>-192194</v>
          </cell>
          <cell r="J9299">
            <v>-6044</v>
          </cell>
        </row>
        <row r="9300">
          <cell r="A9300">
            <v>36641</v>
          </cell>
          <cell r="B9300" t="str">
            <v>FT-CANADA</v>
          </cell>
          <cell r="C9300" t="str">
            <v>NG-NYMEX</v>
          </cell>
          <cell r="D9300" t="str">
            <v>FT-CAND-EGSC-BAS</v>
          </cell>
          <cell r="E9300" t="str">
            <v>D</v>
          </cell>
          <cell r="G9300" t="str">
            <v>NGI-MALIN</v>
          </cell>
          <cell r="H9300">
            <v>39114</v>
          </cell>
          <cell r="I9300">
            <v>-172520</v>
          </cell>
          <cell r="J9300">
            <v>-5799</v>
          </cell>
        </row>
        <row r="9301">
          <cell r="A9301">
            <v>36641</v>
          </cell>
          <cell r="B9301" t="str">
            <v>FT-CANADA</v>
          </cell>
          <cell r="C9301" t="str">
            <v>NG-NYMEX</v>
          </cell>
          <cell r="D9301" t="str">
            <v>FT-CAND-EGSC-BAS</v>
          </cell>
          <cell r="E9301" t="str">
            <v>D</v>
          </cell>
          <cell r="G9301" t="str">
            <v>NGI-MALIN</v>
          </cell>
          <cell r="H9301">
            <v>39142</v>
          </cell>
          <cell r="I9301">
            <v>-189936</v>
          </cell>
          <cell r="J9301">
            <v>-9790</v>
          </cell>
        </row>
        <row r="9302">
          <cell r="A9302">
            <v>36641</v>
          </cell>
          <cell r="B9302" t="str">
            <v>FT-CANADA</v>
          </cell>
          <cell r="C9302" t="str">
            <v>NG-NYMEX</v>
          </cell>
          <cell r="D9302" t="str">
            <v>FT-CAND-EGSC-BAS</v>
          </cell>
          <cell r="E9302" t="str">
            <v>D</v>
          </cell>
          <cell r="G9302" t="str">
            <v>NGI-MALIN</v>
          </cell>
          <cell r="H9302">
            <v>39173</v>
          </cell>
          <cell r="I9302">
            <v>-182670</v>
          </cell>
          <cell r="J9302">
            <v>-9450</v>
          </cell>
        </row>
        <row r="9303">
          <cell r="A9303">
            <v>36641</v>
          </cell>
          <cell r="B9303" t="str">
            <v>FT-CANADA</v>
          </cell>
          <cell r="C9303" t="str">
            <v>NG-NYMEX</v>
          </cell>
          <cell r="D9303" t="str">
            <v>FT-CAND-EGSC-BAS</v>
          </cell>
          <cell r="E9303" t="str">
            <v>D</v>
          </cell>
          <cell r="G9303" t="str">
            <v>NGI-MALIN</v>
          </cell>
          <cell r="H9303">
            <v>39203</v>
          </cell>
          <cell r="I9303">
            <v>-187629</v>
          </cell>
          <cell r="J9303">
            <v>-9641</v>
          </cell>
        </row>
        <row r="9304">
          <cell r="A9304">
            <v>36641</v>
          </cell>
          <cell r="B9304" t="str">
            <v>FT-CANADA</v>
          </cell>
          <cell r="C9304" t="str">
            <v>NG-NYMEX</v>
          </cell>
          <cell r="D9304" t="str">
            <v>FT-CAND-EGSC-BAS</v>
          </cell>
          <cell r="E9304" t="str">
            <v>D</v>
          </cell>
          <cell r="G9304" t="str">
            <v>NGI-MALIN</v>
          </cell>
          <cell r="H9304">
            <v>39234</v>
          </cell>
          <cell r="I9304">
            <v>-180463</v>
          </cell>
          <cell r="J9304">
            <v>-9112</v>
          </cell>
        </row>
        <row r="9305">
          <cell r="A9305">
            <v>36641</v>
          </cell>
          <cell r="B9305" t="str">
            <v>FT-CANADA</v>
          </cell>
          <cell r="C9305" t="str">
            <v>NG-NYMEX</v>
          </cell>
          <cell r="D9305" t="str">
            <v>FT-CAND-EGSC-BAS</v>
          </cell>
          <cell r="E9305" t="str">
            <v>D</v>
          </cell>
          <cell r="G9305" t="str">
            <v>NGI-MALIN</v>
          </cell>
          <cell r="H9305">
            <v>39264</v>
          </cell>
          <cell r="I9305">
            <v>-185371</v>
          </cell>
          <cell r="J9305">
            <v>-8746</v>
          </cell>
        </row>
        <row r="9306">
          <cell r="A9306">
            <v>36641</v>
          </cell>
          <cell r="B9306" t="str">
            <v>FT-CANADA</v>
          </cell>
          <cell r="C9306" t="str">
            <v>NG-NYMEX</v>
          </cell>
          <cell r="D9306" t="str">
            <v>FT-CAND-EGSC-BAS</v>
          </cell>
          <cell r="E9306" t="str">
            <v>D</v>
          </cell>
          <cell r="G9306" t="str">
            <v>NGI-MALIN</v>
          </cell>
          <cell r="H9306">
            <v>39295</v>
          </cell>
          <cell r="I9306">
            <v>-184234</v>
          </cell>
          <cell r="J9306">
            <v>-8353</v>
          </cell>
        </row>
        <row r="9307">
          <cell r="A9307">
            <v>36641</v>
          </cell>
          <cell r="B9307" t="str">
            <v>FT-CANADA</v>
          </cell>
          <cell r="C9307" t="str">
            <v>NG-NYMEX</v>
          </cell>
          <cell r="D9307" t="str">
            <v>FT-CAND-EGSC-BAS</v>
          </cell>
          <cell r="E9307" t="str">
            <v>D</v>
          </cell>
          <cell r="G9307" t="str">
            <v>NGI-MALIN</v>
          </cell>
          <cell r="H9307">
            <v>39326</v>
          </cell>
          <cell r="I9307">
            <v>-177197</v>
          </cell>
          <cell r="J9307">
            <v>-7808</v>
          </cell>
        </row>
        <row r="9308">
          <cell r="A9308">
            <v>36641</v>
          </cell>
          <cell r="B9308" t="str">
            <v>FT-CANADA</v>
          </cell>
          <cell r="C9308" t="str">
            <v>NG-NYMEX</v>
          </cell>
          <cell r="D9308" t="str">
            <v>FT-CAND-EGSC-BAS</v>
          </cell>
          <cell r="E9308" t="str">
            <v>D</v>
          </cell>
          <cell r="G9308" t="str">
            <v>NGI-MALIN</v>
          </cell>
          <cell r="H9308">
            <v>39356</v>
          </cell>
          <cell r="I9308">
            <v>-182015</v>
          </cell>
          <cell r="J9308">
            <v>-7835</v>
          </cell>
        </row>
        <row r="9309">
          <cell r="A9309">
            <v>36641</v>
          </cell>
          <cell r="B9309" t="str">
            <v>FT-CANADA</v>
          </cell>
          <cell r="C9309" t="str">
            <v>NG-NYMEX</v>
          </cell>
          <cell r="D9309" t="str">
            <v>FT-CAND-EGSC-BAS</v>
          </cell>
          <cell r="E9309" t="str">
            <v>D</v>
          </cell>
          <cell r="G9309" t="str">
            <v>NGI-MALIN</v>
          </cell>
          <cell r="H9309">
            <v>39387</v>
          </cell>
          <cell r="I9309">
            <v>-175062</v>
          </cell>
          <cell r="J9309">
            <v>-6079</v>
          </cell>
        </row>
        <row r="9310">
          <cell r="A9310">
            <v>36641</v>
          </cell>
          <cell r="B9310" t="str">
            <v>FT-CANADA</v>
          </cell>
          <cell r="C9310" t="str">
            <v>NG-NYMEX</v>
          </cell>
          <cell r="D9310" t="str">
            <v>FT-CAND-EGSC-BAS</v>
          </cell>
          <cell r="E9310" t="str">
            <v>D</v>
          </cell>
          <cell r="G9310" t="str">
            <v>NGI-MALIN</v>
          </cell>
          <cell r="H9310">
            <v>39417</v>
          </cell>
          <cell r="I9310">
            <v>-179822</v>
          </cell>
          <cell r="J9310">
            <v>-5702</v>
          </cell>
        </row>
        <row r="9311">
          <cell r="A9311">
            <v>36641</v>
          </cell>
          <cell r="B9311" t="str">
            <v>FT-CANADA</v>
          </cell>
          <cell r="C9311" t="str">
            <v>NG-NYMEX</v>
          </cell>
          <cell r="D9311" t="str">
            <v>FT-CAND-EGSC-BAS</v>
          </cell>
          <cell r="E9311" t="str">
            <v>D</v>
          </cell>
          <cell r="G9311" t="str">
            <v>NGI-MALIN</v>
          </cell>
          <cell r="H9311">
            <v>39448</v>
          </cell>
          <cell r="I9311">
            <v>-178717</v>
          </cell>
          <cell r="J9311">
            <v>-1700</v>
          </cell>
        </row>
        <row r="9312">
          <cell r="A9312">
            <v>36641</v>
          </cell>
          <cell r="B9312" t="str">
            <v>FT-CANADA</v>
          </cell>
          <cell r="C9312" t="str">
            <v>NG-NYMEX</v>
          </cell>
          <cell r="D9312" t="str">
            <v>FT-CAND-EGSC-BAS</v>
          </cell>
          <cell r="E9312" t="str">
            <v>D</v>
          </cell>
          <cell r="G9312" t="str">
            <v>NGI-MALIN</v>
          </cell>
          <cell r="H9312">
            <v>39479</v>
          </cell>
          <cell r="I9312">
            <v>-166160</v>
          </cell>
          <cell r="J9312">
            <v>-1664</v>
          </cell>
        </row>
        <row r="9313">
          <cell r="A9313">
            <v>36641</v>
          </cell>
          <cell r="B9313" t="str">
            <v>FT-CANADA</v>
          </cell>
          <cell r="C9313" t="str">
            <v>NG-NYMEX</v>
          </cell>
          <cell r="D9313" t="str">
            <v>FT-CAND-EGSC-BAS</v>
          </cell>
          <cell r="E9313" t="str">
            <v>D</v>
          </cell>
          <cell r="G9313" t="str">
            <v>NGI-MALIN</v>
          </cell>
          <cell r="H9313">
            <v>39508</v>
          </cell>
          <cell r="I9313">
            <v>-176597</v>
          </cell>
          <cell r="J9313">
            <v>-2998</v>
          </cell>
        </row>
        <row r="9314">
          <cell r="A9314">
            <v>36641</v>
          </cell>
          <cell r="B9314" t="str">
            <v>FT-CANADA</v>
          </cell>
          <cell r="C9314" t="str">
            <v>NG-NYMEX</v>
          </cell>
          <cell r="D9314" t="str">
            <v>FT-CAND-EGSC-BAS</v>
          </cell>
          <cell r="E9314" t="str">
            <v>D</v>
          </cell>
          <cell r="G9314" t="str">
            <v>NGI-MALIN</v>
          </cell>
          <cell r="H9314">
            <v>39539</v>
          </cell>
          <cell r="I9314">
            <v>-169849</v>
          </cell>
          <cell r="J9314">
            <v>-2855</v>
          </cell>
        </row>
        <row r="9315">
          <cell r="A9315">
            <v>36641</v>
          </cell>
          <cell r="B9315" t="str">
            <v>FT-CANADA</v>
          </cell>
          <cell r="C9315" t="str">
            <v>NG-NYMEX</v>
          </cell>
          <cell r="D9315" t="str">
            <v>FT-CAND-EGSC-BAS</v>
          </cell>
          <cell r="E9315" t="str">
            <v>D</v>
          </cell>
          <cell r="G9315" t="str">
            <v>NGI-MALIN</v>
          </cell>
          <cell r="H9315">
            <v>39569</v>
          </cell>
          <cell r="I9315">
            <v>-174466</v>
          </cell>
          <cell r="J9315">
            <v>-2846</v>
          </cell>
        </row>
        <row r="9316">
          <cell r="A9316">
            <v>36641</v>
          </cell>
          <cell r="B9316" t="str">
            <v>FT-CANADA</v>
          </cell>
          <cell r="C9316" t="str">
            <v>NG-NYMEX</v>
          </cell>
          <cell r="D9316" t="str">
            <v>FT-CAND-EGSC-BAS</v>
          </cell>
          <cell r="E9316" t="str">
            <v>D</v>
          </cell>
          <cell r="G9316" t="str">
            <v>NGI-MALIN</v>
          </cell>
          <cell r="H9316">
            <v>39600</v>
          </cell>
          <cell r="I9316">
            <v>-167799</v>
          </cell>
          <cell r="J9316">
            <v>-2395</v>
          </cell>
        </row>
        <row r="9317">
          <cell r="A9317">
            <v>36641</v>
          </cell>
          <cell r="B9317" t="str">
            <v>FT-CANADA</v>
          </cell>
          <cell r="C9317" t="str">
            <v>NG-NYMEX</v>
          </cell>
          <cell r="D9317" t="str">
            <v>FT-CAND-EGSC-BAS</v>
          </cell>
          <cell r="E9317" t="str">
            <v>D</v>
          </cell>
          <cell r="G9317" t="str">
            <v>NGI-MALIN</v>
          </cell>
          <cell r="H9317">
            <v>39630</v>
          </cell>
          <cell r="I9317">
            <v>-172360</v>
          </cell>
          <cell r="J9317">
            <v>-2054</v>
          </cell>
        </row>
        <row r="9318">
          <cell r="A9318">
            <v>36641</v>
          </cell>
          <cell r="B9318" t="str">
            <v>FT-CANADA</v>
          </cell>
          <cell r="C9318" t="str">
            <v>NG-NYMEX</v>
          </cell>
          <cell r="D9318" t="str">
            <v>FT-CAND-EGSC-BAS</v>
          </cell>
          <cell r="E9318" t="str">
            <v>D</v>
          </cell>
          <cell r="G9318" t="str">
            <v>NGI-MALIN</v>
          </cell>
          <cell r="H9318">
            <v>39661</v>
          </cell>
          <cell r="I9318">
            <v>-171299</v>
          </cell>
          <cell r="J9318">
            <v>-2092</v>
          </cell>
        </row>
        <row r="9319">
          <cell r="A9319">
            <v>36641</v>
          </cell>
          <cell r="B9319" t="str">
            <v>FT-CANADA</v>
          </cell>
          <cell r="C9319" t="str">
            <v>NG-NYMEX</v>
          </cell>
          <cell r="D9319" t="str">
            <v>FT-CAND-EGSC-BAS</v>
          </cell>
          <cell r="E9319" t="str">
            <v>D</v>
          </cell>
          <cell r="G9319" t="str">
            <v>NGI-MALIN</v>
          </cell>
          <cell r="H9319">
            <v>39692</v>
          </cell>
          <cell r="I9319">
            <v>-164752</v>
          </cell>
          <cell r="J9319">
            <v>-1869</v>
          </cell>
        </row>
        <row r="9320">
          <cell r="A9320">
            <v>36641</v>
          </cell>
          <cell r="B9320" t="str">
            <v>FT-CANADA</v>
          </cell>
          <cell r="C9320" t="str">
            <v>NG-NYMEX</v>
          </cell>
          <cell r="D9320" t="str">
            <v>FT-CAND-EGSC-BAS</v>
          </cell>
          <cell r="E9320" t="str">
            <v>D</v>
          </cell>
          <cell r="G9320" t="str">
            <v>NGI-MALIN</v>
          </cell>
          <cell r="H9320">
            <v>39722</v>
          </cell>
          <cell r="I9320">
            <v>-169229</v>
          </cell>
          <cell r="J9320">
            <v>0</v>
          </cell>
        </row>
        <row r="9321">
          <cell r="A9321">
            <v>36641</v>
          </cell>
          <cell r="B9321" t="str">
            <v>FT-CANADA</v>
          </cell>
          <cell r="C9321" t="str">
            <v>NG-NYMEX</v>
          </cell>
          <cell r="D9321" t="str">
            <v>FT-CAND-EGSC-BAS</v>
          </cell>
          <cell r="E9321" t="str">
            <v>D</v>
          </cell>
          <cell r="G9321" t="str">
            <v>NGI-SOCAL</v>
          </cell>
          <cell r="H9321">
            <v>36831</v>
          </cell>
          <cell r="I9321">
            <v>1159557</v>
          </cell>
          <cell r="J9321">
            <v>0</v>
          </cell>
        </row>
        <row r="9322">
          <cell r="A9322">
            <v>36641</v>
          </cell>
          <cell r="B9322" t="str">
            <v>FT-CANADA</v>
          </cell>
          <cell r="C9322" t="str">
            <v>NG-NYMEX</v>
          </cell>
          <cell r="D9322" t="str">
            <v>FT-CAND-EGSC-BAS</v>
          </cell>
          <cell r="E9322" t="str">
            <v>D</v>
          </cell>
          <cell r="G9322" t="str">
            <v>NGI-SOCAL</v>
          </cell>
          <cell r="H9322">
            <v>36861</v>
          </cell>
          <cell r="I9322">
            <v>1191381</v>
          </cell>
          <cell r="J9322">
            <v>0</v>
          </cell>
        </row>
        <row r="9323">
          <cell r="A9323">
            <v>36641</v>
          </cell>
          <cell r="B9323" t="str">
            <v>FT-CANADA</v>
          </cell>
          <cell r="C9323" t="str">
            <v>NG-NYMEX</v>
          </cell>
          <cell r="D9323" t="str">
            <v>FT-CAND-EGSC-BAS</v>
          </cell>
          <cell r="E9323" t="str">
            <v>D</v>
          </cell>
          <cell r="G9323" t="str">
            <v>NGI-SOCAL</v>
          </cell>
          <cell r="H9323">
            <v>36892</v>
          </cell>
          <cell r="I9323">
            <v>1184298</v>
          </cell>
          <cell r="J9323">
            <v>0</v>
          </cell>
        </row>
        <row r="9324">
          <cell r="A9324">
            <v>36641</v>
          </cell>
          <cell r="B9324" t="str">
            <v>FT-CANADA</v>
          </cell>
          <cell r="C9324" t="str">
            <v>NG-NYMEX</v>
          </cell>
          <cell r="D9324" t="str">
            <v>FT-CAND-EGSC-BAS</v>
          </cell>
          <cell r="E9324" t="str">
            <v>D</v>
          </cell>
          <cell r="G9324" t="str">
            <v>NGI-SOCAL</v>
          </cell>
          <cell r="H9324">
            <v>36923</v>
          </cell>
          <cell r="I9324">
            <v>1063298</v>
          </cell>
          <cell r="J9324">
            <v>0</v>
          </cell>
        </row>
        <row r="9325">
          <cell r="A9325">
            <v>36641</v>
          </cell>
          <cell r="B9325" t="str">
            <v>FT-CANADA</v>
          </cell>
          <cell r="C9325" t="str">
            <v>NG-NYMEX</v>
          </cell>
          <cell r="D9325" t="str">
            <v>FT-CAND-EGSC-BAS</v>
          </cell>
          <cell r="E9325" t="str">
            <v>D</v>
          </cell>
          <cell r="G9325" t="str">
            <v>NGI-SOCAL</v>
          </cell>
          <cell r="H9325">
            <v>36951</v>
          </cell>
          <cell r="I9325">
            <v>1170799</v>
          </cell>
          <cell r="J9325">
            <v>0</v>
          </cell>
        </row>
        <row r="9326">
          <cell r="A9326">
            <v>36641</v>
          </cell>
          <cell r="B9326" t="str">
            <v>FT-CANADA</v>
          </cell>
          <cell r="C9326" t="str">
            <v>NG-NYMEX</v>
          </cell>
          <cell r="D9326" t="str">
            <v>FT-CAND-EGSC-BAS</v>
          </cell>
          <cell r="E9326" t="str">
            <v>D</v>
          </cell>
          <cell r="G9326" t="str">
            <v>NGI/CHI. GATE</v>
          </cell>
          <cell r="H9326">
            <v>36647</v>
          </cell>
          <cell r="I9326">
            <v>-102197</v>
          </cell>
          <cell r="J9326">
            <v>-2555</v>
          </cell>
        </row>
        <row r="9327">
          <cell r="A9327">
            <v>36641</v>
          </cell>
          <cell r="B9327" t="str">
            <v>FT-CANADA</v>
          </cell>
          <cell r="C9327" t="str">
            <v>NG-NYMEX</v>
          </cell>
          <cell r="D9327" t="str">
            <v>FT-CAND-EGSC-BAS</v>
          </cell>
          <cell r="E9327" t="str">
            <v>D</v>
          </cell>
          <cell r="G9327" t="str">
            <v>NGI/CHI. GATE</v>
          </cell>
          <cell r="H9327">
            <v>36678</v>
          </cell>
          <cell r="I9327">
            <v>-98377</v>
          </cell>
          <cell r="J9327">
            <v>-2459</v>
          </cell>
        </row>
        <row r="9328">
          <cell r="A9328">
            <v>36641</v>
          </cell>
          <cell r="B9328" t="str">
            <v>FT-CANADA</v>
          </cell>
          <cell r="C9328" t="str">
            <v>NG-NYMEX</v>
          </cell>
          <cell r="D9328" t="str">
            <v>FT-CAND-EGSC-BAS</v>
          </cell>
          <cell r="E9328" t="str">
            <v>D</v>
          </cell>
          <cell r="G9328" t="str">
            <v>NGI/CHI. GATE</v>
          </cell>
          <cell r="H9328">
            <v>36708</v>
          </cell>
          <cell r="I9328">
            <v>-101128</v>
          </cell>
          <cell r="J9328">
            <v>-2528</v>
          </cell>
        </row>
        <row r="9329">
          <cell r="A9329">
            <v>36641</v>
          </cell>
          <cell r="B9329" t="str">
            <v>FT-CANADA</v>
          </cell>
          <cell r="C9329" t="str">
            <v>NG-NYMEX</v>
          </cell>
          <cell r="D9329" t="str">
            <v>FT-CAND-EGSC-BAS</v>
          </cell>
          <cell r="E9329" t="str">
            <v>D</v>
          </cell>
          <cell r="G9329" t="str">
            <v>NGI/CHI. GATE</v>
          </cell>
          <cell r="H9329">
            <v>36739</v>
          </cell>
          <cell r="I9329">
            <v>-100569</v>
          </cell>
          <cell r="J9329">
            <v>-2514</v>
          </cell>
        </row>
        <row r="9330">
          <cell r="A9330">
            <v>36641</v>
          </cell>
          <cell r="B9330" t="str">
            <v>FT-CANADA</v>
          </cell>
          <cell r="C9330" t="str">
            <v>NG-NYMEX</v>
          </cell>
          <cell r="D9330" t="str">
            <v>FT-CAND-EGSC-BAS</v>
          </cell>
          <cell r="E9330" t="str">
            <v>D</v>
          </cell>
          <cell r="G9330" t="str">
            <v>NGI/CHI. GATE</v>
          </cell>
          <cell r="H9330">
            <v>36770</v>
          </cell>
          <cell r="I9330">
            <v>-96767</v>
          </cell>
          <cell r="J9330">
            <v>-2419</v>
          </cell>
        </row>
        <row r="9331">
          <cell r="A9331">
            <v>36641</v>
          </cell>
          <cell r="B9331" t="str">
            <v>FT-CANADA</v>
          </cell>
          <cell r="C9331" t="str">
            <v>NG-NYMEX</v>
          </cell>
          <cell r="D9331" t="str">
            <v>FT-CAND-EGSC-BAS</v>
          </cell>
          <cell r="E9331" t="str">
            <v>D</v>
          </cell>
          <cell r="G9331" t="str">
            <v>NGI/CHI. GATE</v>
          </cell>
          <cell r="H9331">
            <v>36800</v>
          </cell>
          <cell r="I9331">
            <v>-99429</v>
          </cell>
          <cell r="J9331">
            <v>-2486</v>
          </cell>
        </row>
        <row r="9332">
          <cell r="A9332">
            <v>36641</v>
          </cell>
          <cell r="B9332" t="str">
            <v>FT-CANADA</v>
          </cell>
          <cell r="C9332" t="str">
            <v>NG-NYMEX</v>
          </cell>
          <cell r="D9332" t="str">
            <v>FT-CAND-EGSC-BAS</v>
          </cell>
          <cell r="E9332" t="str">
            <v>D</v>
          </cell>
          <cell r="G9332" t="str">
            <v>NGI/CHI. GATE</v>
          </cell>
          <cell r="H9332">
            <v>36831</v>
          </cell>
          <cell r="I9332">
            <v>-37686</v>
          </cell>
          <cell r="J9332">
            <v>-9</v>
          </cell>
        </row>
        <row r="9333">
          <cell r="A9333">
            <v>36641</v>
          </cell>
          <cell r="B9333" t="str">
            <v>FT-CANADA</v>
          </cell>
          <cell r="C9333" t="str">
            <v>NG-NYMEX</v>
          </cell>
          <cell r="D9333" t="str">
            <v>FT-CAND-EGSC-BAS</v>
          </cell>
          <cell r="E9333" t="str">
            <v>D</v>
          </cell>
          <cell r="G9333" t="str">
            <v>NGI/CHI. GATE</v>
          </cell>
          <cell r="H9333">
            <v>36861</v>
          </cell>
          <cell r="I9333">
            <v>-38720</v>
          </cell>
          <cell r="J9333">
            <v>-10</v>
          </cell>
        </row>
        <row r="9334">
          <cell r="A9334">
            <v>36641</v>
          </cell>
          <cell r="B9334" t="str">
            <v>FT-CANADA</v>
          </cell>
          <cell r="C9334" t="str">
            <v>NG-NYMEX</v>
          </cell>
          <cell r="D9334" t="str">
            <v>FT-CAND-EGSC-BAS</v>
          </cell>
          <cell r="E9334" t="str">
            <v>D</v>
          </cell>
          <cell r="G9334" t="str">
            <v>NGI/CHI. GATE</v>
          </cell>
          <cell r="H9334">
            <v>36892</v>
          </cell>
          <cell r="I9334">
            <v>-38490</v>
          </cell>
          <cell r="J9334">
            <v>-10</v>
          </cell>
        </row>
        <row r="9335">
          <cell r="A9335">
            <v>36641</v>
          </cell>
          <cell r="B9335" t="str">
            <v>FT-CANADA</v>
          </cell>
          <cell r="C9335" t="str">
            <v>NG-NYMEX</v>
          </cell>
          <cell r="D9335" t="str">
            <v>FT-CAND-EGSC-BAS</v>
          </cell>
          <cell r="E9335" t="str">
            <v>D</v>
          </cell>
          <cell r="G9335" t="str">
            <v>NGI/CHI. GATE</v>
          </cell>
          <cell r="H9335">
            <v>36923</v>
          </cell>
          <cell r="I9335">
            <v>-34557</v>
          </cell>
          <cell r="J9335">
            <v>-9</v>
          </cell>
        </row>
        <row r="9336">
          <cell r="A9336">
            <v>36641</v>
          </cell>
          <cell r="B9336" t="str">
            <v>FT-CANADA</v>
          </cell>
          <cell r="C9336" t="str">
            <v>NG-NYMEX</v>
          </cell>
          <cell r="D9336" t="str">
            <v>FT-CAND-EGSC-BAS</v>
          </cell>
          <cell r="E9336" t="str">
            <v>D</v>
          </cell>
          <cell r="G9336" t="str">
            <v>NGI/CHI. GATE</v>
          </cell>
          <cell r="H9336">
            <v>36951</v>
          </cell>
          <cell r="I9336">
            <v>43905</v>
          </cell>
          <cell r="J9336">
            <v>11</v>
          </cell>
        </row>
        <row r="9337">
          <cell r="A9337">
            <v>36641</v>
          </cell>
          <cell r="B9337" t="str">
            <v>FT-CANADA</v>
          </cell>
          <cell r="C9337" t="str">
            <v>NG-NYMEX</v>
          </cell>
          <cell r="D9337" t="str">
            <v>FT-CAND-EGSC-BAS</v>
          </cell>
          <cell r="E9337" t="str">
            <v>D</v>
          </cell>
          <cell r="G9337" t="str">
            <v>NGI/CHI. GATE</v>
          </cell>
          <cell r="H9337">
            <v>36982</v>
          </cell>
          <cell r="I9337">
            <v>42231</v>
          </cell>
          <cell r="J9337">
            <v>11</v>
          </cell>
        </row>
        <row r="9338">
          <cell r="A9338">
            <v>36641</v>
          </cell>
          <cell r="B9338" t="str">
            <v>FT-CANADA</v>
          </cell>
          <cell r="C9338" t="str">
            <v>NG-NYMEX</v>
          </cell>
          <cell r="D9338" t="str">
            <v>FT-CAND-EGSC-BAS</v>
          </cell>
          <cell r="E9338" t="str">
            <v>D</v>
          </cell>
          <cell r="G9338" t="str">
            <v>NGI/CHI. GATE</v>
          </cell>
          <cell r="H9338">
            <v>37012</v>
          </cell>
          <cell r="I9338">
            <v>43385</v>
          </cell>
          <cell r="J9338">
            <v>11</v>
          </cell>
        </row>
        <row r="9339">
          <cell r="A9339">
            <v>36641</v>
          </cell>
          <cell r="B9339" t="str">
            <v>FT-CANADA</v>
          </cell>
          <cell r="C9339" t="str">
            <v>NG-NYMEX</v>
          </cell>
          <cell r="D9339" t="str">
            <v>FT-CAND-EGSC-BAS</v>
          </cell>
          <cell r="E9339" t="str">
            <v>D</v>
          </cell>
          <cell r="G9339" t="str">
            <v>NGI/CHI. GATE</v>
          </cell>
          <cell r="H9339">
            <v>37043</v>
          </cell>
          <cell r="I9339">
            <v>41732</v>
          </cell>
          <cell r="J9339">
            <v>10</v>
          </cell>
        </row>
        <row r="9340">
          <cell r="A9340">
            <v>36641</v>
          </cell>
          <cell r="B9340" t="str">
            <v>FT-CANADA</v>
          </cell>
          <cell r="C9340" t="str">
            <v>NG-NYMEX</v>
          </cell>
          <cell r="D9340" t="str">
            <v>FT-CAND-EGSC-BAS</v>
          </cell>
          <cell r="E9340" t="str">
            <v>D</v>
          </cell>
          <cell r="G9340" t="str">
            <v>NGI/CHI. GATE</v>
          </cell>
          <cell r="H9340">
            <v>37073</v>
          </cell>
          <cell r="I9340">
            <v>42869</v>
          </cell>
          <cell r="J9340">
            <v>11</v>
          </cell>
        </row>
        <row r="9341">
          <cell r="A9341">
            <v>36641</v>
          </cell>
          <cell r="B9341" t="str">
            <v>FT-CANADA</v>
          </cell>
          <cell r="C9341" t="str">
            <v>NG-NYMEX</v>
          </cell>
          <cell r="D9341" t="str">
            <v>FT-CAND-EGSC-BAS</v>
          </cell>
          <cell r="E9341" t="str">
            <v>D</v>
          </cell>
          <cell r="G9341" t="str">
            <v>NGI/CHI. GATE</v>
          </cell>
          <cell r="H9341">
            <v>37104</v>
          </cell>
          <cell r="I9341">
            <v>42609</v>
          </cell>
          <cell r="J9341">
            <v>11</v>
          </cell>
        </row>
        <row r="9342">
          <cell r="A9342">
            <v>36641</v>
          </cell>
          <cell r="B9342" t="str">
            <v>FT-CANADA</v>
          </cell>
          <cell r="C9342" t="str">
            <v>NG-NYMEX</v>
          </cell>
          <cell r="D9342" t="str">
            <v>FT-CAND-EGSC-BAS</v>
          </cell>
          <cell r="E9342" t="str">
            <v>D</v>
          </cell>
          <cell r="G9342" t="str">
            <v>NGI/CHI. GATE</v>
          </cell>
          <cell r="H9342">
            <v>37135</v>
          </cell>
          <cell r="I9342">
            <v>40983</v>
          </cell>
          <cell r="J9342">
            <v>10</v>
          </cell>
        </row>
        <row r="9343">
          <cell r="A9343">
            <v>36641</v>
          </cell>
          <cell r="B9343" t="str">
            <v>FT-CANADA</v>
          </cell>
          <cell r="C9343" t="str">
            <v>NG-NYMEX</v>
          </cell>
          <cell r="D9343" t="str">
            <v>FT-CAND-EGSC-BAS</v>
          </cell>
          <cell r="E9343" t="str">
            <v>D</v>
          </cell>
          <cell r="G9343" t="str">
            <v>NGI/CHI. GATE</v>
          </cell>
          <cell r="H9343">
            <v>37165</v>
          </cell>
          <cell r="I9343">
            <v>42099</v>
          </cell>
          <cell r="J9343">
            <v>11</v>
          </cell>
        </row>
        <row r="9344">
          <cell r="A9344">
            <v>36641</v>
          </cell>
          <cell r="B9344" t="str">
            <v>FT-CANADA</v>
          </cell>
          <cell r="C9344" t="str">
            <v>NG-NYMEX</v>
          </cell>
          <cell r="D9344" t="str">
            <v>FT-CAND-EGSC-BAS</v>
          </cell>
          <cell r="E9344" t="str">
            <v>D</v>
          </cell>
          <cell r="G9344" t="str">
            <v>NGI/CHI. GATE</v>
          </cell>
          <cell r="H9344">
            <v>37196</v>
          </cell>
          <cell r="I9344">
            <v>134977</v>
          </cell>
          <cell r="J9344">
            <v>3374</v>
          </cell>
        </row>
        <row r="9345">
          <cell r="A9345">
            <v>36641</v>
          </cell>
          <cell r="B9345" t="str">
            <v>FT-CANADA</v>
          </cell>
          <cell r="C9345" t="str">
            <v>NG-NYMEX</v>
          </cell>
          <cell r="D9345" t="str">
            <v>FT-CAND-EGSC-BAS</v>
          </cell>
          <cell r="E9345" t="str">
            <v>D</v>
          </cell>
          <cell r="G9345" t="str">
            <v>NGI/CHI. GATE</v>
          </cell>
          <cell r="H9345">
            <v>37226</v>
          </cell>
          <cell r="I9345">
            <v>152073</v>
          </cell>
          <cell r="J9345">
            <v>3802</v>
          </cell>
        </row>
        <row r="9346">
          <cell r="A9346">
            <v>36641</v>
          </cell>
          <cell r="B9346" t="str">
            <v>FT-CANADA</v>
          </cell>
          <cell r="C9346" t="str">
            <v>NG-NYMEX</v>
          </cell>
          <cell r="D9346" t="str">
            <v>FT-CAND-EGSC-BAS</v>
          </cell>
          <cell r="E9346" t="str">
            <v>D</v>
          </cell>
          <cell r="G9346" t="str">
            <v>NGI/CHI. GATE</v>
          </cell>
          <cell r="H9346">
            <v>37257</v>
          </cell>
          <cell r="I9346">
            <v>137802</v>
          </cell>
          <cell r="J9346">
            <v>3445</v>
          </cell>
        </row>
        <row r="9347">
          <cell r="A9347">
            <v>36641</v>
          </cell>
          <cell r="B9347" t="str">
            <v>FT-CANADA</v>
          </cell>
          <cell r="C9347" t="str">
            <v>NG-NYMEX</v>
          </cell>
          <cell r="D9347" t="str">
            <v>FT-CAND-EGSC-BAS</v>
          </cell>
          <cell r="E9347" t="str">
            <v>D</v>
          </cell>
          <cell r="G9347" t="str">
            <v>NGI/CHI. GATE</v>
          </cell>
          <cell r="H9347">
            <v>37288</v>
          </cell>
          <cell r="I9347">
            <v>123702</v>
          </cell>
          <cell r="J9347">
            <v>3093</v>
          </cell>
        </row>
        <row r="9348">
          <cell r="A9348">
            <v>36641</v>
          </cell>
          <cell r="B9348" t="str">
            <v>FT-CANADA</v>
          </cell>
          <cell r="C9348" t="str">
            <v>NG-NYMEX</v>
          </cell>
          <cell r="D9348" t="str">
            <v>FT-CAND-EGSC-BAS</v>
          </cell>
          <cell r="E9348" t="str">
            <v>D</v>
          </cell>
          <cell r="G9348" t="str">
            <v>NGI/CHI. GATE</v>
          </cell>
          <cell r="H9348">
            <v>37316</v>
          </cell>
          <cell r="I9348">
            <v>136195</v>
          </cell>
          <cell r="J9348">
            <v>3405</v>
          </cell>
        </row>
        <row r="9349">
          <cell r="A9349">
            <v>36641</v>
          </cell>
          <cell r="B9349" t="str">
            <v>FT-CANADA</v>
          </cell>
          <cell r="C9349" t="str">
            <v>NG-NYMEX</v>
          </cell>
          <cell r="D9349" t="str">
            <v>FT-CAND-EGSC-BAS</v>
          </cell>
          <cell r="E9349" t="str">
            <v>D</v>
          </cell>
          <cell r="G9349" t="str">
            <v>NGI/CHI. GATE</v>
          </cell>
          <cell r="H9349">
            <v>37347</v>
          </cell>
          <cell r="I9349">
            <v>130993</v>
          </cell>
          <cell r="J9349">
            <v>33</v>
          </cell>
        </row>
        <row r="9350">
          <cell r="A9350">
            <v>36641</v>
          </cell>
          <cell r="B9350" t="str">
            <v>FT-CANADA</v>
          </cell>
          <cell r="C9350" t="str">
            <v>NG-NYMEX</v>
          </cell>
          <cell r="D9350" t="str">
            <v>FT-CAND-EGSC-BAS</v>
          </cell>
          <cell r="E9350" t="str">
            <v>D</v>
          </cell>
          <cell r="G9350" t="str">
            <v>NGI/CHI. GATE</v>
          </cell>
          <cell r="H9350">
            <v>37377</v>
          </cell>
          <cell r="I9350">
            <v>134565</v>
          </cell>
          <cell r="J9350">
            <v>34</v>
          </cell>
        </row>
        <row r="9351">
          <cell r="A9351">
            <v>36641</v>
          </cell>
          <cell r="B9351" t="str">
            <v>FT-CANADA</v>
          </cell>
          <cell r="C9351" t="str">
            <v>NG-NYMEX</v>
          </cell>
          <cell r="D9351" t="str">
            <v>FT-CAND-EGSC-BAS</v>
          </cell>
          <cell r="E9351" t="str">
            <v>D</v>
          </cell>
          <cell r="G9351" t="str">
            <v>NGI/CHI. GATE</v>
          </cell>
          <cell r="H9351">
            <v>37408</v>
          </cell>
          <cell r="I9351">
            <v>129432</v>
          </cell>
          <cell r="J9351">
            <v>32</v>
          </cell>
        </row>
        <row r="9352">
          <cell r="A9352">
            <v>36641</v>
          </cell>
          <cell r="B9352" t="str">
            <v>FT-CANADA</v>
          </cell>
          <cell r="C9352" t="str">
            <v>NG-NYMEX</v>
          </cell>
          <cell r="D9352" t="str">
            <v>FT-CAND-EGSC-BAS</v>
          </cell>
          <cell r="E9352" t="str">
            <v>D</v>
          </cell>
          <cell r="G9352" t="str">
            <v>NGI/CHI. GATE</v>
          </cell>
          <cell r="H9352">
            <v>37438</v>
          </cell>
          <cell r="I9352">
            <v>132961</v>
          </cell>
          <cell r="J9352">
            <v>33</v>
          </cell>
        </row>
        <row r="9353">
          <cell r="A9353">
            <v>36641</v>
          </cell>
          <cell r="B9353" t="str">
            <v>FT-CANADA</v>
          </cell>
          <cell r="C9353" t="str">
            <v>NG-NYMEX</v>
          </cell>
          <cell r="D9353" t="str">
            <v>FT-CAND-EGSC-BAS</v>
          </cell>
          <cell r="E9353" t="str">
            <v>D</v>
          </cell>
          <cell r="G9353" t="str">
            <v>NGI/CHI. GATE</v>
          </cell>
          <cell r="H9353">
            <v>37469</v>
          </cell>
          <cell r="I9353">
            <v>132156</v>
          </cell>
          <cell r="J9353">
            <v>33</v>
          </cell>
        </row>
        <row r="9354">
          <cell r="A9354">
            <v>36641</v>
          </cell>
          <cell r="B9354" t="str">
            <v>FT-CANADA</v>
          </cell>
          <cell r="C9354" t="str">
            <v>NG-NYMEX</v>
          </cell>
          <cell r="D9354" t="str">
            <v>FT-CAND-EGSC-BAS</v>
          </cell>
          <cell r="E9354" t="str">
            <v>D</v>
          </cell>
          <cell r="G9354" t="str">
            <v>NGI/CHI. GATE</v>
          </cell>
          <cell r="H9354">
            <v>37500</v>
          </cell>
          <cell r="I9354">
            <v>127117</v>
          </cell>
          <cell r="J9354">
            <v>32</v>
          </cell>
        </row>
        <row r="9355">
          <cell r="A9355">
            <v>36641</v>
          </cell>
          <cell r="B9355" t="str">
            <v>FT-CANADA</v>
          </cell>
          <cell r="C9355" t="str">
            <v>NG-NYMEX</v>
          </cell>
          <cell r="D9355" t="str">
            <v>FT-CAND-EGSC-BAS</v>
          </cell>
          <cell r="E9355" t="str">
            <v>D</v>
          </cell>
          <cell r="G9355" t="str">
            <v>NGI/CHI. GATE</v>
          </cell>
          <cell r="H9355">
            <v>37530</v>
          </cell>
          <cell r="I9355">
            <v>130584</v>
          </cell>
          <cell r="J9355">
            <v>33</v>
          </cell>
        </row>
        <row r="9356">
          <cell r="A9356">
            <v>36641</v>
          </cell>
          <cell r="B9356" t="str">
            <v>FT-CANADA</v>
          </cell>
          <cell r="C9356" t="str">
            <v>NG-NYMEX</v>
          </cell>
          <cell r="D9356" t="str">
            <v>FT-CAND-EGSC-BAS</v>
          </cell>
          <cell r="E9356" t="str">
            <v>D</v>
          </cell>
          <cell r="G9356" t="str">
            <v>NGI/CHI. GATE</v>
          </cell>
          <cell r="H9356">
            <v>37561</v>
          </cell>
          <cell r="I9356">
            <v>125608</v>
          </cell>
          <cell r="J9356">
            <v>3140</v>
          </cell>
        </row>
        <row r="9357">
          <cell r="A9357">
            <v>36641</v>
          </cell>
          <cell r="B9357" t="str">
            <v>FT-CANADA</v>
          </cell>
          <cell r="C9357" t="str">
            <v>NG-NYMEX</v>
          </cell>
          <cell r="D9357" t="str">
            <v>FT-CAND-EGSC-BAS</v>
          </cell>
          <cell r="E9357" t="str">
            <v>D</v>
          </cell>
          <cell r="G9357" t="str">
            <v>NGI/CHI. GATE</v>
          </cell>
          <cell r="H9357">
            <v>37591</v>
          </cell>
          <cell r="I9357">
            <v>129035</v>
          </cell>
          <cell r="J9357">
            <v>3226</v>
          </cell>
        </row>
        <row r="9358">
          <cell r="A9358">
            <v>36641</v>
          </cell>
          <cell r="B9358" t="str">
            <v>FT-CANADA</v>
          </cell>
          <cell r="C9358" t="str">
            <v>NG-NYMEX</v>
          </cell>
          <cell r="D9358" t="str">
            <v>FT-CAND-EGSC-BAS</v>
          </cell>
          <cell r="E9358" t="str">
            <v>D</v>
          </cell>
          <cell r="G9358" t="str">
            <v>NGI/CHI. GATE</v>
          </cell>
          <cell r="H9358">
            <v>37622</v>
          </cell>
          <cell r="I9358">
            <v>128253</v>
          </cell>
          <cell r="J9358">
            <v>3206</v>
          </cell>
        </row>
        <row r="9359">
          <cell r="A9359">
            <v>36641</v>
          </cell>
          <cell r="B9359" t="str">
            <v>FT-CANADA</v>
          </cell>
          <cell r="C9359" t="str">
            <v>NG-NYMEX</v>
          </cell>
          <cell r="D9359" t="str">
            <v>FT-CAND-EGSC-BAS</v>
          </cell>
          <cell r="E9359" t="str">
            <v>D</v>
          </cell>
          <cell r="G9359" t="str">
            <v>NGI/CHI. GATE</v>
          </cell>
          <cell r="H9359">
            <v>37653</v>
          </cell>
          <cell r="I9359">
            <v>115138</v>
          </cell>
          <cell r="J9359">
            <v>2878</v>
          </cell>
        </row>
        <row r="9360">
          <cell r="A9360">
            <v>36641</v>
          </cell>
          <cell r="B9360" t="str">
            <v>FT-CANADA</v>
          </cell>
          <cell r="C9360" t="str">
            <v>NG-NYMEX</v>
          </cell>
          <cell r="D9360" t="str">
            <v>FT-CAND-EGSC-BAS</v>
          </cell>
          <cell r="E9360" t="str">
            <v>D</v>
          </cell>
          <cell r="G9360" t="str">
            <v>NGI/CHI. GATE</v>
          </cell>
          <cell r="H9360">
            <v>37681</v>
          </cell>
          <cell r="I9360">
            <v>126774</v>
          </cell>
          <cell r="J9360">
            <v>3169</v>
          </cell>
        </row>
        <row r="9361">
          <cell r="A9361">
            <v>36641</v>
          </cell>
          <cell r="B9361" t="str">
            <v>FT-CANADA</v>
          </cell>
          <cell r="C9361" t="str">
            <v>NG-NYMEX</v>
          </cell>
          <cell r="D9361" t="str">
            <v>FT-CAND-EGSC-BAS</v>
          </cell>
          <cell r="E9361" t="str">
            <v>D</v>
          </cell>
          <cell r="G9361" t="str">
            <v>NGI/CHI. GATE</v>
          </cell>
          <cell r="H9361">
            <v>37712</v>
          </cell>
          <cell r="I9361">
            <v>121941</v>
          </cell>
          <cell r="J9361">
            <v>30</v>
          </cell>
        </row>
        <row r="9362">
          <cell r="A9362">
            <v>36641</v>
          </cell>
          <cell r="B9362" t="str">
            <v>FT-CANADA</v>
          </cell>
          <cell r="C9362" t="str">
            <v>NG-NYMEX</v>
          </cell>
          <cell r="D9362" t="str">
            <v>FT-CAND-EGSC-BAS</v>
          </cell>
          <cell r="E9362" t="str">
            <v>D</v>
          </cell>
          <cell r="G9362" t="str">
            <v>NGI/CHI. GATE</v>
          </cell>
          <cell r="H9362">
            <v>37742</v>
          </cell>
          <cell r="I9362">
            <v>125272</v>
          </cell>
          <cell r="J9362">
            <v>31</v>
          </cell>
        </row>
        <row r="9363">
          <cell r="A9363">
            <v>36641</v>
          </cell>
          <cell r="B9363" t="str">
            <v>FT-CANADA</v>
          </cell>
          <cell r="C9363" t="str">
            <v>NG-NYMEX</v>
          </cell>
          <cell r="D9363" t="str">
            <v>FT-CAND-EGSC-BAS</v>
          </cell>
          <cell r="E9363" t="str">
            <v>D</v>
          </cell>
          <cell r="G9363" t="str">
            <v>NGI/CHI. GATE</v>
          </cell>
          <cell r="H9363">
            <v>37773</v>
          </cell>
          <cell r="I9363">
            <v>120500</v>
          </cell>
          <cell r="J9363">
            <v>30</v>
          </cell>
        </row>
        <row r="9364">
          <cell r="A9364">
            <v>36641</v>
          </cell>
          <cell r="B9364" t="str">
            <v>FT-CANADA</v>
          </cell>
          <cell r="C9364" t="str">
            <v>NG-NYMEX</v>
          </cell>
          <cell r="D9364" t="str">
            <v>FT-CAND-EGSC-BAS</v>
          </cell>
          <cell r="E9364" t="str">
            <v>D</v>
          </cell>
          <cell r="G9364" t="str">
            <v>NGI/CHI. GATE</v>
          </cell>
          <cell r="H9364">
            <v>37803</v>
          </cell>
          <cell r="I9364">
            <v>123790</v>
          </cell>
          <cell r="J9364">
            <v>31</v>
          </cell>
        </row>
        <row r="9365">
          <cell r="A9365">
            <v>36641</v>
          </cell>
          <cell r="B9365" t="str">
            <v>FT-CANADA</v>
          </cell>
          <cell r="C9365" t="str">
            <v>NG-NYMEX</v>
          </cell>
          <cell r="D9365" t="str">
            <v>FT-CAND-EGSC-BAS</v>
          </cell>
          <cell r="E9365" t="str">
            <v>D</v>
          </cell>
          <cell r="G9365" t="str">
            <v>NGI/CHI. GATE</v>
          </cell>
          <cell r="H9365">
            <v>37834</v>
          </cell>
          <cell r="I9365">
            <v>123043</v>
          </cell>
          <cell r="J9365">
            <v>31</v>
          </cell>
        </row>
        <row r="9366">
          <cell r="A9366">
            <v>36641</v>
          </cell>
          <cell r="B9366" t="str">
            <v>FT-CANADA</v>
          </cell>
          <cell r="C9366" t="str">
            <v>NG-NYMEX</v>
          </cell>
          <cell r="D9366" t="str">
            <v>FT-CAND-EGSC-BAS</v>
          </cell>
          <cell r="E9366" t="str">
            <v>D</v>
          </cell>
          <cell r="G9366" t="str">
            <v>NGI/CHI. GATE</v>
          </cell>
          <cell r="H9366">
            <v>37865</v>
          </cell>
          <cell r="I9366">
            <v>118355</v>
          </cell>
          <cell r="J9366">
            <v>30</v>
          </cell>
        </row>
        <row r="9367">
          <cell r="A9367">
            <v>36641</v>
          </cell>
          <cell r="B9367" t="str">
            <v>FT-CANADA</v>
          </cell>
          <cell r="C9367" t="str">
            <v>NG-NYMEX</v>
          </cell>
          <cell r="D9367" t="str">
            <v>FT-CAND-EGSC-BAS</v>
          </cell>
          <cell r="E9367" t="str">
            <v>D</v>
          </cell>
          <cell r="G9367" t="str">
            <v>NGI/CHI. GATE</v>
          </cell>
          <cell r="H9367">
            <v>37895</v>
          </cell>
          <cell r="I9367">
            <v>121586</v>
          </cell>
          <cell r="J9367">
            <v>30</v>
          </cell>
        </row>
        <row r="9368">
          <cell r="A9368">
            <v>36641</v>
          </cell>
          <cell r="B9368" t="str">
            <v>FT-CANADA</v>
          </cell>
          <cell r="C9368" t="str">
            <v>NG-NYMEX</v>
          </cell>
          <cell r="D9368" t="str">
            <v>FT-CAND-EGSC-BAS</v>
          </cell>
          <cell r="E9368" t="str">
            <v>D</v>
          </cell>
          <cell r="G9368" t="str">
            <v>NGI/CHI. GATE</v>
          </cell>
          <cell r="H9368">
            <v>37926</v>
          </cell>
          <cell r="I9368">
            <v>116954</v>
          </cell>
          <cell r="J9368">
            <v>29</v>
          </cell>
        </row>
        <row r="9369">
          <cell r="A9369">
            <v>36641</v>
          </cell>
          <cell r="B9369" t="str">
            <v>FT-CANADA</v>
          </cell>
          <cell r="C9369" t="str">
            <v>NG-NYMEX</v>
          </cell>
          <cell r="D9369" t="str">
            <v>FT-CAND-EGSC-BAS</v>
          </cell>
          <cell r="E9369" t="str">
            <v>D</v>
          </cell>
          <cell r="G9369" t="str">
            <v>NGI/CHI. GATE</v>
          </cell>
          <cell r="H9369">
            <v>37956</v>
          </cell>
          <cell r="I9369">
            <v>120147</v>
          </cell>
          <cell r="J9369">
            <v>30</v>
          </cell>
        </row>
        <row r="9370">
          <cell r="A9370">
            <v>36641</v>
          </cell>
          <cell r="B9370" t="str">
            <v>FT-CANADA</v>
          </cell>
          <cell r="C9370" t="str">
            <v>NG-NYMEX</v>
          </cell>
          <cell r="D9370" t="str">
            <v>FT-CAND-EGSC-BAS</v>
          </cell>
          <cell r="E9370" t="str">
            <v>D</v>
          </cell>
          <cell r="G9370" t="str">
            <v>NGI/CHI. GATE</v>
          </cell>
          <cell r="H9370">
            <v>37987</v>
          </cell>
          <cell r="I9370">
            <v>119420</v>
          </cell>
          <cell r="J9370">
            <v>30</v>
          </cell>
        </row>
        <row r="9371">
          <cell r="A9371">
            <v>36641</v>
          </cell>
          <cell r="B9371" t="str">
            <v>FT-CANADA</v>
          </cell>
          <cell r="C9371" t="str">
            <v>NG-NYMEX</v>
          </cell>
          <cell r="D9371" t="str">
            <v>FT-CAND-EGSC-BAS</v>
          </cell>
          <cell r="E9371" t="str">
            <v>D</v>
          </cell>
          <cell r="G9371" t="str">
            <v>NGI/CHI. GATE</v>
          </cell>
          <cell r="H9371">
            <v>38018</v>
          </cell>
          <cell r="I9371">
            <v>111037</v>
          </cell>
          <cell r="J9371">
            <v>28</v>
          </cell>
        </row>
        <row r="9372">
          <cell r="A9372">
            <v>36641</v>
          </cell>
          <cell r="B9372" t="str">
            <v>FT-CANADA</v>
          </cell>
          <cell r="C9372" t="str">
            <v>NG-NYMEX</v>
          </cell>
          <cell r="D9372" t="str">
            <v>FT-CAND-EGSC-BAS</v>
          </cell>
          <cell r="E9372" t="str">
            <v>D</v>
          </cell>
          <cell r="G9372" t="str">
            <v>NGI/CHI. GATE</v>
          </cell>
          <cell r="H9372">
            <v>38047</v>
          </cell>
          <cell r="I9372">
            <v>118020</v>
          </cell>
          <cell r="J9372">
            <v>30</v>
          </cell>
        </row>
        <row r="9373">
          <cell r="A9373">
            <v>36641</v>
          </cell>
          <cell r="B9373" t="str">
            <v>FT-CANADA</v>
          </cell>
          <cell r="C9373" t="str">
            <v>NG-NYMEX</v>
          </cell>
          <cell r="D9373" t="str">
            <v>FT-CAND-EGSC-BAS</v>
          </cell>
          <cell r="E9373" t="str">
            <v>D</v>
          </cell>
          <cell r="G9373" t="str">
            <v>NGI/CHI. GATE</v>
          </cell>
          <cell r="H9373">
            <v>38078</v>
          </cell>
          <cell r="I9373">
            <v>113519</v>
          </cell>
          <cell r="J9373">
            <v>28</v>
          </cell>
        </row>
        <row r="9374">
          <cell r="A9374">
            <v>36641</v>
          </cell>
          <cell r="B9374" t="str">
            <v>FT-CANADA</v>
          </cell>
          <cell r="C9374" t="str">
            <v>NG-NYMEX</v>
          </cell>
          <cell r="D9374" t="str">
            <v>FT-CAND-EGSC-BAS</v>
          </cell>
          <cell r="E9374" t="str">
            <v>D</v>
          </cell>
          <cell r="G9374" t="str">
            <v>NGI/CHI. GATE</v>
          </cell>
          <cell r="H9374">
            <v>38108</v>
          </cell>
          <cell r="I9374">
            <v>116613</v>
          </cell>
          <cell r="J9374">
            <v>29</v>
          </cell>
        </row>
        <row r="9375">
          <cell r="A9375">
            <v>36641</v>
          </cell>
          <cell r="B9375" t="str">
            <v>FT-CANADA</v>
          </cell>
          <cell r="C9375" t="str">
            <v>NG-NYMEX</v>
          </cell>
          <cell r="D9375" t="str">
            <v>FT-CAND-EGSC-BAS</v>
          </cell>
          <cell r="E9375" t="str">
            <v>D</v>
          </cell>
          <cell r="G9375" t="str">
            <v>NGI/CHI. GATE</v>
          </cell>
          <cell r="H9375">
            <v>38139</v>
          </cell>
          <cell r="I9375">
            <v>112165</v>
          </cell>
          <cell r="J9375">
            <v>28</v>
          </cell>
        </row>
        <row r="9376">
          <cell r="A9376">
            <v>36641</v>
          </cell>
          <cell r="B9376" t="str">
            <v>FT-CANADA</v>
          </cell>
          <cell r="C9376" t="str">
            <v>NG-NYMEX</v>
          </cell>
          <cell r="D9376" t="str">
            <v>FT-CAND-EGSC-BAS</v>
          </cell>
          <cell r="E9376" t="str">
            <v>D</v>
          </cell>
          <cell r="G9376" t="str">
            <v>NGI/CHI. GATE</v>
          </cell>
          <cell r="H9376">
            <v>38169</v>
          </cell>
          <cell r="I9376">
            <v>115221</v>
          </cell>
          <cell r="J9376">
            <v>29</v>
          </cell>
        </row>
        <row r="9377">
          <cell r="A9377">
            <v>36641</v>
          </cell>
          <cell r="B9377" t="str">
            <v>FT-CANADA</v>
          </cell>
          <cell r="C9377" t="str">
            <v>NG-NYMEX</v>
          </cell>
          <cell r="D9377" t="str">
            <v>FT-CAND-EGSC-BAS</v>
          </cell>
          <cell r="E9377" t="str">
            <v>D</v>
          </cell>
          <cell r="G9377" t="str">
            <v>NGI/CHI. GATE</v>
          </cell>
          <cell r="H9377">
            <v>38200</v>
          </cell>
          <cell r="I9377">
            <v>114519</v>
          </cell>
          <cell r="J9377">
            <v>29</v>
          </cell>
        </row>
        <row r="9378">
          <cell r="A9378">
            <v>36641</v>
          </cell>
          <cell r="B9378" t="str">
            <v>FT-CANADA</v>
          </cell>
          <cell r="C9378" t="str">
            <v>NG-NYMEX</v>
          </cell>
          <cell r="D9378" t="str">
            <v>FT-CAND-EGSC-BAS</v>
          </cell>
          <cell r="E9378" t="str">
            <v>D</v>
          </cell>
          <cell r="G9378" t="str">
            <v>NGI/CHI. GATE</v>
          </cell>
          <cell r="H9378">
            <v>38231</v>
          </cell>
          <cell r="I9378">
            <v>110150</v>
          </cell>
          <cell r="J9378">
            <v>28</v>
          </cell>
        </row>
        <row r="9379">
          <cell r="A9379">
            <v>36641</v>
          </cell>
          <cell r="B9379" t="str">
            <v>FT-CANADA</v>
          </cell>
          <cell r="C9379" t="str">
            <v>NG-NYMEX</v>
          </cell>
          <cell r="D9379" t="str">
            <v>FT-CAND-EGSC-BAS</v>
          </cell>
          <cell r="E9379" t="str">
            <v>D</v>
          </cell>
          <cell r="G9379" t="str">
            <v>NGI/CHI. GATE</v>
          </cell>
          <cell r="H9379">
            <v>38261</v>
          </cell>
          <cell r="I9379">
            <v>113150</v>
          </cell>
          <cell r="J9379">
            <v>28</v>
          </cell>
        </row>
        <row r="9380">
          <cell r="A9380">
            <v>36641</v>
          </cell>
          <cell r="B9380" t="str">
            <v>FT-CANADA</v>
          </cell>
          <cell r="C9380" t="str">
            <v>NG-NYMEX</v>
          </cell>
          <cell r="D9380" t="str">
            <v>FT-CAND-EGSC-BAS</v>
          </cell>
          <cell r="E9380" t="str">
            <v>D</v>
          </cell>
          <cell r="G9380" t="str">
            <v>NGI/CHI. GATE</v>
          </cell>
          <cell r="H9380">
            <v>38292</v>
          </cell>
          <cell r="I9380">
            <v>108832</v>
          </cell>
          <cell r="J9380">
            <v>27</v>
          </cell>
        </row>
        <row r="9381">
          <cell r="A9381">
            <v>36641</v>
          </cell>
          <cell r="B9381" t="str">
            <v>FT-CANADA</v>
          </cell>
          <cell r="C9381" t="str">
            <v>NG-NYMEX</v>
          </cell>
          <cell r="D9381" t="str">
            <v>FT-CAND-EGSC-BAS</v>
          </cell>
          <cell r="E9381" t="str">
            <v>D</v>
          </cell>
          <cell r="G9381" t="str">
            <v>NGI/CHI. GATE</v>
          </cell>
          <cell r="H9381">
            <v>38322</v>
          </cell>
          <cell r="I9381">
            <v>111795</v>
          </cell>
          <cell r="J9381">
            <v>28</v>
          </cell>
        </row>
        <row r="9382">
          <cell r="A9382">
            <v>36641</v>
          </cell>
          <cell r="B9382" t="str">
            <v>FT-CANADA</v>
          </cell>
          <cell r="C9382" t="str">
            <v>NG-NYMEX</v>
          </cell>
          <cell r="D9382" t="str">
            <v>FT-CAND-EGSC-BAS</v>
          </cell>
          <cell r="E9382" t="str">
            <v>D</v>
          </cell>
          <cell r="G9382" t="str">
            <v>NGI/CHI. GATE</v>
          </cell>
          <cell r="H9382">
            <v>38353</v>
          </cell>
          <cell r="I9382">
            <v>111113</v>
          </cell>
          <cell r="J9382">
            <v>28</v>
          </cell>
        </row>
        <row r="9383">
          <cell r="A9383">
            <v>36641</v>
          </cell>
          <cell r="B9383" t="str">
            <v>FT-CANADA</v>
          </cell>
          <cell r="C9383" t="str">
            <v>NG-NYMEX</v>
          </cell>
          <cell r="D9383" t="str">
            <v>FT-CAND-EGSC-BAS</v>
          </cell>
          <cell r="E9383" t="str">
            <v>D</v>
          </cell>
          <cell r="G9383" t="str">
            <v>NGI/CHI. GATE</v>
          </cell>
          <cell r="H9383">
            <v>38384</v>
          </cell>
          <cell r="I9383">
            <v>99747</v>
          </cell>
          <cell r="J9383">
            <v>25</v>
          </cell>
        </row>
        <row r="9384">
          <cell r="A9384">
            <v>36641</v>
          </cell>
          <cell r="B9384" t="str">
            <v>FT-CANADA</v>
          </cell>
          <cell r="C9384" t="str">
            <v>NG-NYMEX</v>
          </cell>
          <cell r="D9384" t="str">
            <v>FT-CAND-EGSC-BAS</v>
          </cell>
          <cell r="E9384" t="str">
            <v>D</v>
          </cell>
          <cell r="G9384" t="str">
            <v>NGI/CHI. GATE</v>
          </cell>
          <cell r="H9384">
            <v>38412</v>
          </cell>
          <cell r="I9384">
            <v>109824</v>
          </cell>
          <cell r="J9384">
            <v>27</v>
          </cell>
        </row>
        <row r="9385">
          <cell r="A9385">
            <v>36641</v>
          </cell>
          <cell r="B9385" t="str">
            <v>FT-CANADA</v>
          </cell>
          <cell r="C9385" t="str">
            <v>NG-NYMEX</v>
          </cell>
          <cell r="D9385" t="str">
            <v>FT-CAND-EGSC-BAS</v>
          </cell>
          <cell r="E9385" t="str">
            <v>D</v>
          </cell>
          <cell r="G9385" t="str">
            <v>NGI/CHI. GATE</v>
          </cell>
          <cell r="H9385">
            <v>38443</v>
          </cell>
          <cell r="I9385">
            <v>105631</v>
          </cell>
          <cell r="J9385">
            <v>26</v>
          </cell>
        </row>
        <row r="9386">
          <cell r="A9386">
            <v>36641</v>
          </cell>
          <cell r="B9386" t="str">
            <v>FT-CANADA</v>
          </cell>
          <cell r="C9386" t="str">
            <v>NG-NYMEX</v>
          </cell>
          <cell r="D9386" t="str">
            <v>FT-CAND-EGSC-BAS</v>
          </cell>
          <cell r="E9386" t="str">
            <v>D</v>
          </cell>
          <cell r="G9386" t="str">
            <v>NGI/CHI. GATE</v>
          </cell>
          <cell r="H9386">
            <v>38473</v>
          </cell>
          <cell r="I9386">
            <v>108505</v>
          </cell>
          <cell r="J9386">
            <v>27</v>
          </cell>
        </row>
        <row r="9387">
          <cell r="A9387">
            <v>36641</v>
          </cell>
          <cell r="B9387" t="str">
            <v>FT-CANADA</v>
          </cell>
          <cell r="C9387" t="str">
            <v>NG-NYMEX</v>
          </cell>
          <cell r="D9387" t="str">
            <v>FT-CAND-EGSC-BAS</v>
          </cell>
          <cell r="E9387" t="str">
            <v>D</v>
          </cell>
          <cell r="G9387" t="str">
            <v>NGI/CHI. GATE</v>
          </cell>
          <cell r="H9387">
            <v>38504</v>
          </cell>
          <cell r="I9387">
            <v>104363</v>
          </cell>
          <cell r="J9387">
            <v>26</v>
          </cell>
        </row>
        <row r="9388">
          <cell r="A9388">
            <v>36641</v>
          </cell>
          <cell r="B9388" t="str">
            <v>FT-CANADA</v>
          </cell>
          <cell r="C9388" t="str">
            <v>NG-NYMEX</v>
          </cell>
          <cell r="D9388" t="str">
            <v>FT-CAND-EGSC-BAS</v>
          </cell>
          <cell r="E9388" t="str">
            <v>D</v>
          </cell>
          <cell r="G9388" t="str">
            <v>NGI/CHI. GATE</v>
          </cell>
          <cell r="H9388">
            <v>38534</v>
          </cell>
          <cell r="I9388">
            <v>107202</v>
          </cell>
          <cell r="J9388">
            <v>27</v>
          </cell>
        </row>
        <row r="9389">
          <cell r="A9389">
            <v>36641</v>
          </cell>
          <cell r="B9389" t="str">
            <v>FT-CANADA</v>
          </cell>
          <cell r="C9389" t="str">
            <v>NG-NYMEX</v>
          </cell>
          <cell r="D9389" t="str">
            <v>FT-CAND-EGSC-BAS</v>
          </cell>
          <cell r="E9389" t="str">
            <v>D</v>
          </cell>
          <cell r="G9389" t="str">
            <v>NGI/CHI. GATE</v>
          </cell>
          <cell r="H9389">
            <v>38565</v>
          </cell>
          <cell r="I9389">
            <v>106545</v>
          </cell>
          <cell r="J9389">
            <v>27</v>
          </cell>
        </row>
        <row r="9390">
          <cell r="A9390">
            <v>36641</v>
          </cell>
          <cell r="B9390" t="str">
            <v>FT-CANADA</v>
          </cell>
          <cell r="C9390" t="str">
            <v>NG-NYMEX</v>
          </cell>
          <cell r="D9390" t="str">
            <v>FT-CAND-EGSC-BAS</v>
          </cell>
          <cell r="E9390" t="str">
            <v>D</v>
          </cell>
          <cell r="G9390" t="str">
            <v>NGI/CHI. GATE</v>
          </cell>
          <cell r="H9390">
            <v>38596</v>
          </cell>
          <cell r="I9390">
            <v>102476</v>
          </cell>
          <cell r="J9390">
            <v>26</v>
          </cell>
        </row>
        <row r="9391">
          <cell r="A9391">
            <v>36641</v>
          </cell>
          <cell r="B9391" t="str">
            <v>FT-CANADA</v>
          </cell>
          <cell r="C9391" t="str">
            <v>NG-NYMEX</v>
          </cell>
          <cell r="D9391" t="str">
            <v>FT-CAND-EGSC-BAS</v>
          </cell>
          <cell r="E9391" t="str">
            <v>D</v>
          </cell>
          <cell r="G9391" t="str">
            <v>NGI/CHI. GATE</v>
          </cell>
          <cell r="H9391">
            <v>38626</v>
          </cell>
          <cell r="I9391">
            <v>105263</v>
          </cell>
          <cell r="J9391">
            <v>26</v>
          </cell>
        </row>
        <row r="9392">
          <cell r="A9392">
            <v>36641</v>
          </cell>
          <cell r="B9392" t="str">
            <v>FT-CANADA</v>
          </cell>
          <cell r="C9392" t="str">
            <v>NG-NYMEX</v>
          </cell>
          <cell r="D9392" t="str">
            <v>FT-CAND-EGSC-BAS</v>
          </cell>
          <cell r="E9392" t="str">
            <v>D</v>
          </cell>
          <cell r="G9392" t="str">
            <v>NGI/CHI. GATE</v>
          </cell>
          <cell r="H9392">
            <v>38657</v>
          </cell>
          <cell r="I9392">
            <v>101243</v>
          </cell>
          <cell r="J9392">
            <v>25</v>
          </cell>
        </row>
        <row r="9393">
          <cell r="A9393">
            <v>36641</v>
          </cell>
          <cell r="B9393" t="str">
            <v>FT-CANADA</v>
          </cell>
          <cell r="C9393" t="str">
            <v>NG-NYMEX</v>
          </cell>
          <cell r="D9393" t="str">
            <v>FT-CAND-EGSC-BAS</v>
          </cell>
          <cell r="E9393" t="str">
            <v>D</v>
          </cell>
          <cell r="G9393" t="str">
            <v>NGI/CHI. GATE</v>
          </cell>
          <cell r="H9393">
            <v>38687</v>
          </cell>
          <cell r="I9393">
            <v>103996</v>
          </cell>
          <cell r="J9393">
            <v>26</v>
          </cell>
        </row>
        <row r="9394">
          <cell r="A9394">
            <v>36641</v>
          </cell>
          <cell r="B9394" t="str">
            <v>FT-CANADA</v>
          </cell>
          <cell r="C9394" t="str">
            <v>NG-NYMEX</v>
          </cell>
          <cell r="D9394" t="str">
            <v>FT-CAND-EGSC-BAS</v>
          </cell>
          <cell r="E9394" t="str">
            <v>D</v>
          </cell>
          <cell r="G9394" t="str">
            <v>NGI/CHI. GATE</v>
          </cell>
          <cell r="H9394">
            <v>38718</v>
          </cell>
          <cell r="I9394">
            <v>103357</v>
          </cell>
          <cell r="J9394">
            <v>26</v>
          </cell>
        </row>
        <row r="9395">
          <cell r="A9395">
            <v>36641</v>
          </cell>
          <cell r="B9395" t="str">
            <v>FT-CANADA</v>
          </cell>
          <cell r="C9395" t="str">
            <v>NG-NYMEX</v>
          </cell>
          <cell r="D9395" t="str">
            <v>FT-CAND-EGSC-BAS</v>
          </cell>
          <cell r="E9395" t="str">
            <v>D</v>
          </cell>
          <cell r="G9395" t="str">
            <v>NGI/CHI. GATE</v>
          </cell>
          <cell r="H9395">
            <v>38749</v>
          </cell>
          <cell r="I9395">
            <v>92781</v>
          </cell>
          <cell r="J9395">
            <v>23</v>
          </cell>
        </row>
        <row r="9396">
          <cell r="A9396">
            <v>36641</v>
          </cell>
          <cell r="B9396" t="str">
            <v>FT-CANADA</v>
          </cell>
          <cell r="C9396" t="str">
            <v>NG-NYMEX</v>
          </cell>
          <cell r="D9396" t="str">
            <v>FT-CAND-EGSC-BAS</v>
          </cell>
          <cell r="E9396" t="str">
            <v>D</v>
          </cell>
          <cell r="G9396" t="str">
            <v>NGI/CHI. GATE</v>
          </cell>
          <cell r="H9396">
            <v>38777</v>
          </cell>
          <cell r="I9396">
            <v>102150</v>
          </cell>
          <cell r="J9396">
            <v>26</v>
          </cell>
        </row>
        <row r="9397">
          <cell r="A9397">
            <v>36641</v>
          </cell>
          <cell r="B9397" t="str">
            <v>FT-CANADA</v>
          </cell>
          <cell r="C9397" t="str">
            <v>NG-NYMEX</v>
          </cell>
          <cell r="D9397" t="str">
            <v>FT-CAND-EGSC-BAS</v>
          </cell>
          <cell r="E9397" t="str">
            <v>D</v>
          </cell>
          <cell r="G9397" t="str">
            <v>NGI/CHI. GATE</v>
          </cell>
          <cell r="H9397">
            <v>38808</v>
          </cell>
          <cell r="I9397">
            <v>98247</v>
          </cell>
          <cell r="J9397">
            <v>25</v>
          </cell>
        </row>
        <row r="9398">
          <cell r="A9398">
            <v>36641</v>
          </cell>
          <cell r="B9398" t="str">
            <v>FT-CANADA</v>
          </cell>
          <cell r="C9398" t="str">
            <v>NG-NYMEX</v>
          </cell>
          <cell r="D9398" t="str">
            <v>FT-CAND-EGSC-BAS</v>
          </cell>
          <cell r="E9398" t="str">
            <v>D</v>
          </cell>
          <cell r="G9398" t="str">
            <v>NGI/CHI. GATE</v>
          </cell>
          <cell r="H9398">
            <v>38838</v>
          </cell>
          <cell r="I9398">
            <v>100917</v>
          </cell>
          <cell r="J9398">
            <v>25</v>
          </cell>
        </row>
        <row r="9399">
          <cell r="A9399">
            <v>36641</v>
          </cell>
          <cell r="B9399" t="str">
            <v>FT-CANADA</v>
          </cell>
          <cell r="C9399" t="str">
            <v>NG-NYMEX</v>
          </cell>
          <cell r="D9399" t="str">
            <v>FT-CAND-EGSC-BAS</v>
          </cell>
          <cell r="E9399" t="str">
            <v>D</v>
          </cell>
          <cell r="G9399" t="str">
            <v>NGI/CHI. GATE</v>
          </cell>
          <cell r="H9399">
            <v>38869</v>
          </cell>
          <cell r="I9399">
            <v>97060</v>
          </cell>
          <cell r="J9399">
            <v>24</v>
          </cell>
        </row>
        <row r="9400">
          <cell r="A9400">
            <v>36641</v>
          </cell>
          <cell r="B9400" t="str">
            <v>FT-CANADA</v>
          </cell>
          <cell r="C9400" t="str">
            <v>NG-NYMEX</v>
          </cell>
          <cell r="D9400" t="str">
            <v>FT-CAND-EGSC-BAS</v>
          </cell>
          <cell r="E9400" t="str">
            <v>D</v>
          </cell>
          <cell r="G9400" t="str">
            <v>NGI/CHI. GATE</v>
          </cell>
          <cell r="H9400">
            <v>38899</v>
          </cell>
          <cell r="I9400">
            <v>99697</v>
          </cell>
          <cell r="J9400">
            <v>25</v>
          </cell>
        </row>
        <row r="9401">
          <cell r="A9401">
            <v>36641</v>
          </cell>
          <cell r="B9401" t="str">
            <v>FT-CANADA</v>
          </cell>
          <cell r="C9401" t="str">
            <v>NG-NYMEX</v>
          </cell>
          <cell r="D9401" t="str">
            <v>FT-CAND-EGSC-BAS</v>
          </cell>
          <cell r="E9401" t="str">
            <v>D</v>
          </cell>
          <cell r="G9401" t="str">
            <v>NGI/CHI. GATE</v>
          </cell>
          <cell r="H9401">
            <v>38930</v>
          </cell>
          <cell r="I9401">
            <v>99082</v>
          </cell>
          <cell r="J9401">
            <v>25</v>
          </cell>
        </row>
        <row r="9402">
          <cell r="A9402">
            <v>36641</v>
          </cell>
          <cell r="B9402" t="str">
            <v>FT-CANADA</v>
          </cell>
          <cell r="C9402" t="str">
            <v>NG-NYMEX</v>
          </cell>
          <cell r="D9402" t="str">
            <v>FT-CAND-EGSC-BAS</v>
          </cell>
          <cell r="E9402" t="str">
            <v>D</v>
          </cell>
          <cell r="G9402" t="str">
            <v>NGI/CHI. GATE</v>
          </cell>
          <cell r="H9402">
            <v>38961</v>
          </cell>
          <cell r="I9402">
            <v>95294</v>
          </cell>
          <cell r="J9402">
            <v>24</v>
          </cell>
        </row>
        <row r="9403">
          <cell r="A9403">
            <v>36641</v>
          </cell>
          <cell r="B9403" t="str">
            <v>FT-CANADA</v>
          </cell>
          <cell r="C9403" t="str">
            <v>NG-NYMEX</v>
          </cell>
          <cell r="D9403" t="str">
            <v>FT-CAND-EGSC-BAS</v>
          </cell>
          <cell r="E9403" t="str">
            <v>D</v>
          </cell>
          <cell r="G9403" t="str">
            <v>NGI/CHI. GATE</v>
          </cell>
          <cell r="H9403">
            <v>38991</v>
          </cell>
          <cell r="I9403">
            <v>97882</v>
          </cell>
          <cell r="J9403">
            <v>24</v>
          </cell>
        </row>
        <row r="9404">
          <cell r="A9404">
            <v>36641</v>
          </cell>
          <cell r="B9404" t="str">
            <v>FT-CANADA</v>
          </cell>
          <cell r="C9404" t="str">
            <v>NG-NYMEX</v>
          </cell>
          <cell r="D9404" t="str">
            <v>FT-CAND-EGSC-BAS</v>
          </cell>
          <cell r="E9404" t="str">
            <v>D</v>
          </cell>
          <cell r="G9404" t="str">
            <v>NGI/CHI. GATE</v>
          </cell>
          <cell r="H9404">
            <v>39022</v>
          </cell>
          <cell r="I9404">
            <v>94139</v>
          </cell>
          <cell r="J9404">
            <v>24</v>
          </cell>
        </row>
        <row r="9405">
          <cell r="A9405">
            <v>36641</v>
          </cell>
          <cell r="B9405" t="str">
            <v>FT-CANADA</v>
          </cell>
          <cell r="C9405" t="str">
            <v>NG-NYMEX</v>
          </cell>
          <cell r="D9405" t="str">
            <v>FT-CAND-EGSC-BAS</v>
          </cell>
          <cell r="E9405" t="str">
            <v>D</v>
          </cell>
          <cell r="G9405" t="str">
            <v>NGI/CHI. GATE</v>
          </cell>
          <cell r="H9405">
            <v>39052</v>
          </cell>
          <cell r="I9405">
            <v>96695</v>
          </cell>
          <cell r="J9405">
            <v>24</v>
          </cell>
        </row>
        <row r="9406">
          <cell r="A9406">
            <v>36641</v>
          </cell>
          <cell r="B9406" t="str">
            <v>FT-CANADA</v>
          </cell>
          <cell r="C9406" t="str">
            <v>NG-NYMEX</v>
          </cell>
          <cell r="D9406" t="str">
            <v>FT-CAND-EGSC-BAS</v>
          </cell>
          <cell r="E9406" t="str">
            <v>D</v>
          </cell>
          <cell r="G9406" t="str">
            <v>NGI/CHI. GATE</v>
          </cell>
          <cell r="H9406">
            <v>39083</v>
          </cell>
          <cell r="I9406">
            <v>96097</v>
          </cell>
          <cell r="J9406">
            <v>24</v>
          </cell>
        </row>
        <row r="9407">
          <cell r="A9407">
            <v>36641</v>
          </cell>
          <cell r="B9407" t="str">
            <v>FT-CANADA</v>
          </cell>
          <cell r="C9407" t="str">
            <v>NG-NYMEX</v>
          </cell>
          <cell r="D9407" t="str">
            <v>FT-CAND-EGSC-BAS</v>
          </cell>
          <cell r="E9407" t="str">
            <v>D</v>
          </cell>
          <cell r="G9407" t="str">
            <v>NGI/CHI. GATE</v>
          </cell>
          <cell r="H9407">
            <v>39114</v>
          </cell>
          <cell r="I9407">
            <v>86260</v>
          </cell>
          <cell r="J9407">
            <v>22</v>
          </cell>
        </row>
        <row r="9408">
          <cell r="A9408">
            <v>36641</v>
          </cell>
          <cell r="B9408" t="str">
            <v>FT-CANADA</v>
          </cell>
          <cell r="C9408" t="str">
            <v>NG-NYMEX</v>
          </cell>
          <cell r="D9408" t="str">
            <v>FT-CAND-EGSC-BAS</v>
          </cell>
          <cell r="E9408" t="str">
            <v>D</v>
          </cell>
          <cell r="G9408" t="str">
            <v>NGI/CHI. GATE</v>
          </cell>
          <cell r="H9408">
            <v>39142</v>
          </cell>
          <cell r="I9408">
            <v>94968</v>
          </cell>
          <cell r="J9408">
            <v>24</v>
          </cell>
        </row>
        <row r="9409">
          <cell r="A9409">
            <v>36641</v>
          </cell>
          <cell r="B9409" t="str">
            <v>FT-CANADA</v>
          </cell>
          <cell r="C9409" t="str">
            <v>NG-NYMEX</v>
          </cell>
          <cell r="D9409" t="str">
            <v>FT-CAND-EGSC-BAS</v>
          </cell>
          <cell r="E9409" t="str">
            <v>D</v>
          </cell>
          <cell r="G9409" t="str">
            <v>NGI/CHI. GATE</v>
          </cell>
          <cell r="H9409">
            <v>39173</v>
          </cell>
          <cell r="I9409">
            <v>91335</v>
          </cell>
          <cell r="J9409">
            <v>23</v>
          </cell>
        </row>
        <row r="9410">
          <cell r="A9410">
            <v>36641</v>
          </cell>
          <cell r="B9410" t="str">
            <v>FT-CANADA</v>
          </cell>
          <cell r="C9410" t="str">
            <v>NG-NYMEX</v>
          </cell>
          <cell r="D9410" t="str">
            <v>FT-CAND-EGSC-BAS</v>
          </cell>
          <cell r="E9410" t="str">
            <v>D</v>
          </cell>
          <cell r="G9410" t="str">
            <v>NGI/CHI. GATE</v>
          </cell>
          <cell r="H9410">
            <v>39203</v>
          </cell>
          <cell r="I9410">
            <v>93814</v>
          </cell>
          <cell r="J9410">
            <v>23</v>
          </cell>
        </row>
        <row r="9411">
          <cell r="A9411">
            <v>36641</v>
          </cell>
          <cell r="B9411" t="str">
            <v>FT-CANADA</v>
          </cell>
          <cell r="C9411" t="str">
            <v>NG-NYMEX</v>
          </cell>
          <cell r="D9411" t="str">
            <v>FT-CAND-EGSC-BAS</v>
          </cell>
          <cell r="E9411" t="str">
            <v>D</v>
          </cell>
          <cell r="G9411" t="str">
            <v>NGI/CHI. GATE</v>
          </cell>
          <cell r="H9411">
            <v>39234</v>
          </cell>
          <cell r="I9411">
            <v>90231</v>
          </cell>
          <cell r="J9411">
            <v>23</v>
          </cell>
        </row>
        <row r="9412">
          <cell r="A9412">
            <v>36641</v>
          </cell>
          <cell r="B9412" t="str">
            <v>FT-CANADA</v>
          </cell>
          <cell r="C9412" t="str">
            <v>NG-NYMEX</v>
          </cell>
          <cell r="D9412" t="str">
            <v>FT-CAND-EGSC-BAS</v>
          </cell>
          <cell r="E9412" t="str">
            <v>D</v>
          </cell>
          <cell r="G9412" t="str">
            <v>NGI/CHI. GATE</v>
          </cell>
          <cell r="H9412">
            <v>39264</v>
          </cell>
          <cell r="I9412">
            <v>92686</v>
          </cell>
          <cell r="J9412">
            <v>23</v>
          </cell>
        </row>
        <row r="9413">
          <cell r="A9413">
            <v>36641</v>
          </cell>
          <cell r="B9413" t="str">
            <v>FT-CANADA</v>
          </cell>
          <cell r="C9413" t="str">
            <v>NG-NYMEX</v>
          </cell>
          <cell r="D9413" t="str">
            <v>FT-CAND-EGSC-BAS</v>
          </cell>
          <cell r="E9413" t="str">
            <v>D</v>
          </cell>
          <cell r="G9413" t="str">
            <v>NGI/CHI. GATE</v>
          </cell>
          <cell r="H9413">
            <v>39295</v>
          </cell>
          <cell r="I9413">
            <v>92117</v>
          </cell>
          <cell r="J9413">
            <v>23</v>
          </cell>
        </row>
        <row r="9414">
          <cell r="A9414">
            <v>36641</v>
          </cell>
          <cell r="B9414" t="str">
            <v>FT-CANADA</v>
          </cell>
          <cell r="C9414" t="str">
            <v>NG-NYMEX</v>
          </cell>
          <cell r="D9414" t="str">
            <v>FT-CAND-EGSC-BAS</v>
          </cell>
          <cell r="E9414" t="str">
            <v>D</v>
          </cell>
          <cell r="G9414" t="str">
            <v>NGI/CHI. GATE</v>
          </cell>
          <cell r="H9414">
            <v>39326</v>
          </cell>
          <cell r="I9414">
            <v>88598</v>
          </cell>
          <cell r="J9414">
            <v>22</v>
          </cell>
        </row>
        <row r="9415">
          <cell r="A9415">
            <v>36641</v>
          </cell>
          <cell r="B9415" t="str">
            <v>FT-CANADA</v>
          </cell>
          <cell r="C9415" t="str">
            <v>NG-NYMEX</v>
          </cell>
          <cell r="D9415" t="str">
            <v>FT-CAND-EGSC-BAS</v>
          </cell>
          <cell r="E9415" t="str">
            <v>D</v>
          </cell>
          <cell r="G9415" t="str">
            <v>NGI/CHI. GATE</v>
          </cell>
          <cell r="H9415">
            <v>39356</v>
          </cell>
          <cell r="I9415">
            <v>91008</v>
          </cell>
          <cell r="J9415">
            <v>23</v>
          </cell>
        </row>
        <row r="9416">
          <cell r="A9416">
            <v>36641</v>
          </cell>
          <cell r="B9416" t="str">
            <v>FT-CANADA</v>
          </cell>
          <cell r="C9416" t="str">
            <v>NG-NYMEX</v>
          </cell>
          <cell r="D9416" t="str">
            <v>FT-CAND-EGSC-BAS</v>
          </cell>
          <cell r="E9416" t="str">
            <v>D</v>
          </cell>
          <cell r="G9416" t="str">
            <v>NGI/CHI. GATE</v>
          </cell>
          <cell r="H9416">
            <v>39387</v>
          </cell>
          <cell r="I9416">
            <v>87531</v>
          </cell>
          <cell r="J9416">
            <v>22</v>
          </cell>
        </row>
        <row r="9417">
          <cell r="A9417">
            <v>36641</v>
          </cell>
          <cell r="B9417" t="str">
            <v>FT-CANADA</v>
          </cell>
          <cell r="C9417" t="str">
            <v>NG-NYMEX</v>
          </cell>
          <cell r="D9417" t="str">
            <v>FT-CAND-EGSC-BAS</v>
          </cell>
          <cell r="E9417" t="str">
            <v>D</v>
          </cell>
          <cell r="G9417" t="str">
            <v>NGI/CHI. GATE</v>
          </cell>
          <cell r="H9417">
            <v>39417</v>
          </cell>
          <cell r="I9417">
            <v>89911</v>
          </cell>
          <cell r="J9417">
            <v>22</v>
          </cell>
        </row>
        <row r="9418">
          <cell r="A9418">
            <v>36641</v>
          </cell>
          <cell r="B9418" t="str">
            <v>FT-CANADA</v>
          </cell>
          <cell r="C9418" t="str">
            <v>NG-NYMEX</v>
          </cell>
          <cell r="D9418" t="str">
            <v>FT-CAND-EGSC-BAS</v>
          </cell>
          <cell r="E9418" t="str">
            <v>D</v>
          </cell>
          <cell r="G9418" t="str">
            <v>NGI/CHI. GATE</v>
          </cell>
          <cell r="H9418">
            <v>39448</v>
          </cell>
          <cell r="I9418">
            <v>89359</v>
          </cell>
          <cell r="J9418">
            <v>22</v>
          </cell>
        </row>
        <row r="9419">
          <cell r="A9419">
            <v>36641</v>
          </cell>
          <cell r="B9419" t="str">
            <v>FT-CANADA</v>
          </cell>
          <cell r="C9419" t="str">
            <v>NG-NYMEX</v>
          </cell>
          <cell r="D9419" t="str">
            <v>FT-CAND-EGSC-BAS</v>
          </cell>
          <cell r="E9419" t="str">
            <v>D</v>
          </cell>
          <cell r="G9419" t="str">
            <v>NGI/CHI. GATE</v>
          </cell>
          <cell r="H9419">
            <v>39479</v>
          </cell>
          <cell r="I9419">
            <v>83080</v>
          </cell>
          <cell r="J9419">
            <v>21</v>
          </cell>
        </row>
        <row r="9420">
          <cell r="A9420">
            <v>36641</v>
          </cell>
          <cell r="B9420" t="str">
            <v>FT-CANADA</v>
          </cell>
          <cell r="C9420" t="str">
            <v>NG-NYMEX</v>
          </cell>
          <cell r="D9420" t="str">
            <v>FT-CAND-EGSC-BAS</v>
          </cell>
          <cell r="E9420" t="str">
            <v>D</v>
          </cell>
          <cell r="G9420" t="str">
            <v>NGI/CHI. GATE</v>
          </cell>
          <cell r="H9420">
            <v>39508</v>
          </cell>
          <cell r="I9420">
            <v>88299</v>
          </cell>
          <cell r="J9420">
            <v>22</v>
          </cell>
        </row>
        <row r="9421">
          <cell r="A9421">
            <v>36641</v>
          </cell>
          <cell r="B9421" t="str">
            <v>FT-CANADA</v>
          </cell>
          <cell r="C9421" t="str">
            <v>NG-NYMEX</v>
          </cell>
          <cell r="D9421" t="str">
            <v>FT-CAND-EGSC-BAS</v>
          </cell>
          <cell r="E9421" t="str">
            <v>D</v>
          </cell>
          <cell r="G9421" t="str">
            <v>NGI/CHI. GATE</v>
          </cell>
          <cell r="H9421">
            <v>39539</v>
          </cell>
          <cell r="I9421">
            <v>84925</v>
          </cell>
          <cell r="J9421">
            <v>21</v>
          </cell>
        </row>
        <row r="9422">
          <cell r="A9422">
            <v>36641</v>
          </cell>
          <cell r="B9422" t="str">
            <v>FT-CANADA</v>
          </cell>
          <cell r="C9422" t="str">
            <v>NG-NYMEX</v>
          </cell>
          <cell r="D9422" t="str">
            <v>FT-CAND-EGSC-BAS</v>
          </cell>
          <cell r="E9422" t="str">
            <v>D</v>
          </cell>
          <cell r="G9422" t="str">
            <v>NGI/CHI. GATE</v>
          </cell>
          <cell r="H9422">
            <v>39569</v>
          </cell>
          <cell r="I9422">
            <v>87233</v>
          </cell>
          <cell r="J9422">
            <v>22</v>
          </cell>
        </row>
        <row r="9423">
          <cell r="A9423">
            <v>36641</v>
          </cell>
          <cell r="B9423" t="str">
            <v>FT-CANADA</v>
          </cell>
          <cell r="C9423" t="str">
            <v>NG-NYMEX</v>
          </cell>
          <cell r="D9423" t="str">
            <v>FT-CAND-EGSC-BAS</v>
          </cell>
          <cell r="E9423" t="str">
            <v>D</v>
          </cell>
          <cell r="G9423" t="str">
            <v>NGI/CHI. GATE</v>
          </cell>
          <cell r="H9423">
            <v>39600</v>
          </cell>
          <cell r="I9423">
            <v>83900</v>
          </cell>
          <cell r="J9423">
            <v>21</v>
          </cell>
        </row>
        <row r="9424">
          <cell r="A9424">
            <v>36641</v>
          </cell>
          <cell r="B9424" t="str">
            <v>FT-CANADA</v>
          </cell>
          <cell r="C9424" t="str">
            <v>NG-NYMEX</v>
          </cell>
          <cell r="D9424" t="str">
            <v>FT-CAND-EGSC-BAS</v>
          </cell>
          <cell r="E9424" t="str">
            <v>D</v>
          </cell>
          <cell r="G9424" t="str">
            <v>NGI/CHI. GATE</v>
          </cell>
          <cell r="H9424">
            <v>39630</v>
          </cell>
          <cell r="I9424">
            <v>86180</v>
          </cell>
          <cell r="J9424">
            <v>22</v>
          </cell>
        </row>
        <row r="9425">
          <cell r="A9425">
            <v>36641</v>
          </cell>
          <cell r="B9425" t="str">
            <v>FT-CANADA</v>
          </cell>
          <cell r="C9425" t="str">
            <v>NG-NYMEX</v>
          </cell>
          <cell r="D9425" t="str">
            <v>FT-CAND-EGSC-BAS</v>
          </cell>
          <cell r="E9425" t="str">
            <v>D</v>
          </cell>
          <cell r="G9425" t="str">
            <v>NGI/CHI. GATE</v>
          </cell>
          <cell r="H9425">
            <v>39661</v>
          </cell>
          <cell r="I9425">
            <v>85649</v>
          </cell>
          <cell r="J9425">
            <v>21</v>
          </cell>
        </row>
        <row r="9426">
          <cell r="A9426">
            <v>36641</v>
          </cell>
          <cell r="B9426" t="str">
            <v>FT-CANADA</v>
          </cell>
          <cell r="C9426" t="str">
            <v>NG-NYMEX</v>
          </cell>
          <cell r="D9426" t="str">
            <v>FT-CAND-EGSC-BAS</v>
          </cell>
          <cell r="E9426" t="str">
            <v>D</v>
          </cell>
          <cell r="G9426" t="str">
            <v>NGI/CHI. GATE</v>
          </cell>
          <cell r="H9426">
            <v>39692</v>
          </cell>
          <cell r="I9426">
            <v>82376</v>
          </cell>
          <cell r="J9426">
            <v>21</v>
          </cell>
        </row>
        <row r="9427">
          <cell r="A9427">
            <v>36641</v>
          </cell>
          <cell r="B9427" t="str">
            <v>FT-CANADA</v>
          </cell>
          <cell r="C9427" t="str">
            <v>NG-NYMEX</v>
          </cell>
          <cell r="D9427" t="str">
            <v>FT-CAND-EGSC-BAS</v>
          </cell>
          <cell r="E9427" t="str">
            <v>D</v>
          </cell>
          <cell r="G9427" t="str">
            <v>NGI/CHI. GATE</v>
          </cell>
          <cell r="H9427">
            <v>39722</v>
          </cell>
          <cell r="I9427">
            <v>84614</v>
          </cell>
          <cell r="J9427">
            <v>21</v>
          </cell>
        </row>
        <row r="9428">
          <cell r="A9428">
            <v>36641</v>
          </cell>
          <cell r="B9428" t="str">
            <v>FT-CANADA</v>
          </cell>
          <cell r="C9428" t="str">
            <v>NG-NYMEX</v>
          </cell>
          <cell r="D9428" t="str">
            <v>FT-CAND-EGSC-BAS</v>
          </cell>
          <cell r="E9428" t="str">
            <v>D</v>
          </cell>
          <cell r="G9428" t="str">
            <v>NGI/CHI. GATE</v>
          </cell>
          <cell r="H9428">
            <v>39753</v>
          </cell>
          <cell r="I9428">
            <v>0</v>
          </cell>
          <cell r="J9428">
            <v>0</v>
          </cell>
        </row>
        <row r="9429">
          <cell r="A9429">
            <v>36641</v>
          </cell>
          <cell r="B9429" t="str">
            <v>FT-CANADA</v>
          </cell>
          <cell r="C9429" t="str">
            <v>NG-NYMEX</v>
          </cell>
          <cell r="D9429" t="str">
            <v>FT-CAND-EGSC-BAS</v>
          </cell>
          <cell r="E9429" t="str">
            <v>D</v>
          </cell>
          <cell r="G9429" t="str">
            <v>NGI/CHI. GATE</v>
          </cell>
          <cell r="H9429">
            <v>39783</v>
          </cell>
          <cell r="I9429">
            <v>178768</v>
          </cell>
          <cell r="J9429">
            <v>45</v>
          </cell>
        </row>
        <row r="9430">
          <cell r="A9430">
            <v>36641</v>
          </cell>
          <cell r="B9430" t="str">
            <v>FT-CANADA</v>
          </cell>
          <cell r="C9430" t="str">
            <v>NG-NYMEX</v>
          </cell>
          <cell r="D9430" t="str">
            <v>FT-CAND-EGSC-C-BAS</v>
          </cell>
          <cell r="E9430" t="str">
            <v>D</v>
          </cell>
          <cell r="G9430" t="str">
            <v>CGPR-AECO/BASIS</v>
          </cell>
          <cell r="H9430">
            <v>36831</v>
          </cell>
          <cell r="I9430">
            <v>1159557</v>
          </cell>
          <cell r="J9430">
            <v>-231911</v>
          </cell>
        </row>
        <row r="9431">
          <cell r="A9431">
            <v>36641</v>
          </cell>
          <cell r="B9431" t="str">
            <v>FT-CANADA</v>
          </cell>
          <cell r="C9431" t="str">
            <v>NG-NYMEX</v>
          </cell>
          <cell r="D9431" t="str">
            <v>FT-CAND-EGSC-C-BAS</v>
          </cell>
          <cell r="E9431" t="str">
            <v>D</v>
          </cell>
          <cell r="G9431" t="str">
            <v>CGPR-AECO/BASIS</v>
          </cell>
          <cell r="H9431">
            <v>36861</v>
          </cell>
          <cell r="I9431">
            <v>1191381</v>
          </cell>
          <cell r="J9431">
            <v>-238276</v>
          </cell>
        </row>
        <row r="9432">
          <cell r="A9432">
            <v>36641</v>
          </cell>
          <cell r="B9432" t="str">
            <v>FT-CANADA</v>
          </cell>
          <cell r="C9432" t="str">
            <v>NG-NYMEX</v>
          </cell>
          <cell r="D9432" t="str">
            <v>FT-CAND-EGSC-C-BAS</v>
          </cell>
          <cell r="E9432" t="str">
            <v>D</v>
          </cell>
          <cell r="G9432" t="str">
            <v>CGPR-AECO/BASIS</v>
          </cell>
          <cell r="H9432">
            <v>36892</v>
          </cell>
          <cell r="I9432">
            <v>1184298</v>
          </cell>
          <cell r="J9432">
            <v>-236860</v>
          </cell>
        </row>
        <row r="9433">
          <cell r="A9433">
            <v>36641</v>
          </cell>
          <cell r="B9433" t="str">
            <v>FT-CANADA</v>
          </cell>
          <cell r="C9433" t="str">
            <v>NG-NYMEX</v>
          </cell>
          <cell r="D9433" t="str">
            <v>FT-CAND-EGSC-C-BAS</v>
          </cell>
          <cell r="E9433" t="str">
            <v>D</v>
          </cell>
          <cell r="G9433" t="str">
            <v>CGPR-AECO/BASIS</v>
          </cell>
          <cell r="H9433">
            <v>36923</v>
          </cell>
          <cell r="I9433">
            <v>1063298</v>
          </cell>
          <cell r="J9433">
            <v>-212660</v>
          </cell>
        </row>
        <row r="9434">
          <cell r="A9434">
            <v>36641</v>
          </cell>
          <cell r="B9434" t="str">
            <v>FT-CANADA</v>
          </cell>
          <cell r="C9434" t="str">
            <v>NG-NYMEX</v>
          </cell>
          <cell r="D9434" t="str">
            <v>FT-CAND-EGSC-C-BAS</v>
          </cell>
          <cell r="E9434" t="str">
            <v>D</v>
          </cell>
          <cell r="G9434" t="str">
            <v>CGPR-AECO/BASIS</v>
          </cell>
          <cell r="H9434">
            <v>36951</v>
          </cell>
          <cell r="I9434">
            <v>1170799</v>
          </cell>
          <cell r="J9434">
            <v>-234160</v>
          </cell>
        </row>
        <row r="9435">
          <cell r="A9435">
            <v>36641</v>
          </cell>
          <cell r="B9435" t="str">
            <v>FT-CANADA</v>
          </cell>
          <cell r="C9435" t="str">
            <v>NG-NYMEX</v>
          </cell>
          <cell r="D9435" t="str">
            <v>FT-CAND-EGSC-C-BAS</v>
          </cell>
          <cell r="E9435" t="str">
            <v>D</v>
          </cell>
          <cell r="G9435" t="str">
            <v>IF-NTHWST/CANBR</v>
          </cell>
          <cell r="H9435">
            <v>36647</v>
          </cell>
          <cell r="I9435">
            <v>-333364</v>
          </cell>
          <cell r="J9435">
            <v>33336</v>
          </cell>
        </row>
        <row r="9436">
          <cell r="A9436">
            <v>36641</v>
          </cell>
          <cell r="B9436" t="str">
            <v>FT-CANADA</v>
          </cell>
          <cell r="C9436" t="str">
            <v>NG-NYMEX</v>
          </cell>
          <cell r="D9436" t="str">
            <v>FT-CAND-EGSC-C-BAS</v>
          </cell>
          <cell r="E9436" t="str">
            <v>D</v>
          </cell>
          <cell r="G9436" t="str">
            <v>IF-NTHWST/CANBR</v>
          </cell>
          <cell r="H9436">
            <v>36678</v>
          </cell>
          <cell r="I9436">
            <v>-328918</v>
          </cell>
          <cell r="J9436">
            <v>32892</v>
          </cell>
        </row>
        <row r="9437">
          <cell r="A9437">
            <v>36641</v>
          </cell>
          <cell r="B9437" t="str">
            <v>FT-CANADA</v>
          </cell>
          <cell r="C9437" t="str">
            <v>NG-NYMEX</v>
          </cell>
          <cell r="D9437" t="str">
            <v>FT-CAND-EGSC-C-BAS</v>
          </cell>
          <cell r="E9437" t="str">
            <v>D</v>
          </cell>
          <cell r="G9437" t="str">
            <v>IF-NTHWST/CANBR</v>
          </cell>
          <cell r="H9437">
            <v>36708</v>
          </cell>
          <cell r="I9437">
            <v>-329877</v>
          </cell>
          <cell r="J9437">
            <v>32988</v>
          </cell>
        </row>
        <row r="9438">
          <cell r="A9438">
            <v>36641</v>
          </cell>
          <cell r="B9438" t="str">
            <v>FT-CANADA</v>
          </cell>
          <cell r="C9438" t="str">
            <v>NG-NYMEX</v>
          </cell>
          <cell r="D9438" t="str">
            <v>FT-CAND-EGSC-C-BAS</v>
          </cell>
          <cell r="E9438" t="str">
            <v>D</v>
          </cell>
          <cell r="G9438" t="str">
            <v>IF-NTHWST/CANBR</v>
          </cell>
          <cell r="H9438">
            <v>36739</v>
          </cell>
          <cell r="I9438">
            <v>-571855</v>
          </cell>
          <cell r="J9438">
            <v>57186</v>
          </cell>
        </row>
        <row r="9439">
          <cell r="A9439">
            <v>36641</v>
          </cell>
          <cell r="B9439" t="str">
            <v>FT-CANADA</v>
          </cell>
          <cell r="C9439" t="str">
            <v>NG-NYMEX</v>
          </cell>
          <cell r="D9439" t="str">
            <v>FT-CAND-EGSC-C-BAS</v>
          </cell>
          <cell r="E9439" t="str">
            <v>D</v>
          </cell>
          <cell r="G9439" t="str">
            <v>IF-NTHWST/CANBR</v>
          </cell>
          <cell r="H9439">
            <v>36770</v>
          </cell>
          <cell r="I9439">
            <v>-323534</v>
          </cell>
          <cell r="J9439">
            <v>32353</v>
          </cell>
        </row>
        <row r="9440">
          <cell r="A9440">
            <v>36641</v>
          </cell>
          <cell r="B9440" t="str">
            <v>FT-CANADA</v>
          </cell>
          <cell r="C9440" t="str">
            <v>NG-NYMEX</v>
          </cell>
          <cell r="D9440" t="str">
            <v>FT-CAND-EGSC-C-BAS</v>
          </cell>
          <cell r="E9440" t="str">
            <v>D</v>
          </cell>
          <cell r="G9440" t="str">
            <v>IF-NTHWST/CANBR</v>
          </cell>
          <cell r="H9440">
            <v>36800</v>
          </cell>
          <cell r="I9440">
            <v>-324335</v>
          </cell>
          <cell r="J9440">
            <v>32434</v>
          </cell>
        </row>
        <row r="9441">
          <cell r="A9441">
            <v>36641</v>
          </cell>
          <cell r="B9441" t="str">
            <v>FT-CANADA</v>
          </cell>
          <cell r="C9441" t="str">
            <v>NG-NYMEX</v>
          </cell>
          <cell r="D9441" t="str">
            <v>FT-CAND-EGSC-C-BAS</v>
          </cell>
          <cell r="E9441" t="str">
            <v>D</v>
          </cell>
          <cell r="G9441" t="str">
            <v>IF-NTHWST/CANBR</v>
          </cell>
          <cell r="H9441">
            <v>36831</v>
          </cell>
          <cell r="I9441">
            <v>-144945</v>
          </cell>
          <cell r="J9441">
            <v>14494</v>
          </cell>
        </row>
        <row r="9442">
          <cell r="A9442">
            <v>36641</v>
          </cell>
          <cell r="B9442" t="str">
            <v>FT-CANADA</v>
          </cell>
          <cell r="C9442" t="str">
            <v>NG-NYMEX</v>
          </cell>
          <cell r="D9442" t="str">
            <v>FT-CAND-EGSC-C-BAS</v>
          </cell>
          <cell r="E9442" t="str">
            <v>D</v>
          </cell>
          <cell r="G9442" t="str">
            <v>IF-NTHWST/CANBR</v>
          </cell>
          <cell r="H9442">
            <v>36861</v>
          </cell>
          <cell r="I9442">
            <v>-148923</v>
          </cell>
          <cell r="J9442">
            <v>14892</v>
          </cell>
        </row>
        <row r="9443">
          <cell r="A9443">
            <v>36641</v>
          </cell>
          <cell r="B9443" t="str">
            <v>FT-CANADA</v>
          </cell>
          <cell r="C9443" t="str">
            <v>NG-NYMEX</v>
          </cell>
          <cell r="D9443" t="str">
            <v>FT-CAND-EGSC-C-BAS</v>
          </cell>
          <cell r="E9443" t="str">
            <v>D</v>
          </cell>
          <cell r="G9443" t="str">
            <v>IF-NTHWST/CANBR</v>
          </cell>
          <cell r="H9443">
            <v>36892</v>
          </cell>
          <cell r="I9443">
            <v>-148037</v>
          </cell>
          <cell r="J9443">
            <v>14804</v>
          </cell>
        </row>
        <row r="9444">
          <cell r="A9444">
            <v>36641</v>
          </cell>
          <cell r="B9444" t="str">
            <v>FT-CANADA</v>
          </cell>
          <cell r="C9444" t="str">
            <v>NG-NYMEX</v>
          </cell>
          <cell r="D9444" t="str">
            <v>FT-CAND-EGSC-C-BAS</v>
          </cell>
          <cell r="E9444" t="str">
            <v>D</v>
          </cell>
          <cell r="G9444" t="str">
            <v>IF-NTHWST/CANBR</v>
          </cell>
          <cell r="H9444">
            <v>36923</v>
          </cell>
          <cell r="I9444">
            <v>-132912</v>
          </cell>
          <cell r="J9444">
            <v>13291</v>
          </cell>
        </row>
        <row r="9445">
          <cell r="A9445">
            <v>36641</v>
          </cell>
          <cell r="B9445" t="str">
            <v>FT-CANADA</v>
          </cell>
          <cell r="C9445" t="str">
            <v>NG-NYMEX</v>
          </cell>
          <cell r="D9445" t="str">
            <v>FT-CAND-EGSC-C-BAS</v>
          </cell>
          <cell r="E9445" t="str">
            <v>D</v>
          </cell>
          <cell r="G9445" t="str">
            <v>IF-NTHWST/CANBR</v>
          </cell>
          <cell r="H9445">
            <v>36951</v>
          </cell>
          <cell r="I9445">
            <v>-146350</v>
          </cell>
          <cell r="J9445">
            <v>14635</v>
          </cell>
        </row>
        <row r="9446">
          <cell r="A9446">
            <v>36641</v>
          </cell>
          <cell r="B9446" t="str">
            <v>FT-CANADA</v>
          </cell>
          <cell r="C9446" t="str">
            <v>NG-NYMEX</v>
          </cell>
          <cell r="D9446" t="str">
            <v>FT-CAND-EGSC-C-PRC</v>
          </cell>
          <cell r="E9446" t="str">
            <v>P</v>
          </cell>
          <cell r="G9446" t="str">
            <v>IF-NTHWST/CANB</v>
          </cell>
          <cell r="H9446">
            <v>36617</v>
          </cell>
          <cell r="I9446">
            <v>0</v>
          </cell>
          <cell r="J9446">
            <v>0</v>
          </cell>
        </row>
        <row r="9447">
          <cell r="A9447">
            <v>36641</v>
          </cell>
          <cell r="B9447" t="str">
            <v>FT-CANADA</v>
          </cell>
          <cell r="C9447" t="str">
            <v>NG-NYMEX</v>
          </cell>
          <cell r="D9447" t="str">
            <v>FT-CAND-EGSC-C-PRC</v>
          </cell>
          <cell r="E9447" t="str">
            <v>P</v>
          </cell>
          <cell r="G9447" t="str">
            <v>IF-NTHWST/CANB</v>
          </cell>
          <cell r="H9447">
            <v>36647</v>
          </cell>
          <cell r="I9447">
            <v>344637</v>
          </cell>
          <cell r="J9447">
            <v>310173</v>
          </cell>
        </row>
        <row r="9448">
          <cell r="A9448">
            <v>36641</v>
          </cell>
          <cell r="B9448" t="str">
            <v>FT-CANADA</v>
          </cell>
          <cell r="C9448" t="str">
            <v>NG-NYMEX</v>
          </cell>
          <cell r="D9448" t="str">
            <v>FT-CAND-EGSC-C-PRC</v>
          </cell>
          <cell r="E9448" t="str">
            <v>P</v>
          </cell>
          <cell r="G9448" t="str">
            <v>IF-NTHWST/CANB</v>
          </cell>
          <cell r="H9448">
            <v>36678</v>
          </cell>
          <cell r="I9448">
            <v>345442</v>
          </cell>
          <cell r="J9448">
            <v>310898</v>
          </cell>
        </row>
        <row r="9449">
          <cell r="A9449">
            <v>36641</v>
          </cell>
          <cell r="B9449" t="str">
            <v>FT-CANADA</v>
          </cell>
          <cell r="C9449" t="str">
            <v>NG-NYMEX</v>
          </cell>
          <cell r="D9449" t="str">
            <v>FT-CAND-EGSC-C-PRC</v>
          </cell>
          <cell r="E9449" t="str">
            <v>P</v>
          </cell>
          <cell r="G9449" t="str">
            <v>IF-NTHWST/CANB</v>
          </cell>
          <cell r="H9449">
            <v>36708</v>
          </cell>
          <cell r="I9449">
            <v>333635</v>
          </cell>
          <cell r="J9449">
            <v>300272</v>
          </cell>
        </row>
        <row r="9450">
          <cell r="A9450">
            <v>36641</v>
          </cell>
          <cell r="B9450" t="str">
            <v>FT-CANADA</v>
          </cell>
          <cell r="C9450" t="str">
            <v>NG-NYMEX</v>
          </cell>
          <cell r="D9450" t="str">
            <v>FT-CAND-EGSC-C-PRC</v>
          </cell>
          <cell r="E9450" t="str">
            <v>P</v>
          </cell>
          <cell r="G9450" t="str">
            <v>IF-NTHWST/CANB</v>
          </cell>
          <cell r="H9450">
            <v>36739</v>
          </cell>
          <cell r="I9450">
            <v>709209</v>
          </cell>
          <cell r="J9450">
            <v>638288</v>
          </cell>
        </row>
        <row r="9451">
          <cell r="A9451">
            <v>36641</v>
          </cell>
          <cell r="B9451" t="str">
            <v>FT-CANADA</v>
          </cell>
          <cell r="C9451" t="str">
            <v>NG-NYMEX</v>
          </cell>
          <cell r="D9451" t="str">
            <v>FT-CAND-EGSC-C-PRC</v>
          </cell>
          <cell r="E9451" t="str">
            <v>P</v>
          </cell>
          <cell r="G9451" t="str">
            <v>IF-NTHWST/CANB</v>
          </cell>
          <cell r="H9451">
            <v>36770</v>
          </cell>
          <cell r="I9451">
            <v>325083</v>
          </cell>
          <cell r="J9451">
            <v>292574</v>
          </cell>
        </row>
        <row r="9452">
          <cell r="A9452">
            <v>36641</v>
          </cell>
          <cell r="B9452" t="str">
            <v>FT-CANADA</v>
          </cell>
          <cell r="C9452" t="str">
            <v>NG-NYMEX</v>
          </cell>
          <cell r="D9452" t="str">
            <v>FT-CAND-EGSC-C-PRC</v>
          </cell>
          <cell r="E9452" t="str">
            <v>P</v>
          </cell>
          <cell r="G9452" t="str">
            <v>IF-NTHWST/CANB</v>
          </cell>
          <cell r="H9452">
            <v>36800</v>
          </cell>
          <cell r="I9452">
            <v>320691</v>
          </cell>
          <cell r="J9452">
            <v>288622</v>
          </cell>
        </row>
        <row r="9453">
          <cell r="A9453">
            <v>36641</v>
          </cell>
          <cell r="B9453" t="str">
            <v>FT-CANADA</v>
          </cell>
          <cell r="C9453" t="str">
            <v>NG-NYMEX</v>
          </cell>
          <cell r="D9453" t="str">
            <v>FT-CAND-EGSC-C-PRC</v>
          </cell>
          <cell r="E9453" t="str">
            <v>P</v>
          </cell>
          <cell r="G9453" t="str">
            <v>IF-NTHWST/CANB</v>
          </cell>
          <cell r="H9453">
            <v>36831</v>
          </cell>
          <cell r="I9453">
            <v>158894</v>
          </cell>
          <cell r="J9453">
            <v>143004</v>
          </cell>
        </row>
        <row r="9454">
          <cell r="A9454">
            <v>36641</v>
          </cell>
          <cell r="B9454" t="str">
            <v>FT-CANADA</v>
          </cell>
          <cell r="C9454" t="str">
            <v>NG-NYMEX</v>
          </cell>
          <cell r="D9454" t="str">
            <v>FT-CAND-EGSC-C-PRC</v>
          </cell>
          <cell r="E9454" t="str">
            <v>P</v>
          </cell>
          <cell r="G9454" t="str">
            <v>IF-NTHWST/CANB</v>
          </cell>
          <cell r="H9454">
            <v>36861</v>
          </cell>
          <cell r="I9454">
            <v>188779</v>
          </cell>
          <cell r="J9454">
            <v>169901</v>
          </cell>
        </row>
        <row r="9455">
          <cell r="A9455">
            <v>36641</v>
          </cell>
          <cell r="B9455" t="str">
            <v>FT-CANADA</v>
          </cell>
          <cell r="C9455" t="str">
            <v>NG-NYMEX</v>
          </cell>
          <cell r="D9455" t="str">
            <v>FT-CAND-EGSC-C-PRC</v>
          </cell>
          <cell r="E9455" t="str">
            <v>P</v>
          </cell>
          <cell r="G9455" t="str">
            <v>IF-NTHWST/CANB</v>
          </cell>
          <cell r="H9455">
            <v>36892</v>
          </cell>
          <cell r="I9455">
            <v>191381</v>
          </cell>
          <cell r="J9455">
            <v>172243</v>
          </cell>
        </row>
        <row r="9456">
          <cell r="A9456">
            <v>36641</v>
          </cell>
          <cell r="B9456" t="str">
            <v>FT-CANADA</v>
          </cell>
          <cell r="C9456" t="str">
            <v>NG-NYMEX</v>
          </cell>
          <cell r="D9456" t="str">
            <v>FT-CAND-EGSC-C-PRC</v>
          </cell>
          <cell r="E9456" t="str">
            <v>P</v>
          </cell>
          <cell r="G9456" t="str">
            <v>IF-NTHWST/CANB</v>
          </cell>
          <cell r="H9456">
            <v>36923</v>
          </cell>
          <cell r="I9456">
            <v>152213</v>
          </cell>
          <cell r="J9456">
            <v>136991</v>
          </cell>
        </row>
        <row r="9457">
          <cell r="A9457">
            <v>36641</v>
          </cell>
          <cell r="B9457" t="str">
            <v>FT-CANADA</v>
          </cell>
          <cell r="C9457" t="str">
            <v>NG-NYMEX</v>
          </cell>
          <cell r="D9457" t="str">
            <v>FT-CAND-EGSC-C-PRC</v>
          </cell>
          <cell r="E9457" t="str">
            <v>P</v>
          </cell>
          <cell r="G9457" t="str">
            <v>IF-NTHWST/CANB</v>
          </cell>
          <cell r="H9457">
            <v>36951</v>
          </cell>
          <cell r="I9457">
            <v>133494</v>
          </cell>
          <cell r="J9457">
            <v>120145</v>
          </cell>
        </row>
        <row r="9458">
          <cell r="A9458">
            <v>36641</v>
          </cell>
          <cell r="B9458" t="str">
            <v>FT-CANADA</v>
          </cell>
          <cell r="C9458" t="str">
            <v>NG-NYMEX</v>
          </cell>
          <cell r="D9458" t="str">
            <v>FT-CAND-EGSC-C-PRC</v>
          </cell>
          <cell r="E9458" t="str">
            <v>P</v>
          </cell>
          <cell r="G9458" t="str">
            <v>NG</v>
          </cell>
          <cell r="H9458">
            <v>36617</v>
          </cell>
          <cell r="I9458">
            <v>0</v>
          </cell>
          <cell r="J9458">
            <v>0</v>
          </cell>
        </row>
        <row r="9459">
          <cell r="A9459">
            <v>36641</v>
          </cell>
          <cell r="B9459" t="str">
            <v>FT-CANADA</v>
          </cell>
          <cell r="C9459" t="str">
            <v>NG-NYMEX</v>
          </cell>
          <cell r="D9459" t="str">
            <v>FT-CAND-EGSC-C-PRC</v>
          </cell>
          <cell r="E9459" t="str">
            <v>P</v>
          </cell>
          <cell r="G9459" t="str">
            <v>NG</v>
          </cell>
          <cell r="H9459">
            <v>36647</v>
          </cell>
          <cell r="I9459">
            <v>-363833</v>
          </cell>
          <cell r="J9459">
            <v>-363833</v>
          </cell>
        </row>
        <row r="9460">
          <cell r="A9460">
            <v>36641</v>
          </cell>
          <cell r="B9460" t="str">
            <v>FT-CANADA</v>
          </cell>
          <cell r="C9460" t="str">
            <v>NG-NYMEX</v>
          </cell>
          <cell r="D9460" t="str">
            <v>FT-CAND-EGSC-C-PRC</v>
          </cell>
          <cell r="E9460" t="str">
            <v>P</v>
          </cell>
          <cell r="G9460" t="str">
            <v>NG</v>
          </cell>
          <cell r="H9460">
            <v>36678</v>
          </cell>
          <cell r="I9460">
            <v>-302833</v>
          </cell>
          <cell r="J9460">
            <v>-302833</v>
          </cell>
        </row>
        <row r="9461">
          <cell r="A9461">
            <v>36641</v>
          </cell>
          <cell r="B9461" t="str">
            <v>FT-CANADA</v>
          </cell>
          <cell r="C9461" t="str">
            <v>NG-NYMEX</v>
          </cell>
          <cell r="D9461" t="str">
            <v>FT-CAND-EGSC-C-PRC</v>
          </cell>
          <cell r="E9461" t="str">
            <v>P</v>
          </cell>
          <cell r="G9461" t="str">
            <v>NG</v>
          </cell>
          <cell r="H9461">
            <v>36708</v>
          </cell>
          <cell r="I9461">
            <v>-252425</v>
          </cell>
          <cell r="J9461">
            <v>-252425</v>
          </cell>
        </row>
        <row r="9462">
          <cell r="A9462">
            <v>36641</v>
          </cell>
          <cell r="B9462" t="str">
            <v>FT-CANADA</v>
          </cell>
          <cell r="C9462" t="str">
            <v>NG-NYMEX</v>
          </cell>
          <cell r="D9462" t="str">
            <v>FT-CAND-EGSC-C-PRC</v>
          </cell>
          <cell r="E9462" t="str">
            <v>P</v>
          </cell>
          <cell r="G9462" t="str">
            <v>NG</v>
          </cell>
          <cell r="H9462">
            <v>36739</v>
          </cell>
          <cell r="I9462">
            <v>-507988</v>
          </cell>
          <cell r="J9462">
            <v>-507988</v>
          </cell>
        </row>
        <row r="9463">
          <cell r="A9463">
            <v>36641</v>
          </cell>
          <cell r="B9463" t="str">
            <v>FT-CANADA</v>
          </cell>
          <cell r="C9463" t="str">
            <v>NG-NYMEX</v>
          </cell>
          <cell r="D9463" t="str">
            <v>FT-CAND-EGSC-C-PRC</v>
          </cell>
          <cell r="E9463" t="str">
            <v>P</v>
          </cell>
          <cell r="G9463" t="str">
            <v>NG</v>
          </cell>
          <cell r="H9463">
            <v>36770</v>
          </cell>
          <cell r="I9463">
            <v>-158591</v>
          </cell>
          <cell r="J9463">
            <v>-158591</v>
          </cell>
        </row>
        <row r="9464">
          <cell r="A9464">
            <v>36641</v>
          </cell>
          <cell r="B9464" t="str">
            <v>FT-CANADA</v>
          </cell>
          <cell r="C9464" t="str">
            <v>NG-NYMEX</v>
          </cell>
          <cell r="D9464" t="str">
            <v>FT-CAND-EGSC-C-PRC</v>
          </cell>
          <cell r="E9464" t="str">
            <v>P</v>
          </cell>
          <cell r="G9464" t="str">
            <v>NG</v>
          </cell>
          <cell r="H9464">
            <v>36800</v>
          </cell>
          <cell r="I9464">
            <v>-182750</v>
          </cell>
          <cell r="J9464">
            <v>-182750</v>
          </cell>
        </row>
        <row r="9465">
          <cell r="A9465">
            <v>36641</v>
          </cell>
          <cell r="B9465" t="str">
            <v>FT-CANADA</v>
          </cell>
          <cell r="C9465" t="str">
            <v>NG-NYMEX</v>
          </cell>
          <cell r="D9465" t="str">
            <v>FT-CAND-EGSC-C-PRC</v>
          </cell>
          <cell r="E9465" t="str">
            <v>P</v>
          </cell>
          <cell r="G9465" t="str">
            <v>NG</v>
          </cell>
          <cell r="H9465">
            <v>36831</v>
          </cell>
          <cell r="I9465">
            <v>-109791</v>
          </cell>
          <cell r="J9465">
            <v>-109791</v>
          </cell>
        </row>
        <row r="9466">
          <cell r="A9466">
            <v>36641</v>
          </cell>
          <cell r="B9466" t="str">
            <v>FT-CANADA</v>
          </cell>
          <cell r="C9466" t="str">
            <v>NG-NYMEX</v>
          </cell>
          <cell r="D9466" t="str">
            <v>FT-CAND-EGSC-C-PRC</v>
          </cell>
          <cell r="E9466" t="str">
            <v>P</v>
          </cell>
          <cell r="G9466" t="str">
            <v>NG</v>
          </cell>
          <cell r="H9466">
            <v>36861</v>
          </cell>
          <cell r="I9466">
            <v>-181925</v>
          </cell>
          <cell r="J9466">
            <v>-181925</v>
          </cell>
        </row>
        <row r="9467">
          <cell r="A9467">
            <v>36641</v>
          </cell>
          <cell r="B9467" t="str">
            <v>FT-CANADA</v>
          </cell>
          <cell r="C9467" t="str">
            <v>NG-NYMEX</v>
          </cell>
          <cell r="D9467" t="str">
            <v>FT-CAND-EGSC-C-PRC</v>
          </cell>
          <cell r="E9467" t="str">
            <v>P</v>
          </cell>
          <cell r="G9467" t="str">
            <v>NG</v>
          </cell>
          <cell r="H9467">
            <v>36892</v>
          </cell>
          <cell r="I9467">
            <v>-196129</v>
          </cell>
          <cell r="J9467">
            <v>-196129</v>
          </cell>
        </row>
        <row r="9468">
          <cell r="A9468">
            <v>36641</v>
          </cell>
          <cell r="B9468" t="str">
            <v>FT-CANADA</v>
          </cell>
          <cell r="C9468" t="str">
            <v>NG-NYMEX</v>
          </cell>
          <cell r="D9468" t="str">
            <v>FT-CAND-EGSC-C-PRC</v>
          </cell>
          <cell r="E9468" t="str">
            <v>P</v>
          </cell>
          <cell r="G9468" t="str">
            <v>NG</v>
          </cell>
          <cell r="H9468">
            <v>36923</v>
          </cell>
          <cell r="I9468">
            <v>-386159</v>
          </cell>
          <cell r="J9468">
            <v>-386159</v>
          </cell>
        </row>
        <row r="9469">
          <cell r="A9469">
            <v>36641</v>
          </cell>
          <cell r="B9469" t="str">
            <v>FT-CANADA</v>
          </cell>
          <cell r="C9469" t="str">
            <v>NG-NYMEX</v>
          </cell>
          <cell r="D9469" t="str">
            <v>FT-CAND-EGSC-C-PRC</v>
          </cell>
          <cell r="E9469" t="str">
            <v>P</v>
          </cell>
          <cell r="G9469" t="str">
            <v>NG</v>
          </cell>
          <cell r="H9469">
            <v>36951</v>
          </cell>
          <cell r="I9469">
            <v>6699</v>
          </cell>
          <cell r="J9469">
            <v>6699</v>
          </cell>
        </row>
        <row r="9470">
          <cell r="A9470">
            <v>36641</v>
          </cell>
          <cell r="B9470" t="str">
            <v>FT-CANADA</v>
          </cell>
          <cell r="C9470" t="str">
            <v>NG-NYMEX</v>
          </cell>
          <cell r="D9470" t="str">
            <v>FT-CAND-EGSC-C-PRC</v>
          </cell>
          <cell r="E9470" t="str">
            <v>P</v>
          </cell>
          <cell r="G9470" t="str">
            <v>NG</v>
          </cell>
          <cell r="H9470">
            <v>36982</v>
          </cell>
          <cell r="I9470">
            <v>8886</v>
          </cell>
          <cell r="J9470">
            <v>8886</v>
          </cell>
        </row>
        <row r="9471">
          <cell r="A9471">
            <v>36641</v>
          </cell>
          <cell r="B9471" t="str">
            <v>FT-CANADA</v>
          </cell>
          <cell r="C9471" t="str">
            <v>NG-NYMEX</v>
          </cell>
          <cell r="D9471" t="str">
            <v>FT-CAND-EGSC-C-PRC</v>
          </cell>
          <cell r="E9471" t="str">
            <v>P</v>
          </cell>
          <cell r="G9471" t="str">
            <v>NG</v>
          </cell>
          <cell r="H9471">
            <v>37012</v>
          </cell>
          <cell r="I9471">
            <v>10807</v>
          </cell>
          <cell r="J9471">
            <v>10807</v>
          </cell>
        </row>
        <row r="9472">
          <cell r="A9472">
            <v>36641</v>
          </cell>
          <cell r="B9472" t="str">
            <v>FT-CANADA</v>
          </cell>
          <cell r="C9472" t="str">
            <v>NG-NYMEX</v>
          </cell>
          <cell r="D9472" t="str">
            <v>FT-CAND-EGSC-C-PRC</v>
          </cell>
          <cell r="E9472" t="str">
            <v>P</v>
          </cell>
          <cell r="G9472" t="str">
            <v>NG</v>
          </cell>
          <cell r="H9472">
            <v>37043</v>
          </cell>
          <cell r="I9472">
            <v>10082</v>
          </cell>
          <cell r="J9472">
            <v>10082</v>
          </cell>
        </row>
        <row r="9473">
          <cell r="A9473">
            <v>36641</v>
          </cell>
          <cell r="B9473" t="str">
            <v>FT-CANADA</v>
          </cell>
          <cell r="C9473" t="str">
            <v>NG-NYMEX</v>
          </cell>
          <cell r="D9473" t="str">
            <v>FT-CAND-EGSC-C-PRC</v>
          </cell>
          <cell r="E9473" t="str">
            <v>P</v>
          </cell>
          <cell r="G9473" t="str">
            <v>NG</v>
          </cell>
          <cell r="H9473">
            <v>37073</v>
          </cell>
          <cell r="I9473">
            <v>9514</v>
          </cell>
          <cell r="J9473">
            <v>9514</v>
          </cell>
        </row>
        <row r="9474">
          <cell r="A9474">
            <v>36641</v>
          </cell>
          <cell r="B9474" t="str">
            <v>FT-CANADA</v>
          </cell>
          <cell r="C9474" t="str">
            <v>NG-NYMEX</v>
          </cell>
          <cell r="D9474" t="str">
            <v>FT-CAND-EGSC-C-PRC</v>
          </cell>
          <cell r="E9474" t="str">
            <v>P</v>
          </cell>
          <cell r="G9474" t="str">
            <v>NG</v>
          </cell>
          <cell r="H9474">
            <v>37104</v>
          </cell>
          <cell r="I9474">
            <v>8405</v>
          </cell>
          <cell r="J9474">
            <v>8405</v>
          </cell>
        </row>
        <row r="9475">
          <cell r="A9475">
            <v>36641</v>
          </cell>
          <cell r="B9475" t="str">
            <v>FT-CANADA</v>
          </cell>
          <cell r="C9475" t="str">
            <v>NG-NYMEX</v>
          </cell>
          <cell r="D9475" t="str">
            <v>FT-CAND-EGSC-C-PRC</v>
          </cell>
          <cell r="E9475" t="str">
            <v>P</v>
          </cell>
          <cell r="G9475" t="str">
            <v>NG</v>
          </cell>
          <cell r="H9475">
            <v>37135</v>
          </cell>
          <cell r="I9475">
            <v>6366</v>
          </cell>
          <cell r="J9475">
            <v>6366</v>
          </cell>
        </row>
        <row r="9476">
          <cell r="A9476">
            <v>36641</v>
          </cell>
          <cell r="B9476" t="str">
            <v>FT-CANADA</v>
          </cell>
          <cell r="C9476" t="str">
            <v>NG-NYMEX</v>
          </cell>
          <cell r="D9476" t="str">
            <v>FT-CAND-EGSC-C-PRC</v>
          </cell>
          <cell r="E9476" t="str">
            <v>P</v>
          </cell>
          <cell r="G9476" t="str">
            <v>NG</v>
          </cell>
          <cell r="H9476">
            <v>37165</v>
          </cell>
          <cell r="I9476">
            <v>5350</v>
          </cell>
          <cell r="J9476">
            <v>5350</v>
          </cell>
        </row>
        <row r="9477">
          <cell r="A9477">
            <v>36641</v>
          </cell>
          <cell r="B9477" t="str">
            <v>FT-CANADA</v>
          </cell>
          <cell r="C9477" t="str">
            <v>NG-NYMEX</v>
          </cell>
          <cell r="D9477" t="str">
            <v>FT-CAND-EGSC-C-PRC</v>
          </cell>
          <cell r="E9477" t="str">
            <v>P</v>
          </cell>
          <cell r="G9477" t="str">
            <v>NG</v>
          </cell>
          <cell r="H9477">
            <v>37347</v>
          </cell>
          <cell r="I9477">
            <v>24731</v>
          </cell>
          <cell r="J9477">
            <v>24731</v>
          </cell>
        </row>
        <row r="9478">
          <cell r="A9478">
            <v>36641</v>
          </cell>
          <cell r="B9478" t="str">
            <v>FT-CANADA</v>
          </cell>
          <cell r="C9478" t="str">
            <v>NG-NYMEX</v>
          </cell>
          <cell r="D9478" t="str">
            <v>FT-CAND-EGSC-C-PRC</v>
          </cell>
          <cell r="E9478" t="str">
            <v>P</v>
          </cell>
          <cell r="G9478" t="str">
            <v>NG</v>
          </cell>
          <cell r="H9478">
            <v>37377</v>
          </cell>
          <cell r="I9478">
            <v>21597</v>
          </cell>
          <cell r="J9478">
            <v>21597</v>
          </cell>
        </row>
        <row r="9479">
          <cell r="A9479">
            <v>36641</v>
          </cell>
          <cell r="B9479" t="str">
            <v>FT-CANADA</v>
          </cell>
          <cell r="C9479" t="str">
            <v>NG-NYMEX</v>
          </cell>
          <cell r="D9479" t="str">
            <v>FT-CAND-EGSC-C-PRC</v>
          </cell>
          <cell r="E9479" t="str">
            <v>P</v>
          </cell>
          <cell r="G9479" t="str">
            <v>NG</v>
          </cell>
          <cell r="H9479">
            <v>37408</v>
          </cell>
          <cell r="I9479">
            <v>20326</v>
          </cell>
          <cell r="J9479">
            <v>20326</v>
          </cell>
        </row>
        <row r="9480">
          <cell r="A9480">
            <v>36641</v>
          </cell>
          <cell r="B9480" t="str">
            <v>FT-CANADA</v>
          </cell>
          <cell r="C9480" t="str">
            <v>NG-NYMEX</v>
          </cell>
          <cell r="D9480" t="str">
            <v>FT-CAND-EGSC-C-PRC</v>
          </cell>
          <cell r="E9480" t="str">
            <v>P</v>
          </cell>
          <cell r="G9480" t="str">
            <v>NG</v>
          </cell>
          <cell r="H9480">
            <v>37438</v>
          </cell>
          <cell r="I9480">
            <v>21285</v>
          </cell>
          <cell r="J9480">
            <v>21285</v>
          </cell>
        </row>
        <row r="9481">
          <cell r="A9481">
            <v>36641</v>
          </cell>
          <cell r="B9481" t="str">
            <v>FT-CANADA</v>
          </cell>
          <cell r="C9481" t="str">
            <v>NG-NYMEX</v>
          </cell>
          <cell r="D9481" t="str">
            <v>FT-CAND-EGSC-C-PRC</v>
          </cell>
          <cell r="E9481" t="str">
            <v>P</v>
          </cell>
          <cell r="G9481" t="str">
            <v>NG</v>
          </cell>
          <cell r="H9481">
            <v>37469</v>
          </cell>
          <cell r="I9481">
            <v>22289</v>
          </cell>
          <cell r="J9481">
            <v>22289</v>
          </cell>
        </row>
        <row r="9482">
          <cell r="A9482">
            <v>36641</v>
          </cell>
          <cell r="B9482" t="str">
            <v>FT-CANADA</v>
          </cell>
          <cell r="C9482" t="str">
            <v>NG-NYMEX</v>
          </cell>
          <cell r="D9482" t="str">
            <v>FT-CAND-EGSC-C-PRC</v>
          </cell>
          <cell r="E9482" t="str">
            <v>P</v>
          </cell>
          <cell r="G9482" t="str">
            <v>NG</v>
          </cell>
          <cell r="H9482">
            <v>37500</v>
          </cell>
          <cell r="I9482">
            <v>21349</v>
          </cell>
          <cell r="J9482">
            <v>21349</v>
          </cell>
        </row>
        <row r="9483">
          <cell r="A9483">
            <v>36641</v>
          </cell>
          <cell r="B9483" t="str">
            <v>FT-CANADA</v>
          </cell>
          <cell r="C9483" t="str">
            <v>NG-NYMEX</v>
          </cell>
          <cell r="D9483" t="str">
            <v>FT-CAND-EGSC-C-PRC</v>
          </cell>
          <cell r="E9483" t="str">
            <v>P</v>
          </cell>
          <cell r="G9483" t="str">
            <v>NG</v>
          </cell>
          <cell r="H9483">
            <v>37530</v>
          </cell>
          <cell r="I9483">
            <v>24922</v>
          </cell>
          <cell r="J9483">
            <v>24922</v>
          </cell>
        </row>
        <row r="9484">
          <cell r="A9484">
            <v>36641</v>
          </cell>
          <cell r="B9484" t="str">
            <v>FT-CANADA</v>
          </cell>
          <cell r="C9484" t="str">
            <v>NG-NYMEX</v>
          </cell>
          <cell r="D9484" t="str">
            <v>FT-CAND-EGSC-OPT-BAS</v>
          </cell>
          <cell r="E9484" t="str">
            <v>D</v>
          </cell>
          <cell r="G9484" t="str">
            <v>CGPR-AECO/BASIS</v>
          </cell>
          <cell r="H9484">
            <v>36647</v>
          </cell>
          <cell r="I9484">
            <v>2516781</v>
          </cell>
          <cell r="J9484">
            <v>-503356</v>
          </cell>
        </row>
        <row r="9485">
          <cell r="A9485">
            <v>36641</v>
          </cell>
          <cell r="B9485" t="str">
            <v>FT-CANADA</v>
          </cell>
          <cell r="C9485" t="str">
            <v>NG-NYMEX</v>
          </cell>
          <cell r="D9485" t="str">
            <v>FT-CAND-EGSC-OPT-BAS</v>
          </cell>
          <cell r="E9485" t="str">
            <v>D</v>
          </cell>
          <cell r="G9485" t="str">
            <v>CGPR-AECO/BASIS</v>
          </cell>
          <cell r="H9485">
            <v>36678</v>
          </cell>
          <cell r="I9485">
            <v>752702</v>
          </cell>
          <cell r="J9485">
            <v>-150540</v>
          </cell>
        </row>
        <row r="9486">
          <cell r="A9486">
            <v>36641</v>
          </cell>
          <cell r="B9486" t="str">
            <v>FT-CANADA</v>
          </cell>
          <cell r="C9486" t="str">
            <v>NG-NYMEX</v>
          </cell>
          <cell r="D9486" t="str">
            <v>FT-CAND-EGSC-OPT-BAS</v>
          </cell>
          <cell r="E9486" t="str">
            <v>D</v>
          </cell>
          <cell r="G9486" t="str">
            <v>CGPR-AECO/BASIS</v>
          </cell>
          <cell r="H9486">
            <v>36708</v>
          </cell>
          <cell r="I9486">
            <v>786256</v>
          </cell>
          <cell r="J9486">
            <v>-157251</v>
          </cell>
        </row>
        <row r="9487">
          <cell r="A9487">
            <v>36641</v>
          </cell>
          <cell r="B9487" t="str">
            <v>FT-CANADA</v>
          </cell>
          <cell r="C9487" t="str">
            <v>NG-NYMEX</v>
          </cell>
          <cell r="D9487" t="str">
            <v>FT-CAND-EGSC-OPT-BAS</v>
          </cell>
          <cell r="E9487" t="str">
            <v>D</v>
          </cell>
          <cell r="G9487" t="str">
            <v>CGPR-AECO/BASIS</v>
          </cell>
          <cell r="H9487">
            <v>36739</v>
          </cell>
          <cell r="I9487">
            <v>1164821</v>
          </cell>
          <cell r="J9487">
            <v>-232964</v>
          </cell>
        </row>
        <row r="9488">
          <cell r="A9488">
            <v>36641</v>
          </cell>
          <cell r="B9488" t="str">
            <v>FT-CANADA</v>
          </cell>
          <cell r="C9488" t="str">
            <v>NG-NYMEX</v>
          </cell>
          <cell r="D9488" t="str">
            <v>FT-CAND-EGSC-OPT-BAS</v>
          </cell>
          <cell r="E9488" t="str">
            <v>D</v>
          </cell>
          <cell r="G9488" t="str">
            <v>CGPR-AECO/BASIS</v>
          </cell>
          <cell r="H9488">
            <v>36770</v>
          </cell>
          <cell r="I9488">
            <v>1156631</v>
          </cell>
          <cell r="J9488">
            <v>-231326</v>
          </cell>
        </row>
        <row r="9489">
          <cell r="A9489">
            <v>36641</v>
          </cell>
          <cell r="B9489" t="str">
            <v>FT-CANADA</v>
          </cell>
          <cell r="C9489" t="str">
            <v>NG-NYMEX</v>
          </cell>
          <cell r="D9489" t="str">
            <v>FT-CAND-EGSC-OPT-BAS</v>
          </cell>
          <cell r="E9489" t="str">
            <v>D</v>
          </cell>
          <cell r="G9489" t="str">
            <v>CGPR-AECO/BASIS</v>
          </cell>
          <cell r="H9489">
            <v>36800</v>
          </cell>
          <cell r="I9489">
            <v>619799</v>
          </cell>
          <cell r="J9489">
            <v>-123960</v>
          </cell>
        </row>
        <row r="9490">
          <cell r="A9490">
            <v>36641</v>
          </cell>
          <cell r="B9490" t="str">
            <v>FT-CANADA</v>
          </cell>
          <cell r="C9490" t="str">
            <v>NG-NYMEX</v>
          </cell>
          <cell r="D9490" t="str">
            <v>FT-CAND-EGSC-OPT-BAS</v>
          </cell>
          <cell r="E9490" t="str">
            <v>D</v>
          </cell>
          <cell r="G9490" t="str">
            <v>CGPR-AECO/BASIS</v>
          </cell>
          <cell r="H9490">
            <v>36831</v>
          </cell>
          <cell r="I9490">
            <v>-656956</v>
          </cell>
          <cell r="J9490">
            <v>131391</v>
          </cell>
        </row>
        <row r="9491">
          <cell r="A9491">
            <v>36641</v>
          </cell>
          <cell r="B9491" t="str">
            <v>FT-CANADA</v>
          </cell>
          <cell r="C9491" t="str">
            <v>NG-NYMEX</v>
          </cell>
          <cell r="D9491" t="str">
            <v>FT-CAND-EGSC-OPT-BAS</v>
          </cell>
          <cell r="E9491" t="str">
            <v>D</v>
          </cell>
          <cell r="G9491" t="str">
            <v>CGPR-AECO/BASIS</v>
          </cell>
          <cell r="H9491">
            <v>36861</v>
          </cell>
          <cell r="I9491">
            <v>-674986</v>
          </cell>
          <cell r="J9491">
            <v>134997</v>
          </cell>
        </row>
        <row r="9492">
          <cell r="A9492">
            <v>36641</v>
          </cell>
          <cell r="B9492" t="str">
            <v>FT-CANADA</v>
          </cell>
          <cell r="C9492" t="str">
            <v>NG-NYMEX</v>
          </cell>
          <cell r="D9492" t="str">
            <v>FT-CAND-EGSC-OPT-BAS</v>
          </cell>
          <cell r="E9492" t="str">
            <v>D</v>
          </cell>
          <cell r="G9492" t="str">
            <v>CGPR-AECO/BASIS</v>
          </cell>
          <cell r="H9492">
            <v>36892</v>
          </cell>
          <cell r="I9492">
            <v>-670973</v>
          </cell>
          <cell r="J9492">
            <v>134195</v>
          </cell>
        </row>
        <row r="9493">
          <cell r="A9493">
            <v>36641</v>
          </cell>
          <cell r="B9493" t="str">
            <v>FT-CANADA</v>
          </cell>
          <cell r="C9493" t="str">
            <v>NG-NYMEX</v>
          </cell>
          <cell r="D9493" t="str">
            <v>FT-CAND-EGSC-OPT-BAS</v>
          </cell>
          <cell r="E9493" t="str">
            <v>D</v>
          </cell>
          <cell r="G9493" t="str">
            <v>CGPR-AECO/BASIS</v>
          </cell>
          <cell r="H9493">
            <v>36923</v>
          </cell>
          <cell r="I9493">
            <v>-602420</v>
          </cell>
          <cell r="J9493">
            <v>120484</v>
          </cell>
        </row>
        <row r="9494">
          <cell r="A9494">
            <v>36641</v>
          </cell>
          <cell r="B9494" t="str">
            <v>FT-CANADA</v>
          </cell>
          <cell r="C9494" t="str">
            <v>NG-NYMEX</v>
          </cell>
          <cell r="D9494" t="str">
            <v>FT-CAND-EGSC-OPT-BAS</v>
          </cell>
          <cell r="E9494" t="str">
            <v>D</v>
          </cell>
          <cell r="G9494" t="str">
            <v>CGPR-AECO/BASIS</v>
          </cell>
          <cell r="H9494">
            <v>36951</v>
          </cell>
          <cell r="I9494">
            <v>-663325</v>
          </cell>
          <cell r="J9494">
            <v>132665</v>
          </cell>
        </row>
        <row r="9495">
          <cell r="A9495">
            <v>36641</v>
          </cell>
          <cell r="B9495" t="str">
            <v>FT-CANADA</v>
          </cell>
          <cell r="C9495" t="str">
            <v>NG-NYMEX</v>
          </cell>
          <cell r="D9495" t="str">
            <v>FT-CAND-EGSC-OPT-BAS</v>
          </cell>
          <cell r="E9495" t="str">
            <v>D</v>
          </cell>
          <cell r="G9495" t="str">
            <v>CGPR-AECO/BASIS</v>
          </cell>
          <cell r="H9495">
            <v>36982</v>
          </cell>
          <cell r="I9495">
            <v>-237944</v>
          </cell>
          <cell r="J9495">
            <v>47589</v>
          </cell>
        </row>
        <row r="9496">
          <cell r="A9496">
            <v>36641</v>
          </cell>
          <cell r="B9496" t="str">
            <v>FT-CANADA</v>
          </cell>
          <cell r="C9496" t="str">
            <v>NG-NYMEX</v>
          </cell>
          <cell r="D9496" t="str">
            <v>FT-CAND-EGSC-OPT-BAS</v>
          </cell>
          <cell r="E9496" t="str">
            <v>D</v>
          </cell>
          <cell r="G9496" t="str">
            <v>CGPR-AECO/BASIS</v>
          </cell>
          <cell r="H9496">
            <v>37012</v>
          </cell>
          <cell r="I9496">
            <v>-244445</v>
          </cell>
          <cell r="J9496">
            <v>48889</v>
          </cell>
        </row>
        <row r="9497">
          <cell r="A9497">
            <v>36641</v>
          </cell>
          <cell r="B9497" t="str">
            <v>FT-CANADA</v>
          </cell>
          <cell r="C9497" t="str">
            <v>NG-NYMEX</v>
          </cell>
          <cell r="D9497" t="str">
            <v>FT-CAND-EGSC-OPT-BAS</v>
          </cell>
          <cell r="E9497" t="str">
            <v>D</v>
          </cell>
          <cell r="G9497" t="str">
            <v>CGPR-AECO/BASIS</v>
          </cell>
          <cell r="H9497">
            <v>37043</v>
          </cell>
          <cell r="I9497">
            <v>-235128</v>
          </cell>
          <cell r="J9497">
            <v>47026</v>
          </cell>
        </row>
        <row r="9498">
          <cell r="A9498">
            <v>36641</v>
          </cell>
          <cell r="B9498" t="str">
            <v>FT-CANADA</v>
          </cell>
          <cell r="C9498" t="str">
            <v>NG-NYMEX</v>
          </cell>
          <cell r="D9498" t="str">
            <v>FT-CAND-EGSC-OPT-BAS</v>
          </cell>
          <cell r="E9498" t="str">
            <v>D</v>
          </cell>
          <cell r="G9498" t="str">
            <v>CGPR-AECO/BASIS</v>
          </cell>
          <cell r="H9498">
            <v>37073</v>
          </cell>
          <cell r="I9498">
            <v>-241538</v>
          </cell>
          <cell r="J9498">
            <v>48308</v>
          </cell>
        </row>
        <row r="9499">
          <cell r="A9499">
            <v>36641</v>
          </cell>
          <cell r="B9499" t="str">
            <v>FT-CANADA</v>
          </cell>
          <cell r="C9499" t="str">
            <v>NG-NYMEX</v>
          </cell>
          <cell r="D9499" t="str">
            <v>FT-CAND-EGSC-OPT-BAS</v>
          </cell>
          <cell r="E9499" t="str">
            <v>D</v>
          </cell>
          <cell r="G9499" t="str">
            <v>CGPR-AECO/BASIS</v>
          </cell>
          <cell r="H9499">
            <v>37104</v>
          </cell>
          <cell r="I9499">
            <v>-240073</v>
          </cell>
          <cell r="J9499">
            <v>48015</v>
          </cell>
        </row>
        <row r="9500">
          <cell r="A9500">
            <v>36641</v>
          </cell>
          <cell r="B9500" t="str">
            <v>FT-CANADA</v>
          </cell>
          <cell r="C9500" t="str">
            <v>NG-NYMEX</v>
          </cell>
          <cell r="D9500" t="str">
            <v>FT-CAND-EGSC-OPT-BAS</v>
          </cell>
          <cell r="E9500" t="str">
            <v>D</v>
          </cell>
          <cell r="G9500" t="str">
            <v>CGPR-AECO/BASIS</v>
          </cell>
          <cell r="H9500">
            <v>37135</v>
          </cell>
          <cell r="I9500">
            <v>-230912</v>
          </cell>
          <cell r="J9500">
            <v>46182</v>
          </cell>
        </row>
        <row r="9501">
          <cell r="A9501">
            <v>36641</v>
          </cell>
          <cell r="B9501" t="str">
            <v>FT-CANADA</v>
          </cell>
          <cell r="C9501" t="str">
            <v>NG-NYMEX</v>
          </cell>
          <cell r="D9501" t="str">
            <v>FT-CAND-EGSC-OPT-BAS</v>
          </cell>
          <cell r="E9501" t="str">
            <v>D</v>
          </cell>
          <cell r="G9501" t="str">
            <v>CGPR-AECO/BASIS</v>
          </cell>
          <cell r="H9501">
            <v>37165</v>
          </cell>
          <cell r="I9501">
            <v>-237199</v>
          </cell>
          <cell r="J9501">
            <v>47440</v>
          </cell>
        </row>
        <row r="9502">
          <cell r="A9502">
            <v>36641</v>
          </cell>
          <cell r="B9502" t="str">
            <v>FT-CANADA</v>
          </cell>
          <cell r="C9502" t="str">
            <v>NG-NYMEX</v>
          </cell>
          <cell r="D9502" t="str">
            <v>FT-CAND-EGSC-OPT-BAS</v>
          </cell>
          <cell r="E9502" t="str">
            <v>D</v>
          </cell>
          <cell r="G9502" t="str">
            <v>CGPR-AECO/BASIS</v>
          </cell>
          <cell r="H9502">
            <v>37196</v>
          </cell>
          <cell r="I9502">
            <v>-30717</v>
          </cell>
          <cell r="J9502">
            <v>0</v>
          </cell>
        </row>
        <row r="9503">
          <cell r="A9503">
            <v>36641</v>
          </cell>
          <cell r="B9503" t="str">
            <v>FT-CANADA</v>
          </cell>
          <cell r="C9503" t="str">
            <v>NG-NYMEX</v>
          </cell>
          <cell r="D9503" t="str">
            <v>FT-CAND-EGSC-OPT-BAS</v>
          </cell>
          <cell r="E9503" t="str">
            <v>D</v>
          </cell>
          <cell r="G9503" t="str">
            <v>CGPR-AECO/BASIS</v>
          </cell>
          <cell r="H9503">
            <v>37226</v>
          </cell>
          <cell r="I9503">
            <v>-31553</v>
          </cell>
          <cell r="J9503">
            <v>0</v>
          </cell>
        </row>
        <row r="9504">
          <cell r="A9504">
            <v>36641</v>
          </cell>
          <cell r="B9504" t="str">
            <v>FT-CANADA</v>
          </cell>
          <cell r="C9504" t="str">
            <v>NG-NYMEX</v>
          </cell>
          <cell r="D9504" t="str">
            <v>FT-CAND-EGSC-OPT-BAS</v>
          </cell>
          <cell r="E9504" t="str">
            <v>D</v>
          </cell>
          <cell r="G9504" t="str">
            <v>CGPR-AECO/BASIS</v>
          </cell>
          <cell r="H9504">
            <v>37257</v>
          </cell>
          <cell r="I9504">
            <v>-31360</v>
          </cell>
          <cell r="J9504">
            <v>0</v>
          </cell>
        </row>
        <row r="9505">
          <cell r="A9505">
            <v>36641</v>
          </cell>
          <cell r="B9505" t="str">
            <v>FT-CANADA</v>
          </cell>
          <cell r="C9505" t="str">
            <v>NG-NYMEX</v>
          </cell>
          <cell r="D9505" t="str">
            <v>FT-CAND-EGSC-OPT-BAS</v>
          </cell>
          <cell r="E9505" t="str">
            <v>D</v>
          </cell>
          <cell r="G9505" t="str">
            <v>CGPR-AECO/BASIS</v>
          </cell>
          <cell r="H9505">
            <v>37288</v>
          </cell>
          <cell r="I9505">
            <v>-28151</v>
          </cell>
          <cell r="J9505">
            <v>0</v>
          </cell>
        </row>
        <row r="9506">
          <cell r="A9506">
            <v>36641</v>
          </cell>
          <cell r="B9506" t="str">
            <v>FT-CANADA</v>
          </cell>
          <cell r="C9506" t="str">
            <v>NG-NYMEX</v>
          </cell>
          <cell r="D9506" t="str">
            <v>FT-CAND-EGSC-OPT-BAS</v>
          </cell>
          <cell r="E9506" t="str">
            <v>D</v>
          </cell>
          <cell r="G9506" t="str">
            <v>CGPR-AECO/BASIS</v>
          </cell>
          <cell r="H9506">
            <v>37316</v>
          </cell>
          <cell r="I9506">
            <v>-30994</v>
          </cell>
          <cell r="J9506">
            <v>0</v>
          </cell>
        </row>
        <row r="9507">
          <cell r="A9507">
            <v>36641</v>
          </cell>
          <cell r="B9507" t="str">
            <v>FT-CANADA</v>
          </cell>
          <cell r="C9507" t="str">
            <v>NG-NYMEX</v>
          </cell>
          <cell r="D9507" t="str">
            <v>FT-CAND-EGSC-OPT-BAS</v>
          </cell>
          <cell r="E9507" t="str">
            <v>D</v>
          </cell>
          <cell r="G9507" t="str">
            <v>CGPR-AECO/BASIS</v>
          </cell>
          <cell r="H9507">
            <v>37347</v>
          </cell>
          <cell r="I9507">
            <v>-124210</v>
          </cell>
          <cell r="J9507">
            <v>0</v>
          </cell>
        </row>
        <row r="9508">
          <cell r="A9508">
            <v>36641</v>
          </cell>
          <cell r="B9508" t="str">
            <v>FT-CANADA</v>
          </cell>
          <cell r="C9508" t="str">
            <v>NG-NYMEX</v>
          </cell>
          <cell r="D9508" t="str">
            <v>FT-CAND-EGSC-OPT-BAS</v>
          </cell>
          <cell r="E9508" t="str">
            <v>D</v>
          </cell>
          <cell r="G9508" t="str">
            <v>CGPR-AECO/BASIS</v>
          </cell>
          <cell r="H9508">
            <v>37377</v>
          </cell>
          <cell r="I9508">
            <v>-127596</v>
          </cell>
          <cell r="J9508">
            <v>0</v>
          </cell>
        </row>
        <row r="9509">
          <cell r="A9509">
            <v>36641</v>
          </cell>
          <cell r="B9509" t="str">
            <v>FT-CANADA</v>
          </cell>
          <cell r="C9509" t="str">
            <v>NG-NYMEX</v>
          </cell>
          <cell r="D9509" t="str">
            <v>FT-CAND-EGSC-OPT-BAS</v>
          </cell>
          <cell r="E9509" t="str">
            <v>D</v>
          </cell>
          <cell r="G9509" t="str">
            <v>CGPR-AECO/BASIS</v>
          </cell>
          <cell r="H9509">
            <v>37408</v>
          </cell>
          <cell r="I9509">
            <v>-122729</v>
          </cell>
          <cell r="J9509">
            <v>0</v>
          </cell>
        </row>
        <row r="9510">
          <cell r="A9510">
            <v>36641</v>
          </cell>
          <cell r="B9510" t="str">
            <v>FT-CANADA</v>
          </cell>
          <cell r="C9510" t="str">
            <v>NG-NYMEX</v>
          </cell>
          <cell r="D9510" t="str">
            <v>FT-CAND-EGSC-OPT-BAS</v>
          </cell>
          <cell r="E9510" t="str">
            <v>D</v>
          </cell>
          <cell r="G9510" t="str">
            <v>CGPR-AECO/BASIS</v>
          </cell>
          <cell r="H9510">
            <v>37438</v>
          </cell>
          <cell r="I9510">
            <v>-126075</v>
          </cell>
          <cell r="J9510">
            <v>0</v>
          </cell>
        </row>
        <row r="9511">
          <cell r="A9511">
            <v>36641</v>
          </cell>
          <cell r="B9511" t="str">
            <v>FT-CANADA</v>
          </cell>
          <cell r="C9511" t="str">
            <v>NG-NYMEX</v>
          </cell>
          <cell r="D9511" t="str">
            <v>FT-CAND-EGSC-OPT-BAS</v>
          </cell>
          <cell r="E9511" t="str">
            <v>D</v>
          </cell>
          <cell r="G9511" t="str">
            <v>CGPR-AECO/BASIS</v>
          </cell>
          <cell r="H9511">
            <v>37469</v>
          </cell>
          <cell r="I9511">
            <v>-125312</v>
          </cell>
          <cell r="J9511">
            <v>0</v>
          </cell>
        </row>
        <row r="9512">
          <cell r="A9512">
            <v>36641</v>
          </cell>
          <cell r="B9512" t="str">
            <v>FT-CANADA</v>
          </cell>
          <cell r="C9512" t="str">
            <v>NG-NYMEX</v>
          </cell>
          <cell r="D9512" t="str">
            <v>FT-CAND-EGSC-OPT-BAS</v>
          </cell>
          <cell r="E9512" t="str">
            <v>D</v>
          </cell>
          <cell r="G9512" t="str">
            <v>CGPR-AECO/BASIS</v>
          </cell>
          <cell r="H9512">
            <v>37500</v>
          </cell>
          <cell r="I9512">
            <v>-120534</v>
          </cell>
          <cell r="J9512">
            <v>0</v>
          </cell>
        </row>
        <row r="9513">
          <cell r="A9513">
            <v>36641</v>
          </cell>
          <cell r="B9513" t="str">
            <v>FT-CANADA</v>
          </cell>
          <cell r="C9513" t="str">
            <v>NG-NYMEX</v>
          </cell>
          <cell r="D9513" t="str">
            <v>FT-CAND-EGSC-OPT-BAS</v>
          </cell>
          <cell r="E9513" t="str">
            <v>D</v>
          </cell>
          <cell r="G9513" t="str">
            <v>CGPR-AECO/BASIS</v>
          </cell>
          <cell r="H9513">
            <v>37530</v>
          </cell>
          <cell r="I9513">
            <v>-123822</v>
          </cell>
          <cell r="J9513">
            <v>0</v>
          </cell>
        </row>
        <row r="9514">
          <cell r="A9514">
            <v>36641</v>
          </cell>
          <cell r="B9514" t="str">
            <v>FT-CANADA</v>
          </cell>
          <cell r="C9514" t="str">
            <v>NG-NYMEX</v>
          </cell>
          <cell r="D9514" t="str">
            <v>FT-CAND-EGSC-OPT-PRC</v>
          </cell>
          <cell r="E9514" t="str">
            <v>P</v>
          </cell>
          <cell r="G9514" t="str">
            <v>AECO-PHYOPT</v>
          </cell>
          <cell r="H9514">
            <v>36647</v>
          </cell>
          <cell r="I9514">
            <v>440694</v>
          </cell>
          <cell r="J9514">
            <v>352555</v>
          </cell>
        </row>
        <row r="9515">
          <cell r="A9515">
            <v>36641</v>
          </cell>
          <cell r="B9515" t="str">
            <v>FT-CANADA</v>
          </cell>
          <cell r="C9515" t="str">
            <v>NG-NYMEX</v>
          </cell>
          <cell r="D9515" t="str">
            <v>FT-CAND-EGSC-OPT-PRC</v>
          </cell>
          <cell r="E9515" t="str">
            <v>P</v>
          </cell>
          <cell r="G9515" t="str">
            <v>AECO-PHYOPT</v>
          </cell>
          <cell r="H9515">
            <v>36678</v>
          </cell>
          <cell r="I9515">
            <v>823760</v>
          </cell>
          <cell r="J9515">
            <v>659008</v>
          </cell>
        </row>
        <row r="9516">
          <cell r="A9516">
            <v>36641</v>
          </cell>
          <cell r="B9516" t="str">
            <v>FT-CANADA</v>
          </cell>
          <cell r="C9516" t="str">
            <v>NG-NYMEX</v>
          </cell>
          <cell r="D9516" t="str">
            <v>FT-CAND-EGSC-OPT-PRC</v>
          </cell>
          <cell r="E9516" t="str">
            <v>P</v>
          </cell>
          <cell r="G9516" t="str">
            <v>AECO-PHYOPT</v>
          </cell>
          <cell r="H9516">
            <v>36708</v>
          </cell>
          <cell r="I9516">
            <v>435939</v>
          </cell>
          <cell r="J9516">
            <v>348751</v>
          </cell>
        </row>
        <row r="9517">
          <cell r="A9517">
            <v>36641</v>
          </cell>
          <cell r="B9517" t="str">
            <v>FT-CANADA</v>
          </cell>
          <cell r="C9517" t="str">
            <v>NG-NYMEX</v>
          </cell>
          <cell r="D9517" t="str">
            <v>FT-CAND-EGSC-OPT-PRC</v>
          </cell>
          <cell r="E9517" t="str">
            <v>P</v>
          </cell>
          <cell r="G9517" t="str">
            <v>AECO-PHYOPT</v>
          </cell>
          <cell r="H9517">
            <v>36739</v>
          </cell>
          <cell r="I9517">
            <v>433567</v>
          </cell>
          <cell r="J9517">
            <v>346853</v>
          </cell>
        </row>
        <row r="9518">
          <cell r="A9518">
            <v>36641</v>
          </cell>
          <cell r="B9518" t="str">
            <v>FT-CANADA</v>
          </cell>
          <cell r="C9518" t="str">
            <v>NG-NYMEX</v>
          </cell>
          <cell r="D9518" t="str">
            <v>FT-CAND-EGSC-OPT-PRC</v>
          </cell>
          <cell r="E9518" t="str">
            <v>P</v>
          </cell>
          <cell r="G9518" t="str">
            <v>AECO-PHYOPT</v>
          </cell>
          <cell r="H9518">
            <v>36770</v>
          </cell>
          <cell r="I9518">
            <v>416347</v>
          </cell>
          <cell r="J9518">
            <v>333077</v>
          </cell>
        </row>
        <row r="9519">
          <cell r="A9519">
            <v>36641</v>
          </cell>
          <cell r="B9519" t="str">
            <v>FT-CANADA</v>
          </cell>
          <cell r="C9519" t="str">
            <v>NG-NYMEX</v>
          </cell>
          <cell r="D9519" t="str">
            <v>FT-CAND-EGSC-OPT-PRC</v>
          </cell>
          <cell r="E9519" t="str">
            <v>P</v>
          </cell>
          <cell r="G9519" t="str">
            <v>AECO-PHYOPT</v>
          </cell>
          <cell r="H9519">
            <v>36800</v>
          </cell>
          <cell r="I9519">
            <v>426621</v>
          </cell>
          <cell r="J9519">
            <v>341296</v>
          </cell>
        </row>
        <row r="9520">
          <cell r="A9520">
            <v>36641</v>
          </cell>
          <cell r="B9520" t="str">
            <v>FT-CANADA</v>
          </cell>
          <cell r="C9520" t="str">
            <v>NG-NYMEX</v>
          </cell>
          <cell r="D9520" t="str">
            <v>FT-CAND-EGSC-OPT-PRC</v>
          </cell>
          <cell r="E9520" t="str">
            <v>P</v>
          </cell>
          <cell r="G9520" t="str">
            <v>AECO-PHYOPT</v>
          </cell>
          <cell r="H9520">
            <v>36831</v>
          </cell>
          <cell r="I9520">
            <v>-91045</v>
          </cell>
          <cell r="J9520">
            <v>-72836</v>
          </cell>
        </row>
        <row r="9521">
          <cell r="A9521">
            <v>36641</v>
          </cell>
          <cell r="B9521" t="str">
            <v>FT-CANADA</v>
          </cell>
          <cell r="C9521" t="str">
            <v>NG-NYMEX</v>
          </cell>
          <cell r="D9521" t="str">
            <v>FT-CAND-EGSC-OPT-PRC</v>
          </cell>
          <cell r="E9521" t="str">
            <v>P</v>
          </cell>
          <cell r="G9521" t="str">
            <v>AECO-PHYOPT</v>
          </cell>
          <cell r="H9521">
            <v>36861</v>
          </cell>
          <cell r="I9521">
            <v>-85128</v>
          </cell>
          <cell r="J9521">
            <v>-68103</v>
          </cell>
        </row>
        <row r="9522">
          <cell r="A9522">
            <v>36641</v>
          </cell>
          <cell r="B9522" t="str">
            <v>FT-CANADA</v>
          </cell>
          <cell r="C9522" t="str">
            <v>NG-NYMEX</v>
          </cell>
          <cell r="D9522" t="str">
            <v>FT-CAND-EGSC-OPT-PRC</v>
          </cell>
          <cell r="E9522" t="str">
            <v>P</v>
          </cell>
          <cell r="G9522" t="str">
            <v>AECO-PHYOPT</v>
          </cell>
          <cell r="H9522">
            <v>36892</v>
          </cell>
          <cell r="I9522">
            <v>-85044</v>
          </cell>
          <cell r="J9522">
            <v>-68035</v>
          </cell>
        </row>
        <row r="9523">
          <cell r="A9523">
            <v>36641</v>
          </cell>
          <cell r="B9523" t="str">
            <v>FT-CANADA</v>
          </cell>
          <cell r="C9523" t="str">
            <v>NG-NYMEX</v>
          </cell>
          <cell r="D9523" t="str">
            <v>FT-CAND-EGSC-OPT-PRC</v>
          </cell>
          <cell r="E9523" t="str">
            <v>P</v>
          </cell>
          <cell r="G9523" t="str">
            <v>AECO-PHYOPT</v>
          </cell>
          <cell r="H9523">
            <v>36923</v>
          </cell>
          <cell r="I9523">
            <v>-92350</v>
          </cell>
          <cell r="J9523">
            <v>-73880</v>
          </cell>
        </row>
        <row r="9524">
          <cell r="A9524">
            <v>36641</v>
          </cell>
          <cell r="B9524" t="str">
            <v>FT-CANADA</v>
          </cell>
          <cell r="C9524" t="str">
            <v>NG-NYMEX</v>
          </cell>
          <cell r="D9524" t="str">
            <v>FT-CAND-EGSC-OPT-PRC</v>
          </cell>
          <cell r="E9524" t="str">
            <v>P</v>
          </cell>
          <cell r="G9524" t="str">
            <v>AECO-PHYOPT</v>
          </cell>
          <cell r="H9524">
            <v>36951</v>
          </cell>
          <cell r="I9524">
            <v>-122411</v>
          </cell>
          <cell r="J9524">
            <v>-97929</v>
          </cell>
        </row>
        <row r="9525">
          <cell r="A9525">
            <v>36641</v>
          </cell>
          <cell r="B9525" t="str">
            <v>FT-CANADA</v>
          </cell>
          <cell r="C9525" t="str">
            <v>NG-NYMEX</v>
          </cell>
          <cell r="D9525" t="str">
            <v>FT-CAND-EGSC-OPT-PRC</v>
          </cell>
          <cell r="E9525" t="str">
            <v>P</v>
          </cell>
          <cell r="G9525" t="str">
            <v>NG</v>
          </cell>
          <cell r="H9525">
            <v>36647</v>
          </cell>
          <cell r="I9525">
            <v>2516781</v>
          </cell>
          <cell r="J9525">
            <v>2516781</v>
          </cell>
        </row>
        <row r="9526">
          <cell r="A9526">
            <v>36641</v>
          </cell>
          <cell r="B9526" t="str">
            <v>FT-CANADA</v>
          </cell>
          <cell r="C9526" t="str">
            <v>NG-NYMEX</v>
          </cell>
          <cell r="D9526" t="str">
            <v>FT-CAND-EGSC-OPT-PRC</v>
          </cell>
          <cell r="E9526" t="str">
            <v>P</v>
          </cell>
          <cell r="G9526" t="str">
            <v>NG</v>
          </cell>
          <cell r="H9526">
            <v>36678</v>
          </cell>
          <cell r="I9526">
            <v>752702</v>
          </cell>
          <cell r="J9526">
            <v>752702</v>
          </cell>
        </row>
        <row r="9527">
          <cell r="A9527">
            <v>36641</v>
          </cell>
          <cell r="B9527" t="str">
            <v>FT-CANADA</v>
          </cell>
          <cell r="C9527" t="str">
            <v>NG-NYMEX</v>
          </cell>
          <cell r="D9527" t="str">
            <v>FT-CAND-EGSC-OPT-PRC</v>
          </cell>
          <cell r="E9527" t="str">
            <v>P</v>
          </cell>
          <cell r="G9527" t="str">
            <v>NG</v>
          </cell>
          <cell r="H9527">
            <v>36708</v>
          </cell>
          <cell r="I9527">
            <v>786256</v>
          </cell>
          <cell r="J9527">
            <v>786256</v>
          </cell>
        </row>
        <row r="9528">
          <cell r="A9528">
            <v>36641</v>
          </cell>
          <cell r="B9528" t="str">
            <v>FT-CANADA</v>
          </cell>
          <cell r="C9528" t="str">
            <v>NG-NYMEX</v>
          </cell>
          <cell r="D9528" t="str">
            <v>FT-CAND-EGSC-OPT-PRC</v>
          </cell>
          <cell r="E9528" t="str">
            <v>P</v>
          </cell>
          <cell r="G9528" t="str">
            <v>NG</v>
          </cell>
          <cell r="H9528">
            <v>36739</v>
          </cell>
          <cell r="I9528">
            <v>1164821</v>
          </cell>
          <cell r="J9528">
            <v>1164821</v>
          </cell>
        </row>
        <row r="9529">
          <cell r="A9529">
            <v>36641</v>
          </cell>
          <cell r="B9529" t="str">
            <v>FT-CANADA</v>
          </cell>
          <cell r="C9529" t="str">
            <v>NG-NYMEX</v>
          </cell>
          <cell r="D9529" t="str">
            <v>FT-CAND-EGSC-OPT-PRC</v>
          </cell>
          <cell r="E9529" t="str">
            <v>P</v>
          </cell>
          <cell r="G9529" t="str">
            <v>NG</v>
          </cell>
          <cell r="H9529">
            <v>36770</v>
          </cell>
          <cell r="I9529">
            <v>1156631</v>
          </cell>
          <cell r="J9529">
            <v>1156631</v>
          </cell>
        </row>
        <row r="9530">
          <cell r="A9530">
            <v>36641</v>
          </cell>
          <cell r="B9530" t="str">
            <v>FT-CANADA</v>
          </cell>
          <cell r="C9530" t="str">
            <v>NG-NYMEX</v>
          </cell>
          <cell r="D9530" t="str">
            <v>FT-CAND-EGSC-OPT-PRC</v>
          </cell>
          <cell r="E9530" t="str">
            <v>P</v>
          </cell>
          <cell r="G9530" t="str">
            <v>NG</v>
          </cell>
          <cell r="H9530">
            <v>36800</v>
          </cell>
          <cell r="I9530">
            <v>619799</v>
          </cell>
          <cell r="J9530">
            <v>619799</v>
          </cell>
        </row>
        <row r="9531">
          <cell r="A9531">
            <v>36641</v>
          </cell>
          <cell r="B9531" t="str">
            <v>FT-CANADA</v>
          </cell>
          <cell r="C9531" t="str">
            <v>NG-NYMEX</v>
          </cell>
          <cell r="D9531" t="str">
            <v>FT-CAND-EGSC-OPT-PRC</v>
          </cell>
          <cell r="E9531" t="str">
            <v>P</v>
          </cell>
          <cell r="G9531" t="str">
            <v>NG</v>
          </cell>
          <cell r="H9531">
            <v>36831</v>
          </cell>
          <cell r="I9531">
            <v>-656956</v>
          </cell>
          <cell r="J9531">
            <v>-656956</v>
          </cell>
        </row>
        <row r="9532">
          <cell r="A9532">
            <v>36641</v>
          </cell>
          <cell r="B9532" t="str">
            <v>FT-CANADA</v>
          </cell>
          <cell r="C9532" t="str">
            <v>NG-NYMEX</v>
          </cell>
          <cell r="D9532" t="str">
            <v>FT-CAND-EGSC-OPT-PRC</v>
          </cell>
          <cell r="E9532" t="str">
            <v>P</v>
          </cell>
          <cell r="G9532" t="str">
            <v>NG</v>
          </cell>
          <cell r="H9532">
            <v>36861</v>
          </cell>
          <cell r="I9532">
            <v>-674986</v>
          </cell>
          <cell r="J9532">
            <v>-674986</v>
          </cell>
        </row>
        <row r="9533">
          <cell r="A9533">
            <v>36641</v>
          </cell>
          <cell r="B9533" t="str">
            <v>FT-CANADA</v>
          </cell>
          <cell r="C9533" t="str">
            <v>NG-NYMEX</v>
          </cell>
          <cell r="D9533" t="str">
            <v>FT-CAND-EGSC-OPT-PRC</v>
          </cell>
          <cell r="E9533" t="str">
            <v>P</v>
          </cell>
          <cell r="G9533" t="str">
            <v>NG</v>
          </cell>
          <cell r="H9533">
            <v>36892</v>
          </cell>
          <cell r="I9533">
            <v>-670973</v>
          </cell>
          <cell r="J9533">
            <v>-670973</v>
          </cell>
        </row>
        <row r="9534">
          <cell r="A9534">
            <v>36641</v>
          </cell>
          <cell r="B9534" t="str">
            <v>FT-CANADA</v>
          </cell>
          <cell r="C9534" t="str">
            <v>NG-NYMEX</v>
          </cell>
          <cell r="D9534" t="str">
            <v>FT-CAND-EGSC-OPT-PRC</v>
          </cell>
          <cell r="E9534" t="str">
            <v>P</v>
          </cell>
          <cell r="G9534" t="str">
            <v>NG</v>
          </cell>
          <cell r="H9534">
            <v>36923</v>
          </cell>
          <cell r="I9534">
            <v>-602420</v>
          </cell>
          <cell r="J9534">
            <v>-602420</v>
          </cell>
        </row>
        <row r="9535">
          <cell r="A9535">
            <v>36641</v>
          </cell>
          <cell r="B9535" t="str">
            <v>FT-CANADA</v>
          </cell>
          <cell r="C9535" t="str">
            <v>NG-NYMEX</v>
          </cell>
          <cell r="D9535" t="str">
            <v>FT-CAND-EGSC-OPT-PRC</v>
          </cell>
          <cell r="E9535" t="str">
            <v>P</v>
          </cell>
          <cell r="G9535" t="str">
            <v>NG</v>
          </cell>
          <cell r="H9535">
            <v>36951</v>
          </cell>
          <cell r="I9535">
            <v>-663325</v>
          </cell>
          <cell r="J9535">
            <v>-663325</v>
          </cell>
        </row>
        <row r="9536">
          <cell r="A9536">
            <v>36641</v>
          </cell>
          <cell r="B9536" t="str">
            <v>FT-CANADA</v>
          </cell>
          <cell r="C9536" t="str">
            <v>NG-NYMEX</v>
          </cell>
          <cell r="D9536" t="str">
            <v>FT-CAND-EGSC-OPT-PRC</v>
          </cell>
          <cell r="E9536" t="str">
            <v>P</v>
          </cell>
          <cell r="G9536" t="str">
            <v>NG</v>
          </cell>
          <cell r="H9536">
            <v>36982</v>
          </cell>
          <cell r="I9536">
            <v>-237944</v>
          </cell>
          <cell r="J9536">
            <v>-237944</v>
          </cell>
        </row>
        <row r="9537">
          <cell r="A9537">
            <v>36641</v>
          </cell>
          <cell r="B9537" t="str">
            <v>FT-CANADA</v>
          </cell>
          <cell r="C9537" t="str">
            <v>NG-NYMEX</v>
          </cell>
          <cell r="D9537" t="str">
            <v>FT-CAND-EGSC-OPT-PRC</v>
          </cell>
          <cell r="E9537" t="str">
            <v>P</v>
          </cell>
          <cell r="G9537" t="str">
            <v>NG</v>
          </cell>
          <cell r="H9537">
            <v>37012</v>
          </cell>
          <cell r="I9537">
            <v>-244445</v>
          </cell>
          <cell r="J9537">
            <v>-244445</v>
          </cell>
        </row>
        <row r="9538">
          <cell r="A9538">
            <v>36641</v>
          </cell>
          <cell r="B9538" t="str">
            <v>FT-CANADA</v>
          </cell>
          <cell r="C9538" t="str">
            <v>NG-NYMEX</v>
          </cell>
          <cell r="D9538" t="str">
            <v>FT-CAND-EGSC-OPT-PRC</v>
          </cell>
          <cell r="E9538" t="str">
            <v>P</v>
          </cell>
          <cell r="G9538" t="str">
            <v>NG</v>
          </cell>
          <cell r="H9538">
            <v>37043</v>
          </cell>
          <cell r="I9538">
            <v>-235128</v>
          </cell>
          <cell r="J9538">
            <v>-235128</v>
          </cell>
        </row>
        <row r="9539">
          <cell r="A9539">
            <v>36641</v>
          </cell>
          <cell r="B9539" t="str">
            <v>FT-CANADA</v>
          </cell>
          <cell r="C9539" t="str">
            <v>NG-NYMEX</v>
          </cell>
          <cell r="D9539" t="str">
            <v>FT-CAND-EGSC-OPT-PRC</v>
          </cell>
          <cell r="E9539" t="str">
            <v>P</v>
          </cell>
          <cell r="G9539" t="str">
            <v>NG</v>
          </cell>
          <cell r="H9539">
            <v>37073</v>
          </cell>
          <cell r="I9539">
            <v>-241538</v>
          </cell>
          <cell r="J9539">
            <v>-241538</v>
          </cell>
        </row>
        <row r="9540">
          <cell r="A9540">
            <v>36641</v>
          </cell>
          <cell r="B9540" t="str">
            <v>FT-CANADA</v>
          </cell>
          <cell r="C9540" t="str">
            <v>NG-NYMEX</v>
          </cell>
          <cell r="D9540" t="str">
            <v>FT-CAND-EGSC-OPT-PRC</v>
          </cell>
          <cell r="E9540" t="str">
            <v>P</v>
          </cell>
          <cell r="G9540" t="str">
            <v>NG</v>
          </cell>
          <cell r="H9540">
            <v>37104</v>
          </cell>
          <cell r="I9540">
            <v>-240073</v>
          </cell>
          <cell r="J9540">
            <v>-240073</v>
          </cell>
        </row>
        <row r="9541">
          <cell r="A9541">
            <v>36641</v>
          </cell>
          <cell r="B9541" t="str">
            <v>FT-CANADA</v>
          </cell>
          <cell r="C9541" t="str">
            <v>NG-NYMEX</v>
          </cell>
          <cell r="D9541" t="str">
            <v>FT-CAND-EGSC-OPT-PRC</v>
          </cell>
          <cell r="E9541" t="str">
            <v>P</v>
          </cell>
          <cell r="G9541" t="str">
            <v>NG</v>
          </cell>
          <cell r="H9541">
            <v>37135</v>
          </cell>
          <cell r="I9541">
            <v>-230912</v>
          </cell>
          <cell r="J9541">
            <v>-230912</v>
          </cell>
        </row>
        <row r="9542">
          <cell r="A9542">
            <v>36641</v>
          </cell>
          <cell r="B9542" t="str">
            <v>FT-CANADA</v>
          </cell>
          <cell r="C9542" t="str">
            <v>NG-NYMEX</v>
          </cell>
          <cell r="D9542" t="str">
            <v>FT-CAND-EGSC-OPT-PRC</v>
          </cell>
          <cell r="E9542" t="str">
            <v>P</v>
          </cell>
          <cell r="G9542" t="str">
            <v>NG</v>
          </cell>
          <cell r="H9542">
            <v>37165</v>
          </cell>
          <cell r="I9542">
            <v>-237199</v>
          </cell>
          <cell r="J9542">
            <v>-237199</v>
          </cell>
        </row>
        <row r="9543">
          <cell r="A9543">
            <v>36641</v>
          </cell>
          <cell r="B9543" t="str">
            <v>FT-CANADA</v>
          </cell>
          <cell r="C9543" t="str">
            <v>NG-NYMEX</v>
          </cell>
          <cell r="D9543" t="str">
            <v>FT-CAND-EGSC-OPT-PRC</v>
          </cell>
          <cell r="E9543" t="str">
            <v>P</v>
          </cell>
          <cell r="G9543" t="str">
            <v>NG</v>
          </cell>
          <cell r="H9543">
            <v>37196</v>
          </cell>
          <cell r="I9543">
            <v>-30717</v>
          </cell>
          <cell r="J9543">
            <v>-30717</v>
          </cell>
        </row>
        <row r="9544">
          <cell r="A9544">
            <v>36641</v>
          </cell>
          <cell r="B9544" t="str">
            <v>FT-CANADA</v>
          </cell>
          <cell r="C9544" t="str">
            <v>NG-NYMEX</v>
          </cell>
          <cell r="D9544" t="str">
            <v>FT-CAND-EGSC-OPT-PRC</v>
          </cell>
          <cell r="E9544" t="str">
            <v>P</v>
          </cell>
          <cell r="G9544" t="str">
            <v>NG</v>
          </cell>
          <cell r="H9544">
            <v>37226</v>
          </cell>
          <cell r="I9544">
            <v>-31553</v>
          </cell>
          <cell r="J9544">
            <v>-31553</v>
          </cell>
        </row>
        <row r="9545">
          <cell r="A9545">
            <v>36641</v>
          </cell>
          <cell r="B9545" t="str">
            <v>FT-CANADA</v>
          </cell>
          <cell r="C9545" t="str">
            <v>NG-NYMEX</v>
          </cell>
          <cell r="D9545" t="str">
            <v>FT-CAND-EGSC-OPT-PRC</v>
          </cell>
          <cell r="E9545" t="str">
            <v>P</v>
          </cell>
          <cell r="G9545" t="str">
            <v>NG</v>
          </cell>
          <cell r="H9545">
            <v>37257</v>
          </cell>
          <cell r="I9545">
            <v>-31360</v>
          </cell>
          <cell r="J9545">
            <v>-31360</v>
          </cell>
        </row>
        <row r="9546">
          <cell r="A9546">
            <v>36641</v>
          </cell>
          <cell r="B9546" t="str">
            <v>FT-CANADA</v>
          </cell>
          <cell r="C9546" t="str">
            <v>NG-NYMEX</v>
          </cell>
          <cell r="D9546" t="str">
            <v>FT-CAND-EGSC-OPT-PRC</v>
          </cell>
          <cell r="E9546" t="str">
            <v>P</v>
          </cell>
          <cell r="G9546" t="str">
            <v>NG</v>
          </cell>
          <cell r="H9546">
            <v>37288</v>
          </cell>
          <cell r="I9546">
            <v>-28151</v>
          </cell>
          <cell r="J9546">
            <v>-28151</v>
          </cell>
        </row>
        <row r="9547">
          <cell r="A9547">
            <v>36641</v>
          </cell>
          <cell r="B9547" t="str">
            <v>FT-CANADA</v>
          </cell>
          <cell r="C9547" t="str">
            <v>NG-NYMEX</v>
          </cell>
          <cell r="D9547" t="str">
            <v>FT-CAND-EGSC-OPT-PRC</v>
          </cell>
          <cell r="E9547" t="str">
            <v>P</v>
          </cell>
          <cell r="G9547" t="str">
            <v>NG</v>
          </cell>
          <cell r="H9547">
            <v>37316</v>
          </cell>
          <cell r="I9547">
            <v>-30994</v>
          </cell>
          <cell r="J9547">
            <v>-30994</v>
          </cell>
        </row>
        <row r="9548">
          <cell r="A9548">
            <v>36641</v>
          </cell>
          <cell r="B9548" t="str">
            <v>FT-CANADA</v>
          </cell>
          <cell r="C9548" t="str">
            <v>NG-NYMEX</v>
          </cell>
          <cell r="D9548" t="str">
            <v>FT-CAND-EGSC-OPT-PRC</v>
          </cell>
          <cell r="E9548" t="str">
            <v>P</v>
          </cell>
          <cell r="G9548" t="str">
            <v>NG</v>
          </cell>
          <cell r="H9548">
            <v>37347</v>
          </cell>
          <cell r="I9548">
            <v>-124210</v>
          </cell>
          <cell r="J9548">
            <v>-124210</v>
          </cell>
        </row>
        <row r="9549">
          <cell r="A9549">
            <v>36641</v>
          </cell>
          <cell r="B9549" t="str">
            <v>FT-CANADA</v>
          </cell>
          <cell r="C9549" t="str">
            <v>NG-NYMEX</v>
          </cell>
          <cell r="D9549" t="str">
            <v>FT-CAND-EGSC-OPT-PRC</v>
          </cell>
          <cell r="E9549" t="str">
            <v>P</v>
          </cell>
          <cell r="G9549" t="str">
            <v>NG</v>
          </cell>
          <cell r="H9549">
            <v>37377</v>
          </cell>
          <cell r="I9549">
            <v>-127596</v>
          </cell>
          <cell r="J9549">
            <v>-127596</v>
          </cell>
        </row>
        <row r="9550">
          <cell r="A9550">
            <v>36641</v>
          </cell>
          <cell r="B9550" t="str">
            <v>FT-CANADA</v>
          </cell>
          <cell r="C9550" t="str">
            <v>NG-NYMEX</v>
          </cell>
          <cell r="D9550" t="str">
            <v>FT-CAND-EGSC-OPT-PRC</v>
          </cell>
          <cell r="E9550" t="str">
            <v>P</v>
          </cell>
          <cell r="G9550" t="str">
            <v>NG</v>
          </cell>
          <cell r="H9550">
            <v>37408</v>
          </cell>
          <cell r="I9550">
            <v>-122729</v>
          </cell>
          <cell r="J9550">
            <v>-122729</v>
          </cell>
        </row>
        <row r="9551">
          <cell r="A9551">
            <v>36641</v>
          </cell>
          <cell r="B9551" t="str">
            <v>FT-CANADA</v>
          </cell>
          <cell r="C9551" t="str">
            <v>NG-NYMEX</v>
          </cell>
          <cell r="D9551" t="str">
            <v>FT-CAND-EGSC-OPT-PRC</v>
          </cell>
          <cell r="E9551" t="str">
            <v>P</v>
          </cell>
          <cell r="G9551" t="str">
            <v>NG</v>
          </cell>
          <cell r="H9551">
            <v>37438</v>
          </cell>
          <cell r="I9551">
            <v>-126075</v>
          </cell>
          <cell r="J9551">
            <v>-126075</v>
          </cell>
        </row>
        <row r="9552">
          <cell r="A9552">
            <v>36641</v>
          </cell>
          <cell r="B9552" t="str">
            <v>FT-CANADA</v>
          </cell>
          <cell r="C9552" t="str">
            <v>NG-NYMEX</v>
          </cell>
          <cell r="D9552" t="str">
            <v>FT-CAND-EGSC-OPT-PRC</v>
          </cell>
          <cell r="E9552" t="str">
            <v>P</v>
          </cell>
          <cell r="G9552" t="str">
            <v>NG</v>
          </cell>
          <cell r="H9552">
            <v>37469</v>
          </cell>
          <cell r="I9552">
            <v>-125312</v>
          </cell>
          <cell r="J9552">
            <v>-125312</v>
          </cell>
        </row>
        <row r="9553">
          <cell r="A9553">
            <v>36641</v>
          </cell>
          <cell r="B9553" t="str">
            <v>FT-CANADA</v>
          </cell>
          <cell r="C9553" t="str">
            <v>NG-NYMEX</v>
          </cell>
          <cell r="D9553" t="str">
            <v>FT-CAND-EGSC-OPT-PRC</v>
          </cell>
          <cell r="E9553" t="str">
            <v>P</v>
          </cell>
          <cell r="G9553" t="str">
            <v>NG</v>
          </cell>
          <cell r="H9553">
            <v>37500</v>
          </cell>
          <cell r="I9553">
            <v>-120534</v>
          </cell>
          <cell r="J9553">
            <v>-120534</v>
          </cell>
        </row>
        <row r="9554">
          <cell r="A9554">
            <v>36641</v>
          </cell>
          <cell r="B9554" t="str">
            <v>FT-CANADA</v>
          </cell>
          <cell r="C9554" t="str">
            <v>NG-NYMEX</v>
          </cell>
          <cell r="D9554" t="str">
            <v>FT-CAND-EGSC-OPT-PRC</v>
          </cell>
          <cell r="E9554" t="str">
            <v>P</v>
          </cell>
          <cell r="G9554" t="str">
            <v>NG</v>
          </cell>
          <cell r="H9554">
            <v>37530</v>
          </cell>
          <cell r="I9554">
            <v>-123822</v>
          </cell>
          <cell r="J9554">
            <v>-123822</v>
          </cell>
        </row>
        <row r="9555">
          <cell r="A9555">
            <v>36641</v>
          </cell>
          <cell r="B9555" t="str">
            <v>FT-CANADA</v>
          </cell>
          <cell r="C9555" t="str">
            <v>NG-NYMEX</v>
          </cell>
          <cell r="D9555" t="str">
            <v>FT-CAND-EGSC-OPT-PRC</v>
          </cell>
          <cell r="E9555" t="str">
            <v>P</v>
          </cell>
          <cell r="G9555" t="str">
            <v>NGMR-AECO/C</v>
          </cell>
          <cell r="H9555">
            <v>36617</v>
          </cell>
          <cell r="I9555">
            <v>0</v>
          </cell>
          <cell r="J9555">
            <v>0</v>
          </cell>
        </row>
        <row r="9556">
          <cell r="A9556">
            <v>36641</v>
          </cell>
          <cell r="B9556" t="str">
            <v>FT-CANADA</v>
          </cell>
          <cell r="C9556" t="str">
            <v>NG-NYMEX</v>
          </cell>
          <cell r="D9556" t="str">
            <v>FT-CAND-EGSC-OPT-PRC</v>
          </cell>
          <cell r="E9556" t="str">
            <v>P</v>
          </cell>
          <cell r="G9556" t="str">
            <v>NGMR-AECO/C</v>
          </cell>
          <cell r="H9556">
            <v>36647</v>
          </cell>
          <cell r="I9556">
            <v>-2437314</v>
          </cell>
          <cell r="J9556">
            <v>-1949851</v>
          </cell>
        </row>
        <row r="9557">
          <cell r="A9557">
            <v>36641</v>
          </cell>
          <cell r="B9557" t="str">
            <v>FT-CANADA</v>
          </cell>
          <cell r="C9557" t="str">
            <v>NG-NYMEX</v>
          </cell>
          <cell r="D9557" t="str">
            <v>FT-CAND-EGSC-OPT-PRC</v>
          </cell>
          <cell r="E9557" t="str">
            <v>P</v>
          </cell>
          <cell r="G9557" t="str">
            <v>NGMR-AECO/C</v>
          </cell>
          <cell r="H9557">
            <v>36678</v>
          </cell>
          <cell r="I9557">
            <v>-1512776</v>
          </cell>
          <cell r="J9557">
            <v>-1210221</v>
          </cell>
        </row>
        <row r="9558">
          <cell r="A9558">
            <v>36641</v>
          </cell>
          <cell r="B9558" t="str">
            <v>FT-CANADA</v>
          </cell>
          <cell r="C9558" t="str">
            <v>NG-NYMEX</v>
          </cell>
          <cell r="D9558" t="str">
            <v>FT-CAND-EGSC-OPT-PRC</v>
          </cell>
          <cell r="E9558" t="str">
            <v>P</v>
          </cell>
          <cell r="G9558" t="str">
            <v>NGMR-AECO/C</v>
          </cell>
          <cell r="H9558">
            <v>36708</v>
          </cell>
          <cell r="I9558">
            <v>-1236435</v>
          </cell>
          <cell r="J9558">
            <v>-989148</v>
          </cell>
        </row>
        <row r="9559">
          <cell r="A9559">
            <v>36641</v>
          </cell>
          <cell r="B9559" t="str">
            <v>FT-CANADA</v>
          </cell>
          <cell r="C9559" t="str">
            <v>NG-NYMEX</v>
          </cell>
          <cell r="D9559" t="str">
            <v>FT-CAND-EGSC-OPT-PRC</v>
          </cell>
          <cell r="E9559" t="str">
            <v>P</v>
          </cell>
          <cell r="G9559" t="str">
            <v>NGMR-AECO/C</v>
          </cell>
          <cell r="H9559">
            <v>36739</v>
          </cell>
          <cell r="I9559">
            <v>-1804679</v>
          </cell>
          <cell r="J9559">
            <v>-1443743</v>
          </cell>
        </row>
        <row r="9560">
          <cell r="A9560">
            <v>36641</v>
          </cell>
          <cell r="B9560" t="str">
            <v>FT-CANADA</v>
          </cell>
          <cell r="C9560" t="str">
            <v>NG-NYMEX</v>
          </cell>
          <cell r="D9560" t="str">
            <v>FT-CAND-EGSC-OPT-PRC</v>
          </cell>
          <cell r="E9560" t="str">
            <v>P</v>
          </cell>
          <cell r="G9560" t="str">
            <v>NGMR-AECO/C</v>
          </cell>
          <cell r="H9560">
            <v>36770</v>
          </cell>
          <cell r="I9560">
            <v>-1753708</v>
          </cell>
          <cell r="J9560">
            <v>-1402966</v>
          </cell>
        </row>
        <row r="9561">
          <cell r="A9561">
            <v>36641</v>
          </cell>
          <cell r="B9561" t="str">
            <v>FT-CANADA</v>
          </cell>
          <cell r="C9561" t="str">
            <v>NG-NYMEX</v>
          </cell>
          <cell r="D9561" t="str">
            <v>FT-CAND-EGSC-OPT-PRC</v>
          </cell>
          <cell r="E9561" t="str">
            <v>P</v>
          </cell>
          <cell r="G9561" t="str">
            <v>NGMR-AECO/C</v>
          </cell>
          <cell r="H9561">
            <v>36800</v>
          </cell>
          <cell r="I9561">
            <v>-729380</v>
          </cell>
          <cell r="J9561">
            <v>-583504</v>
          </cell>
        </row>
        <row r="9562">
          <cell r="A9562">
            <v>36641</v>
          </cell>
          <cell r="B9562" t="str">
            <v>FT-CANADA</v>
          </cell>
          <cell r="C9562" t="str">
            <v>NG-NYMEX</v>
          </cell>
          <cell r="D9562" t="str">
            <v>FT-CAND-EGSC-OPT-PRC</v>
          </cell>
          <cell r="E9562" t="str">
            <v>P</v>
          </cell>
          <cell r="G9562" t="str">
            <v>NGMR-AECO/C</v>
          </cell>
          <cell r="H9562">
            <v>36831</v>
          </cell>
          <cell r="I9562">
            <v>788875</v>
          </cell>
          <cell r="J9562">
            <v>631100</v>
          </cell>
        </row>
        <row r="9563">
          <cell r="A9563">
            <v>36641</v>
          </cell>
          <cell r="B9563" t="str">
            <v>FT-CANADA</v>
          </cell>
          <cell r="C9563" t="str">
            <v>NG-NYMEX</v>
          </cell>
          <cell r="D9563" t="str">
            <v>FT-CAND-EGSC-OPT-PRC</v>
          </cell>
          <cell r="E9563" t="str">
            <v>P</v>
          </cell>
          <cell r="G9563" t="str">
            <v>NGMR-AECO/C</v>
          </cell>
          <cell r="H9563">
            <v>36861</v>
          </cell>
          <cell r="I9563">
            <v>917462</v>
          </cell>
          <cell r="J9563">
            <v>733970</v>
          </cell>
        </row>
        <row r="9564">
          <cell r="A9564">
            <v>36641</v>
          </cell>
          <cell r="B9564" t="str">
            <v>FT-CANADA</v>
          </cell>
          <cell r="C9564" t="str">
            <v>NG-NYMEX</v>
          </cell>
          <cell r="D9564" t="str">
            <v>FT-CAND-EGSC-OPT-PRC</v>
          </cell>
          <cell r="E9564" t="str">
            <v>P</v>
          </cell>
          <cell r="G9564" t="str">
            <v>NGMR-AECO/C</v>
          </cell>
          <cell r="H9564">
            <v>36892</v>
          </cell>
          <cell r="I9564">
            <v>888179</v>
          </cell>
          <cell r="J9564">
            <v>710543</v>
          </cell>
        </row>
        <row r="9565">
          <cell r="A9565">
            <v>36641</v>
          </cell>
          <cell r="B9565" t="str">
            <v>FT-CANADA</v>
          </cell>
          <cell r="C9565" t="str">
            <v>NG-NYMEX</v>
          </cell>
          <cell r="D9565" t="str">
            <v>FT-CAND-EGSC-OPT-PRC</v>
          </cell>
          <cell r="E9565" t="str">
            <v>P</v>
          </cell>
          <cell r="G9565" t="str">
            <v>NGMR-AECO/C</v>
          </cell>
          <cell r="H9565">
            <v>36923</v>
          </cell>
          <cell r="I9565">
            <v>643965</v>
          </cell>
          <cell r="J9565">
            <v>515172</v>
          </cell>
        </row>
        <row r="9566">
          <cell r="A9566">
            <v>36641</v>
          </cell>
          <cell r="B9566" t="str">
            <v>FT-CANADA</v>
          </cell>
          <cell r="C9566" t="str">
            <v>NG-NYMEX</v>
          </cell>
          <cell r="D9566" t="str">
            <v>FT-CAND-EGSC-OPT-PRC</v>
          </cell>
          <cell r="E9566" t="str">
            <v>P</v>
          </cell>
          <cell r="G9566" t="str">
            <v>NGMR-AECO/C</v>
          </cell>
          <cell r="H9566">
            <v>36951</v>
          </cell>
          <cell r="I9566">
            <v>540648</v>
          </cell>
          <cell r="J9566">
            <v>432518</v>
          </cell>
        </row>
        <row r="9567">
          <cell r="A9567">
            <v>36641</v>
          </cell>
          <cell r="B9567" t="str">
            <v>FT-CANADA</v>
          </cell>
          <cell r="C9567" t="str">
            <v>NG-NYMEX</v>
          </cell>
          <cell r="D9567" t="str">
            <v>FT-CAND-EGSC-OPT-PRC</v>
          </cell>
          <cell r="E9567" t="str">
            <v>P</v>
          </cell>
          <cell r="G9567" t="str">
            <v>NGMR-AECO/C</v>
          </cell>
          <cell r="H9567">
            <v>36982</v>
          </cell>
          <cell r="I9567">
            <v>240461</v>
          </cell>
          <cell r="J9567">
            <v>192369</v>
          </cell>
        </row>
        <row r="9568">
          <cell r="A9568">
            <v>36641</v>
          </cell>
          <cell r="B9568" t="str">
            <v>FT-CANADA</v>
          </cell>
          <cell r="C9568" t="str">
            <v>NG-NYMEX</v>
          </cell>
          <cell r="D9568" t="str">
            <v>FT-CAND-EGSC-OPT-PRC</v>
          </cell>
          <cell r="E9568" t="str">
            <v>P</v>
          </cell>
          <cell r="G9568" t="str">
            <v>NGMR-AECO/C</v>
          </cell>
          <cell r="H9568">
            <v>37012</v>
          </cell>
          <cell r="I9568">
            <v>236952</v>
          </cell>
          <cell r="J9568">
            <v>189561</v>
          </cell>
        </row>
        <row r="9569">
          <cell r="A9569">
            <v>36641</v>
          </cell>
          <cell r="B9569" t="str">
            <v>FT-CANADA</v>
          </cell>
          <cell r="C9569" t="str">
            <v>NG-NYMEX</v>
          </cell>
          <cell r="D9569" t="str">
            <v>FT-CAND-EGSC-OPT-PRC</v>
          </cell>
          <cell r="E9569" t="str">
            <v>P</v>
          </cell>
          <cell r="G9569" t="str">
            <v>NGMR-AECO/C</v>
          </cell>
          <cell r="H9569">
            <v>37043</v>
          </cell>
          <cell r="I9569">
            <v>227499</v>
          </cell>
          <cell r="J9569">
            <v>181999</v>
          </cell>
        </row>
        <row r="9570">
          <cell r="A9570">
            <v>36641</v>
          </cell>
          <cell r="B9570" t="str">
            <v>FT-CANADA</v>
          </cell>
          <cell r="C9570" t="str">
            <v>NG-NYMEX</v>
          </cell>
          <cell r="D9570" t="str">
            <v>FT-CAND-EGSC-OPT-PRC</v>
          </cell>
          <cell r="E9570" t="str">
            <v>P</v>
          </cell>
          <cell r="G9570" t="str">
            <v>NGMR-AECO/C</v>
          </cell>
          <cell r="H9570">
            <v>37073</v>
          </cell>
          <cell r="I9570">
            <v>233936</v>
          </cell>
          <cell r="J9570">
            <v>187149</v>
          </cell>
        </row>
        <row r="9571">
          <cell r="A9571">
            <v>36641</v>
          </cell>
          <cell r="B9571" t="str">
            <v>FT-CANADA</v>
          </cell>
          <cell r="C9571" t="str">
            <v>NG-NYMEX</v>
          </cell>
          <cell r="D9571" t="str">
            <v>FT-CAND-EGSC-OPT-PRC</v>
          </cell>
          <cell r="E9571" t="str">
            <v>P</v>
          </cell>
          <cell r="G9571" t="str">
            <v>NGMR-AECO/C</v>
          </cell>
          <cell r="H9571">
            <v>37104</v>
          </cell>
          <cell r="I9571">
            <v>232549</v>
          </cell>
          <cell r="J9571">
            <v>186039</v>
          </cell>
        </row>
        <row r="9572">
          <cell r="A9572">
            <v>36641</v>
          </cell>
          <cell r="B9572" t="str">
            <v>FT-CANADA</v>
          </cell>
          <cell r="C9572" t="str">
            <v>NG-NYMEX</v>
          </cell>
          <cell r="D9572" t="str">
            <v>FT-CAND-EGSC-OPT-PRC</v>
          </cell>
          <cell r="E9572" t="str">
            <v>P</v>
          </cell>
          <cell r="G9572" t="str">
            <v>NGMR-AECO/C</v>
          </cell>
          <cell r="H9572">
            <v>37135</v>
          </cell>
          <cell r="I9572">
            <v>221282</v>
          </cell>
          <cell r="J9572">
            <v>177026</v>
          </cell>
        </row>
        <row r="9573">
          <cell r="A9573">
            <v>36641</v>
          </cell>
          <cell r="B9573" t="str">
            <v>FT-CANADA</v>
          </cell>
          <cell r="C9573" t="str">
            <v>NG-NYMEX</v>
          </cell>
          <cell r="D9573" t="str">
            <v>FT-CAND-EGSC-OPT-PRC</v>
          </cell>
          <cell r="E9573" t="str">
            <v>P</v>
          </cell>
          <cell r="G9573" t="str">
            <v>NGMR-AECO/C</v>
          </cell>
          <cell r="H9573">
            <v>37165</v>
          </cell>
          <cell r="I9573">
            <v>230948</v>
          </cell>
          <cell r="J9573">
            <v>184759</v>
          </cell>
        </row>
        <row r="9574">
          <cell r="A9574">
            <v>36641</v>
          </cell>
          <cell r="B9574" t="str">
            <v>FT-CANADA</v>
          </cell>
          <cell r="C9574" t="str">
            <v>NG-NYMEX</v>
          </cell>
          <cell r="D9574" t="str">
            <v>FT-CAND-EGSC-OPT-PRC</v>
          </cell>
          <cell r="E9574" t="str">
            <v>P</v>
          </cell>
          <cell r="G9574" t="str">
            <v>NGMR-AECO/C</v>
          </cell>
          <cell r="H9574">
            <v>37196</v>
          </cell>
          <cell r="I9574">
            <v>433</v>
          </cell>
          <cell r="J9574">
            <v>433</v>
          </cell>
        </row>
        <row r="9575">
          <cell r="A9575">
            <v>36641</v>
          </cell>
          <cell r="B9575" t="str">
            <v>FT-CANADA</v>
          </cell>
          <cell r="C9575" t="str">
            <v>NG-NYMEX</v>
          </cell>
          <cell r="D9575" t="str">
            <v>FT-CAND-EGSC-OPT-PRC</v>
          </cell>
          <cell r="E9575" t="str">
            <v>P</v>
          </cell>
          <cell r="G9575" t="str">
            <v>NGMR-AECO/C</v>
          </cell>
          <cell r="H9575">
            <v>37226</v>
          </cell>
          <cell r="I9575">
            <v>295</v>
          </cell>
          <cell r="J9575">
            <v>295</v>
          </cell>
        </row>
        <row r="9576">
          <cell r="A9576">
            <v>36641</v>
          </cell>
          <cell r="B9576" t="str">
            <v>FT-CANADA</v>
          </cell>
          <cell r="C9576" t="str">
            <v>NG-NYMEX</v>
          </cell>
          <cell r="D9576" t="str">
            <v>FT-CAND-EGSC-OPT-PRC</v>
          </cell>
          <cell r="E9576" t="str">
            <v>P</v>
          </cell>
          <cell r="G9576" t="str">
            <v>NGMR-AECO/C</v>
          </cell>
          <cell r="H9576">
            <v>37257</v>
          </cell>
          <cell r="I9576">
            <v>754</v>
          </cell>
          <cell r="J9576">
            <v>754</v>
          </cell>
        </row>
        <row r="9577">
          <cell r="A9577">
            <v>36641</v>
          </cell>
          <cell r="B9577" t="str">
            <v>FT-CANADA</v>
          </cell>
          <cell r="C9577" t="str">
            <v>NG-NYMEX</v>
          </cell>
          <cell r="D9577" t="str">
            <v>FT-CAND-EGSC-OPT-PRC</v>
          </cell>
          <cell r="E9577" t="str">
            <v>P</v>
          </cell>
          <cell r="G9577" t="str">
            <v>NGMR-AECO/C</v>
          </cell>
          <cell r="H9577">
            <v>37288</v>
          </cell>
          <cell r="I9577">
            <v>1871</v>
          </cell>
          <cell r="J9577">
            <v>1871</v>
          </cell>
        </row>
        <row r="9578">
          <cell r="A9578">
            <v>36641</v>
          </cell>
          <cell r="B9578" t="str">
            <v>FT-CANADA</v>
          </cell>
          <cell r="C9578" t="str">
            <v>NG-NYMEX</v>
          </cell>
          <cell r="D9578" t="str">
            <v>FT-CAND-EGSC-OPT-PRC</v>
          </cell>
          <cell r="E9578" t="str">
            <v>P</v>
          </cell>
          <cell r="G9578" t="str">
            <v>NGMR-AECO/C</v>
          </cell>
          <cell r="H9578">
            <v>37316</v>
          </cell>
          <cell r="I9578">
            <v>2639</v>
          </cell>
          <cell r="J9578">
            <v>2639</v>
          </cell>
        </row>
        <row r="9579">
          <cell r="A9579">
            <v>36641</v>
          </cell>
          <cell r="B9579" t="str">
            <v>FT-CANADA</v>
          </cell>
          <cell r="C9579" t="str">
            <v>NG-NYMEX</v>
          </cell>
          <cell r="D9579" t="str">
            <v>FT-CAND-EGSC-OPT-PRC</v>
          </cell>
          <cell r="E9579" t="str">
            <v>P</v>
          </cell>
          <cell r="G9579" t="str">
            <v>NGMR-AECO/C</v>
          </cell>
          <cell r="H9579">
            <v>37347</v>
          </cell>
          <cell r="I9579">
            <v>101614</v>
          </cell>
          <cell r="J9579">
            <v>101614</v>
          </cell>
        </row>
        <row r="9580">
          <cell r="A9580">
            <v>36641</v>
          </cell>
          <cell r="B9580" t="str">
            <v>FT-CANADA</v>
          </cell>
          <cell r="C9580" t="str">
            <v>NG-NYMEX</v>
          </cell>
          <cell r="D9580" t="str">
            <v>FT-CAND-EGSC-OPT-PRC</v>
          </cell>
          <cell r="E9580" t="str">
            <v>P</v>
          </cell>
          <cell r="G9580" t="str">
            <v>NGMR-AECO/C</v>
          </cell>
          <cell r="H9580">
            <v>37377</v>
          </cell>
          <cell r="I9580">
            <v>110049</v>
          </cell>
          <cell r="J9580">
            <v>110049</v>
          </cell>
        </row>
        <row r="9581">
          <cell r="A9581">
            <v>36641</v>
          </cell>
          <cell r="B9581" t="str">
            <v>FT-CANADA</v>
          </cell>
          <cell r="C9581" t="str">
            <v>NG-NYMEX</v>
          </cell>
          <cell r="D9581" t="str">
            <v>FT-CAND-EGSC-OPT-PRC</v>
          </cell>
          <cell r="E9581" t="str">
            <v>P</v>
          </cell>
          <cell r="G9581" t="str">
            <v>NGMR-AECO/C</v>
          </cell>
          <cell r="H9581">
            <v>37408</v>
          </cell>
          <cell r="I9581">
            <v>107235</v>
          </cell>
          <cell r="J9581">
            <v>107235</v>
          </cell>
        </row>
        <row r="9582">
          <cell r="A9582">
            <v>36641</v>
          </cell>
          <cell r="B9582" t="str">
            <v>FT-CANADA</v>
          </cell>
          <cell r="C9582" t="str">
            <v>NG-NYMEX</v>
          </cell>
          <cell r="D9582" t="str">
            <v>FT-CAND-EGSC-OPT-PRC</v>
          </cell>
          <cell r="E9582" t="str">
            <v>P</v>
          </cell>
          <cell r="G9582" t="str">
            <v>NGMR-AECO/C</v>
          </cell>
          <cell r="H9582">
            <v>37438</v>
          </cell>
          <cell r="I9582">
            <v>110295</v>
          </cell>
          <cell r="J9582">
            <v>110295</v>
          </cell>
        </row>
        <row r="9583">
          <cell r="A9583">
            <v>36641</v>
          </cell>
          <cell r="B9583" t="str">
            <v>FT-CANADA</v>
          </cell>
          <cell r="C9583" t="str">
            <v>NG-NYMEX</v>
          </cell>
          <cell r="D9583" t="str">
            <v>FT-CAND-EGSC-OPT-PRC</v>
          </cell>
          <cell r="E9583" t="str">
            <v>P</v>
          </cell>
          <cell r="G9583" t="str">
            <v>NGMR-AECO/C</v>
          </cell>
          <cell r="H9583">
            <v>37469</v>
          </cell>
          <cell r="I9583">
            <v>108740</v>
          </cell>
          <cell r="J9583">
            <v>108740</v>
          </cell>
        </row>
        <row r="9584">
          <cell r="A9584">
            <v>36641</v>
          </cell>
          <cell r="B9584" t="str">
            <v>FT-CANADA</v>
          </cell>
          <cell r="C9584" t="str">
            <v>NG-NYMEX</v>
          </cell>
          <cell r="D9584" t="str">
            <v>FT-CAND-EGSC-OPT-PRC</v>
          </cell>
          <cell r="E9584" t="str">
            <v>P</v>
          </cell>
          <cell r="G9584" t="str">
            <v>NGMR-AECO/C</v>
          </cell>
          <cell r="H9584">
            <v>37500</v>
          </cell>
          <cell r="I9584">
            <v>105351</v>
          </cell>
          <cell r="J9584">
            <v>105351</v>
          </cell>
        </row>
        <row r="9585">
          <cell r="A9585">
            <v>36641</v>
          </cell>
          <cell r="B9585" t="str">
            <v>FT-CANADA</v>
          </cell>
          <cell r="C9585" t="str">
            <v>NG-NYMEX</v>
          </cell>
          <cell r="D9585" t="str">
            <v>FT-CAND-EGSC-OPT-PRC</v>
          </cell>
          <cell r="E9585" t="str">
            <v>P</v>
          </cell>
          <cell r="G9585" t="str">
            <v>NGMR-AECO/C</v>
          </cell>
          <cell r="H9585">
            <v>37530</v>
          </cell>
          <cell r="I9585">
            <v>104920</v>
          </cell>
          <cell r="J9585">
            <v>104920</v>
          </cell>
        </row>
        <row r="9586">
          <cell r="A9586">
            <v>36641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NG</v>
          </cell>
          <cell r="H9586">
            <v>36617</v>
          </cell>
          <cell r="I9586">
            <v>0</v>
          </cell>
          <cell r="J9586">
            <v>0</v>
          </cell>
        </row>
        <row r="9587">
          <cell r="A9587">
            <v>36641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NG</v>
          </cell>
          <cell r="H9587">
            <v>36647</v>
          </cell>
          <cell r="I9587">
            <v>-797466</v>
          </cell>
          <cell r="J9587">
            <v>-797466</v>
          </cell>
        </row>
        <row r="9588">
          <cell r="A9588">
            <v>36641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NG</v>
          </cell>
          <cell r="H9588">
            <v>36678</v>
          </cell>
          <cell r="I9588">
            <v>208816</v>
          </cell>
          <cell r="J9588">
            <v>208816</v>
          </cell>
        </row>
        <row r="9589">
          <cell r="A9589">
            <v>36641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NG</v>
          </cell>
          <cell r="H9589">
            <v>36708</v>
          </cell>
          <cell r="I9589">
            <v>1074026</v>
          </cell>
          <cell r="J9589">
            <v>1074026</v>
          </cell>
        </row>
        <row r="9590">
          <cell r="A9590">
            <v>36641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NG</v>
          </cell>
          <cell r="H9590">
            <v>36739</v>
          </cell>
          <cell r="I9590">
            <v>1318264</v>
          </cell>
          <cell r="J9590">
            <v>1318264</v>
          </cell>
        </row>
        <row r="9591">
          <cell r="A9591">
            <v>36641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NG</v>
          </cell>
          <cell r="H9591">
            <v>36770</v>
          </cell>
          <cell r="I9591">
            <v>368519</v>
          </cell>
          <cell r="J9591">
            <v>368519</v>
          </cell>
        </row>
        <row r="9592">
          <cell r="A9592">
            <v>36641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NG</v>
          </cell>
          <cell r="H9592">
            <v>36800</v>
          </cell>
          <cell r="I9592">
            <v>6946621</v>
          </cell>
          <cell r="J9592">
            <v>6946621</v>
          </cell>
        </row>
        <row r="9593">
          <cell r="A9593">
            <v>36641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NG</v>
          </cell>
          <cell r="H9593">
            <v>36831</v>
          </cell>
          <cell r="I9593">
            <v>1910003</v>
          </cell>
          <cell r="J9593">
            <v>1910003</v>
          </cell>
        </row>
        <row r="9594">
          <cell r="A9594">
            <v>36641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NG</v>
          </cell>
          <cell r="H9594">
            <v>36861</v>
          </cell>
          <cell r="I9594">
            <v>2049025</v>
          </cell>
          <cell r="J9594">
            <v>2049025</v>
          </cell>
        </row>
        <row r="9595">
          <cell r="A9595">
            <v>36641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NG</v>
          </cell>
          <cell r="H9595">
            <v>36892</v>
          </cell>
          <cell r="I9595">
            <v>1533157</v>
          </cell>
          <cell r="J9595">
            <v>1533157</v>
          </cell>
        </row>
        <row r="9596">
          <cell r="A9596">
            <v>36641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NG</v>
          </cell>
          <cell r="H9596">
            <v>36923</v>
          </cell>
          <cell r="I9596">
            <v>1298982</v>
          </cell>
          <cell r="J9596">
            <v>1298982</v>
          </cell>
        </row>
        <row r="9597">
          <cell r="A9597">
            <v>36641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NG</v>
          </cell>
          <cell r="H9597">
            <v>36951</v>
          </cell>
          <cell r="I9597">
            <v>1907498</v>
          </cell>
          <cell r="J9597">
            <v>1907498</v>
          </cell>
        </row>
        <row r="9598">
          <cell r="A9598">
            <v>36641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NG</v>
          </cell>
          <cell r="H9598">
            <v>36982</v>
          </cell>
          <cell r="I9598">
            <v>1318829</v>
          </cell>
          <cell r="J9598">
            <v>1318829</v>
          </cell>
        </row>
        <row r="9599">
          <cell r="A9599">
            <v>36641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NG</v>
          </cell>
          <cell r="H9599">
            <v>37012</v>
          </cell>
          <cell r="I9599">
            <v>1284946</v>
          </cell>
          <cell r="J9599">
            <v>1284946</v>
          </cell>
        </row>
        <row r="9600">
          <cell r="A9600">
            <v>36641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NG</v>
          </cell>
          <cell r="H9600">
            <v>37043</v>
          </cell>
          <cell r="I9600">
            <v>1231184</v>
          </cell>
          <cell r="J9600">
            <v>1231184</v>
          </cell>
        </row>
        <row r="9601">
          <cell r="A9601">
            <v>36641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NG</v>
          </cell>
          <cell r="H9601">
            <v>37073</v>
          </cell>
          <cell r="I9601">
            <v>1253340</v>
          </cell>
          <cell r="J9601">
            <v>1253340</v>
          </cell>
        </row>
        <row r="9602">
          <cell r="A9602">
            <v>36641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NG</v>
          </cell>
          <cell r="H9602">
            <v>37104</v>
          </cell>
          <cell r="I9602">
            <v>1245737</v>
          </cell>
          <cell r="J9602">
            <v>1245737</v>
          </cell>
        </row>
        <row r="9603">
          <cell r="A9603">
            <v>36641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NG</v>
          </cell>
          <cell r="H9603">
            <v>37135</v>
          </cell>
          <cell r="I9603">
            <v>1201724</v>
          </cell>
          <cell r="J9603">
            <v>1201724</v>
          </cell>
        </row>
        <row r="9604">
          <cell r="A9604">
            <v>36641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NG</v>
          </cell>
          <cell r="H9604">
            <v>37165</v>
          </cell>
          <cell r="I9604">
            <v>1235237</v>
          </cell>
          <cell r="J9604">
            <v>1235237</v>
          </cell>
        </row>
        <row r="9605">
          <cell r="A9605">
            <v>36641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NG</v>
          </cell>
          <cell r="H9605">
            <v>37196</v>
          </cell>
          <cell r="I9605">
            <v>-868207</v>
          </cell>
          <cell r="J9605">
            <v>-868207</v>
          </cell>
        </row>
        <row r="9606">
          <cell r="A9606">
            <v>36641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NG</v>
          </cell>
          <cell r="H9606">
            <v>37226</v>
          </cell>
          <cell r="I9606">
            <v>-896111</v>
          </cell>
          <cell r="J9606">
            <v>-896111</v>
          </cell>
        </row>
        <row r="9607">
          <cell r="A9607">
            <v>36641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NG</v>
          </cell>
          <cell r="H9607">
            <v>37257</v>
          </cell>
          <cell r="I9607">
            <v>-442951</v>
          </cell>
          <cell r="J9607">
            <v>-442951</v>
          </cell>
        </row>
        <row r="9608">
          <cell r="A9608">
            <v>36641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NG</v>
          </cell>
          <cell r="H9608">
            <v>37288</v>
          </cell>
          <cell r="I9608">
            <v>-392785</v>
          </cell>
          <cell r="J9608">
            <v>-392785</v>
          </cell>
        </row>
        <row r="9609">
          <cell r="A9609">
            <v>36641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NG</v>
          </cell>
          <cell r="H9609">
            <v>37316</v>
          </cell>
          <cell r="I9609">
            <v>-437785</v>
          </cell>
          <cell r="J9609">
            <v>-437785</v>
          </cell>
        </row>
        <row r="9610">
          <cell r="A9610">
            <v>36641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NG</v>
          </cell>
          <cell r="H9610">
            <v>37347</v>
          </cell>
          <cell r="I9610">
            <v>-395444</v>
          </cell>
          <cell r="J9610">
            <v>-395444</v>
          </cell>
        </row>
        <row r="9611">
          <cell r="A9611">
            <v>36641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NG</v>
          </cell>
          <cell r="H9611">
            <v>37377</v>
          </cell>
          <cell r="I9611">
            <v>-410855</v>
          </cell>
          <cell r="J9611">
            <v>-410855</v>
          </cell>
        </row>
        <row r="9612">
          <cell r="A9612">
            <v>36641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NG</v>
          </cell>
          <cell r="H9612">
            <v>37408</v>
          </cell>
          <cell r="I9612">
            <v>-390731</v>
          </cell>
          <cell r="J9612">
            <v>-390731</v>
          </cell>
        </row>
        <row r="9613">
          <cell r="A9613">
            <v>36641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NG</v>
          </cell>
          <cell r="H9613">
            <v>37438</v>
          </cell>
          <cell r="I9613">
            <v>-405957</v>
          </cell>
          <cell r="J9613">
            <v>-405957</v>
          </cell>
        </row>
        <row r="9614">
          <cell r="A9614">
            <v>36641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NG</v>
          </cell>
          <cell r="H9614">
            <v>37469</v>
          </cell>
          <cell r="I9614">
            <v>-403499</v>
          </cell>
          <cell r="J9614">
            <v>-403499</v>
          </cell>
        </row>
        <row r="9615">
          <cell r="A9615">
            <v>36641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NG</v>
          </cell>
          <cell r="H9615">
            <v>37500</v>
          </cell>
          <cell r="I9615">
            <v>-383742</v>
          </cell>
          <cell r="J9615">
            <v>-383742</v>
          </cell>
        </row>
        <row r="9616">
          <cell r="A9616">
            <v>36641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NG</v>
          </cell>
          <cell r="H9616">
            <v>37530</v>
          </cell>
          <cell r="I9616">
            <v>-398702</v>
          </cell>
          <cell r="J9616">
            <v>-398702</v>
          </cell>
        </row>
        <row r="9617">
          <cell r="A9617">
            <v>36641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NG</v>
          </cell>
          <cell r="H9617">
            <v>37561</v>
          </cell>
          <cell r="I9617">
            <v>-388201</v>
          </cell>
          <cell r="J9617">
            <v>-388201</v>
          </cell>
        </row>
        <row r="9618">
          <cell r="A9618">
            <v>36641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NG</v>
          </cell>
          <cell r="H9618">
            <v>37591</v>
          </cell>
          <cell r="I9618">
            <v>-396850</v>
          </cell>
          <cell r="J9618">
            <v>-396850</v>
          </cell>
        </row>
        <row r="9619">
          <cell r="A9619">
            <v>36641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NG</v>
          </cell>
          <cell r="H9619">
            <v>37622</v>
          </cell>
          <cell r="I9619">
            <v>-394445</v>
          </cell>
          <cell r="J9619">
            <v>-394445</v>
          </cell>
        </row>
        <row r="9620">
          <cell r="A9620">
            <v>36641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NG</v>
          </cell>
          <cell r="H9620">
            <v>37653</v>
          </cell>
          <cell r="I9620">
            <v>-351456</v>
          </cell>
          <cell r="J9620">
            <v>-351456</v>
          </cell>
        </row>
        <row r="9621">
          <cell r="A9621">
            <v>36641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NG</v>
          </cell>
          <cell r="H9621">
            <v>37681</v>
          </cell>
          <cell r="I9621">
            <v>-389896</v>
          </cell>
          <cell r="J9621">
            <v>-389896</v>
          </cell>
        </row>
        <row r="9622">
          <cell r="A9622">
            <v>36641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NG</v>
          </cell>
          <cell r="H9622">
            <v>37712</v>
          </cell>
          <cell r="I9622">
            <v>-376869</v>
          </cell>
          <cell r="J9622">
            <v>-376869</v>
          </cell>
        </row>
        <row r="9623">
          <cell r="A9623">
            <v>36641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NG</v>
          </cell>
          <cell r="H9623">
            <v>37742</v>
          </cell>
          <cell r="I9623">
            <v>-385275</v>
          </cell>
          <cell r="J9623">
            <v>-385275</v>
          </cell>
        </row>
        <row r="9624">
          <cell r="A9624">
            <v>36641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NG</v>
          </cell>
          <cell r="H9624">
            <v>37773</v>
          </cell>
          <cell r="I9624">
            <v>-372414</v>
          </cell>
          <cell r="J9624">
            <v>-372414</v>
          </cell>
        </row>
        <row r="9625">
          <cell r="A9625">
            <v>36641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NG</v>
          </cell>
          <cell r="H9625">
            <v>37803</v>
          </cell>
          <cell r="I9625">
            <v>-380719</v>
          </cell>
          <cell r="J9625">
            <v>-380719</v>
          </cell>
        </row>
        <row r="9626">
          <cell r="A9626">
            <v>36641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NG</v>
          </cell>
          <cell r="H9626">
            <v>37834</v>
          </cell>
          <cell r="I9626">
            <v>-378422</v>
          </cell>
          <cell r="J9626">
            <v>-378422</v>
          </cell>
        </row>
        <row r="9627">
          <cell r="A9627">
            <v>36641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NG</v>
          </cell>
          <cell r="H9627">
            <v>37865</v>
          </cell>
          <cell r="I9627">
            <v>-365786</v>
          </cell>
          <cell r="J9627">
            <v>-365786</v>
          </cell>
        </row>
        <row r="9628">
          <cell r="A9628">
            <v>36641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NG</v>
          </cell>
          <cell r="H9628">
            <v>37895</v>
          </cell>
          <cell r="I9628">
            <v>-373941</v>
          </cell>
          <cell r="J9628">
            <v>-373941</v>
          </cell>
        </row>
        <row r="9629">
          <cell r="A9629">
            <v>36641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NG</v>
          </cell>
          <cell r="H9629">
            <v>37926</v>
          </cell>
          <cell r="I9629">
            <v>-113628</v>
          </cell>
          <cell r="J9629">
            <v>-113628</v>
          </cell>
        </row>
        <row r="9630">
          <cell r="A9630">
            <v>36641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NG</v>
          </cell>
          <cell r="H9630">
            <v>37956</v>
          </cell>
          <cell r="I9630">
            <v>-115696</v>
          </cell>
          <cell r="J9630">
            <v>-115696</v>
          </cell>
        </row>
        <row r="9631">
          <cell r="A9631">
            <v>36641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NG</v>
          </cell>
          <cell r="H9631">
            <v>37987</v>
          </cell>
          <cell r="I9631">
            <v>-114996</v>
          </cell>
          <cell r="J9631">
            <v>-114996</v>
          </cell>
        </row>
        <row r="9632">
          <cell r="A9632">
            <v>36641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NG</v>
          </cell>
          <cell r="H9632">
            <v>38018</v>
          </cell>
          <cell r="I9632">
            <v>-108900</v>
          </cell>
          <cell r="J9632">
            <v>-108900</v>
          </cell>
        </row>
        <row r="9633">
          <cell r="A9633">
            <v>36641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NG</v>
          </cell>
          <cell r="H9633">
            <v>38047</v>
          </cell>
          <cell r="I9633">
            <v>-113648</v>
          </cell>
          <cell r="J9633">
            <v>-113648</v>
          </cell>
        </row>
        <row r="9634">
          <cell r="A9634">
            <v>36641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NG</v>
          </cell>
          <cell r="H9634">
            <v>38078</v>
          </cell>
          <cell r="I9634">
            <v>-110290</v>
          </cell>
          <cell r="J9634">
            <v>-110290</v>
          </cell>
        </row>
        <row r="9635">
          <cell r="A9635">
            <v>36641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NG</v>
          </cell>
          <cell r="H9635">
            <v>38108</v>
          </cell>
          <cell r="I9635">
            <v>-112293</v>
          </cell>
          <cell r="J9635">
            <v>-112293</v>
          </cell>
        </row>
        <row r="9636">
          <cell r="A9636">
            <v>36641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NG</v>
          </cell>
          <cell r="H9636">
            <v>38139</v>
          </cell>
          <cell r="I9636">
            <v>-108974</v>
          </cell>
          <cell r="J9636">
            <v>-108974</v>
          </cell>
        </row>
        <row r="9637">
          <cell r="A9637">
            <v>36641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NG</v>
          </cell>
          <cell r="H9637">
            <v>38169</v>
          </cell>
          <cell r="I9637">
            <v>-110952</v>
          </cell>
          <cell r="J9637">
            <v>-110952</v>
          </cell>
        </row>
        <row r="9638">
          <cell r="A9638">
            <v>36641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NG</v>
          </cell>
          <cell r="H9638">
            <v>38200</v>
          </cell>
          <cell r="I9638">
            <v>-110277</v>
          </cell>
          <cell r="J9638">
            <v>-110277</v>
          </cell>
        </row>
        <row r="9639">
          <cell r="A9639">
            <v>36641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NG</v>
          </cell>
          <cell r="H9639">
            <v>38231</v>
          </cell>
          <cell r="I9639">
            <v>-107017</v>
          </cell>
          <cell r="J9639">
            <v>-107017</v>
          </cell>
        </row>
        <row r="9640">
          <cell r="A9640">
            <v>36641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NG</v>
          </cell>
          <cell r="H9640">
            <v>38261</v>
          </cell>
          <cell r="I9640">
            <v>-108958</v>
          </cell>
          <cell r="J9640">
            <v>-108958</v>
          </cell>
        </row>
        <row r="9641">
          <cell r="A9641">
            <v>36641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NG</v>
          </cell>
          <cell r="H9641">
            <v>38292</v>
          </cell>
          <cell r="I9641">
            <v>17376</v>
          </cell>
          <cell r="J9641">
            <v>17376</v>
          </cell>
        </row>
        <row r="9642">
          <cell r="A9642">
            <v>36641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NG</v>
          </cell>
          <cell r="H9642">
            <v>38322</v>
          </cell>
          <cell r="I9642">
            <v>18811</v>
          </cell>
          <cell r="J9642">
            <v>18811</v>
          </cell>
        </row>
        <row r="9643">
          <cell r="A9643">
            <v>36641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NG</v>
          </cell>
          <cell r="H9643">
            <v>38353</v>
          </cell>
          <cell r="I9643">
            <v>18696</v>
          </cell>
          <cell r="J9643">
            <v>18696</v>
          </cell>
        </row>
        <row r="9644">
          <cell r="A9644">
            <v>36641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NG</v>
          </cell>
          <cell r="H9644">
            <v>38384</v>
          </cell>
          <cell r="I9644">
            <v>14025</v>
          </cell>
          <cell r="J9644">
            <v>14025</v>
          </cell>
        </row>
        <row r="9645">
          <cell r="A9645">
            <v>36641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NG</v>
          </cell>
          <cell r="H9645">
            <v>38412</v>
          </cell>
          <cell r="I9645">
            <v>18479</v>
          </cell>
          <cell r="J9645">
            <v>18479</v>
          </cell>
        </row>
        <row r="9646">
          <cell r="A9646">
            <v>36641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NG</v>
          </cell>
          <cell r="H9646">
            <v>38443</v>
          </cell>
          <cell r="I9646">
            <v>-83296</v>
          </cell>
          <cell r="J9646">
            <v>-83296</v>
          </cell>
        </row>
        <row r="9647">
          <cell r="A9647">
            <v>36641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NG</v>
          </cell>
          <cell r="H9647">
            <v>38473</v>
          </cell>
          <cell r="I9647">
            <v>-84629</v>
          </cell>
          <cell r="J9647">
            <v>-84629</v>
          </cell>
        </row>
        <row r="9648">
          <cell r="A9648">
            <v>36641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NG</v>
          </cell>
          <cell r="H9648">
            <v>38504</v>
          </cell>
          <cell r="I9648">
            <v>-82296</v>
          </cell>
          <cell r="J9648">
            <v>-82296</v>
          </cell>
        </row>
        <row r="9649">
          <cell r="A9649">
            <v>36641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NG</v>
          </cell>
          <cell r="H9649">
            <v>38534</v>
          </cell>
          <cell r="I9649">
            <v>-83613</v>
          </cell>
          <cell r="J9649">
            <v>-83613</v>
          </cell>
        </row>
        <row r="9650">
          <cell r="A9650">
            <v>36641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NG</v>
          </cell>
          <cell r="H9650">
            <v>38565</v>
          </cell>
          <cell r="I9650">
            <v>-83100</v>
          </cell>
          <cell r="J9650">
            <v>-83100</v>
          </cell>
        </row>
        <row r="9651">
          <cell r="A9651">
            <v>36641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NG</v>
          </cell>
          <cell r="H9651">
            <v>38596</v>
          </cell>
          <cell r="I9651">
            <v>-80808</v>
          </cell>
          <cell r="J9651">
            <v>-80808</v>
          </cell>
        </row>
        <row r="9652">
          <cell r="A9652">
            <v>36641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NG</v>
          </cell>
          <cell r="H9652">
            <v>38626</v>
          </cell>
          <cell r="I9652">
            <v>-82101</v>
          </cell>
          <cell r="J9652">
            <v>-82101</v>
          </cell>
        </row>
        <row r="9653">
          <cell r="A9653">
            <v>36641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NG</v>
          </cell>
          <cell r="H9653">
            <v>38657</v>
          </cell>
          <cell r="I9653">
            <v>108097</v>
          </cell>
          <cell r="J9653">
            <v>108097</v>
          </cell>
        </row>
        <row r="9654">
          <cell r="A9654">
            <v>36641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NG</v>
          </cell>
          <cell r="H9654">
            <v>38687</v>
          </cell>
          <cell r="I9654">
            <v>111931</v>
          </cell>
          <cell r="J9654">
            <v>111931</v>
          </cell>
        </row>
        <row r="9655">
          <cell r="A9655">
            <v>36641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NG</v>
          </cell>
          <cell r="H9655">
            <v>38718</v>
          </cell>
          <cell r="I9655">
            <v>111243</v>
          </cell>
          <cell r="J9655">
            <v>111243</v>
          </cell>
        </row>
        <row r="9656">
          <cell r="A9656">
            <v>36641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NG</v>
          </cell>
          <cell r="H9656">
            <v>38749</v>
          </cell>
          <cell r="I9656">
            <v>97294</v>
          </cell>
          <cell r="J9656">
            <v>97294</v>
          </cell>
        </row>
        <row r="9657">
          <cell r="A9657">
            <v>36641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NG</v>
          </cell>
          <cell r="H9657">
            <v>38777</v>
          </cell>
          <cell r="I9657">
            <v>109945</v>
          </cell>
          <cell r="J9657">
            <v>109945</v>
          </cell>
        </row>
        <row r="9658">
          <cell r="A9658">
            <v>36641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NG</v>
          </cell>
          <cell r="H9658">
            <v>38808</v>
          </cell>
          <cell r="I9658">
            <v>104898</v>
          </cell>
          <cell r="J9658">
            <v>104898</v>
          </cell>
        </row>
        <row r="9659">
          <cell r="A9659">
            <v>36641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NG</v>
          </cell>
          <cell r="H9659">
            <v>38838</v>
          </cell>
          <cell r="I9659">
            <v>108617</v>
          </cell>
          <cell r="J9659">
            <v>108617</v>
          </cell>
        </row>
        <row r="9660">
          <cell r="A9660">
            <v>36641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NG</v>
          </cell>
          <cell r="H9660">
            <v>38869</v>
          </cell>
          <cell r="I9660">
            <v>103630</v>
          </cell>
          <cell r="J9660">
            <v>103630</v>
          </cell>
        </row>
        <row r="9661">
          <cell r="A9661">
            <v>36641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NG</v>
          </cell>
          <cell r="H9661">
            <v>38899</v>
          </cell>
          <cell r="I9661">
            <v>107303</v>
          </cell>
          <cell r="J9661">
            <v>107303</v>
          </cell>
        </row>
        <row r="9662">
          <cell r="A9662">
            <v>36641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NG</v>
          </cell>
          <cell r="H9662">
            <v>38930</v>
          </cell>
          <cell r="I9662">
            <v>106642</v>
          </cell>
          <cell r="J9662">
            <v>106642</v>
          </cell>
        </row>
        <row r="9663">
          <cell r="A9663">
            <v>36641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NG</v>
          </cell>
          <cell r="H9663">
            <v>38961</v>
          </cell>
          <cell r="I9663">
            <v>101745</v>
          </cell>
          <cell r="J9663">
            <v>101745</v>
          </cell>
        </row>
        <row r="9664">
          <cell r="A9664">
            <v>36641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NG</v>
          </cell>
          <cell r="H9664">
            <v>38991</v>
          </cell>
          <cell r="I9664">
            <v>105350</v>
          </cell>
          <cell r="J9664">
            <v>105350</v>
          </cell>
        </row>
        <row r="9665">
          <cell r="A9665">
            <v>36641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NG</v>
          </cell>
          <cell r="H9665">
            <v>39022</v>
          </cell>
          <cell r="I9665">
            <v>102762</v>
          </cell>
          <cell r="J9665">
            <v>102762</v>
          </cell>
        </row>
        <row r="9666">
          <cell r="A9666">
            <v>36641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NG</v>
          </cell>
          <cell r="H9666">
            <v>39052</v>
          </cell>
          <cell r="I9666">
            <v>105552</v>
          </cell>
          <cell r="J9666">
            <v>105552</v>
          </cell>
        </row>
        <row r="9667">
          <cell r="A9667">
            <v>36641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NG</v>
          </cell>
          <cell r="H9667">
            <v>39083</v>
          </cell>
          <cell r="I9667">
            <v>104899</v>
          </cell>
          <cell r="J9667">
            <v>104899</v>
          </cell>
        </row>
        <row r="9668">
          <cell r="A9668">
            <v>36641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NG</v>
          </cell>
          <cell r="H9668">
            <v>39114</v>
          </cell>
          <cell r="I9668">
            <v>94161</v>
          </cell>
          <cell r="J9668">
            <v>94161</v>
          </cell>
        </row>
        <row r="9669">
          <cell r="A9669">
            <v>36641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NG</v>
          </cell>
          <cell r="H9669">
            <v>39142</v>
          </cell>
          <cell r="I9669">
            <v>103667</v>
          </cell>
          <cell r="J9669">
            <v>103667</v>
          </cell>
        </row>
        <row r="9670">
          <cell r="A9670">
            <v>36641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NG</v>
          </cell>
          <cell r="H9670">
            <v>39173</v>
          </cell>
          <cell r="I9670">
            <v>99701</v>
          </cell>
          <cell r="J9670">
            <v>99701</v>
          </cell>
        </row>
        <row r="9671">
          <cell r="A9671">
            <v>36641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NG</v>
          </cell>
          <cell r="H9671">
            <v>39203</v>
          </cell>
          <cell r="I9671">
            <v>102407</v>
          </cell>
          <cell r="J9671">
            <v>102407</v>
          </cell>
        </row>
        <row r="9672">
          <cell r="A9672">
            <v>36641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NG</v>
          </cell>
          <cell r="H9672">
            <v>39234</v>
          </cell>
          <cell r="I9672">
            <v>98496</v>
          </cell>
          <cell r="J9672">
            <v>98496</v>
          </cell>
        </row>
        <row r="9673">
          <cell r="A9673">
            <v>36641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NG</v>
          </cell>
          <cell r="H9673">
            <v>39264</v>
          </cell>
          <cell r="I9673">
            <v>101175</v>
          </cell>
          <cell r="J9673">
            <v>101175</v>
          </cell>
        </row>
        <row r="9674">
          <cell r="A9674">
            <v>36641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NG</v>
          </cell>
          <cell r="H9674">
            <v>39295</v>
          </cell>
          <cell r="I9674">
            <v>100554</v>
          </cell>
          <cell r="J9674">
            <v>100554</v>
          </cell>
        </row>
        <row r="9675">
          <cell r="A9675">
            <v>36641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NG</v>
          </cell>
          <cell r="H9675">
            <v>39326</v>
          </cell>
          <cell r="I9675">
            <v>96713</v>
          </cell>
          <cell r="J9675">
            <v>96713</v>
          </cell>
        </row>
        <row r="9676">
          <cell r="A9676">
            <v>36641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NG</v>
          </cell>
          <cell r="H9676">
            <v>39356</v>
          </cell>
          <cell r="I9676">
            <v>99343</v>
          </cell>
          <cell r="J9676">
            <v>99343</v>
          </cell>
        </row>
        <row r="9677">
          <cell r="A9677">
            <v>36641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NG</v>
          </cell>
          <cell r="H9677">
            <v>39387</v>
          </cell>
          <cell r="I9677">
            <v>1182</v>
          </cell>
          <cell r="J9677">
            <v>1182</v>
          </cell>
        </row>
        <row r="9678">
          <cell r="A9678">
            <v>36641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NG</v>
          </cell>
          <cell r="H9678">
            <v>39417</v>
          </cell>
          <cell r="I9678">
            <v>1214</v>
          </cell>
          <cell r="J9678">
            <v>1214</v>
          </cell>
        </row>
        <row r="9679">
          <cell r="A9679">
            <v>36641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NG</v>
          </cell>
          <cell r="H9679">
            <v>39448</v>
          </cell>
          <cell r="I9679">
            <v>1206</v>
          </cell>
          <cell r="J9679">
            <v>1206</v>
          </cell>
        </row>
        <row r="9680">
          <cell r="A9680">
            <v>36641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NG</v>
          </cell>
          <cell r="H9680">
            <v>39479</v>
          </cell>
          <cell r="I9680">
            <v>1122</v>
          </cell>
          <cell r="J9680">
            <v>1122</v>
          </cell>
        </row>
        <row r="9681">
          <cell r="A9681">
            <v>36641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NG</v>
          </cell>
          <cell r="H9681">
            <v>39508</v>
          </cell>
          <cell r="I9681">
            <v>1192</v>
          </cell>
          <cell r="J9681">
            <v>1192</v>
          </cell>
        </row>
        <row r="9682">
          <cell r="A9682">
            <v>36641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NG</v>
          </cell>
          <cell r="H9682">
            <v>39539</v>
          </cell>
          <cell r="I9682">
            <v>-2250</v>
          </cell>
          <cell r="J9682">
            <v>-2250</v>
          </cell>
        </row>
        <row r="9683">
          <cell r="A9683">
            <v>36641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NG</v>
          </cell>
          <cell r="H9683">
            <v>39569</v>
          </cell>
          <cell r="I9683">
            <v>-2312</v>
          </cell>
          <cell r="J9683">
            <v>-2312</v>
          </cell>
        </row>
        <row r="9684">
          <cell r="A9684">
            <v>36641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NG</v>
          </cell>
          <cell r="H9684">
            <v>39600</v>
          </cell>
          <cell r="I9684">
            <v>-2223</v>
          </cell>
          <cell r="J9684">
            <v>-2223</v>
          </cell>
        </row>
        <row r="9685">
          <cell r="A9685">
            <v>36641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NG</v>
          </cell>
          <cell r="H9685">
            <v>39630</v>
          </cell>
          <cell r="I9685">
            <v>-2284</v>
          </cell>
          <cell r="J9685">
            <v>-2284</v>
          </cell>
        </row>
        <row r="9686">
          <cell r="A9686">
            <v>36641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NG</v>
          </cell>
          <cell r="H9686">
            <v>39661</v>
          </cell>
          <cell r="I9686">
            <v>-2270</v>
          </cell>
          <cell r="J9686">
            <v>-2270</v>
          </cell>
        </row>
        <row r="9687">
          <cell r="A9687">
            <v>36641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NG</v>
          </cell>
          <cell r="H9687">
            <v>39692</v>
          </cell>
          <cell r="I9687">
            <v>-2183</v>
          </cell>
          <cell r="J9687">
            <v>-2183</v>
          </cell>
        </row>
        <row r="9688">
          <cell r="A9688">
            <v>36641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NG</v>
          </cell>
          <cell r="H9688">
            <v>39722</v>
          </cell>
          <cell r="I9688">
            <v>-2242</v>
          </cell>
          <cell r="J9688">
            <v>-2242</v>
          </cell>
        </row>
        <row r="9689">
          <cell r="A9689">
            <v>36641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NG</v>
          </cell>
          <cell r="H9689">
            <v>39753</v>
          </cell>
          <cell r="I9689">
            <v>-3670</v>
          </cell>
          <cell r="J9689">
            <v>-3670</v>
          </cell>
        </row>
        <row r="9690">
          <cell r="A9690">
            <v>36641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NG</v>
          </cell>
          <cell r="H9690">
            <v>39783</v>
          </cell>
          <cell r="I9690">
            <v>13149</v>
          </cell>
          <cell r="J9690">
            <v>13149</v>
          </cell>
        </row>
        <row r="9691">
          <cell r="A9691">
            <v>36641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NG</v>
          </cell>
          <cell r="H9691">
            <v>39814</v>
          </cell>
          <cell r="I9691">
            <v>8</v>
          </cell>
          <cell r="J9691">
            <v>8</v>
          </cell>
        </row>
        <row r="9692">
          <cell r="A9692">
            <v>36641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NG</v>
          </cell>
          <cell r="H9692">
            <v>39845</v>
          </cell>
          <cell r="I9692">
            <v>7</v>
          </cell>
          <cell r="J9692">
            <v>7</v>
          </cell>
        </row>
        <row r="9693">
          <cell r="A9693">
            <v>36641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NG</v>
          </cell>
          <cell r="H9693">
            <v>39873</v>
          </cell>
          <cell r="I9693">
            <v>8</v>
          </cell>
          <cell r="J9693">
            <v>8</v>
          </cell>
        </row>
        <row r="9694">
          <cell r="A9694">
            <v>36641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NG</v>
          </cell>
          <cell r="H9694">
            <v>39904</v>
          </cell>
          <cell r="I9694">
            <v>8</v>
          </cell>
          <cell r="J9694">
            <v>8</v>
          </cell>
        </row>
        <row r="9695">
          <cell r="A9695">
            <v>36641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NG</v>
          </cell>
          <cell r="H9695">
            <v>39934</v>
          </cell>
          <cell r="I9695">
            <v>8</v>
          </cell>
          <cell r="J9695">
            <v>8</v>
          </cell>
        </row>
        <row r="9696">
          <cell r="A9696">
            <v>36641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NG</v>
          </cell>
          <cell r="H9696">
            <v>39965</v>
          </cell>
          <cell r="I9696">
            <v>8</v>
          </cell>
          <cell r="J9696">
            <v>8</v>
          </cell>
        </row>
        <row r="9697">
          <cell r="A9697">
            <v>36641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NG</v>
          </cell>
          <cell r="H9697">
            <v>39995</v>
          </cell>
          <cell r="I9697">
            <v>8</v>
          </cell>
          <cell r="J9697">
            <v>8</v>
          </cell>
        </row>
        <row r="9698">
          <cell r="A9698">
            <v>36641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NG</v>
          </cell>
          <cell r="H9698">
            <v>40026</v>
          </cell>
          <cell r="I9698">
            <v>8</v>
          </cell>
          <cell r="J9698">
            <v>8</v>
          </cell>
        </row>
        <row r="9699">
          <cell r="A9699">
            <v>36641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NG</v>
          </cell>
          <cell r="H9699">
            <v>40057</v>
          </cell>
          <cell r="I9699">
            <v>8</v>
          </cell>
          <cell r="J9699">
            <v>8</v>
          </cell>
        </row>
        <row r="9700">
          <cell r="A9700">
            <v>36641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NG</v>
          </cell>
          <cell r="H9700">
            <v>40087</v>
          </cell>
          <cell r="I9700">
            <v>8</v>
          </cell>
          <cell r="J9700">
            <v>8</v>
          </cell>
        </row>
        <row r="9701">
          <cell r="A9701">
            <v>36641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NG</v>
          </cell>
          <cell r="H9701">
            <v>40118</v>
          </cell>
          <cell r="I9701">
            <v>8</v>
          </cell>
          <cell r="J9701">
            <v>8</v>
          </cell>
        </row>
        <row r="9702">
          <cell r="A9702">
            <v>36641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NG</v>
          </cell>
          <cell r="H9702">
            <v>40148</v>
          </cell>
          <cell r="I9702">
            <v>8</v>
          </cell>
          <cell r="J9702">
            <v>8</v>
          </cell>
        </row>
        <row r="9703">
          <cell r="A9703">
            <v>36641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NG</v>
          </cell>
          <cell r="H9703">
            <v>40179</v>
          </cell>
          <cell r="I9703">
            <v>8</v>
          </cell>
          <cell r="J9703">
            <v>8</v>
          </cell>
        </row>
        <row r="9704">
          <cell r="A9704">
            <v>36641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NG</v>
          </cell>
          <cell r="H9704">
            <v>40210</v>
          </cell>
          <cell r="I9704">
            <v>7</v>
          </cell>
          <cell r="J9704">
            <v>7</v>
          </cell>
        </row>
        <row r="9705">
          <cell r="A9705">
            <v>36641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NG</v>
          </cell>
          <cell r="H9705">
            <v>40238</v>
          </cell>
          <cell r="I9705">
            <v>8</v>
          </cell>
          <cell r="J9705">
            <v>8</v>
          </cell>
        </row>
        <row r="9706">
          <cell r="A9706">
            <v>36641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NG</v>
          </cell>
          <cell r="H9706">
            <v>40269</v>
          </cell>
          <cell r="I9706">
            <v>7</v>
          </cell>
          <cell r="J9706">
            <v>7</v>
          </cell>
        </row>
        <row r="9707">
          <cell r="A9707">
            <v>36641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NG</v>
          </cell>
          <cell r="H9707">
            <v>40299</v>
          </cell>
          <cell r="I9707">
            <v>8</v>
          </cell>
          <cell r="J9707">
            <v>8</v>
          </cell>
        </row>
        <row r="9708">
          <cell r="A9708">
            <v>36641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NG</v>
          </cell>
          <cell r="H9708">
            <v>40330</v>
          </cell>
          <cell r="I9708">
            <v>7</v>
          </cell>
          <cell r="J9708">
            <v>7</v>
          </cell>
        </row>
        <row r="9709">
          <cell r="A9709">
            <v>36641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NG</v>
          </cell>
          <cell r="H9709">
            <v>40360</v>
          </cell>
          <cell r="I9709">
            <v>7</v>
          </cell>
          <cell r="J9709">
            <v>7</v>
          </cell>
        </row>
        <row r="9710">
          <cell r="A9710">
            <v>36641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NG</v>
          </cell>
          <cell r="H9710">
            <v>40391</v>
          </cell>
          <cell r="I9710">
            <v>7</v>
          </cell>
          <cell r="J9710">
            <v>7</v>
          </cell>
        </row>
        <row r="9711">
          <cell r="A9711">
            <v>36641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NG</v>
          </cell>
          <cell r="H9711">
            <v>40422</v>
          </cell>
          <cell r="I9711">
            <v>7</v>
          </cell>
          <cell r="J9711">
            <v>7</v>
          </cell>
        </row>
        <row r="9712">
          <cell r="A9712">
            <v>36641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NG</v>
          </cell>
          <cell r="H9712">
            <v>40452</v>
          </cell>
          <cell r="I9712">
            <v>7</v>
          </cell>
          <cell r="J9712">
            <v>7</v>
          </cell>
        </row>
        <row r="9713">
          <cell r="A9713">
            <v>36641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NG</v>
          </cell>
          <cell r="H9713">
            <v>40483</v>
          </cell>
          <cell r="I9713">
            <v>7</v>
          </cell>
          <cell r="J9713">
            <v>7</v>
          </cell>
        </row>
        <row r="9714">
          <cell r="A9714">
            <v>36641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NG</v>
          </cell>
          <cell r="H9714">
            <v>40513</v>
          </cell>
          <cell r="I9714">
            <v>7</v>
          </cell>
          <cell r="J9714">
            <v>7</v>
          </cell>
        </row>
        <row r="9715">
          <cell r="A9715">
            <v>36641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NG</v>
          </cell>
          <cell r="H9715">
            <v>40544</v>
          </cell>
          <cell r="I9715">
            <v>7</v>
          </cell>
          <cell r="J9715">
            <v>7</v>
          </cell>
        </row>
        <row r="9716">
          <cell r="A9716">
            <v>36641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NG</v>
          </cell>
          <cell r="H9716">
            <v>40575</v>
          </cell>
          <cell r="I9716">
            <v>6</v>
          </cell>
          <cell r="J9716">
            <v>6</v>
          </cell>
        </row>
        <row r="9717">
          <cell r="A9717">
            <v>36641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NG</v>
          </cell>
          <cell r="H9717">
            <v>40603</v>
          </cell>
          <cell r="I9717">
            <v>7</v>
          </cell>
          <cell r="J9717">
            <v>7</v>
          </cell>
        </row>
        <row r="9718">
          <cell r="A9718">
            <v>36641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NG</v>
          </cell>
          <cell r="H9718">
            <v>40634</v>
          </cell>
          <cell r="I9718">
            <v>7</v>
          </cell>
          <cell r="J9718">
            <v>7</v>
          </cell>
        </row>
        <row r="9719">
          <cell r="A9719">
            <v>36641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NG</v>
          </cell>
          <cell r="H9719">
            <v>40664</v>
          </cell>
          <cell r="I9719">
            <v>7</v>
          </cell>
          <cell r="J9719">
            <v>7</v>
          </cell>
        </row>
        <row r="9720">
          <cell r="A9720">
            <v>36641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NG</v>
          </cell>
          <cell r="H9720">
            <v>40695</v>
          </cell>
          <cell r="I9720">
            <v>7</v>
          </cell>
          <cell r="J9720">
            <v>7</v>
          </cell>
        </row>
        <row r="9721">
          <cell r="A9721">
            <v>36641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NG</v>
          </cell>
          <cell r="H9721">
            <v>40725</v>
          </cell>
          <cell r="I9721">
            <v>7</v>
          </cell>
          <cell r="J9721">
            <v>7</v>
          </cell>
        </row>
        <row r="9722">
          <cell r="A9722">
            <v>36641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NG</v>
          </cell>
          <cell r="H9722">
            <v>40756</v>
          </cell>
          <cell r="I9722">
            <v>7</v>
          </cell>
          <cell r="J9722">
            <v>7</v>
          </cell>
        </row>
        <row r="9723">
          <cell r="A9723">
            <v>36641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NG</v>
          </cell>
          <cell r="H9723">
            <v>40787</v>
          </cell>
          <cell r="I9723">
            <v>7</v>
          </cell>
          <cell r="J9723">
            <v>7</v>
          </cell>
        </row>
        <row r="9724">
          <cell r="A9724">
            <v>36641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NG</v>
          </cell>
          <cell r="H9724">
            <v>40817</v>
          </cell>
          <cell r="I9724">
            <v>7</v>
          </cell>
          <cell r="J9724">
            <v>7</v>
          </cell>
        </row>
        <row r="9725">
          <cell r="A9725">
            <v>36641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NG</v>
          </cell>
          <cell r="H9725">
            <v>40848</v>
          </cell>
          <cell r="I9725">
            <v>7</v>
          </cell>
          <cell r="J9725">
            <v>7</v>
          </cell>
        </row>
        <row r="9726">
          <cell r="A9726">
            <v>36641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NG</v>
          </cell>
          <cell r="H9726">
            <v>40878</v>
          </cell>
          <cell r="I9726">
            <v>7</v>
          </cell>
          <cell r="J9726">
            <v>7</v>
          </cell>
        </row>
        <row r="9727">
          <cell r="A9727">
            <v>36641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NG</v>
          </cell>
          <cell r="H9727">
            <v>40909</v>
          </cell>
          <cell r="I9727">
            <v>7</v>
          </cell>
          <cell r="J9727">
            <v>7</v>
          </cell>
        </row>
        <row r="9728">
          <cell r="A9728">
            <v>36641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NG</v>
          </cell>
          <cell r="H9728">
            <v>40940</v>
          </cell>
          <cell r="I9728">
            <v>6</v>
          </cell>
          <cell r="J9728">
            <v>6</v>
          </cell>
        </row>
        <row r="9729">
          <cell r="A9729">
            <v>36641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NG</v>
          </cell>
          <cell r="H9729">
            <v>40969</v>
          </cell>
          <cell r="I9729">
            <v>7</v>
          </cell>
          <cell r="J9729">
            <v>7</v>
          </cell>
        </row>
        <row r="9730">
          <cell r="A9730">
            <v>36641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NG</v>
          </cell>
          <cell r="H9730">
            <v>41000</v>
          </cell>
          <cell r="I9730">
            <v>6</v>
          </cell>
          <cell r="J9730">
            <v>6</v>
          </cell>
        </row>
        <row r="9731">
          <cell r="A9731">
            <v>36641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NG</v>
          </cell>
          <cell r="H9731">
            <v>41030</v>
          </cell>
          <cell r="I9731">
            <v>7</v>
          </cell>
          <cell r="J9731">
            <v>7</v>
          </cell>
        </row>
        <row r="9732">
          <cell r="A9732">
            <v>36641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NG</v>
          </cell>
          <cell r="H9732">
            <v>41061</v>
          </cell>
          <cell r="I9732">
            <v>6</v>
          </cell>
          <cell r="J9732">
            <v>6</v>
          </cell>
        </row>
        <row r="9733">
          <cell r="A9733">
            <v>36641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NG</v>
          </cell>
          <cell r="H9733">
            <v>41091</v>
          </cell>
          <cell r="I9733">
            <v>6</v>
          </cell>
          <cell r="J9733">
            <v>6</v>
          </cell>
        </row>
        <row r="9734">
          <cell r="A9734">
            <v>36641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NG</v>
          </cell>
          <cell r="H9734">
            <v>41122</v>
          </cell>
          <cell r="I9734">
            <v>6</v>
          </cell>
          <cell r="J9734">
            <v>6</v>
          </cell>
        </row>
        <row r="9735">
          <cell r="A9735">
            <v>36641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NG</v>
          </cell>
          <cell r="H9735">
            <v>41153</v>
          </cell>
          <cell r="I9735">
            <v>6</v>
          </cell>
          <cell r="J9735">
            <v>6</v>
          </cell>
        </row>
        <row r="9736">
          <cell r="A9736">
            <v>36641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NG</v>
          </cell>
          <cell r="H9736">
            <v>41183</v>
          </cell>
          <cell r="I9736">
            <v>6</v>
          </cell>
          <cell r="J9736">
            <v>6</v>
          </cell>
        </row>
        <row r="9737">
          <cell r="A9737">
            <v>36641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NG</v>
          </cell>
          <cell r="H9737">
            <v>41214</v>
          </cell>
          <cell r="I9737">
            <v>6</v>
          </cell>
          <cell r="J9737">
            <v>6</v>
          </cell>
        </row>
        <row r="9738">
          <cell r="A9738">
            <v>36641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NG</v>
          </cell>
          <cell r="H9738">
            <v>41244</v>
          </cell>
          <cell r="I9738">
            <v>6</v>
          </cell>
          <cell r="J9738">
            <v>6</v>
          </cell>
        </row>
        <row r="9739">
          <cell r="A9739">
            <v>36641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NG</v>
          </cell>
          <cell r="H9739">
            <v>41275</v>
          </cell>
          <cell r="I9739">
            <v>6</v>
          </cell>
          <cell r="J9739">
            <v>6</v>
          </cell>
        </row>
        <row r="9740">
          <cell r="A9740">
            <v>36641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NG</v>
          </cell>
          <cell r="H9740">
            <v>41306</v>
          </cell>
          <cell r="I9740">
            <v>6</v>
          </cell>
          <cell r="J9740">
            <v>6</v>
          </cell>
        </row>
        <row r="9741">
          <cell r="A9741">
            <v>36641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NG</v>
          </cell>
          <cell r="H9741">
            <v>41334</v>
          </cell>
          <cell r="I9741">
            <v>6</v>
          </cell>
          <cell r="J9741">
            <v>6</v>
          </cell>
        </row>
        <row r="9742">
          <cell r="A9742">
            <v>36641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NG</v>
          </cell>
          <cell r="H9742">
            <v>41365</v>
          </cell>
          <cell r="I9742">
            <v>6</v>
          </cell>
          <cell r="J9742">
            <v>6</v>
          </cell>
        </row>
        <row r="9743">
          <cell r="A9743">
            <v>36641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NG</v>
          </cell>
          <cell r="H9743">
            <v>41395</v>
          </cell>
          <cell r="I9743">
            <v>6</v>
          </cell>
          <cell r="J9743">
            <v>6</v>
          </cell>
        </row>
        <row r="9744">
          <cell r="A9744">
            <v>36641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NG</v>
          </cell>
          <cell r="H9744">
            <v>41426</v>
          </cell>
          <cell r="I9744">
            <v>6</v>
          </cell>
          <cell r="J9744">
            <v>6</v>
          </cell>
        </row>
        <row r="9745">
          <cell r="A9745">
            <v>36641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NG</v>
          </cell>
          <cell r="H9745">
            <v>41456</v>
          </cell>
          <cell r="I9745">
            <v>6</v>
          </cell>
          <cell r="J9745">
            <v>6</v>
          </cell>
        </row>
        <row r="9746">
          <cell r="A9746">
            <v>36641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NG</v>
          </cell>
          <cell r="H9746">
            <v>41487</v>
          </cell>
          <cell r="I9746">
            <v>6</v>
          </cell>
          <cell r="J9746">
            <v>6</v>
          </cell>
        </row>
        <row r="9747">
          <cell r="A9747">
            <v>36641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NG</v>
          </cell>
          <cell r="H9747">
            <v>41518</v>
          </cell>
          <cell r="I9747">
            <v>6</v>
          </cell>
          <cell r="J9747">
            <v>6</v>
          </cell>
        </row>
        <row r="9748">
          <cell r="A9748">
            <v>36641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NG</v>
          </cell>
          <cell r="H9748">
            <v>41548</v>
          </cell>
          <cell r="I9748">
            <v>6</v>
          </cell>
          <cell r="J9748">
            <v>6</v>
          </cell>
        </row>
        <row r="9749">
          <cell r="A9749">
            <v>36641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NG</v>
          </cell>
          <cell r="H9749">
            <v>41579</v>
          </cell>
          <cell r="I9749">
            <v>6</v>
          </cell>
          <cell r="J9749">
            <v>6</v>
          </cell>
        </row>
        <row r="9750">
          <cell r="A9750">
            <v>36641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NG</v>
          </cell>
          <cell r="H9750">
            <v>41609</v>
          </cell>
          <cell r="I9750">
            <v>6</v>
          </cell>
          <cell r="J9750">
            <v>6</v>
          </cell>
        </row>
        <row r="9751">
          <cell r="A9751">
            <v>36641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NG</v>
          </cell>
          <cell r="H9751">
            <v>41640</v>
          </cell>
          <cell r="I9751">
            <v>6</v>
          </cell>
          <cell r="J9751">
            <v>6</v>
          </cell>
        </row>
        <row r="9752">
          <cell r="A9752">
            <v>36641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NG</v>
          </cell>
          <cell r="H9752">
            <v>41671</v>
          </cell>
          <cell r="I9752">
            <v>5</v>
          </cell>
          <cell r="J9752">
            <v>5</v>
          </cell>
        </row>
        <row r="9753">
          <cell r="A9753">
            <v>36641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NG</v>
          </cell>
          <cell r="H9753">
            <v>41699</v>
          </cell>
          <cell r="I9753">
            <v>6</v>
          </cell>
          <cell r="J9753">
            <v>6</v>
          </cell>
        </row>
        <row r="9754">
          <cell r="A9754">
            <v>36641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NG</v>
          </cell>
          <cell r="H9754">
            <v>41730</v>
          </cell>
          <cell r="I9754">
            <v>6</v>
          </cell>
          <cell r="J9754">
            <v>6</v>
          </cell>
        </row>
        <row r="9755">
          <cell r="A9755">
            <v>36641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NG</v>
          </cell>
          <cell r="H9755">
            <v>41760</v>
          </cell>
          <cell r="I9755">
            <v>6</v>
          </cell>
          <cell r="J9755">
            <v>6</v>
          </cell>
        </row>
        <row r="9756">
          <cell r="A9756">
            <v>36641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NG</v>
          </cell>
          <cell r="H9756">
            <v>41791</v>
          </cell>
          <cell r="I9756">
            <v>5</v>
          </cell>
          <cell r="J9756">
            <v>5</v>
          </cell>
        </row>
        <row r="9757">
          <cell r="A9757">
            <v>36641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NG</v>
          </cell>
          <cell r="H9757">
            <v>41821</v>
          </cell>
          <cell r="I9757">
            <v>6</v>
          </cell>
          <cell r="J9757">
            <v>6</v>
          </cell>
        </row>
        <row r="9758">
          <cell r="A9758">
            <v>36641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NG</v>
          </cell>
          <cell r="H9758">
            <v>41852</v>
          </cell>
          <cell r="I9758">
            <v>6</v>
          </cell>
          <cell r="J9758">
            <v>6</v>
          </cell>
        </row>
        <row r="9759">
          <cell r="A9759">
            <v>36641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NG</v>
          </cell>
          <cell r="H9759">
            <v>41883</v>
          </cell>
          <cell r="I9759">
            <v>5</v>
          </cell>
          <cell r="J9759">
            <v>5</v>
          </cell>
        </row>
        <row r="9760">
          <cell r="A9760">
            <v>36641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NG</v>
          </cell>
          <cell r="H9760">
            <v>41913</v>
          </cell>
          <cell r="I9760">
            <v>5</v>
          </cell>
          <cell r="J9760">
            <v>5</v>
          </cell>
        </row>
        <row r="9761">
          <cell r="A9761">
            <v>36641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NGMR-AECO/C</v>
          </cell>
          <cell r="H9761">
            <v>36617</v>
          </cell>
          <cell r="I9761">
            <v>0</v>
          </cell>
          <cell r="J9761">
            <v>0</v>
          </cell>
        </row>
        <row r="9762">
          <cell r="A9762">
            <v>36641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NGMR-AECO/C</v>
          </cell>
          <cell r="H9762">
            <v>36647</v>
          </cell>
          <cell r="I9762">
            <v>0</v>
          </cell>
          <cell r="J9762">
            <v>0</v>
          </cell>
        </row>
        <row r="9763">
          <cell r="A9763">
            <v>36641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NGMR-AECO/C</v>
          </cell>
          <cell r="H9763">
            <v>36678</v>
          </cell>
          <cell r="I9763">
            <v>0</v>
          </cell>
          <cell r="J9763">
            <v>0</v>
          </cell>
        </row>
        <row r="9764">
          <cell r="A9764">
            <v>36641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NGMR-AECO/C</v>
          </cell>
          <cell r="H9764">
            <v>36708</v>
          </cell>
          <cell r="I9764">
            <v>0</v>
          </cell>
          <cell r="J9764">
            <v>0</v>
          </cell>
        </row>
        <row r="9765">
          <cell r="A9765">
            <v>36641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NGMR-AECO/C</v>
          </cell>
          <cell r="H9765">
            <v>36739</v>
          </cell>
          <cell r="I9765">
            <v>0</v>
          </cell>
          <cell r="J9765">
            <v>0</v>
          </cell>
        </row>
        <row r="9766">
          <cell r="A9766">
            <v>36641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NGMR-AECO/C</v>
          </cell>
          <cell r="H9766">
            <v>36770</v>
          </cell>
          <cell r="I9766">
            <v>0</v>
          </cell>
          <cell r="J9766">
            <v>0</v>
          </cell>
        </row>
        <row r="9767">
          <cell r="A9767">
            <v>36641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NGMR-AECO/C</v>
          </cell>
          <cell r="H9767">
            <v>36800</v>
          </cell>
          <cell r="I9767">
            <v>0</v>
          </cell>
          <cell r="J9767">
            <v>0</v>
          </cell>
        </row>
        <row r="9768">
          <cell r="A9768">
            <v>36641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NGMR-AECO/C</v>
          </cell>
          <cell r="H9768">
            <v>36831</v>
          </cell>
          <cell r="I9768">
            <v>0</v>
          </cell>
          <cell r="J9768">
            <v>0</v>
          </cell>
        </row>
        <row r="9769">
          <cell r="A9769">
            <v>36641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NGMR-AECO/C</v>
          </cell>
          <cell r="H9769">
            <v>36861</v>
          </cell>
          <cell r="I9769">
            <v>0</v>
          </cell>
          <cell r="J9769">
            <v>0</v>
          </cell>
        </row>
        <row r="9770">
          <cell r="A9770">
            <v>36641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STN2-AECO</v>
          </cell>
          <cell r="H9770">
            <v>36647</v>
          </cell>
          <cell r="I9770">
            <v>-6999</v>
          </cell>
          <cell r="J9770">
            <v>0</v>
          </cell>
        </row>
        <row r="9771">
          <cell r="A9771">
            <v>36641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STN2-AECO</v>
          </cell>
          <cell r="H9771">
            <v>36678</v>
          </cell>
          <cell r="I9771">
            <v>-1208806</v>
          </cell>
          <cell r="J9771">
            <v>0</v>
          </cell>
        </row>
        <row r="9772">
          <cell r="A9772">
            <v>36641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STN2-AECO</v>
          </cell>
          <cell r="H9772">
            <v>36708</v>
          </cell>
          <cell r="I9772">
            <v>-1242605</v>
          </cell>
          <cell r="J9772">
            <v>0</v>
          </cell>
        </row>
        <row r="9773">
          <cell r="A9773">
            <v>36641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STN2-AECO</v>
          </cell>
          <cell r="H9773">
            <v>36739</v>
          </cell>
          <cell r="I9773">
            <v>-1235733</v>
          </cell>
          <cell r="J9773">
            <v>0</v>
          </cell>
        </row>
        <row r="9774">
          <cell r="A9774">
            <v>36641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STN2-AECO</v>
          </cell>
          <cell r="H9774">
            <v>36770</v>
          </cell>
          <cell r="I9774">
            <v>-1189019</v>
          </cell>
          <cell r="J9774">
            <v>0</v>
          </cell>
        </row>
        <row r="9775">
          <cell r="A9775">
            <v>36641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STN2-AECO</v>
          </cell>
          <cell r="H9775">
            <v>36800</v>
          </cell>
          <cell r="I9775">
            <v>-1221731</v>
          </cell>
          <cell r="J9775">
            <v>0</v>
          </cell>
        </row>
        <row r="9776">
          <cell r="A9776">
            <v>36641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STN2-AECO</v>
          </cell>
          <cell r="H9776">
            <v>36831</v>
          </cell>
          <cell r="I9776">
            <v>137438</v>
          </cell>
          <cell r="J9776">
            <v>0</v>
          </cell>
        </row>
        <row r="9777">
          <cell r="A9777">
            <v>36641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STN2-AECO</v>
          </cell>
          <cell r="H9777">
            <v>36861</v>
          </cell>
          <cell r="I9777">
            <v>141210</v>
          </cell>
          <cell r="J9777">
            <v>0</v>
          </cell>
        </row>
        <row r="9778">
          <cell r="A9778">
            <v>36641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STN2-AECO</v>
          </cell>
          <cell r="H9778">
            <v>36892</v>
          </cell>
          <cell r="I9778">
            <v>140371</v>
          </cell>
          <cell r="J9778">
            <v>0</v>
          </cell>
        </row>
        <row r="9779">
          <cell r="A9779">
            <v>36641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STN2-AECO</v>
          </cell>
          <cell r="H9779">
            <v>36923</v>
          </cell>
          <cell r="I9779">
            <v>126029</v>
          </cell>
          <cell r="J9779">
            <v>0</v>
          </cell>
        </row>
        <row r="9780">
          <cell r="A9780">
            <v>36641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STN2-AECO</v>
          </cell>
          <cell r="H9780">
            <v>36951</v>
          </cell>
          <cell r="I9780">
            <v>138771</v>
          </cell>
          <cell r="J9780">
            <v>0</v>
          </cell>
        </row>
        <row r="9781">
          <cell r="A9781">
            <v>36641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STN2-AECO</v>
          </cell>
          <cell r="H9781">
            <v>36982</v>
          </cell>
          <cell r="I9781">
            <v>-1067852</v>
          </cell>
          <cell r="J9781">
            <v>0</v>
          </cell>
        </row>
        <row r="9782">
          <cell r="A9782">
            <v>36641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STN2-AECO</v>
          </cell>
          <cell r="H9782">
            <v>37012</v>
          </cell>
          <cell r="I9782">
            <v>-1097028</v>
          </cell>
          <cell r="J9782">
            <v>0</v>
          </cell>
        </row>
        <row r="9783">
          <cell r="A9783">
            <v>36641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STN2-AECO</v>
          </cell>
          <cell r="H9783">
            <v>37043</v>
          </cell>
          <cell r="I9783">
            <v>-1055215</v>
          </cell>
          <cell r="J9783">
            <v>0</v>
          </cell>
        </row>
        <row r="9784">
          <cell r="A9784">
            <v>36641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STN2-AECO</v>
          </cell>
          <cell r="H9784">
            <v>37073</v>
          </cell>
          <cell r="I9784">
            <v>-1083981</v>
          </cell>
          <cell r="J9784">
            <v>0</v>
          </cell>
        </row>
        <row r="9785">
          <cell r="A9785">
            <v>36641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STN2-AECO</v>
          </cell>
          <cell r="H9785">
            <v>37104</v>
          </cell>
          <cell r="I9785">
            <v>-1077406</v>
          </cell>
          <cell r="J9785">
            <v>0</v>
          </cell>
        </row>
        <row r="9786">
          <cell r="A9786">
            <v>36641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STN2-AECO</v>
          </cell>
          <cell r="H9786">
            <v>37135</v>
          </cell>
          <cell r="I9786">
            <v>-1036291</v>
          </cell>
          <cell r="J9786">
            <v>0</v>
          </cell>
        </row>
        <row r="9787">
          <cell r="A9787">
            <v>36641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STN2-AECO</v>
          </cell>
          <cell r="H9787">
            <v>37165</v>
          </cell>
          <cell r="I9787">
            <v>-1064507</v>
          </cell>
          <cell r="J9787">
            <v>0</v>
          </cell>
        </row>
        <row r="9788">
          <cell r="A9788">
            <v>36641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TOLL:ABC/KING</v>
          </cell>
          <cell r="H9788">
            <v>36647</v>
          </cell>
          <cell r="I9788">
            <v>-207181</v>
          </cell>
          <cell r="J9788">
            <v>0</v>
          </cell>
        </row>
        <row r="9789">
          <cell r="A9789">
            <v>36641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TOLL:ABC/KING</v>
          </cell>
          <cell r="H9789">
            <v>36678</v>
          </cell>
          <cell r="I9789">
            <v>-199438</v>
          </cell>
          <cell r="J9789">
            <v>0</v>
          </cell>
        </row>
        <row r="9790">
          <cell r="A9790">
            <v>36641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TOLL:ABC/KING</v>
          </cell>
          <cell r="H9790">
            <v>36708</v>
          </cell>
          <cell r="I9790">
            <v>-205014</v>
          </cell>
          <cell r="J9790">
            <v>0</v>
          </cell>
        </row>
        <row r="9791">
          <cell r="A9791">
            <v>36641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TOLL:ABC/KING</v>
          </cell>
          <cell r="H9791">
            <v>36739</v>
          </cell>
          <cell r="I9791">
            <v>-203880</v>
          </cell>
          <cell r="J9791">
            <v>0</v>
          </cell>
        </row>
        <row r="9792">
          <cell r="A9792">
            <v>36641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TOLL:ABC/KING</v>
          </cell>
          <cell r="H9792">
            <v>36770</v>
          </cell>
          <cell r="I9792">
            <v>-196173</v>
          </cell>
          <cell r="J9792">
            <v>0</v>
          </cell>
        </row>
        <row r="9793">
          <cell r="A9793">
            <v>36641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TOLL:ABC/KING</v>
          </cell>
          <cell r="H9793">
            <v>36800</v>
          </cell>
          <cell r="I9793">
            <v>-201570</v>
          </cell>
          <cell r="J9793">
            <v>0</v>
          </cell>
        </row>
        <row r="9794">
          <cell r="A9794">
            <v>36641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TOLL:ABC/KING</v>
          </cell>
          <cell r="H9794">
            <v>36831</v>
          </cell>
          <cell r="I9794">
            <v>-193936</v>
          </cell>
          <cell r="J9794">
            <v>0</v>
          </cell>
        </row>
        <row r="9795">
          <cell r="A9795">
            <v>36641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TOLL:ABC/KING</v>
          </cell>
          <cell r="H9795">
            <v>36861</v>
          </cell>
          <cell r="I9795">
            <v>-199259</v>
          </cell>
          <cell r="J9795">
            <v>0</v>
          </cell>
        </row>
        <row r="9796">
          <cell r="A9796">
            <v>36641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TOLL:ABC/KING</v>
          </cell>
          <cell r="H9796">
            <v>36892</v>
          </cell>
          <cell r="I9796">
            <v>-198074</v>
          </cell>
          <cell r="J9796">
            <v>0</v>
          </cell>
        </row>
        <row r="9797">
          <cell r="A9797">
            <v>36641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TOLL:ABC/KING</v>
          </cell>
          <cell r="H9797">
            <v>36923</v>
          </cell>
          <cell r="I9797">
            <v>-177837</v>
          </cell>
          <cell r="J9797">
            <v>0</v>
          </cell>
        </row>
        <row r="9798">
          <cell r="A9798">
            <v>36641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TOLL:ABC/KING</v>
          </cell>
          <cell r="H9798">
            <v>36951</v>
          </cell>
          <cell r="I9798">
            <v>-195816</v>
          </cell>
          <cell r="J9798">
            <v>0</v>
          </cell>
        </row>
        <row r="9799">
          <cell r="A9799">
            <v>36641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TOLL:ABC/KING</v>
          </cell>
          <cell r="H9799">
            <v>36982</v>
          </cell>
          <cell r="I9799">
            <v>-188352</v>
          </cell>
          <cell r="J9799">
            <v>0</v>
          </cell>
        </row>
        <row r="9800">
          <cell r="A9800">
            <v>36641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TOLL:ABC/KING</v>
          </cell>
          <cell r="H9800">
            <v>37012</v>
          </cell>
          <cell r="I9800">
            <v>-193499</v>
          </cell>
          <cell r="J9800">
            <v>0</v>
          </cell>
        </row>
        <row r="9801">
          <cell r="A9801">
            <v>36641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TOLL:ABC/KING</v>
          </cell>
          <cell r="H9801">
            <v>37043</v>
          </cell>
          <cell r="I9801">
            <v>-186123</v>
          </cell>
          <cell r="J9801">
            <v>0</v>
          </cell>
        </row>
        <row r="9802">
          <cell r="A9802">
            <v>36641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TOLL:ABC/KING</v>
          </cell>
          <cell r="H9802">
            <v>37073</v>
          </cell>
          <cell r="I9802">
            <v>-191197</v>
          </cell>
          <cell r="J9802">
            <v>0</v>
          </cell>
        </row>
        <row r="9803">
          <cell r="A9803">
            <v>36641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TOLL:ABC/KING</v>
          </cell>
          <cell r="H9803">
            <v>37104</v>
          </cell>
          <cell r="I9803">
            <v>-190037</v>
          </cell>
          <cell r="J9803">
            <v>0</v>
          </cell>
        </row>
        <row r="9804">
          <cell r="A9804">
            <v>36641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TOLL:ABC/KING</v>
          </cell>
          <cell r="H9804">
            <v>37135</v>
          </cell>
          <cell r="I9804">
            <v>-182785</v>
          </cell>
          <cell r="J9804">
            <v>0</v>
          </cell>
        </row>
        <row r="9805">
          <cell r="A9805">
            <v>36641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TOLL:ABC/KING</v>
          </cell>
          <cell r="H9805">
            <v>37165</v>
          </cell>
          <cell r="I9805">
            <v>-187762</v>
          </cell>
          <cell r="J9805">
            <v>0</v>
          </cell>
        </row>
        <row r="9806">
          <cell r="A9806">
            <v>36641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TOLL:ABC/KING</v>
          </cell>
          <cell r="H9806">
            <v>37196</v>
          </cell>
          <cell r="I9806">
            <v>-222280</v>
          </cell>
          <cell r="J9806">
            <v>0</v>
          </cell>
        </row>
        <row r="9807">
          <cell r="A9807">
            <v>36641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TOLL:ABC/KING</v>
          </cell>
          <cell r="H9807">
            <v>37226</v>
          </cell>
          <cell r="I9807">
            <v>-228331</v>
          </cell>
          <cell r="J9807">
            <v>0</v>
          </cell>
        </row>
        <row r="9808">
          <cell r="A9808">
            <v>36641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TOLL:ABC/KING</v>
          </cell>
          <cell r="H9808">
            <v>37257</v>
          </cell>
          <cell r="I9808">
            <v>-226932</v>
          </cell>
          <cell r="J9808">
            <v>0</v>
          </cell>
        </row>
        <row r="9809">
          <cell r="A9809">
            <v>36641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TOLL:ABC/KING</v>
          </cell>
          <cell r="H9809">
            <v>37288</v>
          </cell>
          <cell r="I9809">
            <v>-203713</v>
          </cell>
          <cell r="J9809">
            <v>0</v>
          </cell>
        </row>
        <row r="9810">
          <cell r="A9810">
            <v>36641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TOLL:ABC/KING</v>
          </cell>
          <cell r="H9810">
            <v>37316</v>
          </cell>
          <cell r="I9810">
            <v>-224285</v>
          </cell>
          <cell r="J9810">
            <v>0</v>
          </cell>
        </row>
        <row r="9811">
          <cell r="A9811">
            <v>36641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TOLL:ABC/KING</v>
          </cell>
          <cell r="H9811">
            <v>37347</v>
          </cell>
          <cell r="I9811">
            <v>-215720</v>
          </cell>
          <cell r="J9811">
            <v>0</v>
          </cell>
        </row>
        <row r="9812">
          <cell r="A9812">
            <v>36641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TOLL:ABC/KING</v>
          </cell>
          <cell r="H9812">
            <v>37377</v>
          </cell>
          <cell r="I9812">
            <v>-221601</v>
          </cell>
          <cell r="J9812">
            <v>0</v>
          </cell>
        </row>
        <row r="9813">
          <cell r="A9813">
            <v>36641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TOLL:ABC/KING</v>
          </cell>
          <cell r="H9813">
            <v>37408</v>
          </cell>
          <cell r="I9813">
            <v>-213149</v>
          </cell>
          <cell r="J9813">
            <v>0</v>
          </cell>
        </row>
        <row r="9814">
          <cell r="A9814">
            <v>36641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TOLL:ABC/KING</v>
          </cell>
          <cell r="H9814">
            <v>37438</v>
          </cell>
          <cell r="I9814">
            <v>-218959</v>
          </cell>
          <cell r="J9814">
            <v>0</v>
          </cell>
        </row>
        <row r="9815">
          <cell r="A9815">
            <v>36641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TOLL:ABC/KING</v>
          </cell>
          <cell r="H9815">
            <v>37469</v>
          </cell>
          <cell r="I9815">
            <v>-217634</v>
          </cell>
          <cell r="J9815">
            <v>0</v>
          </cell>
        </row>
        <row r="9816">
          <cell r="A9816">
            <v>36641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TOLL:ABC/KING</v>
          </cell>
          <cell r="H9816">
            <v>37500</v>
          </cell>
          <cell r="I9816">
            <v>-209337</v>
          </cell>
          <cell r="J9816">
            <v>0</v>
          </cell>
        </row>
        <row r="9817">
          <cell r="A9817">
            <v>36641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TOLL:ABC/KING</v>
          </cell>
          <cell r="H9817">
            <v>37530</v>
          </cell>
          <cell r="I9817">
            <v>-215046</v>
          </cell>
          <cell r="J9817">
            <v>0</v>
          </cell>
        </row>
        <row r="9818">
          <cell r="A9818">
            <v>36641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TOLL:ABC/KING</v>
          </cell>
          <cell r="H9818">
            <v>37561</v>
          </cell>
          <cell r="I9818">
            <v>-206852</v>
          </cell>
          <cell r="J9818">
            <v>0</v>
          </cell>
        </row>
        <row r="9819">
          <cell r="A9819">
            <v>36641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TOLL:ABC/KING</v>
          </cell>
          <cell r="H9819">
            <v>37591</v>
          </cell>
          <cell r="I9819">
            <v>-212495</v>
          </cell>
          <cell r="J9819">
            <v>0</v>
          </cell>
        </row>
        <row r="9820">
          <cell r="A9820">
            <v>36641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TOLL:ABC/KING</v>
          </cell>
          <cell r="H9820">
            <v>37622</v>
          </cell>
          <cell r="I9820">
            <v>-211207</v>
          </cell>
          <cell r="J9820">
            <v>0</v>
          </cell>
        </row>
        <row r="9821">
          <cell r="A9821">
            <v>36641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TOLL:ABC/KING</v>
          </cell>
          <cell r="H9821">
            <v>37653</v>
          </cell>
          <cell r="I9821">
            <v>-189609</v>
          </cell>
          <cell r="J9821">
            <v>0</v>
          </cell>
        </row>
        <row r="9822">
          <cell r="A9822">
            <v>36641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TOLL:ABC/KING</v>
          </cell>
          <cell r="H9822">
            <v>37681</v>
          </cell>
          <cell r="I9822">
            <v>-208772</v>
          </cell>
          <cell r="J9822">
            <v>0</v>
          </cell>
        </row>
        <row r="9823">
          <cell r="A9823">
            <v>36641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TOLL:ABC/KING</v>
          </cell>
          <cell r="H9823">
            <v>37712</v>
          </cell>
          <cell r="I9823">
            <v>-200813</v>
          </cell>
          <cell r="J9823">
            <v>0</v>
          </cell>
        </row>
        <row r="9824">
          <cell r="A9824">
            <v>36641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TOLL:ABC/KING</v>
          </cell>
          <cell r="H9824">
            <v>37742</v>
          </cell>
          <cell r="I9824">
            <v>-206297</v>
          </cell>
          <cell r="J9824">
            <v>0</v>
          </cell>
        </row>
        <row r="9825">
          <cell r="A9825">
            <v>36641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TOLL:ABC/KING</v>
          </cell>
          <cell r="H9825">
            <v>37773</v>
          </cell>
          <cell r="I9825">
            <v>-198440</v>
          </cell>
          <cell r="J9825">
            <v>0</v>
          </cell>
        </row>
        <row r="9826">
          <cell r="A9826">
            <v>36641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TOLL:ABC/KING</v>
          </cell>
          <cell r="H9826">
            <v>37803</v>
          </cell>
          <cell r="I9826">
            <v>-203858</v>
          </cell>
          <cell r="J9826">
            <v>0</v>
          </cell>
        </row>
        <row r="9827">
          <cell r="A9827">
            <v>36641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TOLL:ABC/KING</v>
          </cell>
          <cell r="H9827">
            <v>37834</v>
          </cell>
          <cell r="I9827">
            <v>-202628</v>
          </cell>
          <cell r="J9827">
            <v>0</v>
          </cell>
        </row>
        <row r="9828">
          <cell r="A9828">
            <v>36641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TOLL:ABC/KING</v>
          </cell>
          <cell r="H9828">
            <v>37865</v>
          </cell>
          <cell r="I9828">
            <v>-194908</v>
          </cell>
          <cell r="J9828">
            <v>0</v>
          </cell>
        </row>
        <row r="9829">
          <cell r="A9829">
            <v>36641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TOLL:ABC/KING</v>
          </cell>
          <cell r="H9829">
            <v>37895</v>
          </cell>
          <cell r="I9829">
            <v>-200228</v>
          </cell>
          <cell r="J9829">
            <v>0</v>
          </cell>
        </row>
        <row r="9830">
          <cell r="A9830">
            <v>36641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TOLL:ABC/KING</v>
          </cell>
          <cell r="H9830">
            <v>37926</v>
          </cell>
          <cell r="I9830">
            <v>-192600</v>
          </cell>
          <cell r="J9830">
            <v>0</v>
          </cell>
        </row>
        <row r="9831">
          <cell r="A9831">
            <v>36641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TOLL:ABC/KING</v>
          </cell>
          <cell r="H9831">
            <v>37956</v>
          </cell>
          <cell r="I9831">
            <v>-197858</v>
          </cell>
          <cell r="J9831">
            <v>0</v>
          </cell>
        </row>
        <row r="9832">
          <cell r="A9832">
            <v>36641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TOLL:ABC/KING</v>
          </cell>
          <cell r="H9832">
            <v>37987</v>
          </cell>
          <cell r="I9832">
            <v>-196660</v>
          </cell>
          <cell r="J9832">
            <v>0</v>
          </cell>
        </row>
        <row r="9833">
          <cell r="A9833">
            <v>36641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TOLL:ABC/KING</v>
          </cell>
          <cell r="H9833">
            <v>38018</v>
          </cell>
          <cell r="I9833">
            <v>-182856</v>
          </cell>
          <cell r="J9833">
            <v>0</v>
          </cell>
        </row>
        <row r="9834">
          <cell r="A9834">
            <v>36641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TOLL:ABC/KING</v>
          </cell>
          <cell r="H9834">
            <v>38047</v>
          </cell>
          <cell r="I9834">
            <v>-194355</v>
          </cell>
          <cell r="J9834">
            <v>0</v>
          </cell>
        </row>
        <row r="9835">
          <cell r="A9835">
            <v>36641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TOLL:ABC/KING</v>
          </cell>
          <cell r="H9835">
            <v>38078</v>
          </cell>
          <cell r="I9835">
            <v>-186943</v>
          </cell>
          <cell r="J9835">
            <v>0</v>
          </cell>
        </row>
        <row r="9836">
          <cell r="A9836">
            <v>36641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TOLL:ABC/KING</v>
          </cell>
          <cell r="H9836">
            <v>38108</v>
          </cell>
          <cell r="I9836">
            <v>-192038</v>
          </cell>
          <cell r="J9836">
            <v>0</v>
          </cell>
        </row>
        <row r="9837">
          <cell r="A9837">
            <v>36641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TOLL:ABC/KING</v>
          </cell>
          <cell r="H9837">
            <v>38139</v>
          </cell>
          <cell r="I9837">
            <v>-184713</v>
          </cell>
          <cell r="J9837">
            <v>0</v>
          </cell>
        </row>
        <row r="9838">
          <cell r="A9838">
            <v>36641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TOLL:ABC/KING</v>
          </cell>
          <cell r="H9838">
            <v>38169</v>
          </cell>
          <cell r="I9838">
            <v>-189746</v>
          </cell>
          <cell r="J9838">
            <v>0</v>
          </cell>
        </row>
        <row r="9839">
          <cell r="A9839">
            <v>36641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TOLL:ABC/KING</v>
          </cell>
          <cell r="H9839">
            <v>38200</v>
          </cell>
          <cell r="I9839">
            <v>-188590</v>
          </cell>
          <cell r="J9839">
            <v>0</v>
          </cell>
        </row>
        <row r="9840">
          <cell r="A9840">
            <v>36641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TOLL:ABC/KING</v>
          </cell>
          <cell r="H9840">
            <v>38231</v>
          </cell>
          <cell r="I9840">
            <v>-181395</v>
          </cell>
          <cell r="J9840">
            <v>0</v>
          </cell>
        </row>
        <row r="9841">
          <cell r="A9841">
            <v>36641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TOLL:ABC/KING</v>
          </cell>
          <cell r="H9841">
            <v>38261</v>
          </cell>
          <cell r="I9841">
            <v>-186335</v>
          </cell>
          <cell r="J9841">
            <v>0</v>
          </cell>
        </row>
        <row r="9842">
          <cell r="A9842">
            <v>36641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TOLL:ABC/KING</v>
          </cell>
          <cell r="H9842">
            <v>38292</v>
          </cell>
          <cell r="I9842">
            <v>-179225</v>
          </cell>
          <cell r="J9842">
            <v>0</v>
          </cell>
        </row>
        <row r="9843">
          <cell r="A9843">
            <v>36641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TOLL:ABC/KING</v>
          </cell>
          <cell r="H9843">
            <v>38322</v>
          </cell>
          <cell r="I9843">
            <v>-184105</v>
          </cell>
          <cell r="J9843">
            <v>0</v>
          </cell>
        </row>
        <row r="9844">
          <cell r="A9844">
            <v>36641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TOLL:ABC/KING</v>
          </cell>
          <cell r="H9844">
            <v>38353</v>
          </cell>
          <cell r="I9844">
            <v>-182980</v>
          </cell>
          <cell r="J9844">
            <v>0</v>
          </cell>
        </row>
        <row r="9845">
          <cell r="A9845">
            <v>36641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TOLL:ABC/KING</v>
          </cell>
          <cell r="H9845">
            <v>38384</v>
          </cell>
          <cell r="I9845">
            <v>-164263</v>
          </cell>
          <cell r="J9845">
            <v>0</v>
          </cell>
        </row>
        <row r="9846">
          <cell r="A9846">
            <v>36641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TOLL:ABC/KING</v>
          </cell>
          <cell r="H9846">
            <v>38412</v>
          </cell>
          <cell r="I9846">
            <v>-180858</v>
          </cell>
          <cell r="J9846">
            <v>0</v>
          </cell>
        </row>
        <row r="9847">
          <cell r="A9847">
            <v>36641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TOLL:ABC/KING</v>
          </cell>
          <cell r="H9847">
            <v>38443</v>
          </cell>
          <cell r="I9847">
            <v>-173953</v>
          </cell>
          <cell r="J9847">
            <v>0</v>
          </cell>
        </row>
        <row r="9848">
          <cell r="A9848">
            <v>36641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TOLL:ABC/KING</v>
          </cell>
          <cell r="H9848">
            <v>38473</v>
          </cell>
          <cell r="I9848">
            <v>-178687</v>
          </cell>
          <cell r="J9848">
            <v>0</v>
          </cell>
        </row>
        <row r="9849">
          <cell r="A9849">
            <v>36641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TOLL:ABC/KING</v>
          </cell>
          <cell r="H9849">
            <v>38504</v>
          </cell>
          <cell r="I9849">
            <v>-171864</v>
          </cell>
          <cell r="J9849">
            <v>0</v>
          </cell>
        </row>
        <row r="9850">
          <cell r="A9850">
            <v>36641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TOLL:ABC/KING</v>
          </cell>
          <cell r="H9850">
            <v>38534</v>
          </cell>
          <cell r="I9850">
            <v>-176540</v>
          </cell>
          <cell r="J9850">
            <v>0</v>
          </cell>
        </row>
        <row r="9851">
          <cell r="A9851">
            <v>36641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TOLL:ABC/KING</v>
          </cell>
          <cell r="H9851">
            <v>38565</v>
          </cell>
          <cell r="I9851">
            <v>-175459</v>
          </cell>
          <cell r="J9851">
            <v>0</v>
          </cell>
        </row>
        <row r="9852">
          <cell r="A9852">
            <v>36641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TOLL:ABC/KING</v>
          </cell>
          <cell r="H9852">
            <v>38596</v>
          </cell>
          <cell r="I9852">
            <v>-168758</v>
          </cell>
          <cell r="J9852">
            <v>0</v>
          </cell>
        </row>
        <row r="9853">
          <cell r="A9853">
            <v>36641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TOLL:ABC/KING</v>
          </cell>
          <cell r="H9853">
            <v>38626</v>
          </cell>
          <cell r="I9853">
            <v>-173348</v>
          </cell>
          <cell r="J9853">
            <v>0</v>
          </cell>
        </row>
        <row r="9854">
          <cell r="A9854">
            <v>36641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TOLL:ABC/KING</v>
          </cell>
          <cell r="H9854">
            <v>38657</v>
          </cell>
          <cell r="I9854">
            <v>0</v>
          </cell>
          <cell r="J9854">
            <v>0</v>
          </cell>
        </row>
        <row r="9855">
          <cell r="A9855">
            <v>36641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TOLL:ABC/KING</v>
          </cell>
          <cell r="H9855">
            <v>38687</v>
          </cell>
          <cell r="I9855">
            <v>0</v>
          </cell>
          <cell r="J9855">
            <v>0</v>
          </cell>
        </row>
        <row r="9856">
          <cell r="A9856">
            <v>36641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TOLL:ABC/KING</v>
          </cell>
          <cell r="H9856">
            <v>38718</v>
          </cell>
          <cell r="I9856">
            <v>0</v>
          </cell>
          <cell r="J9856">
            <v>0</v>
          </cell>
        </row>
        <row r="9857">
          <cell r="A9857">
            <v>36641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TOLL:ABC/KING</v>
          </cell>
          <cell r="H9857">
            <v>38749</v>
          </cell>
          <cell r="I9857">
            <v>0</v>
          </cell>
          <cell r="J9857">
            <v>0</v>
          </cell>
        </row>
        <row r="9858">
          <cell r="A9858">
            <v>36641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TOLL:ABC/KING</v>
          </cell>
          <cell r="H9858">
            <v>38777</v>
          </cell>
          <cell r="I9858">
            <v>0</v>
          </cell>
          <cell r="J9858">
            <v>0</v>
          </cell>
        </row>
        <row r="9859">
          <cell r="A9859">
            <v>36641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TOLL:ABC/KING</v>
          </cell>
          <cell r="H9859">
            <v>38808</v>
          </cell>
          <cell r="I9859">
            <v>0</v>
          </cell>
          <cell r="J9859">
            <v>0</v>
          </cell>
        </row>
        <row r="9860">
          <cell r="A9860">
            <v>36641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TOLL:ABC/KING</v>
          </cell>
          <cell r="H9860">
            <v>38838</v>
          </cell>
          <cell r="I9860">
            <v>0</v>
          </cell>
          <cell r="J9860">
            <v>0</v>
          </cell>
        </row>
        <row r="9861">
          <cell r="A9861">
            <v>36641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TOLL:ABC/KING</v>
          </cell>
          <cell r="H9861">
            <v>38869</v>
          </cell>
          <cell r="I9861">
            <v>0</v>
          </cell>
          <cell r="J9861">
            <v>0</v>
          </cell>
        </row>
        <row r="9862">
          <cell r="A9862">
            <v>36641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TOLL:ABC/KING</v>
          </cell>
          <cell r="H9862">
            <v>38899</v>
          </cell>
          <cell r="I9862">
            <v>0</v>
          </cell>
          <cell r="J9862">
            <v>0</v>
          </cell>
        </row>
        <row r="9863">
          <cell r="A9863">
            <v>36641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TOLL:ABC/KING</v>
          </cell>
          <cell r="H9863">
            <v>38930</v>
          </cell>
          <cell r="I9863">
            <v>0</v>
          </cell>
          <cell r="J9863">
            <v>0</v>
          </cell>
        </row>
        <row r="9864">
          <cell r="A9864">
            <v>36641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TOLL:ABC/KING</v>
          </cell>
          <cell r="H9864">
            <v>38961</v>
          </cell>
          <cell r="I9864">
            <v>0</v>
          </cell>
          <cell r="J9864">
            <v>0</v>
          </cell>
        </row>
        <row r="9865">
          <cell r="A9865">
            <v>36641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TOLL:ABC/KING</v>
          </cell>
          <cell r="H9865">
            <v>38991</v>
          </cell>
          <cell r="I9865">
            <v>0</v>
          </cell>
          <cell r="J9865">
            <v>0</v>
          </cell>
        </row>
        <row r="9866">
          <cell r="A9866">
            <v>36641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TOLL:ABC/KING</v>
          </cell>
          <cell r="H9866">
            <v>39022</v>
          </cell>
          <cell r="I9866">
            <v>0</v>
          </cell>
          <cell r="J9866">
            <v>0</v>
          </cell>
        </row>
        <row r="9867">
          <cell r="A9867">
            <v>36641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TOLL:ABC/KING</v>
          </cell>
          <cell r="H9867">
            <v>39052</v>
          </cell>
          <cell r="I9867">
            <v>0</v>
          </cell>
          <cell r="J9867">
            <v>0</v>
          </cell>
        </row>
        <row r="9868">
          <cell r="A9868">
            <v>36641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TOLL:ABC/KING</v>
          </cell>
          <cell r="H9868">
            <v>39083</v>
          </cell>
          <cell r="I9868">
            <v>0</v>
          </cell>
          <cell r="J9868">
            <v>0</v>
          </cell>
        </row>
        <row r="9869">
          <cell r="A9869">
            <v>36641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TOLL:ABC/KING</v>
          </cell>
          <cell r="H9869">
            <v>39114</v>
          </cell>
          <cell r="I9869">
            <v>0</v>
          </cell>
          <cell r="J9869">
            <v>0</v>
          </cell>
        </row>
        <row r="9870">
          <cell r="A9870">
            <v>36641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TOLL:ABC/KING</v>
          </cell>
          <cell r="H9870">
            <v>39142</v>
          </cell>
          <cell r="I9870">
            <v>0</v>
          </cell>
          <cell r="J9870">
            <v>0</v>
          </cell>
        </row>
        <row r="9871">
          <cell r="A9871">
            <v>36641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TOLL:ABC/KING</v>
          </cell>
          <cell r="H9871">
            <v>39173</v>
          </cell>
          <cell r="I9871">
            <v>0</v>
          </cell>
          <cell r="J9871">
            <v>0</v>
          </cell>
        </row>
        <row r="9872">
          <cell r="A9872">
            <v>36641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TOLL:ABC/KING</v>
          </cell>
          <cell r="H9872">
            <v>39203</v>
          </cell>
          <cell r="I9872">
            <v>0</v>
          </cell>
          <cell r="J9872">
            <v>0</v>
          </cell>
        </row>
        <row r="9873">
          <cell r="A9873">
            <v>36641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TOLL:ABC/KING</v>
          </cell>
          <cell r="H9873">
            <v>39234</v>
          </cell>
          <cell r="I9873">
            <v>0</v>
          </cell>
          <cell r="J9873">
            <v>0</v>
          </cell>
        </row>
        <row r="9874">
          <cell r="A9874">
            <v>36641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TOLL:ABC/KING</v>
          </cell>
          <cell r="H9874">
            <v>39264</v>
          </cell>
          <cell r="I9874">
            <v>0</v>
          </cell>
          <cell r="J9874">
            <v>0</v>
          </cell>
        </row>
        <row r="9875">
          <cell r="A9875">
            <v>36641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TOLL:ABC/KING</v>
          </cell>
          <cell r="H9875">
            <v>39295</v>
          </cell>
          <cell r="I9875">
            <v>0</v>
          </cell>
          <cell r="J9875">
            <v>0</v>
          </cell>
        </row>
        <row r="9876">
          <cell r="A9876">
            <v>36641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TOLL:ABC/KING</v>
          </cell>
          <cell r="H9876">
            <v>39326</v>
          </cell>
          <cell r="I9876">
            <v>0</v>
          </cell>
          <cell r="J9876">
            <v>0</v>
          </cell>
        </row>
        <row r="9877">
          <cell r="A9877">
            <v>36641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TOLL:ABC/KING</v>
          </cell>
          <cell r="H9877">
            <v>39356</v>
          </cell>
          <cell r="I9877">
            <v>0</v>
          </cell>
          <cell r="J9877">
            <v>0</v>
          </cell>
        </row>
        <row r="9878">
          <cell r="A9878">
            <v>36641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TOLL:ABC/KING</v>
          </cell>
          <cell r="H9878">
            <v>39387</v>
          </cell>
          <cell r="I9878">
            <v>0</v>
          </cell>
          <cell r="J9878">
            <v>0</v>
          </cell>
        </row>
        <row r="9879">
          <cell r="A9879">
            <v>36641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TOLL:ABC/KING</v>
          </cell>
          <cell r="H9879">
            <v>39417</v>
          </cell>
          <cell r="I9879">
            <v>0</v>
          </cell>
          <cell r="J9879">
            <v>0</v>
          </cell>
        </row>
        <row r="9880">
          <cell r="A9880">
            <v>36641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TOLL:ABC/KING</v>
          </cell>
          <cell r="H9880">
            <v>39448</v>
          </cell>
          <cell r="I9880">
            <v>0</v>
          </cell>
          <cell r="J9880">
            <v>0</v>
          </cell>
        </row>
        <row r="9881">
          <cell r="A9881">
            <v>36641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TOLL:ABC/KING</v>
          </cell>
          <cell r="H9881">
            <v>39479</v>
          </cell>
          <cell r="I9881">
            <v>0</v>
          </cell>
          <cell r="J9881">
            <v>0</v>
          </cell>
        </row>
        <row r="9882">
          <cell r="A9882">
            <v>36641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TOLL:ABC/KING</v>
          </cell>
          <cell r="H9882">
            <v>39508</v>
          </cell>
          <cell r="I9882">
            <v>0</v>
          </cell>
          <cell r="J9882">
            <v>0</v>
          </cell>
        </row>
        <row r="9883">
          <cell r="A9883">
            <v>36641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TOLL:ABC/KING</v>
          </cell>
          <cell r="H9883">
            <v>39539</v>
          </cell>
          <cell r="I9883">
            <v>0</v>
          </cell>
          <cell r="J9883">
            <v>0</v>
          </cell>
        </row>
        <row r="9884">
          <cell r="A9884">
            <v>36641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TOLL:ABC/KING</v>
          </cell>
          <cell r="H9884">
            <v>39569</v>
          </cell>
          <cell r="I9884">
            <v>0</v>
          </cell>
          <cell r="J9884">
            <v>0</v>
          </cell>
        </row>
        <row r="9885">
          <cell r="A9885">
            <v>36641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TOLL:ABC/KING</v>
          </cell>
          <cell r="H9885">
            <v>39600</v>
          </cell>
          <cell r="I9885">
            <v>0</v>
          </cell>
          <cell r="J9885">
            <v>0</v>
          </cell>
        </row>
        <row r="9886">
          <cell r="A9886">
            <v>36641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TOLL:ABC/KING</v>
          </cell>
          <cell r="H9886">
            <v>39630</v>
          </cell>
          <cell r="I9886">
            <v>0</v>
          </cell>
          <cell r="J9886">
            <v>0</v>
          </cell>
        </row>
        <row r="9887">
          <cell r="A9887">
            <v>36641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TOLL:ABC/KING</v>
          </cell>
          <cell r="H9887">
            <v>39661</v>
          </cell>
          <cell r="I9887">
            <v>0</v>
          </cell>
          <cell r="J9887">
            <v>0</v>
          </cell>
        </row>
        <row r="9888">
          <cell r="A9888">
            <v>36641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TOLL:ABC/KING</v>
          </cell>
          <cell r="H9888">
            <v>39692</v>
          </cell>
          <cell r="I9888">
            <v>0</v>
          </cell>
          <cell r="J9888">
            <v>0</v>
          </cell>
        </row>
        <row r="9889">
          <cell r="A9889">
            <v>36641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TOLL:ABC/KING</v>
          </cell>
          <cell r="H9889">
            <v>39722</v>
          </cell>
          <cell r="I9889">
            <v>0</v>
          </cell>
          <cell r="J9889">
            <v>0</v>
          </cell>
        </row>
        <row r="9890">
          <cell r="A9890">
            <v>36641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TOLL:AECO/ABC</v>
          </cell>
          <cell r="H9890">
            <v>36647</v>
          </cell>
          <cell r="I9890">
            <v>-209287</v>
          </cell>
          <cell r="J9890">
            <v>0</v>
          </cell>
        </row>
        <row r="9891">
          <cell r="A9891">
            <v>36641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TOLL:AECO/ABC</v>
          </cell>
          <cell r="H9891">
            <v>36678</v>
          </cell>
          <cell r="I9891">
            <v>-201465</v>
          </cell>
          <cell r="J9891">
            <v>0</v>
          </cell>
        </row>
        <row r="9892">
          <cell r="A9892">
            <v>36641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TOLL:AECO/ABC</v>
          </cell>
          <cell r="H9892">
            <v>36708</v>
          </cell>
          <cell r="I9892">
            <v>-207098</v>
          </cell>
          <cell r="J9892">
            <v>0</v>
          </cell>
        </row>
        <row r="9893">
          <cell r="A9893">
            <v>36641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TOLL:AECO/ABC</v>
          </cell>
          <cell r="H9893">
            <v>36739</v>
          </cell>
          <cell r="I9893">
            <v>-205952</v>
          </cell>
          <cell r="J9893">
            <v>0</v>
          </cell>
        </row>
        <row r="9894">
          <cell r="A9894">
            <v>36641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TOLL:AECO/ABC</v>
          </cell>
          <cell r="H9894">
            <v>36770</v>
          </cell>
          <cell r="I9894">
            <v>-198167</v>
          </cell>
          <cell r="J9894">
            <v>0</v>
          </cell>
        </row>
        <row r="9895">
          <cell r="A9895">
            <v>36641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TOLL:AECO/ABC</v>
          </cell>
          <cell r="H9895">
            <v>36800</v>
          </cell>
          <cell r="I9895">
            <v>-203619</v>
          </cell>
          <cell r="J9895">
            <v>0</v>
          </cell>
        </row>
        <row r="9896">
          <cell r="A9896">
            <v>36641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TOLL:AECO/ABC</v>
          </cell>
          <cell r="H9896">
            <v>36831</v>
          </cell>
          <cell r="I9896">
            <v>-195907</v>
          </cell>
          <cell r="J9896">
            <v>0</v>
          </cell>
        </row>
        <row r="9897">
          <cell r="A9897">
            <v>36641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TOLL:AECO/ABC</v>
          </cell>
          <cell r="H9897">
            <v>36861</v>
          </cell>
          <cell r="I9897">
            <v>-201284</v>
          </cell>
          <cell r="J9897">
            <v>0</v>
          </cell>
        </row>
        <row r="9898">
          <cell r="A9898">
            <v>36641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TOLL:AECO/ABC</v>
          </cell>
          <cell r="H9898">
            <v>36892</v>
          </cell>
          <cell r="I9898">
            <v>-200087</v>
          </cell>
          <cell r="J9898">
            <v>0</v>
          </cell>
        </row>
        <row r="9899">
          <cell r="A9899">
            <v>36641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TOLL:AECO/ABC</v>
          </cell>
          <cell r="H9899">
            <v>36923</v>
          </cell>
          <cell r="I9899">
            <v>-179644</v>
          </cell>
          <cell r="J9899">
            <v>0</v>
          </cell>
        </row>
        <row r="9900">
          <cell r="A9900">
            <v>36641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TOLL:AECO/ABC</v>
          </cell>
          <cell r="H9900">
            <v>36951</v>
          </cell>
          <cell r="I9900">
            <v>-197806</v>
          </cell>
          <cell r="J9900">
            <v>0</v>
          </cell>
        </row>
        <row r="9901">
          <cell r="A9901">
            <v>36641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TOLL:AECO/ABC</v>
          </cell>
          <cell r="H9901">
            <v>36982</v>
          </cell>
          <cell r="I9901">
            <v>-190267</v>
          </cell>
          <cell r="J9901">
            <v>0</v>
          </cell>
        </row>
        <row r="9902">
          <cell r="A9902">
            <v>36641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TOLL:AECO/ABC</v>
          </cell>
          <cell r="H9902">
            <v>37012</v>
          </cell>
          <cell r="I9902">
            <v>-195465</v>
          </cell>
          <cell r="J9902">
            <v>0</v>
          </cell>
        </row>
        <row r="9903">
          <cell r="A9903">
            <v>36641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TOLL:AECO/ABC</v>
          </cell>
          <cell r="H9903">
            <v>37043</v>
          </cell>
          <cell r="I9903">
            <v>-188015</v>
          </cell>
          <cell r="J9903">
            <v>0</v>
          </cell>
        </row>
        <row r="9904">
          <cell r="A9904">
            <v>36641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TOLL:AECO/ABC</v>
          </cell>
          <cell r="H9904">
            <v>37073</v>
          </cell>
          <cell r="I9904">
            <v>-193141</v>
          </cell>
          <cell r="J9904">
            <v>0</v>
          </cell>
        </row>
        <row r="9905">
          <cell r="A9905">
            <v>36641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TOLL:AECO/ABC</v>
          </cell>
          <cell r="H9905">
            <v>37104</v>
          </cell>
          <cell r="I9905">
            <v>-191969</v>
          </cell>
          <cell r="J9905">
            <v>0</v>
          </cell>
        </row>
        <row r="9906">
          <cell r="A9906">
            <v>36641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TOLL:AECO/ABC</v>
          </cell>
          <cell r="H9906">
            <v>37135</v>
          </cell>
          <cell r="I9906">
            <v>-184643</v>
          </cell>
          <cell r="J9906">
            <v>0</v>
          </cell>
        </row>
        <row r="9907">
          <cell r="A9907">
            <v>36641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TOLL:AECO/ABC</v>
          </cell>
          <cell r="H9907">
            <v>37165</v>
          </cell>
          <cell r="I9907">
            <v>-189671</v>
          </cell>
          <cell r="J9907">
            <v>0</v>
          </cell>
        </row>
        <row r="9908">
          <cell r="A9908">
            <v>36641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TOLL:AECO/ABC</v>
          </cell>
          <cell r="H9908">
            <v>37196</v>
          </cell>
          <cell r="I9908">
            <v>-224521</v>
          </cell>
          <cell r="J9908">
            <v>0</v>
          </cell>
        </row>
        <row r="9909">
          <cell r="A9909">
            <v>36641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TOLL:AECO/ABC</v>
          </cell>
          <cell r="H9909">
            <v>37226</v>
          </cell>
          <cell r="I9909">
            <v>-230632</v>
          </cell>
          <cell r="J9909">
            <v>0</v>
          </cell>
        </row>
        <row r="9910">
          <cell r="A9910">
            <v>36641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TOLL:AECO/ABC</v>
          </cell>
          <cell r="H9910">
            <v>37257</v>
          </cell>
          <cell r="I9910">
            <v>-229219</v>
          </cell>
          <cell r="J9910">
            <v>0</v>
          </cell>
        </row>
        <row r="9911">
          <cell r="A9911">
            <v>36641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TOLL:AECO/ABC</v>
          </cell>
          <cell r="H9911">
            <v>37288</v>
          </cell>
          <cell r="I9911">
            <v>-205767</v>
          </cell>
          <cell r="J9911">
            <v>0</v>
          </cell>
        </row>
        <row r="9912">
          <cell r="A9912">
            <v>36641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TOLL:AECO/ABC</v>
          </cell>
          <cell r="H9912">
            <v>37316</v>
          </cell>
          <cell r="I9912">
            <v>-226546</v>
          </cell>
          <cell r="J9912">
            <v>0</v>
          </cell>
        </row>
        <row r="9913">
          <cell r="A9913">
            <v>36641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TOLL:AECO/ABC</v>
          </cell>
          <cell r="H9913">
            <v>37347</v>
          </cell>
          <cell r="I9913">
            <v>-217894</v>
          </cell>
          <cell r="J9913">
            <v>0</v>
          </cell>
        </row>
        <row r="9914">
          <cell r="A9914">
            <v>36641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TOLL:AECO/ABC</v>
          </cell>
          <cell r="H9914">
            <v>37377</v>
          </cell>
          <cell r="I9914">
            <v>-223835</v>
          </cell>
          <cell r="J9914">
            <v>0</v>
          </cell>
        </row>
        <row r="9915">
          <cell r="A9915">
            <v>36641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TOLL:AECO/ABC</v>
          </cell>
          <cell r="H9915">
            <v>37408</v>
          </cell>
          <cell r="I9915">
            <v>-215298</v>
          </cell>
          <cell r="J9915">
            <v>0</v>
          </cell>
        </row>
        <row r="9916">
          <cell r="A9916">
            <v>36641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TOLL:AECO/ABC</v>
          </cell>
          <cell r="H9916">
            <v>37438</v>
          </cell>
          <cell r="I9916">
            <v>-221167</v>
          </cell>
          <cell r="J9916">
            <v>0</v>
          </cell>
        </row>
        <row r="9917">
          <cell r="A9917">
            <v>36641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TOLL:AECO/ABC</v>
          </cell>
          <cell r="H9917">
            <v>37469</v>
          </cell>
          <cell r="I9917">
            <v>-219828</v>
          </cell>
          <cell r="J9917">
            <v>0</v>
          </cell>
        </row>
        <row r="9918">
          <cell r="A9918">
            <v>36641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TOLL:AECO/ABC</v>
          </cell>
          <cell r="H9918">
            <v>37500</v>
          </cell>
          <cell r="I9918">
            <v>-211447</v>
          </cell>
          <cell r="J9918">
            <v>0</v>
          </cell>
        </row>
        <row r="9919">
          <cell r="A9919">
            <v>36641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TOLL:AECO/ABC</v>
          </cell>
          <cell r="H9919">
            <v>37530</v>
          </cell>
          <cell r="I9919">
            <v>-217214</v>
          </cell>
          <cell r="J9919">
            <v>0</v>
          </cell>
        </row>
        <row r="9920">
          <cell r="A9920">
            <v>36641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TOLL:AECO/ABC</v>
          </cell>
          <cell r="H9920">
            <v>37561</v>
          </cell>
          <cell r="I9920">
            <v>-208937</v>
          </cell>
          <cell r="J9920">
            <v>0</v>
          </cell>
        </row>
        <row r="9921">
          <cell r="A9921">
            <v>36641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TOLL:AECO/ABC</v>
          </cell>
          <cell r="H9921">
            <v>37591</v>
          </cell>
          <cell r="I9921">
            <v>-214637</v>
          </cell>
          <cell r="J9921">
            <v>0</v>
          </cell>
        </row>
        <row r="9922">
          <cell r="A9922">
            <v>36641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TOLL:AECO/ABC</v>
          </cell>
          <cell r="H9922">
            <v>37622</v>
          </cell>
          <cell r="I9922">
            <v>-213336</v>
          </cell>
          <cell r="J9922">
            <v>0</v>
          </cell>
        </row>
        <row r="9923">
          <cell r="A9923">
            <v>36641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TOLL:AECO/ABC</v>
          </cell>
          <cell r="H9923">
            <v>37653</v>
          </cell>
          <cell r="I9923">
            <v>-191521</v>
          </cell>
          <cell r="J9923">
            <v>0</v>
          </cell>
        </row>
        <row r="9924">
          <cell r="A9924">
            <v>36641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TOLL:AECO/ABC</v>
          </cell>
          <cell r="H9924">
            <v>37681</v>
          </cell>
          <cell r="I9924">
            <v>-210876</v>
          </cell>
          <cell r="J9924">
            <v>0</v>
          </cell>
        </row>
        <row r="9925">
          <cell r="A9925">
            <v>36641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TOLL:AECO/ABC</v>
          </cell>
          <cell r="H9925">
            <v>37712</v>
          </cell>
          <cell r="I9925">
            <v>-202837</v>
          </cell>
          <cell r="J9925">
            <v>0</v>
          </cell>
        </row>
        <row r="9926">
          <cell r="A9926">
            <v>36641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TOLL:AECO/ABC</v>
          </cell>
          <cell r="H9926">
            <v>37742</v>
          </cell>
          <cell r="I9926">
            <v>-208377</v>
          </cell>
          <cell r="J9926">
            <v>0</v>
          </cell>
        </row>
        <row r="9927">
          <cell r="A9927">
            <v>36641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TOLL:AECO/ABC</v>
          </cell>
          <cell r="H9927">
            <v>37773</v>
          </cell>
          <cell r="I9927">
            <v>-200440</v>
          </cell>
          <cell r="J9927">
            <v>0</v>
          </cell>
        </row>
        <row r="9928">
          <cell r="A9928">
            <v>36641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TOLL:AECO/ABC</v>
          </cell>
          <cell r="H9928">
            <v>37803</v>
          </cell>
          <cell r="I9928">
            <v>-205913</v>
          </cell>
          <cell r="J9928">
            <v>0</v>
          </cell>
        </row>
        <row r="9929">
          <cell r="A9929">
            <v>36641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TOLL:AECO/ABC</v>
          </cell>
          <cell r="H9929">
            <v>37834</v>
          </cell>
          <cell r="I9929">
            <v>-204670</v>
          </cell>
          <cell r="J9929">
            <v>0</v>
          </cell>
        </row>
        <row r="9930">
          <cell r="A9930">
            <v>36641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TOLL:AECO/ABC</v>
          </cell>
          <cell r="H9930">
            <v>37865</v>
          </cell>
          <cell r="I9930">
            <v>-196872</v>
          </cell>
          <cell r="J9930">
            <v>0</v>
          </cell>
        </row>
        <row r="9931">
          <cell r="A9931">
            <v>36641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TOLL:AECO/ABC</v>
          </cell>
          <cell r="H9931">
            <v>37895</v>
          </cell>
          <cell r="I9931">
            <v>-202247</v>
          </cell>
          <cell r="J9931">
            <v>0</v>
          </cell>
        </row>
        <row r="9932">
          <cell r="A9932">
            <v>36641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TOLL:AECO/ABC</v>
          </cell>
          <cell r="H9932">
            <v>37926</v>
          </cell>
          <cell r="I9932">
            <v>-194542</v>
          </cell>
          <cell r="J9932">
            <v>0</v>
          </cell>
        </row>
        <row r="9933">
          <cell r="A9933">
            <v>36641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TOLL:AECO/ABC</v>
          </cell>
          <cell r="H9933">
            <v>37956</v>
          </cell>
          <cell r="I9933">
            <v>-199852</v>
          </cell>
          <cell r="J9933">
            <v>0</v>
          </cell>
        </row>
        <row r="9934">
          <cell r="A9934">
            <v>36641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TOLL:AECO/ABC</v>
          </cell>
          <cell r="H9934">
            <v>37987</v>
          </cell>
          <cell r="I9934">
            <v>-198643</v>
          </cell>
          <cell r="J9934">
            <v>0</v>
          </cell>
        </row>
        <row r="9935">
          <cell r="A9935">
            <v>36641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TOLL:AECO/ABC</v>
          </cell>
          <cell r="H9935">
            <v>38018</v>
          </cell>
          <cell r="I9935">
            <v>-184699</v>
          </cell>
          <cell r="J9935">
            <v>0</v>
          </cell>
        </row>
        <row r="9936">
          <cell r="A9936">
            <v>36641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TOLL:AECO/ABC</v>
          </cell>
          <cell r="H9936">
            <v>38047</v>
          </cell>
          <cell r="I9936">
            <v>-196314</v>
          </cell>
          <cell r="J9936">
            <v>0</v>
          </cell>
        </row>
        <row r="9937">
          <cell r="A9937">
            <v>36641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TOLL:AECO/ABC</v>
          </cell>
          <cell r="H9937">
            <v>38078</v>
          </cell>
          <cell r="I9937">
            <v>-188827</v>
          </cell>
          <cell r="J9937">
            <v>0</v>
          </cell>
        </row>
        <row r="9938">
          <cell r="A9938">
            <v>36641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TOLL:AECO/ABC</v>
          </cell>
          <cell r="H9938">
            <v>38108</v>
          </cell>
          <cell r="I9938">
            <v>-193974</v>
          </cell>
          <cell r="J9938">
            <v>0</v>
          </cell>
        </row>
        <row r="9939">
          <cell r="A9939">
            <v>36641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TOLL:AECO/ABC</v>
          </cell>
          <cell r="H9939">
            <v>38139</v>
          </cell>
          <cell r="I9939">
            <v>-186575</v>
          </cell>
          <cell r="J9939">
            <v>0</v>
          </cell>
        </row>
        <row r="9940">
          <cell r="A9940">
            <v>36641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TOLL:AECO/ABC</v>
          </cell>
          <cell r="H9940">
            <v>38169</v>
          </cell>
          <cell r="I9940">
            <v>-191658</v>
          </cell>
          <cell r="J9940">
            <v>0</v>
          </cell>
        </row>
        <row r="9941">
          <cell r="A9941">
            <v>36641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TOLL:AECO/ABC</v>
          </cell>
          <cell r="H9941">
            <v>38200</v>
          </cell>
          <cell r="I9941">
            <v>-190491</v>
          </cell>
          <cell r="J9941">
            <v>0</v>
          </cell>
        </row>
        <row r="9942">
          <cell r="A9942">
            <v>36641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TOLL:AECO/ABC</v>
          </cell>
          <cell r="H9942">
            <v>38231</v>
          </cell>
          <cell r="I9942">
            <v>-183223</v>
          </cell>
          <cell r="J9942">
            <v>0</v>
          </cell>
        </row>
        <row r="9943">
          <cell r="A9943">
            <v>36641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TOLL:AECO/ABC</v>
          </cell>
          <cell r="H9943">
            <v>38261</v>
          </cell>
          <cell r="I9943">
            <v>-188214</v>
          </cell>
          <cell r="J9943">
            <v>0</v>
          </cell>
        </row>
        <row r="9944">
          <cell r="A9944">
            <v>36641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TOLL:AECO/ABC</v>
          </cell>
          <cell r="H9944">
            <v>38292</v>
          </cell>
          <cell r="I9944">
            <v>-181031</v>
          </cell>
          <cell r="J9944">
            <v>0</v>
          </cell>
        </row>
        <row r="9945">
          <cell r="A9945">
            <v>36641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TOLL:AECO/ABC</v>
          </cell>
          <cell r="H9945">
            <v>38322</v>
          </cell>
          <cell r="I9945">
            <v>-185961</v>
          </cell>
          <cell r="J9945">
            <v>0</v>
          </cell>
        </row>
        <row r="9946">
          <cell r="A9946">
            <v>36641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TOLL:AECO/ABC</v>
          </cell>
          <cell r="H9946">
            <v>38353</v>
          </cell>
          <cell r="I9946">
            <v>-184825</v>
          </cell>
          <cell r="J9946">
            <v>0</v>
          </cell>
        </row>
        <row r="9947">
          <cell r="A9947">
            <v>36641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TOLL:AECO/ABC</v>
          </cell>
          <cell r="H9947">
            <v>38384</v>
          </cell>
          <cell r="I9947">
            <v>-165919</v>
          </cell>
          <cell r="J9947">
            <v>0</v>
          </cell>
        </row>
        <row r="9948">
          <cell r="A9948">
            <v>36641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TOLL:AECO/ABC</v>
          </cell>
          <cell r="H9948">
            <v>38412</v>
          </cell>
          <cell r="I9948">
            <v>-182681</v>
          </cell>
          <cell r="J9948">
            <v>0</v>
          </cell>
        </row>
        <row r="9949">
          <cell r="A9949">
            <v>36641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TOLL:AECO/ABC</v>
          </cell>
          <cell r="H9949">
            <v>38443</v>
          </cell>
          <cell r="I9949">
            <v>-175706</v>
          </cell>
          <cell r="J9949">
            <v>0</v>
          </cell>
        </row>
        <row r="9950">
          <cell r="A9950">
            <v>36641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TOLL:AECO/ABC</v>
          </cell>
          <cell r="H9950">
            <v>38473</v>
          </cell>
          <cell r="I9950">
            <v>-180488</v>
          </cell>
          <cell r="J9950">
            <v>0</v>
          </cell>
        </row>
        <row r="9951">
          <cell r="A9951">
            <v>36641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TOLL:AECO/ABC</v>
          </cell>
          <cell r="H9951">
            <v>38504</v>
          </cell>
          <cell r="I9951">
            <v>-173597</v>
          </cell>
          <cell r="J9951">
            <v>0</v>
          </cell>
        </row>
        <row r="9952">
          <cell r="A9952">
            <v>36641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TOLL:AECO/ABC</v>
          </cell>
          <cell r="H9952">
            <v>38534</v>
          </cell>
          <cell r="I9952">
            <v>-178320</v>
          </cell>
          <cell r="J9952">
            <v>0</v>
          </cell>
        </row>
        <row r="9953">
          <cell r="A9953">
            <v>36641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TOLL:AECO/ABC</v>
          </cell>
          <cell r="H9953">
            <v>38565</v>
          </cell>
          <cell r="I9953">
            <v>-177227</v>
          </cell>
          <cell r="J9953">
            <v>0</v>
          </cell>
        </row>
        <row r="9954">
          <cell r="A9954">
            <v>36641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TOLL:AECO/ABC</v>
          </cell>
          <cell r="H9954">
            <v>38596</v>
          </cell>
          <cell r="I9954">
            <v>-170459</v>
          </cell>
          <cell r="J9954">
            <v>0</v>
          </cell>
        </row>
        <row r="9955">
          <cell r="A9955">
            <v>36641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TOLL:AECO/ABC</v>
          </cell>
          <cell r="H9955">
            <v>38626</v>
          </cell>
          <cell r="I9955">
            <v>-175095</v>
          </cell>
          <cell r="J9955">
            <v>0</v>
          </cell>
        </row>
        <row r="9956">
          <cell r="A9956">
            <v>36641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TOLL:AECO/ABC</v>
          </cell>
          <cell r="H9956">
            <v>38657</v>
          </cell>
          <cell r="I9956">
            <v>0</v>
          </cell>
          <cell r="J9956">
            <v>0</v>
          </cell>
        </row>
        <row r="9957">
          <cell r="A9957">
            <v>36641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TOLL:AECO/ABC</v>
          </cell>
          <cell r="H9957">
            <v>38687</v>
          </cell>
          <cell r="I9957">
            <v>0</v>
          </cell>
          <cell r="J9957">
            <v>0</v>
          </cell>
        </row>
        <row r="9958">
          <cell r="A9958">
            <v>36641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TOLL:AECO/ABC</v>
          </cell>
          <cell r="H9958">
            <v>38718</v>
          </cell>
          <cell r="I9958">
            <v>0</v>
          </cell>
          <cell r="J9958">
            <v>0</v>
          </cell>
        </row>
        <row r="9959">
          <cell r="A9959">
            <v>36641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TOLL:AECO/ABC</v>
          </cell>
          <cell r="H9959">
            <v>38749</v>
          </cell>
          <cell r="I9959">
            <v>0</v>
          </cell>
          <cell r="J9959">
            <v>0</v>
          </cell>
        </row>
        <row r="9960">
          <cell r="A9960">
            <v>36641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TOLL:AECO/ABC</v>
          </cell>
          <cell r="H9960">
            <v>38777</v>
          </cell>
          <cell r="I9960">
            <v>0</v>
          </cell>
          <cell r="J9960">
            <v>0</v>
          </cell>
        </row>
        <row r="9961">
          <cell r="A9961">
            <v>36641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TOLL:AECO/ABC</v>
          </cell>
          <cell r="H9961">
            <v>38808</v>
          </cell>
          <cell r="I9961">
            <v>0</v>
          </cell>
          <cell r="J9961">
            <v>0</v>
          </cell>
        </row>
        <row r="9962">
          <cell r="A9962">
            <v>36641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TOLL:AECO/ABC</v>
          </cell>
          <cell r="H9962">
            <v>38838</v>
          </cell>
          <cell r="I9962">
            <v>0</v>
          </cell>
          <cell r="J9962">
            <v>0</v>
          </cell>
        </row>
        <row r="9963">
          <cell r="A9963">
            <v>36641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TOLL:AECO/ABC</v>
          </cell>
          <cell r="H9963">
            <v>38869</v>
          </cell>
          <cell r="I9963">
            <v>0</v>
          </cell>
          <cell r="J9963">
            <v>0</v>
          </cell>
        </row>
        <row r="9964">
          <cell r="A9964">
            <v>36641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TOLL:AECO/ABC</v>
          </cell>
          <cell r="H9964">
            <v>38899</v>
          </cell>
          <cell r="I9964">
            <v>0</v>
          </cell>
          <cell r="J9964">
            <v>0</v>
          </cell>
        </row>
        <row r="9965">
          <cell r="A9965">
            <v>36641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TOLL:AECO/ABC</v>
          </cell>
          <cell r="H9965">
            <v>38930</v>
          </cell>
          <cell r="I9965">
            <v>0</v>
          </cell>
          <cell r="J9965">
            <v>0</v>
          </cell>
        </row>
        <row r="9966">
          <cell r="A9966">
            <v>36641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TOLL:AECO/ABC</v>
          </cell>
          <cell r="H9966">
            <v>38961</v>
          </cell>
          <cell r="I9966">
            <v>0</v>
          </cell>
          <cell r="J9966">
            <v>0</v>
          </cell>
        </row>
        <row r="9967">
          <cell r="A9967">
            <v>36641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TOLL:AECO/ABC</v>
          </cell>
          <cell r="H9967">
            <v>38991</v>
          </cell>
          <cell r="I9967">
            <v>0</v>
          </cell>
          <cell r="J9967">
            <v>0</v>
          </cell>
        </row>
        <row r="9968">
          <cell r="A9968">
            <v>36641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TOLL:AECO/ABC</v>
          </cell>
          <cell r="H9968">
            <v>39022</v>
          </cell>
          <cell r="I9968">
            <v>0</v>
          </cell>
          <cell r="J9968">
            <v>0</v>
          </cell>
        </row>
        <row r="9969">
          <cell r="A9969">
            <v>36641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TOLL:AECO/ABC</v>
          </cell>
          <cell r="H9969">
            <v>39052</v>
          </cell>
          <cell r="I9969">
            <v>0</v>
          </cell>
          <cell r="J9969">
            <v>0</v>
          </cell>
        </row>
        <row r="9970">
          <cell r="A9970">
            <v>36641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TOLL:AECO/ABC</v>
          </cell>
          <cell r="H9970">
            <v>39083</v>
          </cell>
          <cell r="I9970">
            <v>0</v>
          </cell>
          <cell r="J9970">
            <v>0</v>
          </cell>
        </row>
        <row r="9971">
          <cell r="A9971">
            <v>36641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TOLL:AECO/ABC</v>
          </cell>
          <cell r="H9971">
            <v>39114</v>
          </cell>
          <cell r="I9971">
            <v>0</v>
          </cell>
          <cell r="J9971">
            <v>0</v>
          </cell>
        </row>
        <row r="9972">
          <cell r="A9972">
            <v>36641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TOLL:AECO/ABC</v>
          </cell>
          <cell r="H9972">
            <v>39142</v>
          </cell>
          <cell r="I9972">
            <v>0</v>
          </cell>
          <cell r="J9972">
            <v>0</v>
          </cell>
        </row>
        <row r="9973">
          <cell r="A9973">
            <v>36641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TOLL:AECO/ABC</v>
          </cell>
          <cell r="H9973">
            <v>39173</v>
          </cell>
          <cell r="I9973">
            <v>0</v>
          </cell>
          <cell r="J9973">
            <v>0</v>
          </cell>
        </row>
        <row r="9974">
          <cell r="A9974">
            <v>36641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TOLL:AECO/ABC</v>
          </cell>
          <cell r="H9974">
            <v>39203</v>
          </cell>
          <cell r="I9974">
            <v>0</v>
          </cell>
          <cell r="J9974">
            <v>0</v>
          </cell>
        </row>
        <row r="9975">
          <cell r="A9975">
            <v>36641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TOLL:AECO/ABC</v>
          </cell>
          <cell r="H9975">
            <v>39234</v>
          </cell>
          <cell r="I9975">
            <v>0</v>
          </cell>
          <cell r="J9975">
            <v>0</v>
          </cell>
        </row>
        <row r="9976">
          <cell r="A9976">
            <v>36641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TOLL:AECO/ABC</v>
          </cell>
          <cell r="H9976">
            <v>39264</v>
          </cell>
          <cell r="I9976">
            <v>0</v>
          </cell>
          <cell r="J9976">
            <v>0</v>
          </cell>
        </row>
        <row r="9977">
          <cell r="A9977">
            <v>36641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TOLL:AECO/ABC</v>
          </cell>
          <cell r="H9977">
            <v>39295</v>
          </cell>
          <cell r="I9977">
            <v>0</v>
          </cell>
          <cell r="J9977">
            <v>0</v>
          </cell>
        </row>
        <row r="9978">
          <cell r="A9978">
            <v>36641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TOLL:AECO/ABC</v>
          </cell>
          <cell r="H9978">
            <v>39326</v>
          </cell>
          <cell r="I9978">
            <v>0</v>
          </cell>
          <cell r="J9978">
            <v>0</v>
          </cell>
        </row>
        <row r="9979">
          <cell r="A9979">
            <v>36641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TOLL:AECO/ABC</v>
          </cell>
          <cell r="H9979">
            <v>39356</v>
          </cell>
          <cell r="I9979">
            <v>0</v>
          </cell>
          <cell r="J9979">
            <v>0</v>
          </cell>
        </row>
        <row r="9980">
          <cell r="A9980">
            <v>36641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TOLL:AECO/ABC</v>
          </cell>
          <cell r="H9980">
            <v>39387</v>
          </cell>
          <cell r="I9980">
            <v>0</v>
          </cell>
          <cell r="J9980">
            <v>0</v>
          </cell>
        </row>
        <row r="9981">
          <cell r="A9981">
            <v>36641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TOLL:AECO/ABC</v>
          </cell>
          <cell r="H9981">
            <v>39417</v>
          </cell>
          <cell r="I9981">
            <v>0</v>
          </cell>
          <cell r="J9981">
            <v>0</v>
          </cell>
        </row>
        <row r="9982">
          <cell r="A9982">
            <v>36641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TOLL:AECO/ABC</v>
          </cell>
          <cell r="H9982">
            <v>39448</v>
          </cell>
          <cell r="I9982">
            <v>0</v>
          </cell>
          <cell r="J9982">
            <v>0</v>
          </cell>
        </row>
        <row r="9983">
          <cell r="A9983">
            <v>36641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TOLL:AECO/ABC</v>
          </cell>
          <cell r="H9983">
            <v>39479</v>
          </cell>
          <cell r="I9983">
            <v>0</v>
          </cell>
          <cell r="J9983">
            <v>0</v>
          </cell>
        </row>
        <row r="9984">
          <cell r="A9984">
            <v>36641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TOLL:AECO/ABC</v>
          </cell>
          <cell r="H9984">
            <v>39508</v>
          </cell>
          <cell r="I9984">
            <v>0</v>
          </cell>
          <cell r="J9984">
            <v>0</v>
          </cell>
        </row>
        <row r="9985">
          <cell r="A9985">
            <v>36641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TOLL:AECO/ABC</v>
          </cell>
          <cell r="H9985">
            <v>39539</v>
          </cell>
          <cell r="I9985">
            <v>0</v>
          </cell>
          <cell r="J9985">
            <v>0</v>
          </cell>
        </row>
        <row r="9986">
          <cell r="A9986">
            <v>36641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TOLL:AECO/ABC</v>
          </cell>
          <cell r="H9986">
            <v>39569</v>
          </cell>
          <cell r="I9986">
            <v>0</v>
          </cell>
          <cell r="J9986">
            <v>0</v>
          </cell>
        </row>
        <row r="9987">
          <cell r="A9987">
            <v>36641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TOLL:AECO/ABC</v>
          </cell>
          <cell r="H9987">
            <v>39600</v>
          </cell>
          <cell r="I9987">
            <v>0</v>
          </cell>
          <cell r="J9987">
            <v>0</v>
          </cell>
        </row>
        <row r="9988">
          <cell r="A9988">
            <v>36641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TOLL:AECO/ABC</v>
          </cell>
          <cell r="H9988">
            <v>39630</v>
          </cell>
          <cell r="I9988">
            <v>0</v>
          </cell>
          <cell r="J9988">
            <v>0</v>
          </cell>
        </row>
        <row r="9989">
          <cell r="A9989">
            <v>36641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TOLL:AECO/ABC</v>
          </cell>
          <cell r="H9989">
            <v>39661</v>
          </cell>
          <cell r="I9989">
            <v>0</v>
          </cell>
          <cell r="J9989">
            <v>0</v>
          </cell>
        </row>
        <row r="9990">
          <cell r="A9990">
            <v>36641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TOLL:AECO/ABC</v>
          </cell>
          <cell r="H9990">
            <v>39692</v>
          </cell>
          <cell r="I9990">
            <v>0</v>
          </cell>
          <cell r="J9990">
            <v>0</v>
          </cell>
        </row>
        <row r="9991">
          <cell r="A9991">
            <v>36641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TOLL:AECO/ABC</v>
          </cell>
          <cell r="H9991">
            <v>39722</v>
          </cell>
          <cell r="I9991">
            <v>0</v>
          </cell>
          <cell r="J9991">
            <v>0</v>
          </cell>
        </row>
        <row r="9992">
          <cell r="A9992">
            <v>36641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TOLL:AECO/EMP</v>
          </cell>
          <cell r="H9992">
            <v>36647</v>
          </cell>
          <cell r="I9992">
            <v>1673889</v>
          </cell>
          <cell r="J9992">
            <v>0</v>
          </cell>
        </row>
        <row r="9993">
          <cell r="A9993">
            <v>36641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TOLL:AECO/EMP</v>
          </cell>
          <cell r="H9993">
            <v>36678</v>
          </cell>
          <cell r="I9993">
            <v>1611326</v>
          </cell>
          <cell r="J9993">
            <v>0</v>
          </cell>
        </row>
        <row r="9994">
          <cell r="A9994">
            <v>36641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TOLL:AECO/EMP</v>
          </cell>
          <cell r="H9994">
            <v>36708</v>
          </cell>
          <cell r="I9994">
            <v>1656381</v>
          </cell>
          <cell r="J9994">
            <v>0</v>
          </cell>
        </row>
        <row r="9995">
          <cell r="A9995">
            <v>36641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TOLL:AECO/EMP</v>
          </cell>
          <cell r="H9995">
            <v>36739</v>
          </cell>
          <cell r="I9995">
            <v>1647220</v>
          </cell>
          <cell r="J9995">
            <v>0</v>
          </cell>
        </row>
        <row r="9996">
          <cell r="A9996">
            <v>36641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TOLL:AECO/EMP</v>
          </cell>
          <cell r="H9996">
            <v>36770</v>
          </cell>
          <cell r="I9996">
            <v>1584951</v>
          </cell>
          <cell r="J9996">
            <v>0</v>
          </cell>
        </row>
        <row r="9997">
          <cell r="A9997">
            <v>36641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TOLL:AECO/EMP</v>
          </cell>
          <cell r="H9997">
            <v>36800</v>
          </cell>
          <cell r="I9997">
            <v>1628555</v>
          </cell>
          <cell r="J9997">
            <v>0</v>
          </cell>
        </row>
        <row r="9998">
          <cell r="A9998">
            <v>36641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TOLL:AECO/EMP</v>
          </cell>
          <cell r="H9998">
            <v>36831</v>
          </cell>
          <cell r="I9998">
            <v>761296</v>
          </cell>
          <cell r="J9998">
            <v>0</v>
          </cell>
        </row>
        <row r="9999">
          <cell r="A9999">
            <v>36641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TOLL:AECO/EMP</v>
          </cell>
          <cell r="H9999">
            <v>36861</v>
          </cell>
          <cell r="I9999">
            <v>782189</v>
          </cell>
          <cell r="J9999">
            <v>0</v>
          </cell>
        </row>
        <row r="10000">
          <cell r="A10000">
            <v>36641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TOLL:AECO/EMP</v>
          </cell>
          <cell r="H10000">
            <v>36892</v>
          </cell>
          <cell r="I10000">
            <v>777539</v>
          </cell>
          <cell r="J10000">
            <v>0</v>
          </cell>
        </row>
        <row r="10001">
          <cell r="A10001">
            <v>36641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TOLL:AECO/EMP</v>
          </cell>
          <cell r="H10001">
            <v>36923</v>
          </cell>
          <cell r="I10001">
            <v>698098</v>
          </cell>
          <cell r="J10001">
            <v>0</v>
          </cell>
        </row>
        <row r="10002">
          <cell r="A10002">
            <v>36641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TOLL:AECO/EMP</v>
          </cell>
          <cell r="H10002">
            <v>36951</v>
          </cell>
          <cell r="I10002">
            <v>768676</v>
          </cell>
          <cell r="J10002">
            <v>0</v>
          </cell>
        </row>
        <row r="10003">
          <cell r="A10003">
            <v>36641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TOLL:AECO/EMP</v>
          </cell>
          <cell r="H10003">
            <v>36982</v>
          </cell>
          <cell r="I10003">
            <v>739377</v>
          </cell>
          <cell r="J10003">
            <v>0</v>
          </cell>
        </row>
        <row r="10004">
          <cell r="A10004">
            <v>36641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TOLL:AECO/EMP</v>
          </cell>
          <cell r="H10004">
            <v>37012</v>
          </cell>
          <cell r="I10004">
            <v>759579</v>
          </cell>
          <cell r="J10004">
            <v>0</v>
          </cell>
        </row>
        <row r="10005">
          <cell r="A10005">
            <v>36641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TOLL:AECO/EMP</v>
          </cell>
          <cell r="H10005">
            <v>37043</v>
          </cell>
          <cell r="I10005">
            <v>730627</v>
          </cell>
          <cell r="J10005">
            <v>0</v>
          </cell>
        </row>
        <row r="10006">
          <cell r="A10006">
            <v>36641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TOLL:AECO/EMP</v>
          </cell>
          <cell r="H10006">
            <v>37073</v>
          </cell>
          <cell r="I10006">
            <v>750545</v>
          </cell>
          <cell r="J10006">
            <v>0</v>
          </cell>
        </row>
        <row r="10007">
          <cell r="A10007">
            <v>36641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TOLL:AECO/EMP</v>
          </cell>
          <cell r="H10007">
            <v>37104</v>
          </cell>
          <cell r="I10007">
            <v>745992</v>
          </cell>
          <cell r="J10007">
            <v>0</v>
          </cell>
        </row>
        <row r="10008">
          <cell r="A10008">
            <v>36641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TOLL:AECO/EMP</v>
          </cell>
          <cell r="H10008">
            <v>37135</v>
          </cell>
          <cell r="I10008">
            <v>717525</v>
          </cell>
          <cell r="J10008">
            <v>0</v>
          </cell>
        </row>
        <row r="10009">
          <cell r="A10009">
            <v>36641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TOLL:AECO/EMP</v>
          </cell>
          <cell r="H10009">
            <v>37165</v>
          </cell>
          <cell r="I10009">
            <v>737061</v>
          </cell>
          <cell r="J10009">
            <v>0</v>
          </cell>
        </row>
        <row r="10010">
          <cell r="A10010">
            <v>36641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TOLL:AECO/EMP</v>
          </cell>
          <cell r="H10010">
            <v>37196</v>
          </cell>
          <cell r="I10010">
            <v>911097</v>
          </cell>
          <cell r="J10010">
            <v>0</v>
          </cell>
        </row>
        <row r="10011">
          <cell r="A10011">
            <v>36641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TOLL:AECO/EMP</v>
          </cell>
          <cell r="H10011">
            <v>37226</v>
          </cell>
          <cell r="I10011">
            <v>935898</v>
          </cell>
          <cell r="J10011">
            <v>0</v>
          </cell>
        </row>
        <row r="10012">
          <cell r="A10012">
            <v>36641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TOLL:AECO/EMP</v>
          </cell>
          <cell r="H10012">
            <v>37257</v>
          </cell>
          <cell r="I10012">
            <v>930164</v>
          </cell>
          <cell r="J10012">
            <v>0</v>
          </cell>
        </row>
        <row r="10013">
          <cell r="A10013">
            <v>36641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TOLL:AECO/EMP</v>
          </cell>
          <cell r="H10013">
            <v>37288</v>
          </cell>
          <cell r="I10013">
            <v>834994</v>
          </cell>
          <cell r="J10013">
            <v>0</v>
          </cell>
        </row>
        <row r="10014">
          <cell r="A10014">
            <v>36641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TOLL:AECO/EMP</v>
          </cell>
          <cell r="H10014">
            <v>37316</v>
          </cell>
          <cell r="I10014">
            <v>919315</v>
          </cell>
          <cell r="J10014">
            <v>0</v>
          </cell>
        </row>
        <row r="10015">
          <cell r="A10015">
            <v>36641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TOLL:AECO/EMP</v>
          </cell>
          <cell r="H10015">
            <v>37347</v>
          </cell>
          <cell r="I10015">
            <v>884208</v>
          </cell>
          <cell r="J10015">
            <v>0</v>
          </cell>
        </row>
        <row r="10016">
          <cell r="A10016">
            <v>36641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TOLL:AECO/EMP</v>
          </cell>
          <cell r="H10016">
            <v>37377</v>
          </cell>
          <cell r="I10016">
            <v>908315</v>
          </cell>
          <cell r="J10016">
            <v>0</v>
          </cell>
        </row>
        <row r="10017">
          <cell r="A10017">
            <v>36641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TOLL:AECO/EMP</v>
          </cell>
          <cell r="H10017">
            <v>37408</v>
          </cell>
          <cell r="I10017">
            <v>873670</v>
          </cell>
          <cell r="J10017">
            <v>0</v>
          </cell>
        </row>
        <row r="10018">
          <cell r="A10018">
            <v>36641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TOLL:AECO/EMP</v>
          </cell>
          <cell r="H10018">
            <v>37438</v>
          </cell>
          <cell r="I10018">
            <v>897486</v>
          </cell>
          <cell r="J10018">
            <v>0</v>
          </cell>
        </row>
        <row r="10019">
          <cell r="A10019">
            <v>36641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TOLL:AECO/EMP</v>
          </cell>
          <cell r="H10019">
            <v>37469</v>
          </cell>
          <cell r="I10019">
            <v>892052</v>
          </cell>
          <cell r="J10019">
            <v>0</v>
          </cell>
        </row>
        <row r="10020">
          <cell r="A10020">
            <v>36641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TOLL:AECO/EMP</v>
          </cell>
          <cell r="H10020">
            <v>37500</v>
          </cell>
          <cell r="I10020">
            <v>858043</v>
          </cell>
          <cell r="J10020">
            <v>0</v>
          </cell>
        </row>
        <row r="10021">
          <cell r="A10021">
            <v>36641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TOLL:AECO/EMP</v>
          </cell>
          <cell r="H10021">
            <v>37530</v>
          </cell>
          <cell r="I10021">
            <v>881447</v>
          </cell>
          <cell r="J10021">
            <v>0</v>
          </cell>
        </row>
        <row r="10022">
          <cell r="A10022">
            <v>36641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TOLL:AECO/EMP</v>
          </cell>
          <cell r="H10022">
            <v>37561</v>
          </cell>
          <cell r="I10022">
            <v>847863</v>
          </cell>
          <cell r="J10022">
            <v>0</v>
          </cell>
        </row>
        <row r="10023">
          <cell r="A10023">
            <v>36641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TOLL:AECO/EMP</v>
          </cell>
          <cell r="H10023">
            <v>37591</v>
          </cell>
          <cell r="I10023">
            <v>870995</v>
          </cell>
          <cell r="J10023">
            <v>0</v>
          </cell>
        </row>
        <row r="10024">
          <cell r="A10024">
            <v>36641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TOLL:AECO/EMP</v>
          </cell>
          <cell r="H10024">
            <v>37622</v>
          </cell>
          <cell r="I10024">
            <v>865717</v>
          </cell>
          <cell r="J10024">
            <v>0</v>
          </cell>
        </row>
        <row r="10025">
          <cell r="A10025">
            <v>36641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TOLL:AECO/EMP</v>
          </cell>
          <cell r="H10025">
            <v>37653</v>
          </cell>
          <cell r="I10025">
            <v>777189</v>
          </cell>
          <cell r="J10025">
            <v>0</v>
          </cell>
        </row>
        <row r="10026">
          <cell r="A10026">
            <v>36641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TOLL:AECO/EMP</v>
          </cell>
          <cell r="H10026">
            <v>37681</v>
          </cell>
          <cell r="I10026">
            <v>855733</v>
          </cell>
          <cell r="J10026">
            <v>0</v>
          </cell>
        </row>
        <row r="10027">
          <cell r="A10027">
            <v>36641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TOLL:AECO/EMP</v>
          </cell>
          <cell r="H10027">
            <v>37712</v>
          </cell>
          <cell r="I10027">
            <v>823112</v>
          </cell>
          <cell r="J10027">
            <v>0</v>
          </cell>
        </row>
        <row r="10028">
          <cell r="A10028">
            <v>36641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TOLL:AECO/EMP</v>
          </cell>
          <cell r="H10028">
            <v>37742</v>
          </cell>
          <cell r="I10028">
            <v>845591</v>
          </cell>
          <cell r="J10028">
            <v>0</v>
          </cell>
        </row>
        <row r="10029">
          <cell r="A10029">
            <v>36641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TOLL:AECO/EMP</v>
          </cell>
          <cell r="H10029">
            <v>37773</v>
          </cell>
          <cell r="I10029">
            <v>813383</v>
          </cell>
          <cell r="J10029">
            <v>0</v>
          </cell>
        </row>
        <row r="10030">
          <cell r="A10030">
            <v>36641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TOLL:AECO/EMP</v>
          </cell>
          <cell r="H10030">
            <v>37803</v>
          </cell>
          <cell r="I10030">
            <v>835591</v>
          </cell>
          <cell r="J10030">
            <v>0</v>
          </cell>
        </row>
        <row r="10031">
          <cell r="A10031">
            <v>36641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TOLL:AECO/EMP</v>
          </cell>
          <cell r="H10031">
            <v>37834</v>
          </cell>
          <cell r="I10031">
            <v>830549</v>
          </cell>
          <cell r="J10031">
            <v>0</v>
          </cell>
        </row>
        <row r="10032">
          <cell r="A10032">
            <v>36641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TOLL:AECO/EMP</v>
          </cell>
          <cell r="H10032">
            <v>37865</v>
          </cell>
          <cell r="I10032">
            <v>798906</v>
          </cell>
          <cell r="J10032">
            <v>0</v>
          </cell>
        </row>
        <row r="10033">
          <cell r="A10033">
            <v>36641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TOLL:AECO/EMP</v>
          </cell>
          <cell r="H10033">
            <v>37895</v>
          </cell>
          <cell r="I10033">
            <v>820714</v>
          </cell>
          <cell r="J10033">
            <v>0</v>
          </cell>
        </row>
        <row r="10034">
          <cell r="A10034">
            <v>36641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TOLL:AECO/EMP</v>
          </cell>
          <cell r="H10034">
            <v>37926</v>
          </cell>
          <cell r="I10034">
            <v>485367</v>
          </cell>
          <cell r="J10034">
            <v>0</v>
          </cell>
        </row>
        <row r="10035">
          <cell r="A10035">
            <v>36641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TOLL:AECO/EMP</v>
          </cell>
          <cell r="H10035">
            <v>37956</v>
          </cell>
          <cell r="I10035">
            <v>498617</v>
          </cell>
          <cell r="J10035">
            <v>0</v>
          </cell>
        </row>
        <row r="10036">
          <cell r="A10036">
            <v>36641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TOLL:AECO/EMP</v>
          </cell>
          <cell r="H10036">
            <v>37987</v>
          </cell>
          <cell r="I10036">
            <v>495599</v>
          </cell>
          <cell r="J10036">
            <v>0</v>
          </cell>
        </row>
        <row r="10037">
          <cell r="A10037">
            <v>36641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TOLL:AECO/EMP</v>
          </cell>
          <cell r="H10037">
            <v>38018</v>
          </cell>
          <cell r="I10037">
            <v>460810</v>
          </cell>
          <cell r="J10037">
            <v>0</v>
          </cell>
        </row>
        <row r="10038">
          <cell r="A10038">
            <v>36641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TOLL:AECO/EMP</v>
          </cell>
          <cell r="H10038">
            <v>38047</v>
          </cell>
          <cell r="I10038">
            <v>489790</v>
          </cell>
          <cell r="J10038">
            <v>0</v>
          </cell>
        </row>
        <row r="10039">
          <cell r="A10039">
            <v>36641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TOLL:AECO/EMP</v>
          </cell>
          <cell r="H10039">
            <v>38078</v>
          </cell>
          <cell r="I10039">
            <v>471110</v>
          </cell>
          <cell r="J10039">
            <v>0</v>
          </cell>
        </row>
        <row r="10040">
          <cell r="A10040">
            <v>36641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TOLL:AECO/EMP</v>
          </cell>
          <cell r="H10040">
            <v>38108</v>
          </cell>
          <cell r="I10040">
            <v>483950</v>
          </cell>
          <cell r="J10040">
            <v>0</v>
          </cell>
        </row>
        <row r="10041">
          <cell r="A10041">
            <v>36641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TOLL:AECO/EMP</v>
          </cell>
          <cell r="H10041">
            <v>38139</v>
          </cell>
          <cell r="I10041">
            <v>465490</v>
          </cell>
          <cell r="J10041">
            <v>0</v>
          </cell>
        </row>
        <row r="10042">
          <cell r="A10042">
            <v>36641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TOLL:AECO/EMP</v>
          </cell>
          <cell r="H10042">
            <v>38169</v>
          </cell>
          <cell r="I10042">
            <v>478173</v>
          </cell>
          <cell r="J10042">
            <v>0</v>
          </cell>
        </row>
        <row r="10043">
          <cell r="A10043">
            <v>36641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TOLL:AECO/EMP</v>
          </cell>
          <cell r="H10043">
            <v>38200</v>
          </cell>
          <cell r="I10043">
            <v>475261</v>
          </cell>
          <cell r="J10043">
            <v>0</v>
          </cell>
        </row>
        <row r="10044">
          <cell r="A10044">
            <v>36641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TOLL:AECO/EMP</v>
          </cell>
          <cell r="H10044">
            <v>38231</v>
          </cell>
          <cell r="I10044">
            <v>457128</v>
          </cell>
          <cell r="J10044">
            <v>0</v>
          </cell>
        </row>
        <row r="10045">
          <cell r="A10045">
            <v>36641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TOLL:AECO/EMP</v>
          </cell>
          <cell r="H10045">
            <v>38261</v>
          </cell>
          <cell r="I10045">
            <v>469579</v>
          </cell>
          <cell r="J10045">
            <v>0</v>
          </cell>
        </row>
        <row r="10046">
          <cell r="A10046">
            <v>36641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TOLL:AECO/EMP</v>
          </cell>
          <cell r="H10046">
            <v>38292</v>
          </cell>
          <cell r="I10046">
            <v>451659</v>
          </cell>
          <cell r="J10046">
            <v>0</v>
          </cell>
        </row>
        <row r="10047">
          <cell r="A10047">
            <v>36641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TOLL:AECO/EMP</v>
          </cell>
          <cell r="H10047">
            <v>38322</v>
          </cell>
          <cell r="I10047">
            <v>463958</v>
          </cell>
          <cell r="J10047">
            <v>0</v>
          </cell>
        </row>
        <row r="10048">
          <cell r="A10048">
            <v>36641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TOLL:AECO/EMP</v>
          </cell>
          <cell r="H10048">
            <v>38353</v>
          </cell>
          <cell r="I10048">
            <v>461124</v>
          </cell>
          <cell r="J10048">
            <v>0</v>
          </cell>
        </row>
        <row r="10049">
          <cell r="A10049">
            <v>36641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TOLL:AECO/EMP</v>
          </cell>
          <cell r="H10049">
            <v>38384</v>
          </cell>
          <cell r="I10049">
            <v>413954</v>
          </cell>
          <cell r="J10049">
            <v>0</v>
          </cell>
        </row>
        <row r="10050">
          <cell r="A10050">
            <v>36641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TOLL:AECO/EMP</v>
          </cell>
          <cell r="H10050">
            <v>38412</v>
          </cell>
          <cell r="I10050">
            <v>455775</v>
          </cell>
          <cell r="J10050">
            <v>0</v>
          </cell>
        </row>
        <row r="10051">
          <cell r="A10051">
            <v>36641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TOLL:AECO/EMP</v>
          </cell>
          <cell r="H10051">
            <v>38443</v>
          </cell>
          <cell r="I10051">
            <v>438374</v>
          </cell>
          <cell r="J10051">
            <v>0</v>
          </cell>
        </row>
        <row r="10052">
          <cell r="A10052">
            <v>36641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TOLL:AECO/EMP</v>
          </cell>
          <cell r="H10052">
            <v>38473</v>
          </cell>
          <cell r="I10052">
            <v>450304</v>
          </cell>
          <cell r="J10052">
            <v>0</v>
          </cell>
        </row>
        <row r="10053">
          <cell r="A10053">
            <v>36641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TOLL:AECO/EMP</v>
          </cell>
          <cell r="H10053">
            <v>38504</v>
          </cell>
          <cell r="I10053">
            <v>433111</v>
          </cell>
          <cell r="J10053">
            <v>0</v>
          </cell>
        </row>
        <row r="10054">
          <cell r="A10054">
            <v>36641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TOLL:AECO/EMP</v>
          </cell>
          <cell r="H10054">
            <v>38534</v>
          </cell>
          <cell r="I10054">
            <v>444895</v>
          </cell>
          <cell r="J10054">
            <v>0</v>
          </cell>
        </row>
        <row r="10055">
          <cell r="A10055">
            <v>36641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TOLL:AECO/EMP</v>
          </cell>
          <cell r="H10055">
            <v>38565</v>
          </cell>
          <cell r="I10055">
            <v>442169</v>
          </cell>
          <cell r="J10055">
            <v>0</v>
          </cell>
        </row>
        <row r="10056">
          <cell r="A10056">
            <v>36641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TOLL:AECO/EMP</v>
          </cell>
          <cell r="H10056">
            <v>38596</v>
          </cell>
          <cell r="I10056">
            <v>425282</v>
          </cell>
          <cell r="J10056">
            <v>0</v>
          </cell>
        </row>
        <row r="10057">
          <cell r="A10057">
            <v>36641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TOLL:AECO/EMP</v>
          </cell>
          <cell r="H10057">
            <v>38626</v>
          </cell>
          <cell r="I10057">
            <v>436850</v>
          </cell>
          <cell r="J10057">
            <v>0</v>
          </cell>
        </row>
        <row r="10058">
          <cell r="A10058">
            <v>36641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TOLL:AECO/EMP</v>
          </cell>
          <cell r="H10058">
            <v>38657</v>
          </cell>
          <cell r="I10058">
            <v>420163</v>
          </cell>
          <cell r="J10058">
            <v>0</v>
          </cell>
        </row>
        <row r="10059">
          <cell r="A10059">
            <v>36641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TOLL:AECO/EMP</v>
          </cell>
          <cell r="H10059">
            <v>38687</v>
          </cell>
          <cell r="I10059">
            <v>431588</v>
          </cell>
          <cell r="J10059">
            <v>0</v>
          </cell>
        </row>
        <row r="10060">
          <cell r="A10060">
            <v>36641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TOLL:AECO/EMP</v>
          </cell>
          <cell r="H10060">
            <v>38718</v>
          </cell>
          <cell r="I10060">
            <v>428936</v>
          </cell>
          <cell r="J10060">
            <v>0</v>
          </cell>
        </row>
        <row r="10061">
          <cell r="A10061">
            <v>36641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TOLL:AECO/EMP</v>
          </cell>
          <cell r="H10061">
            <v>38749</v>
          </cell>
          <cell r="I10061">
            <v>385045</v>
          </cell>
          <cell r="J10061">
            <v>0</v>
          </cell>
        </row>
        <row r="10062">
          <cell r="A10062">
            <v>36641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TOLL:AECO/EMP</v>
          </cell>
          <cell r="H10062">
            <v>38777</v>
          </cell>
          <cell r="I10062">
            <v>423930</v>
          </cell>
          <cell r="J10062">
            <v>0</v>
          </cell>
        </row>
        <row r="10063">
          <cell r="A10063">
            <v>36641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TOLL:AECO/EMP</v>
          </cell>
          <cell r="H10063">
            <v>38808</v>
          </cell>
          <cell r="I10063">
            <v>407730</v>
          </cell>
          <cell r="J10063">
            <v>0</v>
          </cell>
        </row>
        <row r="10064">
          <cell r="A10064">
            <v>36641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TOLL:AECO/EMP</v>
          </cell>
          <cell r="H10064">
            <v>38838</v>
          </cell>
          <cell r="I10064">
            <v>418810</v>
          </cell>
          <cell r="J10064">
            <v>0</v>
          </cell>
        </row>
        <row r="10065">
          <cell r="A10065">
            <v>36641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TOLL:AECO/EMP</v>
          </cell>
          <cell r="H10065">
            <v>38869</v>
          </cell>
          <cell r="I10065">
            <v>402803</v>
          </cell>
          <cell r="J10065">
            <v>0</v>
          </cell>
        </row>
        <row r="10066">
          <cell r="A10066">
            <v>36641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TOLL:AECO/EMP</v>
          </cell>
          <cell r="H10066">
            <v>38899</v>
          </cell>
          <cell r="I10066">
            <v>413747</v>
          </cell>
          <cell r="J10066">
            <v>0</v>
          </cell>
        </row>
        <row r="10067">
          <cell r="A10067">
            <v>36641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TOLL:AECO/EMP</v>
          </cell>
          <cell r="H10067">
            <v>38930</v>
          </cell>
          <cell r="I10067">
            <v>411195</v>
          </cell>
          <cell r="J10067">
            <v>0</v>
          </cell>
        </row>
        <row r="10068">
          <cell r="A10068">
            <v>36641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TOLL:AECO/EMP</v>
          </cell>
          <cell r="H10068">
            <v>38961</v>
          </cell>
          <cell r="I10068">
            <v>395475</v>
          </cell>
          <cell r="J10068">
            <v>0</v>
          </cell>
        </row>
        <row r="10069">
          <cell r="A10069">
            <v>36641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TOLL:AECO/EMP</v>
          </cell>
          <cell r="H10069">
            <v>38991</v>
          </cell>
          <cell r="I10069">
            <v>406215</v>
          </cell>
          <cell r="J10069">
            <v>0</v>
          </cell>
        </row>
        <row r="10070">
          <cell r="A10070">
            <v>36641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TOLL:AECO/EMP</v>
          </cell>
          <cell r="H10070">
            <v>39022</v>
          </cell>
          <cell r="I10070">
            <v>141216</v>
          </cell>
          <cell r="J10070">
            <v>0</v>
          </cell>
        </row>
        <row r="10071">
          <cell r="A10071">
            <v>36641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TOLL:AECO/EMP</v>
          </cell>
          <cell r="H10071">
            <v>39052</v>
          </cell>
          <cell r="I10071">
            <v>145050</v>
          </cell>
          <cell r="J10071">
            <v>0</v>
          </cell>
        </row>
        <row r="10072">
          <cell r="A10072">
            <v>36641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TOLL:AECO/EMP</v>
          </cell>
          <cell r="H10072">
            <v>39083</v>
          </cell>
          <cell r="I10072">
            <v>144153</v>
          </cell>
          <cell r="J10072">
            <v>0</v>
          </cell>
        </row>
        <row r="10073">
          <cell r="A10073">
            <v>36641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TOLL:AECO/EMP</v>
          </cell>
          <cell r="H10073">
            <v>39114</v>
          </cell>
          <cell r="I10073">
            <v>129397</v>
          </cell>
          <cell r="J10073">
            <v>0</v>
          </cell>
        </row>
        <row r="10074">
          <cell r="A10074">
            <v>36641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TOLL:AECO/EMP</v>
          </cell>
          <cell r="H10074">
            <v>39142</v>
          </cell>
          <cell r="I10074">
            <v>142459</v>
          </cell>
          <cell r="J10074">
            <v>0</v>
          </cell>
        </row>
        <row r="10075">
          <cell r="A10075">
            <v>36641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TOLL:AECO/EMP</v>
          </cell>
          <cell r="H10075">
            <v>39173</v>
          </cell>
          <cell r="I10075">
            <v>137010</v>
          </cell>
          <cell r="J10075">
            <v>0</v>
          </cell>
        </row>
        <row r="10076">
          <cell r="A10076">
            <v>36641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TOLL:AECO/EMP</v>
          </cell>
          <cell r="H10076">
            <v>39203</v>
          </cell>
          <cell r="I10076">
            <v>140728</v>
          </cell>
          <cell r="J10076">
            <v>0</v>
          </cell>
        </row>
        <row r="10077">
          <cell r="A10077">
            <v>36641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TOLL:AECO/EMP</v>
          </cell>
          <cell r="H10077">
            <v>39234</v>
          </cell>
          <cell r="I10077">
            <v>135354</v>
          </cell>
          <cell r="J10077">
            <v>0</v>
          </cell>
        </row>
        <row r="10078">
          <cell r="A10078">
            <v>36641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TOLL:AECO/EMP</v>
          </cell>
          <cell r="H10078">
            <v>39264</v>
          </cell>
          <cell r="I10078">
            <v>139035</v>
          </cell>
          <cell r="J10078">
            <v>0</v>
          </cell>
        </row>
        <row r="10079">
          <cell r="A10079">
            <v>36641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TOLL:AECO/EMP</v>
          </cell>
          <cell r="H10079">
            <v>39295</v>
          </cell>
          <cell r="I10079">
            <v>138182</v>
          </cell>
          <cell r="J10079">
            <v>0</v>
          </cell>
        </row>
        <row r="10080">
          <cell r="A10080">
            <v>36641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TOLL:AECO/EMP</v>
          </cell>
          <cell r="H10080">
            <v>39326</v>
          </cell>
          <cell r="I10080">
            <v>132904</v>
          </cell>
          <cell r="J10080">
            <v>0</v>
          </cell>
        </row>
        <row r="10081">
          <cell r="A10081">
            <v>36641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TOLL:AECO/EMP</v>
          </cell>
          <cell r="H10081">
            <v>39356</v>
          </cell>
          <cell r="I10081">
            <v>136518</v>
          </cell>
          <cell r="J10081">
            <v>0</v>
          </cell>
        </row>
        <row r="10082">
          <cell r="A10082">
            <v>36641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TOLL:AECO/EMP</v>
          </cell>
          <cell r="H10082">
            <v>39387</v>
          </cell>
          <cell r="I10082">
            <v>131303</v>
          </cell>
          <cell r="J10082">
            <v>0</v>
          </cell>
        </row>
        <row r="10083">
          <cell r="A10083">
            <v>36641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TOLL:AECO/EMP</v>
          </cell>
          <cell r="H10083">
            <v>39417</v>
          </cell>
          <cell r="I10083">
            <v>134873</v>
          </cell>
          <cell r="J10083">
            <v>0</v>
          </cell>
        </row>
        <row r="10084">
          <cell r="A10084">
            <v>36641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TOLL:AECO/EMP</v>
          </cell>
          <cell r="H10084">
            <v>39448</v>
          </cell>
          <cell r="I10084">
            <v>134044</v>
          </cell>
          <cell r="J10084">
            <v>0</v>
          </cell>
        </row>
        <row r="10085">
          <cell r="A10085">
            <v>36641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TOLL:AECO/EMP</v>
          </cell>
          <cell r="H10085">
            <v>39479</v>
          </cell>
          <cell r="I10085">
            <v>124626</v>
          </cell>
          <cell r="J10085">
            <v>0</v>
          </cell>
        </row>
        <row r="10086">
          <cell r="A10086">
            <v>36641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TOLL:AECO/EMP</v>
          </cell>
          <cell r="H10086">
            <v>39508</v>
          </cell>
          <cell r="I10086">
            <v>132454</v>
          </cell>
          <cell r="J10086">
            <v>0</v>
          </cell>
        </row>
        <row r="10087">
          <cell r="A10087">
            <v>36641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TOLL:AECO/EMP</v>
          </cell>
          <cell r="H10087">
            <v>39539</v>
          </cell>
          <cell r="I10087">
            <v>127393</v>
          </cell>
          <cell r="J10087">
            <v>0</v>
          </cell>
        </row>
        <row r="10088">
          <cell r="A10088">
            <v>36641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TOLL:AECO/EMP</v>
          </cell>
          <cell r="H10088">
            <v>39569</v>
          </cell>
          <cell r="I10088">
            <v>130856</v>
          </cell>
          <cell r="J10088">
            <v>0</v>
          </cell>
        </row>
        <row r="10089">
          <cell r="A10089">
            <v>36641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TOLL:AECO/EMP</v>
          </cell>
          <cell r="H10089">
            <v>39600</v>
          </cell>
          <cell r="I10089">
            <v>125856</v>
          </cell>
          <cell r="J10089">
            <v>0</v>
          </cell>
        </row>
        <row r="10090">
          <cell r="A10090">
            <v>36641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TOLL:AECO/EMP</v>
          </cell>
          <cell r="H10090">
            <v>39630</v>
          </cell>
          <cell r="I10090">
            <v>129276</v>
          </cell>
          <cell r="J10090">
            <v>0</v>
          </cell>
        </row>
        <row r="10091">
          <cell r="A10091">
            <v>36641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TOLL:AECO/EMP</v>
          </cell>
          <cell r="H10091">
            <v>39661</v>
          </cell>
          <cell r="I10091">
            <v>128480</v>
          </cell>
          <cell r="J10091">
            <v>0</v>
          </cell>
        </row>
        <row r="10092">
          <cell r="A10092">
            <v>36641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TOLL:AECO/EMP</v>
          </cell>
          <cell r="H10092">
            <v>39692</v>
          </cell>
          <cell r="I10092">
            <v>123570</v>
          </cell>
          <cell r="J10092">
            <v>0</v>
          </cell>
        </row>
        <row r="10093">
          <cell r="A10093">
            <v>36641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TOLL:AECO/EMP</v>
          </cell>
          <cell r="H10093">
            <v>39722</v>
          </cell>
          <cell r="I10093">
            <v>126928</v>
          </cell>
          <cell r="J10093">
            <v>0</v>
          </cell>
        </row>
        <row r="10094">
          <cell r="A10094">
            <v>36641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TOLL:AECO/EMP</v>
          </cell>
          <cell r="H10094">
            <v>39753</v>
          </cell>
          <cell r="I10094">
            <v>122076</v>
          </cell>
          <cell r="J10094">
            <v>0</v>
          </cell>
        </row>
        <row r="10095">
          <cell r="A10095">
            <v>36641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TOLL:AECO/EMP</v>
          </cell>
          <cell r="H10095">
            <v>39783</v>
          </cell>
          <cell r="I10095">
            <v>125393</v>
          </cell>
          <cell r="J10095">
            <v>0</v>
          </cell>
        </row>
        <row r="10096">
          <cell r="A10096">
            <v>36641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TOLL:AECO/EMP</v>
          </cell>
          <cell r="H10096">
            <v>39814</v>
          </cell>
          <cell r="I10096">
            <v>124620</v>
          </cell>
          <cell r="J10096">
            <v>0</v>
          </cell>
        </row>
        <row r="10097">
          <cell r="A10097">
            <v>36641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TOLL:AECO/EMP</v>
          </cell>
          <cell r="H10097">
            <v>39845</v>
          </cell>
          <cell r="I10097">
            <v>111866</v>
          </cell>
          <cell r="J10097">
            <v>0</v>
          </cell>
        </row>
        <row r="10098">
          <cell r="A10098">
            <v>36641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TOLL:AECO/EMP</v>
          </cell>
          <cell r="H10098">
            <v>39873</v>
          </cell>
          <cell r="I10098">
            <v>123161</v>
          </cell>
          <cell r="J10098">
            <v>0</v>
          </cell>
        </row>
        <row r="10099">
          <cell r="A10099">
            <v>36641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TOLL:AECO/EMP</v>
          </cell>
          <cell r="H10099">
            <v>39904</v>
          </cell>
          <cell r="I10099">
            <v>118453</v>
          </cell>
          <cell r="J10099">
            <v>0</v>
          </cell>
        </row>
        <row r="10100">
          <cell r="A10100">
            <v>36641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TOLL:AECO/EMP</v>
          </cell>
          <cell r="H10100">
            <v>39934</v>
          </cell>
          <cell r="I10100">
            <v>121670</v>
          </cell>
          <cell r="J10100">
            <v>0</v>
          </cell>
        </row>
        <row r="10101">
          <cell r="A10101">
            <v>36641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TOLL:AECO/EMP</v>
          </cell>
          <cell r="H10101">
            <v>39965</v>
          </cell>
          <cell r="I10101">
            <v>117018</v>
          </cell>
          <cell r="J10101">
            <v>0</v>
          </cell>
        </row>
        <row r="10102">
          <cell r="A10102">
            <v>36641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TOLL:AECO/EMP</v>
          </cell>
          <cell r="H10102">
            <v>39995</v>
          </cell>
          <cell r="I10102">
            <v>120196</v>
          </cell>
          <cell r="J10102">
            <v>0</v>
          </cell>
        </row>
        <row r="10103">
          <cell r="A10103">
            <v>36641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TOLL:AECO/EMP</v>
          </cell>
          <cell r="H10103">
            <v>40026</v>
          </cell>
          <cell r="I10103">
            <v>119453</v>
          </cell>
          <cell r="J10103">
            <v>0</v>
          </cell>
        </row>
        <row r="10104">
          <cell r="A10104">
            <v>36641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TOLL:AECO/EMP</v>
          </cell>
          <cell r="H10104">
            <v>40057</v>
          </cell>
          <cell r="I10104">
            <v>114886</v>
          </cell>
          <cell r="J10104">
            <v>0</v>
          </cell>
        </row>
        <row r="10105">
          <cell r="A10105">
            <v>36641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TOLL:AECO/EMP</v>
          </cell>
          <cell r="H10105">
            <v>40087</v>
          </cell>
          <cell r="I10105">
            <v>118005</v>
          </cell>
          <cell r="J10105">
            <v>0</v>
          </cell>
        </row>
        <row r="10106">
          <cell r="A10106">
            <v>36641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TOLL:AECO/EMP</v>
          </cell>
          <cell r="H10106">
            <v>40118</v>
          </cell>
          <cell r="I10106">
            <v>113492</v>
          </cell>
          <cell r="J10106">
            <v>0</v>
          </cell>
        </row>
        <row r="10107">
          <cell r="A10107">
            <v>36641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TOLL:AECO/EMP</v>
          </cell>
          <cell r="H10107">
            <v>40148</v>
          </cell>
          <cell r="I10107">
            <v>116573</v>
          </cell>
          <cell r="J10107">
            <v>0</v>
          </cell>
        </row>
        <row r="10108">
          <cell r="A10108">
            <v>36641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TOLL:AECO/EMP</v>
          </cell>
          <cell r="H10108">
            <v>40179</v>
          </cell>
          <cell r="I10108">
            <v>115852</v>
          </cell>
          <cell r="J10108">
            <v>0</v>
          </cell>
        </row>
        <row r="10109">
          <cell r="A10109">
            <v>36641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TOLL:AECO/EMP</v>
          </cell>
          <cell r="H10109">
            <v>40210</v>
          </cell>
          <cell r="I10109">
            <v>103993</v>
          </cell>
          <cell r="J10109">
            <v>0</v>
          </cell>
        </row>
        <row r="10110">
          <cell r="A10110">
            <v>36641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TOLL:AECO/EMP</v>
          </cell>
          <cell r="H10110">
            <v>40238</v>
          </cell>
          <cell r="I10110">
            <v>114491</v>
          </cell>
          <cell r="J10110">
            <v>0</v>
          </cell>
        </row>
        <row r="10111">
          <cell r="A10111">
            <v>36641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TOLL:AECO/EMP</v>
          </cell>
          <cell r="H10111">
            <v>40269</v>
          </cell>
          <cell r="I10111">
            <v>110112</v>
          </cell>
          <cell r="J10111">
            <v>0</v>
          </cell>
        </row>
        <row r="10112">
          <cell r="A10112">
            <v>36641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TOLL:AECO/EMP</v>
          </cell>
          <cell r="H10112">
            <v>40299</v>
          </cell>
          <cell r="I10112">
            <v>113102</v>
          </cell>
          <cell r="J10112">
            <v>0</v>
          </cell>
        </row>
        <row r="10113">
          <cell r="A10113">
            <v>36641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TOLL:AECO/EMP</v>
          </cell>
          <cell r="H10113">
            <v>40330</v>
          </cell>
          <cell r="I10113">
            <v>108788</v>
          </cell>
          <cell r="J10113">
            <v>0</v>
          </cell>
        </row>
        <row r="10114">
          <cell r="A10114">
            <v>36641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TOLL:AECO/EMP</v>
          </cell>
          <cell r="H10114">
            <v>40360</v>
          </cell>
          <cell r="I10114">
            <v>111753</v>
          </cell>
          <cell r="J10114">
            <v>0</v>
          </cell>
        </row>
        <row r="10115">
          <cell r="A10115">
            <v>36641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TOLL:AECO/EMP</v>
          </cell>
          <cell r="H10115">
            <v>40391</v>
          </cell>
          <cell r="I10115">
            <v>111073</v>
          </cell>
          <cell r="J10115">
            <v>0</v>
          </cell>
        </row>
        <row r="10116">
          <cell r="A10116">
            <v>36641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TOLL:AECO/EMP</v>
          </cell>
          <cell r="H10116">
            <v>40422</v>
          </cell>
          <cell r="I10116">
            <v>106836</v>
          </cell>
          <cell r="J10116">
            <v>0</v>
          </cell>
        </row>
        <row r="10117">
          <cell r="A10117">
            <v>36641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TOLL:AECO/EMP</v>
          </cell>
          <cell r="H10117">
            <v>40452</v>
          </cell>
          <cell r="I10117">
            <v>109748</v>
          </cell>
          <cell r="J10117">
            <v>0</v>
          </cell>
        </row>
        <row r="10118">
          <cell r="A10118">
            <v>36641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TOLL:AECO/EMP</v>
          </cell>
          <cell r="H10118">
            <v>40483</v>
          </cell>
          <cell r="I10118">
            <v>105562</v>
          </cell>
          <cell r="J10118">
            <v>0</v>
          </cell>
        </row>
        <row r="10119">
          <cell r="A10119">
            <v>36641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TOLL:AECO/EMP</v>
          </cell>
          <cell r="H10119">
            <v>40513</v>
          </cell>
          <cell r="I10119">
            <v>108439</v>
          </cell>
          <cell r="J10119">
            <v>0</v>
          </cell>
        </row>
        <row r="10120">
          <cell r="A10120">
            <v>36641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TOLL:AECO/EMP</v>
          </cell>
          <cell r="H10120">
            <v>40544</v>
          </cell>
          <cell r="I10120">
            <v>107779</v>
          </cell>
          <cell r="J10120">
            <v>0</v>
          </cell>
        </row>
        <row r="10121">
          <cell r="A10121">
            <v>36641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TOLL:AECO/EMP</v>
          </cell>
          <cell r="H10121">
            <v>40575</v>
          </cell>
          <cell r="I10121">
            <v>96757</v>
          </cell>
          <cell r="J10121">
            <v>0</v>
          </cell>
        </row>
        <row r="10122">
          <cell r="A10122">
            <v>36641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TOLL:AECO/EMP</v>
          </cell>
          <cell r="H10122">
            <v>40603</v>
          </cell>
          <cell r="I10122">
            <v>106536</v>
          </cell>
          <cell r="J10122">
            <v>0</v>
          </cell>
        </row>
        <row r="10123">
          <cell r="A10123">
            <v>36641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TOLL:AECO/EMP</v>
          </cell>
          <cell r="H10123">
            <v>40634</v>
          </cell>
          <cell r="I10123">
            <v>102472</v>
          </cell>
          <cell r="J10123">
            <v>0</v>
          </cell>
        </row>
        <row r="10124">
          <cell r="A10124">
            <v>36641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TOLL:AECO/EMP</v>
          </cell>
          <cell r="H10124">
            <v>40664</v>
          </cell>
          <cell r="I10124">
            <v>105265</v>
          </cell>
          <cell r="J10124">
            <v>0</v>
          </cell>
        </row>
        <row r="10125">
          <cell r="A10125">
            <v>36641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TOLL:AECO/EMP</v>
          </cell>
          <cell r="H10125">
            <v>40695</v>
          </cell>
          <cell r="I10125">
            <v>101250</v>
          </cell>
          <cell r="J10125">
            <v>0</v>
          </cell>
        </row>
        <row r="10126">
          <cell r="A10126">
            <v>36641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TOLL:AECO/EMP</v>
          </cell>
          <cell r="H10126">
            <v>40725</v>
          </cell>
          <cell r="I10126">
            <v>104009</v>
          </cell>
          <cell r="J10126">
            <v>0</v>
          </cell>
        </row>
        <row r="10127">
          <cell r="A10127">
            <v>36641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TOLL:AECO/EMP</v>
          </cell>
          <cell r="H10127">
            <v>40756</v>
          </cell>
          <cell r="I10127">
            <v>103377</v>
          </cell>
          <cell r="J10127">
            <v>0</v>
          </cell>
        </row>
        <row r="10128">
          <cell r="A10128">
            <v>36641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TOLL:AECO/EMP</v>
          </cell>
          <cell r="H10128">
            <v>40787</v>
          </cell>
          <cell r="I10128">
            <v>99434</v>
          </cell>
          <cell r="J10128">
            <v>0</v>
          </cell>
        </row>
        <row r="10129">
          <cell r="A10129">
            <v>36641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TOLL:AECO/EMP</v>
          </cell>
          <cell r="H10129">
            <v>40817</v>
          </cell>
          <cell r="I10129">
            <v>102144</v>
          </cell>
          <cell r="J10129">
            <v>0</v>
          </cell>
        </row>
        <row r="10130">
          <cell r="A10130">
            <v>36641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TOLL:AECO/EMP</v>
          </cell>
          <cell r="H10130">
            <v>40848</v>
          </cell>
          <cell r="I10130">
            <v>98248</v>
          </cell>
          <cell r="J10130">
            <v>0</v>
          </cell>
        </row>
        <row r="10131">
          <cell r="A10131">
            <v>36641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TOLL:AECO/EMP</v>
          </cell>
          <cell r="H10131">
            <v>40878</v>
          </cell>
          <cell r="I10131">
            <v>100926</v>
          </cell>
          <cell r="J10131">
            <v>0</v>
          </cell>
        </row>
        <row r="10132">
          <cell r="A10132">
            <v>36641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TOLL:AECO/EMP</v>
          </cell>
          <cell r="H10132">
            <v>40909</v>
          </cell>
          <cell r="I10132">
            <v>100312</v>
          </cell>
          <cell r="J10132">
            <v>0</v>
          </cell>
        </row>
        <row r="10133">
          <cell r="A10133">
            <v>36641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TOLL:AECO/EMP</v>
          </cell>
          <cell r="H10133">
            <v>40940</v>
          </cell>
          <cell r="I10133">
            <v>93270</v>
          </cell>
          <cell r="J10133">
            <v>0</v>
          </cell>
        </row>
        <row r="10134">
          <cell r="A10134">
            <v>36641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TOLL:AECO/EMP</v>
          </cell>
          <cell r="H10134">
            <v>40969</v>
          </cell>
          <cell r="I10134">
            <v>99135</v>
          </cell>
          <cell r="J10134">
            <v>0</v>
          </cell>
        </row>
        <row r="10135">
          <cell r="A10135">
            <v>36641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TOLL:AECO/EMP</v>
          </cell>
          <cell r="H10135">
            <v>41000</v>
          </cell>
          <cell r="I10135">
            <v>95354</v>
          </cell>
          <cell r="J10135">
            <v>0</v>
          </cell>
        </row>
        <row r="10136">
          <cell r="A10136">
            <v>36641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TOLL:AECO/EMP</v>
          </cell>
          <cell r="H10136">
            <v>41030</v>
          </cell>
          <cell r="I10136">
            <v>97953</v>
          </cell>
          <cell r="J10136">
            <v>0</v>
          </cell>
        </row>
        <row r="10137">
          <cell r="A10137">
            <v>36641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TOLL:AECO/EMP</v>
          </cell>
          <cell r="H10137">
            <v>41061</v>
          </cell>
          <cell r="I10137">
            <v>94217</v>
          </cell>
          <cell r="J10137">
            <v>0</v>
          </cell>
        </row>
        <row r="10138">
          <cell r="A10138">
            <v>36641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TOLL:AECO/EMP</v>
          </cell>
          <cell r="H10138">
            <v>41091</v>
          </cell>
          <cell r="I10138">
            <v>96785</v>
          </cell>
          <cell r="J10138">
            <v>0</v>
          </cell>
        </row>
        <row r="10139">
          <cell r="A10139">
            <v>36641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TOLL:AECO/EMP</v>
          </cell>
          <cell r="H10139">
            <v>41122</v>
          </cell>
          <cell r="I10139">
            <v>96197</v>
          </cell>
          <cell r="J10139">
            <v>0</v>
          </cell>
        </row>
        <row r="10140">
          <cell r="A10140">
            <v>36641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TOLL:AECO/EMP</v>
          </cell>
          <cell r="H10140">
            <v>41153</v>
          </cell>
          <cell r="I10140">
            <v>92528</v>
          </cell>
          <cell r="J10140">
            <v>0</v>
          </cell>
        </row>
        <row r="10141">
          <cell r="A10141">
            <v>36641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TOLL:AECO/EMP</v>
          </cell>
          <cell r="H10141">
            <v>41183</v>
          </cell>
          <cell r="I10141">
            <v>95050</v>
          </cell>
          <cell r="J10141">
            <v>0</v>
          </cell>
        </row>
        <row r="10142">
          <cell r="A10142">
            <v>36641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TOLL:AECO/EMP</v>
          </cell>
          <cell r="H10142">
            <v>41214</v>
          </cell>
          <cell r="I10142">
            <v>91425</v>
          </cell>
          <cell r="J10142">
            <v>0</v>
          </cell>
        </row>
        <row r="10143">
          <cell r="A10143">
            <v>36641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TOLL:AECO/EMP</v>
          </cell>
          <cell r="H10143">
            <v>41244</v>
          </cell>
          <cell r="I10143">
            <v>93916</v>
          </cell>
          <cell r="J10143">
            <v>0</v>
          </cell>
        </row>
        <row r="10144">
          <cell r="A10144">
            <v>36641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TOLL:AECO/EMP</v>
          </cell>
          <cell r="H10144">
            <v>41275</v>
          </cell>
          <cell r="I10144">
            <v>93346</v>
          </cell>
          <cell r="J10144">
            <v>0</v>
          </cell>
        </row>
        <row r="10145">
          <cell r="A10145">
            <v>36641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TOLL:AECO/EMP</v>
          </cell>
          <cell r="H10145">
            <v>41306</v>
          </cell>
          <cell r="I10145">
            <v>83800</v>
          </cell>
          <cell r="J10145">
            <v>0</v>
          </cell>
        </row>
        <row r="10146">
          <cell r="A10146">
            <v>36641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TOLL:AECO/EMP</v>
          </cell>
          <cell r="H10146">
            <v>41334</v>
          </cell>
          <cell r="I10146">
            <v>92269</v>
          </cell>
          <cell r="J10146">
            <v>0</v>
          </cell>
        </row>
        <row r="10147">
          <cell r="A10147">
            <v>36641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TOLL:AECO/EMP</v>
          </cell>
          <cell r="H10147">
            <v>41365</v>
          </cell>
          <cell r="I10147">
            <v>88750</v>
          </cell>
          <cell r="J10147">
            <v>0</v>
          </cell>
        </row>
        <row r="10148">
          <cell r="A10148">
            <v>36641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TOLL:AECO/EMP</v>
          </cell>
          <cell r="H10148">
            <v>41395</v>
          </cell>
          <cell r="I10148">
            <v>91169</v>
          </cell>
          <cell r="J10148">
            <v>0</v>
          </cell>
        </row>
        <row r="10149">
          <cell r="A10149">
            <v>36641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TOLL:AECO/EMP</v>
          </cell>
          <cell r="H10149">
            <v>41426</v>
          </cell>
          <cell r="I10149">
            <v>87692</v>
          </cell>
          <cell r="J10149">
            <v>0</v>
          </cell>
        </row>
        <row r="10150">
          <cell r="A10150">
            <v>36641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TOLL:AECO/EMP</v>
          </cell>
          <cell r="H10150">
            <v>41456</v>
          </cell>
          <cell r="I10150">
            <v>90082</v>
          </cell>
          <cell r="J10150">
            <v>0</v>
          </cell>
        </row>
        <row r="10151">
          <cell r="A10151">
            <v>36641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TOLL:AECO/EMP</v>
          </cell>
          <cell r="H10151">
            <v>41487</v>
          </cell>
          <cell r="I10151">
            <v>89535</v>
          </cell>
          <cell r="J10151">
            <v>0</v>
          </cell>
        </row>
        <row r="10152">
          <cell r="A10152">
            <v>36641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TOLL:AECO/EMP</v>
          </cell>
          <cell r="H10152">
            <v>41518</v>
          </cell>
          <cell r="I10152">
            <v>86120</v>
          </cell>
          <cell r="J10152">
            <v>0</v>
          </cell>
        </row>
        <row r="10153">
          <cell r="A10153">
            <v>36641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TOLL:AECO/EMP</v>
          </cell>
          <cell r="H10153">
            <v>41548</v>
          </cell>
          <cell r="I10153">
            <v>88467</v>
          </cell>
          <cell r="J10153">
            <v>0</v>
          </cell>
        </row>
        <row r="10154">
          <cell r="A10154">
            <v>36641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TOLL:AECO/EMP</v>
          </cell>
          <cell r="H10154">
            <v>41579</v>
          </cell>
          <cell r="I10154">
            <v>85093</v>
          </cell>
          <cell r="J10154">
            <v>0</v>
          </cell>
        </row>
        <row r="10155">
          <cell r="A10155">
            <v>36641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TOLL:AECO/EMP</v>
          </cell>
          <cell r="H10155">
            <v>41609</v>
          </cell>
          <cell r="I10155">
            <v>87413</v>
          </cell>
          <cell r="J10155">
            <v>0</v>
          </cell>
        </row>
        <row r="10156">
          <cell r="A10156">
            <v>36641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TOLL:AECO/EMP</v>
          </cell>
          <cell r="H10156">
            <v>41640</v>
          </cell>
          <cell r="I10156">
            <v>86882</v>
          </cell>
          <cell r="J10156">
            <v>0</v>
          </cell>
        </row>
        <row r="10157">
          <cell r="A10157">
            <v>36641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TOLL:AECO/EMP</v>
          </cell>
          <cell r="H10157">
            <v>41671</v>
          </cell>
          <cell r="I10157">
            <v>77997</v>
          </cell>
          <cell r="J10157">
            <v>0</v>
          </cell>
        </row>
        <row r="10158">
          <cell r="A10158">
            <v>36641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TOLL:AECO/EMP</v>
          </cell>
          <cell r="H10158">
            <v>41699</v>
          </cell>
          <cell r="I10158">
            <v>85880</v>
          </cell>
          <cell r="J10158">
            <v>0</v>
          </cell>
        </row>
        <row r="10159">
          <cell r="A10159">
            <v>36641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TOLL:AECO/EMP</v>
          </cell>
          <cell r="H10159">
            <v>41730</v>
          </cell>
          <cell r="I10159">
            <v>82604</v>
          </cell>
          <cell r="J10159">
            <v>0</v>
          </cell>
        </row>
        <row r="10160">
          <cell r="A10160">
            <v>36641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TOLL:AECO/EMP</v>
          </cell>
          <cell r="H10160">
            <v>41760</v>
          </cell>
          <cell r="I10160">
            <v>84856</v>
          </cell>
          <cell r="J10160">
            <v>0</v>
          </cell>
        </row>
        <row r="10161">
          <cell r="A10161">
            <v>36641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TOLL:AECO/EMP</v>
          </cell>
          <cell r="H10161">
            <v>41791</v>
          </cell>
          <cell r="I10161">
            <v>81620</v>
          </cell>
          <cell r="J10161">
            <v>0</v>
          </cell>
        </row>
        <row r="10162">
          <cell r="A10162">
            <v>36641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TOLL:AECO/EMP</v>
          </cell>
          <cell r="H10162">
            <v>41821</v>
          </cell>
          <cell r="I10162">
            <v>83845</v>
          </cell>
          <cell r="J10162">
            <v>0</v>
          </cell>
        </row>
        <row r="10163">
          <cell r="A10163">
            <v>36641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TOLL:AECO/EMP</v>
          </cell>
          <cell r="H10163">
            <v>41852</v>
          </cell>
          <cell r="I10163">
            <v>83335</v>
          </cell>
          <cell r="J10163">
            <v>0</v>
          </cell>
        </row>
        <row r="10164">
          <cell r="A10164">
            <v>36641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TOLL:AECO/EMP</v>
          </cell>
          <cell r="H10164">
            <v>41883</v>
          </cell>
          <cell r="I10164">
            <v>80157</v>
          </cell>
          <cell r="J10164">
            <v>0</v>
          </cell>
        </row>
        <row r="10165">
          <cell r="A10165">
            <v>36641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TOLL:AECO/EMP</v>
          </cell>
          <cell r="H10165">
            <v>41913</v>
          </cell>
          <cell r="I10165">
            <v>82342</v>
          </cell>
          <cell r="J10165">
            <v>0</v>
          </cell>
        </row>
        <row r="10166">
          <cell r="A10166">
            <v>36641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TOLL:AECO/EXP</v>
          </cell>
          <cell r="H10166">
            <v>36647</v>
          </cell>
          <cell r="I10166">
            <v>-31</v>
          </cell>
          <cell r="J10166">
            <v>0</v>
          </cell>
        </row>
        <row r="10167">
          <cell r="A10167">
            <v>36641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TOLL:AECO/EXP</v>
          </cell>
          <cell r="H10167">
            <v>36678</v>
          </cell>
          <cell r="I10167">
            <v>-30</v>
          </cell>
          <cell r="J10167">
            <v>0</v>
          </cell>
        </row>
        <row r="10168">
          <cell r="A10168">
            <v>36641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TOLL:AECO/EXP</v>
          </cell>
          <cell r="H10168">
            <v>36708</v>
          </cell>
          <cell r="I10168">
            <v>-31</v>
          </cell>
          <cell r="J10168">
            <v>0</v>
          </cell>
        </row>
        <row r="10169">
          <cell r="A10169">
            <v>36641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TOLL:AECO/EXP</v>
          </cell>
          <cell r="H10169">
            <v>36739</v>
          </cell>
          <cell r="I10169">
            <v>-30</v>
          </cell>
          <cell r="J10169">
            <v>0</v>
          </cell>
        </row>
        <row r="10170">
          <cell r="A10170">
            <v>36641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TOLL:AECO/EXP</v>
          </cell>
          <cell r="H10170">
            <v>36770</v>
          </cell>
          <cell r="I10170">
            <v>-29</v>
          </cell>
          <cell r="J10170">
            <v>0</v>
          </cell>
        </row>
        <row r="10171">
          <cell r="A10171">
            <v>36641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TOLL:AECO/EXP</v>
          </cell>
          <cell r="H10171">
            <v>36800</v>
          </cell>
          <cell r="I10171">
            <v>-30</v>
          </cell>
          <cell r="J10171">
            <v>0</v>
          </cell>
        </row>
        <row r="10172">
          <cell r="A10172">
            <v>36641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TOLL:AECO/EXP</v>
          </cell>
          <cell r="H10172">
            <v>36831</v>
          </cell>
          <cell r="I10172">
            <v>-29</v>
          </cell>
          <cell r="J10172">
            <v>0</v>
          </cell>
        </row>
        <row r="10173">
          <cell r="A10173">
            <v>36641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TOLL:AECO/EXP</v>
          </cell>
          <cell r="H10173">
            <v>36861</v>
          </cell>
          <cell r="I10173">
            <v>-30</v>
          </cell>
          <cell r="J10173">
            <v>0</v>
          </cell>
        </row>
        <row r="10174">
          <cell r="A10174">
            <v>36641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TOLL:AECO/EXP</v>
          </cell>
          <cell r="H10174">
            <v>36892</v>
          </cell>
          <cell r="I10174">
            <v>-30</v>
          </cell>
          <cell r="J10174">
            <v>0</v>
          </cell>
        </row>
        <row r="10175">
          <cell r="A10175">
            <v>36641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TOLL:AECO/EXP</v>
          </cell>
          <cell r="H10175">
            <v>36923</v>
          </cell>
          <cell r="I10175">
            <v>-27</v>
          </cell>
          <cell r="J10175">
            <v>0</v>
          </cell>
        </row>
        <row r="10176">
          <cell r="A10176">
            <v>36641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TOLL:AECO/EXP</v>
          </cell>
          <cell r="H10176">
            <v>36951</v>
          </cell>
          <cell r="I10176">
            <v>-29</v>
          </cell>
          <cell r="J10176">
            <v>0</v>
          </cell>
        </row>
        <row r="10177">
          <cell r="A10177">
            <v>36641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TOLL:AECO/EXP</v>
          </cell>
          <cell r="H10177">
            <v>36982</v>
          </cell>
          <cell r="I10177">
            <v>-28</v>
          </cell>
          <cell r="J10177">
            <v>0</v>
          </cell>
        </row>
        <row r="10178">
          <cell r="A10178">
            <v>36641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TOLL:AECO/EXP</v>
          </cell>
          <cell r="H10178">
            <v>37012</v>
          </cell>
          <cell r="I10178">
            <v>-29</v>
          </cell>
          <cell r="J10178">
            <v>0</v>
          </cell>
        </row>
        <row r="10179">
          <cell r="A10179">
            <v>36641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TOLL:AECO/EXP</v>
          </cell>
          <cell r="H10179">
            <v>37043</v>
          </cell>
          <cell r="I10179">
            <v>-28</v>
          </cell>
          <cell r="J10179">
            <v>0</v>
          </cell>
        </row>
        <row r="10180">
          <cell r="A10180">
            <v>36641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TOLL:AECO/EXP</v>
          </cell>
          <cell r="H10180">
            <v>37073</v>
          </cell>
          <cell r="I10180">
            <v>-29</v>
          </cell>
          <cell r="J10180">
            <v>0</v>
          </cell>
        </row>
        <row r="10181">
          <cell r="A10181">
            <v>36641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TOLL:AECO/EXP</v>
          </cell>
          <cell r="H10181">
            <v>37104</v>
          </cell>
          <cell r="I10181">
            <v>-28</v>
          </cell>
          <cell r="J10181">
            <v>0</v>
          </cell>
        </row>
        <row r="10182">
          <cell r="A10182">
            <v>36641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TOLL:AECO/EXP</v>
          </cell>
          <cell r="H10182">
            <v>37135</v>
          </cell>
          <cell r="I10182">
            <v>-27</v>
          </cell>
          <cell r="J10182">
            <v>0</v>
          </cell>
        </row>
        <row r="10183">
          <cell r="A10183">
            <v>36641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TOLL:AECO/EXP</v>
          </cell>
          <cell r="H10183">
            <v>37165</v>
          </cell>
          <cell r="I10183">
            <v>-28</v>
          </cell>
          <cell r="J10183">
            <v>0</v>
          </cell>
        </row>
        <row r="10184">
          <cell r="A10184">
            <v>36641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TOLL:AECO/EXP</v>
          </cell>
          <cell r="H10184">
            <v>37196</v>
          </cell>
          <cell r="I10184">
            <v>-27</v>
          </cell>
          <cell r="J10184">
            <v>0</v>
          </cell>
        </row>
        <row r="10185">
          <cell r="A10185">
            <v>36641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TOLL:AECO/EXP</v>
          </cell>
          <cell r="H10185">
            <v>37226</v>
          </cell>
          <cell r="I10185">
            <v>-28</v>
          </cell>
          <cell r="J10185">
            <v>0</v>
          </cell>
        </row>
        <row r="10186">
          <cell r="A10186">
            <v>36641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TOLL:AECO/EXP</v>
          </cell>
          <cell r="H10186">
            <v>37257</v>
          </cell>
          <cell r="I10186">
            <v>-28</v>
          </cell>
          <cell r="J10186">
            <v>0</v>
          </cell>
        </row>
        <row r="10187">
          <cell r="A10187">
            <v>36641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TOLL:AECO/EXP</v>
          </cell>
          <cell r="H10187">
            <v>37288</v>
          </cell>
          <cell r="I10187">
            <v>-25</v>
          </cell>
          <cell r="J10187">
            <v>0</v>
          </cell>
        </row>
        <row r="10188">
          <cell r="A10188">
            <v>36641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TOLL:AECO/EXP</v>
          </cell>
          <cell r="H10188">
            <v>37316</v>
          </cell>
          <cell r="I10188">
            <v>-27</v>
          </cell>
          <cell r="J10188">
            <v>0</v>
          </cell>
        </row>
        <row r="10189">
          <cell r="A10189">
            <v>36641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TOLL:AECO/EXP</v>
          </cell>
          <cell r="H10189">
            <v>37347</v>
          </cell>
          <cell r="I10189">
            <v>-26</v>
          </cell>
          <cell r="J10189">
            <v>0</v>
          </cell>
        </row>
        <row r="10190">
          <cell r="A10190">
            <v>36641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TOLL:AECO/EXP</v>
          </cell>
          <cell r="H10190">
            <v>37377</v>
          </cell>
          <cell r="I10190">
            <v>-27</v>
          </cell>
          <cell r="J10190">
            <v>0</v>
          </cell>
        </row>
        <row r="10191">
          <cell r="A10191">
            <v>36641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TOLL:AECO/EXP</v>
          </cell>
          <cell r="H10191">
            <v>37408</v>
          </cell>
          <cell r="I10191">
            <v>-26</v>
          </cell>
          <cell r="J10191">
            <v>0</v>
          </cell>
        </row>
        <row r="10192">
          <cell r="A10192">
            <v>36641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TOLL:AECO/EXP</v>
          </cell>
          <cell r="H10192">
            <v>37438</v>
          </cell>
          <cell r="I10192">
            <v>-27</v>
          </cell>
          <cell r="J10192">
            <v>0</v>
          </cell>
        </row>
        <row r="10193">
          <cell r="A10193">
            <v>36641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TOLL:AECO/EXP</v>
          </cell>
          <cell r="H10193">
            <v>37469</v>
          </cell>
          <cell r="I10193">
            <v>-26</v>
          </cell>
          <cell r="J10193">
            <v>0</v>
          </cell>
        </row>
        <row r="10194">
          <cell r="A10194">
            <v>36641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TOLL:AECO/EXP</v>
          </cell>
          <cell r="H10194">
            <v>37500</v>
          </cell>
          <cell r="I10194">
            <v>-25</v>
          </cell>
          <cell r="J10194">
            <v>0</v>
          </cell>
        </row>
        <row r="10195">
          <cell r="A10195">
            <v>36641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TOLL:AECO/EXP</v>
          </cell>
          <cell r="H10195">
            <v>37530</v>
          </cell>
          <cell r="I10195">
            <v>-26</v>
          </cell>
          <cell r="J10195">
            <v>0</v>
          </cell>
        </row>
        <row r="10196">
          <cell r="A10196">
            <v>36641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TOLL:AECO/EXP</v>
          </cell>
          <cell r="H10196">
            <v>37561</v>
          </cell>
          <cell r="I10196">
            <v>-25</v>
          </cell>
          <cell r="J10196">
            <v>0</v>
          </cell>
        </row>
        <row r="10197">
          <cell r="A10197">
            <v>36641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TOLL:AECO/EXP</v>
          </cell>
          <cell r="H10197">
            <v>37591</v>
          </cell>
          <cell r="I10197">
            <v>-26</v>
          </cell>
          <cell r="J10197">
            <v>0</v>
          </cell>
        </row>
        <row r="10198">
          <cell r="A10198">
            <v>36641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TOLL:AECO/EXP</v>
          </cell>
          <cell r="H10198">
            <v>37622</v>
          </cell>
          <cell r="I10198">
            <v>-26</v>
          </cell>
          <cell r="J10198">
            <v>0</v>
          </cell>
        </row>
        <row r="10199">
          <cell r="A10199">
            <v>36641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TOLL:AECO/EXP</v>
          </cell>
          <cell r="H10199">
            <v>37653</v>
          </cell>
          <cell r="I10199">
            <v>-23</v>
          </cell>
          <cell r="J10199">
            <v>0</v>
          </cell>
        </row>
        <row r="10200">
          <cell r="A10200">
            <v>36641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TOLL:AECO/EXP</v>
          </cell>
          <cell r="H10200">
            <v>37681</v>
          </cell>
          <cell r="I10200">
            <v>-25</v>
          </cell>
          <cell r="J10200">
            <v>0</v>
          </cell>
        </row>
        <row r="10201">
          <cell r="A10201">
            <v>36641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TOLL:AECO/EXP</v>
          </cell>
          <cell r="H10201">
            <v>37712</v>
          </cell>
          <cell r="I10201">
            <v>-24</v>
          </cell>
          <cell r="J10201">
            <v>0</v>
          </cell>
        </row>
        <row r="10202">
          <cell r="A10202">
            <v>36641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TOLL:AECO/EXP</v>
          </cell>
          <cell r="H10202">
            <v>37742</v>
          </cell>
          <cell r="I10202">
            <v>-25</v>
          </cell>
          <cell r="J10202">
            <v>0</v>
          </cell>
        </row>
        <row r="10203">
          <cell r="A10203">
            <v>36641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TOLL:AECO/EXP</v>
          </cell>
          <cell r="H10203">
            <v>37773</v>
          </cell>
          <cell r="I10203">
            <v>-24</v>
          </cell>
          <cell r="J10203">
            <v>0</v>
          </cell>
        </row>
        <row r="10204">
          <cell r="A10204">
            <v>36641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TOLL:AECO/EXP</v>
          </cell>
          <cell r="H10204">
            <v>37803</v>
          </cell>
          <cell r="I10204">
            <v>-25</v>
          </cell>
          <cell r="J10204">
            <v>0</v>
          </cell>
        </row>
        <row r="10205">
          <cell r="A10205">
            <v>36641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TOLL:AECO/EXP</v>
          </cell>
          <cell r="H10205">
            <v>37834</v>
          </cell>
          <cell r="I10205">
            <v>-25</v>
          </cell>
          <cell r="J10205">
            <v>0</v>
          </cell>
        </row>
        <row r="10206">
          <cell r="A10206">
            <v>36641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TOLL:AECO/EXP</v>
          </cell>
          <cell r="H10206">
            <v>37865</v>
          </cell>
          <cell r="I10206">
            <v>-24</v>
          </cell>
          <cell r="J10206">
            <v>0</v>
          </cell>
        </row>
        <row r="10207">
          <cell r="A10207">
            <v>36641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TOLL:AECO/EXP</v>
          </cell>
          <cell r="H10207">
            <v>37895</v>
          </cell>
          <cell r="I10207">
            <v>-24</v>
          </cell>
          <cell r="J10207">
            <v>0</v>
          </cell>
        </row>
        <row r="10208">
          <cell r="A10208">
            <v>36641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TOLL:AECO/EXP</v>
          </cell>
          <cell r="H10208">
            <v>37926</v>
          </cell>
          <cell r="I10208">
            <v>-23</v>
          </cell>
          <cell r="J10208">
            <v>0</v>
          </cell>
        </row>
        <row r="10209">
          <cell r="A10209">
            <v>36641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TOLL:AECO/EXP</v>
          </cell>
          <cell r="H10209">
            <v>37956</v>
          </cell>
          <cell r="I10209">
            <v>-24</v>
          </cell>
          <cell r="J10209">
            <v>0</v>
          </cell>
        </row>
        <row r="10210">
          <cell r="A10210">
            <v>36641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TOLL:AECO/EXP</v>
          </cell>
          <cell r="H10210">
            <v>37987</v>
          </cell>
          <cell r="I10210">
            <v>-24</v>
          </cell>
          <cell r="J10210">
            <v>0</v>
          </cell>
        </row>
        <row r="10211">
          <cell r="A10211">
            <v>36641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TOLL:AECO/EXP</v>
          </cell>
          <cell r="H10211">
            <v>38018</v>
          </cell>
          <cell r="I10211">
            <v>-22</v>
          </cell>
          <cell r="J10211">
            <v>0</v>
          </cell>
        </row>
        <row r="10212">
          <cell r="A10212">
            <v>36641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TOLL:AECO/EXP</v>
          </cell>
          <cell r="H10212">
            <v>38047</v>
          </cell>
          <cell r="I10212">
            <v>-24</v>
          </cell>
          <cell r="J10212">
            <v>0</v>
          </cell>
        </row>
        <row r="10213">
          <cell r="A10213">
            <v>36641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TOLL:AECO/EXP</v>
          </cell>
          <cell r="H10213">
            <v>38078</v>
          </cell>
          <cell r="I10213">
            <v>-23</v>
          </cell>
          <cell r="J10213">
            <v>0</v>
          </cell>
        </row>
        <row r="10214">
          <cell r="A10214">
            <v>36641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TOLL:AECO/EXP</v>
          </cell>
          <cell r="H10214">
            <v>38108</v>
          </cell>
          <cell r="I10214">
            <v>-23</v>
          </cell>
          <cell r="J10214">
            <v>0</v>
          </cell>
        </row>
        <row r="10215">
          <cell r="A10215">
            <v>36641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TOLL:AECO/EXP</v>
          </cell>
          <cell r="H10215">
            <v>38139</v>
          </cell>
          <cell r="I10215">
            <v>-22</v>
          </cell>
          <cell r="J10215">
            <v>0</v>
          </cell>
        </row>
        <row r="10216">
          <cell r="A10216">
            <v>36641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TOLL:AECO/EXP</v>
          </cell>
          <cell r="H10216">
            <v>38169</v>
          </cell>
          <cell r="I10216">
            <v>-23</v>
          </cell>
          <cell r="J10216">
            <v>0</v>
          </cell>
        </row>
        <row r="10217">
          <cell r="A10217">
            <v>36641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TOLL:AECO/EXP</v>
          </cell>
          <cell r="H10217">
            <v>38200</v>
          </cell>
          <cell r="I10217">
            <v>-23</v>
          </cell>
          <cell r="J10217">
            <v>0</v>
          </cell>
        </row>
        <row r="10218">
          <cell r="A10218">
            <v>36641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TOLL:AECO/EXP</v>
          </cell>
          <cell r="H10218">
            <v>38231</v>
          </cell>
          <cell r="I10218">
            <v>-22</v>
          </cell>
          <cell r="J10218">
            <v>0</v>
          </cell>
        </row>
        <row r="10219">
          <cell r="A10219">
            <v>36641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TOLL:AECO/EXP</v>
          </cell>
          <cell r="H10219">
            <v>38261</v>
          </cell>
          <cell r="I10219">
            <v>-23</v>
          </cell>
          <cell r="J10219">
            <v>0</v>
          </cell>
        </row>
        <row r="10220">
          <cell r="A10220">
            <v>36641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TOLL:AECO/EXP</v>
          </cell>
          <cell r="H10220">
            <v>38292</v>
          </cell>
          <cell r="I10220">
            <v>-22</v>
          </cell>
          <cell r="J10220">
            <v>0</v>
          </cell>
        </row>
        <row r="10221">
          <cell r="A10221">
            <v>36641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TOLL:AECO/EXP</v>
          </cell>
          <cell r="H10221">
            <v>38322</v>
          </cell>
          <cell r="I10221">
            <v>-22</v>
          </cell>
          <cell r="J10221">
            <v>0</v>
          </cell>
        </row>
        <row r="10222">
          <cell r="A10222">
            <v>36641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TOLL:AECO/EXP</v>
          </cell>
          <cell r="H10222">
            <v>38353</v>
          </cell>
          <cell r="I10222">
            <v>-22</v>
          </cell>
          <cell r="J10222">
            <v>0</v>
          </cell>
        </row>
        <row r="10223">
          <cell r="A10223">
            <v>36641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TOLL:AECO/EXP</v>
          </cell>
          <cell r="H10223">
            <v>38384</v>
          </cell>
          <cell r="I10223">
            <v>-20</v>
          </cell>
          <cell r="J10223">
            <v>0</v>
          </cell>
        </row>
        <row r="10224">
          <cell r="A10224">
            <v>36641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TOLL:AECO/EXP</v>
          </cell>
          <cell r="H10224">
            <v>38412</v>
          </cell>
          <cell r="I10224">
            <v>-22</v>
          </cell>
          <cell r="J10224">
            <v>0</v>
          </cell>
        </row>
        <row r="10225">
          <cell r="A10225">
            <v>36641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TOLL:AECO/EXP</v>
          </cell>
          <cell r="H10225">
            <v>38443</v>
          </cell>
          <cell r="I10225">
            <v>-21</v>
          </cell>
          <cell r="J10225">
            <v>0</v>
          </cell>
        </row>
        <row r="10226">
          <cell r="A10226">
            <v>36641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TOLL:AECO/EXP</v>
          </cell>
          <cell r="H10226">
            <v>38473</v>
          </cell>
          <cell r="I10226">
            <v>-22</v>
          </cell>
          <cell r="J10226">
            <v>0</v>
          </cell>
        </row>
        <row r="10227">
          <cell r="A10227">
            <v>36641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TOLL:AECO/EXP</v>
          </cell>
          <cell r="H10227">
            <v>38504</v>
          </cell>
          <cell r="I10227">
            <v>-21</v>
          </cell>
          <cell r="J10227">
            <v>0</v>
          </cell>
        </row>
        <row r="10228">
          <cell r="A10228">
            <v>36641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TOLL:AECO/EXP</v>
          </cell>
          <cell r="H10228">
            <v>38534</v>
          </cell>
          <cell r="I10228">
            <v>-21</v>
          </cell>
          <cell r="J10228">
            <v>0</v>
          </cell>
        </row>
        <row r="10229">
          <cell r="A10229">
            <v>36641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TOLL:AECO/EXP</v>
          </cell>
          <cell r="H10229">
            <v>38565</v>
          </cell>
          <cell r="I10229">
            <v>-21</v>
          </cell>
          <cell r="J10229">
            <v>0</v>
          </cell>
        </row>
        <row r="10230">
          <cell r="A10230">
            <v>36641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TOLL:AECO/EXP</v>
          </cell>
          <cell r="H10230">
            <v>38596</v>
          </cell>
          <cell r="I10230">
            <v>-20</v>
          </cell>
          <cell r="J10230">
            <v>0</v>
          </cell>
        </row>
        <row r="10231">
          <cell r="A10231">
            <v>36641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TOLL:AECO/EXP</v>
          </cell>
          <cell r="H10231">
            <v>38626</v>
          </cell>
          <cell r="I10231">
            <v>-21</v>
          </cell>
          <cell r="J10231">
            <v>0</v>
          </cell>
        </row>
        <row r="10232">
          <cell r="A10232">
            <v>36641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TOLL:AECO/EXP</v>
          </cell>
          <cell r="H10232">
            <v>38657</v>
          </cell>
          <cell r="I10232">
            <v>-20</v>
          </cell>
          <cell r="J10232">
            <v>0</v>
          </cell>
        </row>
        <row r="10233">
          <cell r="A10233">
            <v>36641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TOLL:AECO/EXP</v>
          </cell>
          <cell r="H10233">
            <v>38687</v>
          </cell>
          <cell r="I10233">
            <v>-21</v>
          </cell>
          <cell r="J10233">
            <v>0</v>
          </cell>
        </row>
        <row r="10234">
          <cell r="A10234">
            <v>36641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TOLL:AECO/EXP</v>
          </cell>
          <cell r="H10234">
            <v>38718</v>
          </cell>
          <cell r="I10234">
            <v>-21</v>
          </cell>
          <cell r="J10234">
            <v>0</v>
          </cell>
        </row>
        <row r="10235">
          <cell r="A10235">
            <v>36641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TOLL:AECO/EXP</v>
          </cell>
          <cell r="H10235">
            <v>38749</v>
          </cell>
          <cell r="I10235">
            <v>-19</v>
          </cell>
          <cell r="J10235">
            <v>0</v>
          </cell>
        </row>
        <row r="10236">
          <cell r="A10236">
            <v>36641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TOLL:AECO/EXP</v>
          </cell>
          <cell r="H10236">
            <v>38777</v>
          </cell>
          <cell r="I10236">
            <v>-20</v>
          </cell>
          <cell r="J10236">
            <v>0</v>
          </cell>
        </row>
        <row r="10237">
          <cell r="A10237">
            <v>36641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TOLL:AECO/EXP</v>
          </cell>
          <cell r="H10237">
            <v>38808</v>
          </cell>
          <cell r="I10237">
            <v>-20</v>
          </cell>
          <cell r="J10237">
            <v>0</v>
          </cell>
        </row>
        <row r="10238">
          <cell r="A10238">
            <v>36641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TOLL:AECO/EXP</v>
          </cell>
          <cell r="H10238">
            <v>38838</v>
          </cell>
          <cell r="I10238">
            <v>-20</v>
          </cell>
          <cell r="J10238">
            <v>0</v>
          </cell>
        </row>
        <row r="10239">
          <cell r="A10239">
            <v>36641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TOLL:AECO/EXP</v>
          </cell>
          <cell r="H10239">
            <v>38869</v>
          </cell>
          <cell r="I10239">
            <v>-19</v>
          </cell>
          <cell r="J10239">
            <v>0</v>
          </cell>
        </row>
        <row r="10240">
          <cell r="A10240">
            <v>36641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TOLL:AECO/EXP</v>
          </cell>
          <cell r="H10240">
            <v>38899</v>
          </cell>
          <cell r="I10240">
            <v>-20</v>
          </cell>
          <cell r="J10240">
            <v>0</v>
          </cell>
        </row>
        <row r="10241">
          <cell r="A10241">
            <v>36641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TOLL:AECO/EXP</v>
          </cell>
          <cell r="H10241">
            <v>38930</v>
          </cell>
          <cell r="I10241">
            <v>-20</v>
          </cell>
          <cell r="J10241">
            <v>0</v>
          </cell>
        </row>
        <row r="10242">
          <cell r="A10242">
            <v>36641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TOLL:AECO/EXP</v>
          </cell>
          <cell r="H10242">
            <v>38961</v>
          </cell>
          <cell r="I10242">
            <v>-19</v>
          </cell>
          <cell r="J10242">
            <v>0</v>
          </cell>
        </row>
        <row r="10243">
          <cell r="A10243">
            <v>36641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TOLL:AECO/EXP</v>
          </cell>
          <cell r="H10243">
            <v>38991</v>
          </cell>
          <cell r="I10243">
            <v>-20</v>
          </cell>
          <cell r="J10243">
            <v>0</v>
          </cell>
        </row>
        <row r="10244">
          <cell r="A10244">
            <v>36641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TOLL:AECO/EXP</v>
          </cell>
          <cell r="H10244">
            <v>39022</v>
          </cell>
          <cell r="I10244">
            <v>-19</v>
          </cell>
          <cell r="J10244">
            <v>0</v>
          </cell>
        </row>
        <row r="10245">
          <cell r="A10245">
            <v>36641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TOLL:AECO/EXP</v>
          </cell>
          <cell r="H10245">
            <v>39052</v>
          </cell>
          <cell r="I10245">
            <v>-19</v>
          </cell>
          <cell r="J10245">
            <v>0</v>
          </cell>
        </row>
        <row r="10246">
          <cell r="A10246">
            <v>36641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TOLL:AECO/EXP</v>
          </cell>
          <cell r="H10246">
            <v>39083</v>
          </cell>
          <cell r="I10246">
            <v>-19</v>
          </cell>
          <cell r="J10246">
            <v>0</v>
          </cell>
        </row>
        <row r="10247">
          <cell r="A10247">
            <v>36641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TOLL:AECO/EXP</v>
          </cell>
          <cell r="H10247">
            <v>39114</v>
          </cell>
          <cell r="I10247">
            <v>-17</v>
          </cell>
          <cell r="J10247">
            <v>0</v>
          </cell>
        </row>
        <row r="10248">
          <cell r="A10248">
            <v>36641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TOLL:AECO/EXP</v>
          </cell>
          <cell r="H10248">
            <v>39142</v>
          </cell>
          <cell r="I10248">
            <v>-19</v>
          </cell>
          <cell r="J10248">
            <v>0</v>
          </cell>
        </row>
        <row r="10249">
          <cell r="A10249">
            <v>36641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TOLL:AECO/EXP</v>
          </cell>
          <cell r="H10249">
            <v>39173</v>
          </cell>
          <cell r="I10249">
            <v>-18</v>
          </cell>
          <cell r="J10249">
            <v>0</v>
          </cell>
        </row>
        <row r="10250">
          <cell r="A10250">
            <v>36641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TOLL:AECO/EXP</v>
          </cell>
          <cell r="H10250">
            <v>39203</v>
          </cell>
          <cell r="I10250">
            <v>-19</v>
          </cell>
          <cell r="J10250">
            <v>0</v>
          </cell>
        </row>
        <row r="10251">
          <cell r="A10251">
            <v>36641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TOLL:AECO/EXP</v>
          </cell>
          <cell r="H10251">
            <v>39234</v>
          </cell>
          <cell r="I10251">
            <v>-18</v>
          </cell>
          <cell r="J10251">
            <v>0</v>
          </cell>
        </row>
        <row r="10252">
          <cell r="A10252">
            <v>36641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TOLL:AECO/EXP</v>
          </cell>
          <cell r="H10252">
            <v>39264</v>
          </cell>
          <cell r="I10252">
            <v>-19</v>
          </cell>
          <cell r="J10252">
            <v>0</v>
          </cell>
        </row>
        <row r="10253">
          <cell r="A10253">
            <v>36641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TOLL:AECO/EXP</v>
          </cell>
          <cell r="H10253">
            <v>39295</v>
          </cell>
          <cell r="I10253">
            <v>-18</v>
          </cell>
          <cell r="J10253">
            <v>0</v>
          </cell>
        </row>
        <row r="10254">
          <cell r="A10254">
            <v>36641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TOLL:AECO/EXP</v>
          </cell>
          <cell r="H10254">
            <v>39326</v>
          </cell>
          <cell r="I10254">
            <v>-18</v>
          </cell>
          <cell r="J10254">
            <v>0</v>
          </cell>
        </row>
        <row r="10255">
          <cell r="A10255">
            <v>36641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TOLL:AECO/EXP</v>
          </cell>
          <cell r="H10255">
            <v>39356</v>
          </cell>
          <cell r="I10255">
            <v>-18</v>
          </cell>
          <cell r="J10255">
            <v>0</v>
          </cell>
        </row>
        <row r="10256">
          <cell r="A10256">
            <v>36641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TOLL:AECO/EXP</v>
          </cell>
          <cell r="H10256">
            <v>39387</v>
          </cell>
          <cell r="I10256">
            <v>-18</v>
          </cell>
          <cell r="J10256">
            <v>0</v>
          </cell>
        </row>
        <row r="10257">
          <cell r="A10257">
            <v>36641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TOLL:AECO/EXP</v>
          </cell>
          <cell r="H10257">
            <v>39417</v>
          </cell>
          <cell r="I10257">
            <v>-18</v>
          </cell>
          <cell r="J10257">
            <v>0</v>
          </cell>
        </row>
        <row r="10258">
          <cell r="A10258">
            <v>36641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TOLL:AECO/EXP</v>
          </cell>
          <cell r="H10258">
            <v>39448</v>
          </cell>
          <cell r="I10258">
            <v>-18</v>
          </cell>
          <cell r="J10258">
            <v>0</v>
          </cell>
        </row>
        <row r="10259">
          <cell r="A10259">
            <v>36641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TOLL:AECO/EXP</v>
          </cell>
          <cell r="H10259">
            <v>39479</v>
          </cell>
          <cell r="I10259">
            <v>-17</v>
          </cell>
          <cell r="J10259">
            <v>0</v>
          </cell>
        </row>
        <row r="10260">
          <cell r="A10260">
            <v>36641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TOLL:AECO/EXP</v>
          </cell>
          <cell r="H10260">
            <v>39508</v>
          </cell>
          <cell r="I10260">
            <v>-18</v>
          </cell>
          <cell r="J10260">
            <v>0</v>
          </cell>
        </row>
        <row r="10261">
          <cell r="A10261">
            <v>36641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TOLL:AECO/EXP</v>
          </cell>
          <cell r="H10261">
            <v>39539</v>
          </cell>
          <cell r="I10261">
            <v>-17</v>
          </cell>
          <cell r="J10261">
            <v>0</v>
          </cell>
        </row>
        <row r="10262">
          <cell r="A10262">
            <v>36641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TOLL:AECO/EXP</v>
          </cell>
          <cell r="H10262">
            <v>39569</v>
          </cell>
          <cell r="I10262">
            <v>-17</v>
          </cell>
          <cell r="J10262">
            <v>0</v>
          </cell>
        </row>
        <row r="10263">
          <cell r="A10263">
            <v>36641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TOLL:AECO/EXP</v>
          </cell>
          <cell r="H10263">
            <v>39600</v>
          </cell>
          <cell r="I10263">
            <v>-17</v>
          </cell>
          <cell r="J10263">
            <v>0</v>
          </cell>
        </row>
        <row r="10264">
          <cell r="A10264">
            <v>36641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TOLL:AECO/EXP</v>
          </cell>
          <cell r="H10264">
            <v>39630</v>
          </cell>
          <cell r="I10264">
            <v>-17</v>
          </cell>
          <cell r="J10264">
            <v>0</v>
          </cell>
        </row>
        <row r="10265">
          <cell r="A10265">
            <v>36641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TOLL:AECO/EXP</v>
          </cell>
          <cell r="H10265">
            <v>39661</v>
          </cell>
          <cell r="I10265">
            <v>-17</v>
          </cell>
          <cell r="J10265">
            <v>0</v>
          </cell>
        </row>
        <row r="10266">
          <cell r="A10266">
            <v>36641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TOLL:AECO/EXP</v>
          </cell>
          <cell r="H10266">
            <v>39692</v>
          </cell>
          <cell r="I10266">
            <v>-16</v>
          </cell>
          <cell r="J10266">
            <v>0</v>
          </cell>
        </row>
        <row r="10267">
          <cell r="A10267">
            <v>36641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TOLL:AECO/EXP</v>
          </cell>
          <cell r="H10267">
            <v>39722</v>
          </cell>
          <cell r="I10267">
            <v>-17</v>
          </cell>
          <cell r="J10267">
            <v>0</v>
          </cell>
        </row>
        <row r="10268">
          <cell r="A10268">
            <v>36641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TOLL:AECO/EXP</v>
          </cell>
          <cell r="H10268">
            <v>39753</v>
          </cell>
          <cell r="I10268">
            <v>-16</v>
          </cell>
          <cell r="J10268">
            <v>0</v>
          </cell>
        </row>
        <row r="10269">
          <cell r="A10269">
            <v>36641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TOLL:AECO/EXP</v>
          </cell>
          <cell r="H10269">
            <v>39783</v>
          </cell>
          <cell r="I10269">
            <v>-17</v>
          </cell>
          <cell r="J10269">
            <v>0</v>
          </cell>
        </row>
        <row r="10270">
          <cell r="A10270">
            <v>36641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TOLL:AECO/MCNL</v>
          </cell>
          <cell r="H10270">
            <v>36647</v>
          </cell>
          <cell r="I10270">
            <v>-487665</v>
          </cell>
          <cell r="J10270">
            <v>0</v>
          </cell>
        </row>
        <row r="10271">
          <cell r="A10271">
            <v>36641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TOLL:AECO/MCNL</v>
          </cell>
          <cell r="H10271">
            <v>36678</v>
          </cell>
          <cell r="I10271">
            <v>-469438</v>
          </cell>
          <cell r="J10271">
            <v>0</v>
          </cell>
        </row>
        <row r="10272">
          <cell r="A10272">
            <v>36641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TOLL:AECO/MCNL</v>
          </cell>
          <cell r="H10272">
            <v>36708</v>
          </cell>
          <cell r="I10272">
            <v>-482564</v>
          </cell>
          <cell r="J10272">
            <v>0</v>
          </cell>
        </row>
        <row r="10273">
          <cell r="A10273">
            <v>36641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TOLL:AECO/MCNL</v>
          </cell>
          <cell r="H10273">
            <v>36739</v>
          </cell>
          <cell r="I10273">
            <v>-479895</v>
          </cell>
          <cell r="J10273">
            <v>0</v>
          </cell>
        </row>
        <row r="10274">
          <cell r="A10274">
            <v>36641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TOLL:AECO/MCNL</v>
          </cell>
          <cell r="H10274">
            <v>36770</v>
          </cell>
          <cell r="I10274">
            <v>-461754</v>
          </cell>
          <cell r="J10274">
            <v>0</v>
          </cell>
        </row>
        <row r="10275">
          <cell r="A10275">
            <v>36641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TOLL:AECO/MCNL</v>
          </cell>
          <cell r="H10275">
            <v>36800</v>
          </cell>
          <cell r="I10275">
            <v>-474458</v>
          </cell>
          <cell r="J10275">
            <v>0</v>
          </cell>
        </row>
        <row r="10276">
          <cell r="A10276">
            <v>36641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TOLL:AECO/MCNL</v>
          </cell>
          <cell r="H10276">
            <v>36831</v>
          </cell>
          <cell r="I10276">
            <v>-456489</v>
          </cell>
          <cell r="J10276">
            <v>0</v>
          </cell>
        </row>
        <row r="10277">
          <cell r="A10277">
            <v>36641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TOLL:AECO/MCNL</v>
          </cell>
          <cell r="H10277">
            <v>36861</v>
          </cell>
          <cell r="I10277">
            <v>-469017</v>
          </cell>
          <cell r="J10277">
            <v>0</v>
          </cell>
        </row>
        <row r="10278">
          <cell r="A10278">
            <v>36641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TOLL:AECO/MCNL</v>
          </cell>
          <cell r="H10278">
            <v>36892</v>
          </cell>
          <cell r="I10278">
            <v>-466229</v>
          </cell>
          <cell r="J10278">
            <v>0</v>
          </cell>
        </row>
        <row r="10279">
          <cell r="A10279">
            <v>36641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TOLL:AECO/MCNL</v>
          </cell>
          <cell r="H10279">
            <v>36923</v>
          </cell>
          <cell r="I10279">
            <v>-418594</v>
          </cell>
          <cell r="J10279">
            <v>0</v>
          </cell>
        </row>
        <row r="10280">
          <cell r="A10280">
            <v>36641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TOLL:AECO/MCNL</v>
          </cell>
          <cell r="H10280">
            <v>36951</v>
          </cell>
          <cell r="I10280">
            <v>-460914</v>
          </cell>
          <cell r="J10280">
            <v>0</v>
          </cell>
        </row>
        <row r="10281">
          <cell r="A10281">
            <v>36641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TOLL:AECO/MCNL</v>
          </cell>
          <cell r="H10281">
            <v>36982</v>
          </cell>
          <cell r="I10281">
            <v>-443346</v>
          </cell>
          <cell r="J10281">
            <v>0</v>
          </cell>
        </row>
        <row r="10282">
          <cell r="A10282">
            <v>36641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TOLL:AECO/MCNL</v>
          </cell>
          <cell r="H10282">
            <v>37012</v>
          </cell>
          <cell r="I10282">
            <v>-455459</v>
          </cell>
          <cell r="J10282">
            <v>0</v>
          </cell>
        </row>
        <row r="10283">
          <cell r="A10283">
            <v>36641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TOLL:AECO/MCNL</v>
          </cell>
          <cell r="H10283">
            <v>37043</v>
          </cell>
          <cell r="I10283">
            <v>-438099</v>
          </cell>
          <cell r="J10283">
            <v>0</v>
          </cell>
        </row>
        <row r="10284">
          <cell r="A10284">
            <v>36641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TOLL:AECO/MCNL</v>
          </cell>
          <cell r="H10284">
            <v>37073</v>
          </cell>
          <cell r="I10284">
            <v>-450043</v>
          </cell>
          <cell r="J10284">
            <v>0</v>
          </cell>
        </row>
        <row r="10285">
          <cell r="A10285">
            <v>36641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TOLL:AECO/MCNL</v>
          </cell>
          <cell r="H10285">
            <v>37104</v>
          </cell>
          <cell r="I10285">
            <v>-447312</v>
          </cell>
          <cell r="J10285">
            <v>0</v>
          </cell>
        </row>
        <row r="10286">
          <cell r="A10286">
            <v>36641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TOLL:AECO/MCNL</v>
          </cell>
          <cell r="H10286">
            <v>37135</v>
          </cell>
          <cell r="I10286">
            <v>-430243</v>
          </cell>
          <cell r="J10286">
            <v>0</v>
          </cell>
        </row>
        <row r="10287">
          <cell r="A10287">
            <v>36641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TOLL:AECO/MCNL</v>
          </cell>
          <cell r="H10287">
            <v>37165</v>
          </cell>
          <cell r="I10287">
            <v>-441957</v>
          </cell>
          <cell r="J10287">
            <v>0</v>
          </cell>
        </row>
        <row r="10288">
          <cell r="A10288">
            <v>36641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TOLL:AECO/MCNL</v>
          </cell>
          <cell r="H10288">
            <v>37196</v>
          </cell>
          <cell r="I10288">
            <v>-425097</v>
          </cell>
          <cell r="J10288">
            <v>0</v>
          </cell>
        </row>
        <row r="10289">
          <cell r="A10289">
            <v>36641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TOLL:AECO/MCNL</v>
          </cell>
          <cell r="H10289">
            <v>37226</v>
          </cell>
          <cell r="I10289">
            <v>-450783</v>
          </cell>
          <cell r="J10289">
            <v>0</v>
          </cell>
        </row>
        <row r="10290">
          <cell r="A10290">
            <v>36641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TOLL:AECO/MCNL</v>
          </cell>
          <cell r="H10290">
            <v>37257</v>
          </cell>
          <cell r="I10290">
            <v>-433855</v>
          </cell>
          <cell r="J10290">
            <v>0</v>
          </cell>
        </row>
        <row r="10291">
          <cell r="A10291">
            <v>36641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TOLL:AECO/MCNL</v>
          </cell>
          <cell r="H10291">
            <v>37288</v>
          </cell>
          <cell r="I10291">
            <v>-389465</v>
          </cell>
          <cell r="J10291">
            <v>0</v>
          </cell>
        </row>
        <row r="10292">
          <cell r="A10292">
            <v>36641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TOLL:AECO/MCNL</v>
          </cell>
          <cell r="H10292">
            <v>37316</v>
          </cell>
          <cell r="I10292">
            <v>-428795</v>
          </cell>
          <cell r="J10292">
            <v>0</v>
          </cell>
        </row>
        <row r="10293">
          <cell r="A10293">
            <v>36641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TOLL:AECO/MCNL</v>
          </cell>
          <cell r="H10293">
            <v>37347</v>
          </cell>
          <cell r="I10293">
            <v>-412420</v>
          </cell>
          <cell r="J10293">
            <v>0</v>
          </cell>
        </row>
        <row r="10294">
          <cell r="A10294">
            <v>36641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TOLL:AECO/MCNL</v>
          </cell>
          <cell r="H10294">
            <v>37377</v>
          </cell>
          <cell r="I10294">
            <v>-423664</v>
          </cell>
          <cell r="J10294">
            <v>0</v>
          </cell>
        </row>
        <row r="10295">
          <cell r="A10295">
            <v>36641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TOLL:AECO/MCNL</v>
          </cell>
          <cell r="H10295">
            <v>37408</v>
          </cell>
          <cell r="I10295">
            <v>-407505</v>
          </cell>
          <cell r="J10295">
            <v>0</v>
          </cell>
        </row>
        <row r="10296">
          <cell r="A10296">
            <v>36641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TOLL:AECO/MCNL</v>
          </cell>
          <cell r="H10296">
            <v>37438</v>
          </cell>
          <cell r="I10296">
            <v>-418613</v>
          </cell>
          <cell r="J10296">
            <v>0</v>
          </cell>
        </row>
        <row r="10297">
          <cell r="A10297">
            <v>36641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TOLL:AECO/MCNL</v>
          </cell>
          <cell r="H10297">
            <v>37469</v>
          </cell>
          <cell r="I10297">
            <v>-416079</v>
          </cell>
          <cell r="J10297">
            <v>0</v>
          </cell>
        </row>
        <row r="10298">
          <cell r="A10298">
            <v>36641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TOLL:AECO/MCNL</v>
          </cell>
          <cell r="H10298">
            <v>37500</v>
          </cell>
          <cell r="I10298">
            <v>-400216</v>
          </cell>
          <cell r="J10298">
            <v>0</v>
          </cell>
        </row>
        <row r="10299">
          <cell r="A10299">
            <v>36641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TOLL:AECO/MCNL</v>
          </cell>
          <cell r="H10299">
            <v>37530</v>
          </cell>
          <cell r="I10299">
            <v>-411132</v>
          </cell>
          <cell r="J10299">
            <v>0</v>
          </cell>
        </row>
        <row r="10300">
          <cell r="A10300">
            <v>36641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TOLL:AECO/MCNL</v>
          </cell>
          <cell r="H10300">
            <v>37561</v>
          </cell>
          <cell r="I10300">
            <v>-395465</v>
          </cell>
          <cell r="J10300">
            <v>0</v>
          </cell>
        </row>
        <row r="10301">
          <cell r="A10301">
            <v>36641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TOLL:AECO/MCNL</v>
          </cell>
          <cell r="H10301">
            <v>37591</v>
          </cell>
          <cell r="I10301">
            <v>-406254</v>
          </cell>
          <cell r="J10301">
            <v>0</v>
          </cell>
        </row>
        <row r="10302">
          <cell r="A10302">
            <v>36641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TOLL:AECO/MCNL</v>
          </cell>
          <cell r="H10302">
            <v>37622</v>
          </cell>
          <cell r="I10302">
            <v>-403792</v>
          </cell>
          <cell r="J10302">
            <v>0</v>
          </cell>
        </row>
        <row r="10303">
          <cell r="A10303">
            <v>36641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TOLL:AECO/MCNL</v>
          </cell>
          <cell r="H10303">
            <v>37653</v>
          </cell>
          <cell r="I10303">
            <v>-362501</v>
          </cell>
          <cell r="J10303">
            <v>0</v>
          </cell>
        </row>
        <row r="10304">
          <cell r="A10304">
            <v>36641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TOLL:AECO/MCNL</v>
          </cell>
          <cell r="H10304">
            <v>37681</v>
          </cell>
          <cell r="I10304">
            <v>-399136</v>
          </cell>
          <cell r="J10304">
            <v>0</v>
          </cell>
        </row>
        <row r="10305">
          <cell r="A10305">
            <v>36641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TOLL:AECO/MCNL</v>
          </cell>
          <cell r="H10305">
            <v>37712</v>
          </cell>
          <cell r="I10305">
            <v>-383920</v>
          </cell>
          <cell r="J10305">
            <v>0</v>
          </cell>
        </row>
        <row r="10306">
          <cell r="A10306">
            <v>36641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TOLL:AECO/MCNL</v>
          </cell>
          <cell r="H10306">
            <v>37742</v>
          </cell>
          <cell r="I10306">
            <v>-394405</v>
          </cell>
          <cell r="J10306">
            <v>0</v>
          </cell>
        </row>
        <row r="10307">
          <cell r="A10307">
            <v>36641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TOLL:AECO/MCNL</v>
          </cell>
          <cell r="H10307">
            <v>37773</v>
          </cell>
          <cell r="I10307">
            <v>-379382</v>
          </cell>
          <cell r="J10307">
            <v>0</v>
          </cell>
        </row>
        <row r="10308">
          <cell r="A10308">
            <v>36641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TOLL:AECO/MCNL</v>
          </cell>
          <cell r="H10308">
            <v>37803</v>
          </cell>
          <cell r="I10308">
            <v>-389741</v>
          </cell>
          <cell r="J10308">
            <v>0</v>
          </cell>
        </row>
        <row r="10309">
          <cell r="A10309">
            <v>36641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TOLL:AECO/MCNL</v>
          </cell>
          <cell r="H10309">
            <v>37834</v>
          </cell>
          <cell r="I10309">
            <v>-387389</v>
          </cell>
          <cell r="J10309">
            <v>0</v>
          </cell>
        </row>
        <row r="10310">
          <cell r="A10310">
            <v>36641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TOLL:AECO/MCNL</v>
          </cell>
          <cell r="H10310">
            <v>37865</v>
          </cell>
          <cell r="I10310">
            <v>-372630</v>
          </cell>
          <cell r="J10310">
            <v>0</v>
          </cell>
        </row>
        <row r="10311">
          <cell r="A10311">
            <v>36641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TOLL:AECO/MCNL</v>
          </cell>
          <cell r="H10311">
            <v>37895</v>
          </cell>
          <cell r="I10311">
            <v>-382802</v>
          </cell>
          <cell r="J10311">
            <v>0</v>
          </cell>
        </row>
        <row r="10312">
          <cell r="A10312">
            <v>36641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TOLL:AECO/MCNL</v>
          </cell>
          <cell r="H10312">
            <v>37926</v>
          </cell>
          <cell r="I10312">
            <v>-368219</v>
          </cell>
          <cell r="J10312">
            <v>0</v>
          </cell>
        </row>
        <row r="10313">
          <cell r="A10313">
            <v>36641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TOLL:AECO/MCNL</v>
          </cell>
          <cell r="H10313">
            <v>37956</v>
          </cell>
          <cell r="I10313">
            <v>-378270</v>
          </cell>
          <cell r="J10313">
            <v>0</v>
          </cell>
        </row>
        <row r="10314">
          <cell r="A10314">
            <v>36641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TOLL:AECO/MCNL</v>
          </cell>
          <cell r="H10314">
            <v>37987</v>
          </cell>
          <cell r="I10314">
            <v>-375981</v>
          </cell>
          <cell r="J10314">
            <v>0</v>
          </cell>
        </row>
        <row r="10315">
          <cell r="A10315">
            <v>36641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TOLL:AECO/MCNL</v>
          </cell>
          <cell r="H10315">
            <v>38018</v>
          </cell>
          <cell r="I10315">
            <v>-349589</v>
          </cell>
          <cell r="J10315">
            <v>0</v>
          </cell>
        </row>
        <row r="10316">
          <cell r="A10316">
            <v>36641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TOLL:AECO/MCNL</v>
          </cell>
          <cell r="H10316">
            <v>38047</v>
          </cell>
          <cell r="I10316">
            <v>-371574</v>
          </cell>
          <cell r="J10316">
            <v>0</v>
          </cell>
        </row>
        <row r="10317">
          <cell r="A10317">
            <v>36641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TOLL:AECO/MCNL</v>
          </cell>
          <cell r="H10317">
            <v>38078</v>
          </cell>
          <cell r="I10317">
            <v>-357403</v>
          </cell>
          <cell r="J10317">
            <v>0</v>
          </cell>
        </row>
        <row r="10318">
          <cell r="A10318">
            <v>36641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TOLL:AECO/MCNL</v>
          </cell>
          <cell r="H10318">
            <v>38108</v>
          </cell>
          <cell r="I10318">
            <v>-367143</v>
          </cell>
          <cell r="J10318">
            <v>0</v>
          </cell>
        </row>
        <row r="10319">
          <cell r="A10319">
            <v>36641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TOLL:AECO/MCNL</v>
          </cell>
          <cell r="H10319">
            <v>38139</v>
          </cell>
          <cell r="I10319">
            <v>-353139</v>
          </cell>
          <cell r="J10319">
            <v>0</v>
          </cell>
        </row>
        <row r="10320">
          <cell r="A10320">
            <v>36641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TOLL:AECO/MCNL</v>
          </cell>
          <cell r="H10320">
            <v>38169</v>
          </cell>
          <cell r="I10320">
            <v>-362761</v>
          </cell>
          <cell r="J10320">
            <v>0</v>
          </cell>
        </row>
        <row r="10321">
          <cell r="A10321">
            <v>36641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TOLL:AECO/MCNL</v>
          </cell>
          <cell r="H10321">
            <v>38200</v>
          </cell>
          <cell r="I10321">
            <v>-360552</v>
          </cell>
          <cell r="J10321">
            <v>0</v>
          </cell>
        </row>
        <row r="10322">
          <cell r="A10322">
            <v>36641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TOLL:AECO/MCNL</v>
          </cell>
          <cell r="H10322">
            <v>38231</v>
          </cell>
          <cell r="I10322">
            <v>-346796</v>
          </cell>
          <cell r="J10322">
            <v>0</v>
          </cell>
        </row>
        <row r="10323">
          <cell r="A10323">
            <v>36641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TOLL:AECO/MCNL</v>
          </cell>
          <cell r="H10323">
            <v>38261</v>
          </cell>
          <cell r="I10323">
            <v>-356241</v>
          </cell>
          <cell r="J10323">
            <v>0</v>
          </cell>
        </row>
        <row r="10324">
          <cell r="A10324">
            <v>36641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TOLL:AECO/MCNL</v>
          </cell>
          <cell r="H10324">
            <v>38292</v>
          </cell>
          <cell r="I10324">
            <v>-342647</v>
          </cell>
          <cell r="J10324">
            <v>0</v>
          </cell>
        </row>
        <row r="10325">
          <cell r="A10325">
            <v>36641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TOLL:AECO/MCNL</v>
          </cell>
          <cell r="H10325">
            <v>38322</v>
          </cell>
          <cell r="I10325">
            <v>-351977</v>
          </cell>
          <cell r="J10325">
            <v>0</v>
          </cell>
        </row>
        <row r="10326">
          <cell r="A10326">
            <v>36641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TOLL:AECO/MCNL</v>
          </cell>
          <cell r="H10326">
            <v>38353</v>
          </cell>
          <cell r="I10326">
            <v>-349827</v>
          </cell>
          <cell r="J10326">
            <v>0</v>
          </cell>
        </row>
        <row r="10327">
          <cell r="A10327">
            <v>36641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TOLL:AECO/MCNL</v>
          </cell>
          <cell r="H10327">
            <v>38384</v>
          </cell>
          <cell r="I10327">
            <v>-314042</v>
          </cell>
          <cell r="J10327">
            <v>0</v>
          </cell>
        </row>
        <row r="10328">
          <cell r="A10328">
            <v>36641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TOLL:AECO/MCNL</v>
          </cell>
          <cell r="H10328">
            <v>38412</v>
          </cell>
          <cell r="I10328">
            <v>-345769</v>
          </cell>
          <cell r="J10328">
            <v>0</v>
          </cell>
        </row>
        <row r="10329">
          <cell r="A10329">
            <v>36641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TOLL:AECO/MCNL</v>
          </cell>
          <cell r="H10329">
            <v>38443</v>
          </cell>
          <cell r="I10329">
            <v>-332568</v>
          </cell>
          <cell r="J10329">
            <v>0</v>
          </cell>
        </row>
        <row r="10330">
          <cell r="A10330">
            <v>36641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TOLL:AECO/MCNL</v>
          </cell>
          <cell r="H10330">
            <v>38473</v>
          </cell>
          <cell r="I10330">
            <v>-341618</v>
          </cell>
          <cell r="J10330">
            <v>0</v>
          </cell>
        </row>
        <row r="10331">
          <cell r="A10331">
            <v>36641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TOLL:AECO/MCNL</v>
          </cell>
          <cell r="H10331">
            <v>38504</v>
          </cell>
          <cell r="I10331">
            <v>-328575</v>
          </cell>
          <cell r="J10331">
            <v>0</v>
          </cell>
        </row>
        <row r="10332">
          <cell r="A10332">
            <v>36641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TOLL:AECO/MCNL</v>
          </cell>
          <cell r="H10332">
            <v>38534</v>
          </cell>
          <cell r="I10332">
            <v>-337515</v>
          </cell>
          <cell r="J10332">
            <v>0</v>
          </cell>
        </row>
        <row r="10333">
          <cell r="A10333">
            <v>36641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TOLL:AECO/MCNL</v>
          </cell>
          <cell r="H10333">
            <v>38565</v>
          </cell>
          <cell r="I10333">
            <v>-335447</v>
          </cell>
          <cell r="J10333">
            <v>0</v>
          </cell>
        </row>
        <row r="10334">
          <cell r="A10334">
            <v>36641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TOLL:AECO/MCNL</v>
          </cell>
          <cell r="H10334">
            <v>38596</v>
          </cell>
          <cell r="I10334">
            <v>-322636</v>
          </cell>
          <cell r="J10334">
            <v>0</v>
          </cell>
        </row>
        <row r="10335">
          <cell r="A10335">
            <v>36641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TOLL:AECO/MCNL</v>
          </cell>
          <cell r="H10335">
            <v>38626</v>
          </cell>
          <cell r="I10335">
            <v>-331411</v>
          </cell>
          <cell r="J10335">
            <v>0</v>
          </cell>
        </row>
        <row r="10336">
          <cell r="A10336">
            <v>36641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TOLL:AECO/MCNL</v>
          </cell>
          <cell r="H10336">
            <v>38657</v>
          </cell>
          <cell r="I10336">
            <v>-318752</v>
          </cell>
          <cell r="J10336">
            <v>0</v>
          </cell>
        </row>
        <row r="10337">
          <cell r="A10337">
            <v>36641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TOLL:AECO/MCNL</v>
          </cell>
          <cell r="H10337">
            <v>38687</v>
          </cell>
          <cell r="I10337">
            <v>-327420</v>
          </cell>
          <cell r="J10337">
            <v>0</v>
          </cell>
        </row>
        <row r="10338">
          <cell r="A10338">
            <v>36641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TOLL:AECO/MCNL</v>
          </cell>
          <cell r="H10338">
            <v>38718</v>
          </cell>
          <cell r="I10338">
            <v>-325408</v>
          </cell>
          <cell r="J10338">
            <v>0</v>
          </cell>
        </row>
        <row r="10339">
          <cell r="A10339">
            <v>36641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TOLL:AECO/MCNL</v>
          </cell>
          <cell r="H10339">
            <v>38749</v>
          </cell>
          <cell r="I10339">
            <v>-292110</v>
          </cell>
          <cell r="J10339">
            <v>0</v>
          </cell>
        </row>
        <row r="10340">
          <cell r="A10340">
            <v>36641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TOLL:AECO/MCNL</v>
          </cell>
          <cell r="H10340">
            <v>38777</v>
          </cell>
          <cell r="I10340">
            <v>-321610</v>
          </cell>
          <cell r="J10340">
            <v>0</v>
          </cell>
        </row>
        <row r="10341">
          <cell r="A10341">
            <v>36641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TOLL:AECO/MCNL</v>
          </cell>
          <cell r="H10341">
            <v>38808</v>
          </cell>
          <cell r="I10341">
            <v>-309320</v>
          </cell>
          <cell r="J10341">
            <v>0</v>
          </cell>
        </row>
        <row r="10342">
          <cell r="A10342">
            <v>36641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TOLL:AECO/MCNL</v>
          </cell>
          <cell r="H10342">
            <v>38838</v>
          </cell>
          <cell r="I10342">
            <v>-317726</v>
          </cell>
          <cell r="J10342">
            <v>0</v>
          </cell>
        </row>
        <row r="10343">
          <cell r="A10343">
            <v>36641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TOLL:AECO/MCNL</v>
          </cell>
          <cell r="H10343">
            <v>38869</v>
          </cell>
          <cell r="I10343">
            <v>-305583</v>
          </cell>
          <cell r="J10343">
            <v>0</v>
          </cell>
        </row>
        <row r="10344">
          <cell r="A10344">
            <v>36641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TOLL:AECO/MCNL</v>
          </cell>
          <cell r="H10344">
            <v>38899</v>
          </cell>
          <cell r="I10344">
            <v>-313885</v>
          </cell>
          <cell r="J10344">
            <v>0</v>
          </cell>
        </row>
        <row r="10345">
          <cell r="A10345">
            <v>36641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TOLL:AECO/MCNL</v>
          </cell>
          <cell r="H10345">
            <v>38930</v>
          </cell>
          <cell r="I10345">
            <v>-311949</v>
          </cell>
          <cell r="J10345">
            <v>0</v>
          </cell>
        </row>
        <row r="10346">
          <cell r="A10346">
            <v>36641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TOLL:AECO/MCNL</v>
          </cell>
          <cell r="H10346">
            <v>38961</v>
          </cell>
          <cell r="I10346">
            <v>-300023</v>
          </cell>
          <cell r="J10346">
            <v>0</v>
          </cell>
        </row>
        <row r="10347">
          <cell r="A10347">
            <v>36641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TOLL:AECO/MCNL</v>
          </cell>
          <cell r="H10347">
            <v>38991</v>
          </cell>
          <cell r="I10347">
            <v>-308171</v>
          </cell>
          <cell r="J10347">
            <v>0</v>
          </cell>
        </row>
        <row r="10348">
          <cell r="A10348">
            <v>36641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TOLL:AECO/MCNL</v>
          </cell>
          <cell r="H10348">
            <v>39022</v>
          </cell>
          <cell r="I10348">
            <v>-296387</v>
          </cell>
          <cell r="J10348">
            <v>0</v>
          </cell>
        </row>
        <row r="10349">
          <cell r="A10349">
            <v>36641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TOLL:AECO/MCNL</v>
          </cell>
          <cell r="H10349">
            <v>39052</v>
          </cell>
          <cell r="I10349">
            <v>-304435</v>
          </cell>
          <cell r="J10349">
            <v>0</v>
          </cell>
        </row>
        <row r="10350">
          <cell r="A10350">
            <v>36641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TOLL:AECO/MCNL</v>
          </cell>
          <cell r="H10350">
            <v>39083</v>
          </cell>
          <cell r="I10350">
            <v>-302552</v>
          </cell>
          <cell r="J10350">
            <v>0</v>
          </cell>
        </row>
        <row r="10351">
          <cell r="A10351">
            <v>36641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TOLL:AECO/MCNL</v>
          </cell>
          <cell r="H10351">
            <v>39114</v>
          </cell>
          <cell r="I10351">
            <v>-271581</v>
          </cell>
          <cell r="J10351">
            <v>0</v>
          </cell>
        </row>
        <row r="10352">
          <cell r="A10352">
            <v>36641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TOLL:AECO/MCNL</v>
          </cell>
          <cell r="H10352">
            <v>39142</v>
          </cell>
          <cell r="I10352">
            <v>-298997</v>
          </cell>
          <cell r="J10352">
            <v>0</v>
          </cell>
        </row>
        <row r="10353">
          <cell r="A10353">
            <v>36641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TOLL:AECO/MCNL</v>
          </cell>
          <cell r="H10353">
            <v>39173</v>
          </cell>
          <cell r="I10353">
            <v>-287560</v>
          </cell>
          <cell r="J10353">
            <v>0</v>
          </cell>
        </row>
        <row r="10354">
          <cell r="A10354">
            <v>36641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TOLL:AECO/MCNL</v>
          </cell>
          <cell r="H10354">
            <v>39203</v>
          </cell>
          <cell r="I10354">
            <v>-295365</v>
          </cell>
          <cell r="J10354">
            <v>0</v>
          </cell>
        </row>
        <row r="10355">
          <cell r="A10355">
            <v>36641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TOLL:AECO/MCNL</v>
          </cell>
          <cell r="H10355">
            <v>39234</v>
          </cell>
          <cell r="I10355">
            <v>-284085</v>
          </cell>
          <cell r="J10355">
            <v>0</v>
          </cell>
        </row>
        <row r="10356">
          <cell r="A10356">
            <v>36641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TOLL:AECO/MCNL</v>
          </cell>
          <cell r="H10356">
            <v>39264</v>
          </cell>
          <cell r="I10356">
            <v>-291811</v>
          </cell>
          <cell r="J10356">
            <v>0</v>
          </cell>
        </row>
        <row r="10357">
          <cell r="A10357">
            <v>36641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TOLL:AECO/MCNL</v>
          </cell>
          <cell r="H10357">
            <v>39295</v>
          </cell>
          <cell r="I10357">
            <v>-290021</v>
          </cell>
          <cell r="J10357">
            <v>0</v>
          </cell>
        </row>
        <row r="10358">
          <cell r="A10358">
            <v>36641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TOLL:AECO/MCNL</v>
          </cell>
          <cell r="H10358">
            <v>39326</v>
          </cell>
          <cell r="I10358">
            <v>-278943</v>
          </cell>
          <cell r="J10358">
            <v>0</v>
          </cell>
        </row>
        <row r="10359">
          <cell r="A10359">
            <v>36641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TOLL:AECO/MCNL</v>
          </cell>
          <cell r="H10359">
            <v>39356</v>
          </cell>
          <cell r="I10359">
            <v>-286528</v>
          </cell>
          <cell r="J10359">
            <v>0</v>
          </cell>
        </row>
        <row r="10360">
          <cell r="A10360">
            <v>36641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TOLL:AECO/MCNL</v>
          </cell>
          <cell r="H10360">
            <v>39387</v>
          </cell>
          <cell r="I10360">
            <v>-275583</v>
          </cell>
          <cell r="J10360">
            <v>0</v>
          </cell>
        </row>
        <row r="10361">
          <cell r="A10361">
            <v>36641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TOLL:AECO/MCNL</v>
          </cell>
          <cell r="H10361">
            <v>39417</v>
          </cell>
          <cell r="I10361">
            <v>-283076</v>
          </cell>
          <cell r="J10361">
            <v>0</v>
          </cell>
        </row>
        <row r="10362">
          <cell r="A10362">
            <v>36641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TOLL:AECO/MCNL</v>
          </cell>
          <cell r="H10362">
            <v>39448</v>
          </cell>
          <cell r="I10362">
            <v>-281337</v>
          </cell>
          <cell r="J10362">
            <v>0</v>
          </cell>
        </row>
        <row r="10363">
          <cell r="A10363">
            <v>36641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TOLL:AECO/MCNL</v>
          </cell>
          <cell r="H10363">
            <v>39479</v>
          </cell>
          <cell r="I10363">
            <v>-261568</v>
          </cell>
          <cell r="J10363">
            <v>0</v>
          </cell>
        </row>
        <row r="10364">
          <cell r="A10364">
            <v>36641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TOLL:AECO/MCNL</v>
          </cell>
          <cell r="H10364">
            <v>39508</v>
          </cell>
          <cell r="I10364">
            <v>-277999</v>
          </cell>
          <cell r="J10364">
            <v>0</v>
          </cell>
        </row>
        <row r="10365">
          <cell r="A10365">
            <v>36641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TOLL:AECO/MCNL</v>
          </cell>
          <cell r="H10365">
            <v>39539</v>
          </cell>
          <cell r="I10365">
            <v>-267377</v>
          </cell>
          <cell r="J10365">
            <v>0</v>
          </cell>
        </row>
        <row r="10366">
          <cell r="A10366">
            <v>36641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TOLL:AECO/MCNL</v>
          </cell>
          <cell r="H10366">
            <v>39569</v>
          </cell>
          <cell r="I10366">
            <v>-274645</v>
          </cell>
          <cell r="J10366">
            <v>0</v>
          </cell>
        </row>
        <row r="10367">
          <cell r="A10367">
            <v>36641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TOLL:AECO/MCNL</v>
          </cell>
          <cell r="H10367">
            <v>39600</v>
          </cell>
          <cell r="I10367">
            <v>-264150</v>
          </cell>
          <cell r="J10367">
            <v>0</v>
          </cell>
        </row>
        <row r="10368">
          <cell r="A10368">
            <v>36641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TOLL:AECO/MCNL</v>
          </cell>
          <cell r="H10368">
            <v>39630</v>
          </cell>
          <cell r="I10368">
            <v>-271329</v>
          </cell>
          <cell r="J10368">
            <v>0</v>
          </cell>
        </row>
        <row r="10369">
          <cell r="A10369">
            <v>36641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TOLL:AECO/MCNL</v>
          </cell>
          <cell r="H10369">
            <v>39661</v>
          </cell>
          <cell r="I10369">
            <v>-269658</v>
          </cell>
          <cell r="J10369">
            <v>0</v>
          </cell>
        </row>
        <row r="10370">
          <cell r="A10370">
            <v>36641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TOLL:AECO/MCNL</v>
          </cell>
          <cell r="H10370">
            <v>39692</v>
          </cell>
          <cell r="I10370">
            <v>-259353</v>
          </cell>
          <cell r="J10370">
            <v>0</v>
          </cell>
        </row>
        <row r="10371">
          <cell r="A10371">
            <v>36641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TOLL:AECO/MCNL</v>
          </cell>
          <cell r="H10371">
            <v>39722</v>
          </cell>
          <cell r="I10371">
            <v>-266400</v>
          </cell>
          <cell r="J10371">
            <v>0</v>
          </cell>
        </row>
        <row r="10372">
          <cell r="A10372">
            <v>36641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TOLL:AECO/MCNL</v>
          </cell>
          <cell r="H10372">
            <v>39753</v>
          </cell>
          <cell r="I10372">
            <v>-256218</v>
          </cell>
          <cell r="J10372">
            <v>0</v>
          </cell>
        </row>
        <row r="10373">
          <cell r="A10373">
            <v>36641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TOLL:AECO/MCNL</v>
          </cell>
          <cell r="H10373">
            <v>39783</v>
          </cell>
          <cell r="I10373">
            <v>-422337</v>
          </cell>
          <cell r="J10373">
            <v>0</v>
          </cell>
        </row>
        <row r="10374">
          <cell r="A10374">
            <v>36641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TOLL:EMER/ST.CL</v>
          </cell>
          <cell r="H10374">
            <v>36647</v>
          </cell>
          <cell r="I10374">
            <v>0</v>
          </cell>
          <cell r="J10374">
            <v>0</v>
          </cell>
        </row>
        <row r="10375">
          <cell r="A10375">
            <v>36641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TOLL:EMER/ST.CL</v>
          </cell>
          <cell r="H10375">
            <v>36678</v>
          </cell>
          <cell r="I10375">
            <v>0</v>
          </cell>
          <cell r="J10375">
            <v>0</v>
          </cell>
        </row>
        <row r="10376">
          <cell r="A10376">
            <v>36641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TOLL:EMER/ST.CL</v>
          </cell>
          <cell r="H10376">
            <v>36708</v>
          </cell>
          <cell r="I10376">
            <v>0</v>
          </cell>
          <cell r="J10376">
            <v>0</v>
          </cell>
        </row>
        <row r="10377">
          <cell r="A10377">
            <v>36641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TOLL:EMER/ST.CL</v>
          </cell>
          <cell r="H10377">
            <v>36739</v>
          </cell>
          <cell r="I10377">
            <v>0</v>
          </cell>
          <cell r="J10377">
            <v>0</v>
          </cell>
        </row>
        <row r="10378">
          <cell r="A10378">
            <v>36641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TOLL:EMER/ST.CL</v>
          </cell>
          <cell r="H10378">
            <v>36770</v>
          </cell>
          <cell r="I10378">
            <v>0</v>
          </cell>
          <cell r="J10378">
            <v>0</v>
          </cell>
        </row>
        <row r="10379">
          <cell r="A10379">
            <v>36641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TOLL:EMER/ST.CL</v>
          </cell>
          <cell r="H10379">
            <v>36800</v>
          </cell>
          <cell r="I10379">
            <v>0</v>
          </cell>
          <cell r="J10379">
            <v>0</v>
          </cell>
        </row>
        <row r="10380">
          <cell r="A10380">
            <v>36641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TOLL:EMER/ST.CL</v>
          </cell>
          <cell r="H10380">
            <v>36831</v>
          </cell>
          <cell r="I10380">
            <v>0</v>
          </cell>
          <cell r="J10380">
            <v>0</v>
          </cell>
        </row>
        <row r="10381">
          <cell r="A10381">
            <v>36641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TOLL:EMER/ST.CL</v>
          </cell>
          <cell r="H10381">
            <v>36861</v>
          </cell>
          <cell r="I10381">
            <v>0</v>
          </cell>
          <cell r="J10381">
            <v>0</v>
          </cell>
        </row>
        <row r="10382">
          <cell r="A10382">
            <v>36641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TOLL:EMER/ST.CL</v>
          </cell>
          <cell r="H10382">
            <v>36892</v>
          </cell>
          <cell r="I10382">
            <v>0</v>
          </cell>
          <cell r="J10382">
            <v>0</v>
          </cell>
        </row>
        <row r="10383">
          <cell r="A10383">
            <v>36641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TOLL:EMER/ST.CL</v>
          </cell>
          <cell r="H10383">
            <v>36923</v>
          </cell>
          <cell r="I10383">
            <v>0</v>
          </cell>
          <cell r="J10383">
            <v>0</v>
          </cell>
        </row>
        <row r="10384">
          <cell r="A10384">
            <v>36641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TOLL:EMER/ST.CL</v>
          </cell>
          <cell r="H10384">
            <v>36951</v>
          </cell>
          <cell r="I10384">
            <v>0</v>
          </cell>
          <cell r="J10384">
            <v>0</v>
          </cell>
        </row>
        <row r="10385">
          <cell r="A10385">
            <v>36641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TOLL:EMER/ST.CL</v>
          </cell>
          <cell r="H10385">
            <v>36982</v>
          </cell>
          <cell r="I10385">
            <v>0</v>
          </cell>
          <cell r="J10385">
            <v>0</v>
          </cell>
        </row>
        <row r="10386">
          <cell r="A10386">
            <v>36641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TOLL:EMER/ST.CL</v>
          </cell>
          <cell r="H10386">
            <v>37012</v>
          </cell>
          <cell r="I10386">
            <v>0</v>
          </cell>
          <cell r="J10386">
            <v>0</v>
          </cell>
        </row>
        <row r="10387">
          <cell r="A10387">
            <v>36641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TOLL:EMER/ST.CL</v>
          </cell>
          <cell r="H10387">
            <v>37043</v>
          </cell>
          <cell r="I10387">
            <v>0</v>
          </cell>
          <cell r="J10387">
            <v>0</v>
          </cell>
        </row>
        <row r="10388">
          <cell r="A10388">
            <v>36641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TOLL:EMER/ST.CL</v>
          </cell>
          <cell r="H10388">
            <v>37073</v>
          </cell>
          <cell r="I10388">
            <v>0</v>
          </cell>
          <cell r="J10388">
            <v>0</v>
          </cell>
        </row>
        <row r="10389">
          <cell r="A10389">
            <v>36641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TOLL:EMER/ST.CL</v>
          </cell>
          <cell r="H10389">
            <v>37104</v>
          </cell>
          <cell r="I10389">
            <v>0</v>
          </cell>
          <cell r="J10389">
            <v>0</v>
          </cell>
        </row>
        <row r="10390">
          <cell r="A10390">
            <v>36641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TOLL:EMER/ST.CL</v>
          </cell>
          <cell r="H10390">
            <v>37135</v>
          </cell>
          <cell r="I10390">
            <v>0</v>
          </cell>
          <cell r="J10390">
            <v>0</v>
          </cell>
        </row>
        <row r="10391">
          <cell r="A10391">
            <v>36641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TOLL:EMER/ST.CL</v>
          </cell>
          <cell r="H10391">
            <v>37165</v>
          </cell>
          <cell r="I10391">
            <v>0</v>
          </cell>
          <cell r="J10391">
            <v>0</v>
          </cell>
        </row>
        <row r="10392">
          <cell r="A10392">
            <v>36641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TOLL:EMER/ST.CL</v>
          </cell>
          <cell r="H10392">
            <v>37196</v>
          </cell>
          <cell r="I10392">
            <v>0</v>
          </cell>
          <cell r="J10392">
            <v>0</v>
          </cell>
        </row>
        <row r="10393">
          <cell r="A10393">
            <v>36641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TOLL:EMER/ST.CL</v>
          </cell>
          <cell r="H10393">
            <v>37226</v>
          </cell>
          <cell r="I10393">
            <v>0</v>
          </cell>
          <cell r="J10393">
            <v>0</v>
          </cell>
        </row>
        <row r="10394">
          <cell r="A10394">
            <v>36641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TOLL:EMER/ST.CL</v>
          </cell>
          <cell r="H10394">
            <v>37257</v>
          </cell>
          <cell r="I10394">
            <v>0</v>
          </cell>
          <cell r="J10394">
            <v>0</v>
          </cell>
        </row>
        <row r="10395">
          <cell r="A10395">
            <v>36641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TOLL:EMER/ST.CL</v>
          </cell>
          <cell r="H10395">
            <v>37288</v>
          </cell>
          <cell r="I10395">
            <v>0</v>
          </cell>
          <cell r="J10395">
            <v>0</v>
          </cell>
        </row>
        <row r="10396">
          <cell r="A10396">
            <v>36641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TOLL:EMER/ST.CL</v>
          </cell>
          <cell r="H10396">
            <v>37316</v>
          </cell>
          <cell r="I10396">
            <v>0</v>
          </cell>
          <cell r="J10396">
            <v>0</v>
          </cell>
        </row>
        <row r="10397">
          <cell r="A10397">
            <v>36641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TOLL:EMER/ST.CL</v>
          </cell>
          <cell r="H10397">
            <v>37347</v>
          </cell>
          <cell r="I10397">
            <v>0</v>
          </cell>
          <cell r="J10397">
            <v>0</v>
          </cell>
        </row>
        <row r="10398">
          <cell r="A10398">
            <v>36641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TOLL:EMER/ST.CL</v>
          </cell>
          <cell r="H10398">
            <v>37377</v>
          </cell>
          <cell r="I10398">
            <v>0</v>
          </cell>
          <cell r="J10398">
            <v>0</v>
          </cell>
        </row>
        <row r="10399">
          <cell r="A10399">
            <v>36641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TOLL:EMER/ST.CL</v>
          </cell>
          <cell r="H10399">
            <v>37408</v>
          </cell>
          <cell r="I10399">
            <v>0</v>
          </cell>
          <cell r="J10399">
            <v>0</v>
          </cell>
        </row>
        <row r="10400">
          <cell r="A10400">
            <v>36641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TOLL:EMER/ST.CL</v>
          </cell>
          <cell r="H10400">
            <v>37438</v>
          </cell>
          <cell r="I10400">
            <v>0</v>
          </cell>
          <cell r="J10400">
            <v>0</v>
          </cell>
        </row>
        <row r="10401">
          <cell r="A10401">
            <v>36641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TOLL:EMER/ST.CL</v>
          </cell>
          <cell r="H10401">
            <v>37469</v>
          </cell>
          <cell r="I10401">
            <v>0</v>
          </cell>
          <cell r="J10401">
            <v>0</v>
          </cell>
        </row>
        <row r="10402">
          <cell r="A10402">
            <v>36641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TOLL:EMER/ST.CL</v>
          </cell>
          <cell r="H10402">
            <v>37500</v>
          </cell>
          <cell r="I10402">
            <v>0</v>
          </cell>
          <cell r="J10402">
            <v>0</v>
          </cell>
        </row>
        <row r="10403">
          <cell r="A10403">
            <v>36641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TOLL:EMER/ST.CL</v>
          </cell>
          <cell r="H10403">
            <v>37530</v>
          </cell>
          <cell r="I10403">
            <v>0</v>
          </cell>
          <cell r="J10403">
            <v>0</v>
          </cell>
        </row>
        <row r="10404">
          <cell r="A10404">
            <v>36641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TOLL:EMER/ST.CL</v>
          </cell>
          <cell r="H10404">
            <v>37561</v>
          </cell>
          <cell r="I10404">
            <v>0</v>
          </cell>
          <cell r="J10404">
            <v>0</v>
          </cell>
        </row>
        <row r="10405">
          <cell r="A10405">
            <v>36641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TOLL:EMER/ST.CL</v>
          </cell>
          <cell r="H10405">
            <v>37591</v>
          </cell>
          <cell r="I10405">
            <v>0</v>
          </cell>
          <cell r="J10405">
            <v>0</v>
          </cell>
        </row>
        <row r="10406">
          <cell r="A10406">
            <v>36641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TOLL:EMER/ST.CL</v>
          </cell>
          <cell r="H10406">
            <v>37622</v>
          </cell>
          <cell r="I10406">
            <v>0</v>
          </cell>
          <cell r="J10406">
            <v>0</v>
          </cell>
        </row>
        <row r="10407">
          <cell r="A10407">
            <v>36641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TOLL:EMER/ST.CL</v>
          </cell>
          <cell r="H10407">
            <v>37653</v>
          </cell>
          <cell r="I10407">
            <v>0</v>
          </cell>
          <cell r="J10407">
            <v>0</v>
          </cell>
        </row>
        <row r="10408">
          <cell r="A10408">
            <v>36641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TOLL:EMER/ST.CL</v>
          </cell>
          <cell r="H10408">
            <v>37681</v>
          </cell>
          <cell r="I10408">
            <v>0</v>
          </cell>
          <cell r="J10408">
            <v>0</v>
          </cell>
        </row>
        <row r="10409">
          <cell r="A10409">
            <v>36641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TOLL:EMER/ST.CL</v>
          </cell>
          <cell r="H10409">
            <v>37712</v>
          </cell>
          <cell r="I10409">
            <v>0</v>
          </cell>
          <cell r="J10409">
            <v>0</v>
          </cell>
        </row>
        <row r="10410">
          <cell r="A10410">
            <v>36641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TOLL:EMER/ST.CL</v>
          </cell>
          <cell r="H10410">
            <v>37742</v>
          </cell>
          <cell r="I10410">
            <v>0</v>
          </cell>
          <cell r="J10410">
            <v>0</v>
          </cell>
        </row>
        <row r="10411">
          <cell r="A10411">
            <v>36641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TOLL:EMER/ST.CL</v>
          </cell>
          <cell r="H10411">
            <v>37773</v>
          </cell>
          <cell r="I10411">
            <v>0</v>
          </cell>
          <cell r="J10411">
            <v>0</v>
          </cell>
        </row>
        <row r="10412">
          <cell r="A10412">
            <v>36641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TOLL:EMER/ST.CL</v>
          </cell>
          <cell r="H10412">
            <v>37803</v>
          </cell>
          <cell r="I10412">
            <v>0</v>
          </cell>
          <cell r="J10412">
            <v>0</v>
          </cell>
        </row>
        <row r="10413">
          <cell r="A10413">
            <v>36641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TOLL:EMER/ST.CL</v>
          </cell>
          <cell r="H10413">
            <v>37834</v>
          </cell>
          <cell r="I10413">
            <v>0</v>
          </cell>
          <cell r="J10413">
            <v>0</v>
          </cell>
        </row>
        <row r="10414">
          <cell r="A10414">
            <v>36641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TOLL:EMER/ST.CL</v>
          </cell>
          <cell r="H10414">
            <v>37865</v>
          </cell>
          <cell r="I10414">
            <v>0</v>
          </cell>
          <cell r="J10414">
            <v>0</v>
          </cell>
        </row>
        <row r="10415">
          <cell r="A10415">
            <v>36641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TOLL:EMER/ST.CL</v>
          </cell>
          <cell r="H10415">
            <v>37895</v>
          </cell>
          <cell r="I10415">
            <v>0</v>
          </cell>
          <cell r="J10415">
            <v>0</v>
          </cell>
        </row>
        <row r="10416">
          <cell r="A10416">
            <v>36641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TOLL:EMER/ST.CL</v>
          </cell>
          <cell r="H10416">
            <v>37926</v>
          </cell>
          <cell r="I10416">
            <v>0</v>
          </cell>
          <cell r="J10416">
            <v>0</v>
          </cell>
        </row>
        <row r="10417">
          <cell r="A10417">
            <v>36641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TOLL:EMER/ST.CL</v>
          </cell>
          <cell r="H10417">
            <v>37956</v>
          </cell>
          <cell r="I10417">
            <v>0</v>
          </cell>
          <cell r="J10417">
            <v>0</v>
          </cell>
        </row>
        <row r="10418">
          <cell r="A10418">
            <v>36641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TOLL:EMER/ST.CL</v>
          </cell>
          <cell r="H10418">
            <v>37987</v>
          </cell>
          <cell r="I10418">
            <v>0</v>
          </cell>
          <cell r="J10418">
            <v>0</v>
          </cell>
        </row>
        <row r="10419">
          <cell r="A10419">
            <v>36641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TOLL:EMER/ST.CL</v>
          </cell>
          <cell r="H10419">
            <v>38018</v>
          </cell>
          <cell r="I10419">
            <v>0</v>
          </cell>
          <cell r="J10419">
            <v>0</v>
          </cell>
        </row>
        <row r="10420">
          <cell r="A10420">
            <v>36641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TOLL:EMER/ST.CL</v>
          </cell>
          <cell r="H10420">
            <v>38047</v>
          </cell>
          <cell r="I10420">
            <v>0</v>
          </cell>
          <cell r="J10420">
            <v>0</v>
          </cell>
        </row>
        <row r="10421">
          <cell r="A10421">
            <v>36641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TOLL:EMER/ST.CL</v>
          </cell>
          <cell r="H10421">
            <v>38078</v>
          </cell>
          <cell r="I10421">
            <v>0</v>
          </cell>
          <cell r="J10421">
            <v>0</v>
          </cell>
        </row>
        <row r="10422">
          <cell r="A10422">
            <v>36641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TOLL:EMER/ST.CL</v>
          </cell>
          <cell r="H10422">
            <v>38108</v>
          </cell>
          <cell r="I10422">
            <v>0</v>
          </cell>
          <cell r="J10422">
            <v>0</v>
          </cell>
        </row>
        <row r="10423">
          <cell r="A10423">
            <v>36641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TOLL:EMER/ST.CL</v>
          </cell>
          <cell r="H10423">
            <v>38139</v>
          </cell>
          <cell r="I10423">
            <v>0</v>
          </cell>
          <cell r="J10423">
            <v>0</v>
          </cell>
        </row>
        <row r="10424">
          <cell r="A10424">
            <v>36641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TOLL:EMER/ST.CL</v>
          </cell>
          <cell r="H10424">
            <v>38169</v>
          </cell>
          <cell r="I10424">
            <v>0</v>
          </cell>
          <cell r="J10424">
            <v>0</v>
          </cell>
        </row>
        <row r="10425">
          <cell r="A10425">
            <v>36641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TOLL:EMER/ST.CL</v>
          </cell>
          <cell r="H10425">
            <v>38200</v>
          </cell>
          <cell r="I10425">
            <v>0</v>
          </cell>
          <cell r="J10425">
            <v>0</v>
          </cell>
        </row>
        <row r="10426">
          <cell r="A10426">
            <v>36641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TOLL:EMER/ST.CL</v>
          </cell>
          <cell r="H10426">
            <v>38231</v>
          </cell>
          <cell r="I10426">
            <v>0</v>
          </cell>
          <cell r="J10426">
            <v>0</v>
          </cell>
        </row>
        <row r="10427">
          <cell r="A10427">
            <v>36641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TOLL:EMER/ST.CL</v>
          </cell>
          <cell r="H10427">
            <v>38261</v>
          </cell>
          <cell r="I10427">
            <v>0</v>
          </cell>
          <cell r="J10427">
            <v>0</v>
          </cell>
        </row>
        <row r="10428">
          <cell r="A10428">
            <v>36641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TOLL:EMER/ST.CL</v>
          </cell>
          <cell r="H10428">
            <v>38292</v>
          </cell>
          <cell r="I10428">
            <v>0</v>
          </cell>
          <cell r="J10428">
            <v>0</v>
          </cell>
        </row>
        <row r="10429">
          <cell r="A10429">
            <v>36641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TOLL:EMER/ST.CL</v>
          </cell>
          <cell r="H10429">
            <v>38322</v>
          </cell>
          <cell r="I10429">
            <v>0</v>
          </cell>
          <cell r="J10429">
            <v>0</v>
          </cell>
        </row>
        <row r="10430">
          <cell r="A10430">
            <v>36641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TOLL:EMER/ST.CL</v>
          </cell>
          <cell r="H10430">
            <v>38353</v>
          </cell>
          <cell r="I10430">
            <v>0</v>
          </cell>
          <cell r="J10430">
            <v>0</v>
          </cell>
        </row>
        <row r="10431">
          <cell r="A10431">
            <v>36641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TOLL:EMER/ST.CL</v>
          </cell>
          <cell r="H10431">
            <v>38384</v>
          </cell>
          <cell r="I10431">
            <v>0</v>
          </cell>
          <cell r="J10431">
            <v>0</v>
          </cell>
        </row>
        <row r="10432">
          <cell r="A10432">
            <v>36641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TOLL:EMER/ST.CL</v>
          </cell>
          <cell r="H10432">
            <v>38412</v>
          </cell>
          <cell r="I10432">
            <v>0</v>
          </cell>
          <cell r="J10432">
            <v>0</v>
          </cell>
        </row>
        <row r="10433">
          <cell r="A10433">
            <v>36641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TOLL:EMER/ST.CL</v>
          </cell>
          <cell r="H10433">
            <v>38443</v>
          </cell>
          <cell r="I10433">
            <v>0</v>
          </cell>
          <cell r="J10433">
            <v>0</v>
          </cell>
        </row>
        <row r="10434">
          <cell r="A10434">
            <v>36641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TOLL:EMER/ST.CL</v>
          </cell>
          <cell r="H10434">
            <v>38473</v>
          </cell>
          <cell r="I10434">
            <v>0</v>
          </cell>
          <cell r="J10434">
            <v>0</v>
          </cell>
        </row>
        <row r="10435">
          <cell r="A10435">
            <v>36641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TOLL:EMER/ST.CL</v>
          </cell>
          <cell r="H10435">
            <v>38504</v>
          </cell>
          <cell r="I10435">
            <v>0</v>
          </cell>
          <cell r="J10435">
            <v>0</v>
          </cell>
        </row>
        <row r="10436">
          <cell r="A10436">
            <v>36641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TOLL:EMER/ST.CL</v>
          </cell>
          <cell r="H10436">
            <v>38534</v>
          </cell>
          <cell r="I10436">
            <v>0</v>
          </cell>
          <cell r="J10436">
            <v>0</v>
          </cell>
        </row>
        <row r="10437">
          <cell r="A10437">
            <v>36641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TOLL:EMER/ST.CL</v>
          </cell>
          <cell r="H10437">
            <v>38565</v>
          </cell>
          <cell r="I10437">
            <v>0</v>
          </cell>
          <cell r="J10437">
            <v>0</v>
          </cell>
        </row>
        <row r="10438">
          <cell r="A10438">
            <v>36641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TOLL:EMER/ST.CL</v>
          </cell>
          <cell r="H10438">
            <v>38596</v>
          </cell>
          <cell r="I10438">
            <v>0</v>
          </cell>
          <cell r="J10438">
            <v>0</v>
          </cell>
        </row>
        <row r="10439">
          <cell r="A10439">
            <v>36641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TOLL:EMER/ST.CL</v>
          </cell>
          <cell r="H10439">
            <v>38626</v>
          </cell>
          <cell r="I10439">
            <v>0</v>
          </cell>
          <cell r="J10439">
            <v>0</v>
          </cell>
        </row>
        <row r="10440">
          <cell r="A10440">
            <v>36641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TOLL:EMER/ST.CL</v>
          </cell>
          <cell r="H10440">
            <v>38657</v>
          </cell>
          <cell r="I10440">
            <v>0</v>
          </cell>
          <cell r="J10440">
            <v>0</v>
          </cell>
        </row>
        <row r="10441">
          <cell r="A10441">
            <v>36641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TOLL:EMER/ST.CL</v>
          </cell>
          <cell r="H10441">
            <v>38687</v>
          </cell>
          <cell r="I10441">
            <v>0</v>
          </cell>
          <cell r="J10441">
            <v>0</v>
          </cell>
        </row>
        <row r="10442">
          <cell r="A10442">
            <v>36641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TOLL:EMER/ST.CL</v>
          </cell>
          <cell r="H10442">
            <v>38718</v>
          </cell>
          <cell r="I10442">
            <v>0</v>
          </cell>
          <cell r="J10442">
            <v>0</v>
          </cell>
        </row>
        <row r="10443">
          <cell r="A10443">
            <v>36641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TOLL:EMER/ST.CL</v>
          </cell>
          <cell r="H10443">
            <v>38749</v>
          </cell>
          <cell r="I10443">
            <v>0</v>
          </cell>
          <cell r="J10443">
            <v>0</v>
          </cell>
        </row>
        <row r="10444">
          <cell r="A10444">
            <v>36641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TOLL:EMER/ST.CL</v>
          </cell>
          <cell r="H10444">
            <v>38777</v>
          </cell>
          <cell r="I10444">
            <v>0</v>
          </cell>
          <cell r="J10444">
            <v>0</v>
          </cell>
        </row>
        <row r="10445">
          <cell r="A10445">
            <v>36641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TOLL:EMER/ST.CL</v>
          </cell>
          <cell r="H10445">
            <v>38808</v>
          </cell>
          <cell r="I10445">
            <v>0</v>
          </cell>
          <cell r="J10445">
            <v>0</v>
          </cell>
        </row>
        <row r="10446">
          <cell r="A10446">
            <v>36641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TOLL:EMER/ST.CL</v>
          </cell>
          <cell r="H10446">
            <v>38838</v>
          </cell>
          <cell r="I10446">
            <v>0</v>
          </cell>
          <cell r="J10446">
            <v>0</v>
          </cell>
        </row>
        <row r="10447">
          <cell r="A10447">
            <v>36641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TOLL:EMER/ST.CL</v>
          </cell>
          <cell r="H10447">
            <v>38869</v>
          </cell>
          <cell r="I10447">
            <v>0</v>
          </cell>
          <cell r="J10447">
            <v>0</v>
          </cell>
        </row>
        <row r="10448">
          <cell r="A10448">
            <v>36641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TOLL:EMER/ST.CL</v>
          </cell>
          <cell r="H10448">
            <v>38899</v>
          </cell>
          <cell r="I10448">
            <v>0</v>
          </cell>
          <cell r="J10448">
            <v>0</v>
          </cell>
        </row>
        <row r="10449">
          <cell r="A10449">
            <v>36641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TOLL:EMER/ST.CL</v>
          </cell>
          <cell r="H10449">
            <v>38930</v>
          </cell>
          <cell r="I10449">
            <v>0</v>
          </cell>
          <cell r="J10449">
            <v>0</v>
          </cell>
        </row>
        <row r="10450">
          <cell r="A10450">
            <v>36641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TOLL:EMER/ST.CL</v>
          </cell>
          <cell r="H10450">
            <v>38961</v>
          </cell>
          <cell r="I10450">
            <v>0</v>
          </cell>
          <cell r="J10450">
            <v>0</v>
          </cell>
        </row>
        <row r="10451">
          <cell r="A10451">
            <v>36641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TOLL:EMER/ST.CL</v>
          </cell>
          <cell r="H10451">
            <v>38991</v>
          </cell>
          <cell r="I10451">
            <v>0</v>
          </cell>
          <cell r="J10451">
            <v>0</v>
          </cell>
        </row>
        <row r="10452">
          <cell r="A10452">
            <v>36641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TOLL:EMER/ST.CL</v>
          </cell>
          <cell r="H10452">
            <v>39022</v>
          </cell>
          <cell r="I10452">
            <v>0</v>
          </cell>
          <cell r="J10452">
            <v>0</v>
          </cell>
        </row>
        <row r="10453">
          <cell r="A10453">
            <v>36641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TOLL:EMER/ST.CL</v>
          </cell>
          <cell r="H10453">
            <v>39052</v>
          </cell>
          <cell r="I10453">
            <v>0</v>
          </cell>
          <cell r="J10453">
            <v>0</v>
          </cell>
        </row>
        <row r="10454">
          <cell r="A10454">
            <v>36641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TOLL:EMER/ST.CL</v>
          </cell>
          <cell r="H10454">
            <v>39083</v>
          </cell>
          <cell r="I10454">
            <v>0</v>
          </cell>
          <cell r="J10454">
            <v>0</v>
          </cell>
        </row>
        <row r="10455">
          <cell r="A10455">
            <v>36641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TOLL:EMER/ST.CL</v>
          </cell>
          <cell r="H10455">
            <v>39114</v>
          </cell>
          <cell r="I10455">
            <v>0</v>
          </cell>
          <cell r="J10455">
            <v>0</v>
          </cell>
        </row>
        <row r="10456">
          <cell r="A10456">
            <v>36641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TOLL:EMER/ST.CL</v>
          </cell>
          <cell r="H10456">
            <v>39142</v>
          </cell>
          <cell r="I10456">
            <v>0</v>
          </cell>
          <cell r="J10456">
            <v>0</v>
          </cell>
        </row>
        <row r="10457">
          <cell r="A10457">
            <v>36641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TOLL:EMER/ST.CL</v>
          </cell>
          <cell r="H10457">
            <v>39173</v>
          </cell>
          <cell r="I10457">
            <v>0</v>
          </cell>
          <cell r="J10457">
            <v>0</v>
          </cell>
        </row>
        <row r="10458">
          <cell r="A10458">
            <v>36641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TOLL:EMER/ST.CL</v>
          </cell>
          <cell r="H10458">
            <v>39203</v>
          </cell>
          <cell r="I10458">
            <v>0</v>
          </cell>
          <cell r="J10458">
            <v>0</v>
          </cell>
        </row>
        <row r="10459">
          <cell r="A10459">
            <v>36641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TOLL:EMER/ST.CL</v>
          </cell>
          <cell r="H10459">
            <v>39234</v>
          </cell>
          <cell r="I10459">
            <v>0</v>
          </cell>
          <cell r="J10459">
            <v>0</v>
          </cell>
        </row>
        <row r="10460">
          <cell r="A10460">
            <v>36641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TOLL:EMER/ST.CL</v>
          </cell>
          <cell r="H10460">
            <v>39264</v>
          </cell>
          <cell r="I10460">
            <v>0</v>
          </cell>
          <cell r="J10460">
            <v>0</v>
          </cell>
        </row>
        <row r="10461">
          <cell r="A10461">
            <v>36641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TOLL:EMER/ST.CL</v>
          </cell>
          <cell r="H10461">
            <v>39295</v>
          </cell>
          <cell r="I10461">
            <v>0</v>
          </cell>
          <cell r="J10461">
            <v>0</v>
          </cell>
        </row>
        <row r="10462">
          <cell r="A10462">
            <v>36641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TOLL:EMER/ST.CL</v>
          </cell>
          <cell r="H10462">
            <v>39326</v>
          </cell>
          <cell r="I10462">
            <v>0</v>
          </cell>
          <cell r="J10462">
            <v>0</v>
          </cell>
        </row>
        <row r="10463">
          <cell r="A10463">
            <v>36641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TOLL:EMER/ST.CL</v>
          </cell>
          <cell r="H10463">
            <v>39356</v>
          </cell>
          <cell r="I10463">
            <v>0</v>
          </cell>
          <cell r="J10463">
            <v>0</v>
          </cell>
        </row>
        <row r="10464">
          <cell r="A10464">
            <v>36641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TOLL:EMER/ST.CL</v>
          </cell>
          <cell r="H10464">
            <v>39387</v>
          </cell>
          <cell r="I10464">
            <v>0</v>
          </cell>
          <cell r="J10464">
            <v>0</v>
          </cell>
        </row>
        <row r="10465">
          <cell r="A10465">
            <v>36641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TOLL:EMER/ST.CL</v>
          </cell>
          <cell r="H10465">
            <v>39417</v>
          </cell>
          <cell r="I10465">
            <v>0</v>
          </cell>
          <cell r="J10465">
            <v>0</v>
          </cell>
        </row>
        <row r="10466">
          <cell r="A10466">
            <v>36641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TOLL:EMER/ST.CL</v>
          </cell>
          <cell r="H10466">
            <v>39448</v>
          </cell>
          <cell r="I10466">
            <v>0</v>
          </cell>
          <cell r="J10466">
            <v>0</v>
          </cell>
        </row>
        <row r="10467">
          <cell r="A10467">
            <v>36641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TOLL:EMER/ST.CL</v>
          </cell>
          <cell r="H10467">
            <v>39479</v>
          </cell>
          <cell r="I10467">
            <v>0</v>
          </cell>
          <cell r="J10467">
            <v>0</v>
          </cell>
        </row>
        <row r="10468">
          <cell r="A10468">
            <v>36641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TOLL:EMER/ST.CL</v>
          </cell>
          <cell r="H10468">
            <v>39508</v>
          </cell>
          <cell r="I10468">
            <v>0</v>
          </cell>
          <cell r="J10468">
            <v>0</v>
          </cell>
        </row>
        <row r="10469">
          <cell r="A10469">
            <v>36641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TOLL:EMER/ST.CL</v>
          </cell>
          <cell r="H10469">
            <v>39539</v>
          </cell>
          <cell r="I10469">
            <v>0</v>
          </cell>
          <cell r="J10469">
            <v>0</v>
          </cell>
        </row>
        <row r="10470">
          <cell r="A10470">
            <v>36641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TOLL:EMER/ST.CL</v>
          </cell>
          <cell r="H10470">
            <v>39569</v>
          </cell>
          <cell r="I10470">
            <v>0</v>
          </cell>
          <cell r="J10470">
            <v>0</v>
          </cell>
        </row>
        <row r="10471">
          <cell r="A10471">
            <v>36641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TOLL:EMER/ST.CL</v>
          </cell>
          <cell r="H10471">
            <v>39600</v>
          </cell>
          <cell r="I10471">
            <v>0</v>
          </cell>
          <cell r="J10471">
            <v>0</v>
          </cell>
        </row>
        <row r="10472">
          <cell r="A10472">
            <v>36641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TOLL:EMER/ST.CL</v>
          </cell>
          <cell r="H10472">
            <v>39630</v>
          </cell>
          <cell r="I10472">
            <v>0</v>
          </cell>
          <cell r="J10472">
            <v>0</v>
          </cell>
        </row>
        <row r="10473">
          <cell r="A10473">
            <v>36641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TOLL:EMER/ST.CL</v>
          </cell>
          <cell r="H10473">
            <v>39661</v>
          </cell>
          <cell r="I10473">
            <v>0</v>
          </cell>
          <cell r="J10473">
            <v>0</v>
          </cell>
        </row>
        <row r="10474">
          <cell r="A10474">
            <v>36641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TOLL:EMER/ST.CL</v>
          </cell>
          <cell r="H10474">
            <v>39692</v>
          </cell>
          <cell r="I10474">
            <v>0</v>
          </cell>
          <cell r="J10474">
            <v>0</v>
          </cell>
        </row>
        <row r="10475">
          <cell r="A10475">
            <v>36641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TOLL:EMER/ST.CL</v>
          </cell>
          <cell r="H10475">
            <v>39722</v>
          </cell>
          <cell r="I10475">
            <v>0</v>
          </cell>
          <cell r="J10475">
            <v>0</v>
          </cell>
        </row>
        <row r="10476">
          <cell r="A10476">
            <v>36641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TOLL:EMER/ST.CL</v>
          </cell>
          <cell r="H10476">
            <v>39753</v>
          </cell>
          <cell r="I10476">
            <v>0</v>
          </cell>
          <cell r="J10476">
            <v>0</v>
          </cell>
        </row>
        <row r="10477">
          <cell r="A10477">
            <v>36641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TOLL:EMER/ST.CL</v>
          </cell>
          <cell r="H10477">
            <v>39783</v>
          </cell>
          <cell r="I10477">
            <v>0</v>
          </cell>
          <cell r="J10477">
            <v>0</v>
          </cell>
        </row>
        <row r="10478">
          <cell r="A10478">
            <v>36641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TOLL:EMP/EAST.Z</v>
          </cell>
          <cell r="H10478">
            <v>36647</v>
          </cell>
          <cell r="I10478">
            <v>327302</v>
          </cell>
          <cell r="J10478">
            <v>0</v>
          </cell>
        </row>
        <row r="10479">
          <cell r="A10479">
            <v>36641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TOLL:EMP/EAST.Z</v>
          </cell>
          <cell r="H10479">
            <v>36678</v>
          </cell>
          <cell r="I10479">
            <v>315069</v>
          </cell>
          <cell r="J10479">
            <v>0</v>
          </cell>
        </row>
        <row r="10480">
          <cell r="A10480">
            <v>36641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TOLL:EMP/EAST.Z</v>
          </cell>
          <cell r="H10480">
            <v>36708</v>
          </cell>
          <cell r="I10480">
            <v>323879</v>
          </cell>
          <cell r="J10480">
            <v>0</v>
          </cell>
        </row>
        <row r="10481">
          <cell r="A10481">
            <v>36641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TOLL:EMP/EAST.Z</v>
          </cell>
          <cell r="H10481">
            <v>36739</v>
          </cell>
          <cell r="I10481">
            <v>322088</v>
          </cell>
          <cell r="J10481">
            <v>0</v>
          </cell>
        </row>
        <row r="10482">
          <cell r="A10482">
            <v>36641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TOLL:EMP/EAST.Z</v>
          </cell>
          <cell r="H10482">
            <v>36770</v>
          </cell>
          <cell r="I10482">
            <v>309912</v>
          </cell>
          <cell r="J10482">
            <v>0</v>
          </cell>
        </row>
        <row r="10483">
          <cell r="A10483">
            <v>36641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TOLL:EMP/EAST.Z</v>
          </cell>
          <cell r="H10483">
            <v>36800</v>
          </cell>
          <cell r="I10483">
            <v>318438</v>
          </cell>
          <cell r="J10483">
            <v>0</v>
          </cell>
        </row>
        <row r="10484">
          <cell r="A10484">
            <v>36641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TOLL:EMP/EAST.Z</v>
          </cell>
          <cell r="H10484">
            <v>36831</v>
          </cell>
          <cell r="I10484">
            <v>306378</v>
          </cell>
          <cell r="J10484">
            <v>0</v>
          </cell>
        </row>
        <row r="10485">
          <cell r="A10485">
            <v>36641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TOLL:EMP/EAST.Z</v>
          </cell>
          <cell r="H10485">
            <v>36861</v>
          </cell>
          <cell r="I10485">
            <v>314786</v>
          </cell>
          <cell r="J10485">
            <v>0</v>
          </cell>
        </row>
        <row r="10486">
          <cell r="A10486">
            <v>36641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TOLL:EMP/EAST.Z</v>
          </cell>
          <cell r="H10486">
            <v>36892</v>
          </cell>
          <cell r="I10486">
            <v>312915</v>
          </cell>
          <cell r="J10486">
            <v>0</v>
          </cell>
        </row>
        <row r="10487">
          <cell r="A10487">
            <v>36641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TOLL:EMP/EAST.Z</v>
          </cell>
          <cell r="H10487">
            <v>36923</v>
          </cell>
          <cell r="I10487">
            <v>280944</v>
          </cell>
          <cell r="J10487">
            <v>0</v>
          </cell>
        </row>
        <row r="10488">
          <cell r="A10488">
            <v>36641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TOLL:EMP/EAST.Z</v>
          </cell>
          <cell r="H10488">
            <v>36951</v>
          </cell>
          <cell r="I10488">
            <v>309348</v>
          </cell>
          <cell r="J10488">
            <v>0</v>
          </cell>
        </row>
        <row r="10489">
          <cell r="A10489">
            <v>36641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TOLL:EMP/EAST.Z</v>
          </cell>
          <cell r="H10489">
            <v>36982</v>
          </cell>
          <cell r="I10489">
            <v>297557</v>
          </cell>
          <cell r="J10489">
            <v>0</v>
          </cell>
        </row>
        <row r="10490">
          <cell r="A10490">
            <v>36641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TOLL:EMP/EAST.Z</v>
          </cell>
          <cell r="H10490">
            <v>37012</v>
          </cell>
          <cell r="I10490">
            <v>305687</v>
          </cell>
          <cell r="J10490">
            <v>0</v>
          </cell>
        </row>
        <row r="10491">
          <cell r="A10491">
            <v>36641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TOLL:EMP/EAST.Z</v>
          </cell>
          <cell r="H10491">
            <v>37043</v>
          </cell>
          <cell r="I10491">
            <v>294036</v>
          </cell>
          <cell r="J10491">
            <v>0</v>
          </cell>
        </row>
        <row r="10492">
          <cell r="A10492">
            <v>36641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TOLL:EMP/EAST.Z</v>
          </cell>
          <cell r="H10492">
            <v>37073</v>
          </cell>
          <cell r="I10492">
            <v>302051</v>
          </cell>
          <cell r="J10492">
            <v>0</v>
          </cell>
        </row>
        <row r="10493">
          <cell r="A10493">
            <v>36641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TOLL:EMP/EAST.Z</v>
          </cell>
          <cell r="H10493">
            <v>37104</v>
          </cell>
          <cell r="I10493">
            <v>300219</v>
          </cell>
          <cell r="J10493">
            <v>0</v>
          </cell>
        </row>
        <row r="10494">
          <cell r="A10494">
            <v>36641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TOLL:EMP/EAST.Z</v>
          </cell>
          <cell r="H10494">
            <v>37135</v>
          </cell>
          <cell r="I10494">
            <v>288762</v>
          </cell>
          <cell r="J10494">
            <v>0</v>
          </cell>
        </row>
        <row r="10495">
          <cell r="A10495">
            <v>36641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TOLL:EMP/EAST.Z</v>
          </cell>
          <cell r="H10495">
            <v>37165</v>
          </cell>
          <cell r="I10495">
            <v>296625</v>
          </cell>
          <cell r="J10495">
            <v>0</v>
          </cell>
        </row>
        <row r="10496">
          <cell r="A10496">
            <v>36641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TOLL:EMP/EAST.Z</v>
          </cell>
          <cell r="H10496">
            <v>37196</v>
          </cell>
          <cell r="I10496">
            <v>285309</v>
          </cell>
          <cell r="J10496">
            <v>0</v>
          </cell>
        </row>
        <row r="10497">
          <cell r="A10497">
            <v>36641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TOLL:EMP/EAST.Z</v>
          </cell>
          <cell r="H10497">
            <v>37226</v>
          </cell>
          <cell r="I10497">
            <v>293075</v>
          </cell>
          <cell r="J10497">
            <v>0</v>
          </cell>
        </row>
        <row r="10498">
          <cell r="A10498">
            <v>36641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TOLL:EMP/EAST.Z</v>
          </cell>
          <cell r="H10498">
            <v>37257</v>
          </cell>
          <cell r="I10498">
            <v>291279</v>
          </cell>
          <cell r="J10498">
            <v>0</v>
          </cell>
        </row>
        <row r="10499">
          <cell r="A10499">
            <v>36641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TOLL:EMP/EAST.Z</v>
          </cell>
          <cell r="H10499">
            <v>37288</v>
          </cell>
          <cell r="I10499">
            <v>261477</v>
          </cell>
          <cell r="J10499">
            <v>0</v>
          </cell>
        </row>
        <row r="10500">
          <cell r="A10500">
            <v>36641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TOLL:EMP/EAST.Z</v>
          </cell>
          <cell r="H10500">
            <v>37316</v>
          </cell>
          <cell r="I10500">
            <v>287882</v>
          </cell>
          <cell r="J10500">
            <v>0</v>
          </cell>
        </row>
        <row r="10501">
          <cell r="A10501">
            <v>36641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TOLL:EMP/EAST.Z</v>
          </cell>
          <cell r="H10501">
            <v>37347</v>
          </cell>
          <cell r="I10501">
            <v>276888</v>
          </cell>
          <cell r="J10501">
            <v>0</v>
          </cell>
        </row>
        <row r="10502">
          <cell r="A10502">
            <v>36641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TOLL:EMP/EAST.Z</v>
          </cell>
          <cell r="H10502">
            <v>37377</v>
          </cell>
          <cell r="I10502">
            <v>284437</v>
          </cell>
          <cell r="J10502">
            <v>0</v>
          </cell>
        </row>
        <row r="10503">
          <cell r="A10503">
            <v>36641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TOLL:EMP/EAST.Z</v>
          </cell>
          <cell r="H10503">
            <v>37408</v>
          </cell>
          <cell r="I10503">
            <v>273589</v>
          </cell>
          <cell r="J10503">
            <v>0</v>
          </cell>
        </row>
        <row r="10504">
          <cell r="A10504">
            <v>36641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TOLL:EMP/EAST.Z</v>
          </cell>
          <cell r="H10504">
            <v>37438</v>
          </cell>
          <cell r="I10504">
            <v>281046</v>
          </cell>
          <cell r="J10504">
            <v>0</v>
          </cell>
        </row>
        <row r="10505">
          <cell r="A10505">
            <v>36641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TOLL:EMP/EAST.Z</v>
          </cell>
          <cell r="H10505">
            <v>37469</v>
          </cell>
          <cell r="I10505">
            <v>279345</v>
          </cell>
          <cell r="J10505">
            <v>0</v>
          </cell>
        </row>
        <row r="10506">
          <cell r="A10506">
            <v>36641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TOLL:EMP/EAST.Z</v>
          </cell>
          <cell r="H10506">
            <v>37500</v>
          </cell>
          <cell r="I10506">
            <v>268695</v>
          </cell>
          <cell r="J10506">
            <v>0</v>
          </cell>
        </row>
        <row r="10507">
          <cell r="A10507">
            <v>36641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TOLL:EMP/EAST.Z</v>
          </cell>
          <cell r="H10507">
            <v>37530</v>
          </cell>
          <cell r="I10507">
            <v>276024</v>
          </cell>
          <cell r="J10507">
            <v>0</v>
          </cell>
        </row>
        <row r="10508">
          <cell r="A10508">
            <v>36641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TOLL:EMP/EAST.Z</v>
          </cell>
          <cell r="H10508">
            <v>37561</v>
          </cell>
          <cell r="I10508">
            <v>265505</v>
          </cell>
          <cell r="J10508">
            <v>0</v>
          </cell>
        </row>
        <row r="10509">
          <cell r="A10509">
            <v>36641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TOLL:EMP/EAST.Z</v>
          </cell>
          <cell r="H10509">
            <v>37591</v>
          </cell>
          <cell r="I10509">
            <v>272749</v>
          </cell>
          <cell r="J10509">
            <v>0</v>
          </cell>
        </row>
        <row r="10510">
          <cell r="A10510">
            <v>36641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TOLL:EMP/EAST.Z</v>
          </cell>
          <cell r="H10510">
            <v>37622</v>
          </cell>
          <cell r="I10510">
            <v>271096</v>
          </cell>
          <cell r="J10510">
            <v>0</v>
          </cell>
        </row>
        <row r="10511">
          <cell r="A10511">
            <v>36641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TOLL:EMP/EAST.Z</v>
          </cell>
          <cell r="H10511">
            <v>37653</v>
          </cell>
          <cell r="I10511">
            <v>243374</v>
          </cell>
          <cell r="J10511">
            <v>0</v>
          </cell>
        </row>
        <row r="10512">
          <cell r="A10512">
            <v>36641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TOLL:EMP/EAST.Z</v>
          </cell>
          <cell r="H10512">
            <v>37681</v>
          </cell>
          <cell r="I10512">
            <v>267970</v>
          </cell>
          <cell r="J10512">
            <v>0</v>
          </cell>
        </row>
        <row r="10513">
          <cell r="A10513">
            <v>36641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TOLL:EMP/EAST.Z</v>
          </cell>
          <cell r="H10513">
            <v>37712</v>
          </cell>
          <cell r="I10513">
            <v>257755</v>
          </cell>
          <cell r="J10513">
            <v>0</v>
          </cell>
        </row>
        <row r="10514">
          <cell r="A10514">
            <v>36641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TOLL:EMP/EAST.Z</v>
          </cell>
          <cell r="H10514">
            <v>37742</v>
          </cell>
          <cell r="I10514">
            <v>264794</v>
          </cell>
          <cell r="J10514">
            <v>0</v>
          </cell>
        </row>
        <row r="10515">
          <cell r="A10515">
            <v>36641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TOLL:EMP/EAST.Z</v>
          </cell>
          <cell r="H10515">
            <v>37773</v>
          </cell>
          <cell r="I10515">
            <v>254708</v>
          </cell>
          <cell r="J10515">
            <v>0</v>
          </cell>
        </row>
        <row r="10516">
          <cell r="A10516">
            <v>36641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TOLL:EMP/EAST.Z</v>
          </cell>
          <cell r="H10516">
            <v>37803</v>
          </cell>
          <cell r="I10516">
            <v>261662</v>
          </cell>
          <cell r="J10516">
            <v>0</v>
          </cell>
        </row>
        <row r="10517">
          <cell r="A10517">
            <v>36641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TOLL:EMP/EAST.Z</v>
          </cell>
          <cell r="H10517">
            <v>37834</v>
          </cell>
          <cell r="I10517">
            <v>260084</v>
          </cell>
          <cell r="J10517">
            <v>0</v>
          </cell>
        </row>
        <row r="10518">
          <cell r="A10518">
            <v>36641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TOLL:EMP/EAST.Z</v>
          </cell>
          <cell r="H10518">
            <v>37865</v>
          </cell>
          <cell r="I10518">
            <v>250175</v>
          </cell>
          <cell r="J10518">
            <v>0</v>
          </cell>
        </row>
        <row r="10519">
          <cell r="A10519">
            <v>36641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TOLL:EMP/EAST.Z</v>
          </cell>
          <cell r="H10519">
            <v>37895</v>
          </cell>
          <cell r="I10519">
            <v>257004</v>
          </cell>
          <cell r="J10519">
            <v>0</v>
          </cell>
        </row>
        <row r="10520">
          <cell r="A10520">
            <v>36641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TOLL:EMP/EAST.Z</v>
          </cell>
          <cell r="H10520">
            <v>37926</v>
          </cell>
          <cell r="I10520">
            <v>0</v>
          </cell>
          <cell r="J10520">
            <v>0</v>
          </cell>
        </row>
        <row r="10521">
          <cell r="A10521">
            <v>36641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TOLL:EMP/EAST.Z</v>
          </cell>
          <cell r="H10521">
            <v>37956</v>
          </cell>
          <cell r="I10521">
            <v>0</v>
          </cell>
          <cell r="J10521">
            <v>0</v>
          </cell>
        </row>
        <row r="10522">
          <cell r="A10522">
            <v>36641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TOLL:EMP/EAST.Z</v>
          </cell>
          <cell r="H10522">
            <v>37987</v>
          </cell>
          <cell r="I10522">
            <v>0</v>
          </cell>
          <cell r="J10522">
            <v>0</v>
          </cell>
        </row>
        <row r="10523">
          <cell r="A10523">
            <v>36641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TOLL:EMP/EAST.Z</v>
          </cell>
          <cell r="H10523">
            <v>38018</v>
          </cell>
          <cell r="I10523">
            <v>0</v>
          </cell>
          <cell r="J10523">
            <v>0</v>
          </cell>
        </row>
        <row r="10524">
          <cell r="A10524">
            <v>36641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TOLL:EMP/EAST.Z</v>
          </cell>
          <cell r="H10524">
            <v>38047</v>
          </cell>
          <cell r="I10524">
            <v>0</v>
          </cell>
          <cell r="J10524">
            <v>0</v>
          </cell>
        </row>
        <row r="10525">
          <cell r="A10525">
            <v>36641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TOLL:EMP/EAST.Z</v>
          </cell>
          <cell r="H10525">
            <v>38078</v>
          </cell>
          <cell r="I10525">
            <v>0</v>
          </cell>
          <cell r="J10525">
            <v>0</v>
          </cell>
        </row>
        <row r="10526">
          <cell r="A10526">
            <v>36641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TOLL:EMP/EAST.Z</v>
          </cell>
          <cell r="H10526">
            <v>38108</v>
          </cell>
          <cell r="I10526">
            <v>0</v>
          </cell>
          <cell r="J10526">
            <v>0</v>
          </cell>
        </row>
        <row r="10527">
          <cell r="A10527">
            <v>36641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TOLL:EMP/EAST.Z</v>
          </cell>
          <cell r="H10527">
            <v>38139</v>
          </cell>
          <cell r="I10527">
            <v>0</v>
          </cell>
          <cell r="J10527">
            <v>0</v>
          </cell>
        </row>
        <row r="10528">
          <cell r="A10528">
            <v>36641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TOLL:EMP/EAST.Z</v>
          </cell>
          <cell r="H10528">
            <v>38169</v>
          </cell>
          <cell r="I10528">
            <v>0</v>
          </cell>
          <cell r="J10528">
            <v>0</v>
          </cell>
        </row>
        <row r="10529">
          <cell r="A10529">
            <v>36641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TOLL:EMP/EAST.Z</v>
          </cell>
          <cell r="H10529">
            <v>38200</v>
          </cell>
          <cell r="I10529">
            <v>0</v>
          </cell>
          <cell r="J10529">
            <v>0</v>
          </cell>
        </row>
        <row r="10530">
          <cell r="A10530">
            <v>36641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TOLL:EMP/EAST.Z</v>
          </cell>
          <cell r="H10530">
            <v>38231</v>
          </cell>
          <cell r="I10530">
            <v>0</v>
          </cell>
          <cell r="J10530">
            <v>0</v>
          </cell>
        </row>
        <row r="10531">
          <cell r="A10531">
            <v>36641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TOLL:EMP/EAST.Z</v>
          </cell>
          <cell r="H10531">
            <v>38261</v>
          </cell>
          <cell r="I10531">
            <v>0</v>
          </cell>
          <cell r="J10531">
            <v>0</v>
          </cell>
        </row>
        <row r="10532">
          <cell r="A10532">
            <v>36641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TOLL:EMP/EAST.Z</v>
          </cell>
          <cell r="H10532">
            <v>38292</v>
          </cell>
          <cell r="I10532">
            <v>0</v>
          </cell>
          <cell r="J10532">
            <v>0</v>
          </cell>
        </row>
        <row r="10533">
          <cell r="A10533">
            <v>36641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TOLL:EMP/EAST.Z</v>
          </cell>
          <cell r="H10533">
            <v>38322</v>
          </cell>
          <cell r="I10533">
            <v>0</v>
          </cell>
          <cell r="J10533">
            <v>0</v>
          </cell>
        </row>
        <row r="10534">
          <cell r="A10534">
            <v>36641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TOLL:EMP/EAST.Z</v>
          </cell>
          <cell r="H10534">
            <v>38353</v>
          </cell>
          <cell r="I10534">
            <v>0</v>
          </cell>
          <cell r="J10534">
            <v>0</v>
          </cell>
        </row>
        <row r="10535">
          <cell r="A10535">
            <v>36641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TOLL:EMP/EAST.Z</v>
          </cell>
          <cell r="H10535">
            <v>38384</v>
          </cell>
          <cell r="I10535">
            <v>0</v>
          </cell>
          <cell r="J10535">
            <v>0</v>
          </cell>
        </row>
        <row r="10536">
          <cell r="A10536">
            <v>36641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TOLL:EMP/EAST.Z</v>
          </cell>
          <cell r="H10536">
            <v>38412</v>
          </cell>
          <cell r="I10536">
            <v>0</v>
          </cell>
          <cell r="J10536">
            <v>0</v>
          </cell>
        </row>
        <row r="10537">
          <cell r="A10537">
            <v>36641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TOLL:EMP/EAST.Z</v>
          </cell>
          <cell r="H10537">
            <v>38443</v>
          </cell>
          <cell r="I10537">
            <v>0</v>
          </cell>
          <cell r="J10537">
            <v>0</v>
          </cell>
        </row>
        <row r="10538">
          <cell r="A10538">
            <v>36641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TOLL:EMP/EAST.Z</v>
          </cell>
          <cell r="H10538">
            <v>38473</v>
          </cell>
          <cell r="I10538">
            <v>0</v>
          </cell>
          <cell r="J10538">
            <v>0</v>
          </cell>
        </row>
        <row r="10539">
          <cell r="A10539">
            <v>36641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TOLL:EMP/EAST.Z</v>
          </cell>
          <cell r="H10539">
            <v>38504</v>
          </cell>
          <cell r="I10539">
            <v>0</v>
          </cell>
          <cell r="J10539">
            <v>0</v>
          </cell>
        </row>
        <row r="10540">
          <cell r="A10540">
            <v>36641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TOLL:EMP/EAST.Z</v>
          </cell>
          <cell r="H10540">
            <v>38534</v>
          </cell>
          <cell r="I10540">
            <v>0</v>
          </cell>
          <cell r="J10540">
            <v>0</v>
          </cell>
        </row>
        <row r="10541">
          <cell r="A10541">
            <v>36641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TOLL:EMP/EAST.Z</v>
          </cell>
          <cell r="H10541">
            <v>38565</v>
          </cell>
          <cell r="I10541">
            <v>0</v>
          </cell>
          <cell r="J10541">
            <v>0</v>
          </cell>
        </row>
        <row r="10542">
          <cell r="A10542">
            <v>36641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TOLL:EMP/EAST.Z</v>
          </cell>
          <cell r="H10542">
            <v>38596</v>
          </cell>
          <cell r="I10542">
            <v>0</v>
          </cell>
          <cell r="J10542">
            <v>0</v>
          </cell>
        </row>
        <row r="10543">
          <cell r="A10543">
            <v>36641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TOLL:EMP/EAST.Z</v>
          </cell>
          <cell r="H10543">
            <v>38626</v>
          </cell>
          <cell r="I10543">
            <v>0</v>
          </cell>
          <cell r="J10543">
            <v>0</v>
          </cell>
        </row>
        <row r="10544">
          <cell r="A10544">
            <v>36641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TOLL:EMP/EAST.Z</v>
          </cell>
          <cell r="H10544">
            <v>38657</v>
          </cell>
          <cell r="I10544">
            <v>0</v>
          </cell>
          <cell r="J10544">
            <v>0</v>
          </cell>
        </row>
        <row r="10545">
          <cell r="A10545">
            <v>36641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TOLL:EMP/EAST.Z</v>
          </cell>
          <cell r="H10545">
            <v>38687</v>
          </cell>
          <cell r="I10545">
            <v>0</v>
          </cell>
          <cell r="J10545">
            <v>0</v>
          </cell>
        </row>
        <row r="10546">
          <cell r="A10546">
            <v>36641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TOLL:EMP/EAST.Z</v>
          </cell>
          <cell r="H10546">
            <v>38718</v>
          </cell>
          <cell r="I10546">
            <v>0</v>
          </cell>
          <cell r="J10546">
            <v>0</v>
          </cell>
        </row>
        <row r="10547">
          <cell r="A10547">
            <v>36641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TOLL:EMP/EAST.Z</v>
          </cell>
          <cell r="H10547">
            <v>38749</v>
          </cell>
          <cell r="I10547">
            <v>0</v>
          </cell>
          <cell r="J10547">
            <v>0</v>
          </cell>
        </row>
        <row r="10548">
          <cell r="A10548">
            <v>36641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TOLL:EMP/EAST.Z</v>
          </cell>
          <cell r="H10548">
            <v>38777</v>
          </cell>
          <cell r="I10548">
            <v>0</v>
          </cell>
          <cell r="J10548">
            <v>0</v>
          </cell>
        </row>
        <row r="10549">
          <cell r="A10549">
            <v>36641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TOLL:EMP/EAST.Z</v>
          </cell>
          <cell r="H10549">
            <v>38808</v>
          </cell>
          <cell r="I10549">
            <v>0</v>
          </cell>
          <cell r="J10549">
            <v>0</v>
          </cell>
        </row>
        <row r="10550">
          <cell r="A10550">
            <v>36641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TOLL:EMP/EAST.Z</v>
          </cell>
          <cell r="H10550">
            <v>38838</v>
          </cell>
          <cell r="I10550">
            <v>0</v>
          </cell>
          <cell r="J10550">
            <v>0</v>
          </cell>
        </row>
        <row r="10551">
          <cell r="A10551">
            <v>36641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TOLL:EMP/EAST.Z</v>
          </cell>
          <cell r="H10551">
            <v>38869</v>
          </cell>
          <cell r="I10551">
            <v>0</v>
          </cell>
          <cell r="J10551">
            <v>0</v>
          </cell>
        </row>
        <row r="10552">
          <cell r="A10552">
            <v>36641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TOLL:EMP/EAST.Z</v>
          </cell>
          <cell r="H10552">
            <v>38899</v>
          </cell>
          <cell r="I10552">
            <v>0</v>
          </cell>
          <cell r="J10552">
            <v>0</v>
          </cell>
        </row>
        <row r="10553">
          <cell r="A10553">
            <v>36641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TOLL:EMP/EAST.Z</v>
          </cell>
          <cell r="H10553">
            <v>38930</v>
          </cell>
          <cell r="I10553">
            <v>0</v>
          </cell>
          <cell r="J10553">
            <v>0</v>
          </cell>
        </row>
        <row r="10554">
          <cell r="A10554">
            <v>36641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TOLL:EMP/EAST.Z</v>
          </cell>
          <cell r="H10554">
            <v>38961</v>
          </cell>
          <cell r="I10554">
            <v>0</v>
          </cell>
          <cell r="J10554">
            <v>0</v>
          </cell>
        </row>
        <row r="10555">
          <cell r="A10555">
            <v>36641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TOLL:EMP/EAST.Z</v>
          </cell>
          <cell r="H10555">
            <v>38991</v>
          </cell>
          <cell r="I10555">
            <v>0</v>
          </cell>
          <cell r="J10555">
            <v>0</v>
          </cell>
        </row>
        <row r="10556">
          <cell r="A10556">
            <v>36641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TOLL:EMP/EAST.Z</v>
          </cell>
          <cell r="H10556">
            <v>39022</v>
          </cell>
          <cell r="I10556">
            <v>0</v>
          </cell>
          <cell r="J10556">
            <v>0</v>
          </cell>
        </row>
        <row r="10557">
          <cell r="A10557">
            <v>36641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TOLL:EMP/EAST.Z</v>
          </cell>
          <cell r="H10557">
            <v>39052</v>
          </cell>
          <cell r="I10557">
            <v>0</v>
          </cell>
          <cell r="J10557">
            <v>0</v>
          </cell>
        </row>
        <row r="10558">
          <cell r="A10558">
            <v>36641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TOLL:EMP/EAST.Z</v>
          </cell>
          <cell r="H10558">
            <v>39083</v>
          </cell>
          <cell r="I10558">
            <v>0</v>
          </cell>
          <cell r="J10558">
            <v>0</v>
          </cell>
        </row>
        <row r="10559">
          <cell r="A10559">
            <v>36641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TOLL:EMP/EAST.Z</v>
          </cell>
          <cell r="H10559">
            <v>39114</v>
          </cell>
          <cell r="I10559">
            <v>0</v>
          </cell>
          <cell r="J10559">
            <v>0</v>
          </cell>
        </row>
        <row r="10560">
          <cell r="A10560">
            <v>36641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TOLL:EMP/EAST.Z</v>
          </cell>
          <cell r="H10560">
            <v>39142</v>
          </cell>
          <cell r="I10560">
            <v>0</v>
          </cell>
          <cell r="J10560">
            <v>0</v>
          </cell>
        </row>
        <row r="10561">
          <cell r="A10561">
            <v>36641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TOLL:EMP/EAST.Z</v>
          </cell>
          <cell r="H10561">
            <v>39173</v>
          </cell>
          <cell r="I10561">
            <v>0</v>
          </cell>
          <cell r="J10561">
            <v>0</v>
          </cell>
        </row>
        <row r="10562">
          <cell r="A10562">
            <v>36641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TOLL:EMP/EAST.Z</v>
          </cell>
          <cell r="H10562">
            <v>39203</v>
          </cell>
          <cell r="I10562">
            <v>0</v>
          </cell>
          <cell r="J10562">
            <v>0</v>
          </cell>
        </row>
        <row r="10563">
          <cell r="A10563">
            <v>36641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TOLL:EMP/EAST.Z</v>
          </cell>
          <cell r="H10563">
            <v>39234</v>
          </cell>
          <cell r="I10563">
            <v>0</v>
          </cell>
          <cell r="J10563">
            <v>0</v>
          </cell>
        </row>
        <row r="10564">
          <cell r="A10564">
            <v>36641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TOLL:EMP/EAST.Z</v>
          </cell>
          <cell r="H10564">
            <v>39264</v>
          </cell>
          <cell r="I10564">
            <v>0</v>
          </cell>
          <cell r="J10564">
            <v>0</v>
          </cell>
        </row>
        <row r="10565">
          <cell r="A10565">
            <v>36641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TOLL:EMP/EAST.Z</v>
          </cell>
          <cell r="H10565">
            <v>39295</v>
          </cell>
          <cell r="I10565">
            <v>0</v>
          </cell>
          <cell r="J10565">
            <v>0</v>
          </cell>
        </row>
        <row r="10566">
          <cell r="A10566">
            <v>36641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TOLL:EMP/EAST.Z</v>
          </cell>
          <cell r="H10566">
            <v>39326</v>
          </cell>
          <cell r="I10566">
            <v>0</v>
          </cell>
          <cell r="J10566">
            <v>0</v>
          </cell>
        </row>
        <row r="10567">
          <cell r="A10567">
            <v>36641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TOLL:EMP/EAST.Z</v>
          </cell>
          <cell r="H10567">
            <v>39356</v>
          </cell>
          <cell r="I10567">
            <v>0</v>
          </cell>
          <cell r="J10567">
            <v>0</v>
          </cell>
        </row>
        <row r="10568">
          <cell r="A10568">
            <v>36641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TOLL:EMP/EAST.Z</v>
          </cell>
          <cell r="H10568">
            <v>39387</v>
          </cell>
          <cell r="I10568">
            <v>0</v>
          </cell>
          <cell r="J10568">
            <v>0</v>
          </cell>
        </row>
        <row r="10569">
          <cell r="A10569">
            <v>36641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TOLL:EMP/EAST.Z</v>
          </cell>
          <cell r="H10569">
            <v>39417</v>
          </cell>
          <cell r="I10569">
            <v>0</v>
          </cell>
          <cell r="J10569">
            <v>0</v>
          </cell>
        </row>
        <row r="10570">
          <cell r="A10570">
            <v>36641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TOLL:EMP/EAST.Z</v>
          </cell>
          <cell r="H10570">
            <v>39448</v>
          </cell>
          <cell r="I10570">
            <v>0</v>
          </cell>
          <cell r="J10570">
            <v>0</v>
          </cell>
        </row>
        <row r="10571">
          <cell r="A10571">
            <v>36641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TOLL:EMP/EAST.Z</v>
          </cell>
          <cell r="H10571">
            <v>39479</v>
          </cell>
          <cell r="I10571">
            <v>0</v>
          </cell>
          <cell r="J10571">
            <v>0</v>
          </cell>
        </row>
        <row r="10572">
          <cell r="A10572">
            <v>36641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TOLL:EMP/EAST.Z</v>
          </cell>
          <cell r="H10572">
            <v>39508</v>
          </cell>
          <cell r="I10572">
            <v>0</v>
          </cell>
          <cell r="J10572">
            <v>0</v>
          </cell>
        </row>
        <row r="10573">
          <cell r="A10573">
            <v>36641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TOLL:EMP/EAST.Z</v>
          </cell>
          <cell r="H10573">
            <v>39539</v>
          </cell>
          <cell r="I10573">
            <v>0</v>
          </cell>
          <cell r="J10573">
            <v>0</v>
          </cell>
        </row>
        <row r="10574">
          <cell r="A10574">
            <v>36641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TOLL:EMP/EAST.Z</v>
          </cell>
          <cell r="H10574">
            <v>39569</v>
          </cell>
          <cell r="I10574">
            <v>0</v>
          </cell>
          <cell r="J10574">
            <v>0</v>
          </cell>
        </row>
        <row r="10575">
          <cell r="A10575">
            <v>36641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TOLL:EMP/EAST.Z</v>
          </cell>
          <cell r="H10575">
            <v>39600</v>
          </cell>
          <cell r="I10575">
            <v>0</v>
          </cell>
          <cell r="J10575">
            <v>0</v>
          </cell>
        </row>
        <row r="10576">
          <cell r="A10576">
            <v>36641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TOLL:EMP/EAST.Z</v>
          </cell>
          <cell r="H10576">
            <v>39630</v>
          </cell>
          <cell r="I10576">
            <v>0</v>
          </cell>
          <cell r="J10576">
            <v>0</v>
          </cell>
        </row>
        <row r="10577">
          <cell r="A10577">
            <v>36641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TOLL:EMP/EAST.Z</v>
          </cell>
          <cell r="H10577">
            <v>39661</v>
          </cell>
          <cell r="I10577">
            <v>0</v>
          </cell>
          <cell r="J10577">
            <v>0</v>
          </cell>
        </row>
        <row r="10578">
          <cell r="A10578">
            <v>36641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TOLL:EMP/EAST.Z</v>
          </cell>
          <cell r="H10578">
            <v>39692</v>
          </cell>
          <cell r="I10578">
            <v>0</v>
          </cell>
          <cell r="J10578">
            <v>0</v>
          </cell>
        </row>
        <row r="10579">
          <cell r="A10579">
            <v>36641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TOLL:EMP/EAST.Z</v>
          </cell>
          <cell r="H10579">
            <v>39722</v>
          </cell>
          <cell r="I10579">
            <v>0</v>
          </cell>
          <cell r="J10579">
            <v>0</v>
          </cell>
        </row>
        <row r="10580">
          <cell r="A10580">
            <v>36641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TOLL:EMP/EMER</v>
          </cell>
          <cell r="H10580">
            <v>36647</v>
          </cell>
          <cell r="I10580">
            <v>0</v>
          </cell>
          <cell r="J10580">
            <v>0</v>
          </cell>
        </row>
        <row r="10581">
          <cell r="A10581">
            <v>36641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TOLL:EMP/EMER</v>
          </cell>
          <cell r="H10581">
            <v>36678</v>
          </cell>
          <cell r="I10581">
            <v>0</v>
          </cell>
          <cell r="J10581">
            <v>0</v>
          </cell>
        </row>
        <row r="10582">
          <cell r="A10582">
            <v>36641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TOLL:EMP/EMER</v>
          </cell>
          <cell r="H10582">
            <v>36708</v>
          </cell>
          <cell r="I10582">
            <v>0</v>
          </cell>
          <cell r="J10582">
            <v>0</v>
          </cell>
        </row>
        <row r="10583">
          <cell r="A10583">
            <v>36641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TOLL:EMP/EMER</v>
          </cell>
          <cell r="H10583">
            <v>36739</v>
          </cell>
          <cell r="I10583">
            <v>0</v>
          </cell>
          <cell r="J10583">
            <v>0</v>
          </cell>
        </row>
        <row r="10584">
          <cell r="A10584">
            <v>36641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TOLL:EMP/EMER</v>
          </cell>
          <cell r="H10584">
            <v>36770</v>
          </cell>
          <cell r="I10584">
            <v>0</v>
          </cell>
          <cell r="J10584">
            <v>0</v>
          </cell>
        </row>
        <row r="10585">
          <cell r="A10585">
            <v>36641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TOLL:EMP/EMER</v>
          </cell>
          <cell r="H10585">
            <v>36800</v>
          </cell>
          <cell r="I10585">
            <v>0</v>
          </cell>
          <cell r="J10585">
            <v>0</v>
          </cell>
        </row>
        <row r="10586">
          <cell r="A10586">
            <v>36641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TOLL:EMP/EMER</v>
          </cell>
          <cell r="H10586">
            <v>36831</v>
          </cell>
          <cell r="I10586">
            <v>0</v>
          </cell>
          <cell r="J10586">
            <v>0</v>
          </cell>
        </row>
        <row r="10587">
          <cell r="A10587">
            <v>36641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TOLL:EMP/EMER</v>
          </cell>
          <cell r="H10587">
            <v>36861</v>
          </cell>
          <cell r="I10587">
            <v>0</v>
          </cell>
          <cell r="J10587">
            <v>0</v>
          </cell>
        </row>
        <row r="10588">
          <cell r="A10588">
            <v>36641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TOLL:EMP/EMER</v>
          </cell>
          <cell r="H10588">
            <v>36892</v>
          </cell>
          <cell r="I10588">
            <v>0</v>
          </cell>
          <cell r="J10588">
            <v>0</v>
          </cell>
        </row>
        <row r="10589">
          <cell r="A10589">
            <v>36641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TOLL:EMP/EMER</v>
          </cell>
          <cell r="H10589">
            <v>36923</v>
          </cell>
          <cell r="I10589">
            <v>0</v>
          </cell>
          <cell r="J10589">
            <v>0</v>
          </cell>
        </row>
        <row r="10590">
          <cell r="A10590">
            <v>36641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TOLL:EMP/EMER</v>
          </cell>
          <cell r="H10590">
            <v>36951</v>
          </cell>
          <cell r="I10590">
            <v>0</v>
          </cell>
          <cell r="J10590">
            <v>0</v>
          </cell>
        </row>
        <row r="10591">
          <cell r="A10591">
            <v>36641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TOLL:EMP/EMER</v>
          </cell>
          <cell r="H10591">
            <v>36982</v>
          </cell>
          <cell r="I10591">
            <v>0</v>
          </cell>
          <cell r="J10591">
            <v>0</v>
          </cell>
        </row>
        <row r="10592">
          <cell r="A10592">
            <v>36641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TOLL:EMP/EMER</v>
          </cell>
          <cell r="H10592">
            <v>37012</v>
          </cell>
          <cell r="I10592">
            <v>0</v>
          </cell>
          <cell r="J10592">
            <v>0</v>
          </cell>
        </row>
        <row r="10593">
          <cell r="A10593">
            <v>36641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TOLL:EMP/EMER</v>
          </cell>
          <cell r="H10593">
            <v>37043</v>
          </cell>
          <cell r="I10593">
            <v>0</v>
          </cell>
          <cell r="J10593">
            <v>0</v>
          </cell>
        </row>
        <row r="10594">
          <cell r="A10594">
            <v>36641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TOLL:EMP/EMER</v>
          </cell>
          <cell r="H10594">
            <v>37073</v>
          </cell>
          <cell r="I10594">
            <v>0</v>
          </cell>
          <cell r="J10594">
            <v>0</v>
          </cell>
        </row>
        <row r="10595">
          <cell r="A10595">
            <v>36641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TOLL:EMP/EMER</v>
          </cell>
          <cell r="H10595">
            <v>37104</v>
          </cell>
          <cell r="I10595">
            <v>0</v>
          </cell>
          <cell r="J10595">
            <v>0</v>
          </cell>
        </row>
        <row r="10596">
          <cell r="A10596">
            <v>36641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TOLL:EMP/EMER</v>
          </cell>
          <cell r="H10596">
            <v>37135</v>
          </cell>
          <cell r="I10596">
            <v>0</v>
          </cell>
          <cell r="J10596">
            <v>0</v>
          </cell>
        </row>
        <row r="10597">
          <cell r="A10597">
            <v>36641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TOLL:EMP/EMER</v>
          </cell>
          <cell r="H10597">
            <v>37165</v>
          </cell>
          <cell r="I10597">
            <v>0</v>
          </cell>
          <cell r="J10597">
            <v>0</v>
          </cell>
        </row>
        <row r="10598">
          <cell r="A10598">
            <v>36641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TOLL:EMP/EMER</v>
          </cell>
          <cell r="H10598">
            <v>37196</v>
          </cell>
          <cell r="I10598">
            <v>0</v>
          </cell>
          <cell r="J10598">
            <v>0</v>
          </cell>
        </row>
        <row r="10599">
          <cell r="A10599">
            <v>36641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TOLL:EMP/EMER</v>
          </cell>
          <cell r="H10599">
            <v>37226</v>
          </cell>
          <cell r="I10599">
            <v>0</v>
          </cell>
          <cell r="J10599">
            <v>0</v>
          </cell>
        </row>
        <row r="10600">
          <cell r="A10600">
            <v>36641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TOLL:EMP/EMER</v>
          </cell>
          <cell r="H10600">
            <v>37257</v>
          </cell>
          <cell r="I10600">
            <v>0</v>
          </cell>
          <cell r="J10600">
            <v>0</v>
          </cell>
        </row>
        <row r="10601">
          <cell r="A10601">
            <v>36641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TOLL:EMP/EMER</v>
          </cell>
          <cell r="H10601">
            <v>37288</v>
          </cell>
          <cell r="I10601">
            <v>0</v>
          </cell>
          <cell r="J10601">
            <v>0</v>
          </cell>
        </row>
        <row r="10602">
          <cell r="A10602">
            <v>36641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TOLL:EMP/EMER</v>
          </cell>
          <cell r="H10602">
            <v>37316</v>
          </cell>
          <cell r="I10602">
            <v>0</v>
          </cell>
          <cell r="J10602">
            <v>0</v>
          </cell>
        </row>
        <row r="10603">
          <cell r="A10603">
            <v>36641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TOLL:EMP/EMER</v>
          </cell>
          <cell r="H10603">
            <v>37347</v>
          </cell>
          <cell r="I10603">
            <v>0</v>
          </cell>
          <cell r="J10603">
            <v>0</v>
          </cell>
        </row>
        <row r="10604">
          <cell r="A10604">
            <v>36641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TOLL:EMP/EMER</v>
          </cell>
          <cell r="H10604">
            <v>37377</v>
          </cell>
          <cell r="I10604">
            <v>0</v>
          </cell>
          <cell r="J10604">
            <v>0</v>
          </cell>
        </row>
        <row r="10605">
          <cell r="A10605">
            <v>36641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TOLL:EMP/EMER</v>
          </cell>
          <cell r="H10605">
            <v>37408</v>
          </cell>
          <cell r="I10605">
            <v>0</v>
          </cell>
          <cell r="J10605">
            <v>0</v>
          </cell>
        </row>
        <row r="10606">
          <cell r="A10606">
            <v>36641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TOLL:EMP/EMER</v>
          </cell>
          <cell r="H10606">
            <v>37438</v>
          </cell>
          <cell r="I10606">
            <v>0</v>
          </cell>
          <cell r="J10606">
            <v>0</v>
          </cell>
        </row>
        <row r="10607">
          <cell r="A10607">
            <v>36641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TOLL:EMP/EMER</v>
          </cell>
          <cell r="H10607">
            <v>37469</v>
          </cell>
          <cell r="I10607">
            <v>0</v>
          </cell>
          <cell r="J10607">
            <v>0</v>
          </cell>
        </row>
        <row r="10608">
          <cell r="A10608">
            <v>36641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TOLL:EMP/EMER</v>
          </cell>
          <cell r="H10608">
            <v>37500</v>
          </cell>
          <cell r="I10608">
            <v>0</v>
          </cell>
          <cell r="J10608">
            <v>0</v>
          </cell>
        </row>
        <row r="10609">
          <cell r="A10609">
            <v>36641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TOLL:EMP/EMER</v>
          </cell>
          <cell r="H10609">
            <v>37530</v>
          </cell>
          <cell r="I10609">
            <v>0</v>
          </cell>
          <cell r="J10609">
            <v>0</v>
          </cell>
        </row>
        <row r="10610">
          <cell r="A10610">
            <v>36641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TOLL:EMP/EMER</v>
          </cell>
          <cell r="H10610">
            <v>37561</v>
          </cell>
          <cell r="I10610">
            <v>0</v>
          </cell>
          <cell r="J10610">
            <v>0</v>
          </cell>
        </row>
        <row r="10611">
          <cell r="A10611">
            <v>36641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TOLL:EMP/EMER</v>
          </cell>
          <cell r="H10611">
            <v>37591</v>
          </cell>
          <cell r="I10611">
            <v>0</v>
          </cell>
          <cell r="J10611">
            <v>0</v>
          </cell>
        </row>
        <row r="10612">
          <cell r="A10612">
            <v>36641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TOLL:EMP/EMER</v>
          </cell>
          <cell r="H10612">
            <v>37622</v>
          </cell>
          <cell r="I10612">
            <v>0</v>
          </cell>
          <cell r="J10612">
            <v>0</v>
          </cell>
        </row>
        <row r="10613">
          <cell r="A10613">
            <v>36641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TOLL:EMP/EMER</v>
          </cell>
          <cell r="H10613">
            <v>37653</v>
          </cell>
          <cell r="I10613">
            <v>0</v>
          </cell>
          <cell r="J10613">
            <v>0</v>
          </cell>
        </row>
        <row r="10614">
          <cell r="A10614">
            <v>36641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TOLL:EMP/EMER</v>
          </cell>
          <cell r="H10614">
            <v>37681</v>
          </cell>
          <cell r="I10614">
            <v>0</v>
          </cell>
          <cell r="J10614">
            <v>0</v>
          </cell>
        </row>
        <row r="10615">
          <cell r="A10615">
            <v>36641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TOLL:EMP/EMER</v>
          </cell>
          <cell r="H10615">
            <v>37712</v>
          </cell>
          <cell r="I10615">
            <v>0</v>
          </cell>
          <cell r="J10615">
            <v>0</v>
          </cell>
        </row>
        <row r="10616">
          <cell r="A10616">
            <v>36641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TOLL:EMP/EMER</v>
          </cell>
          <cell r="H10616">
            <v>37742</v>
          </cell>
          <cell r="I10616">
            <v>0</v>
          </cell>
          <cell r="J10616">
            <v>0</v>
          </cell>
        </row>
        <row r="10617">
          <cell r="A10617">
            <v>36641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TOLL:EMP/EMER</v>
          </cell>
          <cell r="H10617">
            <v>37773</v>
          </cell>
          <cell r="I10617">
            <v>0</v>
          </cell>
          <cell r="J10617">
            <v>0</v>
          </cell>
        </row>
        <row r="10618">
          <cell r="A10618">
            <v>36641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TOLL:EMP/EMER</v>
          </cell>
          <cell r="H10618">
            <v>37803</v>
          </cell>
          <cell r="I10618">
            <v>0</v>
          </cell>
          <cell r="J10618">
            <v>0</v>
          </cell>
        </row>
        <row r="10619">
          <cell r="A10619">
            <v>36641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TOLL:EMP/EMER</v>
          </cell>
          <cell r="H10619">
            <v>37834</v>
          </cell>
          <cell r="I10619">
            <v>0</v>
          </cell>
          <cell r="J10619">
            <v>0</v>
          </cell>
        </row>
        <row r="10620">
          <cell r="A10620">
            <v>36641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TOLL:EMP/EMER</v>
          </cell>
          <cell r="H10620">
            <v>37865</v>
          </cell>
          <cell r="I10620">
            <v>0</v>
          </cell>
          <cell r="J10620">
            <v>0</v>
          </cell>
        </row>
        <row r="10621">
          <cell r="A10621">
            <v>36641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TOLL:EMP/EMER</v>
          </cell>
          <cell r="H10621">
            <v>37895</v>
          </cell>
          <cell r="I10621">
            <v>0</v>
          </cell>
          <cell r="J10621">
            <v>0</v>
          </cell>
        </row>
        <row r="10622">
          <cell r="A10622">
            <v>36641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TOLL:EMP/EMER</v>
          </cell>
          <cell r="H10622">
            <v>37926</v>
          </cell>
          <cell r="I10622">
            <v>0</v>
          </cell>
          <cell r="J10622">
            <v>0</v>
          </cell>
        </row>
        <row r="10623">
          <cell r="A10623">
            <v>36641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TOLL:EMP/EMER</v>
          </cell>
          <cell r="H10623">
            <v>37956</v>
          </cell>
          <cell r="I10623">
            <v>0</v>
          </cell>
          <cell r="J10623">
            <v>0</v>
          </cell>
        </row>
        <row r="10624">
          <cell r="A10624">
            <v>36641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TOLL:EMP/EMER</v>
          </cell>
          <cell r="H10624">
            <v>37987</v>
          </cell>
          <cell r="I10624">
            <v>0</v>
          </cell>
          <cell r="J10624">
            <v>0</v>
          </cell>
        </row>
        <row r="10625">
          <cell r="A10625">
            <v>36641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TOLL:EMP/EMER</v>
          </cell>
          <cell r="H10625">
            <v>38018</v>
          </cell>
          <cell r="I10625">
            <v>0</v>
          </cell>
          <cell r="J10625">
            <v>0</v>
          </cell>
        </row>
        <row r="10626">
          <cell r="A10626">
            <v>36641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TOLL:EMP/EMER</v>
          </cell>
          <cell r="H10626">
            <v>38047</v>
          </cell>
          <cell r="I10626">
            <v>0</v>
          </cell>
          <cell r="J10626">
            <v>0</v>
          </cell>
        </row>
        <row r="10627">
          <cell r="A10627">
            <v>36641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TOLL:EMP/EMER</v>
          </cell>
          <cell r="H10627">
            <v>38078</v>
          </cell>
          <cell r="I10627">
            <v>0</v>
          </cell>
          <cell r="J10627">
            <v>0</v>
          </cell>
        </row>
        <row r="10628">
          <cell r="A10628">
            <v>36641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TOLL:EMP/EMER</v>
          </cell>
          <cell r="H10628">
            <v>38108</v>
          </cell>
          <cell r="I10628">
            <v>0</v>
          </cell>
          <cell r="J10628">
            <v>0</v>
          </cell>
        </row>
        <row r="10629">
          <cell r="A10629">
            <v>36641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TOLL:EMP/EMER</v>
          </cell>
          <cell r="H10629">
            <v>38139</v>
          </cell>
          <cell r="I10629">
            <v>0</v>
          </cell>
          <cell r="J10629">
            <v>0</v>
          </cell>
        </row>
        <row r="10630">
          <cell r="A10630">
            <v>36641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TOLL:EMP/EMER</v>
          </cell>
          <cell r="H10630">
            <v>38169</v>
          </cell>
          <cell r="I10630">
            <v>0</v>
          </cell>
          <cell r="J10630">
            <v>0</v>
          </cell>
        </row>
        <row r="10631">
          <cell r="A10631">
            <v>36641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TOLL:EMP/EMER</v>
          </cell>
          <cell r="H10631">
            <v>38200</v>
          </cell>
          <cell r="I10631">
            <v>0</v>
          </cell>
          <cell r="J10631">
            <v>0</v>
          </cell>
        </row>
        <row r="10632">
          <cell r="A10632">
            <v>36641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TOLL:EMP/EMER</v>
          </cell>
          <cell r="H10632">
            <v>38231</v>
          </cell>
          <cell r="I10632">
            <v>0</v>
          </cell>
          <cell r="J10632">
            <v>0</v>
          </cell>
        </row>
        <row r="10633">
          <cell r="A10633">
            <v>36641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TOLL:EMP/EMER</v>
          </cell>
          <cell r="H10633">
            <v>38261</v>
          </cell>
          <cell r="I10633">
            <v>0</v>
          </cell>
          <cell r="J10633">
            <v>0</v>
          </cell>
        </row>
        <row r="10634">
          <cell r="A10634">
            <v>36641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TOLL:EMP/EMER</v>
          </cell>
          <cell r="H10634">
            <v>38292</v>
          </cell>
          <cell r="I10634">
            <v>0</v>
          </cell>
          <cell r="J10634">
            <v>0</v>
          </cell>
        </row>
        <row r="10635">
          <cell r="A10635">
            <v>36641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TOLL:EMP/EMER</v>
          </cell>
          <cell r="H10635">
            <v>38322</v>
          </cell>
          <cell r="I10635">
            <v>0</v>
          </cell>
          <cell r="J10635">
            <v>0</v>
          </cell>
        </row>
        <row r="10636">
          <cell r="A10636">
            <v>36641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TOLL:EMP/EMER</v>
          </cell>
          <cell r="H10636">
            <v>38353</v>
          </cell>
          <cell r="I10636">
            <v>0</v>
          </cell>
          <cell r="J10636">
            <v>0</v>
          </cell>
        </row>
        <row r="10637">
          <cell r="A10637">
            <v>36641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TOLL:EMP/EMER</v>
          </cell>
          <cell r="H10637">
            <v>38384</v>
          </cell>
          <cell r="I10637">
            <v>0</v>
          </cell>
          <cell r="J10637">
            <v>0</v>
          </cell>
        </row>
        <row r="10638">
          <cell r="A10638">
            <v>36641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TOLL:EMP/EMER</v>
          </cell>
          <cell r="H10638">
            <v>38412</v>
          </cell>
          <cell r="I10638">
            <v>0</v>
          </cell>
          <cell r="J10638">
            <v>0</v>
          </cell>
        </row>
        <row r="10639">
          <cell r="A10639">
            <v>36641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TOLL:EMP/EMER</v>
          </cell>
          <cell r="H10639">
            <v>38443</v>
          </cell>
          <cell r="I10639">
            <v>0</v>
          </cell>
          <cell r="J10639">
            <v>0</v>
          </cell>
        </row>
        <row r="10640">
          <cell r="A10640">
            <v>36641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TOLL:EMP/EMER</v>
          </cell>
          <cell r="H10640">
            <v>38473</v>
          </cell>
          <cell r="I10640">
            <v>0</v>
          </cell>
          <cell r="J10640">
            <v>0</v>
          </cell>
        </row>
        <row r="10641">
          <cell r="A10641">
            <v>36641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TOLL:EMP/EMER</v>
          </cell>
          <cell r="H10641">
            <v>38504</v>
          </cell>
          <cell r="I10641">
            <v>0</v>
          </cell>
          <cell r="J10641">
            <v>0</v>
          </cell>
        </row>
        <row r="10642">
          <cell r="A10642">
            <v>36641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TOLL:EMP/EMER</v>
          </cell>
          <cell r="H10642">
            <v>38534</v>
          </cell>
          <cell r="I10642">
            <v>0</v>
          </cell>
          <cell r="J10642">
            <v>0</v>
          </cell>
        </row>
        <row r="10643">
          <cell r="A10643">
            <v>36641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TOLL:EMP/EMER</v>
          </cell>
          <cell r="H10643">
            <v>38565</v>
          </cell>
          <cell r="I10643">
            <v>0</v>
          </cell>
          <cell r="J10643">
            <v>0</v>
          </cell>
        </row>
        <row r="10644">
          <cell r="A10644">
            <v>36641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TOLL:EMP/EMER</v>
          </cell>
          <cell r="H10644">
            <v>38596</v>
          </cell>
          <cell r="I10644">
            <v>0</v>
          </cell>
          <cell r="J10644">
            <v>0</v>
          </cell>
        </row>
        <row r="10645">
          <cell r="A10645">
            <v>36641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TOLL:EMP/EMER</v>
          </cell>
          <cell r="H10645">
            <v>38626</v>
          </cell>
          <cell r="I10645">
            <v>0</v>
          </cell>
          <cell r="J10645">
            <v>0</v>
          </cell>
        </row>
        <row r="10646">
          <cell r="A10646">
            <v>36641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TOLL:EMP/EMER</v>
          </cell>
          <cell r="H10646">
            <v>38657</v>
          </cell>
          <cell r="I10646">
            <v>0</v>
          </cell>
          <cell r="J10646">
            <v>0</v>
          </cell>
        </row>
        <row r="10647">
          <cell r="A10647">
            <v>36641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TOLL:EMP/EMER</v>
          </cell>
          <cell r="H10647">
            <v>38687</v>
          </cell>
          <cell r="I10647">
            <v>0</v>
          </cell>
          <cell r="J10647">
            <v>0</v>
          </cell>
        </row>
        <row r="10648">
          <cell r="A10648">
            <v>36641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TOLL:EMP/EMER</v>
          </cell>
          <cell r="H10648">
            <v>38718</v>
          </cell>
          <cell r="I10648">
            <v>0</v>
          </cell>
          <cell r="J10648">
            <v>0</v>
          </cell>
        </row>
        <row r="10649">
          <cell r="A10649">
            <v>36641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TOLL:EMP/EMER</v>
          </cell>
          <cell r="H10649">
            <v>38749</v>
          </cell>
          <cell r="I10649">
            <v>0</v>
          </cell>
          <cell r="J10649">
            <v>0</v>
          </cell>
        </row>
        <row r="10650">
          <cell r="A10650">
            <v>36641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TOLL:EMP/EMER</v>
          </cell>
          <cell r="H10650">
            <v>38777</v>
          </cell>
          <cell r="I10650">
            <v>0</v>
          </cell>
          <cell r="J10650">
            <v>0</v>
          </cell>
        </row>
        <row r="10651">
          <cell r="A10651">
            <v>36641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TOLL:EMP/EMER</v>
          </cell>
          <cell r="H10651">
            <v>38808</v>
          </cell>
          <cell r="I10651">
            <v>0</v>
          </cell>
          <cell r="J10651">
            <v>0</v>
          </cell>
        </row>
        <row r="10652">
          <cell r="A10652">
            <v>36641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TOLL:EMP/EMER</v>
          </cell>
          <cell r="H10652">
            <v>38838</v>
          </cell>
          <cell r="I10652">
            <v>0</v>
          </cell>
          <cell r="J10652">
            <v>0</v>
          </cell>
        </row>
        <row r="10653">
          <cell r="A10653">
            <v>36641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TOLL:EMP/EMER</v>
          </cell>
          <cell r="H10653">
            <v>38869</v>
          </cell>
          <cell r="I10653">
            <v>0</v>
          </cell>
          <cell r="J10653">
            <v>0</v>
          </cell>
        </row>
        <row r="10654">
          <cell r="A10654">
            <v>36641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TOLL:EMP/EMER</v>
          </cell>
          <cell r="H10654">
            <v>38899</v>
          </cell>
          <cell r="I10654">
            <v>0</v>
          </cell>
          <cell r="J10654">
            <v>0</v>
          </cell>
        </row>
        <row r="10655">
          <cell r="A10655">
            <v>36641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TOLL:EMP/EMER</v>
          </cell>
          <cell r="H10655">
            <v>38930</v>
          </cell>
          <cell r="I10655">
            <v>0</v>
          </cell>
          <cell r="J10655">
            <v>0</v>
          </cell>
        </row>
        <row r="10656">
          <cell r="A10656">
            <v>36641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TOLL:EMP/EMER</v>
          </cell>
          <cell r="H10656">
            <v>38961</v>
          </cell>
          <cell r="I10656">
            <v>0</v>
          </cell>
          <cell r="J10656">
            <v>0</v>
          </cell>
        </row>
        <row r="10657">
          <cell r="A10657">
            <v>36641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TOLL:EMP/EMER</v>
          </cell>
          <cell r="H10657">
            <v>38991</v>
          </cell>
          <cell r="I10657">
            <v>0</v>
          </cell>
          <cell r="J10657">
            <v>0</v>
          </cell>
        </row>
        <row r="10658">
          <cell r="A10658">
            <v>36641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TOLL:EMP/EMER</v>
          </cell>
          <cell r="H10658">
            <v>39022</v>
          </cell>
          <cell r="I10658">
            <v>0</v>
          </cell>
          <cell r="J10658">
            <v>0</v>
          </cell>
        </row>
        <row r="10659">
          <cell r="A10659">
            <v>36641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TOLL:EMP/EMER</v>
          </cell>
          <cell r="H10659">
            <v>39052</v>
          </cell>
          <cell r="I10659">
            <v>0</v>
          </cell>
          <cell r="J10659">
            <v>0</v>
          </cell>
        </row>
        <row r="10660">
          <cell r="A10660">
            <v>36641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TOLL:EMP/EMER</v>
          </cell>
          <cell r="H10660">
            <v>39083</v>
          </cell>
          <cell r="I10660">
            <v>0</v>
          </cell>
          <cell r="J10660">
            <v>0</v>
          </cell>
        </row>
        <row r="10661">
          <cell r="A10661">
            <v>36641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TOLL:EMP/EMER</v>
          </cell>
          <cell r="H10661">
            <v>39114</v>
          </cell>
          <cell r="I10661">
            <v>0</v>
          </cell>
          <cell r="J10661">
            <v>0</v>
          </cell>
        </row>
        <row r="10662">
          <cell r="A10662">
            <v>36641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TOLL:EMP/EMER</v>
          </cell>
          <cell r="H10662">
            <v>39142</v>
          </cell>
          <cell r="I10662">
            <v>0</v>
          </cell>
          <cell r="J10662">
            <v>0</v>
          </cell>
        </row>
        <row r="10663">
          <cell r="A10663">
            <v>36641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TOLL:EMP/EMER</v>
          </cell>
          <cell r="H10663">
            <v>39173</v>
          </cell>
          <cell r="I10663">
            <v>0</v>
          </cell>
          <cell r="J10663">
            <v>0</v>
          </cell>
        </row>
        <row r="10664">
          <cell r="A10664">
            <v>36641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TOLL:EMP/EMER</v>
          </cell>
          <cell r="H10664">
            <v>39203</v>
          </cell>
          <cell r="I10664">
            <v>0</v>
          </cell>
          <cell r="J10664">
            <v>0</v>
          </cell>
        </row>
        <row r="10665">
          <cell r="A10665">
            <v>36641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TOLL:EMP/EMER</v>
          </cell>
          <cell r="H10665">
            <v>39234</v>
          </cell>
          <cell r="I10665">
            <v>0</v>
          </cell>
          <cell r="J10665">
            <v>0</v>
          </cell>
        </row>
        <row r="10666">
          <cell r="A10666">
            <v>36641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TOLL:EMP/EMER</v>
          </cell>
          <cell r="H10666">
            <v>39264</v>
          </cell>
          <cell r="I10666">
            <v>0</v>
          </cell>
          <cell r="J10666">
            <v>0</v>
          </cell>
        </row>
        <row r="10667">
          <cell r="A10667">
            <v>36641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TOLL:EMP/EMER</v>
          </cell>
          <cell r="H10667">
            <v>39295</v>
          </cell>
          <cell r="I10667">
            <v>0</v>
          </cell>
          <cell r="J10667">
            <v>0</v>
          </cell>
        </row>
        <row r="10668">
          <cell r="A10668">
            <v>36641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TOLL:EMP/EMER</v>
          </cell>
          <cell r="H10668">
            <v>39326</v>
          </cell>
          <cell r="I10668">
            <v>0</v>
          </cell>
          <cell r="J10668">
            <v>0</v>
          </cell>
        </row>
        <row r="10669">
          <cell r="A10669">
            <v>36641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TOLL:EMP/EMER</v>
          </cell>
          <cell r="H10669">
            <v>39356</v>
          </cell>
          <cell r="I10669">
            <v>0</v>
          </cell>
          <cell r="J10669">
            <v>0</v>
          </cell>
        </row>
        <row r="10670">
          <cell r="A10670">
            <v>36641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TOLL:EMP/EMER</v>
          </cell>
          <cell r="H10670">
            <v>39387</v>
          </cell>
          <cell r="I10670">
            <v>0</v>
          </cell>
          <cell r="J10670">
            <v>0</v>
          </cell>
        </row>
        <row r="10671">
          <cell r="A10671">
            <v>36641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TOLL:EMP/EMER</v>
          </cell>
          <cell r="H10671">
            <v>39417</v>
          </cell>
          <cell r="I10671">
            <v>0</v>
          </cell>
          <cell r="J10671">
            <v>0</v>
          </cell>
        </row>
        <row r="10672">
          <cell r="A10672">
            <v>36641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TOLL:EMP/EMER</v>
          </cell>
          <cell r="H10672">
            <v>39448</v>
          </cell>
          <cell r="I10672">
            <v>0</v>
          </cell>
          <cell r="J10672">
            <v>0</v>
          </cell>
        </row>
        <row r="10673">
          <cell r="A10673">
            <v>36641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TOLL:EMP/EMER</v>
          </cell>
          <cell r="H10673">
            <v>39479</v>
          </cell>
          <cell r="I10673">
            <v>0</v>
          </cell>
          <cell r="J10673">
            <v>0</v>
          </cell>
        </row>
        <row r="10674">
          <cell r="A10674">
            <v>36641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TOLL:EMP/EMER</v>
          </cell>
          <cell r="H10674">
            <v>39508</v>
          </cell>
          <cell r="I10674">
            <v>0</v>
          </cell>
          <cell r="J10674">
            <v>0</v>
          </cell>
        </row>
        <row r="10675">
          <cell r="A10675">
            <v>36641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TOLL:EMP/EMER</v>
          </cell>
          <cell r="H10675">
            <v>39539</v>
          </cell>
          <cell r="I10675">
            <v>0</v>
          </cell>
          <cell r="J10675">
            <v>0</v>
          </cell>
        </row>
        <row r="10676">
          <cell r="A10676">
            <v>36641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TOLL:EMP/EMER</v>
          </cell>
          <cell r="H10676">
            <v>39569</v>
          </cell>
          <cell r="I10676">
            <v>0</v>
          </cell>
          <cell r="J10676">
            <v>0</v>
          </cell>
        </row>
        <row r="10677">
          <cell r="A10677">
            <v>36641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TOLL:EMP/EMER</v>
          </cell>
          <cell r="H10677">
            <v>39600</v>
          </cell>
          <cell r="I10677">
            <v>0</v>
          </cell>
          <cell r="J10677">
            <v>0</v>
          </cell>
        </row>
        <row r="10678">
          <cell r="A10678">
            <v>36641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TOLL:EMP/EMER</v>
          </cell>
          <cell r="H10678">
            <v>39630</v>
          </cell>
          <cell r="I10678">
            <v>0</v>
          </cell>
          <cell r="J10678">
            <v>0</v>
          </cell>
        </row>
        <row r="10679">
          <cell r="A10679">
            <v>36641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TOLL:EMP/EMER</v>
          </cell>
          <cell r="H10679">
            <v>39661</v>
          </cell>
          <cell r="I10679">
            <v>0</v>
          </cell>
          <cell r="J10679">
            <v>0</v>
          </cell>
        </row>
        <row r="10680">
          <cell r="A10680">
            <v>36641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TOLL:EMP/EMER</v>
          </cell>
          <cell r="H10680">
            <v>39692</v>
          </cell>
          <cell r="I10680">
            <v>0</v>
          </cell>
          <cell r="J10680">
            <v>0</v>
          </cell>
        </row>
        <row r="10681">
          <cell r="A10681">
            <v>36641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TOLL:EMP/EMER</v>
          </cell>
          <cell r="H10681">
            <v>39722</v>
          </cell>
          <cell r="I10681">
            <v>0</v>
          </cell>
          <cell r="J10681">
            <v>0</v>
          </cell>
        </row>
        <row r="10682">
          <cell r="A10682">
            <v>36641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TOLL:EMP/EMER</v>
          </cell>
          <cell r="H10682">
            <v>39753</v>
          </cell>
          <cell r="I10682">
            <v>0</v>
          </cell>
          <cell r="J10682">
            <v>0</v>
          </cell>
        </row>
        <row r="10683">
          <cell r="A10683">
            <v>36641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TOLL:EMP/EMER</v>
          </cell>
          <cell r="H10683">
            <v>39783</v>
          </cell>
          <cell r="I10683">
            <v>0</v>
          </cell>
          <cell r="J10683">
            <v>0</v>
          </cell>
        </row>
        <row r="10684">
          <cell r="A10684">
            <v>36641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TOLL:EMP/WADD</v>
          </cell>
          <cell r="H10684">
            <v>36647</v>
          </cell>
          <cell r="I10684">
            <v>480016</v>
          </cell>
          <cell r="J10684">
            <v>0</v>
          </cell>
        </row>
        <row r="10685">
          <cell r="A10685">
            <v>36641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TOLL:EMP/WADD</v>
          </cell>
          <cell r="H10685">
            <v>36678</v>
          </cell>
          <cell r="I10685">
            <v>462075</v>
          </cell>
          <cell r="J10685">
            <v>0</v>
          </cell>
        </row>
        <row r="10686">
          <cell r="A10686">
            <v>36641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TOLL:EMP/WADD</v>
          </cell>
          <cell r="H10686">
            <v>36708</v>
          </cell>
          <cell r="I10686">
            <v>474995</v>
          </cell>
          <cell r="J10686">
            <v>0</v>
          </cell>
        </row>
        <row r="10687">
          <cell r="A10687">
            <v>36641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TOLL:EMP/WADD</v>
          </cell>
          <cell r="H10687">
            <v>36739</v>
          </cell>
          <cell r="I10687">
            <v>472368</v>
          </cell>
          <cell r="J10687">
            <v>0</v>
          </cell>
        </row>
        <row r="10688">
          <cell r="A10688">
            <v>36641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TOLL:EMP/WADD</v>
          </cell>
          <cell r="H10688">
            <v>36770</v>
          </cell>
          <cell r="I10688">
            <v>454512</v>
          </cell>
          <cell r="J10688">
            <v>0</v>
          </cell>
        </row>
        <row r="10689">
          <cell r="A10689">
            <v>36641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TOLL:EMP/WADD</v>
          </cell>
          <cell r="H10689">
            <v>36800</v>
          </cell>
          <cell r="I10689">
            <v>467016</v>
          </cell>
          <cell r="J10689">
            <v>0</v>
          </cell>
        </row>
        <row r="10690">
          <cell r="A10690">
            <v>36641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TOLL:EMP/WADD</v>
          </cell>
          <cell r="H10690">
            <v>36831</v>
          </cell>
          <cell r="I10690">
            <v>449329</v>
          </cell>
          <cell r="J10690">
            <v>0</v>
          </cell>
        </row>
        <row r="10691">
          <cell r="A10691">
            <v>36641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TOLL:EMP/WADD</v>
          </cell>
          <cell r="H10691">
            <v>36861</v>
          </cell>
          <cell r="I10691">
            <v>461660</v>
          </cell>
          <cell r="J10691">
            <v>0</v>
          </cell>
        </row>
        <row r="10692">
          <cell r="A10692">
            <v>36641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TOLL:EMP/WADD</v>
          </cell>
          <cell r="H10692">
            <v>36892</v>
          </cell>
          <cell r="I10692">
            <v>458916</v>
          </cell>
          <cell r="J10692">
            <v>0</v>
          </cell>
        </row>
        <row r="10693">
          <cell r="A10693">
            <v>36641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TOLL:EMP/WADD</v>
          </cell>
          <cell r="H10693">
            <v>36923</v>
          </cell>
          <cell r="I10693">
            <v>412028</v>
          </cell>
          <cell r="J10693">
            <v>0</v>
          </cell>
        </row>
        <row r="10694">
          <cell r="A10694">
            <v>36641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TOLL:EMP/WADD</v>
          </cell>
          <cell r="H10694">
            <v>36951</v>
          </cell>
          <cell r="I10694">
            <v>453685</v>
          </cell>
          <cell r="J10694">
            <v>0</v>
          </cell>
        </row>
        <row r="10695">
          <cell r="A10695">
            <v>36641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TOLL:EMP/WADD</v>
          </cell>
          <cell r="H10695">
            <v>36982</v>
          </cell>
          <cell r="I10695">
            <v>436392</v>
          </cell>
          <cell r="J10695">
            <v>0</v>
          </cell>
        </row>
        <row r="10696">
          <cell r="A10696">
            <v>36641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TOLL:EMP/WADD</v>
          </cell>
          <cell r="H10696">
            <v>37012</v>
          </cell>
          <cell r="I10696">
            <v>448315</v>
          </cell>
          <cell r="J10696">
            <v>0</v>
          </cell>
        </row>
        <row r="10697">
          <cell r="A10697">
            <v>36641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TOLL:EMP/WADD</v>
          </cell>
          <cell r="H10697">
            <v>37043</v>
          </cell>
          <cell r="I10697">
            <v>431228</v>
          </cell>
          <cell r="J10697">
            <v>0</v>
          </cell>
        </row>
        <row r="10698">
          <cell r="A10698">
            <v>36641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TOLL:EMP/WADD</v>
          </cell>
          <cell r="H10698">
            <v>37073</v>
          </cell>
          <cell r="I10698">
            <v>442983</v>
          </cell>
          <cell r="J10698">
            <v>0</v>
          </cell>
        </row>
        <row r="10699">
          <cell r="A10699">
            <v>36641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TOLL:EMP/WADD</v>
          </cell>
          <cell r="H10699">
            <v>37104</v>
          </cell>
          <cell r="I10699">
            <v>440296</v>
          </cell>
          <cell r="J10699">
            <v>0</v>
          </cell>
        </row>
        <row r="10700">
          <cell r="A10700">
            <v>36641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TOLL:EMP/WADD</v>
          </cell>
          <cell r="H10700">
            <v>37135</v>
          </cell>
          <cell r="I10700">
            <v>423494</v>
          </cell>
          <cell r="J10700">
            <v>0</v>
          </cell>
        </row>
        <row r="10701">
          <cell r="A10701">
            <v>36641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TOLL:EMP/WADD</v>
          </cell>
          <cell r="H10701">
            <v>37165</v>
          </cell>
          <cell r="I10701">
            <v>435025</v>
          </cell>
          <cell r="J10701">
            <v>0</v>
          </cell>
        </row>
        <row r="10702">
          <cell r="A10702">
            <v>36641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TOLL:EMP/WADD</v>
          </cell>
          <cell r="H10702">
            <v>37196</v>
          </cell>
          <cell r="I10702">
            <v>350940</v>
          </cell>
          <cell r="J10702">
            <v>0</v>
          </cell>
        </row>
        <row r="10703">
          <cell r="A10703">
            <v>36641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TOLL:EMP/WADD</v>
          </cell>
          <cell r="H10703">
            <v>37226</v>
          </cell>
          <cell r="I10703">
            <v>360493</v>
          </cell>
          <cell r="J10703">
            <v>0</v>
          </cell>
        </row>
        <row r="10704">
          <cell r="A10704">
            <v>36641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TOLL:EMP/WADD</v>
          </cell>
          <cell r="H10704">
            <v>37257</v>
          </cell>
          <cell r="I10704">
            <v>358285</v>
          </cell>
          <cell r="J10704">
            <v>0</v>
          </cell>
        </row>
        <row r="10705">
          <cell r="A10705">
            <v>36641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TOLL:EMP/WADD</v>
          </cell>
          <cell r="H10705">
            <v>37288</v>
          </cell>
          <cell r="I10705">
            <v>321627</v>
          </cell>
          <cell r="J10705">
            <v>0</v>
          </cell>
        </row>
        <row r="10706">
          <cell r="A10706">
            <v>36641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TOLL:EMP/WADD</v>
          </cell>
          <cell r="H10706">
            <v>37316</v>
          </cell>
          <cell r="I10706">
            <v>354106</v>
          </cell>
          <cell r="J10706">
            <v>0</v>
          </cell>
        </row>
        <row r="10707">
          <cell r="A10707">
            <v>36641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TOLL:EMP/WADD</v>
          </cell>
          <cell r="H10707">
            <v>37347</v>
          </cell>
          <cell r="I10707">
            <v>340583</v>
          </cell>
          <cell r="J10707">
            <v>0</v>
          </cell>
        </row>
        <row r="10708">
          <cell r="A10708">
            <v>36641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TOLL:EMP/WADD</v>
          </cell>
          <cell r="H10708">
            <v>37377</v>
          </cell>
          <cell r="I10708">
            <v>349869</v>
          </cell>
          <cell r="J10708">
            <v>0</v>
          </cell>
        </row>
        <row r="10709">
          <cell r="A10709">
            <v>36641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TOLL:EMP/WADD</v>
          </cell>
          <cell r="H10709">
            <v>37408</v>
          </cell>
          <cell r="I10709">
            <v>336524</v>
          </cell>
          <cell r="J10709">
            <v>0</v>
          </cell>
        </row>
        <row r="10710">
          <cell r="A10710">
            <v>36641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TOLL:EMP/WADD</v>
          </cell>
          <cell r="H10710">
            <v>37438</v>
          </cell>
          <cell r="I10710">
            <v>345698</v>
          </cell>
          <cell r="J10710">
            <v>0</v>
          </cell>
        </row>
        <row r="10711">
          <cell r="A10711">
            <v>36641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TOLL:EMP/WADD</v>
          </cell>
          <cell r="H10711">
            <v>37469</v>
          </cell>
          <cell r="I10711">
            <v>343605</v>
          </cell>
          <cell r="J10711">
            <v>0</v>
          </cell>
        </row>
        <row r="10712">
          <cell r="A10712">
            <v>36641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TOLL:EMP/WADD</v>
          </cell>
          <cell r="H10712">
            <v>37500</v>
          </cell>
          <cell r="I10712">
            <v>330505</v>
          </cell>
          <cell r="J10712">
            <v>0</v>
          </cell>
        </row>
        <row r="10713">
          <cell r="A10713">
            <v>36641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TOLL:EMP/WADD</v>
          </cell>
          <cell r="H10713">
            <v>37530</v>
          </cell>
          <cell r="I10713">
            <v>339520</v>
          </cell>
          <cell r="J10713">
            <v>0</v>
          </cell>
        </row>
        <row r="10714">
          <cell r="A10714">
            <v>36641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TOLL:EMP/WADD</v>
          </cell>
          <cell r="H10714">
            <v>37561</v>
          </cell>
          <cell r="I10714">
            <v>326581</v>
          </cell>
          <cell r="J10714">
            <v>0</v>
          </cell>
        </row>
        <row r="10715">
          <cell r="A10715">
            <v>36641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TOLL:EMP/WADD</v>
          </cell>
          <cell r="H10715">
            <v>37591</v>
          </cell>
          <cell r="I10715">
            <v>335492</v>
          </cell>
          <cell r="J10715">
            <v>0</v>
          </cell>
        </row>
        <row r="10716">
          <cell r="A10716">
            <v>36641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TOLL:EMP/WADD</v>
          </cell>
          <cell r="H10716">
            <v>37622</v>
          </cell>
          <cell r="I10716">
            <v>333458</v>
          </cell>
          <cell r="J10716">
            <v>0</v>
          </cell>
        </row>
        <row r="10717">
          <cell r="A10717">
            <v>36641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TOLL:EMP/WADD</v>
          </cell>
          <cell r="H10717">
            <v>37653</v>
          </cell>
          <cell r="I10717">
            <v>299359</v>
          </cell>
          <cell r="J10717">
            <v>0</v>
          </cell>
        </row>
        <row r="10718">
          <cell r="A10718">
            <v>36641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TOLL:EMP/WADD</v>
          </cell>
          <cell r="H10718">
            <v>37681</v>
          </cell>
          <cell r="I10718">
            <v>329613</v>
          </cell>
          <cell r="J10718">
            <v>0</v>
          </cell>
        </row>
        <row r="10719">
          <cell r="A10719">
            <v>36641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TOLL:EMP/WADD</v>
          </cell>
          <cell r="H10719">
            <v>37712</v>
          </cell>
          <cell r="I10719">
            <v>317048</v>
          </cell>
          <cell r="J10719">
            <v>0</v>
          </cell>
        </row>
        <row r="10720">
          <cell r="A10720">
            <v>36641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TOLL:EMP/WADD</v>
          </cell>
          <cell r="H10720">
            <v>37742</v>
          </cell>
          <cell r="I10720">
            <v>325706</v>
          </cell>
          <cell r="J10720">
            <v>0</v>
          </cell>
        </row>
        <row r="10721">
          <cell r="A10721">
            <v>36641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TOLL:EMP/WADD</v>
          </cell>
          <cell r="H10721">
            <v>37773</v>
          </cell>
          <cell r="I10721">
            <v>313300</v>
          </cell>
          <cell r="J10721">
            <v>0</v>
          </cell>
        </row>
        <row r="10722">
          <cell r="A10722">
            <v>36641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TOLL:EMP/WADD</v>
          </cell>
          <cell r="H10722">
            <v>37803</v>
          </cell>
          <cell r="I10722">
            <v>321854</v>
          </cell>
          <cell r="J10722">
            <v>0</v>
          </cell>
        </row>
        <row r="10723">
          <cell r="A10723">
            <v>36641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TOLL:EMP/WADD</v>
          </cell>
          <cell r="H10723">
            <v>37834</v>
          </cell>
          <cell r="I10723">
            <v>319913</v>
          </cell>
          <cell r="J10723">
            <v>0</v>
          </cell>
        </row>
        <row r="10724">
          <cell r="A10724">
            <v>36641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TOLL:EMP/WADD</v>
          </cell>
          <cell r="H10724">
            <v>37865</v>
          </cell>
          <cell r="I10724">
            <v>307724</v>
          </cell>
          <cell r="J10724">
            <v>0</v>
          </cell>
        </row>
        <row r="10725">
          <cell r="A10725">
            <v>36641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TOLL:EMP/WADD</v>
          </cell>
          <cell r="H10725">
            <v>37895</v>
          </cell>
          <cell r="I10725">
            <v>316124</v>
          </cell>
          <cell r="J10725">
            <v>0</v>
          </cell>
        </row>
        <row r="10726">
          <cell r="A10726">
            <v>36641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TOLL:EMP/WADD</v>
          </cell>
          <cell r="H10726">
            <v>37926</v>
          </cell>
          <cell r="I10726">
            <v>0</v>
          </cell>
          <cell r="J10726">
            <v>0</v>
          </cell>
        </row>
        <row r="10727">
          <cell r="A10727">
            <v>36641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TOLL:EMP/WADD</v>
          </cell>
          <cell r="H10727">
            <v>37956</v>
          </cell>
          <cell r="I10727">
            <v>0</v>
          </cell>
          <cell r="J10727">
            <v>0</v>
          </cell>
        </row>
        <row r="10728">
          <cell r="A10728">
            <v>36641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TOLL:EMP/WADD</v>
          </cell>
          <cell r="H10728">
            <v>37987</v>
          </cell>
          <cell r="I10728">
            <v>0</v>
          </cell>
          <cell r="J10728">
            <v>0</v>
          </cell>
        </row>
        <row r="10729">
          <cell r="A10729">
            <v>36641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TOLL:EMP/WADD</v>
          </cell>
          <cell r="H10729">
            <v>38018</v>
          </cell>
          <cell r="I10729">
            <v>0</v>
          </cell>
          <cell r="J10729">
            <v>0</v>
          </cell>
        </row>
        <row r="10730">
          <cell r="A10730">
            <v>36641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TOLL:EMP/WADD</v>
          </cell>
          <cell r="H10730">
            <v>38047</v>
          </cell>
          <cell r="I10730">
            <v>0</v>
          </cell>
          <cell r="J10730">
            <v>0</v>
          </cell>
        </row>
        <row r="10731">
          <cell r="A10731">
            <v>36641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TOLL:EMP/WADD</v>
          </cell>
          <cell r="H10731">
            <v>38078</v>
          </cell>
          <cell r="I10731">
            <v>0</v>
          </cell>
          <cell r="J10731">
            <v>0</v>
          </cell>
        </row>
        <row r="10732">
          <cell r="A10732">
            <v>36641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TOLL:EMP/WADD</v>
          </cell>
          <cell r="H10732">
            <v>38108</v>
          </cell>
          <cell r="I10732">
            <v>0</v>
          </cell>
          <cell r="J10732">
            <v>0</v>
          </cell>
        </row>
        <row r="10733">
          <cell r="A10733">
            <v>36641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TOLL:EMP/WADD</v>
          </cell>
          <cell r="H10733">
            <v>38139</v>
          </cell>
          <cell r="I10733">
            <v>0</v>
          </cell>
          <cell r="J10733">
            <v>0</v>
          </cell>
        </row>
        <row r="10734">
          <cell r="A10734">
            <v>36641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TOLL:EMP/WADD</v>
          </cell>
          <cell r="H10734">
            <v>38169</v>
          </cell>
          <cell r="I10734">
            <v>0</v>
          </cell>
          <cell r="J10734">
            <v>0</v>
          </cell>
        </row>
        <row r="10735">
          <cell r="A10735">
            <v>36641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TOLL:EMP/WADD</v>
          </cell>
          <cell r="H10735">
            <v>38200</v>
          </cell>
          <cell r="I10735">
            <v>0</v>
          </cell>
          <cell r="J10735">
            <v>0</v>
          </cell>
        </row>
        <row r="10736">
          <cell r="A10736">
            <v>36641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TOLL:EMP/WADD</v>
          </cell>
          <cell r="H10736">
            <v>38231</v>
          </cell>
          <cell r="I10736">
            <v>0</v>
          </cell>
          <cell r="J10736">
            <v>0</v>
          </cell>
        </row>
        <row r="10737">
          <cell r="A10737">
            <v>36641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TOLL:EMP/WADD</v>
          </cell>
          <cell r="H10737">
            <v>38261</v>
          </cell>
          <cell r="I10737">
            <v>0</v>
          </cell>
          <cell r="J10737">
            <v>0</v>
          </cell>
        </row>
        <row r="10738">
          <cell r="A10738">
            <v>36641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TOLL:EMP/WADD</v>
          </cell>
          <cell r="H10738">
            <v>38292</v>
          </cell>
          <cell r="I10738">
            <v>0</v>
          </cell>
          <cell r="J10738">
            <v>0</v>
          </cell>
        </row>
        <row r="10739">
          <cell r="A10739">
            <v>36641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TOLL:EMP/WADD</v>
          </cell>
          <cell r="H10739">
            <v>38322</v>
          </cell>
          <cell r="I10739">
            <v>0</v>
          </cell>
          <cell r="J10739">
            <v>0</v>
          </cell>
        </row>
        <row r="10740">
          <cell r="A10740">
            <v>36641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TOLL:EMP/WADD</v>
          </cell>
          <cell r="H10740">
            <v>38353</v>
          </cell>
          <cell r="I10740">
            <v>0</v>
          </cell>
          <cell r="J10740">
            <v>0</v>
          </cell>
        </row>
        <row r="10741">
          <cell r="A10741">
            <v>36641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TOLL:EMP/WADD</v>
          </cell>
          <cell r="H10741">
            <v>38384</v>
          </cell>
          <cell r="I10741">
            <v>0</v>
          </cell>
          <cell r="J10741">
            <v>0</v>
          </cell>
        </row>
        <row r="10742">
          <cell r="A10742">
            <v>36641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TOLL:EMP/WADD</v>
          </cell>
          <cell r="H10742">
            <v>38412</v>
          </cell>
          <cell r="I10742">
            <v>0</v>
          </cell>
          <cell r="J10742">
            <v>0</v>
          </cell>
        </row>
        <row r="10743">
          <cell r="A10743">
            <v>36641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TOLL:EMP/WADD</v>
          </cell>
          <cell r="H10743">
            <v>38443</v>
          </cell>
          <cell r="I10743">
            <v>0</v>
          </cell>
          <cell r="J10743">
            <v>0</v>
          </cell>
        </row>
        <row r="10744">
          <cell r="A10744">
            <v>36641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TOLL:EMP/WADD</v>
          </cell>
          <cell r="H10744">
            <v>38473</v>
          </cell>
          <cell r="I10744">
            <v>0</v>
          </cell>
          <cell r="J10744">
            <v>0</v>
          </cell>
        </row>
        <row r="10745">
          <cell r="A10745">
            <v>36641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TOLL:EMP/WADD</v>
          </cell>
          <cell r="H10745">
            <v>38504</v>
          </cell>
          <cell r="I10745">
            <v>0</v>
          </cell>
          <cell r="J10745">
            <v>0</v>
          </cell>
        </row>
        <row r="10746">
          <cell r="A10746">
            <v>36641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TOLL:EMP/WADD</v>
          </cell>
          <cell r="H10746">
            <v>38534</v>
          </cell>
          <cell r="I10746">
            <v>0</v>
          </cell>
          <cell r="J10746">
            <v>0</v>
          </cell>
        </row>
        <row r="10747">
          <cell r="A10747">
            <v>36641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TOLL:EMP/WADD</v>
          </cell>
          <cell r="H10747">
            <v>38565</v>
          </cell>
          <cell r="I10747">
            <v>0</v>
          </cell>
          <cell r="J10747">
            <v>0</v>
          </cell>
        </row>
        <row r="10748">
          <cell r="A10748">
            <v>36641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TOLL:EMP/WADD</v>
          </cell>
          <cell r="H10748">
            <v>38596</v>
          </cell>
          <cell r="I10748">
            <v>0</v>
          </cell>
          <cell r="J10748">
            <v>0</v>
          </cell>
        </row>
        <row r="10749">
          <cell r="A10749">
            <v>36641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TOLL:EMP/WADD</v>
          </cell>
          <cell r="H10749">
            <v>38626</v>
          </cell>
          <cell r="I10749">
            <v>0</v>
          </cell>
          <cell r="J10749">
            <v>0</v>
          </cell>
        </row>
        <row r="10750">
          <cell r="A10750">
            <v>36641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TOLL:EMP/WADD</v>
          </cell>
          <cell r="H10750">
            <v>38657</v>
          </cell>
          <cell r="I10750">
            <v>0</v>
          </cell>
          <cell r="J10750">
            <v>0</v>
          </cell>
        </row>
        <row r="10751">
          <cell r="A10751">
            <v>36641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TOLL:EMP/WADD</v>
          </cell>
          <cell r="H10751">
            <v>38687</v>
          </cell>
          <cell r="I10751">
            <v>0</v>
          </cell>
          <cell r="J10751">
            <v>0</v>
          </cell>
        </row>
        <row r="10752">
          <cell r="A10752">
            <v>36641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TOLL:EMP/WADD</v>
          </cell>
          <cell r="H10752">
            <v>38718</v>
          </cell>
          <cell r="I10752">
            <v>0</v>
          </cell>
          <cell r="J10752">
            <v>0</v>
          </cell>
        </row>
        <row r="10753">
          <cell r="A10753">
            <v>36641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TOLL:EMP/WADD</v>
          </cell>
          <cell r="H10753">
            <v>38749</v>
          </cell>
          <cell r="I10753">
            <v>0</v>
          </cell>
          <cell r="J10753">
            <v>0</v>
          </cell>
        </row>
        <row r="10754">
          <cell r="A10754">
            <v>36641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TOLL:EMP/WADD</v>
          </cell>
          <cell r="H10754">
            <v>38777</v>
          </cell>
          <cell r="I10754">
            <v>0</v>
          </cell>
          <cell r="J10754">
            <v>0</v>
          </cell>
        </row>
        <row r="10755">
          <cell r="A10755">
            <v>36641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TOLL:EMP/WADD</v>
          </cell>
          <cell r="H10755">
            <v>38808</v>
          </cell>
          <cell r="I10755">
            <v>0</v>
          </cell>
          <cell r="J10755">
            <v>0</v>
          </cell>
        </row>
        <row r="10756">
          <cell r="A10756">
            <v>36641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TOLL:EMP/WADD</v>
          </cell>
          <cell r="H10756">
            <v>38838</v>
          </cell>
          <cell r="I10756">
            <v>0</v>
          </cell>
          <cell r="J10756">
            <v>0</v>
          </cell>
        </row>
        <row r="10757">
          <cell r="A10757">
            <v>36641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TOLL:EMP/WADD</v>
          </cell>
          <cell r="H10757">
            <v>38869</v>
          </cell>
          <cell r="I10757">
            <v>0</v>
          </cell>
          <cell r="J10757">
            <v>0</v>
          </cell>
        </row>
        <row r="10758">
          <cell r="A10758">
            <v>36641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TOLL:EMP/WADD</v>
          </cell>
          <cell r="H10758">
            <v>38899</v>
          </cell>
          <cell r="I10758">
            <v>0</v>
          </cell>
          <cell r="J10758">
            <v>0</v>
          </cell>
        </row>
        <row r="10759">
          <cell r="A10759">
            <v>36641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TOLL:EMP/WADD</v>
          </cell>
          <cell r="H10759">
            <v>38930</v>
          </cell>
          <cell r="I10759">
            <v>0</v>
          </cell>
          <cell r="J10759">
            <v>0</v>
          </cell>
        </row>
        <row r="10760">
          <cell r="A10760">
            <v>36641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TOLL:EMP/WADD</v>
          </cell>
          <cell r="H10760">
            <v>38961</v>
          </cell>
          <cell r="I10760">
            <v>0</v>
          </cell>
          <cell r="J10760">
            <v>0</v>
          </cell>
        </row>
        <row r="10761">
          <cell r="A10761">
            <v>36641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TOLL:EMP/WADD</v>
          </cell>
          <cell r="H10761">
            <v>38991</v>
          </cell>
          <cell r="I10761">
            <v>0</v>
          </cell>
          <cell r="J10761">
            <v>0</v>
          </cell>
        </row>
        <row r="10762">
          <cell r="A10762">
            <v>36641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TOLL:EMP/WADD</v>
          </cell>
          <cell r="H10762">
            <v>39022</v>
          </cell>
          <cell r="I10762">
            <v>0</v>
          </cell>
          <cell r="J10762">
            <v>0</v>
          </cell>
        </row>
        <row r="10763">
          <cell r="A10763">
            <v>36641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TOLL:EMP/WADD</v>
          </cell>
          <cell r="H10763">
            <v>39052</v>
          </cell>
          <cell r="I10763">
            <v>0</v>
          </cell>
          <cell r="J10763">
            <v>0</v>
          </cell>
        </row>
        <row r="10764">
          <cell r="A10764">
            <v>36641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TOLL:EMP/WADD</v>
          </cell>
          <cell r="H10764">
            <v>39083</v>
          </cell>
          <cell r="I10764">
            <v>0</v>
          </cell>
          <cell r="J10764">
            <v>0</v>
          </cell>
        </row>
        <row r="10765">
          <cell r="A10765">
            <v>36641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TOLL:EMP/WADD</v>
          </cell>
          <cell r="H10765">
            <v>39114</v>
          </cell>
          <cell r="I10765">
            <v>0</v>
          </cell>
          <cell r="J10765">
            <v>0</v>
          </cell>
        </row>
        <row r="10766">
          <cell r="A10766">
            <v>36641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TOLL:EMP/WADD</v>
          </cell>
          <cell r="H10766">
            <v>39142</v>
          </cell>
          <cell r="I10766">
            <v>0</v>
          </cell>
          <cell r="J10766">
            <v>0</v>
          </cell>
        </row>
        <row r="10767">
          <cell r="A10767">
            <v>36641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TOLL:EMP/WADD</v>
          </cell>
          <cell r="H10767">
            <v>39173</v>
          </cell>
          <cell r="I10767">
            <v>0</v>
          </cell>
          <cell r="J10767">
            <v>0</v>
          </cell>
        </row>
        <row r="10768">
          <cell r="A10768">
            <v>36641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TOLL:EMP/WADD</v>
          </cell>
          <cell r="H10768">
            <v>39203</v>
          </cell>
          <cell r="I10768">
            <v>0</v>
          </cell>
          <cell r="J10768">
            <v>0</v>
          </cell>
        </row>
        <row r="10769">
          <cell r="A10769">
            <v>36641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TOLL:EMP/WADD</v>
          </cell>
          <cell r="H10769">
            <v>39234</v>
          </cell>
          <cell r="I10769">
            <v>0</v>
          </cell>
          <cell r="J10769">
            <v>0</v>
          </cell>
        </row>
        <row r="10770">
          <cell r="A10770">
            <v>36641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TOLL:EMP/WADD</v>
          </cell>
          <cell r="H10770">
            <v>39264</v>
          </cell>
          <cell r="I10770">
            <v>0</v>
          </cell>
          <cell r="J10770">
            <v>0</v>
          </cell>
        </row>
        <row r="10771">
          <cell r="A10771">
            <v>36641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TOLL:EMP/WADD</v>
          </cell>
          <cell r="H10771">
            <v>39295</v>
          </cell>
          <cell r="I10771">
            <v>0</v>
          </cell>
          <cell r="J10771">
            <v>0</v>
          </cell>
        </row>
        <row r="10772">
          <cell r="A10772">
            <v>36641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TOLL:EMP/WADD</v>
          </cell>
          <cell r="H10772">
            <v>39326</v>
          </cell>
          <cell r="I10772">
            <v>0</v>
          </cell>
          <cell r="J10772">
            <v>0</v>
          </cell>
        </row>
        <row r="10773">
          <cell r="A10773">
            <v>36641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TOLL:EMP/WADD</v>
          </cell>
          <cell r="H10773">
            <v>39356</v>
          </cell>
          <cell r="I10773">
            <v>0</v>
          </cell>
          <cell r="J10773">
            <v>0</v>
          </cell>
        </row>
        <row r="10774">
          <cell r="A10774">
            <v>36641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TOLL:KING/MALIN</v>
          </cell>
          <cell r="H10774">
            <v>36647</v>
          </cell>
          <cell r="I10774">
            <v>0</v>
          </cell>
          <cell r="J10774">
            <v>0</v>
          </cell>
        </row>
        <row r="10775">
          <cell r="A10775">
            <v>36641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TOLL:KING/MALIN</v>
          </cell>
          <cell r="H10775">
            <v>36678</v>
          </cell>
          <cell r="I10775">
            <v>0</v>
          </cell>
          <cell r="J10775">
            <v>0</v>
          </cell>
        </row>
        <row r="10776">
          <cell r="A10776">
            <v>36641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TOLL:KING/MALIN</v>
          </cell>
          <cell r="H10776">
            <v>36708</v>
          </cell>
          <cell r="I10776">
            <v>0</v>
          </cell>
          <cell r="J10776">
            <v>0</v>
          </cell>
        </row>
        <row r="10777">
          <cell r="A10777">
            <v>36641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TOLL:KING/MALIN</v>
          </cell>
          <cell r="H10777">
            <v>36739</v>
          </cell>
          <cell r="I10777">
            <v>0</v>
          </cell>
          <cell r="J10777">
            <v>0</v>
          </cell>
        </row>
        <row r="10778">
          <cell r="A10778">
            <v>36641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TOLL:KING/MALIN</v>
          </cell>
          <cell r="H10778">
            <v>36770</v>
          </cell>
          <cell r="I10778">
            <v>0</v>
          </cell>
          <cell r="J10778">
            <v>0</v>
          </cell>
        </row>
        <row r="10779">
          <cell r="A10779">
            <v>36641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TOLL:KING/MALIN</v>
          </cell>
          <cell r="H10779">
            <v>36800</v>
          </cell>
          <cell r="I10779">
            <v>0</v>
          </cell>
          <cell r="J10779">
            <v>0</v>
          </cell>
        </row>
        <row r="10780">
          <cell r="A10780">
            <v>36641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TOLL:KING/MALIN</v>
          </cell>
          <cell r="H10780">
            <v>36831</v>
          </cell>
          <cell r="I10780">
            <v>0</v>
          </cell>
          <cell r="J10780">
            <v>0</v>
          </cell>
        </row>
        <row r="10781">
          <cell r="A10781">
            <v>36641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TOLL:KING/MALIN</v>
          </cell>
          <cell r="H10781">
            <v>36861</v>
          </cell>
          <cell r="I10781">
            <v>0</v>
          </cell>
          <cell r="J10781">
            <v>0</v>
          </cell>
        </row>
        <row r="10782">
          <cell r="A10782">
            <v>36641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TOLL:KING/MALIN</v>
          </cell>
          <cell r="H10782">
            <v>36892</v>
          </cell>
          <cell r="I10782">
            <v>0</v>
          </cell>
          <cell r="J10782">
            <v>0</v>
          </cell>
        </row>
        <row r="10783">
          <cell r="A10783">
            <v>36641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TOLL:KING/MALIN</v>
          </cell>
          <cell r="H10783">
            <v>36923</v>
          </cell>
          <cell r="I10783">
            <v>0</v>
          </cell>
          <cell r="J10783">
            <v>0</v>
          </cell>
        </row>
        <row r="10784">
          <cell r="A10784">
            <v>36641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TOLL:KING/MALIN</v>
          </cell>
          <cell r="H10784">
            <v>36951</v>
          </cell>
          <cell r="I10784">
            <v>0</v>
          </cell>
          <cell r="J10784">
            <v>0</v>
          </cell>
        </row>
        <row r="10785">
          <cell r="A10785">
            <v>36641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TOLL:KING/MALIN</v>
          </cell>
          <cell r="H10785">
            <v>36982</v>
          </cell>
          <cell r="I10785">
            <v>0</v>
          </cell>
          <cell r="J10785">
            <v>0</v>
          </cell>
        </row>
        <row r="10786">
          <cell r="A10786">
            <v>36641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TOLL:KING/MALIN</v>
          </cell>
          <cell r="H10786">
            <v>37012</v>
          </cell>
          <cell r="I10786">
            <v>0</v>
          </cell>
          <cell r="J10786">
            <v>0</v>
          </cell>
        </row>
        <row r="10787">
          <cell r="A10787">
            <v>36641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TOLL:KING/MALIN</v>
          </cell>
          <cell r="H10787">
            <v>37043</v>
          </cell>
          <cell r="I10787">
            <v>0</v>
          </cell>
          <cell r="J10787">
            <v>0</v>
          </cell>
        </row>
        <row r="10788">
          <cell r="A10788">
            <v>36641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TOLL:KING/MALIN</v>
          </cell>
          <cell r="H10788">
            <v>37073</v>
          </cell>
          <cell r="I10788">
            <v>0</v>
          </cell>
          <cell r="J10788">
            <v>0</v>
          </cell>
        </row>
        <row r="10789">
          <cell r="A10789">
            <v>36641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TOLL:KING/MALIN</v>
          </cell>
          <cell r="H10789">
            <v>37104</v>
          </cell>
          <cell r="I10789">
            <v>0</v>
          </cell>
          <cell r="J10789">
            <v>0</v>
          </cell>
        </row>
        <row r="10790">
          <cell r="A10790">
            <v>36641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TOLL:KING/MALIN</v>
          </cell>
          <cell r="H10790">
            <v>37135</v>
          </cell>
          <cell r="I10790">
            <v>0</v>
          </cell>
          <cell r="J10790">
            <v>0</v>
          </cell>
        </row>
        <row r="10791">
          <cell r="A10791">
            <v>36641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TOLL:KING/MALIN</v>
          </cell>
          <cell r="H10791">
            <v>37165</v>
          </cell>
          <cell r="I10791">
            <v>0</v>
          </cell>
          <cell r="J10791">
            <v>0</v>
          </cell>
        </row>
        <row r="10792">
          <cell r="A10792">
            <v>36641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TOLL:KING/MALIN</v>
          </cell>
          <cell r="H10792">
            <v>37196</v>
          </cell>
          <cell r="I10792">
            <v>0</v>
          </cell>
          <cell r="J10792">
            <v>0</v>
          </cell>
        </row>
        <row r="10793">
          <cell r="A10793">
            <v>36641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TOLL:KING/MALIN</v>
          </cell>
          <cell r="H10793">
            <v>37226</v>
          </cell>
          <cell r="I10793">
            <v>0</v>
          </cell>
          <cell r="J10793">
            <v>0</v>
          </cell>
        </row>
        <row r="10794">
          <cell r="A10794">
            <v>36641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TOLL:KING/MALIN</v>
          </cell>
          <cell r="H10794">
            <v>37257</v>
          </cell>
          <cell r="I10794">
            <v>0</v>
          </cell>
          <cell r="J10794">
            <v>0</v>
          </cell>
        </row>
        <row r="10795">
          <cell r="A10795">
            <v>36641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TOLL:KING/MALIN</v>
          </cell>
          <cell r="H10795">
            <v>37288</v>
          </cell>
          <cell r="I10795">
            <v>0</v>
          </cell>
          <cell r="J10795">
            <v>0</v>
          </cell>
        </row>
        <row r="10796">
          <cell r="A10796">
            <v>36641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TOLL:KING/MALIN</v>
          </cell>
          <cell r="H10796">
            <v>37316</v>
          </cell>
          <cell r="I10796">
            <v>0</v>
          </cell>
          <cell r="J10796">
            <v>0</v>
          </cell>
        </row>
        <row r="10797">
          <cell r="A10797">
            <v>36641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TOLL:KING/MALIN</v>
          </cell>
          <cell r="H10797">
            <v>37347</v>
          </cell>
          <cell r="I10797">
            <v>0</v>
          </cell>
          <cell r="J10797">
            <v>0</v>
          </cell>
        </row>
        <row r="10798">
          <cell r="A10798">
            <v>36641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TOLL:KING/MALIN</v>
          </cell>
          <cell r="H10798">
            <v>37377</v>
          </cell>
          <cell r="I10798">
            <v>0</v>
          </cell>
          <cell r="J10798">
            <v>0</v>
          </cell>
        </row>
        <row r="10799">
          <cell r="A10799">
            <v>36641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TOLL:KING/MALIN</v>
          </cell>
          <cell r="H10799">
            <v>37408</v>
          </cell>
          <cell r="I10799">
            <v>0</v>
          </cell>
          <cell r="J10799">
            <v>0</v>
          </cell>
        </row>
        <row r="10800">
          <cell r="A10800">
            <v>36641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TOLL:KING/MALIN</v>
          </cell>
          <cell r="H10800">
            <v>37438</v>
          </cell>
          <cell r="I10800">
            <v>0</v>
          </cell>
          <cell r="J10800">
            <v>0</v>
          </cell>
        </row>
        <row r="10801">
          <cell r="A10801">
            <v>36641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TOLL:KING/MALIN</v>
          </cell>
          <cell r="H10801">
            <v>37469</v>
          </cell>
          <cell r="I10801">
            <v>0</v>
          </cell>
          <cell r="J10801">
            <v>0</v>
          </cell>
        </row>
        <row r="10802">
          <cell r="A10802">
            <v>36641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TOLL:KING/MALIN</v>
          </cell>
          <cell r="H10802">
            <v>37500</v>
          </cell>
          <cell r="I10802">
            <v>0</v>
          </cell>
          <cell r="J10802">
            <v>0</v>
          </cell>
        </row>
        <row r="10803">
          <cell r="A10803">
            <v>36641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TOLL:KING/MALIN</v>
          </cell>
          <cell r="H10803">
            <v>37530</v>
          </cell>
          <cell r="I10803">
            <v>0</v>
          </cell>
          <cell r="J10803">
            <v>0</v>
          </cell>
        </row>
        <row r="10804">
          <cell r="A10804">
            <v>36641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TOLL:KING/MALIN</v>
          </cell>
          <cell r="H10804">
            <v>37561</v>
          </cell>
          <cell r="I10804">
            <v>0</v>
          </cell>
          <cell r="J10804">
            <v>0</v>
          </cell>
        </row>
        <row r="10805">
          <cell r="A10805">
            <v>36641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TOLL:KING/MALIN</v>
          </cell>
          <cell r="H10805">
            <v>37591</v>
          </cell>
          <cell r="I10805">
            <v>0</v>
          </cell>
          <cell r="J10805">
            <v>0</v>
          </cell>
        </row>
        <row r="10806">
          <cell r="A10806">
            <v>36641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TOLL:KING/MALIN</v>
          </cell>
          <cell r="H10806">
            <v>37622</v>
          </cell>
          <cell r="I10806">
            <v>0</v>
          </cell>
          <cell r="J10806">
            <v>0</v>
          </cell>
        </row>
        <row r="10807">
          <cell r="A10807">
            <v>36641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TOLL:KING/MALIN</v>
          </cell>
          <cell r="H10807">
            <v>37653</v>
          </cell>
          <cell r="I10807">
            <v>0</v>
          </cell>
          <cell r="J10807">
            <v>0</v>
          </cell>
        </row>
        <row r="10808">
          <cell r="A10808">
            <v>36641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TOLL:KING/MALIN</v>
          </cell>
          <cell r="H10808">
            <v>37681</v>
          </cell>
          <cell r="I10808">
            <v>0</v>
          </cell>
          <cell r="J10808">
            <v>0</v>
          </cell>
        </row>
        <row r="10809">
          <cell r="A10809">
            <v>36641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TOLL:KING/MALIN</v>
          </cell>
          <cell r="H10809">
            <v>37712</v>
          </cell>
          <cell r="I10809">
            <v>0</v>
          </cell>
          <cell r="J10809">
            <v>0</v>
          </cell>
        </row>
        <row r="10810">
          <cell r="A10810">
            <v>36641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TOLL:KING/MALIN</v>
          </cell>
          <cell r="H10810">
            <v>37742</v>
          </cell>
          <cell r="I10810">
            <v>0</v>
          </cell>
          <cell r="J10810">
            <v>0</v>
          </cell>
        </row>
        <row r="10811">
          <cell r="A10811">
            <v>36641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TOLL:KING/MALIN</v>
          </cell>
          <cell r="H10811">
            <v>37773</v>
          </cell>
          <cell r="I10811">
            <v>0</v>
          </cell>
          <cell r="J10811">
            <v>0</v>
          </cell>
        </row>
        <row r="10812">
          <cell r="A10812">
            <v>36641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TOLL:KING/MALIN</v>
          </cell>
          <cell r="H10812">
            <v>37803</v>
          </cell>
          <cell r="I10812">
            <v>0</v>
          </cell>
          <cell r="J10812">
            <v>0</v>
          </cell>
        </row>
        <row r="10813">
          <cell r="A10813">
            <v>36641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TOLL:KING/MALIN</v>
          </cell>
          <cell r="H10813">
            <v>37834</v>
          </cell>
          <cell r="I10813">
            <v>0</v>
          </cell>
          <cell r="J10813">
            <v>0</v>
          </cell>
        </row>
        <row r="10814">
          <cell r="A10814">
            <v>36641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TOLL:KING/MALIN</v>
          </cell>
          <cell r="H10814">
            <v>37865</v>
          </cell>
          <cell r="I10814">
            <v>0</v>
          </cell>
          <cell r="J10814">
            <v>0</v>
          </cell>
        </row>
        <row r="10815">
          <cell r="A10815">
            <v>36641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TOLL:KING/MALIN</v>
          </cell>
          <cell r="H10815">
            <v>37895</v>
          </cell>
          <cell r="I10815">
            <v>0</v>
          </cell>
          <cell r="J10815">
            <v>0</v>
          </cell>
        </row>
        <row r="10816">
          <cell r="A10816">
            <v>36641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TOLL:KING/MALIN</v>
          </cell>
          <cell r="H10816">
            <v>37926</v>
          </cell>
          <cell r="I10816">
            <v>0</v>
          </cell>
          <cell r="J10816">
            <v>0</v>
          </cell>
        </row>
        <row r="10817">
          <cell r="A10817">
            <v>36641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TOLL:KING/MALIN</v>
          </cell>
          <cell r="H10817">
            <v>37956</v>
          </cell>
          <cell r="I10817">
            <v>0</v>
          </cell>
          <cell r="J10817">
            <v>0</v>
          </cell>
        </row>
        <row r="10818">
          <cell r="A10818">
            <v>36641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TOLL:KING/MALIN</v>
          </cell>
          <cell r="H10818">
            <v>37987</v>
          </cell>
          <cell r="I10818">
            <v>0</v>
          </cell>
          <cell r="J10818">
            <v>0</v>
          </cell>
        </row>
        <row r="10819">
          <cell r="A10819">
            <v>36641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TOLL:KING/MALIN</v>
          </cell>
          <cell r="H10819">
            <v>38018</v>
          </cell>
          <cell r="I10819">
            <v>0</v>
          </cell>
          <cell r="J10819">
            <v>0</v>
          </cell>
        </row>
        <row r="10820">
          <cell r="A10820">
            <v>36641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TOLL:KING/MALIN</v>
          </cell>
          <cell r="H10820">
            <v>38047</v>
          </cell>
          <cell r="I10820">
            <v>0</v>
          </cell>
          <cell r="J10820">
            <v>0</v>
          </cell>
        </row>
        <row r="10821">
          <cell r="A10821">
            <v>36641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TOLL:KING/MALIN</v>
          </cell>
          <cell r="H10821">
            <v>38078</v>
          </cell>
          <cell r="I10821">
            <v>0</v>
          </cell>
          <cell r="J10821">
            <v>0</v>
          </cell>
        </row>
        <row r="10822">
          <cell r="A10822">
            <v>36641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TOLL:KING/MALIN</v>
          </cell>
          <cell r="H10822">
            <v>38108</v>
          </cell>
          <cell r="I10822">
            <v>0</v>
          </cell>
          <cell r="J10822">
            <v>0</v>
          </cell>
        </row>
        <row r="10823">
          <cell r="A10823">
            <v>36641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TOLL:KING/MALIN</v>
          </cell>
          <cell r="H10823">
            <v>38139</v>
          </cell>
          <cell r="I10823">
            <v>0</v>
          </cell>
          <cell r="J10823">
            <v>0</v>
          </cell>
        </row>
        <row r="10824">
          <cell r="A10824">
            <v>36641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TOLL:KING/MALIN</v>
          </cell>
          <cell r="H10824">
            <v>38169</v>
          </cell>
          <cell r="I10824">
            <v>0</v>
          </cell>
          <cell r="J10824">
            <v>0</v>
          </cell>
        </row>
        <row r="10825">
          <cell r="A10825">
            <v>36641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TOLL:KING/MALIN</v>
          </cell>
          <cell r="H10825">
            <v>38200</v>
          </cell>
          <cell r="I10825">
            <v>0</v>
          </cell>
          <cell r="J10825">
            <v>0</v>
          </cell>
        </row>
        <row r="10826">
          <cell r="A10826">
            <v>36641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TOLL:KING/MALIN</v>
          </cell>
          <cell r="H10826">
            <v>38231</v>
          </cell>
          <cell r="I10826">
            <v>0</v>
          </cell>
          <cell r="J10826">
            <v>0</v>
          </cell>
        </row>
        <row r="10827">
          <cell r="A10827">
            <v>36641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TOLL:KING/MALIN</v>
          </cell>
          <cell r="H10827">
            <v>38261</v>
          </cell>
          <cell r="I10827">
            <v>0</v>
          </cell>
          <cell r="J10827">
            <v>0</v>
          </cell>
        </row>
        <row r="10828">
          <cell r="A10828">
            <v>36641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TOLL:KING/MALIN</v>
          </cell>
          <cell r="H10828">
            <v>38292</v>
          </cell>
          <cell r="I10828">
            <v>0</v>
          </cell>
          <cell r="J10828">
            <v>0</v>
          </cell>
        </row>
        <row r="10829">
          <cell r="A10829">
            <v>36641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TOLL:KING/MALIN</v>
          </cell>
          <cell r="H10829">
            <v>38322</v>
          </cell>
          <cell r="I10829">
            <v>0</v>
          </cell>
          <cell r="J10829">
            <v>0</v>
          </cell>
        </row>
        <row r="10830">
          <cell r="A10830">
            <v>36641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TOLL:KING/MALIN</v>
          </cell>
          <cell r="H10830">
            <v>38353</v>
          </cell>
          <cell r="I10830">
            <v>0</v>
          </cell>
          <cell r="J10830">
            <v>0</v>
          </cell>
        </row>
        <row r="10831">
          <cell r="A10831">
            <v>36641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TOLL:KING/MALIN</v>
          </cell>
          <cell r="H10831">
            <v>38384</v>
          </cell>
          <cell r="I10831">
            <v>0</v>
          </cell>
          <cell r="J10831">
            <v>0</v>
          </cell>
        </row>
        <row r="10832">
          <cell r="A10832">
            <v>36641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TOLL:KING/MALIN</v>
          </cell>
          <cell r="H10832">
            <v>38412</v>
          </cell>
          <cell r="I10832">
            <v>0</v>
          </cell>
          <cell r="J10832">
            <v>0</v>
          </cell>
        </row>
        <row r="10833">
          <cell r="A10833">
            <v>36641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TOLL:KING/MALIN</v>
          </cell>
          <cell r="H10833">
            <v>38443</v>
          </cell>
          <cell r="I10833">
            <v>0</v>
          </cell>
          <cell r="J10833">
            <v>0</v>
          </cell>
        </row>
        <row r="10834">
          <cell r="A10834">
            <v>36641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TOLL:KING/MALIN</v>
          </cell>
          <cell r="H10834">
            <v>38473</v>
          </cell>
          <cell r="I10834">
            <v>0</v>
          </cell>
          <cell r="J10834">
            <v>0</v>
          </cell>
        </row>
        <row r="10835">
          <cell r="A10835">
            <v>36641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TOLL:KING/MALIN</v>
          </cell>
          <cell r="H10835">
            <v>38504</v>
          </cell>
          <cell r="I10835">
            <v>0</v>
          </cell>
          <cell r="J10835">
            <v>0</v>
          </cell>
        </row>
        <row r="10836">
          <cell r="A10836">
            <v>36641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TOLL:KING/MALIN</v>
          </cell>
          <cell r="H10836">
            <v>38534</v>
          </cell>
          <cell r="I10836">
            <v>0</v>
          </cell>
          <cell r="J10836">
            <v>0</v>
          </cell>
        </row>
        <row r="10837">
          <cell r="A10837">
            <v>36641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TOLL:KING/MALIN</v>
          </cell>
          <cell r="H10837">
            <v>38565</v>
          </cell>
          <cell r="I10837">
            <v>0</v>
          </cell>
          <cell r="J10837">
            <v>0</v>
          </cell>
        </row>
        <row r="10838">
          <cell r="A10838">
            <v>36641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TOLL:KING/MALIN</v>
          </cell>
          <cell r="H10838">
            <v>38596</v>
          </cell>
          <cell r="I10838">
            <v>0</v>
          </cell>
          <cell r="J10838">
            <v>0</v>
          </cell>
        </row>
        <row r="10839">
          <cell r="A10839">
            <v>36641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TOLL:KING/MALIN</v>
          </cell>
          <cell r="H10839">
            <v>38626</v>
          </cell>
          <cell r="I10839">
            <v>0</v>
          </cell>
          <cell r="J10839">
            <v>0</v>
          </cell>
        </row>
        <row r="10840">
          <cell r="A10840">
            <v>36641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TOLL:KING/MALIN</v>
          </cell>
          <cell r="H10840">
            <v>38657</v>
          </cell>
          <cell r="I10840">
            <v>0</v>
          </cell>
          <cell r="J10840">
            <v>0</v>
          </cell>
        </row>
        <row r="10841">
          <cell r="A10841">
            <v>36641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TOLL:KING/MALIN</v>
          </cell>
          <cell r="H10841">
            <v>38687</v>
          </cell>
          <cell r="I10841">
            <v>0</v>
          </cell>
          <cell r="J10841">
            <v>0</v>
          </cell>
        </row>
        <row r="10842">
          <cell r="A10842">
            <v>36641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TOLL:KING/MALIN</v>
          </cell>
          <cell r="H10842">
            <v>38718</v>
          </cell>
          <cell r="I10842">
            <v>0</v>
          </cell>
          <cell r="J10842">
            <v>0</v>
          </cell>
        </row>
        <row r="10843">
          <cell r="A10843">
            <v>36641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TOLL:KING/MALIN</v>
          </cell>
          <cell r="H10843">
            <v>38749</v>
          </cell>
          <cell r="I10843">
            <v>0</v>
          </cell>
          <cell r="J10843">
            <v>0</v>
          </cell>
        </row>
        <row r="10844">
          <cell r="A10844">
            <v>36641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TOLL:KING/MALIN</v>
          </cell>
          <cell r="H10844">
            <v>38777</v>
          </cell>
          <cell r="I10844">
            <v>0</v>
          </cell>
          <cell r="J10844">
            <v>0</v>
          </cell>
        </row>
        <row r="10845">
          <cell r="A10845">
            <v>36641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TOLL:KING/MALIN</v>
          </cell>
          <cell r="H10845">
            <v>38808</v>
          </cell>
          <cell r="I10845">
            <v>0</v>
          </cell>
          <cell r="J10845">
            <v>0</v>
          </cell>
        </row>
        <row r="10846">
          <cell r="A10846">
            <v>36641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TOLL:KING/MALIN</v>
          </cell>
          <cell r="H10846">
            <v>38838</v>
          </cell>
          <cell r="I10846">
            <v>0</v>
          </cell>
          <cell r="J10846">
            <v>0</v>
          </cell>
        </row>
        <row r="10847">
          <cell r="A10847">
            <v>36641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TOLL:KING/MALIN</v>
          </cell>
          <cell r="H10847">
            <v>38869</v>
          </cell>
          <cell r="I10847">
            <v>0</v>
          </cell>
          <cell r="J10847">
            <v>0</v>
          </cell>
        </row>
        <row r="10848">
          <cell r="A10848">
            <v>36641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TOLL:KING/MALIN</v>
          </cell>
          <cell r="H10848">
            <v>38899</v>
          </cell>
          <cell r="I10848">
            <v>0</v>
          </cell>
          <cell r="J10848">
            <v>0</v>
          </cell>
        </row>
        <row r="10849">
          <cell r="A10849">
            <v>36641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TOLL:KING/MALIN</v>
          </cell>
          <cell r="H10849">
            <v>38930</v>
          </cell>
          <cell r="I10849">
            <v>0</v>
          </cell>
          <cell r="J10849">
            <v>0</v>
          </cell>
        </row>
        <row r="10850">
          <cell r="A10850">
            <v>36641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TOLL:KING/MALIN</v>
          </cell>
          <cell r="H10850">
            <v>38961</v>
          </cell>
          <cell r="I10850">
            <v>0</v>
          </cell>
          <cell r="J10850">
            <v>0</v>
          </cell>
        </row>
        <row r="10851">
          <cell r="A10851">
            <v>36641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TOLL:KING/MALIN</v>
          </cell>
          <cell r="H10851">
            <v>38991</v>
          </cell>
          <cell r="I10851">
            <v>0</v>
          </cell>
          <cell r="J10851">
            <v>0</v>
          </cell>
        </row>
        <row r="10852">
          <cell r="A10852">
            <v>36641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TOLL:KING/MALIN</v>
          </cell>
          <cell r="H10852">
            <v>39022</v>
          </cell>
          <cell r="I10852">
            <v>0</v>
          </cell>
          <cell r="J10852">
            <v>0</v>
          </cell>
        </row>
        <row r="10853">
          <cell r="A10853">
            <v>36641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TOLL:KING/MALIN</v>
          </cell>
          <cell r="H10853">
            <v>39052</v>
          </cell>
          <cell r="I10853">
            <v>0</v>
          </cell>
          <cell r="J10853">
            <v>0</v>
          </cell>
        </row>
        <row r="10854">
          <cell r="A10854">
            <v>36641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TOLL:KING/MALIN</v>
          </cell>
          <cell r="H10854">
            <v>39083</v>
          </cell>
          <cell r="I10854">
            <v>0</v>
          </cell>
          <cell r="J10854">
            <v>0</v>
          </cell>
        </row>
        <row r="10855">
          <cell r="A10855">
            <v>36641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TOLL:KING/MALIN</v>
          </cell>
          <cell r="H10855">
            <v>39114</v>
          </cell>
          <cell r="I10855">
            <v>0</v>
          </cell>
          <cell r="J10855">
            <v>0</v>
          </cell>
        </row>
        <row r="10856">
          <cell r="A10856">
            <v>36641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TOLL:KING/MALIN</v>
          </cell>
          <cell r="H10856">
            <v>39142</v>
          </cell>
          <cell r="I10856">
            <v>0</v>
          </cell>
          <cell r="J10856">
            <v>0</v>
          </cell>
        </row>
        <row r="10857">
          <cell r="A10857">
            <v>36641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TOLL:KING/MALIN</v>
          </cell>
          <cell r="H10857">
            <v>39173</v>
          </cell>
          <cell r="I10857">
            <v>0</v>
          </cell>
          <cell r="J10857">
            <v>0</v>
          </cell>
        </row>
        <row r="10858">
          <cell r="A10858">
            <v>36641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TOLL:KING/MALIN</v>
          </cell>
          <cell r="H10858">
            <v>39203</v>
          </cell>
          <cell r="I10858">
            <v>0</v>
          </cell>
          <cell r="J10858">
            <v>0</v>
          </cell>
        </row>
        <row r="10859">
          <cell r="A10859">
            <v>36641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TOLL:KING/MALIN</v>
          </cell>
          <cell r="H10859">
            <v>39234</v>
          </cell>
          <cell r="I10859">
            <v>0</v>
          </cell>
          <cell r="J10859">
            <v>0</v>
          </cell>
        </row>
        <row r="10860">
          <cell r="A10860">
            <v>36641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TOLL:KING/MALIN</v>
          </cell>
          <cell r="H10860">
            <v>39264</v>
          </cell>
          <cell r="I10860">
            <v>0</v>
          </cell>
          <cell r="J10860">
            <v>0</v>
          </cell>
        </row>
        <row r="10861">
          <cell r="A10861">
            <v>36641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TOLL:KING/MALIN</v>
          </cell>
          <cell r="H10861">
            <v>39295</v>
          </cell>
          <cell r="I10861">
            <v>0</v>
          </cell>
          <cell r="J10861">
            <v>0</v>
          </cell>
        </row>
        <row r="10862">
          <cell r="A10862">
            <v>36641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TOLL:KING/MALIN</v>
          </cell>
          <cell r="H10862">
            <v>39326</v>
          </cell>
          <cell r="I10862">
            <v>0</v>
          </cell>
          <cell r="J10862">
            <v>0</v>
          </cell>
        </row>
        <row r="10863">
          <cell r="A10863">
            <v>36641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TOLL:KING/MALIN</v>
          </cell>
          <cell r="H10863">
            <v>39356</v>
          </cell>
          <cell r="I10863">
            <v>0</v>
          </cell>
          <cell r="J10863">
            <v>0</v>
          </cell>
        </row>
        <row r="10864">
          <cell r="A10864">
            <v>36641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TOLL:KING/MALIN</v>
          </cell>
          <cell r="H10864">
            <v>39387</v>
          </cell>
          <cell r="I10864">
            <v>0</v>
          </cell>
          <cell r="J10864">
            <v>0</v>
          </cell>
        </row>
        <row r="10865">
          <cell r="A10865">
            <v>36641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TOLL:KING/MALIN</v>
          </cell>
          <cell r="H10865">
            <v>39417</v>
          </cell>
          <cell r="I10865">
            <v>0</v>
          </cell>
          <cell r="J10865">
            <v>0</v>
          </cell>
        </row>
        <row r="10866">
          <cell r="A10866">
            <v>36641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TOLL:KING/MALIN</v>
          </cell>
          <cell r="H10866">
            <v>39448</v>
          </cell>
          <cell r="I10866">
            <v>0</v>
          </cell>
          <cell r="J10866">
            <v>0</v>
          </cell>
        </row>
        <row r="10867">
          <cell r="A10867">
            <v>36641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TOLL:KING/MALIN</v>
          </cell>
          <cell r="H10867">
            <v>39479</v>
          </cell>
          <cell r="I10867">
            <v>0</v>
          </cell>
          <cell r="J10867">
            <v>0</v>
          </cell>
        </row>
        <row r="10868">
          <cell r="A10868">
            <v>36641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TOLL:KING/MALIN</v>
          </cell>
          <cell r="H10868">
            <v>39508</v>
          </cell>
          <cell r="I10868">
            <v>0</v>
          </cell>
          <cell r="J10868">
            <v>0</v>
          </cell>
        </row>
        <row r="10869">
          <cell r="A10869">
            <v>36641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TOLL:KING/MALIN</v>
          </cell>
          <cell r="H10869">
            <v>39539</v>
          </cell>
          <cell r="I10869">
            <v>0</v>
          </cell>
          <cell r="J10869">
            <v>0</v>
          </cell>
        </row>
        <row r="10870">
          <cell r="A10870">
            <v>36641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TOLL:KING/MALIN</v>
          </cell>
          <cell r="H10870">
            <v>39569</v>
          </cell>
          <cell r="I10870">
            <v>0</v>
          </cell>
          <cell r="J10870">
            <v>0</v>
          </cell>
        </row>
        <row r="10871">
          <cell r="A10871">
            <v>36641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TOLL:KING/MALIN</v>
          </cell>
          <cell r="H10871">
            <v>39600</v>
          </cell>
          <cell r="I10871">
            <v>0</v>
          </cell>
          <cell r="J10871">
            <v>0</v>
          </cell>
        </row>
        <row r="10872">
          <cell r="A10872">
            <v>36641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TOLL:KING/MALIN</v>
          </cell>
          <cell r="H10872">
            <v>39630</v>
          </cell>
          <cell r="I10872">
            <v>0</v>
          </cell>
          <cell r="J10872">
            <v>0</v>
          </cell>
        </row>
        <row r="10873">
          <cell r="A10873">
            <v>36641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TOLL:KING/MALIN</v>
          </cell>
          <cell r="H10873">
            <v>39661</v>
          </cell>
          <cell r="I10873">
            <v>0</v>
          </cell>
          <cell r="J10873">
            <v>0</v>
          </cell>
        </row>
        <row r="10874">
          <cell r="A10874">
            <v>36641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TOLL:KING/MALIN</v>
          </cell>
          <cell r="H10874">
            <v>39692</v>
          </cell>
          <cell r="I10874">
            <v>0</v>
          </cell>
          <cell r="J10874">
            <v>0</v>
          </cell>
        </row>
        <row r="10875">
          <cell r="A10875">
            <v>36641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TOLL:KING/MALIN</v>
          </cell>
          <cell r="H10875">
            <v>39722</v>
          </cell>
          <cell r="I10875">
            <v>0</v>
          </cell>
          <cell r="J10875">
            <v>0</v>
          </cell>
        </row>
        <row r="10876">
          <cell r="A10876">
            <v>36641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TOLL:MCNEIL/MON</v>
          </cell>
          <cell r="H10876">
            <v>36647</v>
          </cell>
          <cell r="I10876">
            <v>-483051</v>
          </cell>
          <cell r="J10876">
            <v>0</v>
          </cell>
        </row>
        <row r="10877">
          <cell r="A10877">
            <v>36641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TOLL:MCNEIL/MON</v>
          </cell>
          <cell r="H10877">
            <v>36678</v>
          </cell>
          <cell r="I10877">
            <v>-464996</v>
          </cell>
          <cell r="J10877">
            <v>0</v>
          </cell>
        </row>
        <row r="10878">
          <cell r="A10878">
            <v>36641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TOLL:MCNEIL/MON</v>
          </cell>
          <cell r="H10878">
            <v>36708</v>
          </cell>
          <cell r="I10878">
            <v>-477998</v>
          </cell>
          <cell r="J10878">
            <v>0</v>
          </cell>
        </row>
        <row r="10879">
          <cell r="A10879">
            <v>36641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TOLL:MCNEIL/MON</v>
          </cell>
          <cell r="H10879">
            <v>36739</v>
          </cell>
          <cell r="I10879">
            <v>-475355</v>
          </cell>
          <cell r="J10879">
            <v>0</v>
          </cell>
        </row>
        <row r="10880">
          <cell r="A10880">
            <v>36641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TOLL:MCNEIL/MON</v>
          </cell>
          <cell r="H10880">
            <v>36770</v>
          </cell>
          <cell r="I10880">
            <v>-457385</v>
          </cell>
          <cell r="J10880">
            <v>0</v>
          </cell>
        </row>
        <row r="10881">
          <cell r="A10881">
            <v>36641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TOLL:MCNEIL/MON</v>
          </cell>
          <cell r="H10881">
            <v>36800</v>
          </cell>
          <cell r="I10881">
            <v>-469968</v>
          </cell>
          <cell r="J10881">
            <v>0</v>
          </cell>
        </row>
        <row r="10882">
          <cell r="A10882">
            <v>36641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TOLL:MCNEIL/MON</v>
          </cell>
          <cell r="H10882">
            <v>36831</v>
          </cell>
          <cell r="I10882">
            <v>-452169</v>
          </cell>
          <cell r="J10882">
            <v>0</v>
          </cell>
        </row>
        <row r="10883">
          <cell r="A10883">
            <v>36641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TOLL:MCNEIL/MON</v>
          </cell>
          <cell r="H10883">
            <v>36861</v>
          </cell>
          <cell r="I10883">
            <v>-464579</v>
          </cell>
          <cell r="J10883">
            <v>0</v>
          </cell>
        </row>
        <row r="10884">
          <cell r="A10884">
            <v>36641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TOLL:MCNEIL/MON</v>
          </cell>
          <cell r="H10884">
            <v>36892</v>
          </cell>
          <cell r="I10884">
            <v>-461817</v>
          </cell>
          <cell r="J10884">
            <v>0</v>
          </cell>
        </row>
        <row r="10885">
          <cell r="A10885">
            <v>36641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TOLL:MCNEIL/MON</v>
          </cell>
          <cell r="H10885">
            <v>36923</v>
          </cell>
          <cell r="I10885">
            <v>-414633</v>
          </cell>
          <cell r="J10885">
            <v>0</v>
          </cell>
        </row>
        <row r="10886">
          <cell r="A10886">
            <v>36641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TOLL:MCNEIL/MON</v>
          </cell>
          <cell r="H10886">
            <v>36951</v>
          </cell>
          <cell r="I10886">
            <v>-456553</v>
          </cell>
          <cell r="J10886">
            <v>0</v>
          </cell>
        </row>
        <row r="10887">
          <cell r="A10887">
            <v>36641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TOLL:MCNEIL/MON</v>
          </cell>
          <cell r="H10887">
            <v>36982</v>
          </cell>
          <cell r="I10887">
            <v>-439151</v>
          </cell>
          <cell r="J10887">
            <v>0</v>
          </cell>
        </row>
        <row r="10888">
          <cell r="A10888">
            <v>36641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TOLL:MCNEIL/MON</v>
          </cell>
          <cell r="H10888">
            <v>37012</v>
          </cell>
          <cell r="I10888">
            <v>-451150</v>
          </cell>
          <cell r="J10888">
            <v>0</v>
          </cell>
        </row>
        <row r="10889">
          <cell r="A10889">
            <v>36641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TOLL:MCNEIL/MON</v>
          </cell>
          <cell r="H10889">
            <v>37043</v>
          </cell>
          <cell r="I10889">
            <v>-433954</v>
          </cell>
          <cell r="J10889">
            <v>0</v>
          </cell>
        </row>
        <row r="10890">
          <cell r="A10890">
            <v>36641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TOLL:MCNEIL/MON</v>
          </cell>
          <cell r="H10890">
            <v>37073</v>
          </cell>
          <cell r="I10890">
            <v>-445784</v>
          </cell>
          <cell r="J10890">
            <v>0</v>
          </cell>
        </row>
        <row r="10891">
          <cell r="A10891">
            <v>36641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TOLL:MCNEIL/MON</v>
          </cell>
          <cell r="H10891">
            <v>37104</v>
          </cell>
          <cell r="I10891">
            <v>-443080</v>
          </cell>
          <cell r="J10891">
            <v>0</v>
          </cell>
        </row>
        <row r="10892">
          <cell r="A10892">
            <v>36641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TOLL:MCNEIL/MON</v>
          </cell>
          <cell r="H10892">
            <v>37135</v>
          </cell>
          <cell r="I10892">
            <v>-426172</v>
          </cell>
          <cell r="J10892">
            <v>0</v>
          </cell>
        </row>
        <row r="10893">
          <cell r="A10893">
            <v>36641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TOLL:MCNEIL/MON</v>
          </cell>
          <cell r="H10893">
            <v>37165</v>
          </cell>
          <cell r="I10893">
            <v>-437775</v>
          </cell>
          <cell r="J10893">
            <v>0</v>
          </cell>
        </row>
        <row r="10894">
          <cell r="A10894">
            <v>36641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TOLL:MCNEIL/MON</v>
          </cell>
          <cell r="H10894">
            <v>37196</v>
          </cell>
          <cell r="I10894">
            <v>-421074</v>
          </cell>
          <cell r="J10894">
            <v>0</v>
          </cell>
        </row>
        <row r="10895">
          <cell r="A10895">
            <v>36641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TOLL:MCNEIL/MON</v>
          </cell>
          <cell r="H10895">
            <v>37226</v>
          </cell>
          <cell r="I10895">
            <v>-446568</v>
          </cell>
          <cell r="J10895">
            <v>0</v>
          </cell>
        </row>
        <row r="10896">
          <cell r="A10896">
            <v>36641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TOLL:MCNEIL/MON</v>
          </cell>
          <cell r="H10896">
            <v>37257</v>
          </cell>
          <cell r="I10896">
            <v>-429941</v>
          </cell>
          <cell r="J10896">
            <v>0</v>
          </cell>
        </row>
        <row r="10897">
          <cell r="A10897">
            <v>36641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TOLL:MCNEIL/MON</v>
          </cell>
          <cell r="H10897">
            <v>37288</v>
          </cell>
          <cell r="I10897">
            <v>-385952</v>
          </cell>
          <cell r="J10897">
            <v>0</v>
          </cell>
        </row>
        <row r="10898">
          <cell r="A10898">
            <v>36641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TOLL:MCNEIL/MON</v>
          </cell>
          <cell r="H10898">
            <v>37316</v>
          </cell>
          <cell r="I10898">
            <v>-424927</v>
          </cell>
          <cell r="J10898">
            <v>0</v>
          </cell>
        </row>
        <row r="10899">
          <cell r="A10899">
            <v>36641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TOLL:MCNEIL/MON</v>
          </cell>
          <cell r="H10899">
            <v>37347</v>
          </cell>
          <cell r="I10899">
            <v>-408700</v>
          </cell>
          <cell r="J10899">
            <v>0</v>
          </cell>
        </row>
        <row r="10900">
          <cell r="A10900">
            <v>36641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TOLL:MCNEIL/MON</v>
          </cell>
          <cell r="H10900">
            <v>37377</v>
          </cell>
          <cell r="I10900">
            <v>-419842</v>
          </cell>
          <cell r="J10900">
            <v>0</v>
          </cell>
        </row>
        <row r="10901">
          <cell r="A10901">
            <v>36641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TOLL:MCNEIL/MON</v>
          </cell>
          <cell r="H10901">
            <v>37408</v>
          </cell>
          <cell r="I10901">
            <v>-403829</v>
          </cell>
          <cell r="J10901">
            <v>0</v>
          </cell>
        </row>
        <row r="10902">
          <cell r="A10902">
            <v>36641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TOLL:MCNEIL/MON</v>
          </cell>
          <cell r="H10902">
            <v>37438</v>
          </cell>
          <cell r="I10902">
            <v>-414837</v>
          </cell>
          <cell r="J10902">
            <v>0</v>
          </cell>
        </row>
        <row r="10903">
          <cell r="A10903">
            <v>36641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TOLL:MCNEIL/MON</v>
          </cell>
          <cell r="H10903">
            <v>37469</v>
          </cell>
          <cell r="I10903">
            <v>-412325</v>
          </cell>
          <cell r="J10903">
            <v>0</v>
          </cell>
        </row>
        <row r="10904">
          <cell r="A10904">
            <v>36641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TOLL:MCNEIL/MON</v>
          </cell>
          <cell r="H10904">
            <v>37500</v>
          </cell>
          <cell r="I10904">
            <v>-396605</v>
          </cell>
          <cell r="J10904">
            <v>0</v>
          </cell>
        </row>
        <row r="10905">
          <cell r="A10905">
            <v>36641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TOLL:MCNEIL/MON</v>
          </cell>
          <cell r="H10905">
            <v>37530</v>
          </cell>
          <cell r="I10905">
            <v>-407423</v>
          </cell>
          <cell r="J10905">
            <v>0</v>
          </cell>
        </row>
        <row r="10906">
          <cell r="A10906">
            <v>36641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TOLL:MCNEIL/MON</v>
          </cell>
          <cell r="H10906">
            <v>37561</v>
          </cell>
          <cell r="I10906">
            <v>-391898</v>
          </cell>
          <cell r="J10906">
            <v>0</v>
          </cell>
        </row>
        <row r="10907">
          <cell r="A10907">
            <v>36641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TOLL:MCNEIL/MON</v>
          </cell>
          <cell r="H10907">
            <v>37591</v>
          </cell>
          <cell r="I10907">
            <v>-402590</v>
          </cell>
          <cell r="J10907">
            <v>0</v>
          </cell>
        </row>
        <row r="10908">
          <cell r="A10908">
            <v>36641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TOLL:MCNEIL/MON</v>
          </cell>
          <cell r="H10908">
            <v>37622</v>
          </cell>
          <cell r="I10908">
            <v>-400150</v>
          </cell>
          <cell r="J10908">
            <v>0</v>
          </cell>
        </row>
        <row r="10909">
          <cell r="A10909">
            <v>36641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TOLL:MCNEIL/MON</v>
          </cell>
          <cell r="H10909">
            <v>37653</v>
          </cell>
          <cell r="I10909">
            <v>-359231</v>
          </cell>
          <cell r="J10909">
            <v>0</v>
          </cell>
        </row>
        <row r="10910">
          <cell r="A10910">
            <v>36641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TOLL:MCNEIL/MON</v>
          </cell>
          <cell r="H10910">
            <v>37681</v>
          </cell>
          <cell r="I10910">
            <v>-395535</v>
          </cell>
          <cell r="J10910">
            <v>0</v>
          </cell>
        </row>
        <row r="10911">
          <cell r="A10911">
            <v>36641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TOLL:MCNEIL/MON</v>
          </cell>
          <cell r="H10911">
            <v>37712</v>
          </cell>
          <cell r="I10911">
            <v>-380457</v>
          </cell>
          <cell r="J10911">
            <v>0</v>
          </cell>
        </row>
        <row r="10912">
          <cell r="A10912">
            <v>36641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TOLL:MCNEIL/MON</v>
          </cell>
          <cell r="H10912">
            <v>37742</v>
          </cell>
          <cell r="I10912">
            <v>-390847</v>
          </cell>
          <cell r="J10912">
            <v>0</v>
          </cell>
        </row>
        <row r="10913">
          <cell r="A10913">
            <v>36641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TOLL:MCNEIL/MON</v>
          </cell>
          <cell r="H10913">
            <v>37773</v>
          </cell>
          <cell r="I10913">
            <v>-375960</v>
          </cell>
          <cell r="J10913">
            <v>0</v>
          </cell>
        </row>
        <row r="10914">
          <cell r="A10914">
            <v>36641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TOLL:MCNEIL/MON</v>
          </cell>
          <cell r="H10914">
            <v>37803</v>
          </cell>
          <cell r="I10914">
            <v>-386225</v>
          </cell>
          <cell r="J10914">
            <v>0</v>
          </cell>
        </row>
        <row r="10915">
          <cell r="A10915">
            <v>36641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TOLL:MCNEIL/MON</v>
          </cell>
          <cell r="H10915">
            <v>37834</v>
          </cell>
          <cell r="I10915">
            <v>-383895</v>
          </cell>
          <cell r="J10915">
            <v>0</v>
          </cell>
        </row>
        <row r="10916">
          <cell r="A10916">
            <v>36641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TOLL:MCNEIL/MON</v>
          </cell>
          <cell r="H10916">
            <v>37865</v>
          </cell>
          <cell r="I10916">
            <v>-369269</v>
          </cell>
          <cell r="J10916">
            <v>0</v>
          </cell>
        </row>
        <row r="10917">
          <cell r="A10917">
            <v>36641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TOLL:MCNEIL/MON</v>
          </cell>
          <cell r="H10917">
            <v>37895</v>
          </cell>
          <cell r="I10917">
            <v>-379349</v>
          </cell>
          <cell r="J10917">
            <v>0</v>
          </cell>
        </row>
        <row r="10918">
          <cell r="A10918">
            <v>36641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TOLL:MCNEIL/MON</v>
          </cell>
          <cell r="H10918">
            <v>37926</v>
          </cell>
          <cell r="I10918">
            <v>-364897</v>
          </cell>
          <cell r="J10918">
            <v>0</v>
          </cell>
        </row>
        <row r="10919">
          <cell r="A10919">
            <v>36641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TOLL:MCNEIL/MON</v>
          </cell>
          <cell r="H10919">
            <v>37956</v>
          </cell>
          <cell r="I10919">
            <v>-374858</v>
          </cell>
          <cell r="J10919">
            <v>0</v>
          </cell>
        </row>
        <row r="10920">
          <cell r="A10920">
            <v>36641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TOLL:MCNEIL/MON</v>
          </cell>
          <cell r="H10920">
            <v>37987</v>
          </cell>
          <cell r="I10920">
            <v>-372590</v>
          </cell>
          <cell r="J10920">
            <v>0</v>
          </cell>
        </row>
        <row r="10921">
          <cell r="A10921">
            <v>36641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TOLL:MCNEIL/MON</v>
          </cell>
          <cell r="H10921">
            <v>38018</v>
          </cell>
          <cell r="I10921">
            <v>-346435</v>
          </cell>
          <cell r="J10921">
            <v>0</v>
          </cell>
        </row>
        <row r="10922">
          <cell r="A10922">
            <v>36641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TOLL:MCNEIL/MON</v>
          </cell>
          <cell r="H10922">
            <v>38047</v>
          </cell>
          <cell r="I10922">
            <v>-368222</v>
          </cell>
          <cell r="J10922">
            <v>0</v>
          </cell>
        </row>
        <row r="10923">
          <cell r="A10923">
            <v>36641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TOLL:MCNEIL/MON</v>
          </cell>
          <cell r="H10923">
            <v>38078</v>
          </cell>
          <cell r="I10923">
            <v>-354179</v>
          </cell>
          <cell r="J10923">
            <v>0</v>
          </cell>
        </row>
        <row r="10924">
          <cell r="A10924">
            <v>36641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TOLL:MCNEIL/MON</v>
          </cell>
          <cell r="H10924">
            <v>38108</v>
          </cell>
          <cell r="I10924">
            <v>-363832</v>
          </cell>
          <cell r="J10924">
            <v>0</v>
          </cell>
        </row>
        <row r="10925">
          <cell r="A10925">
            <v>36641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TOLL:MCNEIL/MON</v>
          </cell>
          <cell r="H10925">
            <v>38139</v>
          </cell>
          <cell r="I10925">
            <v>-349954</v>
          </cell>
          <cell r="J10925">
            <v>0</v>
          </cell>
        </row>
        <row r="10926">
          <cell r="A10926">
            <v>36641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TOLL:MCNEIL/MON</v>
          </cell>
          <cell r="H10926">
            <v>38169</v>
          </cell>
          <cell r="I10926">
            <v>-359489</v>
          </cell>
          <cell r="J10926">
            <v>0</v>
          </cell>
        </row>
        <row r="10927">
          <cell r="A10927">
            <v>36641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TOLL:MCNEIL/MON</v>
          </cell>
          <cell r="H10927">
            <v>38200</v>
          </cell>
          <cell r="I10927">
            <v>-357300</v>
          </cell>
          <cell r="J10927">
            <v>0</v>
          </cell>
        </row>
        <row r="10928">
          <cell r="A10928">
            <v>36641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TOLL:MCNEIL/MON</v>
          </cell>
          <cell r="H10928">
            <v>38231</v>
          </cell>
          <cell r="I10928">
            <v>-343667</v>
          </cell>
          <cell r="J10928">
            <v>0</v>
          </cell>
        </row>
        <row r="10929">
          <cell r="A10929">
            <v>36641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TOLL:MCNEIL/MON</v>
          </cell>
          <cell r="H10929">
            <v>38261</v>
          </cell>
          <cell r="I10929">
            <v>-353028</v>
          </cell>
          <cell r="J10929">
            <v>0</v>
          </cell>
        </row>
        <row r="10930">
          <cell r="A10930">
            <v>36641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TOLL:MCNEIL/MON</v>
          </cell>
          <cell r="H10930">
            <v>38292</v>
          </cell>
          <cell r="I10930">
            <v>-339556</v>
          </cell>
          <cell r="J10930">
            <v>0</v>
          </cell>
        </row>
        <row r="10931">
          <cell r="A10931">
            <v>36641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TOLL:MCNEIL/MON</v>
          </cell>
          <cell r="H10931">
            <v>38322</v>
          </cell>
          <cell r="I10931">
            <v>-348802</v>
          </cell>
          <cell r="J10931">
            <v>0</v>
          </cell>
        </row>
        <row r="10932">
          <cell r="A10932">
            <v>36641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TOLL:MCNEIL/MON</v>
          </cell>
          <cell r="H10932">
            <v>38353</v>
          </cell>
          <cell r="I10932">
            <v>-346672</v>
          </cell>
          <cell r="J10932">
            <v>0</v>
          </cell>
        </row>
        <row r="10933">
          <cell r="A10933">
            <v>36641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TOLL:MCNEIL/MON</v>
          </cell>
          <cell r="H10933">
            <v>38384</v>
          </cell>
          <cell r="I10933">
            <v>-311210</v>
          </cell>
          <cell r="J10933">
            <v>0</v>
          </cell>
        </row>
        <row r="10934">
          <cell r="A10934">
            <v>36641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TOLL:MCNEIL/MON</v>
          </cell>
          <cell r="H10934">
            <v>38412</v>
          </cell>
          <cell r="I10934">
            <v>-342650</v>
          </cell>
          <cell r="J10934">
            <v>0</v>
          </cell>
        </row>
        <row r="10935">
          <cell r="A10935">
            <v>36641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TOLL:MCNEIL/MON</v>
          </cell>
          <cell r="H10935">
            <v>38443</v>
          </cell>
          <cell r="I10935">
            <v>-329568</v>
          </cell>
          <cell r="J10935">
            <v>0</v>
          </cell>
        </row>
        <row r="10936">
          <cell r="A10936">
            <v>36641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TOLL:MCNEIL/MON</v>
          </cell>
          <cell r="H10936">
            <v>38473</v>
          </cell>
          <cell r="I10936">
            <v>-338537</v>
          </cell>
          <cell r="J10936">
            <v>0</v>
          </cell>
        </row>
        <row r="10937">
          <cell r="A10937">
            <v>36641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TOLL:MCNEIL/MON</v>
          </cell>
          <cell r="H10937">
            <v>38504</v>
          </cell>
          <cell r="I10937">
            <v>-325611</v>
          </cell>
          <cell r="J10937">
            <v>0</v>
          </cell>
        </row>
        <row r="10938">
          <cell r="A10938">
            <v>36641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TOLL:MCNEIL/MON</v>
          </cell>
          <cell r="H10938">
            <v>38534</v>
          </cell>
          <cell r="I10938">
            <v>-334471</v>
          </cell>
          <cell r="J10938">
            <v>0</v>
          </cell>
        </row>
        <row r="10939">
          <cell r="A10939">
            <v>36641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TOLL:MCNEIL/MON</v>
          </cell>
          <cell r="H10939">
            <v>38565</v>
          </cell>
          <cell r="I10939">
            <v>-332421</v>
          </cell>
          <cell r="J10939">
            <v>0</v>
          </cell>
        </row>
        <row r="10940">
          <cell r="A10940">
            <v>36641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TOLL:MCNEIL/MON</v>
          </cell>
          <cell r="H10940">
            <v>38596</v>
          </cell>
          <cell r="I10940">
            <v>-319726</v>
          </cell>
          <cell r="J10940">
            <v>0</v>
          </cell>
        </row>
        <row r="10941">
          <cell r="A10941">
            <v>36641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TOLL:MCNEIL/MON</v>
          </cell>
          <cell r="H10941">
            <v>38626</v>
          </cell>
          <cell r="I10941">
            <v>-328422</v>
          </cell>
          <cell r="J10941">
            <v>0</v>
          </cell>
        </row>
        <row r="10942">
          <cell r="A10942">
            <v>36641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TOLL:MCNEIL/MON</v>
          </cell>
          <cell r="H10942">
            <v>38657</v>
          </cell>
          <cell r="I10942">
            <v>-315877</v>
          </cell>
          <cell r="J10942">
            <v>0</v>
          </cell>
        </row>
        <row r="10943">
          <cell r="A10943">
            <v>36641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TOLL:MCNEIL/MON</v>
          </cell>
          <cell r="H10943">
            <v>38687</v>
          </cell>
          <cell r="I10943">
            <v>-324466</v>
          </cell>
          <cell r="J10943">
            <v>0</v>
          </cell>
        </row>
        <row r="10944">
          <cell r="A10944">
            <v>36641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TOLL:MCNEIL/MON</v>
          </cell>
          <cell r="H10944">
            <v>38718</v>
          </cell>
          <cell r="I10944">
            <v>-322473</v>
          </cell>
          <cell r="J10944">
            <v>0</v>
          </cell>
        </row>
        <row r="10945">
          <cell r="A10945">
            <v>36641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TOLL:MCNEIL/MON</v>
          </cell>
          <cell r="H10945">
            <v>38749</v>
          </cell>
          <cell r="I10945">
            <v>-289475</v>
          </cell>
          <cell r="J10945">
            <v>0</v>
          </cell>
        </row>
        <row r="10946">
          <cell r="A10946">
            <v>36641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TOLL:MCNEIL/MON</v>
          </cell>
          <cell r="H10946">
            <v>38777</v>
          </cell>
          <cell r="I10946">
            <v>-318709</v>
          </cell>
          <cell r="J10946">
            <v>0</v>
          </cell>
        </row>
        <row r="10947">
          <cell r="A10947">
            <v>36641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TOLL:MCNEIL/MON</v>
          </cell>
          <cell r="H10947">
            <v>38808</v>
          </cell>
          <cell r="I10947">
            <v>-306530</v>
          </cell>
          <cell r="J10947">
            <v>0</v>
          </cell>
        </row>
        <row r="10948">
          <cell r="A10948">
            <v>36641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TOLL:MCNEIL/MON</v>
          </cell>
          <cell r="H10948">
            <v>38838</v>
          </cell>
          <cell r="I10948">
            <v>-314860</v>
          </cell>
          <cell r="J10948">
            <v>0</v>
          </cell>
        </row>
        <row r="10949">
          <cell r="A10949">
            <v>36641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TOLL:MCNEIL/MON</v>
          </cell>
          <cell r="H10949">
            <v>38869</v>
          </cell>
          <cell r="I10949">
            <v>-302826</v>
          </cell>
          <cell r="J10949">
            <v>0</v>
          </cell>
        </row>
        <row r="10950">
          <cell r="A10950">
            <v>36641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TOLL:MCNEIL/MON</v>
          </cell>
          <cell r="H10950">
            <v>38899</v>
          </cell>
          <cell r="I10950">
            <v>-311053</v>
          </cell>
          <cell r="J10950">
            <v>0</v>
          </cell>
        </row>
        <row r="10951">
          <cell r="A10951">
            <v>36641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TOLL:MCNEIL/MON</v>
          </cell>
          <cell r="H10951">
            <v>38930</v>
          </cell>
          <cell r="I10951">
            <v>-309135</v>
          </cell>
          <cell r="J10951">
            <v>0</v>
          </cell>
        </row>
        <row r="10952">
          <cell r="A10952">
            <v>36641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TOLL:MCNEIL/MON</v>
          </cell>
          <cell r="H10952">
            <v>38961</v>
          </cell>
          <cell r="I10952">
            <v>-297317</v>
          </cell>
          <cell r="J10952">
            <v>0</v>
          </cell>
        </row>
        <row r="10953">
          <cell r="A10953">
            <v>36641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TOLL:MCNEIL/MON</v>
          </cell>
          <cell r="H10953">
            <v>38991</v>
          </cell>
          <cell r="I10953">
            <v>-305391</v>
          </cell>
          <cell r="J10953">
            <v>0</v>
          </cell>
        </row>
        <row r="10954">
          <cell r="A10954">
            <v>36641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TOLL:MCNEIL/MON</v>
          </cell>
          <cell r="H10954">
            <v>39022</v>
          </cell>
          <cell r="I10954">
            <v>-293714</v>
          </cell>
          <cell r="J10954">
            <v>0</v>
          </cell>
        </row>
        <row r="10955">
          <cell r="A10955">
            <v>36641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TOLL:MCNEIL/MON</v>
          </cell>
          <cell r="H10955">
            <v>39052</v>
          </cell>
          <cell r="I10955">
            <v>-301689</v>
          </cell>
          <cell r="J10955">
            <v>0</v>
          </cell>
        </row>
        <row r="10956">
          <cell r="A10956">
            <v>36641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TOLL:MCNEIL/MON</v>
          </cell>
          <cell r="H10956">
            <v>39083</v>
          </cell>
          <cell r="I10956">
            <v>-299823</v>
          </cell>
          <cell r="J10956">
            <v>0</v>
          </cell>
        </row>
        <row r="10957">
          <cell r="A10957">
            <v>36641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TOLL:MCNEIL/MON</v>
          </cell>
          <cell r="H10957">
            <v>39114</v>
          </cell>
          <cell r="I10957">
            <v>-269132</v>
          </cell>
          <cell r="J10957">
            <v>0</v>
          </cell>
        </row>
        <row r="10958">
          <cell r="A10958">
            <v>36641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TOLL:MCNEIL/MON</v>
          </cell>
          <cell r="H10958">
            <v>39142</v>
          </cell>
          <cell r="I10958">
            <v>-296300</v>
          </cell>
          <cell r="J10958">
            <v>0</v>
          </cell>
        </row>
        <row r="10959">
          <cell r="A10959">
            <v>36641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TOLL:MCNEIL/MON</v>
          </cell>
          <cell r="H10959">
            <v>39173</v>
          </cell>
          <cell r="I10959">
            <v>-284966</v>
          </cell>
          <cell r="J10959">
            <v>0</v>
          </cell>
        </row>
        <row r="10960">
          <cell r="A10960">
            <v>36641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TOLL:MCNEIL/MON</v>
          </cell>
          <cell r="H10960">
            <v>39203</v>
          </cell>
          <cell r="I10960">
            <v>-292701</v>
          </cell>
          <cell r="J10960">
            <v>0</v>
          </cell>
        </row>
        <row r="10961">
          <cell r="A10961">
            <v>36641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TOLL:MCNEIL/MON</v>
          </cell>
          <cell r="H10961">
            <v>39234</v>
          </cell>
          <cell r="I10961">
            <v>-281522</v>
          </cell>
          <cell r="J10961">
            <v>0</v>
          </cell>
        </row>
        <row r="10962">
          <cell r="A10962">
            <v>36641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TOLL:MCNEIL/MON</v>
          </cell>
          <cell r="H10962">
            <v>39264</v>
          </cell>
          <cell r="I10962">
            <v>-289179</v>
          </cell>
          <cell r="J10962">
            <v>0</v>
          </cell>
        </row>
        <row r="10963">
          <cell r="A10963">
            <v>36641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TOLL:MCNEIL/MON</v>
          </cell>
          <cell r="H10963">
            <v>39295</v>
          </cell>
          <cell r="I10963">
            <v>-287405</v>
          </cell>
          <cell r="J10963">
            <v>0</v>
          </cell>
        </row>
        <row r="10964">
          <cell r="A10964">
            <v>36641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TOLL:MCNEIL/MON</v>
          </cell>
          <cell r="H10964">
            <v>39326</v>
          </cell>
          <cell r="I10964">
            <v>-276427</v>
          </cell>
          <cell r="J10964">
            <v>0</v>
          </cell>
        </row>
        <row r="10965">
          <cell r="A10965">
            <v>36641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TOLL:MCNEIL/MON</v>
          </cell>
          <cell r="H10965">
            <v>39356</v>
          </cell>
          <cell r="I10965">
            <v>-283944</v>
          </cell>
          <cell r="J10965">
            <v>0</v>
          </cell>
        </row>
        <row r="10966">
          <cell r="A10966">
            <v>36641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TOLL:MCNEIL/MON</v>
          </cell>
          <cell r="H10966">
            <v>39387</v>
          </cell>
          <cell r="I10966">
            <v>-273097</v>
          </cell>
          <cell r="J10966">
            <v>0</v>
          </cell>
        </row>
        <row r="10967">
          <cell r="A10967">
            <v>36641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TOLL:MCNEIL/MON</v>
          </cell>
          <cell r="H10967">
            <v>39417</v>
          </cell>
          <cell r="I10967">
            <v>-280522</v>
          </cell>
          <cell r="J10967">
            <v>0</v>
          </cell>
        </row>
        <row r="10968">
          <cell r="A10968">
            <v>36641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TOLL:MCNEIL/MON</v>
          </cell>
          <cell r="H10968">
            <v>39448</v>
          </cell>
          <cell r="I10968">
            <v>-278799</v>
          </cell>
          <cell r="J10968">
            <v>0</v>
          </cell>
        </row>
        <row r="10969">
          <cell r="A10969">
            <v>36641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TOLL:MCNEIL/MON</v>
          </cell>
          <cell r="H10969">
            <v>39479</v>
          </cell>
          <cell r="I10969">
            <v>-259209</v>
          </cell>
          <cell r="J10969">
            <v>0</v>
          </cell>
        </row>
        <row r="10970">
          <cell r="A10970">
            <v>36641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TOLL:MCNEIL/MON</v>
          </cell>
          <cell r="H10970">
            <v>39508</v>
          </cell>
          <cell r="I10970">
            <v>-275491</v>
          </cell>
          <cell r="J10970">
            <v>0</v>
          </cell>
        </row>
        <row r="10971">
          <cell r="A10971">
            <v>36641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TOLL:MCNEIL/MON</v>
          </cell>
          <cell r="H10971">
            <v>39539</v>
          </cell>
          <cell r="I10971">
            <v>-264965</v>
          </cell>
          <cell r="J10971">
            <v>0</v>
          </cell>
        </row>
        <row r="10972">
          <cell r="A10972">
            <v>36641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TOLL:MCNEIL/MON</v>
          </cell>
          <cell r="H10972">
            <v>39569</v>
          </cell>
          <cell r="I10972">
            <v>-272167</v>
          </cell>
          <cell r="J10972">
            <v>0</v>
          </cell>
        </row>
        <row r="10973">
          <cell r="A10973">
            <v>36641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TOLL:MCNEIL/MON</v>
          </cell>
          <cell r="H10973">
            <v>39600</v>
          </cell>
          <cell r="I10973">
            <v>-261767</v>
          </cell>
          <cell r="J10973">
            <v>0</v>
          </cell>
        </row>
        <row r="10974">
          <cell r="A10974">
            <v>36641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TOLL:MCNEIL/MON</v>
          </cell>
          <cell r="H10974">
            <v>39630</v>
          </cell>
          <cell r="I10974">
            <v>-268881</v>
          </cell>
          <cell r="J10974">
            <v>0</v>
          </cell>
        </row>
        <row r="10975">
          <cell r="A10975">
            <v>36641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TOLL:MCNEIL/MON</v>
          </cell>
          <cell r="H10975">
            <v>39661</v>
          </cell>
          <cell r="I10975">
            <v>-267226</v>
          </cell>
          <cell r="J10975">
            <v>0</v>
          </cell>
        </row>
        <row r="10976">
          <cell r="A10976">
            <v>36641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TOLL:MCNEIL/MON</v>
          </cell>
          <cell r="H10976">
            <v>39692</v>
          </cell>
          <cell r="I10976">
            <v>-257013</v>
          </cell>
          <cell r="J10976">
            <v>0</v>
          </cell>
        </row>
        <row r="10977">
          <cell r="A10977">
            <v>36641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TOLL:MCNEIL/MON</v>
          </cell>
          <cell r="H10977">
            <v>39722</v>
          </cell>
          <cell r="I10977">
            <v>-263997</v>
          </cell>
          <cell r="J10977">
            <v>0</v>
          </cell>
        </row>
        <row r="10978">
          <cell r="A10978">
            <v>36641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TOLL:MCNEIL/MON</v>
          </cell>
          <cell r="H10978">
            <v>39753</v>
          </cell>
          <cell r="I10978">
            <v>-253906</v>
          </cell>
          <cell r="J10978">
            <v>0</v>
          </cell>
        </row>
        <row r="10979">
          <cell r="A10979">
            <v>36641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TOLL:MCNEIL/MON</v>
          </cell>
          <cell r="H10979">
            <v>39783</v>
          </cell>
          <cell r="I10979">
            <v>-450657</v>
          </cell>
          <cell r="J10979">
            <v>0</v>
          </cell>
        </row>
        <row r="10980">
          <cell r="A10980">
            <v>36641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TOLL:MONCH/CHI</v>
          </cell>
          <cell r="H10980">
            <v>36647</v>
          </cell>
          <cell r="I10980">
            <v>0</v>
          </cell>
          <cell r="J10980">
            <v>0</v>
          </cell>
        </row>
        <row r="10981">
          <cell r="A10981">
            <v>36641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TOLL:MONCH/CHI</v>
          </cell>
          <cell r="H10981">
            <v>36678</v>
          </cell>
          <cell r="I10981">
            <v>0</v>
          </cell>
          <cell r="J10981">
            <v>0</v>
          </cell>
        </row>
        <row r="10982">
          <cell r="A10982">
            <v>36641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TOLL:MONCH/CHI</v>
          </cell>
          <cell r="H10982">
            <v>36708</v>
          </cell>
          <cell r="I10982">
            <v>0</v>
          </cell>
          <cell r="J10982">
            <v>0</v>
          </cell>
        </row>
        <row r="10983">
          <cell r="A10983">
            <v>36641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TOLL:MONCH/CHI</v>
          </cell>
          <cell r="H10983">
            <v>36739</v>
          </cell>
          <cell r="I10983">
            <v>0</v>
          </cell>
          <cell r="J10983">
            <v>0</v>
          </cell>
        </row>
        <row r="10984">
          <cell r="A10984">
            <v>36641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TOLL:MONCH/CHI</v>
          </cell>
          <cell r="H10984">
            <v>36770</v>
          </cell>
          <cell r="I10984">
            <v>0</v>
          </cell>
          <cell r="J10984">
            <v>0</v>
          </cell>
        </row>
        <row r="10985">
          <cell r="A10985">
            <v>36641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TOLL:MONCH/CHI</v>
          </cell>
          <cell r="H10985">
            <v>36800</v>
          </cell>
          <cell r="I10985">
            <v>0</v>
          </cell>
          <cell r="J10985">
            <v>0</v>
          </cell>
        </row>
        <row r="10986">
          <cell r="A10986">
            <v>36641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TOLL:MONCH/CHI</v>
          </cell>
          <cell r="H10986">
            <v>36831</v>
          </cell>
          <cell r="I10986">
            <v>0</v>
          </cell>
          <cell r="J10986">
            <v>0</v>
          </cell>
        </row>
        <row r="10987">
          <cell r="A10987">
            <v>36641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TOLL:MONCH/CHI</v>
          </cell>
          <cell r="H10987">
            <v>36861</v>
          </cell>
          <cell r="I10987">
            <v>0</v>
          </cell>
          <cell r="J10987">
            <v>0</v>
          </cell>
        </row>
        <row r="10988">
          <cell r="A10988">
            <v>36641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TOLL:MONCH/CHI</v>
          </cell>
          <cell r="H10988">
            <v>36892</v>
          </cell>
          <cell r="I10988">
            <v>0</v>
          </cell>
          <cell r="J10988">
            <v>0</v>
          </cell>
        </row>
        <row r="10989">
          <cell r="A10989">
            <v>36641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TOLL:MONCH/CHI</v>
          </cell>
          <cell r="H10989">
            <v>36923</v>
          </cell>
          <cell r="I10989">
            <v>0</v>
          </cell>
          <cell r="J10989">
            <v>0</v>
          </cell>
        </row>
        <row r="10990">
          <cell r="A10990">
            <v>36641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TOLL:MONCH/CHI</v>
          </cell>
          <cell r="H10990">
            <v>36951</v>
          </cell>
          <cell r="I10990">
            <v>0</v>
          </cell>
          <cell r="J10990">
            <v>0</v>
          </cell>
        </row>
        <row r="10991">
          <cell r="A10991">
            <v>36641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TOLL:MONCH/CHI</v>
          </cell>
          <cell r="H10991">
            <v>36982</v>
          </cell>
          <cell r="I10991">
            <v>0</v>
          </cell>
          <cell r="J10991">
            <v>0</v>
          </cell>
        </row>
        <row r="10992">
          <cell r="A10992">
            <v>36641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TOLL:MONCH/CHI</v>
          </cell>
          <cell r="H10992">
            <v>37012</v>
          </cell>
          <cell r="I10992">
            <v>0</v>
          </cell>
          <cell r="J10992">
            <v>0</v>
          </cell>
        </row>
        <row r="10993">
          <cell r="A10993">
            <v>36641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TOLL:MONCH/CHI</v>
          </cell>
          <cell r="H10993">
            <v>37043</v>
          </cell>
          <cell r="I10993">
            <v>0</v>
          </cell>
          <cell r="J10993">
            <v>0</v>
          </cell>
        </row>
        <row r="10994">
          <cell r="A10994">
            <v>36641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TOLL:MONCH/CHI</v>
          </cell>
          <cell r="H10994">
            <v>37073</v>
          </cell>
          <cell r="I10994">
            <v>0</v>
          </cell>
          <cell r="J10994">
            <v>0</v>
          </cell>
        </row>
        <row r="10995">
          <cell r="A10995">
            <v>36641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TOLL:MONCH/CHI</v>
          </cell>
          <cell r="H10995">
            <v>37104</v>
          </cell>
          <cell r="I10995">
            <v>0</v>
          </cell>
          <cell r="J10995">
            <v>0</v>
          </cell>
        </row>
        <row r="10996">
          <cell r="A10996">
            <v>36641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TOLL:MONCH/CHI</v>
          </cell>
          <cell r="H10996">
            <v>37135</v>
          </cell>
          <cell r="I10996">
            <v>0</v>
          </cell>
          <cell r="J10996">
            <v>0</v>
          </cell>
        </row>
        <row r="10997">
          <cell r="A10997">
            <v>36641</v>
          </cell>
          <cell r="B10997" t="str">
            <v>FT-CANADA</v>
          </cell>
          <cell r="C10997" t="str">
            <v>NG-NYMEX</v>
          </cell>
          <cell r="D10997" t="str">
            <v>FT-CAND-EGSC-PRC</v>
          </cell>
          <cell r="E10997" t="str">
            <v>P</v>
          </cell>
          <cell r="G10997" t="str">
            <v>TOLL:MONCH/CHI</v>
          </cell>
          <cell r="H10997">
            <v>37165</v>
          </cell>
          <cell r="I10997">
            <v>0</v>
          </cell>
          <cell r="J10997">
            <v>0</v>
          </cell>
        </row>
        <row r="10998">
          <cell r="A10998">
            <v>36641</v>
          </cell>
          <cell r="B10998" t="str">
            <v>FT-CANADA</v>
          </cell>
          <cell r="C10998" t="str">
            <v>NG-NYMEX</v>
          </cell>
          <cell r="D10998" t="str">
            <v>FT-CAND-EGSC-PRC</v>
          </cell>
          <cell r="E10998" t="str">
            <v>P</v>
          </cell>
          <cell r="G10998" t="str">
            <v>TOLL:MONCH/CHI</v>
          </cell>
          <cell r="H10998">
            <v>37196</v>
          </cell>
          <cell r="I10998">
            <v>0</v>
          </cell>
          <cell r="J10998">
            <v>0</v>
          </cell>
        </row>
        <row r="10999">
          <cell r="A10999">
            <v>36641</v>
          </cell>
          <cell r="B10999" t="str">
            <v>FT-CANADA</v>
          </cell>
          <cell r="C10999" t="str">
            <v>NG-NYMEX</v>
          </cell>
          <cell r="D10999" t="str">
            <v>FT-CAND-EGSC-PRC</v>
          </cell>
          <cell r="E10999" t="str">
            <v>P</v>
          </cell>
          <cell r="G10999" t="str">
            <v>TOLL:MONCH/CHI</v>
          </cell>
          <cell r="H10999">
            <v>37226</v>
          </cell>
          <cell r="I10999">
            <v>-13421</v>
          </cell>
          <cell r="J10999">
            <v>0</v>
          </cell>
        </row>
        <row r="11000">
          <cell r="A11000">
            <v>36641</v>
          </cell>
          <cell r="B11000" t="str">
            <v>FT-CANADA</v>
          </cell>
          <cell r="C11000" t="str">
            <v>NG-NYMEX</v>
          </cell>
          <cell r="D11000" t="str">
            <v>FT-CAND-EGSC-PRC</v>
          </cell>
          <cell r="E11000" t="str">
            <v>P</v>
          </cell>
          <cell r="G11000" t="str">
            <v>TOLL:MONCH/CHI</v>
          </cell>
          <cell r="H11000">
            <v>37257</v>
          </cell>
          <cell r="I11000">
            <v>0</v>
          </cell>
          <cell r="J11000">
            <v>0</v>
          </cell>
        </row>
        <row r="11001">
          <cell r="A11001">
            <v>36641</v>
          </cell>
          <cell r="B11001" t="str">
            <v>FT-CANADA</v>
          </cell>
          <cell r="C11001" t="str">
            <v>NG-NYMEX</v>
          </cell>
          <cell r="D11001" t="str">
            <v>FT-CAND-EGSC-PRC</v>
          </cell>
          <cell r="E11001" t="str">
            <v>P</v>
          </cell>
          <cell r="G11001" t="str">
            <v>TOLL:MONCH/CHI</v>
          </cell>
          <cell r="H11001">
            <v>37288</v>
          </cell>
          <cell r="I11001">
            <v>0</v>
          </cell>
          <cell r="J11001">
            <v>0</v>
          </cell>
        </row>
        <row r="11002">
          <cell r="A11002">
            <v>36641</v>
          </cell>
          <cell r="B11002" t="str">
            <v>FT-CANADA</v>
          </cell>
          <cell r="C11002" t="str">
            <v>NG-NYMEX</v>
          </cell>
          <cell r="D11002" t="str">
            <v>FT-CAND-EGSC-PRC</v>
          </cell>
          <cell r="E11002" t="str">
            <v>P</v>
          </cell>
          <cell r="G11002" t="str">
            <v>TOLL:MONCH/CHI</v>
          </cell>
          <cell r="H11002">
            <v>37316</v>
          </cell>
          <cell r="I11002">
            <v>0</v>
          </cell>
          <cell r="J11002">
            <v>0</v>
          </cell>
        </row>
        <row r="11003">
          <cell r="A11003">
            <v>36641</v>
          </cell>
          <cell r="B11003" t="str">
            <v>FT-CANADA</v>
          </cell>
          <cell r="C11003" t="str">
            <v>NG-NYMEX</v>
          </cell>
          <cell r="D11003" t="str">
            <v>FT-CAND-EGSC-PRC</v>
          </cell>
          <cell r="E11003" t="str">
            <v>P</v>
          </cell>
          <cell r="G11003" t="str">
            <v>TOLL:MONCH/CHI</v>
          </cell>
          <cell r="H11003">
            <v>37347</v>
          </cell>
          <cell r="I11003">
            <v>0</v>
          </cell>
          <cell r="J11003">
            <v>0</v>
          </cell>
        </row>
        <row r="11004">
          <cell r="A11004">
            <v>36641</v>
          </cell>
          <cell r="B11004" t="str">
            <v>FT-CANADA</v>
          </cell>
          <cell r="C11004" t="str">
            <v>NG-NYMEX</v>
          </cell>
          <cell r="D11004" t="str">
            <v>FT-CAND-EGSC-PRC</v>
          </cell>
          <cell r="E11004" t="str">
            <v>P</v>
          </cell>
          <cell r="G11004" t="str">
            <v>TOLL:MONCH/CHI</v>
          </cell>
          <cell r="H11004">
            <v>37377</v>
          </cell>
          <cell r="I11004">
            <v>0</v>
          </cell>
          <cell r="J11004">
            <v>0</v>
          </cell>
        </row>
        <row r="11005">
          <cell r="A11005">
            <v>36641</v>
          </cell>
          <cell r="B11005" t="str">
            <v>FT-CANADA</v>
          </cell>
          <cell r="C11005" t="str">
            <v>NG-NYMEX</v>
          </cell>
          <cell r="D11005" t="str">
            <v>FT-CAND-EGSC-PRC</v>
          </cell>
          <cell r="E11005" t="str">
            <v>P</v>
          </cell>
          <cell r="G11005" t="str">
            <v>TOLL:MONCH/CHI</v>
          </cell>
          <cell r="H11005">
            <v>37408</v>
          </cell>
          <cell r="I11005">
            <v>0</v>
          </cell>
          <cell r="J11005">
            <v>0</v>
          </cell>
        </row>
        <row r="11006">
          <cell r="A11006">
            <v>36641</v>
          </cell>
          <cell r="B11006" t="str">
            <v>FT-CANADA</v>
          </cell>
          <cell r="C11006" t="str">
            <v>NG-NYMEX</v>
          </cell>
          <cell r="D11006" t="str">
            <v>FT-CAND-EGSC-PRC</v>
          </cell>
          <cell r="E11006" t="str">
            <v>P</v>
          </cell>
          <cell r="G11006" t="str">
            <v>TOLL:MONCH/CHI</v>
          </cell>
          <cell r="H11006">
            <v>37438</v>
          </cell>
          <cell r="I11006">
            <v>0</v>
          </cell>
          <cell r="J11006">
            <v>0</v>
          </cell>
        </row>
        <row r="11007">
          <cell r="A11007">
            <v>36641</v>
          </cell>
          <cell r="B11007" t="str">
            <v>FT-CANADA</v>
          </cell>
          <cell r="C11007" t="str">
            <v>NG-NYMEX</v>
          </cell>
          <cell r="D11007" t="str">
            <v>FT-CAND-EGSC-PRC</v>
          </cell>
          <cell r="E11007" t="str">
            <v>P</v>
          </cell>
          <cell r="G11007" t="str">
            <v>TOLL:MONCH/CHI</v>
          </cell>
          <cell r="H11007">
            <v>37469</v>
          </cell>
          <cell r="I11007">
            <v>0</v>
          </cell>
          <cell r="J11007">
            <v>0</v>
          </cell>
        </row>
        <row r="11008">
          <cell r="A11008">
            <v>36641</v>
          </cell>
          <cell r="B11008" t="str">
            <v>FT-CANADA</v>
          </cell>
          <cell r="C11008" t="str">
            <v>NG-NYMEX</v>
          </cell>
          <cell r="D11008" t="str">
            <v>FT-CAND-EGSC-PRC</v>
          </cell>
          <cell r="E11008" t="str">
            <v>P</v>
          </cell>
          <cell r="G11008" t="str">
            <v>TOLL:MONCH/CHI</v>
          </cell>
          <cell r="H11008">
            <v>37500</v>
          </cell>
          <cell r="I11008">
            <v>0</v>
          </cell>
          <cell r="J11008">
            <v>0</v>
          </cell>
        </row>
        <row r="11009">
          <cell r="A11009">
            <v>36641</v>
          </cell>
          <cell r="B11009" t="str">
            <v>FT-CANADA</v>
          </cell>
          <cell r="C11009" t="str">
            <v>NG-NYMEX</v>
          </cell>
          <cell r="D11009" t="str">
            <v>FT-CAND-EGSC-PRC</v>
          </cell>
          <cell r="E11009" t="str">
            <v>P</v>
          </cell>
          <cell r="G11009" t="str">
            <v>TOLL:MONCH/CHI</v>
          </cell>
          <cell r="H11009">
            <v>37530</v>
          </cell>
          <cell r="I11009">
            <v>0</v>
          </cell>
          <cell r="J11009">
            <v>0</v>
          </cell>
        </row>
        <row r="11010">
          <cell r="A11010">
            <v>36641</v>
          </cell>
          <cell r="B11010" t="str">
            <v>FT-CANADA</v>
          </cell>
          <cell r="C11010" t="str">
            <v>NG-NYMEX</v>
          </cell>
          <cell r="D11010" t="str">
            <v>FT-CAND-EGSC-PRC</v>
          </cell>
          <cell r="E11010" t="str">
            <v>P</v>
          </cell>
          <cell r="G11010" t="str">
            <v>TOLL:MONCH/CHI</v>
          </cell>
          <cell r="H11010">
            <v>37561</v>
          </cell>
          <cell r="I11010">
            <v>0</v>
          </cell>
          <cell r="J11010">
            <v>0</v>
          </cell>
        </row>
        <row r="11011">
          <cell r="A11011">
            <v>36641</v>
          </cell>
          <cell r="B11011" t="str">
            <v>FT-CANADA</v>
          </cell>
          <cell r="C11011" t="str">
            <v>NG-NYMEX</v>
          </cell>
          <cell r="D11011" t="str">
            <v>FT-CAND-EGSC-PRC</v>
          </cell>
          <cell r="E11011" t="str">
            <v>P</v>
          </cell>
          <cell r="G11011" t="str">
            <v>TOLL:MONCH/CHI</v>
          </cell>
          <cell r="H11011">
            <v>37591</v>
          </cell>
          <cell r="I11011">
            <v>0</v>
          </cell>
          <cell r="J11011">
            <v>0</v>
          </cell>
        </row>
        <row r="11012">
          <cell r="A11012">
            <v>36641</v>
          </cell>
          <cell r="B11012" t="str">
            <v>FT-CANADA</v>
          </cell>
          <cell r="C11012" t="str">
            <v>NG-NYMEX</v>
          </cell>
          <cell r="D11012" t="str">
            <v>FT-CAND-EGSC-PRC</v>
          </cell>
          <cell r="E11012" t="str">
            <v>P</v>
          </cell>
          <cell r="G11012" t="str">
            <v>TOLL:MONCH/CHI</v>
          </cell>
          <cell r="H11012">
            <v>37622</v>
          </cell>
          <cell r="I11012">
            <v>0</v>
          </cell>
          <cell r="J11012">
            <v>0</v>
          </cell>
        </row>
        <row r="11013">
          <cell r="A11013">
            <v>36641</v>
          </cell>
          <cell r="B11013" t="str">
            <v>FT-CANADA</v>
          </cell>
          <cell r="C11013" t="str">
            <v>NG-NYMEX</v>
          </cell>
          <cell r="D11013" t="str">
            <v>FT-CAND-EGSC-PRC</v>
          </cell>
          <cell r="E11013" t="str">
            <v>P</v>
          </cell>
          <cell r="G11013" t="str">
            <v>TOLL:MONCH/CHI</v>
          </cell>
          <cell r="H11013">
            <v>37653</v>
          </cell>
          <cell r="I11013">
            <v>0</v>
          </cell>
          <cell r="J11013">
            <v>0</v>
          </cell>
        </row>
        <row r="11014">
          <cell r="A11014">
            <v>36641</v>
          </cell>
          <cell r="B11014" t="str">
            <v>FT-CANADA</v>
          </cell>
          <cell r="C11014" t="str">
            <v>NG-NYMEX</v>
          </cell>
          <cell r="D11014" t="str">
            <v>FT-CAND-EGSC-PRC</v>
          </cell>
          <cell r="E11014" t="str">
            <v>P</v>
          </cell>
          <cell r="G11014" t="str">
            <v>TOLL:MONCH/CHI</v>
          </cell>
          <cell r="H11014">
            <v>37681</v>
          </cell>
          <cell r="I11014">
            <v>0</v>
          </cell>
          <cell r="J11014">
            <v>0</v>
          </cell>
        </row>
        <row r="11015">
          <cell r="A11015">
            <v>36641</v>
          </cell>
          <cell r="B11015" t="str">
            <v>FT-CANADA</v>
          </cell>
          <cell r="C11015" t="str">
            <v>NG-NYMEX</v>
          </cell>
          <cell r="D11015" t="str">
            <v>FT-CAND-EGSC-PRC</v>
          </cell>
          <cell r="E11015" t="str">
            <v>P</v>
          </cell>
          <cell r="G11015" t="str">
            <v>TOLL:MONCH/CHI</v>
          </cell>
          <cell r="H11015">
            <v>37712</v>
          </cell>
          <cell r="I11015">
            <v>0</v>
          </cell>
          <cell r="J11015">
            <v>0</v>
          </cell>
        </row>
        <row r="11016">
          <cell r="A11016">
            <v>36641</v>
          </cell>
          <cell r="B11016" t="str">
            <v>FT-CANADA</v>
          </cell>
          <cell r="C11016" t="str">
            <v>NG-NYMEX</v>
          </cell>
          <cell r="D11016" t="str">
            <v>FT-CAND-EGSC-PRC</v>
          </cell>
          <cell r="E11016" t="str">
            <v>P</v>
          </cell>
          <cell r="G11016" t="str">
            <v>TOLL:MONCH/CHI</v>
          </cell>
          <cell r="H11016">
            <v>37742</v>
          </cell>
          <cell r="I11016">
            <v>0</v>
          </cell>
          <cell r="J11016">
            <v>0</v>
          </cell>
        </row>
        <row r="11017">
          <cell r="A11017">
            <v>36641</v>
          </cell>
          <cell r="B11017" t="str">
            <v>FT-CANADA</v>
          </cell>
          <cell r="C11017" t="str">
            <v>NG-NYMEX</v>
          </cell>
          <cell r="D11017" t="str">
            <v>FT-CAND-EGSC-PRC</v>
          </cell>
          <cell r="E11017" t="str">
            <v>P</v>
          </cell>
          <cell r="G11017" t="str">
            <v>TOLL:MONCH/CHI</v>
          </cell>
          <cell r="H11017">
            <v>37773</v>
          </cell>
          <cell r="I11017">
            <v>0</v>
          </cell>
          <cell r="J11017">
            <v>0</v>
          </cell>
        </row>
        <row r="11018">
          <cell r="A11018">
            <v>36641</v>
          </cell>
          <cell r="B11018" t="str">
            <v>FT-CANADA</v>
          </cell>
          <cell r="C11018" t="str">
            <v>NG-NYMEX</v>
          </cell>
          <cell r="D11018" t="str">
            <v>FT-CAND-EGSC-PRC</v>
          </cell>
          <cell r="E11018" t="str">
            <v>P</v>
          </cell>
          <cell r="G11018" t="str">
            <v>TOLL:MONCH/CHI</v>
          </cell>
          <cell r="H11018">
            <v>37803</v>
          </cell>
          <cell r="I11018">
            <v>0</v>
          </cell>
          <cell r="J11018">
            <v>0</v>
          </cell>
        </row>
        <row r="11019">
          <cell r="A11019">
            <v>36641</v>
          </cell>
          <cell r="B11019" t="str">
            <v>FT-CANADA</v>
          </cell>
          <cell r="C11019" t="str">
            <v>NG-NYMEX</v>
          </cell>
          <cell r="D11019" t="str">
            <v>FT-CAND-EGSC-PRC</v>
          </cell>
          <cell r="E11019" t="str">
            <v>P</v>
          </cell>
          <cell r="G11019" t="str">
            <v>TOLL:MONCH/CHI</v>
          </cell>
          <cell r="H11019">
            <v>37834</v>
          </cell>
          <cell r="I11019">
            <v>0</v>
          </cell>
          <cell r="J11019">
            <v>0</v>
          </cell>
        </row>
        <row r="11020">
          <cell r="A11020">
            <v>36641</v>
          </cell>
          <cell r="B11020" t="str">
            <v>FT-CANADA</v>
          </cell>
          <cell r="C11020" t="str">
            <v>NG-NYMEX</v>
          </cell>
          <cell r="D11020" t="str">
            <v>FT-CAND-EGSC-PRC</v>
          </cell>
          <cell r="E11020" t="str">
            <v>P</v>
          </cell>
          <cell r="G11020" t="str">
            <v>TOLL:MONCH/CHI</v>
          </cell>
          <cell r="H11020">
            <v>37865</v>
          </cell>
          <cell r="I11020">
            <v>0</v>
          </cell>
          <cell r="J11020">
            <v>0</v>
          </cell>
        </row>
        <row r="11021">
          <cell r="A11021">
            <v>36641</v>
          </cell>
          <cell r="B11021" t="str">
            <v>FT-CANADA</v>
          </cell>
          <cell r="C11021" t="str">
            <v>NG-NYMEX</v>
          </cell>
          <cell r="D11021" t="str">
            <v>FT-CAND-EGSC-PRC</v>
          </cell>
          <cell r="E11021" t="str">
            <v>P</v>
          </cell>
          <cell r="G11021" t="str">
            <v>TOLL:MONCH/CHI</v>
          </cell>
          <cell r="H11021">
            <v>37895</v>
          </cell>
          <cell r="I11021">
            <v>0</v>
          </cell>
          <cell r="J11021">
            <v>0</v>
          </cell>
        </row>
        <row r="11022">
          <cell r="A11022">
            <v>36641</v>
          </cell>
          <cell r="B11022" t="str">
            <v>FT-CANADA</v>
          </cell>
          <cell r="C11022" t="str">
            <v>NG-NYMEX</v>
          </cell>
          <cell r="D11022" t="str">
            <v>FT-CAND-EGSC-PRC</v>
          </cell>
          <cell r="E11022" t="str">
            <v>P</v>
          </cell>
          <cell r="G11022" t="str">
            <v>TOLL:MONCH/CHI</v>
          </cell>
          <cell r="H11022">
            <v>37926</v>
          </cell>
          <cell r="I11022">
            <v>0</v>
          </cell>
          <cell r="J11022">
            <v>0</v>
          </cell>
        </row>
        <row r="11023">
          <cell r="A11023">
            <v>36641</v>
          </cell>
          <cell r="B11023" t="str">
            <v>FT-CANADA</v>
          </cell>
          <cell r="C11023" t="str">
            <v>NG-NYMEX</v>
          </cell>
          <cell r="D11023" t="str">
            <v>FT-CAND-EGSC-PRC</v>
          </cell>
          <cell r="E11023" t="str">
            <v>P</v>
          </cell>
          <cell r="G11023" t="str">
            <v>TOLL:MONCH/CHI</v>
          </cell>
          <cell r="H11023">
            <v>37956</v>
          </cell>
          <cell r="I11023">
            <v>0</v>
          </cell>
          <cell r="J11023">
            <v>0</v>
          </cell>
        </row>
        <row r="11024">
          <cell r="A11024">
            <v>36641</v>
          </cell>
          <cell r="B11024" t="str">
            <v>FT-CANADA</v>
          </cell>
          <cell r="C11024" t="str">
            <v>NG-NYMEX</v>
          </cell>
          <cell r="D11024" t="str">
            <v>FT-CAND-EGSC-PRC</v>
          </cell>
          <cell r="E11024" t="str">
            <v>P</v>
          </cell>
          <cell r="G11024" t="str">
            <v>TOLL:MONCH/CHI</v>
          </cell>
          <cell r="H11024">
            <v>37987</v>
          </cell>
          <cell r="I11024">
            <v>0</v>
          </cell>
          <cell r="J11024">
            <v>0</v>
          </cell>
        </row>
        <row r="11025">
          <cell r="A11025">
            <v>36641</v>
          </cell>
          <cell r="B11025" t="str">
            <v>FT-CANADA</v>
          </cell>
          <cell r="C11025" t="str">
            <v>NG-NYMEX</v>
          </cell>
          <cell r="D11025" t="str">
            <v>FT-CAND-EGSC-PRC</v>
          </cell>
          <cell r="E11025" t="str">
            <v>P</v>
          </cell>
          <cell r="G11025" t="str">
            <v>TOLL:MONCH/CHI</v>
          </cell>
          <cell r="H11025">
            <v>38018</v>
          </cell>
          <cell r="I11025">
            <v>0</v>
          </cell>
          <cell r="J11025">
            <v>0</v>
          </cell>
        </row>
        <row r="11026">
          <cell r="A11026">
            <v>36641</v>
          </cell>
          <cell r="B11026" t="str">
            <v>FT-CANADA</v>
          </cell>
          <cell r="C11026" t="str">
            <v>NG-NYMEX</v>
          </cell>
          <cell r="D11026" t="str">
            <v>FT-CAND-EGSC-PRC</v>
          </cell>
          <cell r="E11026" t="str">
            <v>P</v>
          </cell>
          <cell r="G11026" t="str">
            <v>TOLL:MONCH/CHI</v>
          </cell>
          <cell r="H11026">
            <v>38047</v>
          </cell>
          <cell r="I11026">
            <v>0</v>
          </cell>
          <cell r="J11026">
            <v>0</v>
          </cell>
        </row>
        <row r="11027">
          <cell r="A11027">
            <v>36641</v>
          </cell>
          <cell r="B11027" t="str">
            <v>FT-CANADA</v>
          </cell>
          <cell r="C11027" t="str">
            <v>NG-NYMEX</v>
          </cell>
          <cell r="D11027" t="str">
            <v>FT-CAND-EGSC-PRC</v>
          </cell>
          <cell r="E11027" t="str">
            <v>P</v>
          </cell>
          <cell r="G11027" t="str">
            <v>TOLL:MONCH/CHI</v>
          </cell>
          <cell r="H11027">
            <v>38078</v>
          </cell>
          <cell r="I11027">
            <v>0</v>
          </cell>
          <cell r="J11027">
            <v>0</v>
          </cell>
        </row>
        <row r="11028">
          <cell r="A11028">
            <v>36641</v>
          </cell>
          <cell r="B11028" t="str">
            <v>FT-CANADA</v>
          </cell>
          <cell r="C11028" t="str">
            <v>NG-NYMEX</v>
          </cell>
          <cell r="D11028" t="str">
            <v>FT-CAND-EGSC-PRC</v>
          </cell>
          <cell r="E11028" t="str">
            <v>P</v>
          </cell>
          <cell r="G11028" t="str">
            <v>TOLL:MONCH/CHI</v>
          </cell>
          <cell r="H11028">
            <v>38108</v>
          </cell>
          <cell r="I11028">
            <v>0</v>
          </cell>
          <cell r="J11028">
            <v>0</v>
          </cell>
        </row>
        <row r="11029">
          <cell r="A11029">
            <v>36641</v>
          </cell>
          <cell r="B11029" t="str">
            <v>FT-CANADA</v>
          </cell>
          <cell r="C11029" t="str">
            <v>NG-NYMEX</v>
          </cell>
          <cell r="D11029" t="str">
            <v>FT-CAND-EGSC-PRC</v>
          </cell>
          <cell r="E11029" t="str">
            <v>P</v>
          </cell>
          <cell r="G11029" t="str">
            <v>TOLL:MONCH/CHI</v>
          </cell>
          <cell r="H11029">
            <v>38139</v>
          </cell>
          <cell r="I11029">
            <v>0</v>
          </cell>
          <cell r="J11029">
            <v>0</v>
          </cell>
        </row>
        <row r="11030">
          <cell r="A11030">
            <v>36641</v>
          </cell>
          <cell r="B11030" t="str">
            <v>FT-CANADA</v>
          </cell>
          <cell r="C11030" t="str">
            <v>NG-NYMEX</v>
          </cell>
          <cell r="D11030" t="str">
            <v>FT-CAND-EGSC-PRC</v>
          </cell>
          <cell r="E11030" t="str">
            <v>P</v>
          </cell>
          <cell r="G11030" t="str">
            <v>TOLL:MONCH/CHI</v>
          </cell>
          <cell r="H11030">
            <v>38169</v>
          </cell>
          <cell r="I11030">
            <v>0</v>
          </cell>
          <cell r="J11030">
            <v>0</v>
          </cell>
        </row>
        <row r="11031">
          <cell r="A11031">
            <v>36641</v>
          </cell>
          <cell r="B11031" t="str">
            <v>FT-CANADA</v>
          </cell>
          <cell r="C11031" t="str">
            <v>NG-NYMEX</v>
          </cell>
          <cell r="D11031" t="str">
            <v>FT-CAND-EGSC-PRC</v>
          </cell>
          <cell r="E11031" t="str">
            <v>P</v>
          </cell>
          <cell r="G11031" t="str">
            <v>TOLL:MONCH/CHI</v>
          </cell>
          <cell r="H11031">
            <v>38200</v>
          </cell>
          <cell r="I11031">
            <v>0</v>
          </cell>
          <cell r="J11031">
            <v>0</v>
          </cell>
        </row>
        <row r="11032">
          <cell r="A11032">
            <v>36641</v>
          </cell>
          <cell r="B11032" t="str">
            <v>FT-CANADA</v>
          </cell>
          <cell r="C11032" t="str">
            <v>NG-NYMEX</v>
          </cell>
          <cell r="D11032" t="str">
            <v>FT-CAND-EGSC-PRC</v>
          </cell>
          <cell r="E11032" t="str">
            <v>P</v>
          </cell>
          <cell r="G11032" t="str">
            <v>TOLL:MONCH/CHI</v>
          </cell>
          <cell r="H11032">
            <v>38231</v>
          </cell>
          <cell r="I11032">
            <v>0</v>
          </cell>
          <cell r="J11032">
            <v>0</v>
          </cell>
        </row>
        <row r="11033">
          <cell r="A11033">
            <v>36641</v>
          </cell>
          <cell r="B11033" t="str">
            <v>FT-CANADA</v>
          </cell>
          <cell r="C11033" t="str">
            <v>NG-NYMEX</v>
          </cell>
          <cell r="D11033" t="str">
            <v>FT-CAND-EGSC-PRC</v>
          </cell>
          <cell r="E11033" t="str">
            <v>P</v>
          </cell>
          <cell r="G11033" t="str">
            <v>TOLL:MONCH/CHI</v>
          </cell>
          <cell r="H11033">
            <v>38261</v>
          </cell>
          <cell r="I11033">
            <v>0</v>
          </cell>
          <cell r="J11033">
            <v>0</v>
          </cell>
        </row>
        <row r="11034">
          <cell r="A11034">
            <v>36641</v>
          </cell>
          <cell r="B11034" t="str">
            <v>FT-CANADA</v>
          </cell>
          <cell r="C11034" t="str">
            <v>NG-NYMEX</v>
          </cell>
          <cell r="D11034" t="str">
            <v>FT-CAND-EGSC-PRC</v>
          </cell>
          <cell r="E11034" t="str">
            <v>P</v>
          </cell>
          <cell r="G11034" t="str">
            <v>TOLL:MONCH/CHI</v>
          </cell>
          <cell r="H11034">
            <v>38292</v>
          </cell>
          <cell r="I11034">
            <v>0</v>
          </cell>
          <cell r="J11034">
            <v>0</v>
          </cell>
        </row>
        <row r="11035">
          <cell r="A11035">
            <v>36641</v>
          </cell>
          <cell r="B11035" t="str">
            <v>FT-CANADA</v>
          </cell>
          <cell r="C11035" t="str">
            <v>NG-NYMEX</v>
          </cell>
          <cell r="D11035" t="str">
            <v>FT-CAND-EGSC-PRC</v>
          </cell>
          <cell r="E11035" t="str">
            <v>P</v>
          </cell>
          <cell r="G11035" t="str">
            <v>TOLL:MONCH/CHI</v>
          </cell>
          <cell r="H11035">
            <v>38322</v>
          </cell>
          <cell r="I11035">
            <v>0</v>
          </cell>
          <cell r="J11035">
            <v>0</v>
          </cell>
        </row>
        <row r="11036">
          <cell r="A11036">
            <v>36641</v>
          </cell>
          <cell r="B11036" t="str">
            <v>FT-CANADA</v>
          </cell>
          <cell r="C11036" t="str">
            <v>NG-NYMEX</v>
          </cell>
          <cell r="D11036" t="str">
            <v>FT-CAND-EGSC-PRC</v>
          </cell>
          <cell r="E11036" t="str">
            <v>P</v>
          </cell>
          <cell r="G11036" t="str">
            <v>TOLL:MONCH/CHI</v>
          </cell>
          <cell r="H11036">
            <v>38353</v>
          </cell>
          <cell r="I11036">
            <v>0</v>
          </cell>
          <cell r="J11036">
            <v>0</v>
          </cell>
        </row>
        <row r="11037">
          <cell r="A11037">
            <v>36641</v>
          </cell>
          <cell r="B11037" t="str">
            <v>FT-CANADA</v>
          </cell>
          <cell r="C11037" t="str">
            <v>NG-NYMEX</v>
          </cell>
          <cell r="D11037" t="str">
            <v>FT-CAND-EGSC-PRC</v>
          </cell>
          <cell r="E11037" t="str">
            <v>P</v>
          </cell>
          <cell r="G11037" t="str">
            <v>TOLL:MONCH/CHI</v>
          </cell>
          <cell r="H11037">
            <v>38384</v>
          </cell>
          <cell r="I11037">
            <v>0</v>
          </cell>
          <cell r="J11037">
            <v>0</v>
          </cell>
        </row>
        <row r="11038">
          <cell r="A11038">
            <v>36641</v>
          </cell>
          <cell r="B11038" t="str">
            <v>FT-CANADA</v>
          </cell>
          <cell r="C11038" t="str">
            <v>NG-NYMEX</v>
          </cell>
          <cell r="D11038" t="str">
            <v>FT-CAND-EGSC-PRC</v>
          </cell>
          <cell r="E11038" t="str">
            <v>P</v>
          </cell>
          <cell r="G11038" t="str">
            <v>TOLL:MONCH/CHI</v>
          </cell>
          <cell r="H11038">
            <v>38412</v>
          </cell>
          <cell r="I11038">
            <v>0</v>
          </cell>
          <cell r="J11038">
            <v>0</v>
          </cell>
        </row>
        <row r="11039">
          <cell r="A11039">
            <v>36641</v>
          </cell>
          <cell r="B11039" t="str">
            <v>FT-CANADA</v>
          </cell>
          <cell r="C11039" t="str">
            <v>NG-NYMEX</v>
          </cell>
          <cell r="D11039" t="str">
            <v>FT-CAND-EGSC-PRC</v>
          </cell>
          <cell r="E11039" t="str">
            <v>P</v>
          </cell>
          <cell r="G11039" t="str">
            <v>TOLL:MONCH/CHI</v>
          </cell>
          <cell r="H11039">
            <v>38443</v>
          </cell>
          <cell r="I11039">
            <v>0</v>
          </cell>
          <cell r="J11039">
            <v>0</v>
          </cell>
        </row>
        <row r="11040">
          <cell r="A11040">
            <v>36641</v>
          </cell>
          <cell r="B11040" t="str">
            <v>FT-CANADA</v>
          </cell>
          <cell r="C11040" t="str">
            <v>NG-NYMEX</v>
          </cell>
          <cell r="D11040" t="str">
            <v>FT-CAND-EGSC-PRC</v>
          </cell>
          <cell r="E11040" t="str">
            <v>P</v>
          </cell>
          <cell r="G11040" t="str">
            <v>TOLL:MONCH/CHI</v>
          </cell>
          <cell r="H11040">
            <v>38473</v>
          </cell>
          <cell r="I11040">
            <v>0</v>
          </cell>
          <cell r="J11040">
            <v>0</v>
          </cell>
        </row>
        <row r="11041">
          <cell r="A11041">
            <v>36641</v>
          </cell>
          <cell r="B11041" t="str">
            <v>FT-CANADA</v>
          </cell>
          <cell r="C11041" t="str">
            <v>NG-NYMEX</v>
          </cell>
          <cell r="D11041" t="str">
            <v>FT-CAND-EGSC-PRC</v>
          </cell>
          <cell r="E11041" t="str">
            <v>P</v>
          </cell>
          <cell r="G11041" t="str">
            <v>TOLL:MONCH/CHI</v>
          </cell>
          <cell r="H11041">
            <v>38504</v>
          </cell>
          <cell r="I11041">
            <v>0</v>
          </cell>
          <cell r="J11041">
            <v>0</v>
          </cell>
        </row>
        <row r="11042">
          <cell r="A11042">
            <v>36641</v>
          </cell>
          <cell r="B11042" t="str">
            <v>FT-CANADA</v>
          </cell>
          <cell r="C11042" t="str">
            <v>NG-NYMEX</v>
          </cell>
          <cell r="D11042" t="str">
            <v>FT-CAND-EGSC-PRC</v>
          </cell>
          <cell r="E11042" t="str">
            <v>P</v>
          </cell>
          <cell r="G11042" t="str">
            <v>TOLL:MONCH/CHI</v>
          </cell>
          <cell r="H11042">
            <v>38534</v>
          </cell>
          <cell r="I11042">
            <v>0</v>
          </cell>
          <cell r="J11042">
            <v>0</v>
          </cell>
        </row>
        <row r="11043">
          <cell r="A11043">
            <v>36641</v>
          </cell>
          <cell r="B11043" t="str">
            <v>FT-CANADA</v>
          </cell>
          <cell r="C11043" t="str">
            <v>NG-NYMEX</v>
          </cell>
          <cell r="D11043" t="str">
            <v>FT-CAND-EGSC-PRC</v>
          </cell>
          <cell r="E11043" t="str">
            <v>P</v>
          </cell>
          <cell r="G11043" t="str">
            <v>TOLL:MONCH/CHI</v>
          </cell>
          <cell r="H11043">
            <v>38565</v>
          </cell>
          <cell r="I11043">
            <v>0</v>
          </cell>
          <cell r="J11043">
            <v>0</v>
          </cell>
        </row>
        <row r="11044">
          <cell r="A11044">
            <v>36641</v>
          </cell>
          <cell r="B11044" t="str">
            <v>FT-CANADA</v>
          </cell>
          <cell r="C11044" t="str">
            <v>NG-NYMEX</v>
          </cell>
          <cell r="D11044" t="str">
            <v>FT-CAND-EGSC-PRC</v>
          </cell>
          <cell r="E11044" t="str">
            <v>P</v>
          </cell>
          <cell r="G11044" t="str">
            <v>TOLL:MONCH/CHI</v>
          </cell>
          <cell r="H11044">
            <v>38596</v>
          </cell>
          <cell r="I11044">
            <v>0</v>
          </cell>
          <cell r="J11044">
            <v>0</v>
          </cell>
        </row>
        <row r="11045">
          <cell r="A11045">
            <v>36641</v>
          </cell>
          <cell r="B11045" t="str">
            <v>FT-CANADA</v>
          </cell>
          <cell r="C11045" t="str">
            <v>NG-NYMEX</v>
          </cell>
          <cell r="D11045" t="str">
            <v>FT-CAND-EGSC-PRC</v>
          </cell>
          <cell r="E11045" t="str">
            <v>P</v>
          </cell>
          <cell r="G11045" t="str">
            <v>TOLL:MONCH/CHI</v>
          </cell>
          <cell r="H11045">
            <v>38626</v>
          </cell>
          <cell r="I11045">
            <v>0</v>
          </cell>
          <cell r="J11045">
            <v>0</v>
          </cell>
        </row>
        <row r="11046">
          <cell r="A11046">
            <v>36641</v>
          </cell>
          <cell r="B11046" t="str">
            <v>FT-CANADA</v>
          </cell>
          <cell r="C11046" t="str">
            <v>NG-NYMEX</v>
          </cell>
          <cell r="D11046" t="str">
            <v>FT-CAND-EGSC-PRC</v>
          </cell>
          <cell r="E11046" t="str">
            <v>P</v>
          </cell>
          <cell r="G11046" t="str">
            <v>TOLL:MONCH/CHI</v>
          </cell>
          <cell r="H11046">
            <v>38657</v>
          </cell>
          <cell r="I11046">
            <v>0</v>
          </cell>
          <cell r="J11046">
            <v>0</v>
          </cell>
        </row>
        <row r="11047">
          <cell r="A11047">
            <v>36641</v>
          </cell>
          <cell r="B11047" t="str">
            <v>FT-CANADA</v>
          </cell>
          <cell r="C11047" t="str">
            <v>NG-NYMEX</v>
          </cell>
          <cell r="D11047" t="str">
            <v>FT-CAND-EGSC-PRC</v>
          </cell>
          <cell r="E11047" t="str">
            <v>P</v>
          </cell>
          <cell r="G11047" t="str">
            <v>TOLL:MONCH/CHI</v>
          </cell>
          <cell r="H11047">
            <v>38687</v>
          </cell>
          <cell r="I11047">
            <v>0</v>
          </cell>
          <cell r="J11047">
            <v>0</v>
          </cell>
        </row>
        <row r="11048">
          <cell r="A11048">
            <v>36641</v>
          </cell>
          <cell r="B11048" t="str">
            <v>FT-CANADA</v>
          </cell>
          <cell r="C11048" t="str">
            <v>NG-NYMEX</v>
          </cell>
          <cell r="D11048" t="str">
            <v>FT-CAND-EGSC-PRC</v>
          </cell>
          <cell r="E11048" t="str">
            <v>P</v>
          </cell>
          <cell r="G11048" t="str">
            <v>TOLL:MONCH/CHI</v>
          </cell>
          <cell r="H11048">
            <v>38718</v>
          </cell>
          <cell r="I11048">
            <v>0</v>
          </cell>
          <cell r="J11048">
            <v>0</v>
          </cell>
        </row>
        <row r="11049">
          <cell r="A11049">
            <v>36641</v>
          </cell>
          <cell r="B11049" t="str">
            <v>FT-CANADA</v>
          </cell>
          <cell r="C11049" t="str">
            <v>NG-NYMEX</v>
          </cell>
          <cell r="D11049" t="str">
            <v>FT-CAND-EGSC-PRC</v>
          </cell>
          <cell r="E11049" t="str">
            <v>P</v>
          </cell>
          <cell r="G11049" t="str">
            <v>TOLL:MONCH/CHI</v>
          </cell>
          <cell r="H11049">
            <v>38749</v>
          </cell>
          <cell r="I11049">
            <v>0</v>
          </cell>
          <cell r="J11049">
            <v>0</v>
          </cell>
        </row>
        <row r="11050">
          <cell r="A11050">
            <v>36641</v>
          </cell>
          <cell r="B11050" t="str">
            <v>FT-CANADA</v>
          </cell>
          <cell r="C11050" t="str">
            <v>NG-NYMEX</v>
          </cell>
          <cell r="D11050" t="str">
            <v>FT-CAND-EGSC-PRC</v>
          </cell>
          <cell r="E11050" t="str">
            <v>P</v>
          </cell>
          <cell r="G11050" t="str">
            <v>TOLL:MONCH/CHI</v>
          </cell>
          <cell r="H11050">
            <v>38777</v>
          </cell>
          <cell r="I11050">
            <v>0</v>
          </cell>
          <cell r="J11050">
            <v>0</v>
          </cell>
        </row>
        <row r="11051">
          <cell r="A11051">
            <v>36641</v>
          </cell>
          <cell r="B11051" t="str">
            <v>FT-CANADA</v>
          </cell>
          <cell r="C11051" t="str">
            <v>NG-NYMEX</v>
          </cell>
          <cell r="D11051" t="str">
            <v>FT-CAND-EGSC-PRC</v>
          </cell>
          <cell r="E11051" t="str">
            <v>P</v>
          </cell>
          <cell r="G11051" t="str">
            <v>TOLL:MONCH/CHI</v>
          </cell>
          <cell r="H11051">
            <v>38808</v>
          </cell>
          <cell r="I11051">
            <v>0</v>
          </cell>
          <cell r="J11051">
            <v>0</v>
          </cell>
        </row>
        <row r="11052">
          <cell r="A11052">
            <v>36641</v>
          </cell>
          <cell r="B11052" t="str">
            <v>FT-CANADA</v>
          </cell>
          <cell r="C11052" t="str">
            <v>NG-NYMEX</v>
          </cell>
          <cell r="D11052" t="str">
            <v>FT-CAND-EGSC-PRC</v>
          </cell>
          <cell r="E11052" t="str">
            <v>P</v>
          </cell>
          <cell r="G11052" t="str">
            <v>TOLL:MONCH/CHI</v>
          </cell>
          <cell r="H11052">
            <v>38838</v>
          </cell>
          <cell r="I11052">
            <v>0</v>
          </cell>
          <cell r="J11052">
            <v>0</v>
          </cell>
        </row>
        <row r="11053">
          <cell r="A11053">
            <v>36641</v>
          </cell>
          <cell r="B11053" t="str">
            <v>FT-CANADA</v>
          </cell>
          <cell r="C11053" t="str">
            <v>NG-NYMEX</v>
          </cell>
          <cell r="D11053" t="str">
            <v>FT-CAND-EGSC-PRC</v>
          </cell>
          <cell r="E11053" t="str">
            <v>P</v>
          </cell>
          <cell r="G11053" t="str">
            <v>TOLL:MONCH/CHI</v>
          </cell>
          <cell r="H11053">
            <v>38869</v>
          </cell>
          <cell r="I11053">
            <v>0</v>
          </cell>
          <cell r="J11053">
            <v>0</v>
          </cell>
        </row>
        <row r="11054">
          <cell r="A11054">
            <v>36641</v>
          </cell>
          <cell r="B11054" t="str">
            <v>FT-CANADA</v>
          </cell>
          <cell r="C11054" t="str">
            <v>NG-NYMEX</v>
          </cell>
          <cell r="D11054" t="str">
            <v>FT-CAND-EGSC-PRC</v>
          </cell>
          <cell r="E11054" t="str">
            <v>P</v>
          </cell>
          <cell r="G11054" t="str">
            <v>TOLL:MONCH/CHI</v>
          </cell>
          <cell r="H11054">
            <v>38899</v>
          </cell>
          <cell r="I11054">
            <v>0</v>
          </cell>
          <cell r="J11054">
            <v>0</v>
          </cell>
        </row>
        <row r="11055">
          <cell r="A11055">
            <v>36641</v>
          </cell>
          <cell r="B11055" t="str">
            <v>FT-CANADA</v>
          </cell>
          <cell r="C11055" t="str">
            <v>NG-NYMEX</v>
          </cell>
          <cell r="D11055" t="str">
            <v>FT-CAND-EGSC-PRC</v>
          </cell>
          <cell r="E11055" t="str">
            <v>P</v>
          </cell>
          <cell r="G11055" t="str">
            <v>TOLL:MONCH/CHI</v>
          </cell>
          <cell r="H11055">
            <v>38930</v>
          </cell>
          <cell r="I11055">
            <v>0</v>
          </cell>
          <cell r="J11055">
            <v>0</v>
          </cell>
        </row>
        <row r="11056">
          <cell r="A11056">
            <v>36641</v>
          </cell>
          <cell r="B11056" t="str">
            <v>FT-CANADA</v>
          </cell>
          <cell r="C11056" t="str">
            <v>NG-NYMEX</v>
          </cell>
          <cell r="D11056" t="str">
            <v>FT-CAND-EGSC-PRC</v>
          </cell>
          <cell r="E11056" t="str">
            <v>P</v>
          </cell>
          <cell r="G11056" t="str">
            <v>TOLL:MONCH/CHI</v>
          </cell>
          <cell r="H11056">
            <v>38961</v>
          </cell>
          <cell r="I11056">
            <v>0</v>
          </cell>
          <cell r="J11056">
            <v>0</v>
          </cell>
        </row>
        <row r="11057">
          <cell r="A11057">
            <v>36641</v>
          </cell>
          <cell r="B11057" t="str">
            <v>FT-CANADA</v>
          </cell>
          <cell r="C11057" t="str">
            <v>NG-NYMEX</v>
          </cell>
          <cell r="D11057" t="str">
            <v>FT-CAND-EGSC-PRC</v>
          </cell>
          <cell r="E11057" t="str">
            <v>P</v>
          </cell>
          <cell r="G11057" t="str">
            <v>TOLL:MONCH/CHI</v>
          </cell>
          <cell r="H11057">
            <v>38991</v>
          </cell>
          <cell r="I11057">
            <v>0</v>
          </cell>
          <cell r="J11057">
            <v>0</v>
          </cell>
        </row>
        <row r="11058">
          <cell r="A11058">
            <v>36641</v>
          </cell>
          <cell r="B11058" t="str">
            <v>FT-CANADA</v>
          </cell>
          <cell r="C11058" t="str">
            <v>NG-NYMEX</v>
          </cell>
          <cell r="D11058" t="str">
            <v>FT-CAND-EGSC-PRC</v>
          </cell>
          <cell r="E11058" t="str">
            <v>P</v>
          </cell>
          <cell r="G11058" t="str">
            <v>TOLL:MONCH/CHI</v>
          </cell>
          <cell r="H11058">
            <v>39022</v>
          </cell>
          <cell r="I11058">
            <v>0</v>
          </cell>
          <cell r="J11058">
            <v>0</v>
          </cell>
        </row>
        <row r="11059">
          <cell r="A11059">
            <v>36641</v>
          </cell>
          <cell r="B11059" t="str">
            <v>FT-CANADA</v>
          </cell>
          <cell r="C11059" t="str">
            <v>NG-NYMEX</v>
          </cell>
          <cell r="D11059" t="str">
            <v>FT-CAND-EGSC-PRC</v>
          </cell>
          <cell r="E11059" t="str">
            <v>P</v>
          </cell>
          <cell r="G11059" t="str">
            <v>TOLL:MONCH/CHI</v>
          </cell>
          <cell r="H11059">
            <v>39052</v>
          </cell>
          <cell r="I11059">
            <v>0</v>
          </cell>
          <cell r="J11059">
            <v>0</v>
          </cell>
        </row>
        <row r="11060">
          <cell r="A11060">
            <v>36641</v>
          </cell>
          <cell r="B11060" t="str">
            <v>FT-CANADA</v>
          </cell>
          <cell r="C11060" t="str">
            <v>NG-NYMEX</v>
          </cell>
          <cell r="D11060" t="str">
            <v>FT-CAND-EGSC-PRC</v>
          </cell>
          <cell r="E11060" t="str">
            <v>P</v>
          </cell>
          <cell r="G11060" t="str">
            <v>TOLL:MONCH/CHI</v>
          </cell>
          <cell r="H11060">
            <v>39083</v>
          </cell>
          <cell r="I11060">
            <v>0</v>
          </cell>
          <cell r="J11060">
            <v>0</v>
          </cell>
        </row>
        <row r="11061">
          <cell r="A11061">
            <v>36641</v>
          </cell>
          <cell r="B11061" t="str">
            <v>FT-CANADA</v>
          </cell>
          <cell r="C11061" t="str">
            <v>NG-NYMEX</v>
          </cell>
          <cell r="D11061" t="str">
            <v>FT-CAND-EGSC-PRC</v>
          </cell>
          <cell r="E11061" t="str">
            <v>P</v>
          </cell>
          <cell r="G11061" t="str">
            <v>TOLL:MONCH/CHI</v>
          </cell>
          <cell r="H11061">
            <v>39114</v>
          </cell>
          <cell r="I11061">
            <v>0</v>
          </cell>
          <cell r="J11061">
            <v>0</v>
          </cell>
        </row>
        <row r="11062">
          <cell r="A11062">
            <v>36641</v>
          </cell>
          <cell r="B11062" t="str">
            <v>FT-CANADA</v>
          </cell>
          <cell r="C11062" t="str">
            <v>NG-NYMEX</v>
          </cell>
          <cell r="D11062" t="str">
            <v>FT-CAND-EGSC-PRC</v>
          </cell>
          <cell r="E11062" t="str">
            <v>P</v>
          </cell>
          <cell r="G11062" t="str">
            <v>TOLL:MONCH/CHI</v>
          </cell>
          <cell r="H11062">
            <v>39142</v>
          </cell>
          <cell r="I11062">
            <v>0</v>
          </cell>
          <cell r="J11062">
            <v>0</v>
          </cell>
        </row>
        <row r="11063">
          <cell r="A11063">
            <v>36641</v>
          </cell>
          <cell r="B11063" t="str">
            <v>FT-CANADA</v>
          </cell>
          <cell r="C11063" t="str">
            <v>NG-NYMEX</v>
          </cell>
          <cell r="D11063" t="str">
            <v>FT-CAND-EGSC-PRC</v>
          </cell>
          <cell r="E11063" t="str">
            <v>P</v>
          </cell>
          <cell r="G11063" t="str">
            <v>TOLL:MONCH/CHI</v>
          </cell>
          <cell r="H11063">
            <v>39173</v>
          </cell>
          <cell r="I11063">
            <v>0</v>
          </cell>
          <cell r="J11063">
            <v>0</v>
          </cell>
        </row>
        <row r="11064">
          <cell r="A11064">
            <v>36641</v>
          </cell>
          <cell r="B11064" t="str">
            <v>FT-CANADA</v>
          </cell>
          <cell r="C11064" t="str">
            <v>NG-NYMEX</v>
          </cell>
          <cell r="D11064" t="str">
            <v>FT-CAND-EGSC-PRC</v>
          </cell>
          <cell r="E11064" t="str">
            <v>P</v>
          </cell>
          <cell r="G11064" t="str">
            <v>TOLL:MONCH/CHI</v>
          </cell>
          <cell r="H11064">
            <v>39203</v>
          </cell>
          <cell r="I11064">
            <v>0</v>
          </cell>
          <cell r="J11064">
            <v>0</v>
          </cell>
        </row>
        <row r="11065">
          <cell r="A11065">
            <v>36641</v>
          </cell>
          <cell r="B11065" t="str">
            <v>FT-CANADA</v>
          </cell>
          <cell r="C11065" t="str">
            <v>NG-NYMEX</v>
          </cell>
          <cell r="D11065" t="str">
            <v>FT-CAND-EGSC-PRC</v>
          </cell>
          <cell r="E11065" t="str">
            <v>P</v>
          </cell>
          <cell r="G11065" t="str">
            <v>TOLL:MONCH/CHI</v>
          </cell>
          <cell r="H11065">
            <v>39234</v>
          </cell>
          <cell r="I11065">
            <v>0</v>
          </cell>
          <cell r="J11065">
            <v>0</v>
          </cell>
        </row>
        <row r="11066">
          <cell r="A11066">
            <v>36641</v>
          </cell>
          <cell r="B11066" t="str">
            <v>FT-CANADA</v>
          </cell>
          <cell r="C11066" t="str">
            <v>NG-NYMEX</v>
          </cell>
          <cell r="D11066" t="str">
            <v>FT-CAND-EGSC-PRC</v>
          </cell>
          <cell r="E11066" t="str">
            <v>P</v>
          </cell>
          <cell r="G11066" t="str">
            <v>TOLL:MONCH/CHI</v>
          </cell>
          <cell r="H11066">
            <v>39264</v>
          </cell>
          <cell r="I11066">
            <v>0</v>
          </cell>
          <cell r="J11066">
            <v>0</v>
          </cell>
        </row>
        <row r="11067">
          <cell r="A11067">
            <v>36641</v>
          </cell>
          <cell r="B11067" t="str">
            <v>FT-CANADA</v>
          </cell>
          <cell r="C11067" t="str">
            <v>NG-NYMEX</v>
          </cell>
          <cell r="D11067" t="str">
            <v>FT-CAND-EGSC-PRC</v>
          </cell>
          <cell r="E11067" t="str">
            <v>P</v>
          </cell>
          <cell r="G11067" t="str">
            <v>TOLL:MONCH/CHI</v>
          </cell>
          <cell r="H11067">
            <v>39295</v>
          </cell>
          <cell r="I11067">
            <v>0</v>
          </cell>
          <cell r="J11067">
            <v>0</v>
          </cell>
        </row>
        <row r="11068">
          <cell r="A11068">
            <v>36641</v>
          </cell>
          <cell r="B11068" t="str">
            <v>FT-CANADA</v>
          </cell>
          <cell r="C11068" t="str">
            <v>NG-NYMEX</v>
          </cell>
          <cell r="D11068" t="str">
            <v>FT-CAND-EGSC-PRC</v>
          </cell>
          <cell r="E11068" t="str">
            <v>P</v>
          </cell>
          <cell r="G11068" t="str">
            <v>TOLL:MONCH/CHI</v>
          </cell>
          <cell r="H11068">
            <v>39326</v>
          </cell>
          <cell r="I11068">
            <v>0</v>
          </cell>
          <cell r="J11068">
            <v>0</v>
          </cell>
        </row>
        <row r="11069">
          <cell r="A11069">
            <v>36641</v>
          </cell>
          <cell r="B11069" t="str">
            <v>FT-CANADA</v>
          </cell>
          <cell r="C11069" t="str">
            <v>NG-NYMEX</v>
          </cell>
          <cell r="D11069" t="str">
            <v>FT-CAND-EGSC-PRC</v>
          </cell>
          <cell r="E11069" t="str">
            <v>P</v>
          </cell>
          <cell r="G11069" t="str">
            <v>TOLL:MONCH/CHI</v>
          </cell>
          <cell r="H11069">
            <v>39356</v>
          </cell>
          <cell r="I11069">
            <v>0</v>
          </cell>
          <cell r="J11069">
            <v>0</v>
          </cell>
        </row>
        <row r="11070">
          <cell r="A11070">
            <v>36641</v>
          </cell>
          <cell r="B11070" t="str">
            <v>FT-CANADA</v>
          </cell>
          <cell r="C11070" t="str">
            <v>NG-NYMEX</v>
          </cell>
          <cell r="D11070" t="str">
            <v>FT-CAND-EGSC-PRC</v>
          </cell>
          <cell r="E11070" t="str">
            <v>P</v>
          </cell>
          <cell r="G11070" t="str">
            <v>TOLL:MONCH/CHI</v>
          </cell>
          <cell r="H11070">
            <v>39387</v>
          </cell>
          <cell r="I11070">
            <v>0</v>
          </cell>
          <cell r="J11070">
            <v>0</v>
          </cell>
        </row>
        <row r="11071">
          <cell r="A11071">
            <v>36641</v>
          </cell>
          <cell r="B11071" t="str">
            <v>FT-CANADA</v>
          </cell>
          <cell r="C11071" t="str">
            <v>NG-NYMEX</v>
          </cell>
          <cell r="D11071" t="str">
            <v>FT-CAND-EGSC-PRC</v>
          </cell>
          <cell r="E11071" t="str">
            <v>P</v>
          </cell>
          <cell r="G11071" t="str">
            <v>TOLL:MONCH/CHI</v>
          </cell>
          <cell r="H11071">
            <v>39417</v>
          </cell>
          <cell r="I11071">
            <v>0</v>
          </cell>
          <cell r="J11071">
            <v>0</v>
          </cell>
        </row>
        <row r="11072">
          <cell r="A11072">
            <v>36641</v>
          </cell>
          <cell r="B11072" t="str">
            <v>FT-CANADA</v>
          </cell>
          <cell r="C11072" t="str">
            <v>NG-NYMEX</v>
          </cell>
          <cell r="D11072" t="str">
            <v>FT-CAND-EGSC-PRC</v>
          </cell>
          <cell r="E11072" t="str">
            <v>P</v>
          </cell>
          <cell r="G11072" t="str">
            <v>TOLL:MONCH/CHI</v>
          </cell>
          <cell r="H11072">
            <v>39448</v>
          </cell>
          <cell r="I11072">
            <v>0</v>
          </cell>
          <cell r="J11072">
            <v>0</v>
          </cell>
        </row>
        <row r="11073">
          <cell r="A11073">
            <v>36641</v>
          </cell>
          <cell r="B11073" t="str">
            <v>FT-CANADA</v>
          </cell>
          <cell r="C11073" t="str">
            <v>NG-NYMEX</v>
          </cell>
          <cell r="D11073" t="str">
            <v>FT-CAND-EGSC-PRC</v>
          </cell>
          <cell r="E11073" t="str">
            <v>P</v>
          </cell>
          <cell r="G11073" t="str">
            <v>TOLL:MONCH/CHI</v>
          </cell>
          <cell r="H11073">
            <v>39479</v>
          </cell>
          <cell r="I11073">
            <v>0</v>
          </cell>
          <cell r="J11073">
            <v>0</v>
          </cell>
        </row>
        <row r="11074">
          <cell r="A11074">
            <v>36641</v>
          </cell>
          <cell r="B11074" t="str">
            <v>FT-CANADA</v>
          </cell>
          <cell r="C11074" t="str">
            <v>NG-NYMEX</v>
          </cell>
          <cell r="D11074" t="str">
            <v>FT-CAND-EGSC-PRC</v>
          </cell>
          <cell r="E11074" t="str">
            <v>P</v>
          </cell>
          <cell r="G11074" t="str">
            <v>TOLL:MONCH/CHI</v>
          </cell>
          <cell r="H11074">
            <v>39508</v>
          </cell>
          <cell r="I11074">
            <v>0</v>
          </cell>
          <cell r="J11074">
            <v>0</v>
          </cell>
        </row>
        <row r="11075">
          <cell r="A11075">
            <v>36641</v>
          </cell>
          <cell r="B11075" t="str">
            <v>FT-CANADA</v>
          </cell>
          <cell r="C11075" t="str">
            <v>NG-NYMEX</v>
          </cell>
          <cell r="D11075" t="str">
            <v>FT-CAND-EGSC-PRC</v>
          </cell>
          <cell r="E11075" t="str">
            <v>P</v>
          </cell>
          <cell r="G11075" t="str">
            <v>TOLL:MONCH/CHI</v>
          </cell>
          <cell r="H11075">
            <v>39539</v>
          </cell>
          <cell r="I11075">
            <v>0</v>
          </cell>
          <cell r="J11075">
            <v>0</v>
          </cell>
        </row>
        <row r="11076">
          <cell r="A11076">
            <v>36641</v>
          </cell>
          <cell r="B11076" t="str">
            <v>FT-CANADA</v>
          </cell>
          <cell r="C11076" t="str">
            <v>NG-NYMEX</v>
          </cell>
          <cell r="D11076" t="str">
            <v>FT-CAND-EGSC-PRC</v>
          </cell>
          <cell r="E11076" t="str">
            <v>P</v>
          </cell>
          <cell r="G11076" t="str">
            <v>TOLL:MONCH/CHI</v>
          </cell>
          <cell r="H11076">
            <v>39569</v>
          </cell>
          <cell r="I11076">
            <v>0</v>
          </cell>
          <cell r="J11076">
            <v>0</v>
          </cell>
        </row>
        <row r="11077">
          <cell r="A11077">
            <v>36641</v>
          </cell>
          <cell r="B11077" t="str">
            <v>FT-CANADA</v>
          </cell>
          <cell r="C11077" t="str">
            <v>NG-NYMEX</v>
          </cell>
          <cell r="D11077" t="str">
            <v>FT-CAND-EGSC-PRC</v>
          </cell>
          <cell r="E11077" t="str">
            <v>P</v>
          </cell>
          <cell r="G11077" t="str">
            <v>TOLL:MONCH/CHI</v>
          </cell>
          <cell r="H11077">
            <v>39600</v>
          </cell>
          <cell r="I11077">
            <v>0</v>
          </cell>
          <cell r="J11077">
            <v>0</v>
          </cell>
        </row>
        <row r="11078">
          <cell r="A11078">
            <v>36641</v>
          </cell>
          <cell r="B11078" t="str">
            <v>FT-CANADA</v>
          </cell>
          <cell r="C11078" t="str">
            <v>NG-NYMEX</v>
          </cell>
          <cell r="D11078" t="str">
            <v>FT-CAND-EGSC-PRC</v>
          </cell>
          <cell r="E11078" t="str">
            <v>P</v>
          </cell>
          <cell r="G11078" t="str">
            <v>TOLL:MONCH/CHI</v>
          </cell>
          <cell r="H11078">
            <v>39630</v>
          </cell>
          <cell r="I11078">
            <v>0</v>
          </cell>
          <cell r="J11078">
            <v>0</v>
          </cell>
        </row>
        <row r="11079">
          <cell r="A11079">
            <v>36641</v>
          </cell>
          <cell r="B11079" t="str">
            <v>FT-CANADA</v>
          </cell>
          <cell r="C11079" t="str">
            <v>NG-NYMEX</v>
          </cell>
          <cell r="D11079" t="str">
            <v>FT-CAND-EGSC-PRC</v>
          </cell>
          <cell r="E11079" t="str">
            <v>P</v>
          </cell>
          <cell r="G11079" t="str">
            <v>TOLL:MONCH/CHI</v>
          </cell>
          <cell r="H11079">
            <v>39661</v>
          </cell>
          <cell r="I11079">
            <v>0</v>
          </cell>
          <cell r="J11079">
            <v>0</v>
          </cell>
        </row>
        <row r="11080">
          <cell r="A11080">
            <v>36641</v>
          </cell>
          <cell r="B11080" t="str">
            <v>FT-CANADA</v>
          </cell>
          <cell r="C11080" t="str">
            <v>NG-NYMEX</v>
          </cell>
          <cell r="D11080" t="str">
            <v>FT-CAND-EGSC-PRC</v>
          </cell>
          <cell r="E11080" t="str">
            <v>P</v>
          </cell>
          <cell r="G11080" t="str">
            <v>TOLL:MONCH/CHI</v>
          </cell>
          <cell r="H11080">
            <v>39692</v>
          </cell>
          <cell r="I11080">
            <v>0</v>
          </cell>
          <cell r="J11080">
            <v>0</v>
          </cell>
        </row>
        <row r="11081">
          <cell r="A11081">
            <v>36641</v>
          </cell>
          <cell r="B11081" t="str">
            <v>FT-CANADA</v>
          </cell>
          <cell r="C11081" t="str">
            <v>NG-NYMEX</v>
          </cell>
          <cell r="D11081" t="str">
            <v>FT-CAND-EGSC-PRC</v>
          </cell>
          <cell r="E11081" t="str">
            <v>P</v>
          </cell>
          <cell r="G11081" t="str">
            <v>TOLL:MONCH/CHI</v>
          </cell>
          <cell r="H11081">
            <v>39722</v>
          </cell>
          <cell r="I11081">
            <v>0</v>
          </cell>
          <cell r="J11081">
            <v>0</v>
          </cell>
        </row>
        <row r="11082">
          <cell r="A11082">
            <v>36641</v>
          </cell>
          <cell r="B11082" t="str">
            <v>FT-CANADA</v>
          </cell>
          <cell r="C11082" t="str">
            <v>NG-NYMEX</v>
          </cell>
          <cell r="D11082" t="str">
            <v>FT-CAND-EGSC-PRC</v>
          </cell>
          <cell r="E11082" t="str">
            <v>P</v>
          </cell>
          <cell r="G11082" t="str">
            <v>TOLL:MONCH/CHI</v>
          </cell>
          <cell r="H11082">
            <v>39753</v>
          </cell>
          <cell r="I11082">
            <v>0</v>
          </cell>
          <cell r="J11082">
            <v>0</v>
          </cell>
        </row>
        <row r="11083">
          <cell r="A11083">
            <v>36641</v>
          </cell>
          <cell r="B11083" t="str">
            <v>FT-CANADA</v>
          </cell>
          <cell r="C11083" t="str">
            <v>NG-NYMEX</v>
          </cell>
          <cell r="D11083" t="str">
            <v>FT-CAND-EGSC-PRC</v>
          </cell>
          <cell r="E11083" t="str">
            <v>P</v>
          </cell>
          <cell r="G11083" t="str">
            <v>TOLL:MONCH/CHI</v>
          </cell>
          <cell r="H11083">
            <v>39783</v>
          </cell>
          <cell r="I11083">
            <v>-181192</v>
          </cell>
          <cell r="J11083">
            <v>0</v>
          </cell>
        </row>
        <row r="11084">
          <cell r="A11084">
            <v>36641</v>
          </cell>
          <cell r="B11084" t="str">
            <v>FT-CANADA</v>
          </cell>
          <cell r="C11084" t="str">
            <v>NG-NYMEX</v>
          </cell>
          <cell r="D11084" t="str">
            <v>FT-CAND-EGSC-PRC</v>
          </cell>
          <cell r="E11084" t="str">
            <v>P</v>
          </cell>
          <cell r="G11084" t="str">
            <v>TOLL:MONCH/VEN</v>
          </cell>
          <cell r="H11084">
            <v>36647</v>
          </cell>
          <cell r="I11084">
            <v>0</v>
          </cell>
          <cell r="J11084">
            <v>0</v>
          </cell>
        </row>
        <row r="11085">
          <cell r="A11085">
            <v>36641</v>
          </cell>
          <cell r="B11085" t="str">
            <v>FT-CANADA</v>
          </cell>
          <cell r="C11085" t="str">
            <v>NG-NYMEX</v>
          </cell>
          <cell r="D11085" t="str">
            <v>FT-CAND-EGSC-PRC</v>
          </cell>
          <cell r="E11085" t="str">
            <v>P</v>
          </cell>
          <cell r="G11085" t="str">
            <v>TOLL:MONCH/VEN</v>
          </cell>
          <cell r="H11085">
            <v>36678</v>
          </cell>
          <cell r="I11085">
            <v>0</v>
          </cell>
          <cell r="J11085">
            <v>0</v>
          </cell>
        </row>
        <row r="11086">
          <cell r="A11086">
            <v>36641</v>
          </cell>
          <cell r="B11086" t="str">
            <v>FT-CANADA</v>
          </cell>
          <cell r="C11086" t="str">
            <v>NG-NYMEX</v>
          </cell>
          <cell r="D11086" t="str">
            <v>FT-CAND-EGSC-PRC</v>
          </cell>
          <cell r="E11086" t="str">
            <v>P</v>
          </cell>
          <cell r="G11086" t="str">
            <v>TOLL:MONCH/VEN</v>
          </cell>
          <cell r="H11086">
            <v>36708</v>
          </cell>
          <cell r="I11086">
            <v>0</v>
          </cell>
          <cell r="J11086">
            <v>0</v>
          </cell>
        </row>
        <row r="11087">
          <cell r="A11087">
            <v>36641</v>
          </cell>
          <cell r="B11087" t="str">
            <v>FT-CANADA</v>
          </cell>
          <cell r="C11087" t="str">
            <v>NG-NYMEX</v>
          </cell>
          <cell r="D11087" t="str">
            <v>FT-CAND-EGSC-PRC</v>
          </cell>
          <cell r="E11087" t="str">
            <v>P</v>
          </cell>
          <cell r="G11087" t="str">
            <v>TOLL:MONCH/VEN</v>
          </cell>
          <cell r="H11087">
            <v>36739</v>
          </cell>
          <cell r="I11087">
            <v>0</v>
          </cell>
          <cell r="J11087">
            <v>0</v>
          </cell>
        </row>
        <row r="11088">
          <cell r="A11088">
            <v>36641</v>
          </cell>
          <cell r="B11088" t="str">
            <v>FT-CANADA</v>
          </cell>
          <cell r="C11088" t="str">
            <v>NG-NYMEX</v>
          </cell>
          <cell r="D11088" t="str">
            <v>FT-CAND-EGSC-PRC</v>
          </cell>
          <cell r="E11088" t="str">
            <v>P</v>
          </cell>
          <cell r="G11088" t="str">
            <v>TOLL:MONCH/VEN</v>
          </cell>
          <cell r="H11088">
            <v>36770</v>
          </cell>
          <cell r="I11088">
            <v>0</v>
          </cell>
          <cell r="J11088">
            <v>0</v>
          </cell>
        </row>
        <row r="11089">
          <cell r="A11089">
            <v>36641</v>
          </cell>
          <cell r="B11089" t="str">
            <v>FT-CANADA</v>
          </cell>
          <cell r="C11089" t="str">
            <v>NG-NYMEX</v>
          </cell>
          <cell r="D11089" t="str">
            <v>FT-CAND-EGSC-PRC</v>
          </cell>
          <cell r="E11089" t="str">
            <v>P</v>
          </cell>
          <cell r="G11089" t="str">
            <v>TOLL:MONCH/VEN</v>
          </cell>
          <cell r="H11089">
            <v>36800</v>
          </cell>
          <cell r="I11089">
            <v>0</v>
          </cell>
          <cell r="J11089">
            <v>0</v>
          </cell>
        </row>
        <row r="11090">
          <cell r="A11090">
            <v>36641</v>
          </cell>
          <cell r="B11090" t="str">
            <v>FT-CANADA</v>
          </cell>
          <cell r="C11090" t="str">
            <v>NG-NYMEX</v>
          </cell>
          <cell r="D11090" t="str">
            <v>FT-CAND-EGSC-PRC</v>
          </cell>
          <cell r="E11090" t="str">
            <v>P</v>
          </cell>
          <cell r="G11090" t="str">
            <v>TOLL:MONCH/VEN</v>
          </cell>
          <cell r="H11090">
            <v>36831</v>
          </cell>
          <cell r="I11090">
            <v>0</v>
          </cell>
          <cell r="J11090">
            <v>0</v>
          </cell>
        </row>
        <row r="11091">
          <cell r="A11091">
            <v>36641</v>
          </cell>
          <cell r="B11091" t="str">
            <v>FT-CANADA</v>
          </cell>
          <cell r="C11091" t="str">
            <v>NG-NYMEX</v>
          </cell>
          <cell r="D11091" t="str">
            <v>FT-CAND-EGSC-PRC</v>
          </cell>
          <cell r="E11091" t="str">
            <v>P</v>
          </cell>
          <cell r="G11091" t="str">
            <v>TOLL:MONCH/VEN</v>
          </cell>
          <cell r="H11091">
            <v>36861</v>
          </cell>
          <cell r="I11091">
            <v>0</v>
          </cell>
          <cell r="J11091">
            <v>0</v>
          </cell>
        </row>
        <row r="11092">
          <cell r="A11092">
            <v>36641</v>
          </cell>
          <cell r="B11092" t="str">
            <v>FT-CANADA</v>
          </cell>
          <cell r="C11092" t="str">
            <v>NG-NYMEX</v>
          </cell>
          <cell r="D11092" t="str">
            <v>FT-CAND-EGSC-PRC</v>
          </cell>
          <cell r="E11092" t="str">
            <v>P</v>
          </cell>
          <cell r="G11092" t="str">
            <v>TOLL:MONCH/VEN</v>
          </cell>
          <cell r="H11092">
            <v>36892</v>
          </cell>
          <cell r="I11092">
            <v>0</v>
          </cell>
          <cell r="J11092">
            <v>0</v>
          </cell>
        </row>
        <row r="11093">
          <cell r="A11093">
            <v>36641</v>
          </cell>
          <cell r="B11093" t="str">
            <v>FT-CANADA</v>
          </cell>
          <cell r="C11093" t="str">
            <v>NG-NYMEX</v>
          </cell>
          <cell r="D11093" t="str">
            <v>FT-CAND-EGSC-PRC</v>
          </cell>
          <cell r="E11093" t="str">
            <v>P</v>
          </cell>
          <cell r="G11093" t="str">
            <v>TOLL:MONCH/VEN</v>
          </cell>
          <cell r="H11093">
            <v>36923</v>
          </cell>
          <cell r="I11093">
            <v>0</v>
          </cell>
          <cell r="J11093">
            <v>0</v>
          </cell>
        </row>
        <row r="11094">
          <cell r="A11094">
            <v>36641</v>
          </cell>
          <cell r="B11094" t="str">
            <v>FT-CANADA</v>
          </cell>
          <cell r="C11094" t="str">
            <v>NG-NYMEX</v>
          </cell>
          <cell r="D11094" t="str">
            <v>FT-CAND-EGSC-PRC</v>
          </cell>
          <cell r="E11094" t="str">
            <v>P</v>
          </cell>
          <cell r="G11094" t="str">
            <v>TOLL:MONCH/VEN</v>
          </cell>
          <cell r="H11094">
            <v>36951</v>
          </cell>
          <cell r="I11094">
            <v>0</v>
          </cell>
          <cell r="J11094">
            <v>0</v>
          </cell>
        </row>
        <row r="11095">
          <cell r="A11095">
            <v>36641</v>
          </cell>
          <cell r="B11095" t="str">
            <v>FT-CANADA</v>
          </cell>
          <cell r="C11095" t="str">
            <v>NG-NYMEX</v>
          </cell>
          <cell r="D11095" t="str">
            <v>FT-CAND-EGSC-PRC</v>
          </cell>
          <cell r="E11095" t="str">
            <v>P</v>
          </cell>
          <cell r="G11095" t="str">
            <v>TOLL:MONCH/VEN</v>
          </cell>
          <cell r="H11095">
            <v>36982</v>
          </cell>
          <cell r="I11095">
            <v>0</v>
          </cell>
          <cell r="J11095">
            <v>0</v>
          </cell>
        </row>
        <row r="11096">
          <cell r="A11096">
            <v>36641</v>
          </cell>
          <cell r="B11096" t="str">
            <v>FT-CANADA</v>
          </cell>
          <cell r="C11096" t="str">
            <v>NG-NYMEX</v>
          </cell>
          <cell r="D11096" t="str">
            <v>FT-CAND-EGSC-PRC</v>
          </cell>
          <cell r="E11096" t="str">
            <v>P</v>
          </cell>
          <cell r="G11096" t="str">
            <v>TOLL:MONCH/VEN</v>
          </cell>
          <cell r="H11096">
            <v>37012</v>
          </cell>
          <cell r="I11096">
            <v>0</v>
          </cell>
          <cell r="J11096">
            <v>0</v>
          </cell>
        </row>
        <row r="11097">
          <cell r="A11097">
            <v>36641</v>
          </cell>
          <cell r="B11097" t="str">
            <v>FT-CANADA</v>
          </cell>
          <cell r="C11097" t="str">
            <v>NG-NYMEX</v>
          </cell>
          <cell r="D11097" t="str">
            <v>FT-CAND-EGSC-PRC</v>
          </cell>
          <cell r="E11097" t="str">
            <v>P</v>
          </cell>
          <cell r="G11097" t="str">
            <v>TOLL:MONCH/VEN</v>
          </cell>
          <cell r="H11097">
            <v>37043</v>
          </cell>
          <cell r="I11097">
            <v>0</v>
          </cell>
          <cell r="J11097">
            <v>0</v>
          </cell>
        </row>
        <row r="11098">
          <cell r="A11098">
            <v>36641</v>
          </cell>
          <cell r="B11098" t="str">
            <v>FT-CANADA</v>
          </cell>
          <cell r="C11098" t="str">
            <v>NG-NYMEX</v>
          </cell>
          <cell r="D11098" t="str">
            <v>FT-CAND-EGSC-PRC</v>
          </cell>
          <cell r="E11098" t="str">
            <v>P</v>
          </cell>
          <cell r="G11098" t="str">
            <v>TOLL:MONCH/VEN</v>
          </cell>
          <cell r="H11098">
            <v>37073</v>
          </cell>
          <cell r="I11098">
            <v>0</v>
          </cell>
          <cell r="J11098">
            <v>0</v>
          </cell>
        </row>
        <row r="11099">
          <cell r="A11099">
            <v>36641</v>
          </cell>
          <cell r="B11099" t="str">
            <v>FT-CANADA</v>
          </cell>
          <cell r="C11099" t="str">
            <v>NG-NYMEX</v>
          </cell>
          <cell r="D11099" t="str">
            <v>FT-CAND-EGSC-PRC</v>
          </cell>
          <cell r="E11099" t="str">
            <v>P</v>
          </cell>
          <cell r="G11099" t="str">
            <v>TOLL:MONCH/VEN</v>
          </cell>
          <cell r="H11099">
            <v>37104</v>
          </cell>
          <cell r="I11099">
            <v>0</v>
          </cell>
          <cell r="J11099">
            <v>0</v>
          </cell>
        </row>
        <row r="11100">
          <cell r="A11100">
            <v>36641</v>
          </cell>
          <cell r="B11100" t="str">
            <v>FT-CANADA</v>
          </cell>
          <cell r="C11100" t="str">
            <v>NG-NYMEX</v>
          </cell>
          <cell r="D11100" t="str">
            <v>FT-CAND-EGSC-PRC</v>
          </cell>
          <cell r="E11100" t="str">
            <v>P</v>
          </cell>
          <cell r="G11100" t="str">
            <v>TOLL:MONCH/VEN</v>
          </cell>
          <cell r="H11100">
            <v>37135</v>
          </cell>
          <cell r="I11100">
            <v>0</v>
          </cell>
          <cell r="J11100">
            <v>0</v>
          </cell>
        </row>
        <row r="11101">
          <cell r="A11101">
            <v>36641</v>
          </cell>
          <cell r="B11101" t="str">
            <v>FT-CANADA</v>
          </cell>
          <cell r="C11101" t="str">
            <v>NG-NYMEX</v>
          </cell>
          <cell r="D11101" t="str">
            <v>FT-CAND-EGSC-PRC</v>
          </cell>
          <cell r="E11101" t="str">
            <v>P</v>
          </cell>
          <cell r="G11101" t="str">
            <v>TOLL:MONCH/VEN</v>
          </cell>
          <cell r="H11101">
            <v>37165</v>
          </cell>
          <cell r="I11101">
            <v>0</v>
          </cell>
          <cell r="J11101">
            <v>0</v>
          </cell>
        </row>
        <row r="11102">
          <cell r="A11102">
            <v>36641</v>
          </cell>
          <cell r="B11102" t="str">
            <v>FT-CANADA</v>
          </cell>
          <cell r="C11102" t="str">
            <v>NG-NYMEX</v>
          </cell>
          <cell r="D11102" t="str">
            <v>FT-CAND-EGSC-PRC</v>
          </cell>
          <cell r="E11102" t="str">
            <v>P</v>
          </cell>
          <cell r="G11102" t="str">
            <v>TOLL:MONCH/VEN</v>
          </cell>
          <cell r="H11102">
            <v>37196</v>
          </cell>
          <cell r="I11102">
            <v>0</v>
          </cell>
          <cell r="J11102">
            <v>0</v>
          </cell>
        </row>
        <row r="11103">
          <cell r="A11103">
            <v>36641</v>
          </cell>
          <cell r="B11103" t="str">
            <v>FT-CANADA</v>
          </cell>
          <cell r="C11103" t="str">
            <v>NG-NYMEX</v>
          </cell>
          <cell r="D11103" t="str">
            <v>FT-CAND-EGSC-PRC</v>
          </cell>
          <cell r="E11103" t="str">
            <v>P</v>
          </cell>
          <cell r="G11103" t="str">
            <v>TOLL:MONCH/VEN</v>
          </cell>
          <cell r="H11103">
            <v>37226</v>
          </cell>
          <cell r="I11103">
            <v>0</v>
          </cell>
          <cell r="J11103">
            <v>0</v>
          </cell>
        </row>
        <row r="11104">
          <cell r="A11104">
            <v>36641</v>
          </cell>
          <cell r="B11104" t="str">
            <v>FT-CANADA</v>
          </cell>
          <cell r="C11104" t="str">
            <v>NG-NYMEX</v>
          </cell>
          <cell r="D11104" t="str">
            <v>FT-CAND-EGSC-PRC</v>
          </cell>
          <cell r="E11104" t="str">
            <v>P</v>
          </cell>
          <cell r="G11104" t="str">
            <v>TOLL:MONCH/VEN</v>
          </cell>
          <cell r="H11104">
            <v>37257</v>
          </cell>
          <cell r="I11104">
            <v>0</v>
          </cell>
          <cell r="J11104">
            <v>0</v>
          </cell>
        </row>
        <row r="11105">
          <cell r="A11105">
            <v>36641</v>
          </cell>
          <cell r="B11105" t="str">
            <v>FT-CANADA</v>
          </cell>
          <cell r="C11105" t="str">
            <v>NG-NYMEX</v>
          </cell>
          <cell r="D11105" t="str">
            <v>FT-CAND-EGSC-PRC</v>
          </cell>
          <cell r="E11105" t="str">
            <v>P</v>
          </cell>
          <cell r="G11105" t="str">
            <v>TOLL:MONCH/VEN</v>
          </cell>
          <cell r="H11105">
            <v>37288</v>
          </cell>
          <cell r="I11105">
            <v>0</v>
          </cell>
          <cell r="J11105">
            <v>0</v>
          </cell>
        </row>
        <row r="11106">
          <cell r="A11106">
            <v>36641</v>
          </cell>
          <cell r="B11106" t="str">
            <v>FT-CANADA</v>
          </cell>
          <cell r="C11106" t="str">
            <v>NG-NYMEX</v>
          </cell>
          <cell r="D11106" t="str">
            <v>FT-CAND-EGSC-PRC</v>
          </cell>
          <cell r="E11106" t="str">
            <v>P</v>
          </cell>
          <cell r="G11106" t="str">
            <v>TOLL:MONCH/VEN</v>
          </cell>
          <cell r="H11106">
            <v>37316</v>
          </cell>
          <cell r="I11106">
            <v>0</v>
          </cell>
          <cell r="J11106">
            <v>0</v>
          </cell>
        </row>
        <row r="11107">
          <cell r="A11107">
            <v>36641</v>
          </cell>
          <cell r="B11107" t="str">
            <v>FT-CANADA</v>
          </cell>
          <cell r="C11107" t="str">
            <v>NG-NYMEX</v>
          </cell>
          <cell r="D11107" t="str">
            <v>FT-CAND-EGSC-PRC</v>
          </cell>
          <cell r="E11107" t="str">
            <v>P</v>
          </cell>
          <cell r="G11107" t="str">
            <v>TOLL:MONCH/VEN</v>
          </cell>
          <cell r="H11107">
            <v>37347</v>
          </cell>
          <cell r="I11107">
            <v>0</v>
          </cell>
          <cell r="J11107">
            <v>0</v>
          </cell>
        </row>
        <row r="11108">
          <cell r="A11108">
            <v>36641</v>
          </cell>
          <cell r="B11108" t="str">
            <v>FT-CANADA</v>
          </cell>
          <cell r="C11108" t="str">
            <v>NG-NYMEX</v>
          </cell>
          <cell r="D11108" t="str">
            <v>FT-CAND-EGSC-PRC</v>
          </cell>
          <cell r="E11108" t="str">
            <v>P</v>
          </cell>
          <cell r="G11108" t="str">
            <v>TOLL:MONCH/VEN</v>
          </cell>
          <cell r="H11108">
            <v>37377</v>
          </cell>
          <cell r="I11108">
            <v>0</v>
          </cell>
          <cell r="J11108">
            <v>0</v>
          </cell>
        </row>
        <row r="11109">
          <cell r="A11109">
            <v>36641</v>
          </cell>
          <cell r="B11109" t="str">
            <v>FT-CANADA</v>
          </cell>
          <cell r="C11109" t="str">
            <v>NG-NYMEX</v>
          </cell>
          <cell r="D11109" t="str">
            <v>FT-CAND-EGSC-PRC</v>
          </cell>
          <cell r="E11109" t="str">
            <v>P</v>
          </cell>
          <cell r="G11109" t="str">
            <v>TOLL:MONCH/VEN</v>
          </cell>
          <cell r="H11109">
            <v>37408</v>
          </cell>
          <cell r="I11109">
            <v>0</v>
          </cell>
          <cell r="J11109">
            <v>0</v>
          </cell>
        </row>
        <row r="11110">
          <cell r="A11110">
            <v>36641</v>
          </cell>
          <cell r="B11110" t="str">
            <v>FT-CANADA</v>
          </cell>
          <cell r="C11110" t="str">
            <v>NG-NYMEX</v>
          </cell>
          <cell r="D11110" t="str">
            <v>FT-CAND-EGSC-PRC</v>
          </cell>
          <cell r="E11110" t="str">
            <v>P</v>
          </cell>
          <cell r="G11110" t="str">
            <v>TOLL:MONCH/VEN</v>
          </cell>
          <cell r="H11110">
            <v>37438</v>
          </cell>
          <cell r="I11110">
            <v>0</v>
          </cell>
          <cell r="J11110">
            <v>0</v>
          </cell>
        </row>
        <row r="11111">
          <cell r="A11111">
            <v>36641</v>
          </cell>
          <cell r="B11111" t="str">
            <v>FT-CANADA</v>
          </cell>
          <cell r="C11111" t="str">
            <v>NG-NYMEX</v>
          </cell>
          <cell r="D11111" t="str">
            <v>FT-CAND-EGSC-PRC</v>
          </cell>
          <cell r="E11111" t="str">
            <v>P</v>
          </cell>
          <cell r="G11111" t="str">
            <v>TOLL:MONCH/VEN</v>
          </cell>
          <cell r="H11111">
            <v>37469</v>
          </cell>
          <cell r="I11111">
            <v>0</v>
          </cell>
          <cell r="J11111">
            <v>0</v>
          </cell>
        </row>
        <row r="11112">
          <cell r="A11112">
            <v>36641</v>
          </cell>
          <cell r="B11112" t="str">
            <v>FT-CANADA</v>
          </cell>
          <cell r="C11112" t="str">
            <v>NG-NYMEX</v>
          </cell>
          <cell r="D11112" t="str">
            <v>FT-CAND-EGSC-PRC</v>
          </cell>
          <cell r="E11112" t="str">
            <v>P</v>
          </cell>
          <cell r="G11112" t="str">
            <v>TOLL:MONCH/VEN</v>
          </cell>
          <cell r="H11112">
            <v>37500</v>
          </cell>
          <cell r="I11112">
            <v>0</v>
          </cell>
          <cell r="J11112">
            <v>0</v>
          </cell>
        </row>
        <row r="11113">
          <cell r="A11113">
            <v>36641</v>
          </cell>
          <cell r="B11113" t="str">
            <v>FT-CANADA</v>
          </cell>
          <cell r="C11113" t="str">
            <v>NG-NYMEX</v>
          </cell>
          <cell r="D11113" t="str">
            <v>FT-CAND-EGSC-PRC</v>
          </cell>
          <cell r="E11113" t="str">
            <v>P</v>
          </cell>
          <cell r="G11113" t="str">
            <v>TOLL:MONCH/VEN</v>
          </cell>
          <cell r="H11113">
            <v>37530</v>
          </cell>
          <cell r="I11113">
            <v>0</v>
          </cell>
          <cell r="J11113">
            <v>0</v>
          </cell>
        </row>
        <row r="11114">
          <cell r="A11114">
            <v>36641</v>
          </cell>
          <cell r="B11114" t="str">
            <v>FT-CANADA</v>
          </cell>
          <cell r="C11114" t="str">
            <v>NG-NYMEX</v>
          </cell>
          <cell r="D11114" t="str">
            <v>FT-CAND-EGSC-PRC</v>
          </cell>
          <cell r="E11114" t="str">
            <v>P</v>
          </cell>
          <cell r="G11114" t="str">
            <v>TOLL:MONCH/VEN</v>
          </cell>
          <cell r="H11114">
            <v>37561</v>
          </cell>
          <cell r="I11114">
            <v>0</v>
          </cell>
          <cell r="J11114">
            <v>0</v>
          </cell>
        </row>
        <row r="11115">
          <cell r="A11115">
            <v>36641</v>
          </cell>
          <cell r="B11115" t="str">
            <v>FT-CANADA</v>
          </cell>
          <cell r="C11115" t="str">
            <v>NG-NYMEX</v>
          </cell>
          <cell r="D11115" t="str">
            <v>FT-CAND-EGSC-PRC</v>
          </cell>
          <cell r="E11115" t="str">
            <v>P</v>
          </cell>
          <cell r="G11115" t="str">
            <v>TOLL:MONCH/VEN</v>
          </cell>
          <cell r="H11115">
            <v>37591</v>
          </cell>
          <cell r="I11115">
            <v>0</v>
          </cell>
          <cell r="J11115">
            <v>0</v>
          </cell>
        </row>
        <row r="11116">
          <cell r="A11116">
            <v>36641</v>
          </cell>
          <cell r="B11116" t="str">
            <v>FT-CANADA</v>
          </cell>
          <cell r="C11116" t="str">
            <v>NG-NYMEX</v>
          </cell>
          <cell r="D11116" t="str">
            <v>FT-CAND-EGSC-PRC</v>
          </cell>
          <cell r="E11116" t="str">
            <v>P</v>
          </cell>
          <cell r="G11116" t="str">
            <v>TOLL:MONCH/VEN</v>
          </cell>
          <cell r="H11116">
            <v>37622</v>
          </cell>
          <cell r="I11116">
            <v>0</v>
          </cell>
          <cell r="J11116">
            <v>0</v>
          </cell>
        </row>
        <row r="11117">
          <cell r="A11117">
            <v>36641</v>
          </cell>
          <cell r="B11117" t="str">
            <v>FT-CANADA</v>
          </cell>
          <cell r="C11117" t="str">
            <v>NG-NYMEX</v>
          </cell>
          <cell r="D11117" t="str">
            <v>FT-CAND-EGSC-PRC</v>
          </cell>
          <cell r="E11117" t="str">
            <v>P</v>
          </cell>
          <cell r="G11117" t="str">
            <v>TOLL:MONCH/VEN</v>
          </cell>
          <cell r="H11117">
            <v>37653</v>
          </cell>
          <cell r="I11117">
            <v>0</v>
          </cell>
          <cell r="J11117">
            <v>0</v>
          </cell>
        </row>
        <row r="11118">
          <cell r="A11118">
            <v>36641</v>
          </cell>
          <cell r="B11118" t="str">
            <v>FT-CANADA</v>
          </cell>
          <cell r="C11118" t="str">
            <v>NG-NYMEX</v>
          </cell>
          <cell r="D11118" t="str">
            <v>FT-CAND-EGSC-PRC</v>
          </cell>
          <cell r="E11118" t="str">
            <v>P</v>
          </cell>
          <cell r="G11118" t="str">
            <v>TOLL:MONCH/VEN</v>
          </cell>
          <cell r="H11118">
            <v>37681</v>
          </cell>
          <cell r="I11118">
            <v>0</v>
          </cell>
          <cell r="J11118">
            <v>0</v>
          </cell>
        </row>
        <row r="11119">
          <cell r="A11119">
            <v>36641</v>
          </cell>
          <cell r="B11119" t="str">
            <v>FT-CANADA</v>
          </cell>
          <cell r="C11119" t="str">
            <v>NG-NYMEX</v>
          </cell>
          <cell r="D11119" t="str">
            <v>FT-CAND-EGSC-PRC</v>
          </cell>
          <cell r="E11119" t="str">
            <v>P</v>
          </cell>
          <cell r="G11119" t="str">
            <v>TOLL:MONCH/VEN</v>
          </cell>
          <cell r="H11119">
            <v>37712</v>
          </cell>
          <cell r="I11119">
            <v>0</v>
          </cell>
          <cell r="J11119">
            <v>0</v>
          </cell>
        </row>
        <row r="11120">
          <cell r="A11120">
            <v>36641</v>
          </cell>
          <cell r="B11120" t="str">
            <v>FT-CANADA</v>
          </cell>
          <cell r="C11120" t="str">
            <v>NG-NYMEX</v>
          </cell>
          <cell r="D11120" t="str">
            <v>FT-CAND-EGSC-PRC</v>
          </cell>
          <cell r="E11120" t="str">
            <v>P</v>
          </cell>
          <cell r="G11120" t="str">
            <v>TOLL:MONCH/VEN</v>
          </cell>
          <cell r="H11120">
            <v>37742</v>
          </cell>
          <cell r="I11120">
            <v>0</v>
          </cell>
          <cell r="J11120">
            <v>0</v>
          </cell>
        </row>
        <row r="11121">
          <cell r="A11121">
            <v>36641</v>
          </cell>
          <cell r="B11121" t="str">
            <v>FT-CANADA</v>
          </cell>
          <cell r="C11121" t="str">
            <v>NG-NYMEX</v>
          </cell>
          <cell r="D11121" t="str">
            <v>FT-CAND-EGSC-PRC</v>
          </cell>
          <cell r="E11121" t="str">
            <v>P</v>
          </cell>
          <cell r="G11121" t="str">
            <v>TOLL:MONCH/VEN</v>
          </cell>
          <cell r="H11121">
            <v>37773</v>
          </cell>
          <cell r="I11121">
            <v>0</v>
          </cell>
          <cell r="J11121">
            <v>0</v>
          </cell>
        </row>
        <row r="11122">
          <cell r="A11122">
            <v>36641</v>
          </cell>
          <cell r="B11122" t="str">
            <v>FT-CANADA</v>
          </cell>
          <cell r="C11122" t="str">
            <v>NG-NYMEX</v>
          </cell>
          <cell r="D11122" t="str">
            <v>FT-CAND-EGSC-PRC</v>
          </cell>
          <cell r="E11122" t="str">
            <v>P</v>
          </cell>
          <cell r="G11122" t="str">
            <v>TOLL:MONCH/VEN</v>
          </cell>
          <cell r="H11122">
            <v>37803</v>
          </cell>
          <cell r="I11122">
            <v>0</v>
          </cell>
          <cell r="J11122">
            <v>0</v>
          </cell>
        </row>
        <row r="11123">
          <cell r="A11123">
            <v>36641</v>
          </cell>
          <cell r="B11123" t="str">
            <v>FT-CANADA</v>
          </cell>
          <cell r="C11123" t="str">
            <v>NG-NYMEX</v>
          </cell>
          <cell r="D11123" t="str">
            <v>FT-CAND-EGSC-PRC</v>
          </cell>
          <cell r="E11123" t="str">
            <v>P</v>
          </cell>
          <cell r="G11123" t="str">
            <v>TOLL:MONCH/VEN</v>
          </cell>
          <cell r="H11123">
            <v>37834</v>
          </cell>
          <cell r="I11123">
            <v>0</v>
          </cell>
          <cell r="J11123">
            <v>0</v>
          </cell>
        </row>
        <row r="11124">
          <cell r="A11124">
            <v>36641</v>
          </cell>
          <cell r="B11124" t="str">
            <v>FT-CANADA</v>
          </cell>
          <cell r="C11124" t="str">
            <v>NG-NYMEX</v>
          </cell>
          <cell r="D11124" t="str">
            <v>FT-CAND-EGSC-PRC</v>
          </cell>
          <cell r="E11124" t="str">
            <v>P</v>
          </cell>
          <cell r="G11124" t="str">
            <v>TOLL:MONCH/VEN</v>
          </cell>
          <cell r="H11124">
            <v>37865</v>
          </cell>
          <cell r="I11124">
            <v>0</v>
          </cell>
          <cell r="J11124">
            <v>0</v>
          </cell>
        </row>
        <row r="11125">
          <cell r="A11125">
            <v>36641</v>
          </cell>
          <cell r="B11125" t="str">
            <v>FT-CANADA</v>
          </cell>
          <cell r="C11125" t="str">
            <v>NG-NYMEX</v>
          </cell>
          <cell r="D11125" t="str">
            <v>FT-CAND-EGSC-PRC</v>
          </cell>
          <cell r="E11125" t="str">
            <v>P</v>
          </cell>
          <cell r="G11125" t="str">
            <v>TOLL:MONCH/VEN</v>
          </cell>
          <cell r="H11125">
            <v>37895</v>
          </cell>
          <cell r="I11125">
            <v>0</v>
          </cell>
          <cell r="J11125">
            <v>0</v>
          </cell>
        </row>
        <row r="11126">
          <cell r="A11126">
            <v>36641</v>
          </cell>
          <cell r="B11126" t="str">
            <v>FT-CANADA</v>
          </cell>
          <cell r="C11126" t="str">
            <v>NG-NYMEX</v>
          </cell>
          <cell r="D11126" t="str">
            <v>FT-CAND-EGSC-PRC</v>
          </cell>
          <cell r="E11126" t="str">
            <v>P</v>
          </cell>
          <cell r="G11126" t="str">
            <v>TOLL:MONCH/VEN</v>
          </cell>
          <cell r="H11126">
            <v>37926</v>
          </cell>
          <cell r="I11126">
            <v>0</v>
          </cell>
          <cell r="J11126">
            <v>0</v>
          </cell>
        </row>
        <row r="11127">
          <cell r="A11127">
            <v>36641</v>
          </cell>
          <cell r="B11127" t="str">
            <v>FT-CANADA</v>
          </cell>
          <cell r="C11127" t="str">
            <v>NG-NYMEX</v>
          </cell>
          <cell r="D11127" t="str">
            <v>FT-CAND-EGSC-PRC</v>
          </cell>
          <cell r="E11127" t="str">
            <v>P</v>
          </cell>
          <cell r="G11127" t="str">
            <v>TOLL:MONCH/VEN</v>
          </cell>
          <cell r="H11127">
            <v>37956</v>
          </cell>
          <cell r="I11127">
            <v>0</v>
          </cell>
          <cell r="J11127">
            <v>0</v>
          </cell>
        </row>
        <row r="11128">
          <cell r="A11128">
            <v>36641</v>
          </cell>
          <cell r="B11128" t="str">
            <v>FT-CANADA</v>
          </cell>
          <cell r="C11128" t="str">
            <v>NG-NYMEX</v>
          </cell>
          <cell r="D11128" t="str">
            <v>FT-CAND-EGSC-PRC</v>
          </cell>
          <cell r="E11128" t="str">
            <v>P</v>
          </cell>
          <cell r="G11128" t="str">
            <v>TOLL:MONCH/VEN</v>
          </cell>
          <cell r="H11128">
            <v>37987</v>
          </cell>
          <cell r="I11128">
            <v>0</v>
          </cell>
          <cell r="J11128">
            <v>0</v>
          </cell>
        </row>
        <row r="11129">
          <cell r="A11129">
            <v>36641</v>
          </cell>
          <cell r="B11129" t="str">
            <v>FT-CANADA</v>
          </cell>
          <cell r="C11129" t="str">
            <v>NG-NYMEX</v>
          </cell>
          <cell r="D11129" t="str">
            <v>FT-CAND-EGSC-PRC</v>
          </cell>
          <cell r="E11129" t="str">
            <v>P</v>
          </cell>
          <cell r="G11129" t="str">
            <v>TOLL:MONCH/VEN</v>
          </cell>
          <cell r="H11129">
            <v>38018</v>
          </cell>
          <cell r="I11129">
            <v>0</v>
          </cell>
          <cell r="J11129">
            <v>0</v>
          </cell>
        </row>
        <row r="11130">
          <cell r="A11130">
            <v>36641</v>
          </cell>
          <cell r="B11130" t="str">
            <v>FT-CANADA</v>
          </cell>
          <cell r="C11130" t="str">
            <v>NG-NYMEX</v>
          </cell>
          <cell r="D11130" t="str">
            <v>FT-CAND-EGSC-PRC</v>
          </cell>
          <cell r="E11130" t="str">
            <v>P</v>
          </cell>
          <cell r="G11130" t="str">
            <v>TOLL:MONCH/VEN</v>
          </cell>
          <cell r="H11130">
            <v>38047</v>
          </cell>
          <cell r="I11130">
            <v>0</v>
          </cell>
          <cell r="J11130">
            <v>0</v>
          </cell>
        </row>
        <row r="11131">
          <cell r="A11131">
            <v>36641</v>
          </cell>
          <cell r="B11131" t="str">
            <v>FT-CANADA</v>
          </cell>
          <cell r="C11131" t="str">
            <v>NG-NYMEX</v>
          </cell>
          <cell r="D11131" t="str">
            <v>FT-CAND-EGSC-PRC</v>
          </cell>
          <cell r="E11131" t="str">
            <v>P</v>
          </cell>
          <cell r="G11131" t="str">
            <v>TOLL:MONCH/VEN</v>
          </cell>
          <cell r="H11131">
            <v>38078</v>
          </cell>
          <cell r="I11131">
            <v>0</v>
          </cell>
          <cell r="J11131">
            <v>0</v>
          </cell>
        </row>
        <row r="11132">
          <cell r="A11132">
            <v>36641</v>
          </cell>
          <cell r="B11132" t="str">
            <v>FT-CANADA</v>
          </cell>
          <cell r="C11132" t="str">
            <v>NG-NYMEX</v>
          </cell>
          <cell r="D11132" t="str">
            <v>FT-CAND-EGSC-PRC</v>
          </cell>
          <cell r="E11132" t="str">
            <v>P</v>
          </cell>
          <cell r="G11132" t="str">
            <v>TOLL:MONCH/VEN</v>
          </cell>
          <cell r="H11132">
            <v>38108</v>
          </cell>
          <cell r="I11132">
            <v>0</v>
          </cell>
          <cell r="J11132">
            <v>0</v>
          </cell>
        </row>
        <row r="11133">
          <cell r="A11133">
            <v>36641</v>
          </cell>
          <cell r="B11133" t="str">
            <v>FT-CANADA</v>
          </cell>
          <cell r="C11133" t="str">
            <v>NG-NYMEX</v>
          </cell>
          <cell r="D11133" t="str">
            <v>FT-CAND-EGSC-PRC</v>
          </cell>
          <cell r="E11133" t="str">
            <v>P</v>
          </cell>
          <cell r="G11133" t="str">
            <v>TOLL:MONCH/VEN</v>
          </cell>
          <cell r="H11133">
            <v>38139</v>
          </cell>
          <cell r="I11133">
            <v>0</v>
          </cell>
          <cell r="J11133">
            <v>0</v>
          </cell>
        </row>
        <row r="11134">
          <cell r="A11134">
            <v>36641</v>
          </cell>
          <cell r="B11134" t="str">
            <v>FT-CANADA</v>
          </cell>
          <cell r="C11134" t="str">
            <v>NG-NYMEX</v>
          </cell>
          <cell r="D11134" t="str">
            <v>FT-CAND-EGSC-PRC</v>
          </cell>
          <cell r="E11134" t="str">
            <v>P</v>
          </cell>
          <cell r="G11134" t="str">
            <v>TOLL:MONCH/VEN</v>
          </cell>
          <cell r="H11134">
            <v>38169</v>
          </cell>
          <cell r="I11134">
            <v>0</v>
          </cell>
          <cell r="J11134">
            <v>0</v>
          </cell>
        </row>
        <row r="11135">
          <cell r="A11135">
            <v>36641</v>
          </cell>
          <cell r="B11135" t="str">
            <v>FT-CANADA</v>
          </cell>
          <cell r="C11135" t="str">
            <v>NG-NYMEX</v>
          </cell>
          <cell r="D11135" t="str">
            <v>FT-CAND-EGSC-PRC</v>
          </cell>
          <cell r="E11135" t="str">
            <v>P</v>
          </cell>
          <cell r="G11135" t="str">
            <v>TOLL:MONCH/VEN</v>
          </cell>
          <cell r="H11135">
            <v>38200</v>
          </cell>
          <cell r="I11135">
            <v>0</v>
          </cell>
          <cell r="J11135">
            <v>0</v>
          </cell>
        </row>
        <row r="11136">
          <cell r="A11136">
            <v>36641</v>
          </cell>
          <cell r="B11136" t="str">
            <v>FT-CANADA</v>
          </cell>
          <cell r="C11136" t="str">
            <v>NG-NYMEX</v>
          </cell>
          <cell r="D11136" t="str">
            <v>FT-CAND-EGSC-PRC</v>
          </cell>
          <cell r="E11136" t="str">
            <v>P</v>
          </cell>
          <cell r="G11136" t="str">
            <v>TOLL:MONCH/VEN</v>
          </cell>
          <cell r="H11136">
            <v>38231</v>
          </cell>
          <cell r="I11136">
            <v>0</v>
          </cell>
          <cell r="J11136">
            <v>0</v>
          </cell>
        </row>
        <row r="11137">
          <cell r="A11137">
            <v>36641</v>
          </cell>
          <cell r="B11137" t="str">
            <v>FT-CANADA</v>
          </cell>
          <cell r="C11137" t="str">
            <v>NG-NYMEX</v>
          </cell>
          <cell r="D11137" t="str">
            <v>FT-CAND-EGSC-PRC</v>
          </cell>
          <cell r="E11137" t="str">
            <v>P</v>
          </cell>
          <cell r="G11137" t="str">
            <v>TOLL:MONCH/VEN</v>
          </cell>
          <cell r="H11137">
            <v>38261</v>
          </cell>
          <cell r="I11137">
            <v>0</v>
          </cell>
          <cell r="J11137">
            <v>0</v>
          </cell>
        </row>
        <row r="11138">
          <cell r="A11138">
            <v>36641</v>
          </cell>
          <cell r="B11138" t="str">
            <v>FT-CANADA</v>
          </cell>
          <cell r="C11138" t="str">
            <v>NG-NYMEX</v>
          </cell>
          <cell r="D11138" t="str">
            <v>FT-CAND-EGSC-PRC</v>
          </cell>
          <cell r="E11138" t="str">
            <v>P</v>
          </cell>
          <cell r="G11138" t="str">
            <v>TOLL:SUMAS/STN2</v>
          </cell>
          <cell r="H11138">
            <v>36647</v>
          </cell>
          <cell r="I11138">
            <v>247750</v>
          </cell>
          <cell r="J11138">
            <v>0</v>
          </cell>
        </row>
        <row r="11139">
          <cell r="A11139">
            <v>36641</v>
          </cell>
          <cell r="B11139" t="str">
            <v>FT-CANADA</v>
          </cell>
          <cell r="C11139" t="str">
            <v>NG-NYMEX</v>
          </cell>
          <cell r="D11139" t="str">
            <v>FT-CAND-EGSC-PRC</v>
          </cell>
          <cell r="E11139" t="str">
            <v>P</v>
          </cell>
          <cell r="G11139" t="str">
            <v>TOLL:SUMAS/STN2</v>
          </cell>
          <cell r="H11139">
            <v>36678</v>
          </cell>
          <cell r="I11139">
            <v>238490</v>
          </cell>
          <cell r="J11139">
            <v>0</v>
          </cell>
        </row>
        <row r="11140">
          <cell r="A11140">
            <v>36641</v>
          </cell>
          <cell r="B11140" t="str">
            <v>FT-CANADA</v>
          </cell>
          <cell r="C11140" t="str">
            <v>NG-NYMEX</v>
          </cell>
          <cell r="D11140" t="str">
            <v>FT-CAND-EGSC-PRC</v>
          </cell>
          <cell r="E11140" t="str">
            <v>P</v>
          </cell>
          <cell r="G11140" t="str">
            <v>TOLL:SUMAS/STN2</v>
          </cell>
          <cell r="H11140">
            <v>36708</v>
          </cell>
          <cell r="I11140">
            <v>245159</v>
          </cell>
          <cell r="J11140">
            <v>0</v>
          </cell>
        </row>
        <row r="11141">
          <cell r="A11141">
            <v>36641</v>
          </cell>
          <cell r="B11141" t="str">
            <v>FT-CANADA</v>
          </cell>
          <cell r="C11141" t="str">
            <v>NG-NYMEX</v>
          </cell>
          <cell r="D11141" t="str">
            <v>FT-CAND-EGSC-PRC</v>
          </cell>
          <cell r="E11141" t="str">
            <v>P</v>
          </cell>
          <cell r="G11141" t="str">
            <v>TOLL:SUMAS/STN2</v>
          </cell>
          <cell r="H11141">
            <v>36739</v>
          </cell>
          <cell r="I11141">
            <v>243803</v>
          </cell>
          <cell r="J11141">
            <v>0</v>
          </cell>
        </row>
        <row r="11142">
          <cell r="A11142">
            <v>36641</v>
          </cell>
          <cell r="B11142" t="str">
            <v>FT-CANADA</v>
          </cell>
          <cell r="C11142" t="str">
            <v>NG-NYMEX</v>
          </cell>
          <cell r="D11142" t="str">
            <v>FT-CAND-EGSC-PRC</v>
          </cell>
          <cell r="E11142" t="str">
            <v>P</v>
          </cell>
          <cell r="G11142" t="str">
            <v>TOLL:SUMAS/STN2</v>
          </cell>
          <cell r="H11142">
            <v>36770</v>
          </cell>
          <cell r="I11142">
            <v>234587</v>
          </cell>
          <cell r="J11142">
            <v>0</v>
          </cell>
        </row>
        <row r="11143">
          <cell r="A11143">
            <v>36641</v>
          </cell>
          <cell r="B11143" t="str">
            <v>FT-CANADA</v>
          </cell>
          <cell r="C11143" t="str">
            <v>NG-NYMEX</v>
          </cell>
          <cell r="D11143" t="str">
            <v>FT-CAND-EGSC-PRC</v>
          </cell>
          <cell r="E11143" t="str">
            <v>P</v>
          </cell>
          <cell r="G11143" t="str">
            <v>TOLL:SUMAS/STN2</v>
          </cell>
          <cell r="H11143">
            <v>36800</v>
          </cell>
          <cell r="I11143">
            <v>241040</v>
          </cell>
          <cell r="J11143">
            <v>0</v>
          </cell>
        </row>
        <row r="11144">
          <cell r="A11144">
            <v>36641</v>
          </cell>
          <cell r="B11144" t="str">
            <v>FT-CANADA</v>
          </cell>
          <cell r="C11144" t="str">
            <v>NG-NYMEX</v>
          </cell>
          <cell r="D11144" t="str">
            <v>FT-CAND-EGSC-PRC</v>
          </cell>
          <cell r="E11144" t="str">
            <v>P</v>
          </cell>
          <cell r="G11144" t="str">
            <v>TOLL:WADD/BOS</v>
          </cell>
          <cell r="H11144">
            <v>36647</v>
          </cell>
          <cell r="I11144">
            <v>0</v>
          </cell>
          <cell r="J11144">
            <v>0</v>
          </cell>
        </row>
        <row r="11145">
          <cell r="A11145">
            <v>36641</v>
          </cell>
          <cell r="B11145" t="str">
            <v>FT-CANADA</v>
          </cell>
          <cell r="C11145" t="str">
            <v>NG-NYMEX</v>
          </cell>
          <cell r="D11145" t="str">
            <v>FT-CAND-EGSC-PRC</v>
          </cell>
          <cell r="E11145" t="str">
            <v>P</v>
          </cell>
          <cell r="G11145" t="str">
            <v>TOLL:WADD/BOS</v>
          </cell>
          <cell r="H11145">
            <v>36678</v>
          </cell>
          <cell r="I11145">
            <v>0</v>
          </cell>
          <cell r="J11145">
            <v>0</v>
          </cell>
        </row>
        <row r="11146">
          <cell r="A11146">
            <v>36641</v>
          </cell>
          <cell r="B11146" t="str">
            <v>FT-CANADA</v>
          </cell>
          <cell r="C11146" t="str">
            <v>NG-NYMEX</v>
          </cell>
          <cell r="D11146" t="str">
            <v>FT-CAND-EGSC-PRC</v>
          </cell>
          <cell r="E11146" t="str">
            <v>P</v>
          </cell>
          <cell r="G11146" t="str">
            <v>TOLL:WADD/BOS</v>
          </cell>
          <cell r="H11146">
            <v>36708</v>
          </cell>
          <cell r="I11146">
            <v>0</v>
          </cell>
          <cell r="J11146">
            <v>0</v>
          </cell>
        </row>
        <row r="11147">
          <cell r="A11147">
            <v>36641</v>
          </cell>
          <cell r="B11147" t="str">
            <v>FT-CANADA</v>
          </cell>
          <cell r="C11147" t="str">
            <v>NG-NYMEX</v>
          </cell>
          <cell r="D11147" t="str">
            <v>FT-CAND-EGSC-PRC</v>
          </cell>
          <cell r="E11147" t="str">
            <v>P</v>
          </cell>
          <cell r="G11147" t="str">
            <v>TOLL:WADD/BOS</v>
          </cell>
          <cell r="H11147">
            <v>36739</v>
          </cell>
          <cell r="I11147">
            <v>0</v>
          </cell>
          <cell r="J11147">
            <v>0</v>
          </cell>
        </row>
        <row r="11148">
          <cell r="A11148">
            <v>36641</v>
          </cell>
          <cell r="B11148" t="str">
            <v>FT-CANADA</v>
          </cell>
          <cell r="C11148" t="str">
            <v>NG-NYMEX</v>
          </cell>
          <cell r="D11148" t="str">
            <v>FT-CAND-EGSC-PRC</v>
          </cell>
          <cell r="E11148" t="str">
            <v>P</v>
          </cell>
          <cell r="G11148" t="str">
            <v>TOLL:WADD/BOS</v>
          </cell>
          <cell r="H11148">
            <v>36770</v>
          </cell>
          <cell r="I11148">
            <v>0</v>
          </cell>
          <cell r="J11148">
            <v>0</v>
          </cell>
        </row>
        <row r="11149">
          <cell r="A11149">
            <v>36641</v>
          </cell>
          <cell r="B11149" t="str">
            <v>FT-CANADA</v>
          </cell>
          <cell r="C11149" t="str">
            <v>NG-NYMEX</v>
          </cell>
          <cell r="D11149" t="str">
            <v>FT-CAND-EGSC-PRC</v>
          </cell>
          <cell r="E11149" t="str">
            <v>P</v>
          </cell>
          <cell r="G11149" t="str">
            <v>TOLL:WADD/BOS</v>
          </cell>
          <cell r="H11149">
            <v>36800</v>
          </cell>
          <cell r="I11149">
            <v>0</v>
          </cell>
          <cell r="J11149">
            <v>0</v>
          </cell>
        </row>
        <row r="11150">
          <cell r="A11150">
            <v>36641</v>
          </cell>
          <cell r="B11150" t="str">
            <v>FT-CANADA</v>
          </cell>
          <cell r="C11150" t="str">
            <v>NG-NYMEX</v>
          </cell>
          <cell r="D11150" t="str">
            <v>FT-CAND-EGSC-PRC</v>
          </cell>
          <cell r="E11150" t="str">
            <v>P</v>
          </cell>
          <cell r="G11150" t="str">
            <v>TOLL:WADD/BOS</v>
          </cell>
          <cell r="H11150">
            <v>36831</v>
          </cell>
          <cell r="I11150">
            <v>0</v>
          </cell>
          <cell r="J11150">
            <v>0</v>
          </cell>
        </row>
        <row r="11151">
          <cell r="A11151">
            <v>36641</v>
          </cell>
          <cell r="B11151" t="str">
            <v>FT-CANADA</v>
          </cell>
          <cell r="C11151" t="str">
            <v>NG-NYMEX</v>
          </cell>
          <cell r="D11151" t="str">
            <v>FT-CAND-EGSC-PRC</v>
          </cell>
          <cell r="E11151" t="str">
            <v>P</v>
          </cell>
          <cell r="G11151" t="str">
            <v>TOLL:WADD/BOS</v>
          </cell>
          <cell r="H11151">
            <v>36861</v>
          </cell>
          <cell r="I11151">
            <v>0</v>
          </cell>
          <cell r="J11151">
            <v>0</v>
          </cell>
        </row>
        <row r="11152">
          <cell r="A11152">
            <v>36641</v>
          </cell>
          <cell r="B11152" t="str">
            <v>FT-CANADA</v>
          </cell>
          <cell r="C11152" t="str">
            <v>NG-NYMEX</v>
          </cell>
          <cell r="D11152" t="str">
            <v>FT-CAND-EGSC-PRC</v>
          </cell>
          <cell r="E11152" t="str">
            <v>P</v>
          </cell>
          <cell r="G11152" t="str">
            <v>TOLL:WADD/BOS</v>
          </cell>
          <cell r="H11152">
            <v>36892</v>
          </cell>
          <cell r="I11152">
            <v>0</v>
          </cell>
          <cell r="J11152">
            <v>0</v>
          </cell>
        </row>
        <row r="11153">
          <cell r="A11153">
            <v>36641</v>
          </cell>
          <cell r="B11153" t="str">
            <v>FT-CANADA</v>
          </cell>
          <cell r="C11153" t="str">
            <v>NG-NYMEX</v>
          </cell>
          <cell r="D11153" t="str">
            <v>FT-CAND-EGSC-PRC</v>
          </cell>
          <cell r="E11153" t="str">
            <v>P</v>
          </cell>
          <cell r="G11153" t="str">
            <v>TOLL:WADD/BOS</v>
          </cell>
          <cell r="H11153">
            <v>36923</v>
          </cell>
          <cell r="I11153">
            <v>0</v>
          </cell>
          <cell r="J11153">
            <v>0</v>
          </cell>
        </row>
        <row r="11154">
          <cell r="A11154">
            <v>36641</v>
          </cell>
          <cell r="B11154" t="str">
            <v>FT-CANADA</v>
          </cell>
          <cell r="C11154" t="str">
            <v>NG-NYMEX</v>
          </cell>
          <cell r="D11154" t="str">
            <v>FT-CAND-EGSC-PRC</v>
          </cell>
          <cell r="E11154" t="str">
            <v>P</v>
          </cell>
          <cell r="G11154" t="str">
            <v>TOLL:WADD/BOS</v>
          </cell>
          <cell r="H11154">
            <v>36951</v>
          </cell>
          <cell r="I11154">
            <v>0</v>
          </cell>
          <cell r="J11154">
            <v>0</v>
          </cell>
        </row>
        <row r="11155">
          <cell r="A11155">
            <v>36641</v>
          </cell>
          <cell r="B11155" t="str">
            <v>FT-CANADA</v>
          </cell>
          <cell r="C11155" t="str">
            <v>NG-NYMEX</v>
          </cell>
          <cell r="D11155" t="str">
            <v>FT-CAND-EGSC-PRC</v>
          </cell>
          <cell r="E11155" t="str">
            <v>P</v>
          </cell>
          <cell r="G11155" t="str">
            <v>TOLL:WADD/BOS</v>
          </cell>
          <cell r="H11155">
            <v>36982</v>
          </cell>
          <cell r="I11155">
            <v>0</v>
          </cell>
          <cell r="J11155">
            <v>0</v>
          </cell>
        </row>
        <row r="11156">
          <cell r="A11156">
            <v>36641</v>
          </cell>
          <cell r="B11156" t="str">
            <v>FT-CANADA</v>
          </cell>
          <cell r="C11156" t="str">
            <v>NG-NYMEX</v>
          </cell>
          <cell r="D11156" t="str">
            <v>FT-CAND-EGSC-PRC</v>
          </cell>
          <cell r="E11156" t="str">
            <v>P</v>
          </cell>
          <cell r="G11156" t="str">
            <v>TOLL:WADD/BOS</v>
          </cell>
          <cell r="H11156">
            <v>37012</v>
          </cell>
          <cell r="I11156">
            <v>0</v>
          </cell>
          <cell r="J11156">
            <v>0</v>
          </cell>
        </row>
        <row r="11157">
          <cell r="A11157">
            <v>36641</v>
          </cell>
          <cell r="B11157" t="str">
            <v>FT-CANADA</v>
          </cell>
          <cell r="C11157" t="str">
            <v>NG-NYMEX</v>
          </cell>
          <cell r="D11157" t="str">
            <v>FT-CAND-EGSC-PRC</v>
          </cell>
          <cell r="E11157" t="str">
            <v>P</v>
          </cell>
          <cell r="G11157" t="str">
            <v>TOLL:WADD/BOS</v>
          </cell>
          <cell r="H11157">
            <v>37043</v>
          </cell>
          <cell r="I11157">
            <v>0</v>
          </cell>
          <cell r="J11157">
            <v>0</v>
          </cell>
        </row>
        <row r="11158">
          <cell r="A11158">
            <v>36641</v>
          </cell>
          <cell r="B11158" t="str">
            <v>FT-CANADA</v>
          </cell>
          <cell r="C11158" t="str">
            <v>NG-NYMEX</v>
          </cell>
          <cell r="D11158" t="str">
            <v>FT-CAND-EGSC-PRC</v>
          </cell>
          <cell r="E11158" t="str">
            <v>P</v>
          </cell>
          <cell r="G11158" t="str">
            <v>TOLL:WADD/BOS</v>
          </cell>
          <cell r="H11158">
            <v>37073</v>
          </cell>
          <cell r="I11158">
            <v>0</v>
          </cell>
          <cell r="J11158">
            <v>0</v>
          </cell>
        </row>
        <row r="11159">
          <cell r="A11159">
            <v>36641</v>
          </cell>
          <cell r="B11159" t="str">
            <v>FT-CANADA</v>
          </cell>
          <cell r="C11159" t="str">
            <v>NG-NYMEX</v>
          </cell>
          <cell r="D11159" t="str">
            <v>FT-CAND-EGSC-PRC</v>
          </cell>
          <cell r="E11159" t="str">
            <v>P</v>
          </cell>
          <cell r="G11159" t="str">
            <v>TOLL:WADD/BOS</v>
          </cell>
          <cell r="H11159">
            <v>37104</v>
          </cell>
          <cell r="I11159">
            <v>0</v>
          </cell>
          <cell r="J11159">
            <v>0</v>
          </cell>
        </row>
        <row r="11160">
          <cell r="A11160">
            <v>36641</v>
          </cell>
          <cell r="B11160" t="str">
            <v>FT-CANADA</v>
          </cell>
          <cell r="C11160" t="str">
            <v>NG-NYMEX</v>
          </cell>
          <cell r="D11160" t="str">
            <v>FT-CAND-EGSC-PRC</v>
          </cell>
          <cell r="E11160" t="str">
            <v>P</v>
          </cell>
          <cell r="G11160" t="str">
            <v>TOLL:WADD/BOS</v>
          </cell>
          <cell r="H11160">
            <v>37135</v>
          </cell>
          <cell r="I11160">
            <v>0</v>
          </cell>
          <cell r="J11160">
            <v>0</v>
          </cell>
        </row>
        <row r="11161">
          <cell r="A11161">
            <v>36641</v>
          </cell>
          <cell r="B11161" t="str">
            <v>FT-CANADA</v>
          </cell>
          <cell r="C11161" t="str">
            <v>NG-NYMEX</v>
          </cell>
          <cell r="D11161" t="str">
            <v>FT-CAND-EGSC-PRC</v>
          </cell>
          <cell r="E11161" t="str">
            <v>P</v>
          </cell>
          <cell r="G11161" t="str">
            <v>TOLL:WADD/BOS</v>
          </cell>
          <cell r="H11161">
            <v>37165</v>
          </cell>
          <cell r="I11161">
            <v>0</v>
          </cell>
          <cell r="J11161">
            <v>0</v>
          </cell>
        </row>
        <row r="11162">
          <cell r="A11162">
            <v>36641</v>
          </cell>
          <cell r="B11162" t="str">
            <v>FT-CANADA</v>
          </cell>
          <cell r="C11162" t="str">
            <v>NG-NYMEX</v>
          </cell>
          <cell r="D11162" t="str">
            <v>FT-CAND-EGSC-PRC</v>
          </cell>
          <cell r="E11162" t="str">
            <v>P</v>
          </cell>
          <cell r="G11162" t="str">
            <v>TOLL:WADD/BOS</v>
          </cell>
          <cell r="H11162">
            <v>37196</v>
          </cell>
          <cell r="I11162">
            <v>0</v>
          </cell>
          <cell r="J11162">
            <v>0</v>
          </cell>
        </row>
        <row r="11163">
          <cell r="A11163">
            <v>36641</v>
          </cell>
          <cell r="B11163" t="str">
            <v>FT-CANADA</v>
          </cell>
          <cell r="C11163" t="str">
            <v>NG-NYMEX</v>
          </cell>
          <cell r="D11163" t="str">
            <v>FT-CAND-EGSC-PRC</v>
          </cell>
          <cell r="E11163" t="str">
            <v>P</v>
          </cell>
          <cell r="G11163" t="str">
            <v>TOLL:WADD/BOS</v>
          </cell>
          <cell r="H11163">
            <v>37226</v>
          </cell>
          <cell r="I11163">
            <v>0</v>
          </cell>
          <cell r="J11163">
            <v>0</v>
          </cell>
        </row>
        <row r="11164">
          <cell r="A11164">
            <v>36641</v>
          </cell>
          <cell r="B11164" t="str">
            <v>FT-CANADA</v>
          </cell>
          <cell r="C11164" t="str">
            <v>NG-NYMEX</v>
          </cell>
          <cell r="D11164" t="str">
            <v>FT-CAND-EGSC-PRC</v>
          </cell>
          <cell r="E11164" t="str">
            <v>P</v>
          </cell>
          <cell r="G11164" t="str">
            <v>TOLL:WADD/BOS</v>
          </cell>
          <cell r="H11164">
            <v>37257</v>
          </cell>
          <cell r="I11164">
            <v>0</v>
          </cell>
          <cell r="J11164">
            <v>0</v>
          </cell>
        </row>
        <row r="11165">
          <cell r="A11165">
            <v>36641</v>
          </cell>
          <cell r="B11165" t="str">
            <v>FT-CANADA</v>
          </cell>
          <cell r="C11165" t="str">
            <v>NG-NYMEX</v>
          </cell>
          <cell r="D11165" t="str">
            <v>FT-CAND-EGSC-PRC</v>
          </cell>
          <cell r="E11165" t="str">
            <v>P</v>
          </cell>
          <cell r="G11165" t="str">
            <v>TOLL:WADD/BOS</v>
          </cell>
          <cell r="H11165">
            <v>37288</v>
          </cell>
          <cell r="I11165">
            <v>0</v>
          </cell>
          <cell r="J11165">
            <v>0</v>
          </cell>
        </row>
        <row r="11166">
          <cell r="A11166">
            <v>36641</v>
          </cell>
          <cell r="B11166" t="str">
            <v>FT-CANADA</v>
          </cell>
          <cell r="C11166" t="str">
            <v>NG-NYMEX</v>
          </cell>
          <cell r="D11166" t="str">
            <v>FT-CAND-EGSC-PRC</v>
          </cell>
          <cell r="E11166" t="str">
            <v>P</v>
          </cell>
          <cell r="G11166" t="str">
            <v>TOLL:WADD/BOS</v>
          </cell>
          <cell r="H11166">
            <v>37316</v>
          </cell>
          <cell r="I11166">
            <v>0</v>
          </cell>
          <cell r="J11166">
            <v>0</v>
          </cell>
        </row>
        <row r="11167">
          <cell r="A11167">
            <v>36641</v>
          </cell>
          <cell r="B11167" t="str">
            <v>FT-CANADA</v>
          </cell>
          <cell r="C11167" t="str">
            <v>NG-NYMEX</v>
          </cell>
          <cell r="D11167" t="str">
            <v>FT-CAND-EGSC-PRC</v>
          </cell>
          <cell r="E11167" t="str">
            <v>P</v>
          </cell>
          <cell r="G11167" t="str">
            <v>TOLL:WADD/BOS</v>
          </cell>
          <cell r="H11167">
            <v>37347</v>
          </cell>
          <cell r="I11167">
            <v>0</v>
          </cell>
          <cell r="J11167">
            <v>0</v>
          </cell>
        </row>
        <row r="11168">
          <cell r="A11168">
            <v>36641</v>
          </cell>
          <cell r="B11168" t="str">
            <v>FT-CANADA</v>
          </cell>
          <cell r="C11168" t="str">
            <v>NG-NYMEX</v>
          </cell>
          <cell r="D11168" t="str">
            <v>FT-CAND-EGSC-PRC</v>
          </cell>
          <cell r="E11168" t="str">
            <v>P</v>
          </cell>
          <cell r="G11168" t="str">
            <v>TOLL:WADD/BOS</v>
          </cell>
          <cell r="H11168">
            <v>37377</v>
          </cell>
          <cell r="I11168">
            <v>0</v>
          </cell>
          <cell r="J11168">
            <v>0</v>
          </cell>
        </row>
        <row r="11169">
          <cell r="A11169">
            <v>36641</v>
          </cell>
          <cell r="B11169" t="str">
            <v>FT-CANADA</v>
          </cell>
          <cell r="C11169" t="str">
            <v>NG-NYMEX</v>
          </cell>
          <cell r="D11169" t="str">
            <v>FT-CAND-EGSC-PRC</v>
          </cell>
          <cell r="E11169" t="str">
            <v>P</v>
          </cell>
          <cell r="G11169" t="str">
            <v>TOLL:WADD/BOS</v>
          </cell>
          <cell r="H11169">
            <v>37408</v>
          </cell>
          <cell r="I11169">
            <v>0</v>
          </cell>
          <cell r="J11169">
            <v>0</v>
          </cell>
        </row>
        <row r="11170">
          <cell r="A11170">
            <v>36641</v>
          </cell>
          <cell r="B11170" t="str">
            <v>FT-CANADA</v>
          </cell>
          <cell r="C11170" t="str">
            <v>NG-NYMEX</v>
          </cell>
          <cell r="D11170" t="str">
            <v>FT-CAND-EGSC-PRC</v>
          </cell>
          <cell r="E11170" t="str">
            <v>P</v>
          </cell>
          <cell r="G11170" t="str">
            <v>TOLL:WADD/BOS</v>
          </cell>
          <cell r="H11170">
            <v>37438</v>
          </cell>
          <cell r="I11170">
            <v>0</v>
          </cell>
          <cell r="J11170">
            <v>0</v>
          </cell>
        </row>
        <row r="11171">
          <cell r="A11171">
            <v>36641</v>
          </cell>
          <cell r="B11171" t="str">
            <v>FT-CANADA</v>
          </cell>
          <cell r="C11171" t="str">
            <v>NG-NYMEX</v>
          </cell>
          <cell r="D11171" t="str">
            <v>FT-CAND-EGSC-PRC</v>
          </cell>
          <cell r="E11171" t="str">
            <v>P</v>
          </cell>
          <cell r="G11171" t="str">
            <v>TOLL:WADD/BOS</v>
          </cell>
          <cell r="H11171">
            <v>37469</v>
          </cell>
          <cell r="I11171">
            <v>0</v>
          </cell>
          <cell r="J11171">
            <v>0</v>
          </cell>
        </row>
        <row r="11172">
          <cell r="A11172">
            <v>36641</v>
          </cell>
          <cell r="B11172" t="str">
            <v>FT-CANADA</v>
          </cell>
          <cell r="C11172" t="str">
            <v>NG-NYMEX</v>
          </cell>
          <cell r="D11172" t="str">
            <v>FT-CAND-EGSC-PRC</v>
          </cell>
          <cell r="E11172" t="str">
            <v>P</v>
          </cell>
          <cell r="G11172" t="str">
            <v>TOLL:WADD/BOS</v>
          </cell>
          <cell r="H11172">
            <v>37500</v>
          </cell>
          <cell r="I11172">
            <v>0</v>
          </cell>
          <cell r="J11172">
            <v>0</v>
          </cell>
        </row>
        <row r="11173">
          <cell r="A11173">
            <v>36641</v>
          </cell>
          <cell r="B11173" t="str">
            <v>FT-CANADA</v>
          </cell>
          <cell r="C11173" t="str">
            <v>NG-NYMEX</v>
          </cell>
          <cell r="D11173" t="str">
            <v>FT-CAND-EGSC-PRC</v>
          </cell>
          <cell r="E11173" t="str">
            <v>P</v>
          </cell>
          <cell r="G11173" t="str">
            <v>TOLL:WADD/BOS</v>
          </cell>
          <cell r="H11173">
            <v>37530</v>
          </cell>
          <cell r="I11173">
            <v>0</v>
          </cell>
          <cell r="J11173">
            <v>0</v>
          </cell>
        </row>
        <row r="11174">
          <cell r="A11174">
            <v>36641</v>
          </cell>
          <cell r="B11174" t="str">
            <v>FT-CANADA</v>
          </cell>
          <cell r="C11174" t="str">
            <v>NG-NYMEX</v>
          </cell>
          <cell r="D11174" t="str">
            <v>FT-CAND-EGSC-PRC</v>
          </cell>
          <cell r="E11174" t="str">
            <v>P</v>
          </cell>
          <cell r="G11174" t="str">
            <v>TOLL:WADD/BOS</v>
          </cell>
          <cell r="H11174">
            <v>37561</v>
          </cell>
          <cell r="I11174">
            <v>0</v>
          </cell>
          <cell r="J11174">
            <v>0</v>
          </cell>
        </row>
        <row r="11175">
          <cell r="A11175">
            <v>36641</v>
          </cell>
          <cell r="B11175" t="str">
            <v>FT-CANADA</v>
          </cell>
          <cell r="C11175" t="str">
            <v>NG-NYMEX</v>
          </cell>
          <cell r="D11175" t="str">
            <v>FT-CAND-EGSC-PRC</v>
          </cell>
          <cell r="E11175" t="str">
            <v>P</v>
          </cell>
          <cell r="G11175" t="str">
            <v>TOLL:WADD/BOS</v>
          </cell>
          <cell r="H11175">
            <v>37591</v>
          </cell>
          <cell r="I11175">
            <v>0</v>
          </cell>
          <cell r="J11175">
            <v>0</v>
          </cell>
        </row>
        <row r="11176">
          <cell r="A11176">
            <v>36641</v>
          </cell>
          <cell r="B11176" t="str">
            <v>FT-CANADA</v>
          </cell>
          <cell r="C11176" t="str">
            <v>NG-NYMEX</v>
          </cell>
          <cell r="D11176" t="str">
            <v>FT-CAND-EGSC-PRC</v>
          </cell>
          <cell r="E11176" t="str">
            <v>P</v>
          </cell>
          <cell r="G11176" t="str">
            <v>TOLL:WADD/BOS</v>
          </cell>
          <cell r="H11176">
            <v>37622</v>
          </cell>
          <cell r="I11176">
            <v>0</v>
          </cell>
          <cell r="J11176">
            <v>0</v>
          </cell>
        </row>
        <row r="11177">
          <cell r="A11177">
            <v>36641</v>
          </cell>
          <cell r="B11177" t="str">
            <v>FT-CANADA</v>
          </cell>
          <cell r="C11177" t="str">
            <v>NG-NYMEX</v>
          </cell>
          <cell r="D11177" t="str">
            <v>FT-CAND-EGSC-PRC</v>
          </cell>
          <cell r="E11177" t="str">
            <v>P</v>
          </cell>
          <cell r="G11177" t="str">
            <v>TOLL:WADD/BOS</v>
          </cell>
          <cell r="H11177">
            <v>37653</v>
          </cell>
          <cell r="I11177">
            <v>0</v>
          </cell>
          <cell r="J11177">
            <v>0</v>
          </cell>
        </row>
        <row r="11178">
          <cell r="A11178">
            <v>36641</v>
          </cell>
          <cell r="B11178" t="str">
            <v>FT-CANADA</v>
          </cell>
          <cell r="C11178" t="str">
            <v>NG-NYMEX</v>
          </cell>
          <cell r="D11178" t="str">
            <v>FT-CAND-EGSC-PRC</v>
          </cell>
          <cell r="E11178" t="str">
            <v>P</v>
          </cell>
          <cell r="G11178" t="str">
            <v>TOLL:WADD/BOS</v>
          </cell>
          <cell r="H11178">
            <v>37681</v>
          </cell>
          <cell r="I11178">
            <v>0</v>
          </cell>
          <cell r="J11178">
            <v>0</v>
          </cell>
        </row>
        <row r="11179">
          <cell r="A11179">
            <v>36641</v>
          </cell>
          <cell r="B11179" t="str">
            <v>FT-CANADA</v>
          </cell>
          <cell r="C11179" t="str">
            <v>NG-NYMEX</v>
          </cell>
          <cell r="D11179" t="str">
            <v>FT-CAND-EGSC-PRC</v>
          </cell>
          <cell r="E11179" t="str">
            <v>P</v>
          </cell>
          <cell r="G11179" t="str">
            <v>TOLL:WADD/BOS</v>
          </cell>
          <cell r="H11179">
            <v>37712</v>
          </cell>
          <cell r="I11179">
            <v>0</v>
          </cell>
          <cell r="J11179">
            <v>0</v>
          </cell>
        </row>
        <row r="11180">
          <cell r="A11180">
            <v>36641</v>
          </cell>
          <cell r="B11180" t="str">
            <v>FT-CANADA</v>
          </cell>
          <cell r="C11180" t="str">
            <v>NG-NYMEX</v>
          </cell>
          <cell r="D11180" t="str">
            <v>FT-CAND-EGSC-PRC</v>
          </cell>
          <cell r="E11180" t="str">
            <v>P</v>
          </cell>
          <cell r="G11180" t="str">
            <v>TOLL:WADD/BOS</v>
          </cell>
          <cell r="H11180">
            <v>37742</v>
          </cell>
          <cell r="I11180">
            <v>0</v>
          </cell>
          <cell r="J11180">
            <v>0</v>
          </cell>
        </row>
        <row r="11181">
          <cell r="A11181">
            <v>36641</v>
          </cell>
          <cell r="B11181" t="str">
            <v>FT-CANADA</v>
          </cell>
          <cell r="C11181" t="str">
            <v>NG-NYMEX</v>
          </cell>
          <cell r="D11181" t="str">
            <v>FT-CAND-EGSC-PRC</v>
          </cell>
          <cell r="E11181" t="str">
            <v>P</v>
          </cell>
          <cell r="G11181" t="str">
            <v>TOLL:WADD/BOS</v>
          </cell>
          <cell r="H11181">
            <v>37773</v>
          </cell>
          <cell r="I11181">
            <v>0</v>
          </cell>
          <cell r="J11181">
            <v>0</v>
          </cell>
        </row>
        <row r="11182">
          <cell r="A11182">
            <v>36641</v>
          </cell>
          <cell r="B11182" t="str">
            <v>FT-CANADA</v>
          </cell>
          <cell r="C11182" t="str">
            <v>NG-NYMEX</v>
          </cell>
          <cell r="D11182" t="str">
            <v>FT-CAND-EGSC-PRC</v>
          </cell>
          <cell r="E11182" t="str">
            <v>P</v>
          </cell>
          <cell r="G11182" t="str">
            <v>TOLL:WADD/BOS</v>
          </cell>
          <cell r="H11182">
            <v>37803</v>
          </cell>
          <cell r="I11182">
            <v>0</v>
          </cell>
          <cell r="J11182">
            <v>0</v>
          </cell>
        </row>
        <row r="11183">
          <cell r="A11183">
            <v>36641</v>
          </cell>
          <cell r="B11183" t="str">
            <v>FT-CANADA</v>
          </cell>
          <cell r="C11183" t="str">
            <v>NG-NYMEX</v>
          </cell>
          <cell r="D11183" t="str">
            <v>FT-CAND-EGSC-PRC</v>
          </cell>
          <cell r="E11183" t="str">
            <v>P</v>
          </cell>
          <cell r="G11183" t="str">
            <v>TOLL:WADD/BOS</v>
          </cell>
          <cell r="H11183">
            <v>37834</v>
          </cell>
          <cell r="I11183">
            <v>0</v>
          </cell>
          <cell r="J11183">
            <v>0</v>
          </cell>
        </row>
        <row r="11184">
          <cell r="A11184">
            <v>36641</v>
          </cell>
          <cell r="B11184" t="str">
            <v>FT-CANADA</v>
          </cell>
          <cell r="C11184" t="str">
            <v>NG-NYMEX</v>
          </cell>
          <cell r="D11184" t="str">
            <v>FT-CAND-EGSC-PRC</v>
          </cell>
          <cell r="E11184" t="str">
            <v>P</v>
          </cell>
          <cell r="G11184" t="str">
            <v>TOLL:WADD/BOS</v>
          </cell>
          <cell r="H11184">
            <v>37865</v>
          </cell>
          <cell r="I11184">
            <v>0</v>
          </cell>
          <cell r="J11184">
            <v>0</v>
          </cell>
        </row>
        <row r="11185">
          <cell r="A11185">
            <v>36641</v>
          </cell>
          <cell r="B11185" t="str">
            <v>FT-CANADA</v>
          </cell>
          <cell r="C11185" t="str">
            <v>NG-NYMEX</v>
          </cell>
          <cell r="D11185" t="str">
            <v>FT-CAND-EGSC-PRC</v>
          </cell>
          <cell r="E11185" t="str">
            <v>P</v>
          </cell>
          <cell r="G11185" t="str">
            <v>TOLL:WADD/BOS</v>
          </cell>
          <cell r="H11185">
            <v>37895</v>
          </cell>
          <cell r="I11185">
            <v>0</v>
          </cell>
          <cell r="J11185">
            <v>0</v>
          </cell>
        </row>
        <row r="11186">
          <cell r="A11186">
            <v>36641</v>
          </cell>
          <cell r="B11186" t="str">
            <v>FT-CANADA</v>
          </cell>
          <cell r="C11186" t="str">
            <v>NG-NYMEX</v>
          </cell>
          <cell r="D11186" t="str">
            <v>FT-CAND-EGSC-PRC</v>
          </cell>
          <cell r="E11186" t="str">
            <v>P</v>
          </cell>
          <cell r="G11186" t="str">
            <v>TOLL:WADD/BOS</v>
          </cell>
          <cell r="H11186">
            <v>37926</v>
          </cell>
          <cell r="I11186">
            <v>0</v>
          </cell>
          <cell r="J11186">
            <v>0</v>
          </cell>
        </row>
        <row r="11187">
          <cell r="A11187">
            <v>36641</v>
          </cell>
          <cell r="B11187" t="str">
            <v>FT-CANADA</v>
          </cell>
          <cell r="C11187" t="str">
            <v>NG-NYMEX</v>
          </cell>
          <cell r="D11187" t="str">
            <v>FT-CAND-EGSC-PRC</v>
          </cell>
          <cell r="E11187" t="str">
            <v>P</v>
          </cell>
          <cell r="G11187" t="str">
            <v>TOLL:WADD/BOS</v>
          </cell>
          <cell r="H11187">
            <v>37956</v>
          </cell>
          <cell r="I11187">
            <v>0</v>
          </cell>
          <cell r="J11187">
            <v>0</v>
          </cell>
        </row>
        <row r="11188">
          <cell r="A11188">
            <v>36641</v>
          </cell>
          <cell r="B11188" t="str">
            <v>FT-CANADA</v>
          </cell>
          <cell r="C11188" t="str">
            <v>NG-NYMEX</v>
          </cell>
          <cell r="D11188" t="str">
            <v>FT-CAND-EGSC-PRC</v>
          </cell>
          <cell r="E11188" t="str">
            <v>P</v>
          </cell>
          <cell r="G11188" t="str">
            <v>TOLL:WADD/BOS</v>
          </cell>
          <cell r="H11188">
            <v>37987</v>
          </cell>
          <cell r="I11188">
            <v>0</v>
          </cell>
          <cell r="J11188">
            <v>0</v>
          </cell>
        </row>
        <row r="11189">
          <cell r="A11189">
            <v>36641</v>
          </cell>
          <cell r="B11189" t="str">
            <v>FT-CANADA</v>
          </cell>
          <cell r="C11189" t="str">
            <v>NG-NYMEX</v>
          </cell>
          <cell r="D11189" t="str">
            <v>FT-CAND-EGSC-PRC</v>
          </cell>
          <cell r="E11189" t="str">
            <v>P</v>
          </cell>
          <cell r="G11189" t="str">
            <v>TOLL:WADD/BOS</v>
          </cell>
          <cell r="H11189">
            <v>38018</v>
          </cell>
          <cell r="I11189">
            <v>0</v>
          </cell>
          <cell r="J11189">
            <v>0</v>
          </cell>
        </row>
        <row r="11190">
          <cell r="A11190">
            <v>36641</v>
          </cell>
          <cell r="B11190" t="str">
            <v>FT-CANADA</v>
          </cell>
          <cell r="C11190" t="str">
            <v>NG-NYMEX</v>
          </cell>
          <cell r="D11190" t="str">
            <v>FT-CAND-EGSC-PRC</v>
          </cell>
          <cell r="E11190" t="str">
            <v>P</v>
          </cell>
          <cell r="G11190" t="str">
            <v>TOLL:WADD/BOS</v>
          </cell>
          <cell r="H11190">
            <v>38047</v>
          </cell>
          <cell r="I11190">
            <v>0</v>
          </cell>
          <cell r="J11190">
            <v>0</v>
          </cell>
        </row>
        <row r="11191">
          <cell r="A11191">
            <v>36641</v>
          </cell>
          <cell r="B11191" t="str">
            <v>FT-CANADA</v>
          </cell>
          <cell r="C11191" t="str">
            <v>NG-NYMEX</v>
          </cell>
          <cell r="D11191" t="str">
            <v>FT-CAND-EGSC-PRC</v>
          </cell>
          <cell r="E11191" t="str">
            <v>P</v>
          </cell>
          <cell r="G11191" t="str">
            <v>TOLL:WADD/BOS</v>
          </cell>
          <cell r="H11191">
            <v>38078</v>
          </cell>
          <cell r="I11191">
            <v>0</v>
          </cell>
          <cell r="J11191">
            <v>0</v>
          </cell>
        </row>
        <row r="11192">
          <cell r="A11192">
            <v>36641</v>
          </cell>
          <cell r="B11192" t="str">
            <v>FT-CANADA</v>
          </cell>
          <cell r="C11192" t="str">
            <v>NG-NYMEX</v>
          </cell>
          <cell r="D11192" t="str">
            <v>FT-CAND-EGSC-PRC</v>
          </cell>
          <cell r="E11192" t="str">
            <v>P</v>
          </cell>
          <cell r="G11192" t="str">
            <v>TOLL:WADD/BOS</v>
          </cell>
          <cell r="H11192">
            <v>38108</v>
          </cell>
          <cell r="I11192">
            <v>0</v>
          </cell>
          <cell r="J11192">
            <v>0</v>
          </cell>
        </row>
        <row r="11193">
          <cell r="A11193">
            <v>36641</v>
          </cell>
          <cell r="B11193" t="str">
            <v>FT-CANADA</v>
          </cell>
          <cell r="C11193" t="str">
            <v>NG-NYMEX</v>
          </cell>
          <cell r="D11193" t="str">
            <v>FT-CAND-EGSC-PRC</v>
          </cell>
          <cell r="E11193" t="str">
            <v>P</v>
          </cell>
          <cell r="G11193" t="str">
            <v>TOLL:WADD/BOS</v>
          </cell>
          <cell r="H11193">
            <v>38139</v>
          </cell>
          <cell r="I11193">
            <v>0</v>
          </cell>
          <cell r="J11193">
            <v>0</v>
          </cell>
        </row>
        <row r="11194">
          <cell r="A11194">
            <v>36641</v>
          </cell>
          <cell r="B11194" t="str">
            <v>FT-CANADA</v>
          </cell>
          <cell r="C11194" t="str">
            <v>NG-NYMEX</v>
          </cell>
          <cell r="D11194" t="str">
            <v>FT-CAND-EGSC-PRC</v>
          </cell>
          <cell r="E11194" t="str">
            <v>P</v>
          </cell>
          <cell r="G11194" t="str">
            <v>TOLL:WADD/BOS</v>
          </cell>
          <cell r="H11194">
            <v>38169</v>
          </cell>
          <cell r="I11194">
            <v>0</v>
          </cell>
          <cell r="J11194">
            <v>0</v>
          </cell>
        </row>
        <row r="11195">
          <cell r="A11195">
            <v>36641</v>
          </cell>
          <cell r="B11195" t="str">
            <v>FT-CANADA</v>
          </cell>
          <cell r="C11195" t="str">
            <v>NG-NYMEX</v>
          </cell>
          <cell r="D11195" t="str">
            <v>FT-CAND-EGSC-PRC</v>
          </cell>
          <cell r="E11195" t="str">
            <v>P</v>
          </cell>
          <cell r="G11195" t="str">
            <v>TOLL:WADD/BOS</v>
          </cell>
          <cell r="H11195">
            <v>38200</v>
          </cell>
          <cell r="I11195">
            <v>0</v>
          </cell>
          <cell r="J11195">
            <v>0</v>
          </cell>
        </row>
        <row r="11196">
          <cell r="A11196">
            <v>36641</v>
          </cell>
          <cell r="B11196" t="str">
            <v>FT-CANADA</v>
          </cell>
          <cell r="C11196" t="str">
            <v>NG-NYMEX</v>
          </cell>
          <cell r="D11196" t="str">
            <v>FT-CAND-EGSC-PRC</v>
          </cell>
          <cell r="E11196" t="str">
            <v>P</v>
          </cell>
          <cell r="G11196" t="str">
            <v>TOLL:WADD/BOS</v>
          </cell>
          <cell r="H11196">
            <v>38231</v>
          </cell>
          <cell r="I11196">
            <v>0</v>
          </cell>
          <cell r="J11196">
            <v>0</v>
          </cell>
        </row>
        <row r="11197">
          <cell r="A11197">
            <v>36641</v>
          </cell>
          <cell r="B11197" t="str">
            <v>FT-CANADA</v>
          </cell>
          <cell r="C11197" t="str">
            <v>NG-NYMEX</v>
          </cell>
          <cell r="D11197" t="str">
            <v>FT-CAND-EGSC-PRC</v>
          </cell>
          <cell r="E11197" t="str">
            <v>P</v>
          </cell>
          <cell r="G11197" t="str">
            <v>TOLL:WADD/BOS</v>
          </cell>
          <cell r="H11197">
            <v>38261</v>
          </cell>
          <cell r="I11197">
            <v>0</v>
          </cell>
          <cell r="J11197">
            <v>0</v>
          </cell>
        </row>
        <row r="11198">
          <cell r="A11198">
            <v>36641</v>
          </cell>
          <cell r="B11198" t="str">
            <v>FT-CANADA</v>
          </cell>
          <cell r="C11198" t="str">
            <v>NG-NYMEX</v>
          </cell>
          <cell r="D11198" t="str">
            <v>FT-CAND-EGSC-PRC</v>
          </cell>
          <cell r="E11198" t="str">
            <v>P</v>
          </cell>
          <cell r="G11198" t="str">
            <v>TOLL:WADD/BOS</v>
          </cell>
          <cell r="H11198">
            <v>38292</v>
          </cell>
          <cell r="I11198">
            <v>0</v>
          </cell>
          <cell r="J11198">
            <v>0</v>
          </cell>
        </row>
        <row r="11199">
          <cell r="A11199">
            <v>36641</v>
          </cell>
          <cell r="B11199" t="str">
            <v>FT-CANADA</v>
          </cell>
          <cell r="C11199" t="str">
            <v>NG-NYMEX</v>
          </cell>
          <cell r="D11199" t="str">
            <v>FT-CAND-EGSC-PRC</v>
          </cell>
          <cell r="E11199" t="str">
            <v>P</v>
          </cell>
          <cell r="G11199" t="str">
            <v>TOLL:WADD/BOS</v>
          </cell>
          <cell r="H11199">
            <v>38322</v>
          </cell>
          <cell r="I11199">
            <v>0</v>
          </cell>
          <cell r="J11199">
            <v>0</v>
          </cell>
        </row>
        <row r="11200">
          <cell r="A11200">
            <v>36641</v>
          </cell>
          <cell r="B11200" t="str">
            <v>FT-CANADA</v>
          </cell>
          <cell r="C11200" t="str">
            <v>NG-NYMEX</v>
          </cell>
          <cell r="D11200" t="str">
            <v>FT-CAND-EGSC-PRC</v>
          </cell>
          <cell r="E11200" t="str">
            <v>P</v>
          </cell>
          <cell r="G11200" t="str">
            <v>TOLL:WADD/BOS</v>
          </cell>
          <cell r="H11200">
            <v>38353</v>
          </cell>
          <cell r="I11200">
            <v>0</v>
          </cell>
          <cell r="J11200">
            <v>0</v>
          </cell>
        </row>
        <row r="11201">
          <cell r="A11201">
            <v>36641</v>
          </cell>
          <cell r="B11201" t="str">
            <v>FT-CANADA</v>
          </cell>
          <cell r="C11201" t="str">
            <v>NG-NYMEX</v>
          </cell>
          <cell r="D11201" t="str">
            <v>FT-CAND-EGSC-PRC</v>
          </cell>
          <cell r="E11201" t="str">
            <v>P</v>
          </cell>
          <cell r="G11201" t="str">
            <v>TOLL:WADD/BOS</v>
          </cell>
          <cell r="H11201">
            <v>38384</v>
          </cell>
          <cell r="I11201">
            <v>0</v>
          </cell>
          <cell r="J11201">
            <v>0</v>
          </cell>
        </row>
        <row r="11202">
          <cell r="A11202">
            <v>36641</v>
          </cell>
          <cell r="B11202" t="str">
            <v>FT-CANADA</v>
          </cell>
          <cell r="C11202" t="str">
            <v>NG-NYMEX</v>
          </cell>
          <cell r="D11202" t="str">
            <v>FT-CAND-EGSC-PRC</v>
          </cell>
          <cell r="E11202" t="str">
            <v>P</v>
          </cell>
          <cell r="G11202" t="str">
            <v>TOLL:WADD/BOS</v>
          </cell>
          <cell r="H11202">
            <v>38412</v>
          </cell>
          <cell r="I11202">
            <v>0</v>
          </cell>
          <cell r="J11202">
            <v>0</v>
          </cell>
        </row>
        <row r="11203">
          <cell r="A11203">
            <v>36641</v>
          </cell>
          <cell r="B11203" t="str">
            <v>FT-CANADA</v>
          </cell>
          <cell r="C11203" t="str">
            <v>NG-NYMEX</v>
          </cell>
          <cell r="D11203" t="str">
            <v>FT-CAND-EGSC-PRC</v>
          </cell>
          <cell r="E11203" t="str">
            <v>P</v>
          </cell>
          <cell r="G11203" t="str">
            <v>TOLL:WADD/BOS</v>
          </cell>
          <cell r="H11203">
            <v>38443</v>
          </cell>
          <cell r="I11203">
            <v>0</v>
          </cell>
          <cell r="J11203">
            <v>0</v>
          </cell>
        </row>
        <row r="11204">
          <cell r="A11204">
            <v>36641</v>
          </cell>
          <cell r="B11204" t="str">
            <v>FT-CANADA</v>
          </cell>
          <cell r="C11204" t="str">
            <v>NG-NYMEX</v>
          </cell>
          <cell r="D11204" t="str">
            <v>FT-CAND-EGSC-PRC</v>
          </cell>
          <cell r="E11204" t="str">
            <v>P</v>
          </cell>
          <cell r="G11204" t="str">
            <v>TOLL:WADD/BOS</v>
          </cell>
          <cell r="H11204">
            <v>38473</v>
          </cell>
          <cell r="I11204">
            <v>0</v>
          </cell>
          <cell r="J11204">
            <v>0</v>
          </cell>
        </row>
        <row r="11205">
          <cell r="A11205">
            <v>36641</v>
          </cell>
          <cell r="B11205" t="str">
            <v>FT-CANADA</v>
          </cell>
          <cell r="C11205" t="str">
            <v>NG-NYMEX</v>
          </cell>
          <cell r="D11205" t="str">
            <v>FT-CAND-EGSC-PRC</v>
          </cell>
          <cell r="E11205" t="str">
            <v>P</v>
          </cell>
          <cell r="G11205" t="str">
            <v>TOLL:WADD/BOS</v>
          </cell>
          <cell r="H11205">
            <v>38504</v>
          </cell>
          <cell r="I11205">
            <v>0</v>
          </cell>
          <cell r="J11205">
            <v>0</v>
          </cell>
        </row>
        <row r="11206">
          <cell r="A11206">
            <v>36641</v>
          </cell>
          <cell r="B11206" t="str">
            <v>FT-CANADA</v>
          </cell>
          <cell r="C11206" t="str">
            <v>NG-NYMEX</v>
          </cell>
          <cell r="D11206" t="str">
            <v>FT-CAND-EGSC-PRC</v>
          </cell>
          <cell r="E11206" t="str">
            <v>P</v>
          </cell>
          <cell r="G11206" t="str">
            <v>TOLL:WADD/BOS</v>
          </cell>
          <cell r="H11206">
            <v>38534</v>
          </cell>
          <cell r="I11206">
            <v>0</v>
          </cell>
          <cell r="J11206">
            <v>0</v>
          </cell>
        </row>
        <row r="11207">
          <cell r="A11207">
            <v>36641</v>
          </cell>
          <cell r="B11207" t="str">
            <v>FT-CANADA</v>
          </cell>
          <cell r="C11207" t="str">
            <v>NG-NYMEX</v>
          </cell>
          <cell r="D11207" t="str">
            <v>FT-CAND-EGSC-PRC</v>
          </cell>
          <cell r="E11207" t="str">
            <v>P</v>
          </cell>
          <cell r="G11207" t="str">
            <v>TOLL:WADD/BOS</v>
          </cell>
          <cell r="H11207">
            <v>38565</v>
          </cell>
          <cell r="I11207">
            <v>0</v>
          </cell>
          <cell r="J11207">
            <v>0</v>
          </cell>
        </row>
        <row r="11208">
          <cell r="A11208">
            <v>36641</v>
          </cell>
          <cell r="B11208" t="str">
            <v>FT-CANADA</v>
          </cell>
          <cell r="C11208" t="str">
            <v>NG-NYMEX</v>
          </cell>
          <cell r="D11208" t="str">
            <v>FT-CAND-EGSC-PRC</v>
          </cell>
          <cell r="E11208" t="str">
            <v>P</v>
          </cell>
          <cell r="G11208" t="str">
            <v>TOLL:WADD/BOS</v>
          </cell>
          <cell r="H11208">
            <v>38596</v>
          </cell>
          <cell r="I11208">
            <v>0</v>
          </cell>
          <cell r="J11208">
            <v>0</v>
          </cell>
        </row>
        <row r="11209">
          <cell r="A11209">
            <v>36641</v>
          </cell>
          <cell r="B11209" t="str">
            <v>FT-CANADA</v>
          </cell>
          <cell r="C11209" t="str">
            <v>NG-NYMEX</v>
          </cell>
          <cell r="D11209" t="str">
            <v>FT-CAND-EGSC-PRC</v>
          </cell>
          <cell r="E11209" t="str">
            <v>P</v>
          </cell>
          <cell r="G11209" t="str">
            <v>TOLL:WADD/BOS</v>
          </cell>
          <cell r="H11209">
            <v>38626</v>
          </cell>
          <cell r="I11209">
            <v>0</v>
          </cell>
          <cell r="J11209">
            <v>0</v>
          </cell>
        </row>
        <row r="11210">
          <cell r="A11210">
            <v>36641</v>
          </cell>
          <cell r="B11210" t="str">
            <v>FT-CANADA</v>
          </cell>
          <cell r="C11210" t="str">
            <v>NG-NYMEX</v>
          </cell>
          <cell r="D11210" t="str">
            <v>FT-CAND-EGSC-PRC</v>
          </cell>
          <cell r="E11210" t="str">
            <v>P</v>
          </cell>
          <cell r="G11210" t="str">
            <v>TOLL:WADD/BOS</v>
          </cell>
          <cell r="H11210">
            <v>38657</v>
          </cell>
          <cell r="I11210">
            <v>0</v>
          </cell>
          <cell r="J11210">
            <v>0</v>
          </cell>
        </row>
        <row r="11211">
          <cell r="A11211">
            <v>36641</v>
          </cell>
          <cell r="B11211" t="str">
            <v>FT-CANADA</v>
          </cell>
          <cell r="C11211" t="str">
            <v>NG-NYMEX</v>
          </cell>
          <cell r="D11211" t="str">
            <v>FT-CAND-EGSC-PRC</v>
          </cell>
          <cell r="E11211" t="str">
            <v>P</v>
          </cell>
          <cell r="G11211" t="str">
            <v>TOLL:WADD/BOS</v>
          </cell>
          <cell r="H11211">
            <v>38687</v>
          </cell>
          <cell r="I11211">
            <v>0</v>
          </cell>
          <cell r="J11211">
            <v>0</v>
          </cell>
        </row>
        <row r="11212">
          <cell r="A11212">
            <v>36641</v>
          </cell>
          <cell r="B11212" t="str">
            <v>FT-CANADA</v>
          </cell>
          <cell r="C11212" t="str">
            <v>NG-NYMEX</v>
          </cell>
          <cell r="D11212" t="str">
            <v>FT-CAND-EGSC-PRC</v>
          </cell>
          <cell r="E11212" t="str">
            <v>P</v>
          </cell>
          <cell r="G11212" t="str">
            <v>TOLL:WADD/BOS</v>
          </cell>
          <cell r="H11212">
            <v>38718</v>
          </cell>
          <cell r="I11212">
            <v>0</v>
          </cell>
          <cell r="J11212">
            <v>0</v>
          </cell>
        </row>
        <row r="11213">
          <cell r="A11213">
            <v>36641</v>
          </cell>
          <cell r="B11213" t="str">
            <v>FT-CANADA</v>
          </cell>
          <cell r="C11213" t="str">
            <v>NG-NYMEX</v>
          </cell>
          <cell r="D11213" t="str">
            <v>FT-CAND-EGSC-PRC</v>
          </cell>
          <cell r="E11213" t="str">
            <v>P</v>
          </cell>
          <cell r="G11213" t="str">
            <v>TOLL:WADD/BOS</v>
          </cell>
          <cell r="H11213">
            <v>38749</v>
          </cell>
          <cell r="I11213">
            <v>0</v>
          </cell>
          <cell r="J11213">
            <v>0</v>
          </cell>
        </row>
        <row r="11214">
          <cell r="A11214">
            <v>36641</v>
          </cell>
          <cell r="B11214" t="str">
            <v>FT-CANADA</v>
          </cell>
          <cell r="C11214" t="str">
            <v>NG-NYMEX</v>
          </cell>
          <cell r="D11214" t="str">
            <v>FT-CAND-EGSC-PRC</v>
          </cell>
          <cell r="E11214" t="str">
            <v>P</v>
          </cell>
          <cell r="G11214" t="str">
            <v>TOLL:WADD/BOS</v>
          </cell>
          <cell r="H11214">
            <v>38777</v>
          </cell>
          <cell r="I11214">
            <v>0</v>
          </cell>
          <cell r="J11214">
            <v>0</v>
          </cell>
        </row>
        <row r="11215">
          <cell r="A11215">
            <v>36641</v>
          </cell>
          <cell r="B11215" t="str">
            <v>FT-CANADA</v>
          </cell>
          <cell r="C11215" t="str">
            <v>NG-NYMEX</v>
          </cell>
          <cell r="D11215" t="str">
            <v>FT-CAND-EGSC-PRC</v>
          </cell>
          <cell r="E11215" t="str">
            <v>P</v>
          </cell>
          <cell r="G11215" t="str">
            <v>TOLL:WADD/BOS</v>
          </cell>
          <cell r="H11215">
            <v>38808</v>
          </cell>
          <cell r="I11215">
            <v>0</v>
          </cell>
          <cell r="J11215">
            <v>0</v>
          </cell>
        </row>
        <row r="11216">
          <cell r="A11216">
            <v>36641</v>
          </cell>
          <cell r="B11216" t="str">
            <v>FT-CANADA</v>
          </cell>
          <cell r="C11216" t="str">
            <v>NG-NYMEX</v>
          </cell>
          <cell r="D11216" t="str">
            <v>FT-CAND-EGSC-PRC</v>
          </cell>
          <cell r="E11216" t="str">
            <v>P</v>
          </cell>
          <cell r="G11216" t="str">
            <v>TOLL:WADD/BOS</v>
          </cell>
          <cell r="H11216">
            <v>38838</v>
          </cell>
          <cell r="I11216">
            <v>0</v>
          </cell>
          <cell r="J11216">
            <v>0</v>
          </cell>
        </row>
        <row r="11217">
          <cell r="A11217">
            <v>36641</v>
          </cell>
          <cell r="B11217" t="str">
            <v>FT-CANADA</v>
          </cell>
          <cell r="C11217" t="str">
            <v>NG-NYMEX</v>
          </cell>
          <cell r="D11217" t="str">
            <v>FT-CAND-EGSC-PRC</v>
          </cell>
          <cell r="E11217" t="str">
            <v>P</v>
          </cell>
          <cell r="G11217" t="str">
            <v>TOLL:WADD/BOS</v>
          </cell>
          <cell r="H11217">
            <v>38869</v>
          </cell>
          <cell r="I11217">
            <v>0</v>
          </cell>
          <cell r="J11217">
            <v>0</v>
          </cell>
        </row>
        <row r="11218">
          <cell r="A11218">
            <v>36641</v>
          </cell>
          <cell r="B11218" t="str">
            <v>FT-CANADA</v>
          </cell>
          <cell r="C11218" t="str">
            <v>NG-NYMEX</v>
          </cell>
          <cell r="D11218" t="str">
            <v>FT-CAND-EGSC-PRC</v>
          </cell>
          <cell r="E11218" t="str">
            <v>P</v>
          </cell>
          <cell r="G11218" t="str">
            <v>TOLL:WADD/BOS</v>
          </cell>
          <cell r="H11218">
            <v>38899</v>
          </cell>
          <cell r="I11218">
            <v>0</v>
          </cell>
          <cell r="J11218">
            <v>0</v>
          </cell>
        </row>
        <row r="11219">
          <cell r="A11219">
            <v>36641</v>
          </cell>
          <cell r="B11219" t="str">
            <v>FT-CANADA</v>
          </cell>
          <cell r="C11219" t="str">
            <v>NG-NYMEX</v>
          </cell>
          <cell r="D11219" t="str">
            <v>FT-CAND-EGSC-PRC</v>
          </cell>
          <cell r="E11219" t="str">
            <v>P</v>
          </cell>
          <cell r="G11219" t="str">
            <v>TOLL:WADD/BOS</v>
          </cell>
          <cell r="H11219">
            <v>38930</v>
          </cell>
          <cell r="I11219">
            <v>0</v>
          </cell>
          <cell r="J11219">
            <v>0</v>
          </cell>
        </row>
        <row r="11220">
          <cell r="A11220">
            <v>36641</v>
          </cell>
          <cell r="B11220" t="str">
            <v>FT-CANADA</v>
          </cell>
          <cell r="C11220" t="str">
            <v>NG-NYMEX</v>
          </cell>
          <cell r="D11220" t="str">
            <v>FT-CAND-EGSC-PRC</v>
          </cell>
          <cell r="E11220" t="str">
            <v>P</v>
          </cell>
          <cell r="G11220" t="str">
            <v>TOLL:WADD/BOS</v>
          </cell>
          <cell r="H11220">
            <v>38961</v>
          </cell>
          <cell r="I11220">
            <v>0</v>
          </cell>
          <cell r="J11220">
            <v>0</v>
          </cell>
        </row>
        <row r="11221">
          <cell r="A11221">
            <v>36641</v>
          </cell>
          <cell r="B11221" t="str">
            <v>FT-CANADA</v>
          </cell>
          <cell r="C11221" t="str">
            <v>NG-NYMEX</v>
          </cell>
          <cell r="D11221" t="str">
            <v>FT-CAND-EGSC-PRC</v>
          </cell>
          <cell r="E11221" t="str">
            <v>P</v>
          </cell>
          <cell r="G11221" t="str">
            <v>TOLL:WADD/BOS</v>
          </cell>
          <cell r="H11221">
            <v>38991</v>
          </cell>
          <cell r="I11221">
            <v>0</v>
          </cell>
          <cell r="J11221">
            <v>0</v>
          </cell>
        </row>
        <row r="11222">
          <cell r="A11222">
            <v>36641</v>
          </cell>
          <cell r="B11222" t="str">
            <v>FT-CANADA</v>
          </cell>
          <cell r="C11222" t="str">
            <v>NG-NYMEX</v>
          </cell>
          <cell r="D11222" t="str">
            <v>FT-CAND-EGSC-PRC</v>
          </cell>
          <cell r="E11222" t="str">
            <v>P</v>
          </cell>
          <cell r="G11222" t="str">
            <v>TOLL:WADD/BOS</v>
          </cell>
          <cell r="H11222">
            <v>39022</v>
          </cell>
          <cell r="I11222">
            <v>0</v>
          </cell>
          <cell r="J11222">
            <v>0</v>
          </cell>
        </row>
        <row r="11223">
          <cell r="A11223">
            <v>36641</v>
          </cell>
          <cell r="B11223" t="str">
            <v>FT-CANADA</v>
          </cell>
          <cell r="C11223" t="str">
            <v>NG-NYMEX</v>
          </cell>
          <cell r="D11223" t="str">
            <v>FT-CAND-EGSC-PRC</v>
          </cell>
          <cell r="E11223" t="str">
            <v>P</v>
          </cell>
          <cell r="G11223" t="str">
            <v>TOLL:WADD/BOS</v>
          </cell>
          <cell r="H11223">
            <v>39052</v>
          </cell>
          <cell r="I11223">
            <v>0</v>
          </cell>
          <cell r="J11223">
            <v>0</v>
          </cell>
        </row>
        <row r="11224">
          <cell r="A11224">
            <v>36641</v>
          </cell>
          <cell r="B11224" t="str">
            <v>FT-CANADA</v>
          </cell>
          <cell r="C11224" t="str">
            <v>NG-NYMEX</v>
          </cell>
          <cell r="D11224" t="str">
            <v>FT-CAND-EGSC-PRC</v>
          </cell>
          <cell r="E11224" t="str">
            <v>P</v>
          </cell>
          <cell r="G11224" t="str">
            <v>TOLL:WADD/BOS</v>
          </cell>
          <cell r="H11224">
            <v>39083</v>
          </cell>
          <cell r="I11224">
            <v>0</v>
          </cell>
          <cell r="J11224">
            <v>0</v>
          </cell>
        </row>
        <row r="11225">
          <cell r="A11225">
            <v>36641</v>
          </cell>
          <cell r="B11225" t="str">
            <v>FT-CANADA</v>
          </cell>
          <cell r="C11225" t="str">
            <v>NG-NYMEX</v>
          </cell>
          <cell r="D11225" t="str">
            <v>FT-CAND-EGSC-PRC</v>
          </cell>
          <cell r="E11225" t="str">
            <v>P</v>
          </cell>
          <cell r="G11225" t="str">
            <v>TOLL:WADD/BOS</v>
          </cell>
          <cell r="H11225">
            <v>39114</v>
          </cell>
          <cell r="I11225">
            <v>0</v>
          </cell>
          <cell r="J11225">
            <v>0</v>
          </cell>
        </row>
        <row r="11226">
          <cell r="A11226">
            <v>36641</v>
          </cell>
          <cell r="B11226" t="str">
            <v>FT-CANADA</v>
          </cell>
          <cell r="C11226" t="str">
            <v>NG-NYMEX</v>
          </cell>
          <cell r="D11226" t="str">
            <v>FT-CAND-EGSC-PRC</v>
          </cell>
          <cell r="E11226" t="str">
            <v>P</v>
          </cell>
          <cell r="G11226" t="str">
            <v>TOLL:WADD/BOS</v>
          </cell>
          <cell r="H11226">
            <v>39142</v>
          </cell>
          <cell r="I11226">
            <v>0</v>
          </cell>
          <cell r="J11226">
            <v>0</v>
          </cell>
        </row>
        <row r="11227">
          <cell r="A11227">
            <v>36641</v>
          </cell>
          <cell r="B11227" t="str">
            <v>FT-CANADA</v>
          </cell>
          <cell r="C11227" t="str">
            <v>NG-NYMEX</v>
          </cell>
          <cell r="D11227" t="str">
            <v>FT-CAND-EGSC-PRC</v>
          </cell>
          <cell r="E11227" t="str">
            <v>P</v>
          </cell>
          <cell r="G11227" t="str">
            <v>TRANS:AECO/EMP</v>
          </cell>
          <cell r="H11227">
            <v>36647</v>
          </cell>
          <cell r="I11227">
            <v>150195</v>
          </cell>
          <cell r="J11227">
            <v>0</v>
          </cell>
        </row>
        <row r="11228">
          <cell r="A11228">
            <v>36641</v>
          </cell>
          <cell r="B11228" t="str">
            <v>FT-CANADA</v>
          </cell>
          <cell r="C11228" t="str">
            <v>NG-NYMEX</v>
          </cell>
          <cell r="D11228" t="str">
            <v>FT-CAND-EGSC-PRC</v>
          </cell>
          <cell r="E11228" t="str">
            <v>P</v>
          </cell>
          <cell r="G11228" t="str">
            <v>TRANS:AECO/EMP</v>
          </cell>
          <cell r="H11228">
            <v>36678</v>
          </cell>
          <cell r="I11228">
            <v>144582</v>
          </cell>
          <cell r="J11228">
            <v>0</v>
          </cell>
        </row>
        <row r="11229">
          <cell r="A11229">
            <v>36641</v>
          </cell>
          <cell r="B11229" t="str">
            <v>FT-CANADA</v>
          </cell>
          <cell r="C11229" t="str">
            <v>NG-NYMEX</v>
          </cell>
          <cell r="D11229" t="str">
            <v>FT-CAND-EGSC-PRC</v>
          </cell>
          <cell r="E11229" t="str">
            <v>P</v>
          </cell>
          <cell r="G11229" t="str">
            <v>TRANS:AECO/EMP</v>
          </cell>
          <cell r="H11229">
            <v>36708</v>
          </cell>
          <cell r="I11229">
            <v>148624</v>
          </cell>
          <cell r="J11229">
            <v>0</v>
          </cell>
        </row>
        <row r="11230">
          <cell r="A11230">
            <v>36641</v>
          </cell>
          <cell r="B11230" t="str">
            <v>FT-CANADA</v>
          </cell>
          <cell r="C11230" t="str">
            <v>NG-NYMEX</v>
          </cell>
          <cell r="D11230" t="str">
            <v>FT-CAND-EGSC-PRC</v>
          </cell>
          <cell r="E11230" t="str">
            <v>P</v>
          </cell>
          <cell r="G11230" t="str">
            <v>TRANS:AECO/EMP</v>
          </cell>
          <cell r="H11230">
            <v>36739</v>
          </cell>
          <cell r="I11230">
            <v>147802</v>
          </cell>
          <cell r="J11230">
            <v>0</v>
          </cell>
        </row>
        <row r="11231">
          <cell r="A11231">
            <v>36641</v>
          </cell>
          <cell r="B11231" t="str">
            <v>FT-CANADA</v>
          </cell>
          <cell r="C11231" t="str">
            <v>NG-NYMEX</v>
          </cell>
          <cell r="D11231" t="str">
            <v>FT-CAND-EGSC-PRC</v>
          </cell>
          <cell r="E11231" t="str">
            <v>P</v>
          </cell>
          <cell r="G11231" t="str">
            <v>TRANS:AECO/EMP</v>
          </cell>
          <cell r="H11231">
            <v>36770</v>
          </cell>
          <cell r="I11231">
            <v>145329</v>
          </cell>
          <cell r="J11231">
            <v>0</v>
          </cell>
        </row>
        <row r="11232">
          <cell r="A11232">
            <v>36641</v>
          </cell>
          <cell r="B11232" t="str">
            <v>FT-CANADA</v>
          </cell>
          <cell r="C11232" t="str">
            <v>NG-NYMEX</v>
          </cell>
          <cell r="D11232" t="str">
            <v>FT-CAND-EGSC-PRC</v>
          </cell>
          <cell r="E11232" t="str">
            <v>P</v>
          </cell>
          <cell r="G11232" t="str">
            <v>TRANS:AECO/EMP</v>
          </cell>
          <cell r="H11232">
            <v>36800</v>
          </cell>
          <cell r="I11232">
            <v>149327</v>
          </cell>
          <cell r="J11232">
            <v>0</v>
          </cell>
        </row>
        <row r="11233">
          <cell r="A11233">
            <v>36641</v>
          </cell>
          <cell r="B11233" t="str">
            <v>FT-CANADA</v>
          </cell>
          <cell r="C11233" t="str">
            <v>NG-NYMEX</v>
          </cell>
          <cell r="D11233" t="str">
            <v>FT-CAND-EGSC-PRC</v>
          </cell>
          <cell r="E11233" t="str">
            <v>P</v>
          </cell>
          <cell r="G11233" t="str">
            <v>TRANS:AECO/EMP</v>
          </cell>
          <cell r="H11233">
            <v>36831</v>
          </cell>
          <cell r="I11233">
            <v>195928</v>
          </cell>
          <cell r="J11233">
            <v>0</v>
          </cell>
        </row>
        <row r="11234">
          <cell r="A11234">
            <v>36641</v>
          </cell>
          <cell r="B11234" t="str">
            <v>FT-CANADA</v>
          </cell>
          <cell r="C11234" t="str">
            <v>NG-NYMEX</v>
          </cell>
          <cell r="D11234" t="str">
            <v>FT-CAND-EGSC-PRC</v>
          </cell>
          <cell r="E11234" t="str">
            <v>P</v>
          </cell>
          <cell r="G11234" t="str">
            <v>TRANS:AECO/EMP</v>
          </cell>
          <cell r="H11234">
            <v>36861</v>
          </cell>
          <cell r="I11234">
            <v>241550</v>
          </cell>
          <cell r="J11234">
            <v>0</v>
          </cell>
        </row>
        <row r="11235">
          <cell r="A11235">
            <v>36641</v>
          </cell>
          <cell r="B11235" t="str">
            <v>FT-CANADA</v>
          </cell>
          <cell r="C11235" t="str">
            <v>NG-NYMEX</v>
          </cell>
          <cell r="D11235" t="str">
            <v>FT-CAND-EGSC-PRC</v>
          </cell>
          <cell r="E11235" t="str">
            <v>P</v>
          </cell>
          <cell r="G11235" t="str">
            <v>TRANS:AECO/EMP</v>
          </cell>
          <cell r="H11235">
            <v>36892</v>
          </cell>
          <cell r="I11235">
            <v>240114</v>
          </cell>
          <cell r="J11235">
            <v>0</v>
          </cell>
        </row>
        <row r="11236">
          <cell r="A11236">
            <v>36641</v>
          </cell>
          <cell r="B11236" t="str">
            <v>FT-CANADA</v>
          </cell>
          <cell r="C11236" t="str">
            <v>NG-NYMEX</v>
          </cell>
          <cell r="D11236" t="str">
            <v>FT-CAND-EGSC-PRC</v>
          </cell>
          <cell r="E11236" t="str">
            <v>P</v>
          </cell>
          <cell r="G11236" t="str">
            <v>TRANS:AECO/EMP</v>
          </cell>
          <cell r="H11236">
            <v>36923</v>
          </cell>
          <cell r="I11236">
            <v>215582</v>
          </cell>
          <cell r="J11236">
            <v>0</v>
          </cell>
        </row>
        <row r="11237">
          <cell r="A11237">
            <v>36641</v>
          </cell>
          <cell r="B11237" t="str">
            <v>FT-CANADA</v>
          </cell>
          <cell r="C11237" t="str">
            <v>NG-NYMEX</v>
          </cell>
          <cell r="D11237" t="str">
            <v>FT-CAND-EGSC-PRC</v>
          </cell>
          <cell r="E11237" t="str">
            <v>P</v>
          </cell>
          <cell r="G11237" t="str">
            <v>TRANS:AECO/EMP</v>
          </cell>
          <cell r="H11237">
            <v>36951</v>
          </cell>
          <cell r="I11237">
            <v>792461</v>
          </cell>
          <cell r="J11237">
            <v>0</v>
          </cell>
        </row>
        <row r="11238">
          <cell r="A11238">
            <v>36641</v>
          </cell>
          <cell r="B11238" t="str">
            <v>FT-CANADA</v>
          </cell>
          <cell r="C11238" t="str">
            <v>NG-NYMEX</v>
          </cell>
          <cell r="D11238" t="str">
            <v>FT-CAND-EGSC-PRC</v>
          </cell>
          <cell r="E11238" t="str">
            <v>P</v>
          </cell>
          <cell r="G11238" t="str">
            <v>TRANS:AECO/EMP</v>
          </cell>
          <cell r="H11238">
            <v>36982</v>
          </cell>
          <cell r="I11238">
            <v>-38634</v>
          </cell>
          <cell r="J11238">
            <v>0</v>
          </cell>
        </row>
        <row r="11239">
          <cell r="A11239">
            <v>36641</v>
          </cell>
          <cell r="B11239" t="str">
            <v>FT-CANADA</v>
          </cell>
          <cell r="C11239" t="str">
            <v>NG-NYMEX</v>
          </cell>
          <cell r="D11239" t="str">
            <v>FT-CAND-EGSC-PRC</v>
          </cell>
          <cell r="E11239" t="str">
            <v>P</v>
          </cell>
          <cell r="G11239" t="str">
            <v>TRANS:AECO/EMP</v>
          </cell>
          <cell r="H11239">
            <v>37012</v>
          </cell>
          <cell r="I11239">
            <v>-39689</v>
          </cell>
          <cell r="J11239">
            <v>0</v>
          </cell>
        </row>
        <row r="11240">
          <cell r="A11240">
            <v>36641</v>
          </cell>
          <cell r="B11240" t="str">
            <v>FT-CANADA</v>
          </cell>
          <cell r="C11240" t="str">
            <v>NG-NYMEX</v>
          </cell>
          <cell r="D11240" t="str">
            <v>FT-CAND-EGSC-PRC</v>
          </cell>
          <cell r="E11240" t="str">
            <v>P</v>
          </cell>
          <cell r="G11240" t="str">
            <v>TRANS:AECO/EMP</v>
          </cell>
          <cell r="H11240">
            <v>37043</v>
          </cell>
          <cell r="I11240">
            <v>-38176</v>
          </cell>
          <cell r="J11240">
            <v>0</v>
          </cell>
        </row>
        <row r="11241">
          <cell r="A11241">
            <v>36641</v>
          </cell>
          <cell r="B11241" t="str">
            <v>FT-CANADA</v>
          </cell>
          <cell r="C11241" t="str">
            <v>NG-NYMEX</v>
          </cell>
          <cell r="D11241" t="str">
            <v>FT-CAND-EGSC-PRC</v>
          </cell>
          <cell r="E11241" t="str">
            <v>P</v>
          </cell>
          <cell r="G11241" t="str">
            <v>TRANS:AECO/EMP</v>
          </cell>
          <cell r="H11241">
            <v>37073</v>
          </cell>
          <cell r="I11241">
            <v>-39217</v>
          </cell>
          <cell r="J11241">
            <v>0</v>
          </cell>
        </row>
        <row r="11242">
          <cell r="A11242">
            <v>36641</v>
          </cell>
          <cell r="B11242" t="str">
            <v>FT-CANADA</v>
          </cell>
          <cell r="C11242" t="str">
            <v>NG-NYMEX</v>
          </cell>
          <cell r="D11242" t="str">
            <v>FT-CAND-EGSC-PRC</v>
          </cell>
          <cell r="E11242" t="str">
            <v>P</v>
          </cell>
          <cell r="G11242" t="str">
            <v>TRANS:AECO/EMP</v>
          </cell>
          <cell r="H11242">
            <v>37104</v>
          </cell>
          <cell r="I11242">
            <v>-38979</v>
          </cell>
          <cell r="J11242">
            <v>0</v>
          </cell>
        </row>
        <row r="11243">
          <cell r="A11243">
            <v>36641</v>
          </cell>
          <cell r="B11243" t="str">
            <v>FT-CANADA</v>
          </cell>
          <cell r="C11243" t="str">
            <v>NG-NYMEX</v>
          </cell>
          <cell r="D11243" t="str">
            <v>FT-CAND-EGSC-PRC</v>
          </cell>
          <cell r="E11243" t="str">
            <v>P</v>
          </cell>
          <cell r="G11243" t="str">
            <v>TRANS:AECO/EMP</v>
          </cell>
          <cell r="H11243">
            <v>37135</v>
          </cell>
          <cell r="I11243">
            <v>-37492</v>
          </cell>
          <cell r="J11243">
            <v>0</v>
          </cell>
        </row>
        <row r="11244">
          <cell r="A11244">
            <v>36641</v>
          </cell>
          <cell r="B11244" t="str">
            <v>FT-CANADA</v>
          </cell>
          <cell r="C11244" t="str">
            <v>NG-NYMEX</v>
          </cell>
          <cell r="D11244" t="str">
            <v>FT-CAND-EGSC-PRC</v>
          </cell>
          <cell r="E11244" t="str">
            <v>P</v>
          </cell>
          <cell r="G11244" t="str">
            <v>TRANS:AECO/EMP</v>
          </cell>
          <cell r="H11244">
            <v>37165</v>
          </cell>
          <cell r="I11244">
            <v>-38513</v>
          </cell>
          <cell r="J11244">
            <v>0</v>
          </cell>
        </row>
        <row r="11245">
          <cell r="A11245">
            <v>36641</v>
          </cell>
          <cell r="B11245" t="str">
            <v>FT-CANADA</v>
          </cell>
          <cell r="C11245" t="str">
            <v>NG-NYMEX</v>
          </cell>
          <cell r="D11245" t="str">
            <v>FT-CAND-EGSC-PRC</v>
          </cell>
          <cell r="E11245" t="str">
            <v>P</v>
          </cell>
          <cell r="G11245" t="str">
            <v>TRANS:AECO/EMP</v>
          </cell>
          <cell r="H11245">
            <v>37196</v>
          </cell>
          <cell r="I11245">
            <v>476850</v>
          </cell>
          <cell r="J11245">
            <v>0</v>
          </cell>
        </row>
        <row r="11246">
          <cell r="A11246">
            <v>36641</v>
          </cell>
          <cell r="B11246" t="str">
            <v>FT-CANADA</v>
          </cell>
          <cell r="C11246" t="str">
            <v>NG-NYMEX</v>
          </cell>
          <cell r="D11246" t="str">
            <v>FT-CAND-EGSC-PRC</v>
          </cell>
          <cell r="E11246" t="str">
            <v>P</v>
          </cell>
          <cell r="G11246" t="str">
            <v>TRANS:AECO/EMP</v>
          </cell>
          <cell r="H11246">
            <v>37226</v>
          </cell>
          <cell r="I11246">
            <v>489830</v>
          </cell>
          <cell r="J11246">
            <v>0</v>
          </cell>
        </row>
        <row r="11247">
          <cell r="A11247">
            <v>36641</v>
          </cell>
          <cell r="B11247" t="str">
            <v>FT-CANADA</v>
          </cell>
          <cell r="C11247" t="str">
            <v>NG-NYMEX</v>
          </cell>
          <cell r="D11247" t="str">
            <v>FT-CAND-EGSC-PRC</v>
          </cell>
          <cell r="E11247" t="str">
            <v>P</v>
          </cell>
          <cell r="G11247" t="str">
            <v>TRANS:AECO/EMP</v>
          </cell>
          <cell r="H11247">
            <v>37257</v>
          </cell>
          <cell r="I11247">
            <v>486829</v>
          </cell>
          <cell r="J11247">
            <v>0</v>
          </cell>
        </row>
        <row r="11248">
          <cell r="A11248">
            <v>36641</v>
          </cell>
          <cell r="B11248" t="str">
            <v>FT-CANADA</v>
          </cell>
          <cell r="C11248" t="str">
            <v>NG-NYMEX</v>
          </cell>
          <cell r="D11248" t="str">
            <v>FT-CAND-EGSC-PRC</v>
          </cell>
          <cell r="E11248" t="str">
            <v>P</v>
          </cell>
          <cell r="G11248" t="str">
            <v>TRANS:AECO/EMP</v>
          </cell>
          <cell r="H11248">
            <v>37288</v>
          </cell>
          <cell r="I11248">
            <v>437019</v>
          </cell>
          <cell r="J11248">
            <v>0</v>
          </cell>
        </row>
        <row r="11249">
          <cell r="A11249">
            <v>36641</v>
          </cell>
          <cell r="B11249" t="str">
            <v>FT-CANADA</v>
          </cell>
          <cell r="C11249" t="str">
            <v>NG-NYMEX</v>
          </cell>
          <cell r="D11249" t="str">
            <v>FT-CAND-EGSC-PRC</v>
          </cell>
          <cell r="E11249" t="str">
            <v>P</v>
          </cell>
          <cell r="G11249" t="str">
            <v>TRANS:AECO/EMP</v>
          </cell>
          <cell r="H11249">
            <v>37316</v>
          </cell>
          <cell r="I11249">
            <v>481151</v>
          </cell>
          <cell r="J11249">
            <v>0</v>
          </cell>
        </row>
        <row r="11250">
          <cell r="A11250">
            <v>36641</v>
          </cell>
          <cell r="B11250" t="str">
            <v>FT-CANADA</v>
          </cell>
          <cell r="C11250" t="str">
            <v>NG-NYMEX</v>
          </cell>
          <cell r="D11250" t="str">
            <v>FT-CAND-EGSC-PRC</v>
          </cell>
          <cell r="E11250" t="str">
            <v>P</v>
          </cell>
          <cell r="G11250" t="str">
            <v>TRANS:AECO/EMP</v>
          </cell>
          <cell r="H11250">
            <v>37347</v>
          </cell>
          <cell r="I11250">
            <v>462777</v>
          </cell>
          <cell r="J11250">
            <v>0</v>
          </cell>
        </row>
        <row r="11251">
          <cell r="A11251">
            <v>36641</v>
          </cell>
          <cell r="B11251" t="str">
            <v>FT-CANADA</v>
          </cell>
          <cell r="C11251" t="str">
            <v>NG-NYMEX</v>
          </cell>
          <cell r="D11251" t="str">
            <v>FT-CAND-EGSC-PRC</v>
          </cell>
          <cell r="E11251" t="str">
            <v>P</v>
          </cell>
          <cell r="G11251" t="str">
            <v>TRANS:AECO/EMP</v>
          </cell>
          <cell r="H11251">
            <v>37377</v>
          </cell>
          <cell r="I11251">
            <v>475394</v>
          </cell>
          <cell r="J11251">
            <v>0</v>
          </cell>
        </row>
        <row r="11252">
          <cell r="A11252">
            <v>36641</v>
          </cell>
          <cell r="B11252" t="str">
            <v>FT-CANADA</v>
          </cell>
          <cell r="C11252" t="str">
            <v>NG-NYMEX</v>
          </cell>
          <cell r="D11252" t="str">
            <v>FT-CAND-EGSC-PRC</v>
          </cell>
          <cell r="E11252" t="str">
            <v>P</v>
          </cell>
          <cell r="G11252" t="str">
            <v>TRANS:AECO/EMP</v>
          </cell>
          <cell r="H11252">
            <v>37408</v>
          </cell>
          <cell r="I11252">
            <v>457262</v>
          </cell>
          <cell r="J11252">
            <v>0</v>
          </cell>
        </row>
        <row r="11253">
          <cell r="A11253">
            <v>36641</v>
          </cell>
          <cell r="B11253" t="str">
            <v>FT-CANADA</v>
          </cell>
          <cell r="C11253" t="str">
            <v>NG-NYMEX</v>
          </cell>
          <cell r="D11253" t="str">
            <v>FT-CAND-EGSC-PRC</v>
          </cell>
          <cell r="E11253" t="str">
            <v>P</v>
          </cell>
          <cell r="G11253" t="str">
            <v>TRANS:AECO/EMP</v>
          </cell>
          <cell r="H11253">
            <v>37438</v>
          </cell>
          <cell r="I11253">
            <v>469726</v>
          </cell>
          <cell r="J11253">
            <v>0</v>
          </cell>
        </row>
        <row r="11254">
          <cell r="A11254">
            <v>36641</v>
          </cell>
          <cell r="B11254" t="str">
            <v>FT-CANADA</v>
          </cell>
          <cell r="C11254" t="str">
            <v>NG-NYMEX</v>
          </cell>
          <cell r="D11254" t="str">
            <v>FT-CAND-EGSC-PRC</v>
          </cell>
          <cell r="E11254" t="str">
            <v>P</v>
          </cell>
          <cell r="G11254" t="str">
            <v>TRANS:AECO/EMP</v>
          </cell>
          <cell r="H11254">
            <v>37469</v>
          </cell>
          <cell r="I11254">
            <v>466882</v>
          </cell>
          <cell r="J11254">
            <v>0</v>
          </cell>
        </row>
        <row r="11255">
          <cell r="A11255">
            <v>36641</v>
          </cell>
          <cell r="B11255" t="str">
            <v>FT-CANADA</v>
          </cell>
          <cell r="C11255" t="str">
            <v>NG-NYMEX</v>
          </cell>
          <cell r="D11255" t="str">
            <v>FT-CAND-EGSC-PRC</v>
          </cell>
          <cell r="E11255" t="str">
            <v>P</v>
          </cell>
          <cell r="G11255" t="str">
            <v>TRANS:AECO/EMP</v>
          </cell>
          <cell r="H11255">
            <v>37500</v>
          </cell>
          <cell r="I11255">
            <v>449083</v>
          </cell>
          <cell r="J11255">
            <v>0</v>
          </cell>
        </row>
        <row r="11256">
          <cell r="A11256">
            <v>36641</v>
          </cell>
          <cell r="B11256" t="str">
            <v>FT-CANADA</v>
          </cell>
          <cell r="C11256" t="str">
            <v>NG-NYMEX</v>
          </cell>
          <cell r="D11256" t="str">
            <v>FT-CAND-EGSC-PRC</v>
          </cell>
          <cell r="E11256" t="str">
            <v>P</v>
          </cell>
          <cell r="G11256" t="str">
            <v>TRANS:AECO/EMP</v>
          </cell>
          <cell r="H11256">
            <v>37530</v>
          </cell>
          <cell r="I11256">
            <v>461332</v>
          </cell>
          <cell r="J11256">
            <v>0</v>
          </cell>
        </row>
        <row r="11257">
          <cell r="A11257">
            <v>36641</v>
          </cell>
          <cell r="B11257" t="str">
            <v>FT-CANADA</v>
          </cell>
          <cell r="C11257" t="str">
            <v>NG-NYMEX</v>
          </cell>
          <cell r="D11257" t="str">
            <v>FT-CAND-EGSC-PRC</v>
          </cell>
          <cell r="E11257" t="str">
            <v>P</v>
          </cell>
          <cell r="G11257" t="str">
            <v>TRANS:AECO/EMP</v>
          </cell>
          <cell r="H11257">
            <v>37561</v>
          </cell>
          <cell r="I11257">
            <v>384195</v>
          </cell>
          <cell r="J11257">
            <v>0</v>
          </cell>
        </row>
        <row r="11258">
          <cell r="A11258">
            <v>36641</v>
          </cell>
          <cell r="B11258" t="str">
            <v>FT-CANADA</v>
          </cell>
          <cell r="C11258" t="str">
            <v>NG-NYMEX</v>
          </cell>
          <cell r="D11258" t="str">
            <v>FT-CAND-EGSC-PRC</v>
          </cell>
          <cell r="E11258" t="str">
            <v>P</v>
          </cell>
          <cell r="G11258" t="str">
            <v>TRANS:AECO/EMP</v>
          </cell>
          <cell r="H11258">
            <v>37591</v>
          </cell>
          <cell r="I11258">
            <v>394677</v>
          </cell>
          <cell r="J11258">
            <v>0</v>
          </cell>
        </row>
        <row r="11259">
          <cell r="A11259">
            <v>36641</v>
          </cell>
          <cell r="B11259" t="str">
            <v>FT-CANADA</v>
          </cell>
          <cell r="C11259" t="str">
            <v>NG-NYMEX</v>
          </cell>
          <cell r="D11259" t="str">
            <v>FT-CAND-EGSC-PRC</v>
          </cell>
          <cell r="E11259" t="str">
            <v>P</v>
          </cell>
          <cell r="G11259" t="str">
            <v>TRANS:AECO/EMP</v>
          </cell>
          <cell r="H11259">
            <v>37622</v>
          </cell>
          <cell r="I11259">
            <v>392285</v>
          </cell>
          <cell r="J11259">
            <v>0</v>
          </cell>
        </row>
        <row r="11260">
          <cell r="A11260">
            <v>36641</v>
          </cell>
          <cell r="B11260" t="str">
            <v>FT-CANADA</v>
          </cell>
          <cell r="C11260" t="str">
            <v>NG-NYMEX</v>
          </cell>
          <cell r="D11260" t="str">
            <v>FT-CAND-EGSC-PRC</v>
          </cell>
          <cell r="E11260" t="str">
            <v>P</v>
          </cell>
          <cell r="G11260" t="str">
            <v>TRANS:AECO/EMP</v>
          </cell>
          <cell r="H11260">
            <v>37653</v>
          </cell>
          <cell r="I11260">
            <v>352170</v>
          </cell>
          <cell r="J11260">
            <v>0</v>
          </cell>
        </row>
        <row r="11261">
          <cell r="A11261">
            <v>36641</v>
          </cell>
          <cell r="B11261" t="str">
            <v>FT-CANADA</v>
          </cell>
          <cell r="C11261" t="str">
            <v>NG-NYMEX</v>
          </cell>
          <cell r="D11261" t="str">
            <v>FT-CAND-EGSC-PRC</v>
          </cell>
          <cell r="E11261" t="str">
            <v>P</v>
          </cell>
          <cell r="G11261" t="str">
            <v>TRANS:AECO/EMP</v>
          </cell>
          <cell r="H11261">
            <v>37681</v>
          </cell>
          <cell r="I11261">
            <v>387761</v>
          </cell>
          <cell r="J11261">
            <v>0</v>
          </cell>
        </row>
        <row r="11262">
          <cell r="A11262">
            <v>36641</v>
          </cell>
          <cell r="B11262" t="str">
            <v>FT-CANADA</v>
          </cell>
          <cell r="C11262" t="str">
            <v>NG-NYMEX</v>
          </cell>
          <cell r="D11262" t="str">
            <v>FT-CAND-EGSC-PRC</v>
          </cell>
          <cell r="E11262" t="str">
            <v>P</v>
          </cell>
          <cell r="G11262" t="str">
            <v>TRANS:AECO/EMP</v>
          </cell>
          <cell r="H11262">
            <v>37712</v>
          </cell>
          <cell r="I11262">
            <v>372979</v>
          </cell>
          <cell r="J11262">
            <v>0</v>
          </cell>
        </row>
        <row r="11263">
          <cell r="A11263">
            <v>36641</v>
          </cell>
          <cell r="B11263" t="str">
            <v>FT-CANADA</v>
          </cell>
          <cell r="C11263" t="str">
            <v>NG-NYMEX</v>
          </cell>
          <cell r="D11263" t="str">
            <v>FT-CAND-EGSC-PRC</v>
          </cell>
          <cell r="E11263" t="str">
            <v>P</v>
          </cell>
          <cell r="G11263" t="str">
            <v>TRANS:AECO/EMP</v>
          </cell>
          <cell r="H11263">
            <v>37742</v>
          </cell>
          <cell r="I11263">
            <v>383165</v>
          </cell>
          <cell r="J11263">
            <v>0</v>
          </cell>
        </row>
        <row r="11264">
          <cell r="A11264">
            <v>36641</v>
          </cell>
          <cell r="B11264" t="str">
            <v>FT-CANADA</v>
          </cell>
          <cell r="C11264" t="str">
            <v>NG-NYMEX</v>
          </cell>
          <cell r="D11264" t="str">
            <v>FT-CAND-EGSC-PRC</v>
          </cell>
          <cell r="E11264" t="str">
            <v>P</v>
          </cell>
          <cell r="G11264" t="str">
            <v>TRANS:AECO/EMP</v>
          </cell>
          <cell r="H11264">
            <v>37773</v>
          </cell>
          <cell r="I11264">
            <v>368570</v>
          </cell>
          <cell r="J11264">
            <v>0</v>
          </cell>
        </row>
        <row r="11265">
          <cell r="A11265">
            <v>36641</v>
          </cell>
          <cell r="B11265" t="str">
            <v>FT-CANADA</v>
          </cell>
          <cell r="C11265" t="str">
            <v>NG-NYMEX</v>
          </cell>
          <cell r="D11265" t="str">
            <v>FT-CAND-EGSC-PRC</v>
          </cell>
          <cell r="E11265" t="str">
            <v>P</v>
          </cell>
          <cell r="G11265" t="str">
            <v>TRANS:AECO/EMP</v>
          </cell>
          <cell r="H11265">
            <v>37803</v>
          </cell>
          <cell r="I11265">
            <v>378634</v>
          </cell>
          <cell r="J11265">
            <v>0</v>
          </cell>
        </row>
        <row r="11266">
          <cell r="A11266">
            <v>36641</v>
          </cell>
          <cell r="B11266" t="str">
            <v>FT-CANADA</v>
          </cell>
          <cell r="C11266" t="str">
            <v>NG-NYMEX</v>
          </cell>
          <cell r="D11266" t="str">
            <v>FT-CAND-EGSC-PRC</v>
          </cell>
          <cell r="E11266" t="str">
            <v>P</v>
          </cell>
          <cell r="G11266" t="str">
            <v>TRANS:AECO/EMP</v>
          </cell>
          <cell r="H11266">
            <v>37834</v>
          </cell>
          <cell r="I11266">
            <v>376349</v>
          </cell>
          <cell r="J11266">
            <v>0</v>
          </cell>
        </row>
        <row r="11267">
          <cell r="A11267">
            <v>36641</v>
          </cell>
          <cell r="B11267" t="str">
            <v>FT-CANADA</v>
          </cell>
          <cell r="C11267" t="str">
            <v>NG-NYMEX</v>
          </cell>
          <cell r="D11267" t="str">
            <v>FT-CAND-EGSC-PRC</v>
          </cell>
          <cell r="E11267" t="str">
            <v>P</v>
          </cell>
          <cell r="G11267" t="str">
            <v>TRANS:AECO/EMP</v>
          </cell>
          <cell r="H11267">
            <v>37865</v>
          </cell>
          <cell r="I11267">
            <v>362011</v>
          </cell>
          <cell r="J11267">
            <v>0</v>
          </cell>
        </row>
        <row r="11268">
          <cell r="A11268">
            <v>36641</v>
          </cell>
          <cell r="B11268" t="str">
            <v>FT-CANADA</v>
          </cell>
          <cell r="C11268" t="str">
            <v>NG-NYMEX</v>
          </cell>
          <cell r="D11268" t="str">
            <v>FT-CAND-EGSC-PRC</v>
          </cell>
          <cell r="E11268" t="str">
            <v>P</v>
          </cell>
          <cell r="G11268" t="str">
            <v>TRANS:AECO/EMP</v>
          </cell>
          <cell r="H11268">
            <v>37895</v>
          </cell>
          <cell r="I11268">
            <v>371893</v>
          </cell>
          <cell r="J11268">
            <v>0</v>
          </cell>
        </row>
        <row r="11269">
          <cell r="A11269">
            <v>36641</v>
          </cell>
          <cell r="B11269" t="str">
            <v>FT-CANADA</v>
          </cell>
          <cell r="C11269" t="str">
            <v>NG-NYMEX</v>
          </cell>
          <cell r="D11269" t="str">
            <v>FT-CAND-EGSC-PRC</v>
          </cell>
          <cell r="E11269" t="str">
            <v>P</v>
          </cell>
          <cell r="G11269" t="str">
            <v>TRANS:AECO/EMP</v>
          </cell>
          <cell r="H11269">
            <v>37926</v>
          </cell>
          <cell r="I11269">
            <v>-128650</v>
          </cell>
          <cell r="J11269">
            <v>0</v>
          </cell>
        </row>
        <row r="11270">
          <cell r="A11270">
            <v>36641</v>
          </cell>
          <cell r="B11270" t="str">
            <v>FT-CANADA</v>
          </cell>
          <cell r="C11270" t="str">
            <v>NG-NYMEX</v>
          </cell>
          <cell r="D11270" t="str">
            <v>FT-CAND-EGSC-PRC</v>
          </cell>
          <cell r="E11270" t="str">
            <v>P</v>
          </cell>
          <cell r="G11270" t="str">
            <v>TRANS:AECO/EMP</v>
          </cell>
          <cell r="H11270">
            <v>37956</v>
          </cell>
          <cell r="I11270">
            <v>-132162</v>
          </cell>
          <cell r="J11270">
            <v>0</v>
          </cell>
        </row>
        <row r="11271">
          <cell r="A11271">
            <v>36641</v>
          </cell>
          <cell r="B11271" t="str">
            <v>FT-CANADA</v>
          </cell>
          <cell r="C11271" t="str">
            <v>NG-NYMEX</v>
          </cell>
          <cell r="D11271" t="str">
            <v>FT-CAND-EGSC-PRC</v>
          </cell>
          <cell r="E11271" t="str">
            <v>P</v>
          </cell>
          <cell r="G11271" t="str">
            <v>TRANS:AECO/EMP</v>
          </cell>
          <cell r="H11271">
            <v>37987</v>
          </cell>
          <cell r="I11271">
            <v>-131362</v>
          </cell>
          <cell r="J11271">
            <v>0</v>
          </cell>
        </row>
        <row r="11272">
          <cell r="A11272">
            <v>36641</v>
          </cell>
          <cell r="B11272" t="str">
            <v>FT-CANADA</v>
          </cell>
          <cell r="C11272" t="str">
            <v>NG-NYMEX</v>
          </cell>
          <cell r="D11272" t="str">
            <v>FT-CAND-EGSC-PRC</v>
          </cell>
          <cell r="E11272" t="str">
            <v>P</v>
          </cell>
          <cell r="G11272" t="str">
            <v>TRANS:AECO/EMP</v>
          </cell>
          <cell r="H11272">
            <v>38018</v>
          </cell>
          <cell r="I11272">
            <v>-122141</v>
          </cell>
          <cell r="J11272">
            <v>0</v>
          </cell>
        </row>
        <row r="11273">
          <cell r="A11273">
            <v>36641</v>
          </cell>
          <cell r="B11273" t="str">
            <v>FT-CANADA</v>
          </cell>
          <cell r="C11273" t="str">
            <v>NG-NYMEX</v>
          </cell>
          <cell r="D11273" t="str">
            <v>FT-CAND-EGSC-PRC</v>
          </cell>
          <cell r="E11273" t="str">
            <v>P</v>
          </cell>
          <cell r="G11273" t="str">
            <v>TRANS:AECO/EMP</v>
          </cell>
          <cell r="H11273">
            <v>38047</v>
          </cell>
          <cell r="I11273">
            <v>-129822</v>
          </cell>
          <cell r="J11273">
            <v>0</v>
          </cell>
        </row>
        <row r="11274">
          <cell r="A11274">
            <v>36641</v>
          </cell>
          <cell r="B11274" t="str">
            <v>FT-CANADA</v>
          </cell>
          <cell r="C11274" t="str">
            <v>NG-NYMEX</v>
          </cell>
          <cell r="D11274" t="str">
            <v>FT-CAND-EGSC-PRC</v>
          </cell>
          <cell r="E11274" t="str">
            <v>P</v>
          </cell>
          <cell r="G11274" t="str">
            <v>TRANS:AECO/EMP</v>
          </cell>
          <cell r="H11274">
            <v>38078</v>
          </cell>
          <cell r="I11274">
            <v>-124871</v>
          </cell>
          <cell r="J11274">
            <v>0</v>
          </cell>
        </row>
        <row r="11275">
          <cell r="A11275">
            <v>36641</v>
          </cell>
          <cell r="B11275" t="str">
            <v>FT-CANADA</v>
          </cell>
          <cell r="C11275" t="str">
            <v>NG-NYMEX</v>
          </cell>
          <cell r="D11275" t="str">
            <v>FT-CAND-EGSC-PRC</v>
          </cell>
          <cell r="E11275" t="str">
            <v>P</v>
          </cell>
          <cell r="G11275" t="str">
            <v>TRANS:AECO/EMP</v>
          </cell>
          <cell r="H11275">
            <v>38108</v>
          </cell>
          <cell r="I11275">
            <v>-128274</v>
          </cell>
          <cell r="J11275">
            <v>0</v>
          </cell>
        </row>
        <row r="11276">
          <cell r="A11276">
            <v>36641</v>
          </cell>
          <cell r="B11276" t="str">
            <v>FT-CANADA</v>
          </cell>
          <cell r="C11276" t="str">
            <v>NG-NYMEX</v>
          </cell>
          <cell r="D11276" t="str">
            <v>FT-CAND-EGSC-PRC</v>
          </cell>
          <cell r="E11276" t="str">
            <v>P</v>
          </cell>
          <cell r="G11276" t="str">
            <v>TRANS:AECO/EMP</v>
          </cell>
          <cell r="H11276">
            <v>38139</v>
          </cell>
          <cell r="I11276">
            <v>-123381</v>
          </cell>
          <cell r="J11276">
            <v>0</v>
          </cell>
        </row>
        <row r="11277">
          <cell r="A11277">
            <v>36641</v>
          </cell>
          <cell r="B11277" t="str">
            <v>FT-CANADA</v>
          </cell>
          <cell r="C11277" t="str">
            <v>NG-NYMEX</v>
          </cell>
          <cell r="D11277" t="str">
            <v>FT-CAND-EGSC-PRC</v>
          </cell>
          <cell r="E11277" t="str">
            <v>P</v>
          </cell>
          <cell r="G11277" t="str">
            <v>TRANS:AECO/EMP</v>
          </cell>
          <cell r="H11277">
            <v>38169</v>
          </cell>
          <cell r="I11277">
            <v>-126743</v>
          </cell>
          <cell r="J11277">
            <v>0</v>
          </cell>
        </row>
        <row r="11278">
          <cell r="A11278">
            <v>36641</v>
          </cell>
          <cell r="B11278" t="str">
            <v>FT-CANADA</v>
          </cell>
          <cell r="C11278" t="str">
            <v>NG-NYMEX</v>
          </cell>
          <cell r="D11278" t="str">
            <v>FT-CAND-EGSC-PRC</v>
          </cell>
          <cell r="E11278" t="str">
            <v>P</v>
          </cell>
          <cell r="G11278" t="str">
            <v>TRANS:AECO/EMP</v>
          </cell>
          <cell r="H11278">
            <v>38200</v>
          </cell>
          <cell r="I11278">
            <v>-125971</v>
          </cell>
          <cell r="J11278">
            <v>0</v>
          </cell>
        </row>
        <row r="11279">
          <cell r="A11279">
            <v>36641</v>
          </cell>
          <cell r="B11279" t="str">
            <v>FT-CANADA</v>
          </cell>
          <cell r="C11279" t="str">
            <v>NG-NYMEX</v>
          </cell>
          <cell r="D11279" t="str">
            <v>FT-CAND-EGSC-PRC</v>
          </cell>
          <cell r="E11279" t="str">
            <v>P</v>
          </cell>
          <cell r="G11279" t="str">
            <v>TRANS:AECO/EMP</v>
          </cell>
          <cell r="H11279">
            <v>38231</v>
          </cell>
          <cell r="I11279">
            <v>-121165</v>
          </cell>
          <cell r="J11279">
            <v>0</v>
          </cell>
        </row>
        <row r="11280">
          <cell r="A11280">
            <v>36641</v>
          </cell>
          <cell r="B11280" t="str">
            <v>FT-CANADA</v>
          </cell>
          <cell r="C11280" t="str">
            <v>NG-NYMEX</v>
          </cell>
          <cell r="D11280" t="str">
            <v>FT-CAND-EGSC-PRC</v>
          </cell>
          <cell r="E11280" t="str">
            <v>P</v>
          </cell>
          <cell r="G11280" t="str">
            <v>TRANS:AECO/EMP</v>
          </cell>
          <cell r="H11280">
            <v>38261</v>
          </cell>
          <cell r="I11280">
            <v>-124465</v>
          </cell>
          <cell r="J11280">
            <v>0</v>
          </cell>
        </row>
        <row r="11281">
          <cell r="A11281">
            <v>36641</v>
          </cell>
          <cell r="B11281" t="str">
            <v>FT-CANADA</v>
          </cell>
          <cell r="C11281" t="str">
            <v>NG-NYMEX</v>
          </cell>
          <cell r="D11281" t="str">
            <v>FT-CAND-EGSC-PRC</v>
          </cell>
          <cell r="E11281" t="str">
            <v>P</v>
          </cell>
          <cell r="G11281" t="str">
            <v>TRANS:AECO/EMP</v>
          </cell>
          <cell r="H11281">
            <v>38292</v>
          </cell>
          <cell r="I11281">
            <v>-585516</v>
          </cell>
          <cell r="J11281">
            <v>0</v>
          </cell>
        </row>
        <row r="11282">
          <cell r="A11282">
            <v>36641</v>
          </cell>
          <cell r="B11282" t="str">
            <v>FT-CANADA</v>
          </cell>
          <cell r="C11282" t="str">
            <v>NG-NYMEX</v>
          </cell>
          <cell r="D11282" t="str">
            <v>FT-CAND-EGSC-PRC</v>
          </cell>
          <cell r="E11282" t="str">
            <v>P</v>
          </cell>
          <cell r="G11282" t="str">
            <v>TRANS:AECO/EMP</v>
          </cell>
          <cell r="H11282">
            <v>38322</v>
          </cell>
          <cell r="I11282">
            <v>-601459</v>
          </cell>
          <cell r="J11282">
            <v>0</v>
          </cell>
        </row>
        <row r="11283">
          <cell r="A11283">
            <v>36641</v>
          </cell>
          <cell r="B11283" t="str">
            <v>FT-CANADA</v>
          </cell>
          <cell r="C11283" t="str">
            <v>NG-NYMEX</v>
          </cell>
          <cell r="D11283" t="str">
            <v>FT-CAND-EGSC-PRC</v>
          </cell>
          <cell r="E11283" t="str">
            <v>P</v>
          </cell>
          <cell r="G11283" t="str">
            <v>TRANS:AECO/EMP</v>
          </cell>
          <cell r="H11283">
            <v>38353</v>
          </cell>
          <cell r="I11283">
            <v>-597786</v>
          </cell>
          <cell r="J11283">
            <v>0</v>
          </cell>
        </row>
        <row r="11284">
          <cell r="A11284">
            <v>36641</v>
          </cell>
          <cell r="B11284" t="str">
            <v>FT-CANADA</v>
          </cell>
          <cell r="C11284" t="str">
            <v>NG-NYMEX</v>
          </cell>
          <cell r="D11284" t="str">
            <v>FT-CAND-EGSC-PRC</v>
          </cell>
          <cell r="E11284" t="str">
            <v>P</v>
          </cell>
          <cell r="G11284" t="str">
            <v>TRANS:AECO/EMP</v>
          </cell>
          <cell r="H11284">
            <v>38384</v>
          </cell>
          <cell r="I11284">
            <v>-536637</v>
          </cell>
          <cell r="J11284">
            <v>0</v>
          </cell>
        </row>
        <row r="11285">
          <cell r="A11285">
            <v>36641</v>
          </cell>
          <cell r="B11285" t="str">
            <v>FT-CANADA</v>
          </cell>
          <cell r="C11285" t="str">
            <v>NG-NYMEX</v>
          </cell>
          <cell r="D11285" t="str">
            <v>FT-CAND-EGSC-PRC</v>
          </cell>
          <cell r="E11285" t="str">
            <v>P</v>
          </cell>
          <cell r="G11285" t="str">
            <v>TRANS:AECO/EMP</v>
          </cell>
          <cell r="H11285">
            <v>38412</v>
          </cell>
          <cell r="I11285">
            <v>-590852</v>
          </cell>
          <cell r="J11285">
            <v>0</v>
          </cell>
        </row>
        <row r="11286">
          <cell r="A11286">
            <v>36641</v>
          </cell>
          <cell r="B11286" t="str">
            <v>FT-CANADA</v>
          </cell>
          <cell r="C11286" t="str">
            <v>NG-NYMEX</v>
          </cell>
          <cell r="D11286" t="str">
            <v>FT-CAND-EGSC-PRC</v>
          </cell>
          <cell r="E11286" t="str">
            <v>P</v>
          </cell>
          <cell r="G11286" t="str">
            <v>TRANS:AECO/EMP</v>
          </cell>
          <cell r="H11286">
            <v>38443</v>
          </cell>
          <cell r="I11286">
            <v>-568294</v>
          </cell>
          <cell r="J11286">
            <v>0</v>
          </cell>
        </row>
        <row r="11287">
          <cell r="A11287">
            <v>36641</v>
          </cell>
          <cell r="B11287" t="str">
            <v>FT-CANADA</v>
          </cell>
          <cell r="C11287" t="str">
            <v>NG-NYMEX</v>
          </cell>
          <cell r="D11287" t="str">
            <v>FT-CAND-EGSC-PRC</v>
          </cell>
          <cell r="E11287" t="str">
            <v>P</v>
          </cell>
          <cell r="G11287" t="str">
            <v>TRANS:AECO/EMP</v>
          </cell>
          <cell r="H11287">
            <v>38473</v>
          </cell>
          <cell r="I11287">
            <v>-583759</v>
          </cell>
          <cell r="J11287">
            <v>0</v>
          </cell>
        </row>
        <row r="11288">
          <cell r="A11288">
            <v>36641</v>
          </cell>
          <cell r="B11288" t="str">
            <v>FT-CANADA</v>
          </cell>
          <cell r="C11288" t="str">
            <v>NG-NYMEX</v>
          </cell>
          <cell r="D11288" t="str">
            <v>FT-CAND-EGSC-PRC</v>
          </cell>
          <cell r="E11288" t="str">
            <v>P</v>
          </cell>
          <cell r="G11288" t="str">
            <v>TRANS:AECO/EMP</v>
          </cell>
          <cell r="H11288">
            <v>38504</v>
          </cell>
          <cell r="I11288">
            <v>-561471</v>
          </cell>
          <cell r="J11288">
            <v>0</v>
          </cell>
        </row>
        <row r="11289">
          <cell r="A11289">
            <v>36641</v>
          </cell>
          <cell r="B11289" t="str">
            <v>FT-CANADA</v>
          </cell>
          <cell r="C11289" t="str">
            <v>NG-NYMEX</v>
          </cell>
          <cell r="D11289" t="str">
            <v>FT-CAND-EGSC-PRC</v>
          </cell>
          <cell r="E11289" t="str">
            <v>P</v>
          </cell>
          <cell r="G11289" t="str">
            <v>TRANS:AECO/EMP</v>
          </cell>
          <cell r="H11289">
            <v>38534</v>
          </cell>
          <cell r="I11289">
            <v>-576748</v>
          </cell>
          <cell r="J11289">
            <v>0</v>
          </cell>
        </row>
        <row r="11290">
          <cell r="A11290">
            <v>36641</v>
          </cell>
          <cell r="B11290" t="str">
            <v>FT-CANADA</v>
          </cell>
          <cell r="C11290" t="str">
            <v>NG-NYMEX</v>
          </cell>
          <cell r="D11290" t="str">
            <v>FT-CAND-EGSC-PRC</v>
          </cell>
          <cell r="E11290" t="str">
            <v>P</v>
          </cell>
          <cell r="G11290" t="str">
            <v>TRANS:AECO/EMP</v>
          </cell>
          <cell r="H11290">
            <v>38565</v>
          </cell>
          <cell r="I11290">
            <v>-573214</v>
          </cell>
          <cell r="J11290">
            <v>0</v>
          </cell>
        </row>
        <row r="11291">
          <cell r="A11291">
            <v>36641</v>
          </cell>
          <cell r="B11291" t="str">
            <v>FT-CANADA</v>
          </cell>
          <cell r="C11291" t="str">
            <v>NG-NYMEX</v>
          </cell>
          <cell r="D11291" t="str">
            <v>FT-CAND-EGSC-PRC</v>
          </cell>
          <cell r="E11291" t="str">
            <v>P</v>
          </cell>
          <cell r="G11291" t="str">
            <v>TRANS:AECO/EMP</v>
          </cell>
          <cell r="H11291">
            <v>38596</v>
          </cell>
          <cell r="I11291">
            <v>-551322</v>
          </cell>
          <cell r="J11291">
            <v>0</v>
          </cell>
        </row>
        <row r="11292">
          <cell r="A11292">
            <v>36641</v>
          </cell>
          <cell r="B11292" t="str">
            <v>FT-CANADA</v>
          </cell>
          <cell r="C11292" t="str">
            <v>NG-NYMEX</v>
          </cell>
          <cell r="D11292" t="str">
            <v>FT-CAND-EGSC-PRC</v>
          </cell>
          <cell r="E11292" t="str">
            <v>P</v>
          </cell>
          <cell r="G11292" t="str">
            <v>TRANS:AECO/EMP</v>
          </cell>
          <cell r="H11292">
            <v>38626</v>
          </cell>
          <cell r="I11292">
            <v>-566317</v>
          </cell>
          <cell r="J11292">
            <v>0</v>
          </cell>
        </row>
        <row r="11293">
          <cell r="A11293">
            <v>36641</v>
          </cell>
          <cell r="B11293" t="str">
            <v>FT-CANADA</v>
          </cell>
          <cell r="C11293" t="str">
            <v>NG-NYMEX</v>
          </cell>
          <cell r="D11293" t="str">
            <v>FT-CAND-EGSC-PRC</v>
          </cell>
          <cell r="E11293" t="str">
            <v>P</v>
          </cell>
          <cell r="G11293" t="str">
            <v>TRANS:AECO/EMP</v>
          </cell>
          <cell r="H11293">
            <v>38657</v>
          </cell>
          <cell r="I11293">
            <v>-544686</v>
          </cell>
          <cell r="J11293">
            <v>0</v>
          </cell>
        </row>
        <row r="11294">
          <cell r="A11294">
            <v>36641</v>
          </cell>
          <cell r="B11294" t="str">
            <v>FT-CANADA</v>
          </cell>
          <cell r="C11294" t="str">
            <v>NG-NYMEX</v>
          </cell>
          <cell r="D11294" t="str">
            <v>FT-CAND-EGSC-PRC</v>
          </cell>
          <cell r="E11294" t="str">
            <v>P</v>
          </cell>
          <cell r="G11294" t="str">
            <v>TRANS:AECO/EMP</v>
          </cell>
          <cell r="H11294">
            <v>38687</v>
          </cell>
          <cell r="I11294">
            <v>-559497</v>
          </cell>
          <cell r="J11294">
            <v>0</v>
          </cell>
        </row>
        <row r="11295">
          <cell r="A11295">
            <v>36641</v>
          </cell>
          <cell r="B11295" t="str">
            <v>FT-CANADA</v>
          </cell>
          <cell r="C11295" t="str">
            <v>NG-NYMEX</v>
          </cell>
          <cell r="D11295" t="str">
            <v>FT-CAND-EGSC-PRC</v>
          </cell>
          <cell r="E11295" t="str">
            <v>P</v>
          </cell>
          <cell r="G11295" t="str">
            <v>TRANS:AECO/EMP</v>
          </cell>
          <cell r="H11295">
            <v>38718</v>
          </cell>
          <cell r="I11295">
            <v>-556059</v>
          </cell>
          <cell r="J11295">
            <v>0</v>
          </cell>
        </row>
        <row r="11296">
          <cell r="A11296">
            <v>36641</v>
          </cell>
          <cell r="B11296" t="str">
            <v>FT-CANADA</v>
          </cell>
          <cell r="C11296" t="str">
            <v>NG-NYMEX</v>
          </cell>
          <cell r="D11296" t="str">
            <v>FT-CAND-EGSC-PRC</v>
          </cell>
          <cell r="E11296" t="str">
            <v>P</v>
          </cell>
          <cell r="G11296" t="str">
            <v>TRANS:AECO/EMP</v>
          </cell>
          <cell r="H11296">
            <v>38749</v>
          </cell>
          <cell r="I11296">
            <v>-499159</v>
          </cell>
          <cell r="J11296">
            <v>0</v>
          </cell>
        </row>
        <row r="11297">
          <cell r="A11297">
            <v>36641</v>
          </cell>
          <cell r="B11297" t="str">
            <v>FT-CANADA</v>
          </cell>
          <cell r="C11297" t="str">
            <v>NG-NYMEX</v>
          </cell>
          <cell r="D11297" t="str">
            <v>FT-CAND-EGSC-PRC</v>
          </cell>
          <cell r="E11297" t="str">
            <v>P</v>
          </cell>
          <cell r="G11297" t="str">
            <v>TRANS:AECO/EMP</v>
          </cell>
          <cell r="H11297">
            <v>38777</v>
          </cell>
          <cell r="I11297">
            <v>-549569</v>
          </cell>
          <cell r="J11297">
            <v>0</v>
          </cell>
        </row>
        <row r="11298">
          <cell r="A11298">
            <v>36641</v>
          </cell>
          <cell r="B11298" t="str">
            <v>FT-CANADA</v>
          </cell>
          <cell r="C11298" t="str">
            <v>NG-NYMEX</v>
          </cell>
          <cell r="D11298" t="str">
            <v>FT-CAND-EGSC-PRC</v>
          </cell>
          <cell r="E11298" t="str">
            <v>P</v>
          </cell>
          <cell r="G11298" t="str">
            <v>TRANS:AECO/EMP</v>
          </cell>
          <cell r="H11298">
            <v>38808</v>
          </cell>
          <cell r="I11298">
            <v>-528568</v>
          </cell>
          <cell r="J11298">
            <v>0</v>
          </cell>
        </row>
        <row r="11299">
          <cell r="A11299">
            <v>36641</v>
          </cell>
          <cell r="B11299" t="str">
            <v>FT-CANADA</v>
          </cell>
          <cell r="C11299" t="str">
            <v>NG-NYMEX</v>
          </cell>
          <cell r="D11299" t="str">
            <v>FT-CAND-EGSC-PRC</v>
          </cell>
          <cell r="E11299" t="str">
            <v>P</v>
          </cell>
          <cell r="G11299" t="str">
            <v>TRANS:AECO/EMP</v>
          </cell>
          <cell r="H11299">
            <v>38838</v>
          </cell>
          <cell r="I11299">
            <v>-542932</v>
          </cell>
          <cell r="J11299">
            <v>0</v>
          </cell>
        </row>
        <row r="11300">
          <cell r="A11300">
            <v>36641</v>
          </cell>
          <cell r="B11300" t="str">
            <v>FT-CANADA</v>
          </cell>
          <cell r="C11300" t="str">
            <v>NG-NYMEX</v>
          </cell>
          <cell r="D11300" t="str">
            <v>FT-CAND-EGSC-PRC</v>
          </cell>
          <cell r="E11300" t="str">
            <v>P</v>
          </cell>
          <cell r="G11300" t="str">
            <v>TRANS:AECO/EMP</v>
          </cell>
          <cell r="H11300">
            <v>38869</v>
          </cell>
          <cell r="I11300">
            <v>-522181</v>
          </cell>
          <cell r="J11300">
            <v>0</v>
          </cell>
        </row>
        <row r="11301">
          <cell r="A11301">
            <v>36641</v>
          </cell>
          <cell r="B11301" t="str">
            <v>FT-CANADA</v>
          </cell>
          <cell r="C11301" t="str">
            <v>NG-NYMEX</v>
          </cell>
          <cell r="D11301" t="str">
            <v>FT-CAND-EGSC-PRC</v>
          </cell>
          <cell r="E11301" t="str">
            <v>P</v>
          </cell>
          <cell r="G11301" t="str">
            <v>TRANS:AECO/EMP</v>
          </cell>
          <cell r="H11301">
            <v>38899</v>
          </cell>
          <cell r="I11301">
            <v>-536368</v>
          </cell>
          <cell r="J11301">
            <v>0</v>
          </cell>
        </row>
        <row r="11302">
          <cell r="A11302">
            <v>36641</v>
          </cell>
          <cell r="B11302" t="str">
            <v>FT-CANADA</v>
          </cell>
          <cell r="C11302" t="str">
            <v>NG-NYMEX</v>
          </cell>
          <cell r="D11302" t="str">
            <v>FT-CAND-EGSC-PRC</v>
          </cell>
          <cell r="E11302" t="str">
            <v>P</v>
          </cell>
          <cell r="G11302" t="str">
            <v>TRANS:AECO/EMP</v>
          </cell>
          <cell r="H11302">
            <v>38930</v>
          </cell>
          <cell r="I11302">
            <v>-533059</v>
          </cell>
          <cell r="J11302">
            <v>0</v>
          </cell>
        </row>
        <row r="11303">
          <cell r="A11303">
            <v>36641</v>
          </cell>
          <cell r="B11303" t="str">
            <v>FT-CANADA</v>
          </cell>
          <cell r="C11303" t="str">
            <v>NG-NYMEX</v>
          </cell>
          <cell r="D11303" t="str">
            <v>FT-CAND-EGSC-PRC</v>
          </cell>
          <cell r="E11303" t="str">
            <v>P</v>
          </cell>
          <cell r="G11303" t="str">
            <v>TRANS:AECO/EMP</v>
          </cell>
          <cell r="H11303">
            <v>38961</v>
          </cell>
          <cell r="I11303">
            <v>-512680</v>
          </cell>
          <cell r="J11303">
            <v>0</v>
          </cell>
        </row>
        <row r="11304">
          <cell r="A11304">
            <v>36641</v>
          </cell>
          <cell r="B11304" t="str">
            <v>FT-CANADA</v>
          </cell>
          <cell r="C11304" t="str">
            <v>NG-NYMEX</v>
          </cell>
          <cell r="D11304" t="str">
            <v>FT-CAND-EGSC-PRC</v>
          </cell>
          <cell r="E11304" t="str">
            <v>P</v>
          </cell>
          <cell r="G11304" t="str">
            <v>TRANS:AECO/EMP</v>
          </cell>
          <cell r="H11304">
            <v>38991</v>
          </cell>
          <cell r="I11304">
            <v>-526604</v>
          </cell>
          <cell r="J11304">
            <v>0</v>
          </cell>
        </row>
        <row r="11305">
          <cell r="A11305">
            <v>36641</v>
          </cell>
          <cell r="B11305" t="str">
            <v>FT-CANADA</v>
          </cell>
          <cell r="C11305" t="str">
            <v>NG-NYMEX</v>
          </cell>
          <cell r="D11305" t="str">
            <v>FT-CAND-EGSC-PRC</v>
          </cell>
          <cell r="E11305" t="str">
            <v>P</v>
          </cell>
          <cell r="G11305" t="str">
            <v>TRANS:AECO/EMP</v>
          </cell>
          <cell r="H11305">
            <v>39022</v>
          </cell>
          <cell r="I11305">
            <v>-402915</v>
          </cell>
          <cell r="J11305">
            <v>0</v>
          </cell>
        </row>
        <row r="11306">
          <cell r="A11306">
            <v>36641</v>
          </cell>
          <cell r="B11306" t="str">
            <v>FT-CANADA</v>
          </cell>
          <cell r="C11306" t="str">
            <v>NG-NYMEX</v>
          </cell>
          <cell r="D11306" t="str">
            <v>FT-CAND-EGSC-PRC</v>
          </cell>
          <cell r="E11306" t="str">
            <v>P</v>
          </cell>
          <cell r="G11306" t="str">
            <v>TRANS:AECO/EMP</v>
          </cell>
          <cell r="H11306">
            <v>39052</v>
          </cell>
          <cell r="I11306">
            <v>-413855</v>
          </cell>
          <cell r="J11306">
            <v>0</v>
          </cell>
        </row>
        <row r="11307">
          <cell r="A11307">
            <v>36641</v>
          </cell>
          <cell r="B11307" t="str">
            <v>FT-CANADA</v>
          </cell>
          <cell r="C11307" t="str">
            <v>NG-NYMEX</v>
          </cell>
          <cell r="D11307" t="str">
            <v>FT-CAND-EGSC-PRC</v>
          </cell>
          <cell r="E11307" t="str">
            <v>P</v>
          </cell>
          <cell r="G11307" t="str">
            <v>TRANS:AECO/EMP</v>
          </cell>
          <cell r="H11307">
            <v>39083</v>
          </cell>
          <cell r="I11307">
            <v>-411295</v>
          </cell>
          <cell r="J11307">
            <v>0</v>
          </cell>
        </row>
        <row r="11308">
          <cell r="A11308">
            <v>36641</v>
          </cell>
          <cell r="B11308" t="str">
            <v>FT-CANADA</v>
          </cell>
          <cell r="C11308" t="str">
            <v>NG-NYMEX</v>
          </cell>
          <cell r="D11308" t="str">
            <v>FT-CAND-EGSC-PRC</v>
          </cell>
          <cell r="E11308" t="str">
            <v>P</v>
          </cell>
          <cell r="G11308" t="str">
            <v>TRANS:AECO/EMP</v>
          </cell>
          <cell r="H11308">
            <v>39114</v>
          </cell>
          <cell r="I11308">
            <v>-369193</v>
          </cell>
          <cell r="J11308">
            <v>0</v>
          </cell>
        </row>
        <row r="11309">
          <cell r="A11309">
            <v>36641</v>
          </cell>
          <cell r="B11309" t="str">
            <v>FT-CANADA</v>
          </cell>
          <cell r="C11309" t="str">
            <v>NG-NYMEX</v>
          </cell>
          <cell r="D11309" t="str">
            <v>FT-CAND-EGSC-PRC</v>
          </cell>
          <cell r="E11309" t="str">
            <v>P</v>
          </cell>
          <cell r="G11309" t="str">
            <v>TRANS:AECO/EMP</v>
          </cell>
          <cell r="H11309">
            <v>39142</v>
          </cell>
          <cell r="I11309">
            <v>-406463</v>
          </cell>
          <cell r="J11309">
            <v>0</v>
          </cell>
        </row>
        <row r="11310">
          <cell r="A11310">
            <v>36641</v>
          </cell>
          <cell r="B11310" t="str">
            <v>FT-CANADA</v>
          </cell>
          <cell r="C11310" t="str">
            <v>NG-NYMEX</v>
          </cell>
          <cell r="D11310" t="str">
            <v>FT-CAND-EGSC-PRC</v>
          </cell>
          <cell r="E11310" t="str">
            <v>P</v>
          </cell>
          <cell r="G11310" t="str">
            <v>TRANS:AECO/EMP</v>
          </cell>
          <cell r="H11310">
            <v>39173</v>
          </cell>
          <cell r="I11310">
            <v>-390915</v>
          </cell>
          <cell r="J11310">
            <v>0</v>
          </cell>
        </row>
        <row r="11311">
          <cell r="A11311">
            <v>36641</v>
          </cell>
          <cell r="B11311" t="str">
            <v>FT-CANADA</v>
          </cell>
          <cell r="C11311" t="str">
            <v>NG-NYMEX</v>
          </cell>
          <cell r="D11311" t="str">
            <v>FT-CAND-EGSC-PRC</v>
          </cell>
          <cell r="E11311" t="str">
            <v>P</v>
          </cell>
          <cell r="G11311" t="str">
            <v>TRANS:AECO/EMP</v>
          </cell>
          <cell r="H11311">
            <v>39203</v>
          </cell>
          <cell r="I11311">
            <v>-401526</v>
          </cell>
          <cell r="J11311">
            <v>0</v>
          </cell>
        </row>
        <row r="11312">
          <cell r="A11312">
            <v>36641</v>
          </cell>
          <cell r="B11312" t="str">
            <v>FT-CANADA</v>
          </cell>
          <cell r="C11312" t="str">
            <v>NG-NYMEX</v>
          </cell>
          <cell r="D11312" t="str">
            <v>FT-CAND-EGSC-PRC</v>
          </cell>
          <cell r="E11312" t="str">
            <v>P</v>
          </cell>
          <cell r="G11312" t="str">
            <v>TRANS:AECO/EMP</v>
          </cell>
          <cell r="H11312">
            <v>39234</v>
          </cell>
          <cell r="I11312">
            <v>-386190</v>
          </cell>
          <cell r="J11312">
            <v>0</v>
          </cell>
        </row>
        <row r="11313">
          <cell r="A11313">
            <v>36641</v>
          </cell>
          <cell r="B11313" t="str">
            <v>FT-CANADA</v>
          </cell>
          <cell r="C11313" t="str">
            <v>NG-NYMEX</v>
          </cell>
          <cell r="D11313" t="str">
            <v>FT-CAND-EGSC-PRC</v>
          </cell>
          <cell r="E11313" t="str">
            <v>P</v>
          </cell>
          <cell r="G11313" t="str">
            <v>TRANS:AECO/EMP</v>
          </cell>
          <cell r="H11313">
            <v>39264</v>
          </cell>
          <cell r="I11313">
            <v>-396694</v>
          </cell>
          <cell r="J11313">
            <v>0</v>
          </cell>
        </row>
        <row r="11314">
          <cell r="A11314">
            <v>36641</v>
          </cell>
          <cell r="B11314" t="str">
            <v>FT-CANADA</v>
          </cell>
          <cell r="C11314" t="str">
            <v>NG-NYMEX</v>
          </cell>
          <cell r="D11314" t="str">
            <v>FT-CAND-EGSC-PRC</v>
          </cell>
          <cell r="E11314" t="str">
            <v>P</v>
          </cell>
          <cell r="G11314" t="str">
            <v>TRANS:AECO/EMP</v>
          </cell>
          <cell r="H11314">
            <v>39295</v>
          </cell>
          <cell r="I11314">
            <v>-394261</v>
          </cell>
          <cell r="J11314">
            <v>0</v>
          </cell>
        </row>
        <row r="11315">
          <cell r="A11315">
            <v>36641</v>
          </cell>
          <cell r="B11315" t="str">
            <v>FT-CANADA</v>
          </cell>
          <cell r="C11315" t="str">
            <v>NG-NYMEX</v>
          </cell>
          <cell r="D11315" t="str">
            <v>FT-CAND-EGSC-PRC</v>
          </cell>
          <cell r="E11315" t="str">
            <v>P</v>
          </cell>
          <cell r="G11315" t="str">
            <v>TRANS:AECO/EMP</v>
          </cell>
          <cell r="H11315">
            <v>39326</v>
          </cell>
          <cell r="I11315">
            <v>-379201</v>
          </cell>
          <cell r="J11315">
            <v>0</v>
          </cell>
        </row>
        <row r="11316">
          <cell r="A11316">
            <v>36641</v>
          </cell>
          <cell r="B11316" t="str">
            <v>FT-CANADA</v>
          </cell>
          <cell r="C11316" t="str">
            <v>NG-NYMEX</v>
          </cell>
          <cell r="D11316" t="str">
            <v>FT-CAND-EGSC-PRC</v>
          </cell>
          <cell r="E11316" t="str">
            <v>P</v>
          </cell>
          <cell r="G11316" t="str">
            <v>TRANS:AECO/EMP</v>
          </cell>
          <cell r="H11316">
            <v>39356</v>
          </cell>
          <cell r="I11316">
            <v>-389513</v>
          </cell>
          <cell r="J11316">
            <v>0</v>
          </cell>
        </row>
        <row r="11317">
          <cell r="A11317">
            <v>36641</v>
          </cell>
          <cell r="B11317" t="str">
            <v>FT-CANADA</v>
          </cell>
          <cell r="C11317" t="str">
            <v>NG-NYMEX</v>
          </cell>
          <cell r="D11317" t="str">
            <v>FT-CAND-EGSC-PRC</v>
          </cell>
          <cell r="E11317" t="str">
            <v>P</v>
          </cell>
          <cell r="G11317" t="str">
            <v>TRANS:AECO/EMP</v>
          </cell>
          <cell r="H11317">
            <v>39387</v>
          </cell>
          <cell r="I11317">
            <v>-374633</v>
          </cell>
          <cell r="J11317">
            <v>0</v>
          </cell>
        </row>
        <row r="11318">
          <cell r="A11318">
            <v>36641</v>
          </cell>
          <cell r="B11318" t="str">
            <v>FT-CANADA</v>
          </cell>
          <cell r="C11318" t="str">
            <v>NG-NYMEX</v>
          </cell>
          <cell r="D11318" t="str">
            <v>FT-CAND-EGSC-PRC</v>
          </cell>
          <cell r="E11318" t="str">
            <v>P</v>
          </cell>
          <cell r="G11318" t="str">
            <v>TRANS:AECO/EMP</v>
          </cell>
          <cell r="H11318">
            <v>39417</v>
          </cell>
          <cell r="I11318">
            <v>-384819</v>
          </cell>
          <cell r="J11318">
            <v>0</v>
          </cell>
        </row>
        <row r="11319">
          <cell r="A11319">
            <v>36641</v>
          </cell>
          <cell r="B11319" t="str">
            <v>FT-CANADA</v>
          </cell>
          <cell r="C11319" t="str">
            <v>NG-NYMEX</v>
          </cell>
          <cell r="D11319" t="str">
            <v>FT-CAND-EGSC-PRC</v>
          </cell>
          <cell r="E11319" t="str">
            <v>P</v>
          </cell>
          <cell r="G11319" t="str">
            <v>TRANS:AECO/EMP</v>
          </cell>
          <cell r="H11319">
            <v>39448</v>
          </cell>
          <cell r="I11319">
            <v>-382455</v>
          </cell>
          <cell r="J11319">
            <v>0</v>
          </cell>
        </row>
        <row r="11320">
          <cell r="A11320">
            <v>36641</v>
          </cell>
          <cell r="B11320" t="str">
            <v>FT-CANADA</v>
          </cell>
          <cell r="C11320" t="str">
            <v>NG-NYMEX</v>
          </cell>
          <cell r="D11320" t="str">
            <v>FT-CAND-EGSC-PRC</v>
          </cell>
          <cell r="E11320" t="str">
            <v>P</v>
          </cell>
          <cell r="G11320" t="str">
            <v>TRANS:AECO/EMP</v>
          </cell>
          <cell r="H11320">
            <v>39479</v>
          </cell>
          <cell r="I11320">
            <v>-355581</v>
          </cell>
          <cell r="J11320">
            <v>0</v>
          </cell>
        </row>
        <row r="11321">
          <cell r="A11321">
            <v>36641</v>
          </cell>
          <cell r="B11321" t="str">
            <v>FT-CANADA</v>
          </cell>
          <cell r="C11321" t="str">
            <v>NG-NYMEX</v>
          </cell>
          <cell r="D11321" t="str">
            <v>FT-CAND-EGSC-PRC</v>
          </cell>
          <cell r="E11321" t="str">
            <v>P</v>
          </cell>
          <cell r="G11321" t="str">
            <v>TRANS:AECO/EMP</v>
          </cell>
          <cell r="H11321">
            <v>39508</v>
          </cell>
          <cell r="I11321">
            <v>-377918</v>
          </cell>
          <cell r="J11321">
            <v>0</v>
          </cell>
        </row>
        <row r="11322">
          <cell r="A11322">
            <v>36641</v>
          </cell>
          <cell r="B11322" t="str">
            <v>FT-CANADA</v>
          </cell>
          <cell r="C11322" t="str">
            <v>NG-NYMEX</v>
          </cell>
          <cell r="D11322" t="str">
            <v>FT-CAND-EGSC-PRC</v>
          </cell>
          <cell r="E11322" t="str">
            <v>P</v>
          </cell>
          <cell r="G11322" t="str">
            <v>TRANS:AECO/EMP</v>
          </cell>
          <cell r="H11322">
            <v>39539</v>
          </cell>
          <cell r="I11322">
            <v>-363478</v>
          </cell>
          <cell r="J11322">
            <v>0</v>
          </cell>
        </row>
        <row r="11323">
          <cell r="A11323">
            <v>36641</v>
          </cell>
          <cell r="B11323" t="str">
            <v>FT-CANADA</v>
          </cell>
          <cell r="C11323" t="str">
            <v>NG-NYMEX</v>
          </cell>
          <cell r="D11323" t="str">
            <v>FT-CAND-EGSC-PRC</v>
          </cell>
          <cell r="E11323" t="str">
            <v>P</v>
          </cell>
          <cell r="G11323" t="str">
            <v>TRANS:AECO/EMP</v>
          </cell>
          <cell r="H11323">
            <v>39569</v>
          </cell>
          <cell r="I11323">
            <v>-373358</v>
          </cell>
          <cell r="J11323">
            <v>0</v>
          </cell>
        </row>
        <row r="11324">
          <cell r="A11324">
            <v>36641</v>
          </cell>
          <cell r="B11324" t="str">
            <v>FT-CANADA</v>
          </cell>
          <cell r="C11324" t="str">
            <v>NG-NYMEX</v>
          </cell>
          <cell r="D11324" t="str">
            <v>FT-CAND-EGSC-PRC</v>
          </cell>
          <cell r="E11324" t="str">
            <v>P</v>
          </cell>
          <cell r="G11324" t="str">
            <v>TRANS:AECO/EMP</v>
          </cell>
          <cell r="H11324">
            <v>39600</v>
          </cell>
          <cell r="I11324">
            <v>-359091</v>
          </cell>
          <cell r="J11324">
            <v>0</v>
          </cell>
        </row>
        <row r="11325">
          <cell r="A11325">
            <v>36641</v>
          </cell>
          <cell r="B11325" t="str">
            <v>FT-CANADA</v>
          </cell>
          <cell r="C11325" t="str">
            <v>NG-NYMEX</v>
          </cell>
          <cell r="D11325" t="str">
            <v>FT-CAND-EGSC-PRC</v>
          </cell>
          <cell r="E11325" t="str">
            <v>P</v>
          </cell>
          <cell r="G11325" t="str">
            <v>TRANS:AECO/EMP</v>
          </cell>
          <cell r="H11325">
            <v>39630</v>
          </cell>
          <cell r="I11325">
            <v>-368850</v>
          </cell>
          <cell r="J11325">
            <v>0</v>
          </cell>
        </row>
        <row r="11326">
          <cell r="A11326">
            <v>36641</v>
          </cell>
          <cell r="B11326" t="str">
            <v>FT-CANADA</v>
          </cell>
          <cell r="C11326" t="str">
            <v>NG-NYMEX</v>
          </cell>
          <cell r="D11326" t="str">
            <v>FT-CAND-EGSC-PRC</v>
          </cell>
          <cell r="E11326" t="str">
            <v>P</v>
          </cell>
          <cell r="G11326" t="str">
            <v>TRANS:AECO/EMP</v>
          </cell>
          <cell r="H11326">
            <v>39661</v>
          </cell>
          <cell r="I11326">
            <v>-366579</v>
          </cell>
          <cell r="J11326">
            <v>0</v>
          </cell>
        </row>
        <row r="11327">
          <cell r="A11327">
            <v>36641</v>
          </cell>
          <cell r="B11327" t="str">
            <v>FT-CANADA</v>
          </cell>
          <cell r="C11327" t="str">
            <v>NG-NYMEX</v>
          </cell>
          <cell r="D11327" t="str">
            <v>FT-CAND-EGSC-PRC</v>
          </cell>
          <cell r="E11327" t="str">
            <v>P</v>
          </cell>
          <cell r="G11327" t="str">
            <v>TRANS:AECO/EMP</v>
          </cell>
          <cell r="H11327">
            <v>39692</v>
          </cell>
          <cell r="I11327">
            <v>-352569</v>
          </cell>
          <cell r="J11327">
            <v>0</v>
          </cell>
        </row>
        <row r="11328">
          <cell r="A11328">
            <v>36641</v>
          </cell>
          <cell r="B11328" t="str">
            <v>FT-CANADA</v>
          </cell>
          <cell r="C11328" t="str">
            <v>NG-NYMEX</v>
          </cell>
          <cell r="D11328" t="str">
            <v>FT-CAND-EGSC-PRC</v>
          </cell>
          <cell r="E11328" t="str">
            <v>P</v>
          </cell>
          <cell r="G11328" t="str">
            <v>TRANS:AECO/EMP</v>
          </cell>
          <cell r="H11328">
            <v>39722</v>
          </cell>
          <cell r="I11328">
            <v>-362149</v>
          </cell>
          <cell r="J11328">
            <v>0</v>
          </cell>
        </row>
        <row r="11329">
          <cell r="A11329">
            <v>36641</v>
          </cell>
          <cell r="B11329" t="str">
            <v>FT-CANADA</v>
          </cell>
          <cell r="C11329" t="str">
            <v>NG-NYMEX</v>
          </cell>
          <cell r="D11329" t="str">
            <v>FT-CAND-EGSC-PRC</v>
          </cell>
          <cell r="E11329" t="str">
            <v>P</v>
          </cell>
          <cell r="G11329" t="str">
            <v>TRANS:AECO/EMP</v>
          </cell>
          <cell r="H11329">
            <v>39753</v>
          </cell>
          <cell r="I11329">
            <v>-348308</v>
          </cell>
          <cell r="J11329">
            <v>0</v>
          </cell>
        </row>
        <row r="11330">
          <cell r="A11330">
            <v>36641</v>
          </cell>
          <cell r="B11330" t="str">
            <v>FT-CANADA</v>
          </cell>
          <cell r="C11330" t="str">
            <v>NG-NYMEX</v>
          </cell>
          <cell r="D11330" t="str">
            <v>FT-CAND-EGSC-PRC</v>
          </cell>
          <cell r="E11330" t="str">
            <v>P</v>
          </cell>
          <cell r="G11330" t="str">
            <v>TRANS:AECO/EMP</v>
          </cell>
          <cell r="H11330">
            <v>39783</v>
          </cell>
          <cell r="I11330">
            <v>-357771</v>
          </cell>
          <cell r="J11330">
            <v>0</v>
          </cell>
        </row>
        <row r="11331">
          <cell r="A11331">
            <v>36641</v>
          </cell>
          <cell r="B11331" t="str">
            <v>FT-CANADA</v>
          </cell>
          <cell r="C11331" t="str">
            <v>NG-NYMEX</v>
          </cell>
          <cell r="D11331" t="str">
            <v>FT-CAND-EGSC-PRC</v>
          </cell>
          <cell r="E11331" t="str">
            <v>P</v>
          </cell>
          <cell r="G11331" t="str">
            <v>TRANS:AECO/EMP</v>
          </cell>
          <cell r="H11331">
            <v>39814</v>
          </cell>
          <cell r="I11331">
            <v>-355565</v>
          </cell>
          <cell r="J11331">
            <v>0</v>
          </cell>
        </row>
        <row r="11332">
          <cell r="A11332">
            <v>36641</v>
          </cell>
          <cell r="B11332" t="str">
            <v>FT-CANADA</v>
          </cell>
          <cell r="C11332" t="str">
            <v>NG-NYMEX</v>
          </cell>
          <cell r="D11332" t="str">
            <v>FT-CAND-EGSC-PRC</v>
          </cell>
          <cell r="E11332" t="str">
            <v>P</v>
          </cell>
          <cell r="G11332" t="str">
            <v>TRANS:AECO/EMP</v>
          </cell>
          <cell r="H11332">
            <v>39845</v>
          </cell>
          <cell r="I11332">
            <v>-319175</v>
          </cell>
          <cell r="J11332">
            <v>0</v>
          </cell>
        </row>
        <row r="11333">
          <cell r="A11333">
            <v>36641</v>
          </cell>
          <cell r="B11333" t="str">
            <v>FT-CANADA</v>
          </cell>
          <cell r="C11333" t="str">
            <v>NG-NYMEX</v>
          </cell>
          <cell r="D11333" t="str">
            <v>FT-CAND-EGSC-PRC</v>
          </cell>
          <cell r="E11333" t="str">
            <v>P</v>
          </cell>
          <cell r="G11333" t="str">
            <v>TRANS:AECO/EMP</v>
          </cell>
          <cell r="H11333">
            <v>39873</v>
          </cell>
          <cell r="I11333">
            <v>-351402</v>
          </cell>
          <cell r="J11333">
            <v>0</v>
          </cell>
        </row>
        <row r="11334">
          <cell r="A11334">
            <v>36641</v>
          </cell>
          <cell r="B11334" t="str">
            <v>FT-CANADA</v>
          </cell>
          <cell r="C11334" t="str">
            <v>NG-NYMEX</v>
          </cell>
          <cell r="D11334" t="str">
            <v>FT-CAND-EGSC-PRC</v>
          </cell>
          <cell r="E11334" t="str">
            <v>P</v>
          </cell>
          <cell r="G11334" t="str">
            <v>TRANS:AECO/EMP</v>
          </cell>
          <cell r="H11334">
            <v>39904</v>
          </cell>
          <cell r="I11334">
            <v>-337968</v>
          </cell>
          <cell r="J11334">
            <v>0</v>
          </cell>
        </row>
        <row r="11335">
          <cell r="A11335">
            <v>36641</v>
          </cell>
          <cell r="B11335" t="str">
            <v>FT-CANADA</v>
          </cell>
          <cell r="C11335" t="str">
            <v>NG-NYMEX</v>
          </cell>
          <cell r="D11335" t="str">
            <v>FT-CAND-EGSC-PRC</v>
          </cell>
          <cell r="E11335" t="str">
            <v>P</v>
          </cell>
          <cell r="G11335" t="str">
            <v>TRANS:AECO/EMP</v>
          </cell>
          <cell r="H11335">
            <v>39934</v>
          </cell>
          <cell r="I11335">
            <v>-347148</v>
          </cell>
          <cell r="J11335">
            <v>0</v>
          </cell>
        </row>
        <row r="11336">
          <cell r="A11336">
            <v>36641</v>
          </cell>
          <cell r="B11336" t="str">
            <v>FT-CANADA</v>
          </cell>
          <cell r="C11336" t="str">
            <v>NG-NYMEX</v>
          </cell>
          <cell r="D11336" t="str">
            <v>FT-CAND-EGSC-PRC</v>
          </cell>
          <cell r="E11336" t="str">
            <v>P</v>
          </cell>
          <cell r="G11336" t="str">
            <v>TRANS:AECO/EMP</v>
          </cell>
          <cell r="H11336">
            <v>39965</v>
          </cell>
          <cell r="I11336">
            <v>-333875</v>
          </cell>
          <cell r="J11336">
            <v>0</v>
          </cell>
        </row>
        <row r="11337">
          <cell r="A11337">
            <v>36641</v>
          </cell>
          <cell r="B11337" t="str">
            <v>FT-CANADA</v>
          </cell>
          <cell r="C11337" t="str">
            <v>NG-NYMEX</v>
          </cell>
          <cell r="D11337" t="str">
            <v>FT-CAND-EGSC-PRC</v>
          </cell>
          <cell r="E11337" t="str">
            <v>P</v>
          </cell>
          <cell r="G11337" t="str">
            <v>TRANS:AECO/EMP</v>
          </cell>
          <cell r="H11337">
            <v>39995</v>
          </cell>
          <cell r="I11337">
            <v>-342942</v>
          </cell>
          <cell r="J11337">
            <v>0</v>
          </cell>
        </row>
        <row r="11338">
          <cell r="A11338">
            <v>36641</v>
          </cell>
          <cell r="B11338" t="str">
            <v>FT-CANADA</v>
          </cell>
          <cell r="C11338" t="str">
            <v>NG-NYMEX</v>
          </cell>
          <cell r="D11338" t="str">
            <v>FT-CAND-EGSC-PRC</v>
          </cell>
          <cell r="E11338" t="str">
            <v>P</v>
          </cell>
          <cell r="G11338" t="str">
            <v>TRANS:AECO/EMP</v>
          </cell>
          <cell r="H11338">
            <v>40026</v>
          </cell>
          <cell r="I11338">
            <v>-340824</v>
          </cell>
          <cell r="J11338">
            <v>0</v>
          </cell>
        </row>
        <row r="11339">
          <cell r="A11339">
            <v>36641</v>
          </cell>
          <cell r="B11339" t="str">
            <v>FT-CANADA</v>
          </cell>
          <cell r="C11339" t="str">
            <v>NG-NYMEX</v>
          </cell>
          <cell r="D11339" t="str">
            <v>FT-CAND-EGSC-PRC</v>
          </cell>
          <cell r="E11339" t="str">
            <v>P</v>
          </cell>
          <cell r="G11339" t="str">
            <v>TRANS:AECO/EMP</v>
          </cell>
          <cell r="H11339">
            <v>40057</v>
          </cell>
          <cell r="I11339">
            <v>-327791</v>
          </cell>
          <cell r="J11339">
            <v>0</v>
          </cell>
        </row>
        <row r="11340">
          <cell r="A11340">
            <v>36641</v>
          </cell>
          <cell r="B11340" t="str">
            <v>FT-CANADA</v>
          </cell>
          <cell r="C11340" t="str">
            <v>NG-NYMEX</v>
          </cell>
          <cell r="D11340" t="str">
            <v>FT-CAND-EGSC-PRC</v>
          </cell>
          <cell r="E11340" t="str">
            <v>P</v>
          </cell>
          <cell r="G11340" t="str">
            <v>TRANS:AECO/EMP</v>
          </cell>
          <cell r="H11340">
            <v>40087</v>
          </cell>
          <cell r="I11340">
            <v>-336691</v>
          </cell>
          <cell r="J11340">
            <v>0</v>
          </cell>
        </row>
        <row r="11341">
          <cell r="A11341">
            <v>36641</v>
          </cell>
          <cell r="B11341" t="str">
            <v>FT-CANADA</v>
          </cell>
          <cell r="C11341" t="str">
            <v>NG-NYMEX</v>
          </cell>
          <cell r="D11341" t="str">
            <v>FT-CAND-EGSC-PRC</v>
          </cell>
          <cell r="E11341" t="str">
            <v>P</v>
          </cell>
          <cell r="G11341" t="str">
            <v>TRANS:AECO/EMP</v>
          </cell>
          <cell r="H11341">
            <v>40118</v>
          </cell>
          <cell r="I11341">
            <v>-469078</v>
          </cell>
          <cell r="J11341">
            <v>0</v>
          </cell>
        </row>
        <row r="11342">
          <cell r="A11342">
            <v>36641</v>
          </cell>
          <cell r="B11342" t="str">
            <v>FT-CANADA</v>
          </cell>
          <cell r="C11342" t="str">
            <v>NG-NYMEX</v>
          </cell>
          <cell r="D11342" t="str">
            <v>FT-CAND-EGSC-PRC</v>
          </cell>
          <cell r="E11342" t="str">
            <v>P</v>
          </cell>
          <cell r="G11342" t="str">
            <v>TRANS:AECO/EMP</v>
          </cell>
          <cell r="H11342">
            <v>40148</v>
          </cell>
          <cell r="I11342">
            <v>-481813</v>
          </cell>
          <cell r="J11342">
            <v>0</v>
          </cell>
        </row>
        <row r="11343">
          <cell r="A11343">
            <v>36641</v>
          </cell>
          <cell r="B11343" t="str">
            <v>FT-CANADA</v>
          </cell>
          <cell r="C11343" t="str">
            <v>NG-NYMEX</v>
          </cell>
          <cell r="D11343" t="str">
            <v>FT-CAND-EGSC-PRC</v>
          </cell>
          <cell r="E11343" t="str">
            <v>P</v>
          </cell>
          <cell r="G11343" t="str">
            <v>TRANS:AECO/EMP</v>
          </cell>
          <cell r="H11343">
            <v>40179</v>
          </cell>
          <cell r="I11343">
            <v>-478832</v>
          </cell>
          <cell r="J11343">
            <v>0</v>
          </cell>
        </row>
        <row r="11344">
          <cell r="A11344">
            <v>36641</v>
          </cell>
          <cell r="B11344" t="str">
            <v>FT-CANADA</v>
          </cell>
          <cell r="C11344" t="str">
            <v>NG-NYMEX</v>
          </cell>
          <cell r="D11344" t="str">
            <v>FT-CAND-EGSC-PRC</v>
          </cell>
          <cell r="E11344" t="str">
            <v>P</v>
          </cell>
          <cell r="G11344" t="str">
            <v>TRANS:AECO/EMP</v>
          </cell>
          <cell r="H11344">
            <v>40210</v>
          </cell>
          <cell r="I11344">
            <v>-429817</v>
          </cell>
          <cell r="J11344">
            <v>0</v>
          </cell>
        </row>
        <row r="11345">
          <cell r="A11345">
            <v>36641</v>
          </cell>
          <cell r="B11345" t="str">
            <v>FT-CANADA</v>
          </cell>
          <cell r="C11345" t="str">
            <v>NG-NYMEX</v>
          </cell>
          <cell r="D11345" t="str">
            <v>FT-CAND-EGSC-PRC</v>
          </cell>
          <cell r="E11345" t="str">
            <v>P</v>
          </cell>
          <cell r="G11345" t="str">
            <v>TRANS:AECO/EMP</v>
          </cell>
          <cell r="H11345">
            <v>40238</v>
          </cell>
          <cell r="I11345">
            <v>-473208</v>
          </cell>
          <cell r="J11345">
            <v>0</v>
          </cell>
        </row>
        <row r="11346">
          <cell r="A11346">
            <v>36641</v>
          </cell>
          <cell r="B11346" t="str">
            <v>FT-CANADA</v>
          </cell>
          <cell r="C11346" t="str">
            <v>NG-NYMEX</v>
          </cell>
          <cell r="D11346" t="str">
            <v>FT-CAND-EGSC-PRC</v>
          </cell>
          <cell r="E11346" t="str">
            <v>P</v>
          </cell>
          <cell r="G11346" t="str">
            <v>TRANS:AECO/EMP</v>
          </cell>
          <cell r="H11346">
            <v>40269</v>
          </cell>
          <cell r="I11346">
            <v>-455107</v>
          </cell>
          <cell r="J11346">
            <v>0</v>
          </cell>
        </row>
        <row r="11347">
          <cell r="A11347">
            <v>36641</v>
          </cell>
          <cell r="B11347" t="str">
            <v>FT-CANADA</v>
          </cell>
          <cell r="C11347" t="str">
            <v>NG-NYMEX</v>
          </cell>
          <cell r="D11347" t="str">
            <v>FT-CAND-EGSC-PRC</v>
          </cell>
          <cell r="E11347" t="str">
            <v>P</v>
          </cell>
          <cell r="G11347" t="str">
            <v>TRANS:AECO/EMP</v>
          </cell>
          <cell r="H11347">
            <v>40299</v>
          </cell>
          <cell r="I11347">
            <v>-467465</v>
          </cell>
          <cell r="J11347">
            <v>0</v>
          </cell>
        </row>
        <row r="11348">
          <cell r="A11348">
            <v>36641</v>
          </cell>
          <cell r="B11348" t="str">
            <v>FT-CANADA</v>
          </cell>
          <cell r="C11348" t="str">
            <v>NG-NYMEX</v>
          </cell>
          <cell r="D11348" t="str">
            <v>FT-CAND-EGSC-PRC</v>
          </cell>
          <cell r="E11348" t="str">
            <v>P</v>
          </cell>
          <cell r="G11348" t="str">
            <v>TRANS:AECO/EMP</v>
          </cell>
          <cell r="H11348">
            <v>40330</v>
          </cell>
          <cell r="I11348">
            <v>-449635</v>
          </cell>
          <cell r="J11348">
            <v>0</v>
          </cell>
        </row>
        <row r="11349">
          <cell r="A11349">
            <v>36641</v>
          </cell>
          <cell r="B11349" t="str">
            <v>FT-CANADA</v>
          </cell>
          <cell r="C11349" t="str">
            <v>NG-NYMEX</v>
          </cell>
          <cell r="D11349" t="str">
            <v>FT-CAND-EGSC-PRC</v>
          </cell>
          <cell r="E11349" t="str">
            <v>P</v>
          </cell>
          <cell r="G11349" t="str">
            <v>TRANS:AECO/EMP</v>
          </cell>
          <cell r="H11349">
            <v>40360</v>
          </cell>
          <cell r="I11349">
            <v>-461888</v>
          </cell>
          <cell r="J11349">
            <v>0</v>
          </cell>
        </row>
        <row r="11350">
          <cell r="A11350">
            <v>36641</v>
          </cell>
          <cell r="B11350" t="str">
            <v>FT-CANADA</v>
          </cell>
          <cell r="C11350" t="str">
            <v>NG-NYMEX</v>
          </cell>
          <cell r="D11350" t="str">
            <v>FT-CAND-EGSC-PRC</v>
          </cell>
          <cell r="E11350" t="str">
            <v>P</v>
          </cell>
          <cell r="G11350" t="str">
            <v>TRANS:AECO/EMP</v>
          </cell>
          <cell r="H11350">
            <v>40391</v>
          </cell>
          <cell r="I11350">
            <v>-459080</v>
          </cell>
          <cell r="J11350">
            <v>0</v>
          </cell>
        </row>
        <row r="11351">
          <cell r="A11351">
            <v>36641</v>
          </cell>
          <cell r="B11351" t="str">
            <v>FT-CANADA</v>
          </cell>
          <cell r="C11351" t="str">
            <v>NG-NYMEX</v>
          </cell>
          <cell r="D11351" t="str">
            <v>FT-CAND-EGSC-PRC</v>
          </cell>
          <cell r="E11351" t="str">
            <v>P</v>
          </cell>
          <cell r="G11351" t="str">
            <v>TRANS:AECO/EMP</v>
          </cell>
          <cell r="H11351">
            <v>40422</v>
          </cell>
          <cell r="I11351">
            <v>-441569</v>
          </cell>
          <cell r="J11351">
            <v>0</v>
          </cell>
        </row>
        <row r="11352">
          <cell r="A11352">
            <v>36641</v>
          </cell>
          <cell r="B11352" t="str">
            <v>FT-CANADA</v>
          </cell>
          <cell r="C11352" t="str">
            <v>NG-NYMEX</v>
          </cell>
          <cell r="D11352" t="str">
            <v>FT-CAND-EGSC-PRC</v>
          </cell>
          <cell r="E11352" t="str">
            <v>P</v>
          </cell>
          <cell r="G11352" t="str">
            <v>TRANS:AECO/EMP</v>
          </cell>
          <cell r="H11352">
            <v>40452</v>
          </cell>
          <cell r="I11352">
            <v>-453603</v>
          </cell>
          <cell r="J11352">
            <v>0</v>
          </cell>
        </row>
        <row r="11353">
          <cell r="A11353">
            <v>36641</v>
          </cell>
          <cell r="B11353" t="str">
            <v>FT-CANADA</v>
          </cell>
          <cell r="C11353" t="str">
            <v>NG-NYMEX</v>
          </cell>
          <cell r="D11353" t="str">
            <v>FT-CAND-EGSC-PRC</v>
          </cell>
          <cell r="E11353" t="str">
            <v>P</v>
          </cell>
          <cell r="G11353" t="str">
            <v>TRANS:AECO/EMP</v>
          </cell>
          <cell r="H11353">
            <v>40483</v>
          </cell>
          <cell r="I11353">
            <v>-436301</v>
          </cell>
          <cell r="J11353">
            <v>0</v>
          </cell>
        </row>
        <row r="11354">
          <cell r="A11354">
            <v>36641</v>
          </cell>
          <cell r="B11354" t="str">
            <v>FT-CANADA</v>
          </cell>
          <cell r="C11354" t="str">
            <v>NG-NYMEX</v>
          </cell>
          <cell r="D11354" t="str">
            <v>FT-CAND-EGSC-PRC</v>
          </cell>
          <cell r="E11354" t="str">
            <v>P</v>
          </cell>
          <cell r="G11354" t="str">
            <v>TRANS:AECO/EMP</v>
          </cell>
          <cell r="H11354">
            <v>40513</v>
          </cell>
          <cell r="I11354">
            <v>-448192</v>
          </cell>
          <cell r="J11354">
            <v>0</v>
          </cell>
        </row>
        <row r="11355">
          <cell r="A11355">
            <v>36641</v>
          </cell>
          <cell r="B11355" t="str">
            <v>FT-CANADA</v>
          </cell>
          <cell r="C11355" t="str">
            <v>NG-NYMEX</v>
          </cell>
          <cell r="D11355" t="str">
            <v>FT-CAND-EGSC-PRC</v>
          </cell>
          <cell r="E11355" t="str">
            <v>P</v>
          </cell>
          <cell r="G11355" t="str">
            <v>TRANS:AECO/EMP</v>
          </cell>
          <cell r="H11355">
            <v>40544</v>
          </cell>
          <cell r="I11355">
            <v>-445466</v>
          </cell>
          <cell r="J11355">
            <v>0</v>
          </cell>
        </row>
        <row r="11356">
          <cell r="A11356">
            <v>36641</v>
          </cell>
          <cell r="B11356" t="str">
            <v>FT-CANADA</v>
          </cell>
          <cell r="C11356" t="str">
            <v>NG-NYMEX</v>
          </cell>
          <cell r="D11356" t="str">
            <v>FT-CAND-EGSC-PRC</v>
          </cell>
          <cell r="E11356" t="str">
            <v>P</v>
          </cell>
          <cell r="G11356" t="str">
            <v>TRANS:AECO/EMP</v>
          </cell>
          <cell r="H11356">
            <v>40575</v>
          </cell>
          <cell r="I11356">
            <v>-399910</v>
          </cell>
          <cell r="J11356">
            <v>0</v>
          </cell>
        </row>
        <row r="11357">
          <cell r="A11357">
            <v>36641</v>
          </cell>
          <cell r="B11357" t="str">
            <v>FT-CANADA</v>
          </cell>
          <cell r="C11357" t="str">
            <v>NG-NYMEX</v>
          </cell>
          <cell r="D11357" t="str">
            <v>FT-CAND-EGSC-PRC</v>
          </cell>
          <cell r="E11357" t="str">
            <v>P</v>
          </cell>
          <cell r="G11357" t="str">
            <v>TRANS:AECO/EMP</v>
          </cell>
          <cell r="H11357">
            <v>40603</v>
          </cell>
          <cell r="I11357">
            <v>-440326</v>
          </cell>
          <cell r="J11357">
            <v>0</v>
          </cell>
        </row>
        <row r="11358">
          <cell r="A11358">
            <v>36641</v>
          </cell>
          <cell r="B11358" t="str">
            <v>FT-CANADA</v>
          </cell>
          <cell r="C11358" t="str">
            <v>NG-NYMEX</v>
          </cell>
          <cell r="D11358" t="str">
            <v>FT-CAND-EGSC-PRC</v>
          </cell>
          <cell r="E11358" t="str">
            <v>P</v>
          </cell>
          <cell r="G11358" t="str">
            <v>TRANS:AECO/EMP</v>
          </cell>
          <cell r="H11358">
            <v>40634</v>
          </cell>
          <cell r="I11358">
            <v>-423531</v>
          </cell>
          <cell r="J11358">
            <v>0</v>
          </cell>
        </row>
        <row r="11359">
          <cell r="A11359">
            <v>36641</v>
          </cell>
          <cell r="B11359" t="str">
            <v>FT-CANADA</v>
          </cell>
          <cell r="C11359" t="str">
            <v>NG-NYMEX</v>
          </cell>
          <cell r="D11359" t="str">
            <v>FT-CAND-EGSC-PRC</v>
          </cell>
          <cell r="E11359" t="str">
            <v>P</v>
          </cell>
          <cell r="G11359" t="str">
            <v>TRANS:AECO/EMP</v>
          </cell>
          <cell r="H11359">
            <v>40664</v>
          </cell>
          <cell r="I11359">
            <v>-435073</v>
          </cell>
          <cell r="J11359">
            <v>0</v>
          </cell>
        </row>
        <row r="11360">
          <cell r="A11360">
            <v>36641</v>
          </cell>
          <cell r="B11360" t="str">
            <v>FT-CANADA</v>
          </cell>
          <cell r="C11360" t="str">
            <v>NG-NYMEX</v>
          </cell>
          <cell r="D11360" t="str">
            <v>FT-CAND-EGSC-PRC</v>
          </cell>
          <cell r="E11360" t="str">
            <v>P</v>
          </cell>
          <cell r="G11360" t="str">
            <v>TRANS:AECO/EMP</v>
          </cell>
          <cell r="H11360">
            <v>40695</v>
          </cell>
          <cell r="I11360">
            <v>-418479</v>
          </cell>
          <cell r="J11360">
            <v>0</v>
          </cell>
        </row>
        <row r="11361">
          <cell r="A11361">
            <v>36641</v>
          </cell>
          <cell r="B11361" t="str">
            <v>FT-CANADA</v>
          </cell>
          <cell r="C11361" t="str">
            <v>NG-NYMEX</v>
          </cell>
          <cell r="D11361" t="str">
            <v>FT-CAND-EGSC-PRC</v>
          </cell>
          <cell r="E11361" t="str">
            <v>P</v>
          </cell>
          <cell r="G11361" t="str">
            <v>TRANS:AECO/EMP</v>
          </cell>
          <cell r="H11361">
            <v>40725</v>
          </cell>
          <cell r="I11361">
            <v>-429884</v>
          </cell>
          <cell r="J11361">
            <v>0</v>
          </cell>
        </row>
        <row r="11362">
          <cell r="A11362">
            <v>36641</v>
          </cell>
          <cell r="B11362" t="str">
            <v>FT-CANADA</v>
          </cell>
          <cell r="C11362" t="str">
            <v>NG-NYMEX</v>
          </cell>
          <cell r="D11362" t="str">
            <v>FT-CAND-EGSC-PRC</v>
          </cell>
          <cell r="E11362" t="str">
            <v>P</v>
          </cell>
          <cell r="G11362" t="str">
            <v>TRANS:AECO/EMP</v>
          </cell>
          <cell r="H11362">
            <v>40756</v>
          </cell>
          <cell r="I11362">
            <v>-427271</v>
          </cell>
          <cell r="J11362">
            <v>0</v>
          </cell>
        </row>
        <row r="11363">
          <cell r="A11363">
            <v>36641</v>
          </cell>
          <cell r="B11363" t="str">
            <v>FT-CANADA</v>
          </cell>
          <cell r="C11363" t="str">
            <v>NG-NYMEX</v>
          </cell>
          <cell r="D11363" t="str">
            <v>FT-CAND-EGSC-PRC</v>
          </cell>
          <cell r="E11363" t="str">
            <v>P</v>
          </cell>
          <cell r="G11363" t="str">
            <v>TRANS:AECO/EMP</v>
          </cell>
          <cell r="H11363">
            <v>40787</v>
          </cell>
          <cell r="I11363">
            <v>-410974</v>
          </cell>
          <cell r="J11363">
            <v>0</v>
          </cell>
        </row>
        <row r="11364">
          <cell r="A11364">
            <v>36641</v>
          </cell>
          <cell r="B11364" t="str">
            <v>FT-CANADA</v>
          </cell>
          <cell r="C11364" t="str">
            <v>NG-NYMEX</v>
          </cell>
          <cell r="D11364" t="str">
            <v>FT-CAND-EGSC-PRC</v>
          </cell>
          <cell r="E11364" t="str">
            <v>P</v>
          </cell>
          <cell r="G11364" t="str">
            <v>TRANS:AECO/EMP</v>
          </cell>
          <cell r="H11364">
            <v>40817</v>
          </cell>
          <cell r="I11364">
            <v>-422174</v>
          </cell>
          <cell r="J11364">
            <v>0</v>
          </cell>
        </row>
        <row r="11365">
          <cell r="A11365">
            <v>36641</v>
          </cell>
          <cell r="B11365" t="str">
            <v>FT-CANADA</v>
          </cell>
          <cell r="C11365" t="str">
            <v>NG-NYMEX</v>
          </cell>
          <cell r="D11365" t="str">
            <v>FT-CAND-EGSC-PRC</v>
          </cell>
          <cell r="E11365" t="str">
            <v>P</v>
          </cell>
          <cell r="G11365" t="str">
            <v>TRANS:AECO/EMP</v>
          </cell>
          <cell r="H11365">
            <v>40848</v>
          </cell>
          <cell r="I11365">
            <v>-406072</v>
          </cell>
          <cell r="J11365">
            <v>0</v>
          </cell>
        </row>
        <row r="11366">
          <cell r="A11366">
            <v>36641</v>
          </cell>
          <cell r="B11366" t="str">
            <v>FT-CANADA</v>
          </cell>
          <cell r="C11366" t="str">
            <v>NG-NYMEX</v>
          </cell>
          <cell r="D11366" t="str">
            <v>FT-CAND-EGSC-PRC</v>
          </cell>
          <cell r="E11366" t="str">
            <v>P</v>
          </cell>
          <cell r="G11366" t="str">
            <v>TRANS:AECO/EMP</v>
          </cell>
          <cell r="H11366">
            <v>40878</v>
          </cell>
          <cell r="I11366">
            <v>-417139</v>
          </cell>
          <cell r="J11366">
            <v>0</v>
          </cell>
        </row>
        <row r="11367">
          <cell r="A11367">
            <v>36641</v>
          </cell>
          <cell r="B11367" t="str">
            <v>FT-CANADA</v>
          </cell>
          <cell r="C11367" t="str">
            <v>NG-NYMEX</v>
          </cell>
          <cell r="D11367" t="str">
            <v>FT-CAND-EGSC-PRC</v>
          </cell>
          <cell r="E11367" t="str">
            <v>P</v>
          </cell>
          <cell r="G11367" t="str">
            <v>TRANS:AECO/EMP</v>
          </cell>
          <cell r="H11367">
            <v>40909</v>
          </cell>
          <cell r="I11367">
            <v>-414604</v>
          </cell>
          <cell r="J11367">
            <v>0</v>
          </cell>
        </row>
        <row r="11368">
          <cell r="A11368">
            <v>36641</v>
          </cell>
          <cell r="B11368" t="str">
            <v>FT-CANADA</v>
          </cell>
          <cell r="C11368" t="str">
            <v>NG-NYMEX</v>
          </cell>
          <cell r="D11368" t="str">
            <v>FT-CAND-EGSC-PRC</v>
          </cell>
          <cell r="E11368" t="str">
            <v>P</v>
          </cell>
          <cell r="G11368" t="str">
            <v>TRANS:AECO/EMP</v>
          </cell>
          <cell r="H11368">
            <v>40940</v>
          </cell>
          <cell r="I11368">
            <v>-385497</v>
          </cell>
          <cell r="J11368">
            <v>0</v>
          </cell>
        </row>
        <row r="11369">
          <cell r="A11369">
            <v>36641</v>
          </cell>
          <cell r="B11369" t="str">
            <v>FT-CANADA</v>
          </cell>
          <cell r="C11369" t="str">
            <v>NG-NYMEX</v>
          </cell>
          <cell r="D11369" t="str">
            <v>FT-CAND-EGSC-PRC</v>
          </cell>
          <cell r="E11369" t="str">
            <v>P</v>
          </cell>
          <cell r="G11369" t="str">
            <v>TRANS:AECO/EMP</v>
          </cell>
          <cell r="H11369">
            <v>40969</v>
          </cell>
          <cell r="I11369">
            <v>-409740</v>
          </cell>
          <cell r="J11369">
            <v>0</v>
          </cell>
        </row>
        <row r="11370">
          <cell r="A11370">
            <v>36641</v>
          </cell>
          <cell r="B11370" t="str">
            <v>FT-CANADA</v>
          </cell>
          <cell r="C11370" t="str">
            <v>NG-NYMEX</v>
          </cell>
          <cell r="D11370" t="str">
            <v>FT-CAND-EGSC-PRC</v>
          </cell>
          <cell r="E11370" t="str">
            <v>P</v>
          </cell>
          <cell r="G11370" t="str">
            <v>TRANS:AECO/EMP</v>
          </cell>
          <cell r="H11370">
            <v>41000</v>
          </cell>
          <cell r="I11370">
            <v>-394112</v>
          </cell>
          <cell r="J11370">
            <v>0</v>
          </cell>
        </row>
        <row r="11371">
          <cell r="A11371">
            <v>36641</v>
          </cell>
          <cell r="B11371" t="str">
            <v>FT-CANADA</v>
          </cell>
          <cell r="C11371" t="str">
            <v>NG-NYMEX</v>
          </cell>
          <cell r="D11371" t="str">
            <v>FT-CAND-EGSC-PRC</v>
          </cell>
          <cell r="E11371" t="str">
            <v>P</v>
          </cell>
          <cell r="G11371" t="str">
            <v>TRANS:AECO/EMP</v>
          </cell>
          <cell r="H11371">
            <v>41030</v>
          </cell>
          <cell r="I11371">
            <v>-404853</v>
          </cell>
          <cell r="J11371">
            <v>0</v>
          </cell>
        </row>
        <row r="11372">
          <cell r="A11372">
            <v>36641</v>
          </cell>
          <cell r="B11372" t="str">
            <v>FT-CANADA</v>
          </cell>
          <cell r="C11372" t="str">
            <v>NG-NYMEX</v>
          </cell>
          <cell r="D11372" t="str">
            <v>FT-CAND-EGSC-PRC</v>
          </cell>
          <cell r="E11372" t="str">
            <v>P</v>
          </cell>
          <cell r="G11372" t="str">
            <v>TRANS:AECO/EMP</v>
          </cell>
          <cell r="H11372">
            <v>41061</v>
          </cell>
          <cell r="I11372">
            <v>-389412</v>
          </cell>
          <cell r="J11372">
            <v>0</v>
          </cell>
        </row>
        <row r="11373">
          <cell r="A11373">
            <v>36641</v>
          </cell>
          <cell r="B11373" t="str">
            <v>FT-CANADA</v>
          </cell>
          <cell r="C11373" t="str">
            <v>NG-NYMEX</v>
          </cell>
          <cell r="D11373" t="str">
            <v>FT-CAND-EGSC-PRC</v>
          </cell>
          <cell r="E11373" t="str">
            <v>P</v>
          </cell>
          <cell r="G11373" t="str">
            <v>TRANS:AECO/EMP</v>
          </cell>
          <cell r="H11373">
            <v>41091</v>
          </cell>
          <cell r="I11373">
            <v>-400026</v>
          </cell>
          <cell r="J11373">
            <v>0</v>
          </cell>
        </row>
        <row r="11374">
          <cell r="A11374">
            <v>36641</v>
          </cell>
          <cell r="B11374" t="str">
            <v>FT-CANADA</v>
          </cell>
          <cell r="C11374" t="str">
            <v>NG-NYMEX</v>
          </cell>
          <cell r="D11374" t="str">
            <v>FT-CAND-EGSC-PRC</v>
          </cell>
          <cell r="E11374" t="str">
            <v>P</v>
          </cell>
          <cell r="G11374" t="str">
            <v>TRANS:AECO/EMP</v>
          </cell>
          <cell r="H11374">
            <v>41122</v>
          </cell>
          <cell r="I11374">
            <v>-397594</v>
          </cell>
          <cell r="J11374">
            <v>0</v>
          </cell>
        </row>
        <row r="11375">
          <cell r="A11375">
            <v>36641</v>
          </cell>
          <cell r="B11375" t="str">
            <v>FT-CANADA</v>
          </cell>
          <cell r="C11375" t="str">
            <v>NG-NYMEX</v>
          </cell>
          <cell r="D11375" t="str">
            <v>FT-CAND-EGSC-PRC</v>
          </cell>
          <cell r="E11375" t="str">
            <v>P</v>
          </cell>
          <cell r="G11375" t="str">
            <v>TRANS:AECO/EMP</v>
          </cell>
          <cell r="H11375">
            <v>41153</v>
          </cell>
          <cell r="I11375">
            <v>-382430</v>
          </cell>
          <cell r="J11375">
            <v>0</v>
          </cell>
        </row>
        <row r="11376">
          <cell r="A11376">
            <v>36641</v>
          </cell>
          <cell r="B11376" t="str">
            <v>FT-CANADA</v>
          </cell>
          <cell r="C11376" t="str">
            <v>NG-NYMEX</v>
          </cell>
          <cell r="D11376" t="str">
            <v>FT-CAND-EGSC-PRC</v>
          </cell>
          <cell r="E11376" t="str">
            <v>P</v>
          </cell>
          <cell r="G11376" t="str">
            <v>TRANS:AECO/EMP</v>
          </cell>
          <cell r="H11376">
            <v>41183</v>
          </cell>
          <cell r="I11376">
            <v>-392853</v>
          </cell>
          <cell r="J11376">
            <v>0</v>
          </cell>
        </row>
        <row r="11377">
          <cell r="A11377">
            <v>36641</v>
          </cell>
          <cell r="B11377" t="str">
            <v>FT-CANADA</v>
          </cell>
          <cell r="C11377" t="str">
            <v>NG-NYMEX</v>
          </cell>
          <cell r="D11377" t="str">
            <v>FT-CAND-EGSC-PRC</v>
          </cell>
          <cell r="E11377" t="str">
            <v>P</v>
          </cell>
          <cell r="G11377" t="str">
            <v>TRANS:AECO/EMP</v>
          </cell>
          <cell r="H11377">
            <v>41214</v>
          </cell>
          <cell r="I11377">
            <v>-377870</v>
          </cell>
          <cell r="J11377">
            <v>0</v>
          </cell>
        </row>
        <row r="11378">
          <cell r="A11378">
            <v>36641</v>
          </cell>
          <cell r="B11378" t="str">
            <v>FT-CANADA</v>
          </cell>
          <cell r="C11378" t="str">
            <v>NG-NYMEX</v>
          </cell>
          <cell r="D11378" t="str">
            <v>FT-CAND-EGSC-PRC</v>
          </cell>
          <cell r="E11378" t="str">
            <v>P</v>
          </cell>
          <cell r="G11378" t="str">
            <v>TRANS:AECO/EMP</v>
          </cell>
          <cell r="H11378">
            <v>41244</v>
          </cell>
          <cell r="I11378">
            <v>-388169</v>
          </cell>
          <cell r="J11378">
            <v>0</v>
          </cell>
        </row>
        <row r="11379">
          <cell r="A11379">
            <v>36641</v>
          </cell>
          <cell r="B11379" t="str">
            <v>FT-CANADA</v>
          </cell>
          <cell r="C11379" t="str">
            <v>NG-NYMEX</v>
          </cell>
          <cell r="D11379" t="str">
            <v>FT-CAND-EGSC-PRC</v>
          </cell>
          <cell r="E11379" t="str">
            <v>P</v>
          </cell>
          <cell r="G11379" t="str">
            <v>TRANS:AECO/EMP</v>
          </cell>
          <cell r="H11379">
            <v>41275</v>
          </cell>
          <cell r="I11379">
            <v>-385810</v>
          </cell>
          <cell r="J11379">
            <v>0</v>
          </cell>
        </row>
        <row r="11380">
          <cell r="A11380">
            <v>36641</v>
          </cell>
          <cell r="B11380" t="str">
            <v>FT-CANADA</v>
          </cell>
          <cell r="C11380" t="str">
            <v>NG-NYMEX</v>
          </cell>
          <cell r="D11380" t="str">
            <v>FT-CAND-EGSC-PRC</v>
          </cell>
          <cell r="E11380" t="str">
            <v>P</v>
          </cell>
          <cell r="G11380" t="str">
            <v>TRANS:AECO/EMP</v>
          </cell>
          <cell r="H11380">
            <v>41306</v>
          </cell>
          <cell r="I11380">
            <v>-346356</v>
          </cell>
          <cell r="J11380">
            <v>0</v>
          </cell>
        </row>
        <row r="11381">
          <cell r="A11381">
            <v>36641</v>
          </cell>
          <cell r="B11381" t="str">
            <v>FT-CANADA</v>
          </cell>
          <cell r="C11381" t="str">
            <v>NG-NYMEX</v>
          </cell>
          <cell r="D11381" t="str">
            <v>FT-CAND-EGSC-PRC</v>
          </cell>
          <cell r="E11381" t="str">
            <v>P</v>
          </cell>
          <cell r="G11381" t="str">
            <v>TRANS:AECO/EMP</v>
          </cell>
          <cell r="H11381">
            <v>41334</v>
          </cell>
          <cell r="I11381">
            <v>-381360</v>
          </cell>
          <cell r="J11381">
            <v>0</v>
          </cell>
        </row>
        <row r="11382">
          <cell r="A11382">
            <v>36641</v>
          </cell>
          <cell r="B11382" t="str">
            <v>FT-CANADA</v>
          </cell>
          <cell r="C11382" t="str">
            <v>NG-NYMEX</v>
          </cell>
          <cell r="D11382" t="str">
            <v>FT-CAND-EGSC-PRC</v>
          </cell>
          <cell r="E11382" t="str">
            <v>P</v>
          </cell>
          <cell r="G11382" t="str">
            <v>TRANS:AECO/EMP</v>
          </cell>
          <cell r="H11382">
            <v>41365</v>
          </cell>
          <cell r="I11382">
            <v>-366815</v>
          </cell>
          <cell r="J11382">
            <v>0</v>
          </cell>
        </row>
        <row r="11383">
          <cell r="A11383">
            <v>36641</v>
          </cell>
          <cell r="B11383" t="str">
            <v>FT-CANADA</v>
          </cell>
          <cell r="C11383" t="str">
            <v>NG-NYMEX</v>
          </cell>
          <cell r="D11383" t="str">
            <v>FT-CAND-EGSC-PRC</v>
          </cell>
          <cell r="E11383" t="str">
            <v>P</v>
          </cell>
          <cell r="G11383" t="str">
            <v>TRANS:AECO/EMP</v>
          </cell>
          <cell r="H11383">
            <v>41395</v>
          </cell>
          <cell r="I11383">
            <v>-376813</v>
          </cell>
          <cell r="J11383">
            <v>0</v>
          </cell>
        </row>
        <row r="11384">
          <cell r="A11384">
            <v>36641</v>
          </cell>
          <cell r="B11384" t="str">
            <v>FT-CANADA</v>
          </cell>
          <cell r="C11384" t="str">
            <v>NG-NYMEX</v>
          </cell>
          <cell r="D11384" t="str">
            <v>FT-CAND-EGSC-PRC</v>
          </cell>
          <cell r="E11384" t="str">
            <v>P</v>
          </cell>
          <cell r="G11384" t="str">
            <v>TRANS:AECO/EMP</v>
          </cell>
          <cell r="H11384">
            <v>41426</v>
          </cell>
          <cell r="I11384">
            <v>-362442</v>
          </cell>
          <cell r="J11384">
            <v>0</v>
          </cell>
        </row>
        <row r="11385">
          <cell r="A11385">
            <v>36641</v>
          </cell>
          <cell r="B11385" t="str">
            <v>FT-CANADA</v>
          </cell>
          <cell r="C11385" t="str">
            <v>NG-NYMEX</v>
          </cell>
          <cell r="D11385" t="str">
            <v>FT-CAND-EGSC-PRC</v>
          </cell>
          <cell r="E11385" t="str">
            <v>P</v>
          </cell>
          <cell r="G11385" t="str">
            <v>TRANS:AECO/EMP</v>
          </cell>
          <cell r="H11385">
            <v>41456</v>
          </cell>
          <cell r="I11385">
            <v>-372321</v>
          </cell>
          <cell r="J11385">
            <v>0</v>
          </cell>
        </row>
        <row r="11386">
          <cell r="A11386">
            <v>36641</v>
          </cell>
          <cell r="B11386" t="str">
            <v>FT-CANADA</v>
          </cell>
          <cell r="C11386" t="str">
            <v>NG-NYMEX</v>
          </cell>
          <cell r="D11386" t="str">
            <v>FT-CAND-EGSC-PRC</v>
          </cell>
          <cell r="E11386" t="str">
            <v>P</v>
          </cell>
          <cell r="G11386" t="str">
            <v>TRANS:AECO/EMP</v>
          </cell>
          <cell r="H11386">
            <v>41487</v>
          </cell>
          <cell r="I11386">
            <v>-370058</v>
          </cell>
          <cell r="J11386">
            <v>0</v>
          </cell>
        </row>
        <row r="11387">
          <cell r="A11387">
            <v>36641</v>
          </cell>
          <cell r="B11387" t="str">
            <v>FT-CANADA</v>
          </cell>
          <cell r="C11387" t="str">
            <v>NG-NYMEX</v>
          </cell>
          <cell r="D11387" t="str">
            <v>FT-CAND-EGSC-PRC</v>
          </cell>
          <cell r="E11387" t="str">
            <v>P</v>
          </cell>
          <cell r="G11387" t="str">
            <v>TRANS:AECO/EMP</v>
          </cell>
          <cell r="H11387">
            <v>41518</v>
          </cell>
          <cell r="I11387">
            <v>-355945</v>
          </cell>
          <cell r="J11387">
            <v>0</v>
          </cell>
        </row>
        <row r="11388">
          <cell r="A11388">
            <v>36641</v>
          </cell>
          <cell r="B11388" t="str">
            <v>FT-CANADA</v>
          </cell>
          <cell r="C11388" t="str">
            <v>NG-NYMEX</v>
          </cell>
          <cell r="D11388" t="str">
            <v>FT-CAND-EGSC-PRC</v>
          </cell>
          <cell r="E11388" t="str">
            <v>P</v>
          </cell>
          <cell r="G11388" t="str">
            <v>TRANS:AECO/EMP</v>
          </cell>
          <cell r="H11388">
            <v>41548</v>
          </cell>
          <cell r="I11388">
            <v>-365647</v>
          </cell>
          <cell r="J11388">
            <v>0</v>
          </cell>
        </row>
        <row r="11389">
          <cell r="A11389">
            <v>36641</v>
          </cell>
          <cell r="B11389" t="str">
            <v>FT-CANADA</v>
          </cell>
          <cell r="C11389" t="str">
            <v>NG-NYMEX</v>
          </cell>
          <cell r="D11389" t="str">
            <v>FT-CAND-EGSC-PRC</v>
          </cell>
          <cell r="E11389" t="str">
            <v>P</v>
          </cell>
          <cell r="G11389" t="str">
            <v>TRANS:AECO/EMP</v>
          </cell>
          <cell r="H11389">
            <v>41579</v>
          </cell>
          <cell r="I11389">
            <v>-351702</v>
          </cell>
          <cell r="J11389">
            <v>0</v>
          </cell>
        </row>
        <row r="11390">
          <cell r="A11390">
            <v>36641</v>
          </cell>
          <cell r="B11390" t="str">
            <v>FT-CANADA</v>
          </cell>
          <cell r="C11390" t="str">
            <v>NG-NYMEX</v>
          </cell>
          <cell r="D11390" t="str">
            <v>FT-CAND-EGSC-PRC</v>
          </cell>
          <cell r="E11390" t="str">
            <v>P</v>
          </cell>
          <cell r="G11390" t="str">
            <v>TRANS:AECO/EMP</v>
          </cell>
          <cell r="H11390">
            <v>41609</v>
          </cell>
          <cell r="I11390">
            <v>-361288</v>
          </cell>
          <cell r="J11390">
            <v>0</v>
          </cell>
        </row>
        <row r="11391">
          <cell r="A11391">
            <v>36641</v>
          </cell>
          <cell r="B11391" t="str">
            <v>FT-CANADA</v>
          </cell>
          <cell r="C11391" t="str">
            <v>NG-NYMEX</v>
          </cell>
          <cell r="D11391" t="str">
            <v>FT-CAND-EGSC-PRC</v>
          </cell>
          <cell r="E11391" t="str">
            <v>P</v>
          </cell>
          <cell r="G11391" t="str">
            <v>TRANS:AECO/EMP</v>
          </cell>
          <cell r="H11391">
            <v>41640</v>
          </cell>
          <cell r="I11391">
            <v>-359093</v>
          </cell>
          <cell r="J11391">
            <v>0</v>
          </cell>
        </row>
        <row r="11392">
          <cell r="A11392">
            <v>36641</v>
          </cell>
          <cell r="B11392" t="str">
            <v>FT-CANADA</v>
          </cell>
          <cell r="C11392" t="str">
            <v>NG-NYMEX</v>
          </cell>
          <cell r="D11392" t="str">
            <v>FT-CAND-EGSC-PRC</v>
          </cell>
          <cell r="E11392" t="str">
            <v>P</v>
          </cell>
          <cell r="G11392" t="str">
            <v>TRANS:AECO/EMP</v>
          </cell>
          <cell r="H11392">
            <v>41671</v>
          </cell>
          <cell r="I11392">
            <v>-322371</v>
          </cell>
          <cell r="J11392">
            <v>0</v>
          </cell>
        </row>
        <row r="11393">
          <cell r="A11393">
            <v>36641</v>
          </cell>
          <cell r="B11393" t="str">
            <v>FT-CANADA</v>
          </cell>
          <cell r="C11393" t="str">
            <v>NG-NYMEX</v>
          </cell>
          <cell r="D11393" t="str">
            <v>FT-CAND-EGSC-PRC</v>
          </cell>
          <cell r="E11393" t="str">
            <v>P</v>
          </cell>
          <cell r="G11393" t="str">
            <v>TRANS:AECO/EMP</v>
          </cell>
          <cell r="H11393">
            <v>41699</v>
          </cell>
          <cell r="I11393">
            <v>-354952</v>
          </cell>
          <cell r="J11393">
            <v>0</v>
          </cell>
        </row>
        <row r="11394">
          <cell r="A11394">
            <v>36641</v>
          </cell>
          <cell r="B11394" t="str">
            <v>FT-CANADA</v>
          </cell>
          <cell r="C11394" t="str">
            <v>NG-NYMEX</v>
          </cell>
          <cell r="D11394" t="str">
            <v>FT-CAND-EGSC-PRC</v>
          </cell>
          <cell r="E11394" t="str">
            <v>P</v>
          </cell>
          <cell r="G11394" t="str">
            <v>TRANS:AECO/EMP</v>
          </cell>
          <cell r="H11394">
            <v>41730</v>
          </cell>
          <cell r="I11394">
            <v>-341415</v>
          </cell>
          <cell r="J11394">
            <v>0</v>
          </cell>
        </row>
        <row r="11395">
          <cell r="A11395">
            <v>36641</v>
          </cell>
          <cell r="B11395" t="str">
            <v>FT-CANADA</v>
          </cell>
          <cell r="C11395" t="str">
            <v>NG-NYMEX</v>
          </cell>
          <cell r="D11395" t="str">
            <v>FT-CAND-EGSC-PRC</v>
          </cell>
          <cell r="E11395" t="str">
            <v>P</v>
          </cell>
          <cell r="G11395" t="str">
            <v>TRANS:AECO/EMP</v>
          </cell>
          <cell r="H11395">
            <v>41760</v>
          </cell>
          <cell r="I11395">
            <v>-350721</v>
          </cell>
          <cell r="J11395">
            <v>0</v>
          </cell>
        </row>
        <row r="11396">
          <cell r="A11396">
            <v>36641</v>
          </cell>
          <cell r="B11396" t="str">
            <v>FT-CANADA</v>
          </cell>
          <cell r="C11396" t="str">
            <v>NG-NYMEX</v>
          </cell>
          <cell r="D11396" t="str">
            <v>FT-CAND-EGSC-PRC</v>
          </cell>
          <cell r="E11396" t="str">
            <v>P</v>
          </cell>
          <cell r="G11396" t="str">
            <v>TRANS:AECO/EMP</v>
          </cell>
          <cell r="H11396">
            <v>41791</v>
          </cell>
          <cell r="I11396">
            <v>-337346</v>
          </cell>
          <cell r="J11396">
            <v>0</v>
          </cell>
        </row>
        <row r="11397">
          <cell r="A11397">
            <v>36641</v>
          </cell>
          <cell r="B11397" t="str">
            <v>FT-CANADA</v>
          </cell>
          <cell r="C11397" t="str">
            <v>NG-NYMEX</v>
          </cell>
          <cell r="D11397" t="str">
            <v>FT-CAND-EGSC-PRC</v>
          </cell>
          <cell r="E11397" t="str">
            <v>P</v>
          </cell>
          <cell r="G11397" t="str">
            <v>TRANS:AECO/EMP</v>
          </cell>
          <cell r="H11397">
            <v>41821</v>
          </cell>
          <cell r="I11397">
            <v>-346541</v>
          </cell>
          <cell r="J11397">
            <v>0</v>
          </cell>
        </row>
        <row r="11398">
          <cell r="A11398">
            <v>36641</v>
          </cell>
          <cell r="B11398" t="str">
            <v>FT-CANADA</v>
          </cell>
          <cell r="C11398" t="str">
            <v>NG-NYMEX</v>
          </cell>
          <cell r="D11398" t="str">
            <v>FT-CAND-EGSC-PRC</v>
          </cell>
          <cell r="E11398" t="str">
            <v>P</v>
          </cell>
          <cell r="G11398" t="str">
            <v>TRANS:AECO/EMP</v>
          </cell>
          <cell r="H11398">
            <v>41852</v>
          </cell>
          <cell r="I11398">
            <v>-344436</v>
          </cell>
          <cell r="J11398">
            <v>0</v>
          </cell>
        </row>
        <row r="11399">
          <cell r="A11399">
            <v>36641</v>
          </cell>
          <cell r="B11399" t="str">
            <v>FT-CANADA</v>
          </cell>
          <cell r="C11399" t="str">
            <v>NG-NYMEX</v>
          </cell>
          <cell r="D11399" t="str">
            <v>FT-CAND-EGSC-PRC</v>
          </cell>
          <cell r="E11399" t="str">
            <v>P</v>
          </cell>
          <cell r="G11399" t="str">
            <v>TRANS:AECO/EMP</v>
          </cell>
          <cell r="H11399">
            <v>41883</v>
          </cell>
          <cell r="I11399">
            <v>-331300</v>
          </cell>
          <cell r="J11399">
            <v>0</v>
          </cell>
        </row>
        <row r="11400">
          <cell r="A11400">
            <v>36641</v>
          </cell>
          <cell r="B11400" t="str">
            <v>FT-CANADA</v>
          </cell>
          <cell r="C11400" t="str">
            <v>NG-NYMEX</v>
          </cell>
          <cell r="D11400" t="str">
            <v>FT-CAND-EGSC-PRC</v>
          </cell>
          <cell r="E11400" t="str">
            <v>P</v>
          </cell>
          <cell r="G11400" t="str">
            <v>TRANS:AECO/EMP</v>
          </cell>
          <cell r="H11400">
            <v>41913</v>
          </cell>
          <cell r="I11400">
            <v>-340331</v>
          </cell>
          <cell r="J11400">
            <v>0</v>
          </cell>
        </row>
        <row r="11401">
          <cell r="A11401">
            <v>36641</v>
          </cell>
          <cell r="B11401" t="str">
            <v>FT-CANADA</v>
          </cell>
          <cell r="C11401" t="str">
            <v>NG-NYMEX</v>
          </cell>
          <cell r="D11401" t="str">
            <v>FT-CAND-EGSC-PRC</v>
          </cell>
          <cell r="E11401" t="str">
            <v>P</v>
          </cell>
          <cell r="G11401" t="str">
            <v>TRANS:AECO/EMP</v>
          </cell>
          <cell r="H11401">
            <v>41944</v>
          </cell>
          <cell r="I11401">
            <v>-327352</v>
          </cell>
          <cell r="J11401">
            <v>0</v>
          </cell>
        </row>
        <row r="11402">
          <cell r="A11402">
            <v>36641</v>
          </cell>
          <cell r="B11402" t="str">
            <v>FT-CANADA</v>
          </cell>
          <cell r="C11402" t="str">
            <v>NG-NYMEX</v>
          </cell>
          <cell r="D11402" t="str">
            <v>FT-CAND-EGSC-PRC</v>
          </cell>
          <cell r="E11402" t="str">
            <v>P</v>
          </cell>
          <cell r="G11402" t="str">
            <v>TRANS:AECO/EMP</v>
          </cell>
          <cell r="H11402">
            <v>41974</v>
          </cell>
          <cell r="I11402">
            <v>-336275</v>
          </cell>
          <cell r="J11402">
            <v>0</v>
          </cell>
        </row>
        <row r="11403">
          <cell r="A11403">
            <v>36641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CGPR-AECO/BASIS</v>
          </cell>
          <cell r="H11403">
            <v>36647</v>
          </cell>
          <cell r="I11403">
            <v>0</v>
          </cell>
          <cell r="J11403">
            <v>0</v>
          </cell>
        </row>
        <row r="11404">
          <cell r="A11404">
            <v>36641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CGPR-AECO/BASIS</v>
          </cell>
          <cell r="H11404">
            <v>36678</v>
          </cell>
          <cell r="I11404">
            <v>0</v>
          </cell>
          <cell r="J11404">
            <v>0</v>
          </cell>
        </row>
        <row r="11405">
          <cell r="A11405">
            <v>36641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CGPR-AECO/BASIS</v>
          </cell>
          <cell r="H11405">
            <v>36708</v>
          </cell>
          <cell r="I11405">
            <v>0</v>
          </cell>
          <cell r="J11405">
            <v>0</v>
          </cell>
        </row>
        <row r="11406">
          <cell r="A11406">
            <v>36641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CGPR-AECO/BASIS</v>
          </cell>
          <cell r="H11406">
            <v>36739</v>
          </cell>
          <cell r="I11406">
            <v>0</v>
          </cell>
          <cell r="J11406">
            <v>0</v>
          </cell>
        </row>
        <row r="11407">
          <cell r="A11407">
            <v>36641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CGPR-AECO/BASIS</v>
          </cell>
          <cell r="H11407">
            <v>36770</v>
          </cell>
          <cell r="I11407">
            <v>0</v>
          </cell>
          <cell r="J11407">
            <v>0</v>
          </cell>
        </row>
        <row r="11408">
          <cell r="A11408">
            <v>36641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CGPR-AECO/BASIS</v>
          </cell>
          <cell r="H11408">
            <v>36800</v>
          </cell>
          <cell r="I11408">
            <v>0</v>
          </cell>
          <cell r="J11408">
            <v>0</v>
          </cell>
        </row>
        <row r="11409">
          <cell r="A11409">
            <v>36641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CGPR-AECO/BASIS</v>
          </cell>
          <cell r="H11409">
            <v>36831</v>
          </cell>
          <cell r="I11409">
            <v>0</v>
          </cell>
          <cell r="J11409">
            <v>0</v>
          </cell>
        </row>
        <row r="11410">
          <cell r="A11410">
            <v>36641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CGPR-AECO/BASIS</v>
          </cell>
          <cell r="H11410">
            <v>36861</v>
          </cell>
          <cell r="I11410">
            <v>0</v>
          </cell>
          <cell r="J11410">
            <v>0</v>
          </cell>
        </row>
        <row r="11411">
          <cell r="A11411">
            <v>36641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CGPR-AECO/BASIS</v>
          </cell>
          <cell r="H11411">
            <v>36892</v>
          </cell>
          <cell r="I11411">
            <v>0</v>
          </cell>
          <cell r="J11411">
            <v>0</v>
          </cell>
        </row>
        <row r="11412">
          <cell r="A11412">
            <v>36641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CGPR-AECO/BASIS</v>
          </cell>
          <cell r="H11412">
            <v>36923</v>
          </cell>
          <cell r="I11412">
            <v>0</v>
          </cell>
          <cell r="J11412">
            <v>0</v>
          </cell>
        </row>
        <row r="11413">
          <cell r="A11413">
            <v>36641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CGPR-AECO/BASIS</v>
          </cell>
          <cell r="H11413">
            <v>36951</v>
          </cell>
          <cell r="I11413">
            <v>0</v>
          </cell>
          <cell r="J11413">
            <v>0</v>
          </cell>
        </row>
        <row r="11414">
          <cell r="A11414">
            <v>36641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CGPR-AECO/BASIS</v>
          </cell>
          <cell r="H11414">
            <v>36982</v>
          </cell>
          <cell r="I11414">
            <v>0</v>
          </cell>
          <cell r="J11414">
            <v>0</v>
          </cell>
        </row>
        <row r="11415">
          <cell r="A11415">
            <v>36641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CGPR-AECO/BASIS</v>
          </cell>
          <cell r="H11415">
            <v>37012</v>
          </cell>
          <cell r="I11415">
            <v>0</v>
          </cell>
          <cell r="J11415">
            <v>0</v>
          </cell>
        </row>
        <row r="11416">
          <cell r="A11416">
            <v>36641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CGPR-AECO/BASIS</v>
          </cell>
          <cell r="H11416">
            <v>37043</v>
          </cell>
          <cell r="I11416">
            <v>0</v>
          </cell>
          <cell r="J11416">
            <v>0</v>
          </cell>
        </row>
        <row r="11417">
          <cell r="A11417">
            <v>36641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CGPR-AECO/BASIS</v>
          </cell>
          <cell r="H11417">
            <v>37073</v>
          </cell>
          <cell r="I11417">
            <v>0</v>
          </cell>
          <cell r="J11417">
            <v>0</v>
          </cell>
        </row>
        <row r="11418">
          <cell r="A11418">
            <v>36641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CGPR-AECO/BASIS</v>
          </cell>
          <cell r="H11418">
            <v>37104</v>
          </cell>
          <cell r="I11418">
            <v>0</v>
          </cell>
          <cell r="J11418">
            <v>0</v>
          </cell>
        </row>
        <row r="11419">
          <cell r="A11419">
            <v>36641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CGPR-AECO/BASIS</v>
          </cell>
          <cell r="H11419">
            <v>37135</v>
          </cell>
          <cell r="I11419">
            <v>0</v>
          </cell>
          <cell r="J11419">
            <v>0</v>
          </cell>
        </row>
        <row r="11420">
          <cell r="A11420">
            <v>36641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CGPR-AECO/BASIS</v>
          </cell>
          <cell r="H11420">
            <v>37165</v>
          </cell>
          <cell r="I11420">
            <v>0</v>
          </cell>
          <cell r="J11420">
            <v>0</v>
          </cell>
        </row>
        <row r="11421">
          <cell r="A11421">
            <v>36641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CGPR-AECO/BASIS</v>
          </cell>
          <cell r="H11421">
            <v>37196</v>
          </cell>
          <cell r="I11421">
            <v>0</v>
          </cell>
          <cell r="J11421">
            <v>0</v>
          </cell>
        </row>
        <row r="11422">
          <cell r="A11422">
            <v>36641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CGPR-AECO/BASIS</v>
          </cell>
          <cell r="H11422">
            <v>37226</v>
          </cell>
          <cell r="I11422">
            <v>0</v>
          </cell>
          <cell r="J11422">
            <v>0</v>
          </cell>
        </row>
        <row r="11423">
          <cell r="A11423">
            <v>36641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CGPR-AECO/BASIS</v>
          </cell>
          <cell r="H11423">
            <v>37257</v>
          </cell>
          <cell r="I11423">
            <v>0</v>
          </cell>
          <cell r="J11423">
            <v>0</v>
          </cell>
        </row>
        <row r="11424">
          <cell r="A11424">
            <v>36641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CGPR-AECO/BASIS</v>
          </cell>
          <cell r="H11424">
            <v>37288</v>
          </cell>
          <cell r="I11424">
            <v>0</v>
          </cell>
          <cell r="J11424">
            <v>0</v>
          </cell>
        </row>
        <row r="11425">
          <cell r="A11425">
            <v>36641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CGPR-AECO/BASIS</v>
          </cell>
          <cell r="H11425">
            <v>37316</v>
          </cell>
          <cell r="I11425">
            <v>0</v>
          </cell>
          <cell r="J11425">
            <v>0</v>
          </cell>
        </row>
        <row r="11426">
          <cell r="A11426">
            <v>36641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CGPR-AECO/BASIS</v>
          </cell>
          <cell r="H11426">
            <v>37347</v>
          </cell>
          <cell r="I11426">
            <v>0</v>
          </cell>
          <cell r="J11426">
            <v>0</v>
          </cell>
        </row>
        <row r="11427">
          <cell r="A11427">
            <v>36641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CGPR-AECO/BASIS</v>
          </cell>
          <cell r="H11427">
            <v>37377</v>
          </cell>
          <cell r="I11427">
            <v>0</v>
          </cell>
          <cell r="J11427">
            <v>0</v>
          </cell>
        </row>
        <row r="11428">
          <cell r="A11428">
            <v>36641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CGPR-AECO/BASIS</v>
          </cell>
          <cell r="H11428">
            <v>37408</v>
          </cell>
          <cell r="I11428">
            <v>0</v>
          </cell>
          <cell r="J11428">
            <v>0</v>
          </cell>
        </row>
        <row r="11429">
          <cell r="A11429">
            <v>36641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CGPR-AECO/BASIS</v>
          </cell>
          <cell r="H11429">
            <v>37438</v>
          </cell>
          <cell r="I11429">
            <v>0</v>
          </cell>
          <cell r="J11429">
            <v>0</v>
          </cell>
        </row>
        <row r="11430">
          <cell r="A11430">
            <v>36641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CGPR-AECO/BASIS</v>
          </cell>
          <cell r="H11430">
            <v>37469</v>
          </cell>
          <cell r="I11430">
            <v>0</v>
          </cell>
          <cell r="J11430">
            <v>0</v>
          </cell>
        </row>
        <row r="11431">
          <cell r="A11431">
            <v>36641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CGPR-AECO/BASIS</v>
          </cell>
          <cell r="H11431">
            <v>37500</v>
          </cell>
          <cell r="I11431">
            <v>0</v>
          </cell>
          <cell r="J11431">
            <v>0</v>
          </cell>
        </row>
        <row r="11432">
          <cell r="A11432">
            <v>36641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CGPR-AECO/BASIS</v>
          </cell>
          <cell r="H11432">
            <v>37530</v>
          </cell>
          <cell r="I11432">
            <v>0</v>
          </cell>
          <cell r="J11432">
            <v>0</v>
          </cell>
        </row>
        <row r="11433">
          <cell r="A11433">
            <v>36641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CGPR-AECO/BASIS</v>
          </cell>
          <cell r="H11433">
            <v>37561</v>
          </cell>
          <cell r="I11433">
            <v>0</v>
          </cell>
          <cell r="J11433">
            <v>0</v>
          </cell>
        </row>
        <row r="11434">
          <cell r="A11434">
            <v>36641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CGPR-AECO/BASIS</v>
          </cell>
          <cell r="H11434">
            <v>37591</v>
          </cell>
          <cell r="I11434">
            <v>0</v>
          </cell>
          <cell r="J11434">
            <v>0</v>
          </cell>
        </row>
        <row r="11435">
          <cell r="A11435">
            <v>36641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CGPR-AECO/BASIS</v>
          </cell>
          <cell r="H11435">
            <v>37622</v>
          </cell>
          <cell r="I11435">
            <v>0</v>
          </cell>
          <cell r="J11435">
            <v>0</v>
          </cell>
        </row>
        <row r="11436">
          <cell r="A11436">
            <v>36641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CGPR-AECO/BASIS</v>
          </cell>
          <cell r="H11436">
            <v>37653</v>
          </cell>
          <cell r="I11436">
            <v>0</v>
          </cell>
          <cell r="J11436">
            <v>0</v>
          </cell>
        </row>
        <row r="11437">
          <cell r="A11437">
            <v>36641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CGPR-AECO/BASIS</v>
          </cell>
          <cell r="H11437">
            <v>37681</v>
          </cell>
          <cell r="I11437">
            <v>0</v>
          </cell>
          <cell r="J11437">
            <v>0</v>
          </cell>
        </row>
        <row r="11438">
          <cell r="A11438">
            <v>36641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CGPR-AECO/BASIS</v>
          </cell>
          <cell r="H11438">
            <v>37712</v>
          </cell>
          <cell r="I11438">
            <v>0</v>
          </cell>
          <cell r="J11438">
            <v>0</v>
          </cell>
        </row>
        <row r="11439">
          <cell r="A11439">
            <v>36641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CGPR-AECO/BASIS</v>
          </cell>
          <cell r="H11439">
            <v>37742</v>
          </cell>
          <cell r="I11439">
            <v>0</v>
          </cell>
          <cell r="J11439">
            <v>0</v>
          </cell>
        </row>
        <row r="11440">
          <cell r="A11440">
            <v>36641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CGPR-AECO/BASIS</v>
          </cell>
          <cell r="H11440">
            <v>37773</v>
          </cell>
          <cell r="I11440">
            <v>0</v>
          </cell>
          <cell r="J11440">
            <v>0</v>
          </cell>
        </row>
        <row r="11441">
          <cell r="A11441">
            <v>36641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CGPR-AECO/BASIS</v>
          </cell>
          <cell r="H11441">
            <v>37803</v>
          </cell>
          <cell r="I11441">
            <v>0</v>
          </cell>
          <cell r="J11441">
            <v>0</v>
          </cell>
        </row>
        <row r="11442">
          <cell r="A11442">
            <v>36641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CGPR-AECO/BASIS</v>
          </cell>
          <cell r="H11442">
            <v>37834</v>
          </cell>
          <cell r="I11442">
            <v>0</v>
          </cell>
          <cell r="J11442">
            <v>0</v>
          </cell>
        </row>
        <row r="11443">
          <cell r="A11443">
            <v>36641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CGPR-AECO/BASIS</v>
          </cell>
          <cell r="H11443">
            <v>37865</v>
          </cell>
          <cell r="I11443">
            <v>0</v>
          </cell>
          <cell r="J11443">
            <v>0</v>
          </cell>
        </row>
        <row r="11444">
          <cell r="A11444">
            <v>36641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CGPR-AECO/BASIS</v>
          </cell>
          <cell r="H11444">
            <v>37895</v>
          </cell>
          <cell r="I11444">
            <v>0</v>
          </cell>
          <cell r="J11444">
            <v>0</v>
          </cell>
        </row>
        <row r="11445">
          <cell r="A11445">
            <v>36641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CGPR-AECO/BASIS</v>
          </cell>
          <cell r="H11445">
            <v>37926</v>
          </cell>
          <cell r="I11445">
            <v>0</v>
          </cell>
          <cell r="J11445">
            <v>0</v>
          </cell>
        </row>
        <row r="11446">
          <cell r="A11446">
            <v>36641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CGPR-AECO/BASIS</v>
          </cell>
          <cell r="H11446">
            <v>37956</v>
          </cell>
          <cell r="I11446">
            <v>0</v>
          </cell>
          <cell r="J11446">
            <v>0</v>
          </cell>
        </row>
        <row r="11447">
          <cell r="A11447">
            <v>36641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CGPR-AECO/BASIS</v>
          </cell>
          <cell r="H11447">
            <v>37987</v>
          </cell>
          <cell r="I11447">
            <v>0</v>
          </cell>
          <cell r="J11447">
            <v>0</v>
          </cell>
        </row>
        <row r="11448">
          <cell r="A11448">
            <v>36641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CGPR-AECO/BASIS</v>
          </cell>
          <cell r="H11448">
            <v>38018</v>
          </cell>
          <cell r="I11448">
            <v>0</v>
          </cell>
          <cell r="J11448">
            <v>0</v>
          </cell>
        </row>
        <row r="11449">
          <cell r="A11449">
            <v>36641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CGPR-AECO/BASIS</v>
          </cell>
          <cell r="H11449">
            <v>38047</v>
          </cell>
          <cell r="I11449">
            <v>0</v>
          </cell>
          <cell r="J11449">
            <v>0</v>
          </cell>
        </row>
        <row r="11450">
          <cell r="A11450">
            <v>36641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CGPR-AECO/BASIS</v>
          </cell>
          <cell r="H11450">
            <v>38078</v>
          </cell>
          <cell r="I11450">
            <v>0</v>
          </cell>
          <cell r="J11450">
            <v>0</v>
          </cell>
        </row>
        <row r="11451">
          <cell r="A11451">
            <v>36641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CGPR-AECO/BASIS</v>
          </cell>
          <cell r="H11451">
            <v>38108</v>
          </cell>
          <cell r="I11451">
            <v>0</v>
          </cell>
          <cell r="J11451">
            <v>0</v>
          </cell>
        </row>
        <row r="11452">
          <cell r="A11452">
            <v>36641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CGPR-AECO/BASIS</v>
          </cell>
          <cell r="H11452">
            <v>38139</v>
          </cell>
          <cell r="I11452">
            <v>0</v>
          </cell>
          <cell r="J11452">
            <v>0</v>
          </cell>
        </row>
        <row r="11453">
          <cell r="A11453">
            <v>36641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CGPR-AECO/BASIS</v>
          </cell>
          <cell r="H11453">
            <v>38169</v>
          </cell>
          <cell r="I11453">
            <v>0</v>
          </cell>
          <cell r="J11453">
            <v>0</v>
          </cell>
        </row>
        <row r="11454">
          <cell r="A11454">
            <v>36641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CGPR-AECO/BASIS</v>
          </cell>
          <cell r="H11454">
            <v>38200</v>
          </cell>
          <cell r="I11454">
            <v>0</v>
          </cell>
          <cell r="J11454">
            <v>0</v>
          </cell>
        </row>
        <row r="11455">
          <cell r="A11455">
            <v>36641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CGPR-AECO/BASIS</v>
          </cell>
          <cell r="H11455">
            <v>38231</v>
          </cell>
          <cell r="I11455">
            <v>0</v>
          </cell>
          <cell r="J11455">
            <v>0</v>
          </cell>
        </row>
        <row r="11456">
          <cell r="A11456">
            <v>36641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CGPR-AECO/BASIS</v>
          </cell>
          <cell r="H11456">
            <v>38261</v>
          </cell>
          <cell r="I11456">
            <v>0</v>
          </cell>
          <cell r="J11456">
            <v>0</v>
          </cell>
        </row>
        <row r="11457">
          <cell r="A11457">
            <v>36641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CGPR-AECO/BASIS</v>
          </cell>
          <cell r="H11457">
            <v>38292</v>
          </cell>
          <cell r="I11457">
            <v>0</v>
          </cell>
          <cell r="J11457">
            <v>0</v>
          </cell>
        </row>
        <row r="11458">
          <cell r="A11458">
            <v>36641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CGPR-AECO/BASIS</v>
          </cell>
          <cell r="H11458">
            <v>38322</v>
          </cell>
          <cell r="I11458">
            <v>0</v>
          </cell>
          <cell r="J11458">
            <v>0</v>
          </cell>
        </row>
        <row r="11459">
          <cell r="A11459">
            <v>36641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CGPR-AECO/BASIS</v>
          </cell>
          <cell r="H11459">
            <v>38353</v>
          </cell>
          <cell r="I11459">
            <v>0</v>
          </cell>
          <cell r="J11459">
            <v>0</v>
          </cell>
        </row>
        <row r="11460">
          <cell r="A11460">
            <v>36641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CGPR-AECO/BASIS</v>
          </cell>
          <cell r="H11460">
            <v>38384</v>
          </cell>
          <cell r="I11460">
            <v>0</v>
          </cell>
          <cell r="J11460">
            <v>0</v>
          </cell>
        </row>
        <row r="11461">
          <cell r="A11461">
            <v>36641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CGPR-AECO/BASIS</v>
          </cell>
          <cell r="H11461">
            <v>38412</v>
          </cell>
          <cell r="I11461">
            <v>0</v>
          </cell>
          <cell r="J11461">
            <v>0</v>
          </cell>
        </row>
        <row r="11462">
          <cell r="A11462">
            <v>36641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CGPR-AECO/BASIS</v>
          </cell>
          <cell r="H11462">
            <v>38443</v>
          </cell>
          <cell r="I11462">
            <v>0</v>
          </cell>
          <cell r="J11462">
            <v>0</v>
          </cell>
        </row>
        <row r="11463">
          <cell r="A11463">
            <v>36641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CGPR-AECO/BASIS</v>
          </cell>
          <cell r="H11463">
            <v>38473</v>
          </cell>
          <cell r="I11463">
            <v>0</v>
          </cell>
          <cell r="J11463">
            <v>0</v>
          </cell>
        </row>
        <row r="11464">
          <cell r="A11464">
            <v>36641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CGPR-AECO/BASIS</v>
          </cell>
          <cell r="H11464">
            <v>38504</v>
          </cell>
          <cell r="I11464">
            <v>0</v>
          </cell>
          <cell r="J11464">
            <v>0</v>
          </cell>
        </row>
        <row r="11465">
          <cell r="A11465">
            <v>36641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CGPR-AECO/BASIS</v>
          </cell>
          <cell r="H11465">
            <v>38534</v>
          </cell>
          <cell r="I11465">
            <v>0</v>
          </cell>
          <cell r="J11465">
            <v>0</v>
          </cell>
        </row>
        <row r="11466">
          <cell r="A11466">
            <v>36641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CGPR-AECO/BASIS</v>
          </cell>
          <cell r="H11466">
            <v>38565</v>
          </cell>
          <cell r="I11466">
            <v>0</v>
          </cell>
          <cell r="J11466">
            <v>0</v>
          </cell>
        </row>
        <row r="11467">
          <cell r="A11467">
            <v>36641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CGPR-AECO/BASIS</v>
          </cell>
          <cell r="H11467">
            <v>38596</v>
          </cell>
          <cell r="I11467">
            <v>0</v>
          </cell>
          <cell r="J11467">
            <v>0</v>
          </cell>
        </row>
        <row r="11468">
          <cell r="A11468">
            <v>36641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CGPR-AECO/BASIS</v>
          </cell>
          <cell r="H11468">
            <v>38626</v>
          </cell>
          <cell r="I11468">
            <v>0</v>
          </cell>
          <cell r="J11468">
            <v>0</v>
          </cell>
        </row>
        <row r="11469">
          <cell r="A11469">
            <v>36641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CGPR-AECO/BASIS</v>
          </cell>
          <cell r="H11469">
            <v>38657</v>
          </cell>
          <cell r="I11469">
            <v>0</v>
          </cell>
          <cell r="J11469">
            <v>0</v>
          </cell>
        </row>
        <row r="11470">
          <cell r="A11470">
            <v>36641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CGPR-AECO/BASIS</v>
          </cell>
          <cell r="H11470">
            <v>38687</v>
          </cell>
          <cell r="I11470">
            <v>0</v>
          </cell>
          <cell r="J11470">
            <v>0</v>
          </cell>
        </row>
        <row r="11471">
          <cell r="A11471">
            <v>36641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CGPR-AECO/BASIS</v>
          </cell>
          <cell r="H11471">
            <v>38718</v>
          </cell>
          <cell r="I11471">
            <v>0</v>
          </cell>
          <cell r="J11471">
            <v>0</v>
          </cell>
        </row>
        <row r="11472">
          <cell r="A11472">
            <v>36641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CGPR-AECO/BASIS</v>
          </cell>
          <cell r="H11472">
            <v>38749</v>
          </cell>
          <cell r="I11472">
            <v>0</v>
          </cell>
          <cell r="J11472">
            <v>0</v>
          </cell>
        </row>
        <row r="11473">
          <cell r="A11473">
            <v>36641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CGPR-AECO/BASIS</v>
          </cell>
          <cell r="H11473">
            <v>38777</v>
          </cell>
          <cell r="I11473">
            <v>0</v>
          </cell>
          <cell r="J11473">
            <v>0</v>
          </cell>
        </row>
        <row r="11474">
          <cell r="A11474">
            <v>36641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CGPR-AECO/BASIS</v>
          </cell>
          <cell r="H11474">
            <v>38808</v>
          </cell>
          <cell r="I11474">
            <v>0</v>
          </cell>
          <cell r="J11474">
            <v>0</v>
          </cell>
        </row>
        <row r="11475">
          <cell r="A11475">
            <v>36641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CGPR-AECO/BASIS</v>
          </cell>
          <cell r="H11475">
            <v>38838</v>
          </cell>
          <cell r="I11475">
            <v>0</v>
          </cell>
          <cell r="J11475">
            <v>0</v>
          </cell>
        </row>
        <row r="11476">
          <cell r="A11476">
            <v>36641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CGPR-AECO/BASIS</v>
          </cell>
          <cell r="H11476">
            <v>38869</v>
          </cell>
          <cell r="I11476">
            <v>0</v>
          </cell>
          <cell r="J11476">
            <v>0</v>
          </cell>
        </row>
        <row r="11477">
          <cell r="A11477">
            <v>36641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CGPR-AECO/BASIS</v>
          </cell>
          <cell r="H11477">
            <v>38899</v>
          </cell>
          <cell r="I11477">
            <v>0</v>
          </cell>
          <cell r="J11477">
            <v>0</v>
          </cell>
        </row>
        <row r="11478">
          <cell r="A11478">
            <v>36641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CGPR-AECO/BASIS</v>
          </cell>
          <cell r="H11478">
            <v>38930</v>
          </cell>
          <cell r="I11478">
            <v>0</v>
          </cell>
          <cell r="J11478">
            <v>0</v>
          </cell>
        </row>
        <row r="11479">
          <cell r="A11479">
            <v>36641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CGPR-AECO/BASIS</v>
          </cell>
          <cell r="H11479">
            <v>38961</v>
          </cell>
          <cell r="I11479">
            <v>0</v>
          </cell>
          <cell r="J11479">
            <v>0</v>
          </cell>
        </row>
        <row r="11480">
          <cell r="A11480">
            <v>36641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CGPR-AECO/BASIS</v>
          </cell>
          <cell r="H11480">
            <v>38991</v>
          </cell>
          <cell r="I11480">
            <v>0</v>
          </cell>
          <cell r="J11480">
            <v>0</v>
          </cell>
        </row>
        <row r="11481">
          <cell r="A11481">
            <v>36641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CGPR-AECO/BASIS</v>
          </cell>
          <cell r="H11481">
            <v>39022</v>
          </cell>
          <cell r="I11481">
            <v>0</v>
          </cell>
          <cell r="J11481">
            <v>0</v>
          </cell>
        </row>
        <row r="11482">
          <cell r="A11482">
            <v>36641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CGPR-AECO/BASIS</v>
          </cell>
          <cell r="H11482">
            <v>39052</v>
          </cell>
          <cell r="I11482">
            <v>0</v>
          </cell>
          <cell r="J11482">
            <v>0</v>
          </cell>
        </row>
        <row r="11483">
          <cell r="A11483">
            <v>36641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CGPR-AECO/BASIS</v>
          </cell>
          <cell r="H11483">
            <v>39083</v>
          </cell>
          <cell r="I11483">
            <v>0</v>
          </cell>
          <cell r="J11483">
            <v>0</v>
          </cell>
        </row>
        <row r="11484">
          <cell r="A11484">
            <v>36641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CGPR-AECO/BASIS</v>
          </cell>
          <cell r="H11484">
            <v>39114</v>
          </cell>
          <cell r="I11484">
            <v>0</v>
          </cell>
          <cell r="J11484">
            <v>0</v>
          </cell>
        </row>
        <row r="11485">
          <cell r="A11485">
            <v>36641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CGPR-AECO/BASIS</v>
          </cell>
          <cell r="H11485">
            <v>39142</v>
          </cell>
          <cell r="I11485">
            <v>0</v>
          </cell>
          <cell r="J11485">
            <v>0</v>
          </cell>
        </row>
        <row r="11486">
          <cell r="A11486">
            <v>36641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CGPR-AECO/BASIS</v>
          </cell>
          <cell r="H11486">
            <v>39173</v>
          </cell>
          <cell r="I11486">
            <v>0</v>
          </cell>
          <cell r="J11486">
            <v>0</v>
          </cell>
        </row>
        <row r="11487">
          <cell r="A11487">
            <v>36641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CGPR-AECO/BASIS</v>
          </cell>
          <cell r="H11487">
            <v>39203</v>
          </cell>
          <cell r="I11487">
            <v>0</v>
          </cell>
          <cell r="J11487">
            <v>0</v>
          </cell>
        </row>
        <row r="11488">
          <cell r="A11488">
            <v>36641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CGPR-AECO/BASIS</v>
          </cell>
          <cell r="H11488">
            <v>39234</v>
          </cell>
          <cell r="I11488">
            <v>0</v>
          </cell>
          <cell r="J11488">
            <v>0</v>
          </cell>
        </row>
        <row r="11489">
          <cell r="A11489">
            <v>36641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CGPR-AECO/BASIS</v>
          </cell>
          <cell r="H11489">
            <v>39264</v>
          </cell>
          <cell r="I11489">
            <v>0</v>
          </cell>
          <cell r="J11489">
            <v>0</v>
          </cell>
        </row>
        <row r="11490">
          <cell r="A11490">
            <v>36641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CGPR-AECO/BASIS</v>
          </cell>
          <cell r="H11490">
            <v>39295</v>
          </cell>
          <cell r="I11490">
            <v>0</v>
          </cell>
          <cell r="J11490">
            <v>0</v>
          </cell>
        </row>
        <row r="11491">
          <cell r="A11491">
            <v>36641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CGPR-AECO/BASIS</v>
          </cell>
          <cell r="H11491">
            <v>39326</v>
          </cell>
          <cell r="I11491">
            <v>0</v>
          </cell>
          <cell r="J11491">
            <v>0</v>
          </cell>
        </row>
        <row r="11492">
          <cell r="A11492">
            <v>36641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CGPR-AECO/BASIS</v>
          </cell>
          <cell r="H11492">
            <v>39356</v>
          </cell>
          <cell r="I11492">
            <v>0</v>
          </cell>
          <cell r="J11492">
            <v>0</v>
          </cell>
        </row>
        <row r="11493">
          <cell r="A11493">
            <v>36641</v>
          </cell>
          <cell r="B11493" t="str">
            <v>FT-CANADA</v>
          </cell>
          <cell r="C11493" t="str">
            <v>NG-NYMEX</v>
          </cell>
          <cell r="D11493" t="str">
            <v>FT-CAND-ERMS-BAS</v>
          </cell>
          <cell r="E11493" t="str">
            <v>D</v>
          </cell>
          <cell r="G11493" t="str">
            <v>CGPR-AECO/BASIS</v>
          </cell>
          <cell r="H11493">
            <v>39387</v>
          </cell>
          <cell r="I11493">
            <v>0</v>
          </cell>
          <cell r="J11493">
            <v>0</v>
          </cell>
        </row>
        <row r="11494">
          <cell r="A11494">
            <v>36641</v>
          </cell>
          <cell r="B11494" t="str">
            <v>FT-CANADA</v>
          </cell>
          <cell r="C11494" t="str">
            <v>NG-NYMEX</v>
          </cell>
          <cell r="D11494" t="str">
            <v>FT-CAND-ERMS-BAS</v>
          </cell>
          <cell r="E11494" t="str">
            <v>D</v>
          </cell>
          <cell r="G11494" t="str">
            <v>CGPR-AECO/BASIS</v>
          </cell>
          <cell r="H11494">
            <v>39417</v>
          </cell>
          <cell r="I11494">
            <v>0</v>
          </cell>
          <cell r="J11494">
            <v>0</v>
          </cell>
        </row>
        <row r="11495">
          <cell r="A11495">
            <v>36641</v>
          </cell>
          <cell r="B11495" t="str">
            <v>FT-CANADA</v>
          </cell>
          <cell r="C11495" t="str">
            <v>NG-NYMEX</v>
          </cell>
          <cell r="D11495" t="str">
            <v>FT-CAND-ERMS-BAS</v>
          </cell>
          <cell r="E11495" t="str">
            <v>D</v>
          </cell>
          <cell r="G11495" t="str">
            <v>CGPR-AECO/BASIS</v>
          </cell>
          <cell r="H11495">
            <v>39448</v>
          </cell>
          <cell r="I11495">
            <v>0</v>
          </cell>
          <cell r="J11495">
            <v>0</v>
          </cell>
        </row>
        <row r="11496">
          <cell r="A11496">
            <v>36641</v>
          </cell>
          <cell r="B11496" t="str">
            <v>FT-CANADA</v>
          </cell>
          <cell r="C11496" t="str">
            <v>NG-NYMEX</v>
          </cell>
          <cell r="D11496" t="str">
            <v>FT-CAND-ERMS-BAS</v>
          </cell>
          <cell r="E11496" t="str">
            <v>D</v>
          </cell>
          <cell r="G11496" t="str">
            <v>CGPR-AECO/BASIS</v>
          </cell>
          <cell r="H11496">
            <v>39479</v>
          </cell>
          <cell r="I11496">
            <v>0</v>
          </cell>
          <cell r="J11496">
            <v>0</v>
          </cell>
        </row>
        <row r="11497">
          <cell r="A11497">
            <v>36641</v>
          </cell>
          <cell r="B11497" t="str">
            <v>FT-CANADA</v>
          </cell>
          <cell r="C11497" t="str">
            <v>NG-NYMEX</v>
          </cell>
          <cell r="D11497" t="str">
            <v>FT-CAND-ERMS-BAS</v>
          </cell>
          <cell r="E11497" t="str">
            <v>D</v>
          </cell>
          <cell r="G11497" t="str">
            <v>CGPR-AECO/BASIS</v>
          </cell>
          <cell r="H11497">
            <v>39508</v>
          </cell>
          <cell r="I11497">
            <v>0</v>
          </cell>
          <cell r="J11497">
            <v>0</v>
          </cell>
        </row>
        <row r="11498">
          <cell r="A11498">
            <v>36641</v>
          </cell>
          <cell r="B11498" t="str">
            <v>FT-CANADA</v>
          </cell>
          <cell r="C11498" t="str">
            <v>NG-NYMEX</v>
          </cell>
          <cell r="D11498" t="str">
            <v>FT-CAND-ERMS-BAS</v>
          </cell>
          <cell r="E11498" t="str">
            <v>D</v>
          </cell>
          <cell r="G11498" t="str">
            <v>CGPR-AECO/BASIS</v>
          </cell>
          <cell r="H11498">
            <v>39539</v>
          </cell>
          <cell r="I11498">
            <v>0</v>
          </cell>
          <cell r="J11498">
            <v>0</v>
          </cell>
        </row>
        <row r="11499">
          <cell r="A11499">
            <v>36641</v>
          </cell>
          <cell r="B11499" t="str">
            <v>FT-CANADA</v>
          </cell>
          <cell r="C11499" t="str">
            <v>NG-NYMEX</v>
          </cell>
          <cell r="D11499" t="str">
            <v>FT-CAND-ERMS-BAS</v>
          </cell>
          <cell r="E11499" t="str">
            <v>D</v>
          </cell>
          <cell r="G11499" t="str">
            <v>CGPR-AECO/BASIS</v>
          </cell>
          <cell r="H11499">
            <v>39569</v>
          </cell>
          <cell r="I11499">
            <v>0</v>
          </cell>
          <cell r="J11499">
            <v>0</v>
          </cell>
        </row>
        <row r="11500">
          <cell r="A11500">
            <v>36641</v>
          </cell>
          <cell r="B11500" t="str">
            <v>FT-CANADA</v>
          </cell>
          <cell r="C11500" t="str">
            <v>NG-NYMEX</v>
          </cell>
          <cell r="D11500" t="str">
            <v>FT-CAND-ERMS-BAS</v>
          </cell>
          <cell r="E11500" t="str">
            <v>D</v>
          </cell>
          <cell r="G11500" t="str">
            <v>CGPR-AECO/BASIS</v>
          </cell>
          <cell r="H11500">
            <v>39600</v>
          </cell>
          <cell r="I11500">
            <v>0</v>
          </cell>
          <cell r="J11500">
            <v>0</v>
          </cell>
        </row>
        <row r="11501">
          <cell r="A11501">
            <v>36641</v>
          </cell>
          <cell r="B11501" t="str">
            <v>FT-CANADA</v>
          </cell>
          <cell r="C11501" t="str">
            <v>NG-NYMEX</v>
          </cell>
          <cell r="D11501" t="str">
            <v>FT-CAND-ERMS-BAS</v>
          </cell>
          <cell r="E11501" t="str">
            <v>D</v>
          </cell>
          <cell r="G11501" t="str">
            <v>CGPR-AECO/BASIS</v>
          </cell>
          <cell r="H11501">
            <v>39630</v>
          </cell>
          <cell r="I11501">
            <v>0</v>
          </cell>
          <cell r="J11501">
            <v>0</v>
          </cell>
        </row>
        <row r="11502">
          <cell r="A11502">
            <v>36641</v>
          </cell>
          <cell r="B11502" t="str">
            <v>FT-CANADA</v>
          </cell>
          <cell r="C11502" t="str">
            <v>NG-NYMEX</v>
          </cell>
          <cell r="D11502" t="str">
            <v>FT-CAND-ERMS-BAS</v>
          </cell>
          <cell r="E11502" t="str">
            <v>D</v>
          </cell>
          <cell r="G11502" t="str">
            <v>CGPR-AECO/BASIS</v>
          </cell>
          <cell r="H11502">
            <v>39661</v>
          </cell>
          <cell r="I11502">
            <v>0</v>
          </cell>
          <cell r="J11502">
            <v>0</v>
          </cell>
        </row>
        <row r="11503">
          <cell r="A11503">
            <v>36641</v>
          </cell>
          <cell r="B11503" t="str">
            <v>FT-CANADA</v>
          </cell>
          <cell r="C11503" t="str">
            <v>NG-NYMEX</v>
          </cell>
          <cell r="D11503" t="str">
            <v>FT-CAND-ERMS-BAS</v>
          </cell>
          <cell r="E11503" t="str">
            <v>D</v>
          </cell>
          <cell r="G11503" t="str">
            <v>CGPR-AECO/BASIS</v>
          </cell>
          <cell r="H11503">
            <v>39692</v>
          </cell>
          <cell r="I11503">
            <v>0</v>
          </cell>
          <cell r="J11503">
            <v>0</v>
          </cell>
        </row>
        <row r="11504">
          <cell r="A11504">
            <v>36641</v>
          </cell>
          <cell r="B11504" t="str">
            <v>FT-CANADA</v>
          </cell>
          <cell r="C11504" t="str">
            <v>NG-NYMEX</v>
          </cell>
          <cell r="D11504" t="str">
            <v>FT-CAND-ERMS-BAS</v>
          </cell>
          <cell r="E11504" t="str">
            <v>D</v>
          </cell>
          <cell r="G11504" t="str">
            <v>CGPR-AECO/BASIS</v>
          </cell>
          <cell r="H11504">
            <v>39722</v>
          </cell>
          <cell r="I11504">
            <v>0</v>
          </cell>
          <cell r="J11504">
            <v>0</v>
          </cell>
        </row>
        <row r="11505">
          <cell r="A11505">
            <v>36641</v>
          </cell>
          <cell r="B11505" t="str">
            <v>FT-CANADA</v>
          </cell>
          <cell r="C11505" t="str">
            <v>NG-NYMEX</v>
          </cell>
          <cell r="D11505" t="str">
            <v>FT-CAND-ERMS-BAS</v>
          </cell>
          <cell r="E11505" t="str">
            <v>D</v>
          </cell>
          <cell r="G11505" t="str">
            <v>CGPR-AECO/BASIS</v>
          </cell>
          <cell r="H11505">
            <v>39753</v>
          </cell>
          <cell r="I11505">
            <v>0</v>
          </cell>
          <cell r="J11505">
            <v>0</v>
          </cell>
        </row>
        <row r="11506">
          <cell r="A11506">
            <v>36641</v>
          </cell>
          <cell r="B11506" t="str">
            <v>FT-CANADA</v>
          </cell>
          <cell r="C11506" t="str">
            <v>NG-NYMEX</v>
          </cell>
          <cell r="D11506" t="str">
            <v>FT-CAND-ERMS-BAS</v>
          </cell>
          <cell r="E11506" t="str">
            <v>D</v>
          </cell>
          <cell r="G11506" t="str">
            <v>CGPR-AECO/BASIS</v>
          </cell>
          <cell r="H11506">
            <v>39783</v>
          </cell>
          <cell r="I11506">
            <v>0</v>
          </cell>
          <cell r="J11506">
            <v>0</v>
          </cell>
        </row>
        <row r="11507">
          <cell r="A11507">
            <v>36641</v>
          </cell>
          <cell r="B11507" t="str">
            <v>FT-CANADA</v>
          </cell>
          <cell r="C11507" t="str">
            <v>NG-NYMEX</v>
          </cell>
          <cell r="D11507" t="str">
            <v>FT-CAND-ERMS-BAS</v>
          </cell>
          <cell r="E11507" t="str">
            <v>D</v>
          </cell>
          <cell r="G11507" t="str">
            <v>CGPR-AECO/BASIS</v>
          </cell>
          <cell r="H11507">
            <v>39814</v>
          </cell>
          <cell r="I11507">
            <v>0</v>
          </cell>
          <cell r="J11507">
            <v>0</v>
          </cell>
        </row>
        <row r="11508">
          <cell r="A11508">
            <v>36641</v>
          </cell>
          <cell r="B11508" t="str">
            <v>FT-CANADA</v>
          </cell>
          <cell r="C11508" t="str">
            <v>NG-NYMEX</v>
          </cell>
          <cell r="D11508" t="str">
            <v>FT-CAND-ERMS-BAS</v>
          </cell>
          <cell r="E11508" t="str">
            <v>D</v>
          </cell>
          <cell r="G11508" t="str">
            <v>CGPR-AECO/BASIS</v>
          </cell>
          <cell r="H11508">
            <v>39845</v>
          </cell>
          <cell r="I11508">
            <v>0</v>
          </cell>
          <cell r="J11508">
            <v>0</v>
          </cell>
        </row>
        <row r="11509">
          <cell r="A11509">
            <v>36641</v>
          </cell>
          <cell r="B11509" t="str">
            <v>FT-CANADA</v>
          </cell>
          <cell r="C11509" t="str">
            <v>NG-NYMEX</v>
          </cell>
          <cell r="D11509" t="str">
            <v>FT-CAND-ERMS-BAS</v>
          </cell>
          <cell r="E11509" t="str">
            <v>D</v>
          </cell>
          <cell r="G11509" t="str">
            <v>CGPR-AECO/BASIS</v>
          </cell>
          <cell r="H11509">
            <v>39873</v>
          </cell>
          <cell r="I11509">
            <v>0</v>
          </cell>
          <cell r="J11509">
            <v>0</v>
          </cell>
        </row>
        <row r="11510">
          <cell r="A11510">
            <v>36641</v>
          </cell>
          <cell r="B11510" t="str">
            <v>FT-CANADA</v>
          </cell>
          <cell r="C11510" t="str">
            <v>NG-NYMEX</v>
          </cell>
          <cell r="D11510" t="str">
            <v>FT-CAND-ERMS-BAS</v>
          </cell>
          <cell r="E11510" t="str">
            <v>D</v>
          </cell>
          <cell r="G11510" t="str">
            <v>CGPR-AECO/BASIS</v>
          </cell>
          <cell r="H11510">
            <v>39904</v>
          </cell>
          <cell r="I11510">
            <v>0</v>
          </cell>
          <cell r="J11510">
            <v>0</v>
          </cell>
        </row>
        <row r="11511">
          <cell r="A11511">
            <v>36641</v>
          </cell>
          <cell r="B11511" t="str">
            <v>FT-CANADA</v>
          </cell>
          <cell r="C11511" t="str">
            <v>NG-NYMEX</v>
          </cell>
          <cell r="D11511" t="str">
            <v>FT-CAND-ERMS-BAS</v>
          </cell>
          <cell r="E11511" t="str">
            <v>D</v>
          </cell>
          <cell r="G11511" t="str">
            <v>CGPR-AECO/BASIS</v>
          </cell>
          <cell r="H11511">
            <v>39934</v>
          </cell>
          <cell r="I11511">
            <v>0</v>
          </cell>
          <cell r="J11511">
            <v>0</v>
          </cell>
        </row>
        <row r="11512">
          <cell r="A11512">
            <v>36641</v>
          </cell>
          <cell r="B11512" t="str">
            <v>FT-CANADA</v>
          </cell>
          <cell r="C11512" t="str">
            <v>NG-NYMEX</v>
          </cell>
          <cell r="D11512" t="str">
            <v>FT-CAND-ERMS-BAS</v>
          </cell>
          <cell r="E11512" t="str">
            <v>D</v>
          </cell>
          <cell r="G11512" t="str">
            <v>CGPR-AECO/BASIS</v>
          </cell>
          <cell r="H11512">
            <v>39965</v>
          </cell>
          <cell r="I11512">
            <v>0</v>
          </cell>
          <cell r="J11512">
            <v>0</v>
          </cell>
        </row>
        <row r="11513">
          <cell r="A11513">
            <v>36641</v>
          </cell>
          <cell r="B11513" t="str">
            <v>FT-CANADA</v>
          </cell>
          <cell r="C11513" t="str">
            <v>NG-NYMEX</v>
          </cell>
          <cell r="D11513" t="str">
            <v>FT-CAND-ERMS-BAS</v>
          </cell>
          <cell r="E11513" t="str">
            <v>D</v>
          </cell>
          <cell r="G11513" t="str">
            <v>CGPR-AECO/BASIS</v>
          </cell>
          <cell r="H11513">
            <v>39995</v>
          </cell>
          <cell r="I11513">
            <v>0</v>
          </cell>
          <cell r="J11513">
            <v>0</v>
          </cell>
        </row>
        <row r="11514">
          <cell r="A11514">
            <v>36641</v>
          </cell>
          <cell r="B11514" t="str">
            <v>FT-CANADA</v>
          </cell>
          <cell r="C11514" t="str">
            <v>NG-NYMEX</v>
          </cell>
          <cell r="D11514" t="str">
            <v>FT-CAND-ERMS-BAS</v>
          </cell>
          <cell r="E11514" t="str">
            <v>D</v>
          </cell>
          <cell r="G11514" t="str">
            <v>CGPR-AECO/BASIS</v>
          </cell>
          <cell r="H11514">
            <v>40026</v>
          </cell>
          <cell r="I11514">
            <v>0</v>
          </cell>
          <cell r="J11514">
            <v>0</v>
          </cell>
        </row>
        <row r="11515">
          <cell r="A11515">
            <v>36641</v>
          </cell>
          <cell r="B11515" t="str">
            <v>FT-CANADA</v>
          </cell>
          <cell r="C11515" t="str">
            <v>NG-NYMEX</v>
          </cell>
          <cell r="D11515" t="str">
            <v>FT-CAND-ERMS-BAS</v>
          </cell>
          <cell r="E11515" t="str">
            <v>D</v>
          </cell>
          <cell r="G11515" t="str">
            <v>CGPR-AECO/BASIS</v>
          </cell>
          <cell r="H11515">
            <v>40057</v>
          </cell>
          <cell r="I11515">
            <v>0</v>
          </cell>
          <cell r="J11515">
            <v>0</v>
          </cell>
        </row>
        <row r="11516">
          <cell r="A11516">
            <v>36641</v>
          </cell>
          <cell r="B11516" t="str">
            <v>FT-CANADA</v>
          </cell>
          <cell r="C11516" t="str">
            <v>NG-NYMEX</v>
          </cell>
          <cell r="D11516" t="str">
            <v>FT-CAND-ERMS-BAS</v>
          </cell>
          <cell r="E11516" t="str">
            <v>D</v>
          </cell>
          <cell r="G11516" t="str">
            <v>CGPR-AECO/BASIS</v>
          </cell>
          <cell r="H11516">
            <v>40087</v>
          </cell>
          <cell r="I11516">
            <v>0</v>
          </cell>
          <cell r="J11516">
            <v>0</v>
          </cell>
        </row>
        <row r="11517">
          <cell r="A11517">
            <v>36641</v>
          </cell>
          <cell r="B11517" t="str">
            <v>FT-CANADA</v>
          </cell>
          <cell r="C11517" t="str">
            <v>NG-NYMEX</v>
          </cell>
          <cell r="D11517" t="str">
            <v>FT-CAND-ERMS-BAS</v>
          </cell>
          <cell r="E11517" t="str">
            <v>D</v>
          </cell>
          <cell r="G11517" t="str">
            <v>CGPR-AECO/BASIS</v>
          </cell>
          <cell r="H11517">
            <v>40118</v>
          </cell>
          <cell r="I11517">
            <v>0</v>
          </cell>
          <cell r="J11517">
            <v>0</v>
          </cell>
        </row>
        <row r="11518">
          <cell r="A11518">
            <v>36641</v>
          </cell>
          <cell r="B11518" t="str">
            <v>FT-CANADA</v>
          </cell>
          <cell r="C11518" t="str">
            <v>NG-NYMEX</v>
          </cell>
          <cell r="D11518" t="str">
            <v>FT-CAND-ERMS-BAS</v>
          </cell>
          <cell r="E11518" t="str">
            <v>D</v>
          </cell>
          <cell r="G11518" t="str">
            <v>CGPR-AECO/BASIS</v>
          </cell>
          <cell r="H11518">
            <v>40148</v>
          </cell>
          <cell r="I11518">
            <v>0</v>
          </cell>
          <cell r="J11518">
            <v>0</v>
          </cell>
        </row>
        <row r="11519">
          <cell r="A11519">
            <v>36641</v>
          </cell>
          <cell r="B11519" t="str">
            <v>FT-CANADA</v>
          </cell>
          <cell r="C11519" t="str">
            <v>NG-NYMEX</v>
          </cell>
          <cell r="D11519" t="str">
            <v>FT-CAND-ERMS-BAS</v>
          </cell>
          <cell r="E11519" t="str">
            <v>D</v>
          </cell>
          <cell r="G11519" t="str">
            <v>CGPR-AECO/BASIS</v>
          </cell>
          <cell r="H11519">
            <v>40179</v>
          </cell>
          <cell r="I11519">
            <v>0</v>
          </cell>
          <cell r="J11519">
            <v>0</v>
          </cell>
        </row>
        <row r="11520">
          <cell r="A11520">
            <v>36641</v>
          </cell>
          <cell r="B11520" t="str">
            <v>FT-CANADA</v>
          </cell>
          <cell r="C11520" t="str">
            <v>NG-NYMEX</v>
          </cell>
          <cell r="D11520" t="str">
            <v>FT-CAND-ERMS-BAS</v>
          </cell>
          <cell r="E11520" t="str">
            <v>D</v>
          </cell>
          <cell r="G11520" t="str">
            <v>CGPR-AECO/BASIS</v>
          </cell>
          <cell r="H11520">
            <v>40210</v>
          </cell>
          <cell r="I11520">
            <v>0</v>
          </cell>
          <cell r="J11520">
            <v>0</v>
          </cell>
        </row>
        <row r="11521">
          <cell r="A11521">
            <v>36641</v>
          </cell>
          <cell r="B11521" t="str">
            <v>FT-CANADA</v>
          </cell>
          <cell r="C11521" t="str">
            <v>NG-NYMEX</v>
          </cell>
          <cell r="D11521" t="str">
            <v>FT-CAND-ERMS-BAS</v>
          </cell>
          <cell r="E11521" t="str">
            <v>D</v>
          </cell>
          <cell r="G11521" t="str">
            <v>CGPR-AECO/BASIS</v>
          </cell>
          <cell r="H11521">
            <v>40238</v>
          </cell>
          <cell r="I11521">
            <v>0</v>
          </cell>
          <cell r="J11521">
            <v>0</v>
          </cell>
        </row>
        <row r="11522">
          <cell r="A11522">
            <v>36641</v>
          </cell>
          <cell r="B11522" t="str">
            <v>FT-CANADA</v>
          </cell>
          <cell r="C11522" t="str">
            <v>NG-NYMEX</v>
          </cell>
          <cell r="D11522" t="str">
            <v>FT-CAND-ERMS-BAS</v>
          </cell>
          <cell r="E11522" t="str">
            <v>D</v>
          </cell>
          <cell r="G11522" t="str">
            <v>CGPR-AECO/BASIS</v>
          </cell>
          <cell r="H11522">
            <v>40269</v>
          </cell>
          <cell r="I11522">
            <v>0</v>
          </cell>
          <cell r="J11522">
            <v>0</v>
          </cell>
        </row>
        <row r="11523">
          <cell r="A11523">
            <v>36641</v>
          </cell>
          <cell r="B11523" t="str">
            <v>FT-CANADA</v>
          </cell>
          <cell r="C11523" t="str">
            <v>NG-NYMEX</v>
          </cell>
          <cell r="D11523" t="str">
            <v>FT-CAND-ERMS-BAS</v>
          </cell>
          <cell r="E11523" t="str">
            <v>D</v>
          </cell>
          <cell r="G11523" t="str">
            <v>CGPR-AECO/BASIS</v>
          </cell>
          <cell r="H11523">
            <v>40299</v>
          </cell>
          <cell r="I11523">
            <v>0</v>
          </cell>
          <cell r="J11523">
            <v>0</v>
          </cell>
        </row>
        <row r="11524">
          <cell r="A11524">
            <v>36641</v>
          </cell>
          <cell r="B11524" t="str">
            <v>FT-CANADA</v>
          </cell>
          <cell r="C11524" t="str">
            <v>NG-NYMEX</v>
          </cell>
          <cell r="D11524" t="str">
            <v>FT-CAND-ERMS-BAS</v>
          </cell>
          <cell r="E11524" t="str">
            <v>D</v>
          </cell>
          <cell r="G11524" t="str">
            <v>CGPR-AECO/BASIS</v>
          </cell>
          <cell r="H11524">
            <v>40330</v>
          </cell>
          <cell r="I11524">
            <v>0</v>
          </cell>
          <cell r="J11524">
            <v>0</v>
          </cell>
        </row>
        <row r="11525">
          <cell r="A11525">
            <v>36641</v>
          </cell>
          <cell r="B11525" t="str">
            <v>FT-CANADA</v>
          </cell>
          <cell r="C11525" t="str">
            <v>NG-NYMEX</v>
          </cell>
          <cell r="D11525" t="str">
            <v>FT-CAND-ERMS-BAS</v>
          </cell>
          <cell r="E11525" t="str">
            <v>D</v>
          </cell>
          <cell r="G11525" t="str">
            <v>CGPR-AECO/BASIS</v>
          </cell>
          <cell r="H11525">
            <v>40360</v>
          </cell>
          <cell r="I11525">
            <v>0</v>
          </cell>
          <cell r="J11525">
            <v>0</v>
          </cell>
        </row>
        <row r="11526">
          <cell r="A11526">
            <v>36641</v>
          </cell>
          <cell r="B11526" t="str">
            <v>FT-CANADA</v>
          </cell>
          <cell r="C11526" t="str">
            <v>NG-NYMEX</v>
          </cell>
          <cell r="D11526" t="str">
            <v>FT-CAND-ERMS-BAS</v>
          </cell>
          <cell r="E11526" t="str">
            <v>D</v>
          </cell>
          <cell r="G11526" t="str">
            <v>CGPR-AECO/BASIS</v>
          </cell>
          <cell r="H11526">
            <v>40391</v>
          </cell>
          <cell r="I11526">
            <v>0</v>
          </cell>
          <cell r="J11526">
            <v>0</v>
          </cell>
        </row>
        <row r="11527">
          <cell r="A11527">
            <v>36641</v>
          </cell>
          <cell r="B11527" t="str">
            <v>FT-CANADA</v>
          </cell>
          <cell r="C11527" t="str">
            <v>NG-NYMEX</v>
          </cell>
          <cell r="D11527" t="str">
            <v>FT-CAND-ERMS-BAS</v>
          </cell>
          <cell r="E11527" t="str">
            <v>D</v>
          </cell>
          <cell r="G11527" t="str">
            <v>CGPR-AECO/BASIS</v>
          </cell>
          <cell r="H11527">
            <v>40422</v>
          </cell>
          <cell r="I11527">
            <v>0</v>
          </cell>
          <cell r="J11527">
            <v>0</v>
          </cell>
        </row>
        <row r="11528">
          <cell r="A11528">
            <v>36641</v>
          </cell>
          <cell r="B11528" t="str">
            <v>FT-CANADA</v>
          </cell>
          <cell r="C11528" t="str">
            <v>NG-NYMEX</v>
          </cell>
          <cell r="D11528" t="str">
            <v>FT-CAND-ERMS-BAS</v>
          </cell>
          <cell r="E11528" t="str">
            <v>D</v>
          </cell>
          <cell r="G11528" t="str">
            <v>CGPR-AECO/BASIS</v>
          </cell>
          <cell r="H11528">
            <v>40452</v>
          </cell>
          <cell r="I11528">
            <v>0</v>
          </cell>
          <cell r="J11528">
            <v>0</v>
          </cell>
        </row>
        <row r="11529">
          <cell r="A11529">
            <v>36641</v>
          </cell>
          <cell r="B11529" t="str">
            <v>FT-CANADA</v>
          </cell>
          <cell r="C11529" t="str">
            <v>NG-NYMEX</v>
          </cell>
          <cell r="D11529" t="str">
            <v>FT-CAND-ERMS-BAS</v>
          </cell>
          <cell r="E11529" t="str">
            <v>D</v>
          </cell>
          <cell r="G11529" t="str">
            <v>CGPR-AECO/BASIS</v>
          </cell>
          <cell r="H11529">
            <v>40483</v>
          </cell>
          <cell r="I11529">
            <v>0</v>
          </cell>
          <cell r="J11529">
            <v>0</v>
          </cell>
        </row>
        <row r="11530">
          <cell r="A11530">
            <v>36641</v>
          </cell>
          <cell r="B11530" t="str">
            <v>FT-CANADA</v>
          </cell>
          <cell r="C11530" t="str">
            <v>NG-NYMEX</v>
          </cell>
          <cell r="D11530" t="str">
            <v>FT-CAND-ERMS-BAS</v>
          </cell>
          <cell r="E11530" t="str">
            <v>D</v>
          </cell>
          <cell r="G11530" t="str">
            <v>CGPR-AECO/BASIS</v>
          </cell>
          <cell r="H11530">
            <v>40513</v>
          </cell>
          <cell r="I11530">
            <v>0</v>
          </cell>
          <cell r="J11530">
            <v>0</v>
          </cell>
        </row>
        <row r="11531">
          <cell r="A11531">
            <v>36641</v>
          </cell>
          <cell r="B11531" t="str">
            <v>FT-CANADA</v>
          </cell>
          <cell r="C11531" t="str">
            <v>NG-NYMEX</v>
          </cell>
          <cell r="D11531" t="str">
            <v>FT-CAND-ERMS-BAS</v>
          </cell>
          <cell r="E11531" t="str">
            <v>D</v>
          </cell>
          <cell r="G11531" t="str">
            <v>CGPR-AECO/BASIS</v>
          </cell>
          <cell r="H11531">
            <v>40544</v>
          </cell>
          <cell r="I11531">
            <v>0</v>
          </cell>
          <cell r="J11531">
            <v>0</v>
          </cell>
        </row>
        <row r="11532">
          <cell r="A11532">
            <v>36641</v>
          </cell>
          <cell r="B11532" t="str">
            <v>FT-CANADA</v>
          </cell>
          <cell r="C11532" t="str">
            <v>NG-NYMEX</v>
          </cell>
          <cell r="D11532" t="str">
            <v>FT-CAND-ERMS-BAS</v>
          </cell>
          <cell r="E11532" t="str">
            <v>D</v>
          </cell>
          <cell r="G11532" t="str">
            <v>CGPR-AECO/BASIS</v>
          </cell>
          <cell r="H11532">
            <v>40575</v>
          </cell>
          <cell r="I11532">
            <v>0</v>
          </cell>
          <cell r="J11532">
            <v>0</v>
          </cell>
        </row>
        <row r="11533">
          <cell r="A11533">
            <v>36641</v>
          </cell>
          <cell r="B11533" t="str">
            <v>FT-CANADA</v>
          </cell>
          <cell r="C11533" t="str">
            <v>NG-NYMEX</v>
          </cell>
          <cell r="D11533" t="str">
            <v>FT-CAND-ERMS-BAS</v>
          </cell>
          <cell r="E11533" t="str">
            <v>D</v>
          </cell>
          <cell r="G11533" t="str">
            <v>CGPR-AECO/BASIS</v>
          </cell>
          <cell r="H11533">
            <v>40603</v>
          </cell>
          <cell r="I11533">
            <v>0</v>
          </cell>
          <cell r="J11533">
            <v>0</v>
          </cell>
        </row>
        <row r="11534">
          <cell r="A11534">
            <v>36641</v>
          </cell>
          <cell r="B11534" t="str">
            <v>FT-CANADA</v>
          </cell>
          <cell r="C11534" t="str">
            <v>NG-NYMEX</v>
          </cell>
          <cell r="D11534" t="str">
            <v>FT-CAND-ERMS-BAS</v>
          </cell>
          <cell r="E11534" t="str">
            <v>D</v>
          </cell>
          <cell r="G11534" t="str">
            <v>CGPR-AECO/BASIS</v>
          </cell>
          <cell r="H11534">
            <v>40634</v>
          </cell>
          <cell r="I11534">
            <v>0</v>
          </cell>
          <cell r="J11534">
            <v>0</v>
          </cell>
        </row>
        <row r="11535">
          <cell r="A11535">
            <v>36641</v>
          </cell>
          <cell r="B11535" t="str">
            <v>FT-CANADA</v>
          </cell>
          <cell r="C11535" t="str">
            <v>NG-NYMEX</v>
          </cell>
          <cell r="D11535" t="str">
            <v>FT-CAND-ERMS-BAS</v>
          </cell>
          <cell r="E11535" t="str">
            <v>D</v>
          </cell>
          <cell r="G11535" t="str">
            <v>CGPR-AECO/BASIS</v>
          </cell>
          <cell r="H11535">
            <v>40664</v>
          </cell>
          <cell r="I11535">
            <v>0</v>
          </cell>
          <cell r="J11535">
            <v>0</v>
          </cell>
        </row>
        <row r="11536">
          <cell r="A11536">
            <v>36641</v>
          </cell>
          <cell r="B11536" t="str">
            <v>FT-CANADA</v>
          </cell>
          <cell r="C11536" t="str">
            <v>NG-NYMEX</v>
          </cell>
          <cell r="D11536" t="str">
            <v>FT-CAND-ERMS-BAS</v>
          </cell>
          <cell r="E11536" t="str">
            <v>D</v>
          </cell>
          <cell r="G11536" t="str">
            <v>CGPR-AECO/BASIS</v>
          </cell>
          <cell r="H11536">
            <v>40695</v>
          </cell>
          <cell r="I11536">
            <v>0</v>
          </cell>
          <cell r="J11536">
            <v>0</v>
          </cell>
        </row>
        <row r="11537">
          <cell r="A11537">
            <v>36641</v>
          </cell>
          <cell r="B11537" t="str">
            <v>FT-CANADA</v>
          </cell>
          <cell r="C11537" t="str">
            <v>NG-NYMEX</v>
          </cell>
          <cell r="D11537" t="str">
            <v>FT-CAND-ERMS-BAS</v>
          </cell>
          <cell r="E11537" t="str">
            <v>D</v>
          </cell>
          <cell r="G11537" t="str">
            <v>CGPR-AECO/BASIS</v>
          </cell>
          <cell r="H11537">
            <v>40725</v>
          </cell>
          <cell r="I11537">
            <v>0</v>
          </cell>
          <cell r="J11537">
            <v>0</v>
          </cell>
        </row>
        <row r="11538">
          <cell r="A11538">
            <v>36641</v>
          </cell>
          <cell r="B11538" t="str">
            <v>FT-CANADA</v>
          </cell>
          <cell r="C11538" t="str">
            <v>NG-NYMEX</v>
          </cell>
          <cell r="D11538" t="str">
            <v>FT-CAND-ERMS-BAS</v>
          </cell>
          <cell r="E11538" t="str">
            <v>D</v>
          </cell>
          <cell r="G11538" t="str">
            <v>CGPR-AECO/BASIS</v>
          </cell>
          <cell r="H11538">
            <v>40756</v>
          </cell>
          <cell r="I11538">
            <v>0</v>
          </cell>
          <cell r="J11538">
            <v>0</v>
          </cell>
        </row>
        <row r="11539">
          <cell r="A11539">
            <v>36641</v>
          </cell>
          <cell r="B11539" t="str">
            <v>FT-CANADA</v>
          </cell>
          <cell r="C11539" t="str">
            <v>NG-NYMEX</v>
          </cell>
          <cell r="D11539" t="str">
            <v>FT-CAND-ERMS-BAS</v>
          </cell>
          <cell r="E11539" t="str">
            <v>D</v>
          </cell>
          <cell r="G11539" t="str">
            <v>CGPR-AECO/BASIS</v>
          </cell>
          <cell r="H11539">
            <v>40787</v>
          </cell>
          <cell r="I11539">
            <v>0</v>
          </cell>
          <cell r="J11539">
            <v>0</v>
          </cell>
        </row>
        <row r="11540">
          <cell r="A11540">
            <v>36641</v>
          </cell>
          <cell r="B11540" t="str">
            <v>FT-CANADA</v>
          </cell>
          <cell r="C11540" t="str">
            <v>NG-NYMEX</v>
          </cell>
          <cell r="D11540" t="str">
            <v>FT-CAND-ERMS-BAS</v>
          </cell>
          <cell r="E11540" t="str">
            <v>D</v>
          </cell>
          <cell r="G11540" t="str">
            <v>CGPR-AECO/BASIS</v>
          </cell>
          <cell r="H11540">
            <v>40817</v>
          </cell>
          <cell r="I11540">
            <v>0</v>
          </cell>
          <cell r="J11540">
            <v>0</v>
          </cell>
        </row>
        <row r="11541">
          <cell r="A11541">
            <v>36641</v>
          </cell>
          <cell r="B11541" t="str">
            <v>FT-CANADA</v>
          </cell>
          <cell r="C11541" t="str">
            <v>NG-NYMEX</v>
          </cell>
          <cell r="D11541" t="str">
            <v>FT-CAND-ERMS-BAS</v>
          </cell>
          <cell r="E11541" t="str">
            <v>D</v>
          </cell>
          <cell r="G11541" t="str">
            <v>CGPR-AECO/BASIS</v>
          </cell>
          <cell r="H11541">
            <v>40848</v>
          </cell>
          <cell r="I11541">
            <v>0</v>
          </cell>
          <cell r="J11541">
            <v>0</v>
          </cell>
        </row>
        <row r="11542">
          <cell r="A11542">
            <v>36641</v>
          </cell>
          <cell r="B11542" t="str">
            <v>FT-CANADA</v>
          </cell>
          <cell r="C11542" t="str">
            <v>NG-NYMEX</v>
          </cell>
          <cell r="D11542" t="str">
            <v>FT-CAND-ERMS-BAS</v>
          </cell>
          <cell r="E11542" t="str">
            <v>D</v>
          </cell>
          <cell r="G11542" t="str">
            <v>CGPR-AECO/BASIS</v>
          </cell>
          <cell r="H11542">
            <v>40878</v>
          </cell>
          <cell r="I11542">
            <v>0</v>
          </cell>
          <cell r="J11542">
            <v>0</v>
          </cell>
        </row>
        <row r="11543">
          <cell r="A11543">
            <v>36641</v>
          </cell>
          <cell r="B11543" t="str">
            <v>FT-CANADA</v>
          </cell>
          <cell r="C11543" t="str">
            <v>NG-NYMEX</v>
          </cell>
          <cell r="D11543" t="str">
            <v>FT-CAND-ERMS-BAS</v>
          </cell>
          <cell r="E11543" t="str">
            <v>D</v>
          </cell>
          <cell r="G11543" t="str">
            <v>CGPR-AECO/BASIS</v>
          </cell>
          <cell r="H11543">
            <v>40909</v>
          </cell>
          <cell r="I11543">
            <v>0</v>
          </cell>
          <cell r="J11543">
            <v>0</v>
          </cell>
        </row>
        <row r="11544">
          <cell r="A11544">
            <v>36641</v>
          </cell>
          <cell r="B11544" t="str">
            <v>FT-CANADA</v>
          </cell>
          <cell r="C11544" t="str">
            <v>NG-NYMEX</v>
          </cell>
          <cell r="D11544" t="str">
            <v>FT-CAND-ERMS-BAS</v>
          </cell>
          <cell r="E11544" t="str">
            <v>D</v>
          </cell>
          <cell r="G11544" t="str">
            <v>CGPR-AECO/BASIS</v>
          </cell>
          <cell r="H11544">
            <v>40940</v>
          </cell>
          <cell r="I11544">
            <v>0</v>
          </cell>
          <cell r="J11544">
            <v>0</v>
          </cell>
        </row>
        <row r="11545">
          <cell r="A11545">
            <v>36641</v>
          </cell>
          <cell r="B11545" t="str">
            <v>FT-CANADA</v>
          </cell>
          <cell r="C11545" t="str">
            <v>NG-NYMEX</v>
          </cell>
          <cell r="D11545" t="str">
            <v>FT-CAND-ERMS-BAS</v>
          </cell>
          <cell r="E11545" t="str">
            <v>D</v>
          </cell>
          <cell r="G11545" t="str">
            <v>CGPR-AECO/BASIS</v>
          </cell>
          <cell r="H11545">
            <v>40969</v>
          </cell>
          <cell r="I11545">
            <v>0</v>
          </cell>
          <cell r="J11545">
            <v>0</v>
          </cell>
        </row>
        <row r="11546">
          <cell r="A11546">
            <v>36641</v>
          </cell>
          <cell r="B11546" t="str">
            <v>FT-CANADA</v>
          </cell>
          <cell r="C11546" t="str">
            <v>NG-NYMEX</v>
          </cell>
          <cell r="D11546" t="str">
            <v>FT-CAND-ERMS-BAS</v>
          </cell>
          <cell r="E11546" t="str">
            <v>D</v>
          </cell>
          <cell r="G11546" t="str">
            <v>CGPR-AECO/BASIS</v>
          </cell>
          <cell r="H11546">
            <v>41000</v>
          </cell>
          <cell r="I11546">
            <v>0</v>
          </cell>
          <cell r="J11546">
            <v>0</v>
          </cell>
        </row>
        <row r="11547">
          <cell r="A11547">
            <v>36641</v>
          </cell>
          <cell r="B11547" t="str">
            <v>FT-CANADA</v>
          </cell>
          <cell r="C11547" t="str">
            <v>NG-NYMEX</v>
          </cell>
          <cell r="D11547" t="str">
            <v>FT-CAND-ERMS-BAS</v>
          </cell>
          <cell r="E11547" t="str">
            <v>D</v>
          </cell>
          <cell r="G11547" t="str">
            <v>CGPR-AECO/BASIS</v>
          </cell>
          <cell r="H11547">
            <v>41030</v>
          </cell>
          <cell r="I11547">
            <v>0</v>
          </cell>
          <cell r="J11547">
            <v>0</v>
          </cell>
        </row>
        <row r="11548">
          <cell r="A11548">
            <v>36641</v>
          </cell>
          <cell r="B11548" t="str">
            <v>FT-CANADA</v>
          </cell>
          <cell r="C11548" t="str">
            <v>NG-NYMEX</v>
          </cell>
          <cell r="D11548" t="str">
            <v>FT-CAND-ERMS-BAS</v>
          </cell>
          <cell r="E11548" t="str">
            <v>D</v>
          </cell>
          <cell r="G11548" t="str">
            <v>CGPR-AECO/BASIS</v>
          </cell>
          <cell r="H11548">
            <v>41061</v>
          </cell>
          <cell r="I11548">
            <v>0</v>
          </cell>
          <cell r="J11548">
            <v>0</v>
          </cell>
        </row>
        <row r="11549">
          <cell r="A11549">
            <v>36641</v>
          </cell>
          <cell r="B11549" t="str">
            <v>FT-CANADA</v>
          </cell>
          <cell r="C11549" t="str">
            <v>NG-NYMEX</v>
          </cell>
          <cell r="D11549" t="str">
            <v>FT-CAND-ERMS-BAS</v>
          </cell>
          <cell r="E11549" t="str">
            <v>D</v>
          </cell>
          <cell r="G11549" t="str">
            <v>CGPR-AECO/BASIS</v>
          </cell>
          <cell r="H11549">
            <v>41091</v>
          </cell>
          <cell r="I11549">
            <v>0</v>
          </cell>
          <cell r="J11549">
            <v>0</v>
          </cell>
        </row>
        <row r="11550">
          <cell r="A11550">
            <v>36641</v>
          </cell>
          <cell r="B11550" t="str">
            <v>FT-CANADA</v>
          </cell>
          <cell r="C11550" t="str">
            <v>NG-NYMEX</v>
          </cell>
          <cell r="D11550" t="str">
            <v>FT-CAND-ERMS-BAS</v>
          </cell>
          <cell r="E11550" t="str">
            <v>D</v>
          </cell>
          <cell r="G11550" t="str">
            <v>CGPR-AECO/BASIS</v>
          </cell>
          <cell r="H11550">
            <v>41122</v>
          </cell>
          <cell r="I11550">
            <v>0</v>
          </cell>
          <cell r="J11550">
            <v>0</v>
          </cell>
        </row>
        <row r="11551">
          <cell r="A11551">
            <v>36641</v>
          </cell>
          <cell r="B11551" t="str">
            <v>FT-CANADA</v>
          </cell>
          <cell r="C11551" t="str">
            <v>NG-NYMEX</v>
          </cell>
          <cell r="D11551" t="str">
            <v>FT-CAND-ERMS-BAS</v>
          </cell>
          <cell r="E11551" t="str">
            <v>D</v>
          </cell>
          <cell r="G11551" t="str">
            <v>CGPR-AECO/BASIS</v>
          </cell>
          <cell r="H11551">
            <v>41153</v>
          </cell>
          <cell r="I11551">
            <v>0</v>
          </cell>
          <cell r="J11551">
            <v>0</v>
          </cell>
        </row>
        <row r="11552">
          <cell r="A11552">
            <v>36641</v>
          </cell>
          <cell r="B11552" t="str">
            <v>FT-CANADA</v>
          </cell>
          <cell r="C11552" t="str">
            <v>NG-NYMEX</v>
          </cell>
          <cell r="D11552" t="str">
            <v>FT-CAND-ERMS-BAS</v>
          </cell>
          <cell r="E11552" t="str">
            <v>D</v>
          </cell>
          <cell r="G11552" t="str">
            <v>CGPR-AECO/BASIS</v>
          </cell>
          <cell r="H11552">
            <v>41183</v>
          </cell>
          <cell r="I11552">
            <v>0</v>
          </cell>
          <cell r="J11552">
            <v>0</v>
          </cell>
        </row>
        <row r="11553">
          <cell r="A11553">
            <v>36641</v>
          </cell>
          <cell r="B11553" t="str">
            <v>FT-CANADA</v>
          </cell>
          <cell r="C11553" t="str">
            <v>NG-NYMEX</v>
          </cell>
          <cell r="D11553" t="str">
            <v>FT-CAND-ERMS-BAS</v>
          </cell>
          <cell r="E11553" t="str">
            <v>D</v>
          </cell>
          <cell r="G11553" t="str">
            <v>CGPR-AECO/BASIS</v>
          </cell>
          <cell r="H11553">
            <v>41214</v>
          </cell>
          <cell r="I11553">
            <v>0</v>
          </cell>
          <cell r="J11553">
            <v>0</v>
          </cell>
        </row>
        <row r="11554">
          <cell r="A11554">
            <v>36641</v>
          </cell>
          <cell r="B11554" t="str">
            <v>FT-CANADA</v>
          </cell>
          <cell r="C11554" t="str">
            <v>NG-NYMEX</v>
          </cell>
          <cell r="D11554" t="str">
            <v>FT-CAND-ERMS-BAS</v>
          </cell>
          <cell r="E11554" t="str">
            <v>D</v>
          </cell>
          <cell r="G11554" t="str">
            <v>CGPR-AECO/BASIS</v>
          </cell>
          <cell r="H11554">
            <v>41244</v>
          </cell>
          <cell r="I11554">
            <v>0</v>
          </cell>
          <cell r="J11554">
            <v>0</v>
          </cell>
        </row>
        <row r="11555">
          <cell r="A11555">
            <v>36641</v>
          </cell>
          <cell r="B11555" t="str">
            <v>FT-CANADA</v>
          </cell>
          <cell r="C11555" t="str">
            <v>NG-NYMEX</v>
          </cell>
          <cell r="D11555" t="str">
            <v>FT-CAND-ERMS-BAS</v>
          </cell>
          <cell r="E11555" t="str">
            <v>D</v>
          </cell>
          <cell r="G11555" t="str">
            <v>CGPR-AECO/BASIS</v>
          </cell>
          <cell r="H11555">
            <v>41275</v>
          </cell>
          <cell r="I11555">
            <v>0</v>
          </cell>
          <cell r="J11555">
            <v>0</v>
          </cell>
        </row>
        <row r="11556">
          <cell r="A11556">
            <v>36641</v>
          </cell>
          <cell r="B11556" t="str">
            <v>FT-CANADA</v>
          </cell>
          <cell r="C11556" t="str">
            <v>NG-NYMEX</v>
          </cell>
          <cell r="D11556" t="str">
            <v>FT-CAND-ERMS-BAS</v>
          </cell>
          <cell r="E11556" t="str">
            <v>D</v>
          </cell>
          <cell r="G11556" t="str">
            <v>CGPR-AECO/BASIS</v>
          </cell>
          <cell r="H11556">
            <v>41306</v>
          </cell>
          <cell r="I11556">
            <v>0</v>
          </cell>
          <cell r="J11556">
            <v>0</v>
          </cell>
        </row>
        <row r="11557">
          <cell r="A11557">
            <v>36641</v>
          </cell>
          <cell r="B11557" t="str">
            <v>FT-CANADA</v>
          </cell>
          <cell r="C11557" t="str">
            <v>NG-NYMEX</v>
          </cell>
          <cell r="D11557" t="str">
            <v>FT-CAND-ERMS-BAS</v>
          </cell>
          <cell r="E11557" t="str">
            <v>D</v>
          </cell>
          <cell r="G11557" t="str">
            <v>CGPR-AECO/BASIS</v>
          </cell>
          <cell r="H11557">
            <v>41334</v>
          </cell>
          <cell r="I11557">
            <v>0</v>
          </cell>
          <cell r="J11557">
            <v>0</v>
          </cell>
        </row>
        <row r="11558">
          <cell r="A11558">
            <v>36641</v>
          </cell>
          <cell r="B11558" t="str">
            <v>FT-CANADA</v>
          </cell>
          <cell r="C11558" t="str">
            <v>NG-NYMEX</v>
          </cell>
          <cell r="D11558" t="str">
            <v>FT-CAND-ERMS-BAS</v>
          </cell>
          <cell r="E11558" t="str">
            <v>D</v>
          </cell>
          <cell r="G11558" t="str">
            <v>CGPR-AECO/BASIS</v>
          </cell>
          <cell r="H11558">
            <v>41365</v>
          </cell>
          <cell r="I11558">
            <v>0</v>
          </cell>
          <cell r="J11558">
            <v>0</v>
          </cell>
        </row>
        <row r="11559">
          <cell r="A11559">
            <v>36641</v>
          </cell>
          <cell r="B11559" t="str">
            <v>FT-CANADA</v>
          </cell>
          <cell r="C11559" t="str">
            <v>NG-NYMEX</v>
          </cell>
          <cell r="D11559" t="str">
            <v>FT-CAND-ERMS-BAS</v>
          </cell>
          <cell r="E11559" t="str">
            <v>D</v>
          </cell>
          <cell r="G11559" t="str">
            <v>CGPR-AECO/BASIS</v>
          </cell>
          <cell r="H11559">
            <v>41395</v>
          </cell>
          <cell r="I11559">
            <v>0</v>
          </cell>
          <cell r="J11559">
            <v>0</v>
          </cell>
        </row>
        <row r="11560">
          <cell r="A11560">
            <v>36641</v>
          </cell>
          <cell r="B11560" t="str">
            <v>FT-CANADA</v>
          </cell>
          <cell r="C11560" t="str">
            <v>NG-NYMEX</v>
          </cell>
          <cell r="D11560" t="str">
            <v>FT-CAND-ERMS-BAS</v>
          </cell>
          <cell r="E11560" t="str">
            <v>D</v>
          </cell>
          <cell r="G11560" t="str">
            <v>CGPR-AECO/BASIS</v>
          </cell>
          <cell r="H11560">
            <v>41426</v>
          </cell>
          <cell r="I11560">
            <v>0</v>
          </cell>
          <cell r="J11560">
            <v>0</v>
          </cell>
        </row>
        <row r="11561">
          <cell r="A11561">
            <v>36641</v>
          </cell>
          <cell r="B11561" t="str">
            <v>FT-CANADA</v>
          </cell>
          <cell r="C11561" t="str">
            <v>NG-NYMEX</v>
          </cell>
          <cell r="D11561" t="str">
            <v>FT-CAND-ERMS-BAS</v>
          </cell>
          <cell r="E11561" t="str">
            <v>D</v>
          </cell>
          <cell r="G11561" t="str">
            <v>CGPR-AECO/BASIS</v>
          </cell>
          <cell r="H11561">
            <v>41456</v>
          </cell>
          <cell r="I11561">
            <v>0</v>
          </cell>
          <cell r="J11561">
            <v>0</v>
          </cell>
        </row>
        <row r="11562">
          <cell r="A11562">
            <v>36641</v>
          </cell>
          <cell r="B11562" t="str">
            <v>FT-CANADA</v>
          </cell>
          <cell r="C11562" t="str">
            <v>NG-NYMEX</v>
          </cell>
          <cell r="D11562" t="str">
            <v>FT-CAND-ERMS-BAS</v>
          </cell>
          <cell r="E11562" t="str">
            <v>D</v>
          </cell>
          <cell r="G11562" t="str">
            <v>CGPR-AECO/BASIS</v>
          </cell>
          <cell r="H11562">
            <v>41487</v>
          </cell>
          <cell r="I11562">
            <v>0</v>
          </cell>
          <cell r="J11562">
            <v>0</v>
          </cell>
        </row>
        <row r="11563">
          <cell r="A11563">
            <v>36641</v>
          </cell>
          <cell r="B11563" t="str">
            <v>FT-CANADA</v>
          </cell>
          <cell r="C11563" t="str">
            <v>NG-NYMEX</v>
          </cell>
          <cell r="D11563" t="str">
            <v>FT-CAND-ERMS-BAS</v>
          </cell>
          <cell r="E11563" t="str">
            <v>D</v>
          </cell>
          <cell r="G11563" t="str">
            <v>CGPR-AECO/BASIS</v>
          </cell>
          <cell r="H11563">
            <v>41518</v>
          </cell>
          <cell r="I11563">
            <v>0</v>
          </cell>
          <cell r="J11563">
            <v>0</v>
          </cell>
        </row>
        <row r="11564">
          <cell r="A11564">
            <v>36641</v>
          </cell>
          <cell r="B11564" t="str">
            <v>FT-CANADA</v>
          </cell>
          <cell r="C11564" t="str">
            <v>NG-NYMEX</v>
          </cell>
          <cell r="D11564" t="str">
            <v>FT-CAND-ERMS-BAS</v>
          </cell>
          <cell r="E11564" t="str">
            <v>D</v>
          </cell>
          <cell r="G11564" t="str">
            <v>CGPR-AECO/BASIS</v>
          </cell>
          <cell r="H11564">
            <v>41548</v>
          </cell>
          <cell r="I11564">
            <v>0</v>
          </cell>
          <cell r="J11564">
            <v>0</v>
          </cell>
        </row>
        <row r="11565">
          <cell r="A11565">
            <v>36641</v>
          </cell>
          <cell r="B11565" t="str">
            <v>FT-CANADA</v>
          </cell>
          <cell r="C11565" t="str">
            <v>NG-NYMEX</v>
          </cell>
          <cell r="D11565" t="str">
            <v>FT-CAND-ERMS-BAS</v>
          </cell>
          <cell r="E11565" t="str">
            <v>D</v>
          </cell>
          <cell r="G11565" t="str">
            <v>CGPR-AECO/BASIS</v>
          </cell>
          <cell r="H11565">
            <v>41579</v>
          </cell>
          <cell r="I11565">
            <v>0</v>
          </cell>
          <cell r="J11565">
            <v>0</v>
          </cell>
        </row>
        <row r="11566">
          <cell r="A11566">
            <v>36641</v>
          </cell>
          <cell r="B11566" t="str">
            <v>FT-CANADA</v>
          </cell>
          <cell r="C11566" t="str">
            <v>NG-NYMEX</v>
          </cell>
          <cell r="D11566" t="str">
            <v>FT-CAND-ERMS-BAS</v>
          </cell>
          <cell r="E11566" t="str">
            <v>D</v>
          </cell>
          <cell r="G11566" t="str">
            <v>CGPR-AECO/BASIS</v>
          </cell>
          <cell r="H11566">
            <v>41609</v>
          </cell>
          <cell r="I11566">
            <v>0</v>
          </cell>
          <cell r="J11566">
            <v>0</v>
          </cell>
        </row>
        <row r="11567">
          <cell r="A11567">
            <v>36641</v>
          </cell>
          <cell r="B11567" t="str">
            <v>FT-CANADA</v>
          </cell>
          <cell r="C11567" t="str">
            <v>NG-NYMEX</v>
          </cell>
          <cell r="D11567" t="str">
            <v>FT-CAND-ERMS-BAS</v>
          </cell>
          <cell r="E11567" t="str">
            <v>D</v>
          </cell>
          <cell r="G11567" t="str">
            <v>CGPR-AECO/BASIS</v>
          </cell>
          <cell r="H11567">
            <v>41640</v>
          </cell>
          <cell r="I11567">
            <v>0</v>
          </cell>
          <cell r="J11567">
            <v>0</v>
          </cell>
        </row>
        <row r="11568">
          <cell r="A11568">
            <v>36641</v>
          </cell>
          <cell r="B11568" t="str">
            <v>FT-CANADA</v>
          </cell>
          <cell r="C11568" t="str">
            <v>NG-NYMEX</v>
          </cell>
          <cell r="D11568" t="str">
            <v>FT-CAND-ERMS-BAS</v>
          </cell>
          <cell r="E11568" t="str">
            <v>D</v>
          </cell>
          <cell r="G11568" t="str">
            <v>CGPR-AECO/BASIS</v>
          </cell>
          <cell r="H11568">
            <v>41671</v>
          </cell>
          <cell r="I11568">
            <v>0</v>
          </cell>
          <cell r="J11568">
            <v>0</v>
          </cell>
        </row>
        <row r="11569">
          <cell r="A11569">
            <v>36641</v>
          </cell>
          <cell r="B11569" t="str">
            <v>FT-CANADA</v>
          </cell>
          <cell r="C11569" t="str">
            <v>NG-NYMEX</v>
          </cell>
          <cell r="D11569" t="str">
            <v>FT-CAND-ERMS-BAS</v>
          </cell>
          <cell r="E11569" t="str">
            <v>D</v>
          </cell>
          <cell r="G11569" t="str">
            <v>CGPR-AECO/BASIS</v>
          </cell>
          <cell r="H11569">
            <v>41699</v>
          </cell>
          <cell r="I11569">
            <v>0</v>
          </cell>
          <cell r="J11569">
            <v>0</v>
          </cell>
        </row>
        <row r="11570">
          <cell r="A11570">
            <v>36641</v>
          </cell>
          <cell r="B11570" t="str">
            <v>FT-CANADA</v>
          </cell>
          <cell r="C11570" t="str">
            <v>NG-NYMEX</v>
          </cell>
          <cell r="D11570" t="str">
            <v>FT-CAND-ERMS-BAS</v>
          </cell>
          <cell r="E11570" t="str">
            <v>D</v>
          </cell>
          <cell r="G11570" t="str">
            <v>CGPR-AECO/BASIS</v>
          </cell>
          <cell r="H11570">
            <v>41730</v>
          </cell>
          <cell r="I11570">
            <v>0</v>
          </cell>
          <cell r="J11570">
            <v>0</v>
          </cell>
        </row>
        <row r="11571">
          <cell r="A11571">
            <v>36641</v>
          </cell>
          <cell r="B11571" t="str">
            <v>FT-CANADA</v>
          </cell>
          <cell r="C11571" t="str">
            <v>NG-NYMEX</v>
          </cell>
          <cell r="D11571" t="str">
            <v>FT-CAND-ERMS-BAS</v>
          </cell>
          <cell r="E11571" t="str">
            <v>D</v>
          </cell>
          <cell r="G11571" t="str">
            <v>CGPR-AECO/BASIS</v>
          </cell>
          <cell r="H11571">
            <v>41760</v>
          </cell>
          <cell r="I11571">
            <v>0</v>
          </cell>
          <cell r="J11571">
            <v>0</v>
          </cell>
        </row>
        <row r="11572">
          <cell r="A11572">
            <v>36641</v>
          </cell>
          <cell r="B11572" t="str">
            <v>FT-CANADA</v>
          </cell>
          <cell r="C11572" t="str">
            <v>NG-NYMEX</v>
          </cell>
          <cell r="D11572" t="str">
            <v>FT-CAND-ERMS-BAS</v>
          </cell>
          <cell r="E11572" t="str">
            <v>D</v>
          </cell>
          <cell r="G11572" t="str">
            <v>CGPR-AECO/BASIS</v>
          </cell>
          <cell r="H11572">
            <v>41791</v>
          </cell>
          <cell r="I11572">
            <v>0</v>
          </cell>
          <cell r="J11572">
            <v>0</v>
          </cell>
        </row>
        <row r="11573">
          <cell r="A11573">
            <v>36641</v>
          </cell>
          <cell r="B11573" t="str">
            <v>FT-CANADA</v>
          </cell>
          <cell r="C11573" t="str">
            <v>NG-NYMEX</v>
          </cell>
          <cell r="D11573" t="str">
            <v>FT-CAND-ERMS-BAS</v>
          </cell>
          <cell r="E11573" t="str">
            <v>D</v>
          </cell>
          <cell r="G11573" t="str">
            <v>CGPR-AECO/BASIS</v>
          </cell>
          <cell r="H11573">
            <v>41821</v>
          </cell>
          <cell r="I11573">
            <v>0</v>
          </cell>
          <cell r="J11573">
            <v>0</v>
          </cell>
        </row>
        <row r="11574">
          <cell r="A11574">
            <v>36641</v>
          </cell>
          <cell r="B11574" t="str">
            <v>FT-CANADA</v>
          </cell>
          <cell r="C11574" t="str">
            <v>NG-NYMEX</v>
          </cell>
          <cell r="D11574" t="str">
            <v>FT-CAND-ERMS-BAS</v>
          </cell>
          <cell r="E11574" t="str">
            <v>D</v>
          </cell>
          <cell r="G11574" t="str">
            <v>CGPR-AECO/BASIS</v>
          </cell>
          <cell r="H11574">
            <v>41852</v>
          </cell>
          <cell r="I11574">
            <v>0</v>
          </cell>
          <cell r="J11574">
            <v>0</v>
          </cell>
        </row>
        <row r="11575">
          <cell r="A11575">
            <v>36641</v>
          </cell>
          <cell r="B11575" t="str">
            <v>FT-CANADA</v>
          </cell>
          <cell r="C11575" t="str">
            <v>NG-NYMEX</v>
          </cell>
          <cell r="D11575" t="str">
            <v>FT-CAND-ERMS-BAS</v>
          </cell>
          <cell r="E11575" t="str">
            <v>D</v>
          </cell>
          <cell r="G11575" t="str">
            <v>CGPR-AECO/BASIS</v>
          </cell>
          <cell r="H11575">
            <v>41883</v>
          </cell>
          <cell r="I11575">
            <v>0</v>
          </cell>
          <cell r="J11575">
            <v>0</v>
          </cell>
        </row>
        <row r="11576">
          <cell r="A11576">
            <v>36641</v>
          </cell>
          <cell r="B11576" t="str">
            <v>FT-CANADA</v>
          </cell>
          <cell r="C11576" t="str">
            <v>NG-NYMEX</v>
          </cell>
          <cell r="D11576" t="str">
            <v>FT-CAND-ERMS-BAS</v>
          </cell>
          <cell r="E11576" t="str">
            <v>D</v>
          </cell>
          <cell r="G11576" t="str">
            <v>CGPR-AECO/BASIS</v>
          </cell>
          <cell r="H11576">
            <v>41913</v>
          </cell>
          <cell r="I11576">
            <v>0</v>
          </cell>
          <cell r="J11576">
            <v>0</v>
          </cell>
        </row>
        <row r="11577">
          <cell r="A11577">
            <v>36641</v>
          </cell>
          <cell r="B11577" t="str">
            <v>FT-CANADA</v>
          </cell>
          <cell r="C11577" t="str">
            <v>NG-NYMEX</v>
          </cell>
          <cell r="D11577" t="str">
            <v>FT-CAND-ERMS-BAS</v>
          </cell>
          <cell r="E11577" t="str">
            <v>D</v>
          </cell>
          <cell r="G11577" t="str">
            <v>CGPR-AECO/BASIS</v>
          </cell>
          <cell r="H11577">
            <v>41944</v>
          </cell>
          <cell r="I11577">
            <v>0</v>
          </cell>
          <cell r="J11577">
            <v>0</v>
          </cell>
        </row>
        <row r="11578">
          <cell r="A11578">
            <v>36641</v>
          </cell>
          <cell r="B11578" t="str">
            <v>FT-CANADA</v>
          </cell>
          <cell r="C11578" t="str">
            <v>NG-NYMEX</v>
          </cell>
          <cell r="D11578" t="str">
            <v>FT-CAND-ERMS-BAS</v>
          </cell>
          <cell r="E11578" t="str">
            <v>D</v>
          </cell>
          <cell r="G11578" t="str">
            <v>CGPR-AECO/BASIS</v>
          </cell>
          <cell r="H11578">
            <v>41974</v>
          </cell>
          <cell r="I11578">
            <v>0</v>
          </cell>
          <cell r="J11578">
            <v>0</v>
          </cell>
        </row>
        <row r="11579">
          <cell r="A11579">
            <v>36641</v>
          </cell>
          <cell r="B11579" t="str">
            <v>FT-CANADA</v>
          </cell>
          <cell r="C11579" t="str">
            <v>NG-NYMEX</v>
          </cell>
          <cell r="D11579" t="str">
            <v>FT-CAND-ERMS-BAS</v>
          </cell>
          <cell r="E11579" t="str">
            <v>D</v>
          </cell>
          <cell r="G11579" t="str">
            <v>IF-ELPO/SJ</v>
          </cell>
          <cell r="H11579">
            <v>36647</v>
          </cell>
          <cell r="I11579">
            <v>0</v>
          </cell>
          <cell r="J11579">
            <v>0</v>
          </cell>
        </row>
        <row r="11580">
          <cell r="A11580">
            <v>36641</v>
          </cell>
          <cell r="B11580" t="str">
            <v>FT-CANADA</v>
          </cell>
          <cell r="C11580" t="str">
            <v>NG-NYMEX</v>
          </cell>
          <cell r="D11580" t="str">
            <v>FT-CAND-ERMS-BAS</v>
          </cell>
          <cell r="E11580" t="str">
            <v>D</v>
          </cell>
          <cell r="G11580" t="str">
            <v>IF-ELPO/SJ</v>
          </cell>
          <cell r="H11580">
            <v>36678</v>
          </cell>
          <cell r="I11580">
            <v>0</v>
          </cell>
          <cell r="J11580">
            <v>0</v>
          </cell>
        </row>
        <row r="11581">
          <cell r="A11581">
            <v>36641</v>
          </cell>
          <cell r="B11581" t="str">
            <v>FT-CANADA</v>
          </cell>
          <cell r="C11581" t="str">
            <v>NG-NYMEX</v>
          </cell>
          <cell r="D11581" t="str">
            <v>FT-CAND-ERMS-BAS</v>
          </cell>
          <cell r="E11581" t="str">
            <v>D</v>
          </cell>
          <cell r="G11581" t="str">
            <v>IF-ELPO/SJ</v>
          </cell>
          <cell r="H11581">
            <v>36708</v>
          </cell>
          <cell r="I11581">
            <v>0</v>
          </cell>
          <cell r="J11581">
            <v>0</v>
          </cell>
        </row>
        <row r="11582">
          <cell r="A11582">
            <v>36641</v>
          </cell>
          <cell r="B11582" t="str">
            <v>FT-CANADA</v>
          </cell>
          <cell r="C11582" t="str">
            <v>NG-NYMEX</v>
          </cell>
          <cell r="D11582" t="str">
            <v>FT-CAND-ERMS-BAS</v>
          </cell>
          <cell r="E11582" t="str">
            <v>D</v>
          </cell>
          <cell r="G11582" t="str">
            <v>IF-ELPO/SJ</v>
          </cell>
          <cell r="H11582">
            <v>36739</v>
          </cell>
          <cell r="I11582">
            <v>0</v>
          </cell>
          <cell r="J11582">
            <v>0</v>
          </cell>
        </row>
        <row r="11583">
          <cell r="A11583">
            <v>36641</v>
          </cell>
          <cell r="B11583" t="str">
            <v>FT-CANADA</v>
          </cell>
          <cell r="C11583" t="str">
            <v>NG-NYMEX</v>
          </cell>
          <cell r="D11583" t="str">
            <v>FT-CAND-ERMS-BAS</v>
          </cell>
          <cell r="E11583" t="str">
            <v>D</v>
          </cell>
          <cell r="G11583" t="str">
            <v>IF-ELPO/SJ</v>
          </cell>
          <cell r="H11583">
            <v>36770</v>
          </cell>
          <cell r="I11583">
            <v>0</v>
          </cell>
          <cell r="J11583">
            <v>0</v>
          </cell>
        </row>
        <row r="11584">
          <cell r="A11584">
            <v>36641</v>
          </cell>
          <cell r="B11584" t="str">
            <v>FT-CANADA</v>
          </cell>
          <cell r="C11584" t="str">
            <v>NG-NYMEX</v>
          </cell>
          <cell r="D11584" t="str">
            <v>FT-CAND-ERMS-BAS</v>
          </cell>
          <cell r="E11584" t="str">
            <v>D</v>
          </cell>
          <cell r="G11584" t="str">
            <v>IF-ELPO/SJ</v>
          </cell>
          <cell r="H11584">
            <v>36800</v>
          </cell>
          <cell r="I11584">
            <v>0</v>
          </cell>
          <cell r="J11584">
            <v>0</v>
          </cell>
        </row>
        <row r="11585">
          <cell r="A11585">
            <v>36641</v>
          </cell>
          <cell r="B11585" t="str">
            <v>FT-CANADA</v>
          </cell>
          <cell r="C11585" t="str">
            <v>NG-NYMEX</v>
          </cell>
          <cell r="D11585" t="str">
            <v>FT-CAND-ERMS-BAS</v>
          </cell>
          <cell r="E11585" t="str">
            <v>D</v>
          </cell>
          <cell r="G11585" t="str">
            <v>IF-NNG/VENT</v>
          </cell>
          <cell r="H11585">
            <v>36647</v>
          </cell>
          <cell r="I11585">
            <v>0</v>
          </cell>
          <cell r="J11585">
            <v>0</v>
          </cell>
        </row>
        <row r="11586">
          <cell r="A11586">
            <v>36641</v>
          </cell>
          <cell r="B11586" t="str">
            <v>FT-CANADA</v>
          </cell>
          <cell r="C11586" t="str">
            <v>NG-NYMEX</v>
          </cell>
          <cell r="D11586" t="str">
            <v>FT-CAND-ERMS-BAS</v>
          </cell>
          <cell r="E11586" t="str">
            <v>D</v>
          </cell>
          <cell r="G11586" t="str">
            <v>IF-NNG/VENT</v>
          </cell>
          <cell r="H11586">
            <v>36678</v>
          </cell>
          <cell r="I11586">
            <v>0</v>
          </cell>
          <cell r="J11586">
            <v>0</v>
          </cell>
        </row>
        <row r="11587">
          <cell r="A11587">
            <v>36641</v>
          </cell>
          <cell r="B11587" t="str">
            <v>FT-CANADA</v>
          </cell>
          <cell r="C11587" t="str">
            <v>NG-NYMEX</v>
          </cell>
          <cell r="D11587" t="str">
            <v>FT-CAND-ERMS-BAS</v>
          </cell>
          <cell r="E11587" t="str">
            <v>D</v>
          </cell>
          <cell r="G11587" t="str">
            <v>IF-NNG/VENT</v>
          </cell>
          <cell r="H11587">
            <v>36708</v>
          </cell>
          <cell r="I11587">
            <v>0</v>
          </cell>
          <cell r="J11587">
            <v>0</v>
          </cell>
        </row>
        <row r="11588">
          <cell r="A11588">
            <v>36641</v>
          </cell>
          <cell r="B11588" t="str">
            <v>FT-CANADA</v>
          </cell>
          <cell r="C11588" t="str">
            <v>NG-NYMEX</v>
          </cell>
          <cell r="D11588" t="str">
            <v>FT-CAND-ERMS-BAS</v>
          </cell>
          <cell r="E11588" t="str">
            <v>D</v>
          </cell>
          <cell r="G11588" t="str">
            <v>IF-NNG/VENT</v>
          </cell>
          <cell r="H11588">
            <v>36739</v>
          </cell>
          <cell r="I11588">
            <v>0</v>
          </cell>
          <cell r="J11588">
            <v>0</v>
          </cell>
        </row>
        <row r="11589">
          <cell r="A11589">
            <v>36641</v>
          </cell>
          <cell r="B11589" t="str">
            <v>FT-CANADA</v>
          </cell>
          <cell r="C11589" t="str">
            <v>NG-NYMEX</v>
          </cell>
          <cell r="D11589" t="str">
            <v>FT-CAND-ERMS-BAS</v>
          </cell>
          <cell r="E11589" t="str">
            <v>D</v>
          </cell>
          <cell r="G11589" t="str">
            <v>IF-NNG/VENT</v>
          </cell>
          <cell r="H11589">
            <v>36770</v>
          </cell>
          <cell r="I11589">
            <v>0</v>
          </cell>
          <cell r="J11589">
            <v>0</v>
          </cell>
        </row>
        <row r="11590">
          <cell r="A11590">
            <v>36641</v>
          </cell>
          <cell r="B11590" t="str">
            <v>FT-CANADA</v>
          </cell>
          <cell r="C11590" t="str">
            <v>NG-NYMEX</v>
          </cell>
          <cell r="D11590" t="str">
            <v>FT-CAND-ERMS-BAS</v>
          </cell>
          <cell r="E11590" t="str">
            <v>D</v>
          </cell>
          <cell r="G11590" t="str">
            <v>IF-NNG/VENT</v>
          </cell>
          <cell r="H11590">
            <v>36800</v>
          </cell>
          <cell r="I11590">
            <v>0</v>
          </cell>
          <cell r="J11590">
            <v>0</v>
          </cell>
        </row>
        <row r="11591">
          <cell r="A11591">
            <v>36641</v>
          </cell>
          <cell r="B11591" t="str">
            <v>FT-CANADA</v>
          </cell>
          <cell r="C11591" t="str">
            <v>NG-NYMEX</v>
          </cell>
          <cell r="D11591" t="str">
            <v>FT-CAND-ERMS-BAS</v>
          </cell>
          <cell r="E11591" t="str">
            <v>D</v>
          </cell>
          <cell r="G11591" t="str">
            <v>IF-NTHWST/CANBR</v>
          </cell>
          <cell r="H11591">
            <v>36647</v>
          </cell>
          <cell r="I11591">
            <v>0</v>
          </cell>
          <cell r="J11591">
            <v>0</v>
          </cell>
        </row>
        <row r="11592">
          <cell r="A11592">
            <v>36641</v>
          </cell>
          <cell r="B11592" t="str">
            <v>FT-CANADA</v>
          </cell>
          <cell r="C11592" t="str">
            <v>NG-NYMEX</v>
          </cell>
          <cell r="D11592" t="str">
            <v>FT-CAND-ERMS-BAS</v>
          </cell>
          <cell r="E11592" t="str">
            <v>D</v>
          </cell>
          <cell r="G11592" t="str">
            <v>IF-NTHWST/CANBR</v>
          </cell>
          <cell r="H11592">
            <v>36678</v>
          </cell>
          <cell r="I11592">
            <v>0</v>
          </cell>
          <cell r="J11592">
            <v>0</v>
          </cell>
        </row>
        <row r="11593">
          <cell r="A11593">
            <v>36641</v>
          </cell>
          <cell r="B11593" t="str">
            <v>FT-CANADA</v>
          </cell>
          <cell r="C11593" t="str">
            <v>NG-NYMEX</v>
          </cell>
          <cell r="D11593" t="str">
            <v>FT-CAND-ERMS-BAS</v>
          </cell>
          <cell r="E11593" t="str">
            <v>D</v>
          </cell>
          <cell r="G11593" t="str">
            <v>IF-NTHWST/CANBR</v>
          </cell>
          <cell r="H11593">
            <v>36708</v>
          </cell>
          <cell r="I11593">
            <v>0</v>
          </cell>
          <cell r="J11593">
            <v>0</v>
          </cell>
        </row>
        <row r="11594">
          <cell r="A11594">
            <v>36641</v>
          </cell>
          <cell r="B11594" t="str">
            <v>FT-CANADA</v>
          </cell>
          <cell r="C11594" t="str">
            <v>NG-NYMEX</v>
          </cell>
          <cell r="D11594" t="str">
            <v>FT-CAND-ERMS-BAS</v>
          </cell>
          <cell r="E11594" t="str">
            <v>D</v>
          </cell>
          <cell r="G11594" t="str">
            <v>IF-NTHWST/CANBR</v>
          </cell>
          <cell r="H11594">
            <v>36739</v>
          </cell>
          <cell r="I11594">
            <v>0</v>
          </cell>
          <cell r="J11594">
            <v>0</v>
          </cell>
        </row>
        <row r="11595">
          <cell r="A11595">
            <v>36641</v>
          </cell>
          <cell r="B11595" t="str">
            <v>FT-CANADA</v>
          </cell>
          <cell r="C11595" t="str">
            <v>NG-NYMEX</v>
          </cell>
          <cell r="D11595" t="str">
            <v>FT-CAND-ERMS-BAS</v>
          </cell>
          <cell r="E11595" t="str">
            <v>D</v>
          </cell>
          <cell r="G11595" t="str">
            <v>IF-NTHWST/CANBR</v>
          </cell>
          <cell r="H11595">
            <v>36770</v>
          </cell>
          <cell r="I11595">
            <v>0</v>
          </cell>
          <cell r="J11595">
            <v>0</v>
          </cell>
        </row>
        <row r="11596">
          <cell r="A11596">
            <v>36641</v>
          </cell>
          <cell r="B11596" t="str">
            <v>FT-CANADA</v>
          </cell>
          <cell r="C11596" t="str">
            <v>NG-NYMEX</v>
          </cell>
          <cell r="D11596" t="str">
            <v>FT-CAND-ERMS-BAS</v>
          </cell>
          <cell r="E11596" t="str">
            <v>D</v>
          </cell>
          <cell r="G11596" t="str">
            <v>IF-NTHWST/CANBR</v>
          </cell>
          <cell r="H11596">
            <v>36800</v>
          </cell>
          <cell r="I11596">
            <v>0</v>
          </cell>
          <cell r="J11596">
            <v>0</v>
          </cell>
        </row>
        <row r="11597">
          <cell r="A11597">
            <v>36641</v>
          </cell>
          <cell r="B11597" t="str">
            <v>FT-CANADA</v>
          </cell>
          <cell r="C11597" t="str">
            <v>NG-NYMEX</v>
          </cell>
          <cell r="D11597" t="str">
            <v>FT-CAND-ERMS-BAS</v>
          </cell>
          <cell r="E11597" t="str">
            <v>D</v>
          </cell>
          <cell r="G11597" t="str">
            <v>IF-NTHWST/CANBR</v>
          </cell>
          <cell r="H11597">
            <v>36831</v>
          </cell>
          <cell r="I11597">
            <v>0</v>
          </cell>
          <cell r="J11597">
            <v>0</v>
          </cell>
        </row>
        <row r="11598">
          <cell r="A11598">
            <v>36641</v>
          </cell>
          <cell r="B11598" t="str">
            <v>FT-CANADA</v>
          </cell>
          <cell r="C11598" t="str">
            <v>NG-NYMEX</v>
          </cell>
          <cell r="D11598" t="str">
            <v>FT-CAND-ERMS-BAS</v>
          </cell>
          <cell r="E11598" t="str">
            <v>D</v>
          </cell>
          <cell r="G11598" t="str">
            <v>IF-NTHWST/CANBR</v>
          </cell>
          <cell r="H11598">
            <v>36861</v>
          </cell>
          <cell r="I11598">
            <v>0</v>
          </cell>
          <cell r="J11598">
            <v>0</v>
          </cell>
        </row>
        <row r="11599">
          <cell r="A11599">
            <v>36641</v>
          </cell>
          <cell r="B11599" t="str">
            <v>FT-CANADA</v>
          </cell>
          <cell r="C11599" t="str">
            <v>NG-NYMEX</v>
          </cell>
          <cell r="D11599" t="str">
            <v>FT-CAND-ERMS-BAS</v>
          </cell>
          <cell r="E11599" t="str">
            <v>D</v>
          </cell>
          <cell r="G11599" t="str">
            <v>IF-NTHWST/CANBR</v>
          </cell>
          <cell r="H11599">
            <v>36892</v>
          </cell>
          <cell r="I11599">
            <v>0</v>
          </cell>
          <cell r="J11599">
            <v>0</v>
          </cell>
        </row>
        <row r="11600">
          <cell r="A11600">
            <v>36641</v>
          </cell>
          <cell r="B11600" t="str">
            <v>FT-CANADA</v>
          </cell>
          <cell r="C11600" t="str">
            <v>NG-NYMEX</v>
          </cell>
          <cell r="D11600" t="str">
            <v>FT-CAND-ERMS-BAS</v>
          </cell>
          <cell r="E11600" t="str">
            <v>D</v>
          </cell>
          <cell r="G11600" t="str">
            <v>IF-NTHWST/CANBR</v>
          </cell>
          <cell r="H11600">
            <v>36923</v>
          </cell>
          <cell r="I11600">
            <v>0</v>
          </cell>
          <cell r="J11600">
            <v>0</v>
          </cell>
        </row>
        <row r="11601">
          <cell r="A11601">
            <v>36641</v>
          </cell>
          <cell r="B11601" t="str">
            <v>FT-CANADA</v>
          </cell>
          <cell r="C11601" t="str">
            <v>NG-NYMEX</v>
          </cell>
          <cell r="D11601" t="str">
            <v>FT-CAND-ERMS-BAS</v>
          </cell>
          <cell r="E11601" t="str">
            <v>D</v>
          </cell>
          <cell r="G11601" t="str">
            <v>IF-NTHWST/CANBR</v>
          </cell>
          <cell r="H11601">
            <v>36951</v>
          </cell>
          <cell r="I11601">
            <v>0</v>
          </cell>
          <cell r="J11601">
            <v>0</v>
          </cell>
        </row>
        <row r="11602">
          <cell r="A11602">
            <v>36641</v>
          </cell>
          <cell r="B11602" t="str">
            <v>FT-CANADA</v>
          </cell>
          <cell r="C11602" t="str">
            <v>NG-NYMEX</v>
          </cell>
          <cell r="D11602" t="str">
            <v>FT-CAND-ERMS-BAS</v>
          </cell>
          <cell r="E11602" t="str">
            <v>D</v>
          </cell>
          <cell r="G11602" t="str">
            <v>IF-NTHWST/CANBR</v>
          </cell>
          <cell r="H11602">
            <v>36982</v>
          </cell>
          <cell r="I11602">
            <v>0</v>
          </cell>
          <cell r="J11602">
            <v>0</v>
          </cell>
        </row>
        <row r="11603">
          <cell r="A11603">
            <v>36641</v>
          </cell>
          <cell r="B11603" t="str">
            <v>FT-CANADA</v>
          </cell>
          <cell r="C11603" t="str">
            <v>NG-NYMEX</v>
          </cell>
          <cell r="D11603" t="str">
            <v>FT-CAND-ERMS-BAS</v>
          </cell>
          <cell r="E11603" t="str">
            <v>D</v>
          </cell>
          <cell r="G11603" t="str">
            <v>IF-NTHWST/CANBR</v>
          </cell>
          <cell r="H11603">
            <v>37012</v>
          </cell>
          <cell r="I11603">
            <v>0</v>
          </cell>
          <cell r="J11603">
            <v>0</v>
          </cell>
        </row>
        <row r="11604">
          <cell r="A11604">
            <v>36641</v>
          </cell>
          <cell r="B11604" t="str">
            <v>FT-CANADA</v>
          </cell>
          <cell r="C11604" t="str">
            <v>NG-NYMEX</v>
          </cell>
          <cell r="D11604" t="str">
            <v>FT-CAND-ERMS-BAS</v>
          </cell>
          <cell r="E11604" t="str">
            <v>D</v>
          </cell>
          <cell r="G11604" t="str">
            <v>IF-NTHWST/CANBR</v>
          </cell>
          <cell r="H11604">
            <v>37043</v>
          </cell>
          <cell r="I11604">
            <v>0</v>
          </cell>
          <cell r="J11604">
            <v>0</v>
          </cell>
        </row>
        <row r="11605">
          <cell r="A11605">
            <v>36641</v>
          </cell>
          <cell r="B11605" t="str">
            <v>FT-CANADA</v>
          </cell>
          <cell r="C11605" t="str">
            <v>NG-NYMEX</v>
          </cell>
          <cell r="D11605" t="str">
            <v>FT-CAND-ERMS-BAS</v>
          </cell>
          <cell r="E11605" t="str">
            <v>D</v>
          </cell>
          <cell r="G11605" t="str">
            <v>IF-NTHWST/CANBR</v>
          </cell>
          <cell r="H11605">
            <v>37073</v>
          </cell>
          <cell r="I11605">
            <v>0</v>
          </cell>
          <cell r="J11605">
            <v>0</v>
          </cell>
        </row>
        <row r="11606">
          <cell r="A11606">
            <v>36641</v>
          </cell>
          <cell r="B11606" t="str">
            <v>FT-CANADA</v>
          </cell>
          <cell r="C11606" t="str">
            <v>NG-NYMEX</v>
          </cell>
          <cell r="D11606" t="str">
            <v>FT-CAND-ERMS-BAS</v>
          </cell>
          <cell r="E11606" t="str">
            <v>D</v>
          </cell>
          <cell r="G11606" t="str">
            <v>IF-NTHWST/CANBR</v>
          </cell>
          <cell r="H11606">
            <v>37104</v>
          </cell>
          <cell r="I11606">
            <v>0</v>
          </cell>
          <cell r="J11606">
            <v>0</v>
          </cell>
        </row>
        <row r="11607">
          <cell r="A11607">
            <v>36641</v>
          </cell>
          <cell r="B11607" t="str">
            <v>FT-CANADA</v>
          </cell>
          <cell r="C11607" t="str">
            <v>NG-NYMEX</v>
          </cell>
          <cell r="D11607" t="str">
            <v>FT-CAND-ERMS-BAS</v>
          </cell>
          <cell r="E11607" t="str">
            <v>D</v>
          </cell>
          <cell r="G11607" t="str">
            <v>IF-NTHWST/CANBR</v>
          </cell>
          <cell r="H11607">
            <v>37135</v>
          </cell>
          <cell r="I11607">
            <v>0</v>
          </cell>
          <cell r="J11607">
            <v>0</v>
          </cell>
        </row>
        <row r="11608">
          <cell r="A11608">
            <v>36641</v>
          </cell>
          <cell r="B11608" t="str">
            <v>FT-CANADA</v>
          </cell>
          <cell r="C11608" t="str">
            <v>NG-NYMEX</v>
          </cell>
          <cell r="D11608" t="str">
            <v>FT-CAND-ERMS-BAS</v>
          </cell>
          <cell r="E11608" t="str">
            <v>D</v>
          </cell>
          <cell r="G11608" t="str">
            <v>IF-NTHWST/CANBR</v>
          </cell>
          <cell r="H11608">
            <v>37165</v>
          </cell>
          <cell r="I11608">
            <v>0</v>
          </cell>
          <cell r="J11608">
            <v>0</v>
          </cell>
        </row>
        <row r="11609">
          <cell r="A11609">
            <v>36641</v>
          </cell>
          <cell r="B11609" t="str">
            <v>FT-CANADA</v>
          </cell>
          <cell r="C11609" t="str">
            <v>NG-NYMEX</v>
          </cell>
          <cell r="D11609" t="str">
            <v>FT-CAND-ERMS-BAS</v>
          </cell>
          <cell r="E11609" t="str">
            <v>D</v>
          </cell>
          <cell r="G11609" t="str">
            <v>IF-NTHWST/CANBR</v>
          </cell>
          <cell r="H11609">
            <v>37196</v>
          </cell>
          <cell r="I11609">
            <v>0</v>
          </cell>
          <cell r="J11609">
            <v>0</v>
          </cell>
        </row>
        <row r="11610">
          <cell r="A11610">
            <v>36641</v>
          </cell>
          <cell r="B11610" t="str">
            <v>FT-CANADA</v>
          </cell>
          <cell r="C11610" t="str">
            <v>NG-NYMEX</v>
          </cell>
          <cell r="D11610" t="str">
            <v>FT-CAND-ERMS-BAS</v>
          </cell>
          <cell r="E11610" t="str">
            <v>D</v>
          </cell>
          <cell r="G11610" t="str">
            <v>IF-NTHWST/CANBR</v>
          </cell>
          <cell r="H11610">
            <v>37226</v>
          </cell>
          <cell r="I11610">
            <v>0</v>
          </cell>
          <cell r="J11610">
            <v>0</v>
          </cell>
        </row>
        <row r="11611">
          <cell r="A11611">
            <v>36641</v>
          </cell>
          <cell r="B11611" t="str">
            <v>FT-CANADA</v>
          </cell>
          <cell r="C11611" t="str">
            <v>NG-NYMEX</v>
          </cell>
          <cell r="D11611" t="str">
            <v>FT-CAND-ERMS-BAS</v>
          </cell>
          <cell r="E11611" t="str">
            <v>D</v>
          </cell>
          <cell r="G11611" t="str">
            <v>IF-NTHWST/CANBR</v>
          </cell>
          <cell r="H11611">
            <v>37257</v>
          </cell>
          <cell r="I11611">
            <v>0</v>
          </cell>
          <cell r="J11611">
            <v>0</v>
          </cell>
        </row>
        <row r="11612">
          <cell r="A11612">
            <v>36641</v>
          </cell>
          <cell r="B11612" t="str">
            <v>FT-CANADA</v>
          </cell>
          <cell r="C11612" t="str">
            <v>NG-NYMEX</v>
          </cell>
          <cell r="D11612" t="str">
            <v>FT-CAND-ERMS-BAS</v>
          </cell>
          <cell r="E11612" t="str">
            <v>D</v>
          </cell>
          <cell r="G11612" t="str">
            <v>IF-NTHWST/CANBR</v>
          </cell>
          <cell r="H11612">
            <v>37288</v>
          </cell>
          <cell r="I11612">
            <v>0</v>
          </cell>
          <cell r="J11612">
            <v>0</v>
          </cell>
        </row>
        <row r="11613">
          <cell r="A11613">
            <v>36641</v>
          </cell>
          <cell r="B11613" t="str">
            <v>FT-CANADA</v>
          </cell>
          <cell r="C11613" t="str">
            <v>NG-NYMEX</v>
          </cell>
          <cell r="D11613" t="str">
            <v>FT-CAND-ERMS-BAS</v>
          </cell>
          <cell r="E11613" t="str">
            <v>D</v>
          </cell>
          <cell r="G11613" t="str">
            <v>IF-NTHWST/CANBR</v>
          </cell>
          <cell r="H11613">
            <v>37316</v>
          </cell>
          <cell r="I11613">
            <v>0</v>
          </cell>
          <cell r="J11613">
            <v>0</v>
          </cell>
        </row>
        <row r="11614">
          <cell r="A11614">
            <v>36641</v>
          </cell>
          <cell r="B11614" t="str">
            <v>FT-CANADA</v>
          </cell>
          <cell r="C11614" t="str">
            <v>NG-NYMEX</v>
          </cell>
          <cell r="D11614" t="str">
            <v>FT-CAND-ERMS-BAS</v>
          </cell>
          <cell r="E11614" t="str">
            <v>D</v>
          </cell>
          <cell r="G11614" t="str">
            <v>IF-NTHWST/CANBR</v>
          </cell>
          <cell r="H11614">
            <v>37347</v>
          </cell>
          <cell r="I11614">
            <v>0</v>
          </cell>
          <cell r="J11614">
            <v>0</v>
          </cell>
        </row>
        <row r="11615">
          <cell r="A11615">
            <v>36641</v>
          </cell>
          <cell r="B11615" t="str">
            <v>FT-CANADA</v>
          </cell>
          <cell r="C11615" t="str">
            <v>NG-NYMEX</v>
          </cell>
          <cell r="D11615" t="str">
            <v>FT-CAND-ERMS-BAS</v>
          </cell>
          <cell r="E11615" t="str">
            <v>D</v>
          </cell>
          <cell r="G11615" t="str">
            <v>IF-NTHWST/CANBR</v>
          </cell>
          <cell r="H11615">
            <v>37377</v>
          </cell>
          <cell r="I11615">
            <v>0</v>
          </cell>
          <cell r="J11615">
            <v>0</v>
          </cell>
        </row>
        <row r="11616">
          <cell r="A11616">
            <v>36641</v>
          </cell>
          <cell r="B11616" t="str">
            <v>FT-CANADA</v>
          </cell>
          <cell r="C11616" t="str">
            <v>NG-NYMEX</v>
          </cell>
          <cell r="D11616" t="str">
            <v>FT-CAND-ERMS-BAS</v>
          </cell>
          <cell r="E11616" t="str">
            <v>D</v>
          </cell>
          <cell r="G11616" t="str">
            <v>IF-NTHWST/CANBR</v>
          </cell>
          <cell r="H11616">
            <v>37408</v>
          </cell>
          <cell r="I11616">
            <v>0</v>
          </cell>
          <cell r="J11616">
            <v>0</v>
          </cell>
        </row>
        <row r="11617">
          <cell r="A11617">
            <v>36641</v>
          </cell>
          <cell r="B11617" t="str">
            <v>FT-CANADA</v>
          </cell>
          <cell r="C11617" t="str">
            <v>NG-NYMEX</v>
          </cell>
          <cell r="D11617" t="str">
            <v>FT-CAND-ERMS-BAS</v>
          </cell>
          <cell r="E11617" t="str">
            <v>D</v>
          </cell>
          <cell r="G11617" t="str">
            <v>IF-NTHWST/CANBR</v>
          </cell>
          <cell r="H11617">
            <v>37438</v>
          </cell>
          <cell r="I11617">
            <v>0</v>
          </cell>
          <cell r="J11617">
            <v>0</v>
          </cell>
        </row>
        <row r="11618">
          <cell r="A11618">
            <v>36641</v>
          </cell>
          <cell r="B11618" t="str">
            <v>FT-CANADA</v>
          </cell>
          <cell r="C11618" t="str">
            <v>NG-NYMEX</v>
          </cell>
          <cell r="D11618" t="str">
            <v>FT-CAND-ERMS-BAS</v>
          </cell>
          <cell r="E11618" t="str">
            <v>D</v>
          </cell>
          <cell r="G11618" t="str">
            <v>IF-NTHWST/CANBR</v>
          </cell>
          <cell r="H11618">
            <v>37469</v>
          </cell>
          <cell r="I11618">
            <v>0</v>
          </cell>
          <cell r="J11618">
            <v>0</v>
          </cell>
        </row>
        <row r="11619">
          <cell r="A11619">
            <v>36641</v>
          </cell>
          <cell r="B11619" t="str">
            <v>FT-CANADA</v>
          </cell>
          <cell r="C11619" t="str">
            <v>NG-NYMEX</v>
          </cell>
          <cell r="D11619" t="str">
            <v>FT-CAND-ERMS-BAS</v>
          </cell>
          <cell r="E11619" t="str">
            <v>D</v>
          </cell>
          <cell r="G11619" t="str">
            <v>IF-NTHWST/CANBR</v>
          </cell>
          <cell r="H11619">
            <v>37500</v>
          </cell>
          <cell r="I11619">
            <v>0</v>
          </cell>
          <cell r="J11619">
            <v>0</v>
          </cell>
        </row>
        <row r="11620">
          <cell r="A11620">
            <v>36641</v>
          </cell>
          <cell r="B11620" t="str">
            <v>FT-CANADA</v>
          </cell>
          <cell r="C11620" t="str">
            <v>NG-NYMEX</v>
          </cell>
          <cell r="D11620" t="str">
            <v>FT-CAND-ERMS-BAS</v>
          </cell>
          <cell r="E11620" t="str">
            <v>D</v>
          </cell>
          <cell r="G11620" t="str">
            <v>IF-NTHWST/CANBR</v>
          </cell>
          <cell r="H11620">
            <v>37530</v>
          </cell>
          <cell r="I11620">
            <v>0</v>
          </cell>
          <cell r="J11620">
            <v>0</v>
          </cell>
        </row>
        <row r="11621">
          <cell r="A11621">
            <v>36641</v>
          </cell>
          <cell r="B11621" t="str">
            <v>FT-CANADA</v>
          </cell>
          <cell r="C11621" t="str">
            <v>NG-NYMEX</v>
          </cell>
          <cell r="D11621" t="str">
            <v>FT-CAND-ERMS-BAS</v>
          </cell>
          <cell r="E11621" t="str">
            <v>D</v>
          </cell>
          <cell r="G11621" t="str">
            <v>IF-NTHWST/CANBR</v>
          </cell>
          <cell r="H11621">
            <v>37561</v>
          </cell>
          <cell r="I11621">
            <v>0</v>
          </cell>
          <cell r="J11621">
            <v>0</v>
          </cell>
        </row>
        <row r="11622">
          <cell r="A11622">
            <v>36641</v>
          </cell>
          <cell r="B11622" t="str">
            <v>FT-CANADA</v>
          </cell>
          <cell r="C11622" t="str">
            <v>NG-NYMEX</v>
          </cell>
          <cell r="D11622" t="str">
            <v>FT-CAND-ERMS-BAS</v>
          </cell>
          <cell r="E11622" t="str">
            <v>D</v>
          </cell>
          <cell r="G11622" t="str">
            <v>IF-NTHWST/CANBR</v>
          </cell>
          <cell r="H11622">
            <v>37591</v>
          </cell>
          <cell r="I11622">
            <v>0</v>
          </cell>
          <cell r="J11622">
            <v>0</v>
          </cell>
        </row>
        <row r="11623">
          <cell r="A11623">
            <v>36641</v>
          </cell>
          <cell r="B11623" t="str">
            <v>FT-CANADA</v>
          </cell>
          <cell r="C11623" t="str">
            <v>NG-NYMEX</v>
          </cell>
          <cell r="D11623" t="str">
            <v>FT-CAND-ERMS-BAS</v>
          </cell>
          <cell r="E11623" t="str">
            <v>D</v>
          </cell>
          <cell r="G11623" t="str">
            <v>IF-NTHWST/CANBR</v>
          </cell>
          <cell r="H11623">
            <v>37622</v>
          </cell>
          <cell r="I11623">
            <v>0</v>
          </cell>
          <cell r="J11623">
            <v>0</v>
          </cell>
        </row>
        <row r="11624">
          <cell r="A11624">
            <v>36641</v>
          </cell>
          <cell r="B11624" t="str">
            <v>FT-CANADA</v>
          </cell>
          <cell r="C11624" t="str">
            <v>NG-NYMEX</v>
          </cell>
          <cell r="D11624" t="str">
            <v>FT-CAND-ERMS-BAS</v>
          </cell>
          <cell r="E11624" t="str">
            <v>D</v>
          </cell>
          <cell r="G11624" t="str">
            <v>IF-NTHWST/CANBR</v>
          </cell>
          <cell r="H11624">
            <v>37653</v>
          </cell>
          <cell r="I11624">
            <v>0</v>
          </cell>
          <cell r="J11624">
            <v>0</v>
          </cell>
        </row>
        <row r="11625">
          <cell r="A11625">
            <v>36641</v>
          </cell>
          <cell r="B11625" t="str">
            <v>FT-CANADA</v>
          </cell>
          <cell r="C11625" t="str">
            <v>NG-NYMEX</v>
          </cell>
          <cell r="D11625" t="str">
            <v>FT-CAND-ERMS-BAS</v>
          </cell>
          <cell r="E11625" t="str">
            <v>D</v>
          </cell>
          <cell r="G11625" t="str">
            <v>IF-NTHWST/CANBR</v>
          </cell>
          <cell r="H11625">
            <v>37681</v>
          </cell>
          <cell r="I11625">
            <v>0</v>
          </cell>
          <cell r="J11625">
            <v>0</v>
          </cell>
        </row>
        <row r="11626">
          <cell r="A11626">
            <v>36641</v>
          </cell>
          <cell r="B11626" t="str">
            <v>FT-CANADA</v>
          </cell>
          <cell r="C11626" t="str">
            <v>NG-NYMEX</v>
          </cell>
          <cell r="D11626" t="str">
            <v>FT-CAND-ERMS-BAS</v>
          </cell>
          <cell r="E11626" t="str">
            <v>D</v>
          </cell>
          <cell r="G11626" t="str">
            <v>IF-NTHWST/CANBR</v>
          </cell>
          <cell r="H11626">
            <v>37712</v>
          </cell>
          <cell r="I11626">
            <v>0</v>
          </cell>
          <cell r="J11626">
            <v>0</v>
          </cell>
        </row>
        <row r="11627">
          <cell r="A11627">
            <v>36641</v>
          </cell>
          <cell r="B11627" t="str">
            <v>FT-CANADA</v>
          </cell>
          <cell r="C11627" t="str">
            <v>NG-NYMEX</v>
          </cell>
          <cell r="D11627" t="str">
            <v>FT-CAND-ERMS-BAS</v>
          </cell>
          <cell r="E11627" t="str">
            <v>D</v>
          </cell>
          <cell r="G11627" t="str">
            <v>IF-NTHWST/CANBR</v>
          </cell>
          <cell r="H11627">
            <v>37742</v>
          </cell>
          <cell r="I11627">
            <v>0</v>
          </cell>
          <cell r="J11627">
            <v>0</v>
          </cell>
        </row>
        <row r="11628">
          <cell r="A11628">
            <v>36641</v>
          </cell>
          <cell r="B11628" t="str">
            <v>FT-CANADA</v>
          </cell>
          <cell r="C11628" t="str">
            <v>NG-NYMEX</v>
          </cell>
          <cell r="D11628" t="str">
            <v>FT-CAND-ERMS-BAS</v>
          </cell>
          <cell r="E11628" t="str">
            <v>D</v>
          </cell>
          <cell r="G11628" t="str">
            <v>IF-NTHWST/CANBR</v>
          </cell>
          <cell r="H11628">
            <v>37773</v>
          </cell>
          <cell r="I11628">
            <v>0</v>
          </cell>
          <cell r="J11628">
            <v>0</v>
          </cell>
        </row>
        <row r="11629">
          <cell r="A11629">
            <v>36641</v>
          </cell>
          <cell r="B11629" t="str">
            <v>FT-CANADA</v>
          </cell>
          <cell r="C11629" t="str">
            <v>NG-NYMEX</v>
          </cell>
          <cell r="D11629" t="str">
            <v>FT-CAND-ERMS-BAS</v>
          </cell>
          <cell r="E11629" t="str">
            <v>D</v>
          </cell>
          <cell r="G11629" t="str">
            <v>IF-NTHWST/CANBR</v>
          </cell>
          <cell r="H11629">
            <v>37803</v>
          </cell>
          <cell r="I11629">
            <v>0</v>
          </cell>
          <cell r="J11629">
            <v>0</v>
          </cell>
        </row>
        <row r="11630">
          <cell r="A11630">
            <v>36641</v>
          </cell>
          <cell r="B11630" t="str">
            <v>FT-CANADA</v>
          </cell>
          <cell r="C11630" t="str">
            <v>NG-NYMEX</v>
          </cell>
          <cell r="D11630" t="str">
            <v>FT-CAND-ERMS-BAS</v>
          </cell>
          <cell r="E11630" t="str">
            <v>D</v>
          </cell>
          <cell r="G11630" t="str">
            <v>IF-NTHWST/CANBR</v>
          </cell>
          <cell r="H11630">
            <v>37834</v>
          </cell>
          <cell r="I11630">
            <v>0</v>
          </cell>
          <cell r="J11630">
            <v>0</v>
          </cell>
        </row>
        <row r="11631">
          <cell r="A11631">
            <v>36641</v>
          </cell>
          <cell r="B11631" t="str">
            <v>FT-CANADA</v>
          </cell>
          <cell r="C11631" t="str">
            <v>NG-NYMEX</v>
          </cell>
          <cell r="D11631" t="str">
            <v>FT-CAND-ERMS-BAS</v>
          </cell>
          <cell r="E11631" t="str">
            <v>D</v>
          </cell>
          <cell r="G11631" t="str">
            <v>IF-NTHWST/CANBR</v>
          </cell>
          <cell r="H11631">
            <v>37865</v>
          </cell>
          <cell r="I11631">
            <v>0</v>
          </cell>
          <cell r="J11631">
            <v>0</v>
          </cell>
        </row>
        <row r="11632">
          <cell r="A11632">
            <v>36641</v>
          </cell>
          <cell r="B11632" t="str">
            <v>FT-CANADA</v>
          </cell>
          <cell r="C11632" t="str">
            <v>NG-NYMEX</v>
          </cell>
          <cell r="D11632" t="str">
            <v>FT-CAND-ERMS-BAS</v>
          </cell>
          <cell r="E11632" t="str">
            <v>D</v>
          </cell>
          <cell r="G11632" t="str">
            <v>IF-NTHWST/CANBR</v>
          </cell>
          <cell r="H11632">
            <v>37895</v>
          </cell>
          <cell r="I11632">
            <v>0</v>
          </cell>
          <cell r="J11632">
            <v>0</v>
          </cell>
        </row>
        <row r="11633">
          <cell r="A11633">
            <v>36641</v>
          </cell>
          <cell r="B11633" t="str">
            <v>FT-CANADA</v>
          </cell>
          <cell r="C11633" t="str">
            <v>NG-NYMEX</v>
          </cell>
          <cell r="D11633" t="str">
            <v>FT-CAND-ERMS-BAS</v>
          </cell>
          <cell r="E11633" t="str">
            <v>D</v>
          </cell>
          <cell r="G11633" t="str">
            <v>IF-NTHWST/CANBR</v>
          </cell>
          <cell r="H11633">
            <v>37926</v>
          </cell>
          <cell r="I11633">
            <v>0</v>
          </cell>
          <cell r="J11633">
            <v>0</v>
          </cell>
        </row>
        <row r="11634">
          <cell r="A11634">
            <v>36641</v>
          </cell>
          <cell r="B11634" t="str">
            <v>FT-CANADA</v>
          </cell>
          <cell r="C11634" t="str">
            <v>NG-NYMEX</v>
          </cell>
          <cell r="D11634" t="str">
            <v>FT-CAND-ERMS-BAS</v>
          </cell>
          <cell r="E11634" t="str">
            <v>D</v>
          </cell>
          <cell r="G11634" t="str">
            <v>IF-NTHWST/CANBR</v>
          </cell>
          <cell r="H11634">
            <v>37956</v>
          </cell>
          <cell r="I11634">
            <v>0</v>
          </cell>
          <cell r="J11634">
            <v>0</v>
          </cell>
        </row>
        <row r="11635">
          <cell r="A11635">
            <v>36641</v>
          </cell>
          <cell r="B11635" t="str">
            <v>FT-CANADA</v>
          </cell>
          <cell r="C11635" t="str">
            <v>NG-NYMEX</v>
          </cell>
          <cell r="D11635" t="str">
            <v>FT-CAND-ERMS-BAS</v>
          </cell>
          <cell r="E11635" t="str">
            <v>D</v>
          </cell>
          <cell r="G11635" t="str">
            <v>IF-NTHWST/CANBR</v>
          </cell>
          <cell r="H11635">
            <v>37987</v>
          </cell>
          <cell r="I11635">
            <v>0</v>
          </cell>
          <cell r="J11635">
            <v>0</v>
          </cell>
        </row>
        <row r="11636">
          <cell r="A11636">
            <v>36641</v>
          </cell>
          <cell r="B11636" t="str">
            <v>FT-CANADA</v>
          </cell>
          <cell r="C11636" t="str">
            <v>NG-NYMEX</v>
          </cell>
          <cell r="D11636" t="str">
            <v>FT-CAND-ERMS-BAS</v>
          </cell>
          <cell r="E11636" t="str">
            <v>D</v>
          </cell>
          <cell r="G11636" t="str">
            <v>IF-NTHWST/CANBR</v>
          </cell>
          <cell r="H11636">
            <v>38018</v>
          </cell>
          <cell r="I11636">
            <v>0</v>
          </cell>
          <cell r="J11636">
            <v>0</v>
          </cell>
        </row>
        <row r="11637">
          <cell r="A11637">
            <v>36641</v>
          </cell>
          <cell r="B11637" t="str">
            <v>FT-CANADA</v>
          </cell>
          <cell r="C11637" t="str">
            <v>NG-NYMEX</v>
          </cell>
          <cell r="D11637" t="str">
            <v>FT-CAND-ERMS-BAS</v>
          </cell>
          <cell r="E11637" t="str">
            <v>D</v>
          </cell>
          <cell r="G11637" t="str">
            <v>IF-NTHWST/CANBR</v>
          </cell>
          <cell r="H11637">
            <v>38047</v>
          </cell>
          <cell r="I11637">
            <v>0</v>
          </cell>
          <cell r="J11637">
            <v>0</v>
          </cell>
        </row>
        <row r="11638">
          <cell r="A11638">
            <v>36641</v>
          </cell>
          <cell r="B11638" t="str">
            <v>FT-CANADA</v>
          </cell>
          <cell r="C11638" t="str">
            <v>NG-NYMEX</v>
          </cell>
          <cell r="D11638" t="str">
            <v>FT-CAND-ERMS-BAS</v>
          </cell>
          <cell r="E11638" t="str">
            <v>D</v>
          </cell>
          <cell r="G11638" t="str">
            <v>IF-NTHWST/CANBR</v>
          </cell>
          <cell r="H11638">
            <v>38078</v>
          </cell>
          <cell r="I11638">
            <v>0</v>
          </cell>
          <cell r="J11638">
            <v>0</v>
          </cell>
        </row>
        <row r="11639">
          <cell r="A11639">
            <v>36641</v>
          </cell>
          <cell r="B11639" t="str">
            <v>FT-CANADA</v>
          </cell>
          <cell r="C11639" t="str">
            <v>NG-NYMEX</v>
          </cell>
          <cell r="D11639" t="str">
            <v>FT-CAND-ERMS-BAS</v>
          </cell>
          <cell r="E11639" t="str">
            <v>D</v>
          </cell>
          <cell r="G11639" t="str">
            <v>IF-NTHWST/CANBR</v>
          </cell>
          <cell r="H11639">
            <v>38108</v>
          </cell>
          <cell r="I11639">
            <v>0</v>
          </cell>
          <cell r="J11639">
            <v>0</v>
          </cell>
        </row>
        <row r="11640">
          <cell r="A11640">
            <v>36641</v>
          </cell>
          <cell r="B11640" t="str">
            <v>FT-CANADA</v>
          </cell>
          <cell r="C11640" t="str">
            <v>NG-NYMEX</v>
          </cell>
          <cell r="D11640" t="str">
            <v>FT-CAND-ERMS-BAS</v>
          </cell>
          <cell r="E11640" t="str">
            <v>D</v>
          </cell>
          <cell r="G11640" t="str">
            <v>IF-NTHWST/CANBR</v>
          </cell>
          <cell r="H11640">
            <v>38139</v>
          </cell>
          <cell r="I11640">
            <v>0</v>
          </cell>
          <cell r="J11640">
            <v>0</v>
          </cell>
        </row>
        <row r="11641">
          <cell r="A11641">
            <v>36641</v>
          </cell>
          <cell r="B11641" t="str">
            <v>FT-CANADA</v>
          </cell>
          <cell r="C11641" t="str">
            <v>NG-NYMEX</v>
          </cell>
          <cell r="D11641" t="str">
            <v>FT-CAND-ERMS-BAS</v>
          </cell>
          <cell r="E11641" t="str">
            <v>D</v>
          </cell>
          <cell r="G11641" t="str">
            <v>IF-NTHWST/CANBR</v>
          </cell>
          <cell r="H11641">
            <v>38169</v>
          </cell>
          <cell r="I11641">
            <v>0</v>
          </cell>
          <cell r="J11641">
            <v>0</v>
          </cell>
        </row>
        <row r="11642">
          <cell r="A11642">
            <v>36641</v>
          </cell>
          <cell r="B11642" t="str">
            <v>FT-CANADA</v>
          </cell>
          <cell r="C11642" t="str">
            <v>NG-NYMEX</v>
          </cell>
          <cell r="D11642" t="str">
            <v>FT-CAND-ERMS-BAS</v>
          </cell>
          <cell r="E11642" t="str">
            <v>D</v>
          </cell>
          <cell r="G11642" t="str">
            <v>IF-NTHWST/CANBR</v>
          </cell>
          <cell r="H11642">
            <v>38200</v>
          </cell>
          <cell r="I11642">
            <v>0</v>
          </cell>
          <cell r="J11642">
            <v>0</v>
          </cell>
        </row>
        <row r="11643">
          <cell r="A11643">
            <v>36641</v>
          </cell>
          <cell r="B11643" t="str">
            <v>FT-CANADA</v>
          </cell>
          <cell r="C11643" t="str">
            <v>NG-NYMEX</v>
          </cell>
          <cell r="D11643" t="str">
            <v>FT-CAND-ERMS-BAS</v>
          </cell>
          <cell r="E11643" t="str">
            <v>D</v>
          </cell>
          <cell r="G11643" t="str">
            <v>IF-NTHWST/CANBR</v>
          </cell>
          <cell r="H11643">
            <v>38231</v>
          </cell>
          <cell r="I11643">
            <v>0</v>
          </cell>
          <cell r="J11643">
            <v>0</v>
          </cell>
        </row>
        <row r="11644">
          <cell r="A11644">
            <v>36641</v>
          </cell>
          <cell r="B11644" t="str">
            <v>FT-CANADA</v>
          </cell>
          <cell r="C11644" t="str">
            <v>NG-NYMEX</v>
          </cell>
          <cell r="D11644" t="str">
            <v>FT-CAND-ERMS-BAS</v>
          </cell>
          <cell r="E11644" t="str">
            <v>D</v>
          </cell>
          <cell r="G11644" t="str">
            <v>IF-NTHWST/CANBR</v>
          </cell>
          <cell r="H11644">
            <v>38261</v>
          </cell>
          <cell r="I11644">
            <v>0</v>
          </cell>
          <cell r="J11644">
            <v>0</v>
          </cell>
        </row>
        <row r="11645">
          <cell r="A11645">
            <v>36641</v>
          </cell>
          <cell r="B11645" t="str">
            <v>FT-CANADA</v>
          </cell>
          <cell r="C11645" t="str">
            <v>NG-NYMEX</v>
          </cell>
          <cell r="D11645" t="str">
            <v>FT-CAND-ERMS-BAS</v>
          </cell>
          <cell r="E11645" t="str">
            <v>D</v>
          </cell>
          <cell r="G11645" t="str">
            <v>IF-NTHWST/CANBR</v>
          </cell>
          <cell r="H11645">
            <v>38292</v>
          </cell>
          <cell r="I11645">
            <v>0</v>
          </cell>
          <cell r="J11645">
            <v>0</v>
          </cell>
        </row>
        <row r="11646">
          <cell r="A11646">
            <v>36641</v>
          </cell>
          <cell r="B11646" t="str">
            <v>FT-CANADA</v>
          </cell>
          <cell r="C11646" t="str">
            <v>NG-NYMEX</v>
          </cell>
          <cell r="D11646" t="str">
            <v>FT-CAND-ERMS-BAS</v>
          </cell>
          <cell r="E11646" t="str">
            <v>D</v>
          </cell>
          <cell r="G11646" t="str">
            <v>IF-NTHWST/CANBR</v>
          </cell>
          <cell r="H11646">
            <v>38322</v>
          </cell>
          <cell r="I11646">
            <v>0</v>
          </cell>
          <cell r="J11646">
            <v>0</v>
          </cell>
        </row>
        <row r="11647">
          <cell r="A11647">
            <v>36641</v>
          </cell>
          <cell r="B11647" t="str">
            <v>FT-CANADA</v>
          </cell>
          <cell r="C11647" t="str">
            <v>NG-NYMEX</v>
          </cell>
          <cell r="D11647" t="str">
            <v>FT-CAND-ERMS-BAS</v>
          </cell>
          <cell r="E11647" t="str">
            <v>D</v>
          </cell>
          <cell r="G11647" t="str">
            <v>IF-NTHWST/CANBR</v>
          </cell>
          <cell r="H11647">
            <v>38353</v>
          </cell>
          <cell r="I11647">
            <v>0</v>
          </cell>
          <cell r="J11647">
            <v>0</v>
          </cell>
        </row>
        <row r="11648">
          <cell r="A11648">
            <v>36641</v>
          </cell>
          <cell r="B11648" t="str">
            <v>FT-CANADA</v>
          </cell>
          <cell r="C11648" t="str">
            <v>NG-NYMEX</v>
          </cell>
          <cell r="D11648" t="str">
            <v>FT-CAND-ERMS-BAS</v>
          </cell>
          <cell r="E11648" t="str">
            <v>D</v>
          </cell>
          <cell r="G11648" t="str">
            <v>IF-NTHWST/CANBR</v>
          </cell>
          <cell r="H11648">
            <v>38384</v>
          </cell>
          <cell r="I11648">
            <v>0</v>
          </cell>
          <cell r="J11648">
            <v>0</v>
          </cell>
        </row>
        <row r="11649">
          <cell r="A11649">
            <v>36641</v>
          </cell>
          <cell r="B11649" t="str">
            <v>FT-CANADA</v>
          </cell>
          <cell r="C11649" t="str">
            <v>NG-NYMEX</v>
          </cell>
          <cell r="D11649" t="str">
            <v>FT-CAND-ERMS-BAS</v>
          </cell>
          <cell r="E11649" t="str">
            <v>D</v>
          </cell>
          <cell r="G11649" t="str">
            <v>IF-NTHWST/CANBR</v>
          </cell>
          <cell r="H11649">
            <v>38412</v>
          </cell>
          <cell r="I11649">
            <v>0</v>
          </cell>
          <cell r="J11649">
            <v>0</v>
          </cell>
        </row>
        <row r="11650">
          <cell r="A11650">
            <v>36641</v>
          </cell>
          <cell r="B11650" t="str">
            <v>FT-CANADA</v>
          </cell>
          <cell r="C11650" t="str">
            <v>NG-NYMEX</v>
          </cell>
          <cell r="D11650" t="str">
            <v>FT-CAND-ERMS-BAS</v>
          </cell>
          <cell r="E11650" t="str">
            <v>D</v>
          </cell>
          <cell r="G11650" t="str">
            <v>IF-NTHWST/CANBR</v>
          </cell>
          <cell r="H11650">
            <v>38534</v>
          </cell>
          <cell r="I11650">
            <v>0</v>
          </cell>
          <cell r="J11650">
            <v>0</v>
          </cell>
        </row>
        <row r="11651">
          <cell r="A11651">
            <v>36641</v>
          </cell>
          <cell r="B11651" t="str">
            <v>FT-CANADA</v>
          </cell>
          <cell r="C11651" t="str">
            <v>NG-NYMEX</v>
          </cell>
          <cell r="D11651" t="str">
            <v>FT-CAND-ERMS-BAS</v>
          </cell>
          <cell r="E11651" t="str">
            <v>D</v>
          </cell>
          <cell r="G11651" t="str">
            <v>IF-NTHWST/CANBR</v>
          </cell>
          <cell r="H11651">
            <v>38565</v>
          </cell>
          <cell r="I11651">
            <v>0</v>
          </cell>
          <cell r="J11651">
            <v>0</v>
          </cell>
        </row>
        <row r="11652">
          <cell r="A11652">
            <v>36641</v>
          </cell>
          <cell r="B11652" t="str">
            <v>FT-CANADA</v>
          </cell>
          <cell r="C11652" t="str">
            <v>NG-NYMEX</v>
          </cell>
          <cell r="D11652" t="str">
            <v>FT-CAND-ERMS-BAS</v>
          </cell>
          <cell r="E11652" t="str">
            <v>D</v>
          </cell>
          <cell r="G11652" t="str">
            <v>IF-NTHWST/CANBR</v>
          </cell>
          <cell r="H11652">
            <v>38596</v>
          </cell>
          <cell r="I11652">
            <v>0</v>
          </cell>
          <cell r="J11652">
            <v>0</v>
          </cell>
        </row>
        <row r="11653">
          <cell r="A11653">
            <v>36641</v>
          </cell>
          <cell r="B11653" t="str">
            <v>FT-CANADA</v>
          </cell>
          <cell r="C11653" t="str">
            <v>NG-NYMEX</v>
          </cell>
          <cell r="D11653" t="str">
            <v>FT-CAND-ERMS-BAS</v>
          </cell>
          <cell r="E11653" t="str">
            <v>D</v>
          </cell>
          <cell r="G11653" t="str">
            <v>IF-NTHWST/CANBR</v>
          </cell>
          <cell r="H11653">
            <v>38626</v>
          </cell>
          <cell r="I11653">
            <v>0</v>
          </cell>
          <cell r="J11653">
            <v>0</v>
          </cell>
        </row>
        <row r="11654">
          <cell r="A11654">
            <v>36641</v>
          </cell>
          <cell r="B11654" t="str">
            <v>FT-CANADA</v>
          </cell>
          <cell r="C11654" t="str">
            <v>NG-NYMEX</v>
          </cell>
          <cell r="D11654" t="str">
            <v>FT-CAND-ERMS-BAS</v>
          </cell>
          <cell r="E11654" t="str">
            <v>D</v>
          </cell>
          <cell r="G11654" t="str">
            <v>IF-NTHWST/CANBR</v>
          </cell>
          <cell r="H11654">
            <v>38657</v>
          </cell>
          <cell r="I11654">
            <v>0</v>
          </cell>
          <cell r="J11654">
            <v>0</v>
          </cell>
        </row>
        <row r="11655">
          <cell r="A11655">
            <v>36641</v>
          </cell>
          <cell r="B11655" t="str">
            <v>FT-CANADA</v>
          </cell>
          <cell r="C11655" t="str">
            <v>NG-NYMEX</v>
          </cell>
          <cell r="D11655" t="str">
            <v>FT-CAND-ERMS-BAS</v>
          </cell>
          <cell r="E11655" t="str">
            <v>D</v>
          </cell>
          <cell r="G11655" t="str">
            <v>IF-NTHWST/CANBR</v>
          </cell>
          <cell r="H11655">
            <v>38687</v>
          </cell>
          <cell r="I11655">
            <v>0</v>
          </cell>
          <cell r="J11655">
            <v>0</v>
          </cell>
        </row>
        <row r="11656">
          <cell r="A11656">
            <v>36641</v>
          </cell>
          <cell r="B11656" t="str">
            <v>FT-CANADA</v>
          </cell>
          <cell r="C11656" t="str">
            <v>NG-NYMEX</v>
          </cell>
          <cell r="D11656" t="str">
            <v>FT-CAND-ERMS-BAS</v>
          </cell>
          <cell r="E11656" t="str">
            <v>D</v>
          </cell>
          <cell r="G11656" t="str">
            <v>IF-NTHWST/CANBR</v>
          </cell>
          <cell r="H11656">
            <v>38718</v>
          </cell>
          <cell r="I11656">
            <v>0</v>
          </cell>
          <cell r="J11656">
            <v>0</v>
          </cell>
        </row>
        <row r="11657">
          <cell r="A11657">
            <v>36641</v>
          </cell>
          <cell r="B11657" t="str">
            <v>FT-CANADA</v>
          </cell>
          <cell r="C11657" t="str">
            <v>NG-NYMEX</v>
          </cell>
          <cell r="D11657" t="str">
            <v>FT-CAND-ERMS-BAS</v>
          </cell>
          <cell r="E11657" t="str">
            <v>D</v>
          </cell>
          <cell r="G11657" t="str">
            <v>IF-NTHWST/CANBR</v>
          </cell>
          <cell r="H11657">
            <v>38749</v>
          </cell>
          <cell r="I11657">
            <v>0</v>
          </cell>
          <cell r="J11657">
            <v>0</v>
          </cell>
        </row>
        <row r="11658">
          <cell r="A11658">
            <v>36641</v>
          </cell>
          <cell r="B11658" t="str">
            <v>FT-CANADA</v>
          </cell>
          <cell r="C11658" t="str">
            <v>NG-NYMEX</v>
          </cell>
          <cell r="D11658" t="str">
            <v>FT-CAND-ERMS-BAS</v>
          </cell>
          <cell r="E11658" t="str">
            <v>D</v>
          </cell>
          <cell r="G11658" t="str">
            <v>IF-NTHWST/CANBR</v>
          </cell>
          <cell r="H11658">
            <v>38777</v>
          </cell>
          <cell r="I11658">
            <v>0</v>
          </cell>
          <cell r="J11658">
            <v>0</v>
          </cell>
        </row>
        <row r="11659">
          <cell r="A11659">
            <v>36641</v>
          </cell>
          <cell r="B11659" t="str">
            <v>FT-CANADA</v>
          </cell>
          <cell r="C11659" t="str">
            <v>NG-NYMEX</v>
          </cell>
          <cell r="D11659" t="str">
            <v>FT-CAND-ERMS-BAS</v>
          </cell>
          <cell r="E11659" t="str">
            <v>D</v>
          </cell>
          <cell r="G11659" t="str">
            <v>IF-NTHWST/CANBR</v>
          </cell>
          <cell r="H11659">
            <v>38899</v>
          </cell>
          <cell r="I11659">
            <v>0</v>
          </cell>
          <cell r="J11659">
            <v>0</v>
          </cell>
        </row>
        <row r="11660">
          <cell r="A11660">
            <v>36641</v>
          </cell>
          <cell r="B11660" t="str">
            <v>FT-CANADA</v>
          </cell>
          <cell r="C11660" t="str">
            <v>NG-NYMEX</v>
          </cell>
          <cell r="D11660" t="str">
            <v>FT-CAND-ERMS-BAS</v>
          </cell>
          <cell r="E11660" t="str">
            <v>D</v>
          </cell>
          <cell r="G11660" t="str">
            <v>IF-NTHWST/CANBR</v>
          </cell>
          <cell r="H11660">
            <v>38930</v>
          </cell>
          <cell r="I11660">
            <v>0</v>
          </cell>
          <cell r="J11660">
            <v>0</v>
          </cell>
        </row>
        <row r="11661">
          <cell r="A11661">
            <v>36641</v>
          </cell>
          <cell r="B11661" t="str">
            <v>FT-CANADA</v>
          </cell>
          <cell r="C11661" t="str">
            <v>NG-NYMEX</v>
          </cell>
          <cell r="D11661" t="str">
            <v>FT-CAND-ERMS-BAS</v>
          </cell>
          <cell r="E11661" t="str">
            <v>D</v>
          </cell>
          <cell r="G11661" t="str">
            <v>IF-NTHWST/CANBR</v>
          </cell>
          <cell r="H11661">
            <v>38961</v>
          </cell>
          <cell r="I11661">
            <v>0</v>
          </cell>
          <cell r="J11661">
            <v>0</v>
          </cell>
        </row>
        <row r="11662">
          <cell r="A11662">
            <v>36641</v>
          </cell>
          <cell r="B11662" t="str">
            <v>FT-CANADA</v>
          </cell>
          <cell r="C11662" t="str">
            <v>NG-NYMEX</v>
          </cell>
          <cell r="D11662" t="str">
            <v>FT-CAND-ERMS-BAS</v>
          </cell>
          <cell r="E11662" t="str">
            <v>D</v>
          </cell>
          <cell r="G11662" t="str">
            <v>IF-NTHWST/CANBR</v>
          </cell>
          <cell r="H11662">
            <v>38991</v>
          </cell>
          <cell r="I11662">
            <v>0</v>
          </cell>
          <cell r="J11662">
            <v>0</v>
          </cell>
        </row>
        <row r="11663">
          <cell r="A11663">
            <v>36641</v>
          </cell>
          <cell r="B11663" t="str">
            <v>FT-CANADA</v>
          </cell>
          <cell r="C11663" t="str">
            <v>NG-NYMEX</v>
          </cell>
          <cell r="D11663" t="str">
            <v>FT-CAND-ERMS-BAS</v>
          </cell>
          <cell r="E11663" t="str">
            <v>D</v>
          </cell>
          <cell r="G11663" t="str">
            <v>IF-NTHWST/CANBR</v>
          </cell>
          <cell r="H11663">
            <v>39022</v>
          </cell>
          <cell r="I11663">
            <v>0</v>
          </cell>
          <cell r="J11663">
            <v>0</v>
          </cell>
        </row>
        <row r="11664">
          <cell r="A11664">
            <v>36641</v>
          </cell>
          <cell r="B11664" t="str">
            <v>FT-CANADA</v>
          </cell>
          <cell r="C11664" t="str">
            <v>NG-NYMEX</v>
          </cell>
          <cell r="D11664" t="str">
            <v>FT-CAND-ERMS-BAS</v>
          </cell>
          <cell r="E11664" t="str">
            <v>D</v>
          </cell>
          <cell r="G11664" t="str">
            <v>IF-NTHWST/CANBR</v>
          </cell>
          <cell r="H11664">
            <v>39052</v>
          </cell>
          <cell r="I11664">
            <v>0</v>
          </cell>
          <cell r="J11664">
            <v>0</v>
          </cell>
        </row>
        <row r="11665">
          <cell r="A11665">
            <v>36641</v>
          </cell>
          <cell r="B11665" t="str">
            <v>FT-CANADA</v>
          </cell>
          <cell r="C11665" t="str">
            <v>NG-NYMEX</v>
          </cell>
          <cell r="D11665" t="str">
            <v>FT-CAND-ERMS-BAS</v>
          </cell>
          <cell r="E11665" t="str">
            <v>D</v>
          </cell>
          <cell r="G11665" t="str">
            <v>IF-NTHWST/CANBR</v>
          </cell>
          <cell r="H11665">
            <v>39083</v>
          </cell>
          <cell r="I11665">
            <v>0</v>
          </cell>
          <cell r="J11665">
            <v>0</v>
          </cell>
        </row>
        <row r="11666">
          <cell r="A11666">
            <v>36641</v>
          </cell>
          <cell r="B11666" t="str">
            <v>FT-CANADA</v>
          </cell>
          <cell r="C11666" t="str">
            <v>NG-NYMEX</v>
          </cell>
          <cell r="D11666" t="str">
            <v>FT-CAND-ERMS-BAS</v>
          </cell>
          <cell r="E11666" t="str">
            <v>D</v>
          </cell>
          <cell r="G11666" t="str">
            <v>IF-NTHWST/CANBR</v>
          </cell>
          <cell r="H11666">
            <v>39114</v>
          </cell>
          <cell r="I11666">
            <v>0</v>
          </cell>
          <cell r="J11666">
            <v>0</v>
          </cell>
        </row>
        <row r="11667">
          <cell r="A11667">
            <v>36641</v>
          </cell>
          <cell r="B11667" t="str">
            <v>FT-CANADA</v>
          </cell>
          <cell r="C11667" t="str">
            <v>NG-NYMEX</v>
          </cell>
          <cell r="D11667" t="str">
            <v>FT-CAND-ERMS-BAS</v>
          </cell>
          <cell r="E11667" t="str">
            <v>D</v>
          </cell>
          <cell r="G11667" t="str">
            <v>IF-NTHWST/CANBR</v>
          </cell>
          <cell r="H11667">
            <v>39142</v>
          </cell>
          <cell r="I11667">
            <v>0</v>
          </cell>
          <cell r="J11667">
            <v>0</v>
          </cell>
        </row>
        <row r="11668">
          <cell r="A11668">
            <v>36641</v>
          </cell>
          <cell r="B11668" t="str">
            <v>FT-CANADA</v>
          </cell>
          <cell r="C11668" t="str">
            <v>NG-NYMEX</v>
          </cell>
          <cell r="D11668" t="str">
            <v>FT-CAND-ERMS-BAS</v>
          </cell>
          <cell r="E11668" t="str">
            <v>D</v>
          </cell>
          <cell r="G11668" t="str">
            <v>IF-NTHWST/CANBR</v>
          </cell>
          <cell r="H11668">
            <v>39264</v>
          </cell>
          <cell r="I11668">
            <v>0</v>
          </cell>
          <cell r="J11668">
            <v>0</v>
          </cell>
        </row>
        <row r="11669">
          <cell r="A11669">
            <v>36641</v>
          </cell>
          <cell r="B11669" t="str">
            <v>FT-CANADA</v>
          </cell>
          <cell r="C11669" t="str">
            <v>NG-NYMEX</v>
          </cell>
          <cell r="D11669" t="str">
            <v>FT-CAND-ERMS-BAS</v>
          </cell>
          <cell r="E11669" t="str">
            <v>D</v>
          </cell>
          <cell r="G11669" t="str">
            <v>IF-NTHWST/CANBR</v>
          </cell>
          <cell r="H11669">
            <v>39295</v>
          </cell>
          <cell r="I11669">
            <v>0</v>
          </cell>
          <cell r="J11669">
            <v>0</v>
          </cell>
        </row>
        <row r="11670">
          <cell r="A11670">
            <v>36641</v>
          </cell>
          <cell r="B11670" t="str">
            <v>FT-CANADA</v>
          </cell>
          <cell r="C11670" t="str">
            <v>NG-NYMEX</v>
          </cell>
          <cell r="D11670" t="str">
            <v>FT-CAND-ERMS-BAS</v>
          </cell>
          <cell r="E11670" t="str">
            <v>D</v>
          </cell>
          <cell r="G11670" t="str">
            <v>IF-NTHWST/CANBR</v>
          </cell>
          <cell r="H11670">
            <v>39326</v>
          </cell>
          <cell r="I11670">
            <v>0</v>
          </cell>
          <cell r="J11670">
            <v>0</v>
          </cell>
        </row>
        <row r="11671">
          <cell r="A11671">
            <v>36641</v>
          </cell>
          <cell r="B11671" t="str">
            <v>FT-CANADA</v>
          </cell>
          <cell r="C11671" t="str">
            <v>NG-NYMEX</v>
          </cell>
          <cell r="D11671" t="str">
            <v>FT-CAND-ERMS-BAS</v>
          </cell>
          <cell r="E11671" t="str">
            <v>D</v>
          </cell>
          <cell r="G11671" t="str">
            <v>IF-NTHWST/CANBR</v>
          </cell>
          <cell r="H11671">
            <v>39356</v>
          </cell>
          <cell r="I11671">
            <v>0</v>
          </cell>
          <cell r="J11671">
            <v>0</v>
          </cell>
        </row>
        <row r="11672">
          <cell r="A11672">
            <v>36641</v>
          </cell>
          <cell r="B11672" t="str">
            <v>FT-CANADA</v>
          </cell>
          <cell r="C11672" t="str">
            <v>NG-NYMEX</v>
          </cell>
          <cell r="D11672" t="str">
            <v>FT-CAND-ERMS-BAS</v>
          </cell>
          <cell r="E11672" t="str">
            <v>D</v>
          </cell>
          <cell r="G11672" t="str">
            <v>IF-NTHWST/CANBR</v>
          </cell>
          <cell r="H11672">
            <v>39387</v>
          </cell>
          <cell r="I11672">
            <v>0</v>
          </cell>
          <cell r="J11672">
            <v>0</v>
          </cell>
        </row>
        <row r="11673">
          <cell r="A11673">
            <v>36641</v>
          </cell>
          <cell r="B11673" t="str">
            <v>FT-CANADA</v>
          </cell>
          <cell r="C11673" t="str">
            <v>NG-NYMEX</v>
          </cell>
          <cell r="D11673" t="str">
            <v>FT-CAND-ERMS-BAS</v>
          </cell>
          <cell r="E11673" t="str">
            <v>D</v>
          </cell>
          <cell r="G11673" t="str">
            <v>IF-NTHWST/CANBR</v>
          </cell>
          <cell r="H11673">
            <v>39417</v>
          </cell>
          <cell r="I11673">
            <v>0</v>
          </cell>
          <cell r="J11673">
            <v>0</v>
          </cell>
        </row>
        <row r="11674">
          <cell r="A11674">
            <v>36641</v>
          </cell>
          <cell r="B11674" t="str">
            <v>FT-CANADA</v>
          </cell>
          <cell r="C11674" t="str">
            <v>NG-NYMEX</v>
          </cell>
          <cell r="D11674" t="str">
            <v>FT-CAND-ERMS-BAS</v>
          </cell>
          <cell r="E11674" t="str">
            <v>D</v>
          </cell>
          <cell r="G11674" t="str">
            <v>IF-NTHWST/CANBR</v>
          </cell>
          <cell r="H11674">
            <v>39448</v>
          </cell>
          <cell r="I11674">
            <v>0</v>
          </cell>
          <cell r="J11674">
            <v>0</v>
          </cell>
        </row>
        <row r="11675">
          <cell r="A11675">
            <v>36641</v>
          </cell>
          <cell r="B11675" t="str">
            <v>FT-CANADA</v>
          </cell>
          <cell r="C11675" t="str">
            <v>NG-NYMEX</v>
          </cell>
          <cell r="D11675" t="str">
            <v>FT-CAND-ERMS-BAS</v>
          </cell>
          <cell r="E11675" t="str">
            <v>D</v>
          </cell>
          <cell r="G11675" t="str">
            <v>IF-NTHWST/CANBR</v>
          </cell>
          <cell r="H11675">
            <v>39479</v>
          </cell>
          <cell r="I11675">
            <v>0</v>
          </cell>
          <cell r="J11675">
            <v>0</v>
          </cell>
        </row>
        <row r="11676">
          <cell r="A11676">
            <v>36641</v>
          </cell>
          <cell r="B11676" t="str">
            <v>FT-CANADA</v>
          </cell>
          <cell r="C11676" t="str">
            <v>NG-NYMEX</v>
          </cell>
          <cell r="D11676" t="str">
            <v>FT-CAND-ERMS-BAS</v>
          </cell>
          <cell r="E11676" t="str">
            <v>D</v>
          </cell>
          <cell r="G11676" t="str">
            <v>IF-NTHWST/CANBR</v>
          </cell>
          <cell r="H11676">
            <v>39508</v>
          </cell>
          <cell r="I11676">
            <v>0</v>
          </cell>
          <cell r="J11676">
            <v>0</v>
          </cell>
        </row>
        <row r="11677">
          <cell r="A11677">
            <v>36641</v>
          </cell>
          <cell r="B11677" t="str">
            <v>FT-CANADA</v>
          </cell>
          <cell r="C11677" t="str">
            <v>NG-NYMEX</v>
          </cell>
          <cell r="D11677" t="str">
            <v>FT-CAND-ERMS-BAS</v>
          </cell>
          <cell r="E11677" t="str">
            <v>D</v>
          </cell>
          <cell r="G11677" t="str">
            <v>IF-NTHWST/CANBR</v>
          </cell>
          <cell r="H11677">
            <v>39630</v>
          </cell>
          <cell r="I11677">
            <v>0</v>
          </cell>
          <cell r="J11677">
            <v>0</v>
          </cell>
        </row>
        <row r="11678">
          <cell r="A11678">
            <v>36641</v>
          </cell>
          <cell r="B11678" t="str">
            <v>FT-CANADA</v>
          </cell>
          <cell r="C11678" t="str">
            <v>NG-NYMEX</v>
          </cell>
          <cell r="D11678" t="str">
            <v>FT-CAND-ERMS-BAS</v>
          </cell>
          <cell r="E11678" t="str">
            <v>D</v>
          </cell>
          <cell r="G11678" t="str">
            <v>IF-NTHWST/CANBR</v>
          </cell>
          <cell r="H11678">
            <v>39661</v>
          </cell>
          <cell r="I11678">
            <v>0</v>
          </cell>
          <cell r="J11678">
            <v>0</v>
          </cell>
        </row>
        <row r="11679">
          <cell r="A11679">
            <v>36641</v>
          </cell>
          <cell r="B11679" t="str">
            <v>FT-CANADA</v>
          </cell>
          <cell r="C11679" t="str">
            <v>NG-NYMEX</v>
          </cell>
          <cell r="D11679" t="str">
            <v>FT-CAND-ERMS-BAS</v>
          </cell>
          <cell r="E11679" t="str">
            <v>D</v>
          </cell>
          <cell r="G11679" t="str">
            <v>IF-NTHWST/CANBR</v>
          </cell>
          <cell r="H11679">
            <v>39692</v>
          </cell>
          <cell r="I11679">
            <v>0</v>
          </cell>
          <cell r="J11679">
            <v>0</v>
          </cell>
        </row>
        <row r="11680">
          <cell r="A11680">
            <v>36641</v>
          </cell>
          <cell r="B11680" t="str">
            <v>FT-CANADA</v>
          </cell>
          <cell r="C11680" t="str">
            <v>NG-NYMEX</v>
          </cell>
          <cell r="D11680" t="str">
            <v>FT-CAND-ERMS-BAS</v>
          </cell>
          <cell r="E11680" t="str">
            <v>D</v>
          </cell>
          <cell r="G11680" t="str">
            <v>IF-NTHWST/CANBR</v>
          </cell>
          <cell r="H11680">
            <v>39722</v>
          </cell>
          <cell r="I11680">
            <v>0</v>
          </cell>
          <cell r="J11680">
            <v>0</v>
          </cell>
        </row>
        <row r="11681">
          <cell r="A11681">
            <v>36641</v>
          </cell>
          <cell r="B11681" t="str">
            <v>FT-CANADA</v>
          </cell>
          <cell r="C11681" t="str">
            <v>NG-NYMEX</v>
          </cell>
          <cell r="D11681" t="str">
            <v>FT-CAND-ERMS-BAS</v>
          </cell>
          <cell r="E11681" t="str">
            <v>D</v>
          </cell>
          <cell r="G11681" t="str">
            <v>IF-NTHWST/CANBR</v>
          </cell>
          <cell r="H11681">
            <v>39753</v>
          </cell>
          <cell r="I11681">
            <v>0</v>
          </cell>
          <cell r="J11681">
            <v>0</v>
          </cell>
        </row>
        <row r="11682">
          <cell r="A11682">
            <v>36641</v>
          </cell>
          <cell r="B11682" t="str">
            <v>FT-CANADA</v>
          </cell>
          <cell r="C11682" t="str">
            <v>NG-NYMEX</v>
          </cell>
          <cell r="D11682" t="str">
            <v>FT-CAND-ERMS-BAS</v>
          </cell>
          <cell r="E11682" t="str">
            <v>D</v>
          </cell>
          <cell r="G11682" t="str">
            <v>IF-NTHWST/CANBR</v>
          </cell>
          <cell r="H11682">
            <v>39783</v>
          </cell>
          <cell r="I11682">
            <v>0</v>
          </cell>
          <cell r="J11682">
            <v>0</v>
          </cell>
        </row>
        <row r="11683">
          <cell r="A11683">
            <v>36641</v>
          </cell>
          <cell r="B11683" t="str">
            <v>FT-CANADA</v>
          </cell>
          <cell r="C11683" t="str">
            <v>NG-NYMEX</v>
          </cell>
          <cell r="D11683" t="str">
            <v>FT-CAND-ERMS-BAS</v>
          </cell>
          <cell r="E11683" t="str">
            <v>D</v>
          </cell>
          <cell r="G11683" t="str">
            <v>IF-NTHWST/CANBR</v>
          </cell>
          <cell r="H11683">
            <v>39814</v>
          </cell>
          <cell r="I11683">
            <v>0</v>
          </cell>
          <cell r="J11683">
            <v>0</v>
          </cell>
        </row>
        <row r="11684">
          <cell r="A11684">
            <v>36641</v>
          </cell>
          <cell r="B11684" t="str">
            <v>FT-CANADA</v>
          </cell>
          <cell r="C11684" t="str">
            <v>NG-NYMEX</v>
          </cell>
          <cell r="D11684" t="str">
            <v>FT-CAND-ERMS-BAS</v>
          </cell>
          <cell r="E11684" t="str">
            <v>D</v>
          </cell>
          <cell r="G11684" t="str">
            <v>IF-NTHWST/CANBR</v>
          </cell>
          <cell r="H11684">
            <v>39845</v>
          </cell>
          <cell r="I11684">
            <v>0</v>
          </cell>
          <cell r="J11684">
            <v>0</v>
          </cell>
        </row>
        <row r="11685">
          <cell r="A11685">
            <v>36641</v>
          </cell>
          <cell r="B11685" t="str">
            <v>FT-CANADA</v>
          </cell>
          <cell r="C11685" t="str">
            <v>NG-NYMEX</v>
          </cell>
          <cell r="D11685" t="str">
            <v>FT-CAND-ERMS-BAS</v>
          </cell>
          <cell r="E11685" t="str">
            <v>D</v>
          </cell>
          <cell r="G11685" t="str">
            <v>IF-NTHWST/CANBR</v>
          </cell>
          <cell r="H11685">
            <v>39873</v>
          </cell>
          <cell r="I11685">
            <v>0</v>
          </cell>
          <cell r="J11685">
            <v>0</v>
          </cell>
        </row>
        <row r="11686">
          <cell r="A11686">
            <v>36641</v>
          </cell>
          <cell r="B11686" t="str">
            <v>FT-CANADA</v>
          </cell>
          <cell r="C11686" t="str">
            <v>NG-NYMEX</v>
          </cell>
          <cell r="D11686" t="str">
            <v>FT-CAND-ERMS-BAS</v>
          </cell>
          <cell r="E11686" t="str">
            <v>D</v>
          </cell>
          <cell r="G11686" t="str">
            <v>IF-NTHWST/CANBR</v>
          </cell>
          <cell r="H11686">
            <v>39995</v>
          </cell>
          <cell r="I11686">
            <v>0</v>
          </cell>
          <cell r="J11686">
            <v>0</v>
          </cell>
        </row>
        <row r="11687">
          <cell r="A11687">
            <v>36641</v>
          </cell>
          <cell r="B11687" t="str">
            <v>FT-CANADA</v>
          </cell>
          <cell r="C11687" t="str">
            <v>NG-NYMEX</v>
          </cell>
          <cell r="D11687" t="str">
            <v>FT-CAND-ERMS-BAS</v>
          </cell>
          <cell r="E11687" t="str">
            <v>D</v>
          </cell>
          <cell r="G11687" t="str">
            <v>IF-NTHWST/CANBR</v>
          </cell>
          <cell r="H11687">
            <v>40026</v>
          </cell>
          <cell r="I11687">
            <v>0</v>
          </cell>
          <cell r="J11687">
            <v>0</v>
          </cell>
        </row>
        <row r="11688">
          <cell r="A11688">
            <v>36641</v>
          </cell>
          <cell r="B11688" t="str">
            <v>FT-CANADA</v>
          </cell>
          <cell r="C11688" t="str">
            <v>NG-NYMEX</v>
          </cell>
          <cell r="D11688" t="str">
            <v>FT-CAND-ERMS-BAS</v>
          </cell>
          <cell r="E11688" t="str">
            <v>D</v>
          </cell>
          <cell r="G11688" t="str">
            <v>IF-NTHWST/CANBR</v>
          </cell>
          <cell r="H11688">
            <v>40057</v>
          </cell>
          <cell r="I11688">
            <v>0</v>
          </cell>
          <cell r="J11688">
            <v>0</v>
          </cell>
        </row>
        <row r="11689">
          <cell r="A11689">
            <v>36641</v>
          </cell>
          <cell r="B11689" t="str">
            <v>FT-CANADA</v>
          </cell>
          <cell r="C11689" t="str">
            <v>NG-NYMEX</v>
          </cell>
          <cell r="D11689" t="str">
            <v>FT-CAND-ERMS-BAS</v>
          </cell>
          <cell r="E11689" t="str">
            <v>D</v>
          </cell>
          <cell r="G11689" t="str">
            <v>IF-NTHWST/CANBR</v>
          </cell>
          <cell r="H11689">
            <v>40087</v>
          </cell>
          <cell r="I11689">
            <v>0</v>
          </cell>
          <cell r="J11689">
            <v>0</v>
          </cell>
        </row>
        <row r="11690">
          <cell r="A11690">
            <v>36641</v>
          </cell>
          <cell r="B11690" t="str">
            <v>FT-CANADA</v>
          </cell>
          <cell r="C11690" t="str">
            <v>NG-NYMEX</v>
          </cell>
          <cell r="D11690" t="str">
            <v>FT-CAND-ERMS-BAS</v>
          </cell>
          <cell r="E11690" t="str">
            <v>D</v>
          </cell>
          <cell r="G11690" t="str">
            <v>IF-NTHWST/CANBR</v>
          </cell>
          <cell r="H11690">
            <v>40118</v>
          </cell>
          <cell r="I11690">
            <v>0</v>
          </cell>
          <cell r="J11690">
            <v>0</v>
          </cell>
        </row>
        <row r="11691">
          <cell r="A11691">
            <v>36641</v>
          </cell>
          <cell r="B11691" t="str">
            <v>FT-CANADA</v>
          </cell>
          <cell r="C11691" t="str">
            <v>NG-NYMEX</v>
          </cell>
          <cell r="D11691" t="str">
            <v>FT-CAND-ERMS-BAS</v>
          </cell>
          <cell r="E11691" t="str">
            <v>D</v>
          </cell>
          <cell r="G11691" t="str">
            <v>IF-NTHWST/CANBR</v>
          </cell>
          <cell r="H11691">
            <v>40148</v>
          </cell>
          <cell r="I11691">
            <v>0</v>
          </cell>
          <cell r="J11691">
            <v>0</v>
          </cell>
        </row>
        <row r="11692">
          <cell r="A11692">
            <v>36641</v>
          </cell>
          <cell r="B11692" t="str">
            <v>FT-CANADA</v>
          </cell>
          <cell r="C11692" t="str">
            <v>NG-NYMEX</v>
          </cell>
          <cell r="D11692" t="str">
            <v>FT-CAND-ERMS-BAS</v>
          </cell>
          <cell r="E11692" t="str">
            <v>D</v>
          </cell>
          <cell r="G11692" t="str">
            <v>IF-NTHWST/CANBR</v>
          </cell>
          <cell r="H11692">
            <v>40179</v>
          </cell>
          <cell r="I11692">
            <v>0</v>
          </cell>
          <cell r="J11692">
            <v>0</v>
          </cell>
        </row>
        <row r="11693">
          <cell r="A11693">
            <v>36641</v>
          </cell>
          <cell r="B11693" t="str">
            <v>FT-CANADA</v>
          </cell>
          <cell r="C11693" t="str">
            <v>NG-NYMEX</v>
          </cell>
          <cell r="D11693" t="str">
            <v>FT-CAND-ERMS-BAS</v>
          </cell>
          <cell r="E11693" t="str">
            <v>D</v>
          </cell>
          <cell r="G11693" t="str">
            <v>IF-NTHWST/CANBR</v>
          </cell>
          <cell r="H11693">
            <v>40210</v>
          </cell>
          <cell r="I11693">
            <v>0</v>
          </cell>
          <cell r="J11693">
            <v>0</v>
          </cell>
        </row>
        <row r="11694">
          <cell r="A11694">
            <v>36641</v>
          </cell>
          <cell r="B11694" t="str">
            <v>FT-CANADA</v>
          </cell>
          <cell r="C11694" t="str">
            <v>NG-NYMEX</v>
          </cell>
          <cell r="D11694" t="str">
            <v>FT-CAND-ERMS-BAS</v>
          </cell>
          <cell r="E11694" t="str">
            <v>D</v>
          </cell>
          <cell r="G11694" t="str">
            <v>IF-NTHWST/CANBR</v>
          </cell>
          <cell r="H11694">
            <v>40238</v>
          </cell>
          <cell r="I11694">
            <v>0</v>
          </cell>
          <cell r="J11694">
            <v>0</v>
          </cell>
        </row>
        <row r="11695">
          <cell r="A11695">
            <v>36641</v>
          </cell>
          <cell r="B11695" t="str">
            <v>FT-CANADA</v>
          </cell>
          <cell r="C11695" t="str">
            <v>NG-NYMEX</v>
          </cell>
          <cell r="D11695" t="str">
            <v>FT-CAND-ERMS-BAS</v>
          </cell>
          <cell r="E11695" t="str">
            <v>D</v>
          </cell>
          <cell r="G11695" t="str">
            <v>IF-NTHWST/CANBR</v>
          </cell>
          <cell r="H11695">
            <v>40360</v>
          </cell>
          <cell r="I11695">
            <v>0</v>
          </cell>
          <cell r="J11695">
            <v>0</v>
          </cell>
        </row>
        <row r="11696">
          <cell r="A11696">
            <v>36641</v>
          </cell>
          <cell r="B11696" t="str">
            <v>FT-CANADA</v>
          </cell>
          <cell r="C11696" t="str">
            <v>NG-NYMEX</v>
          </cell>
          <cell r="D11696" t="str">
            <v>FT-CAND-ERMS-BAS</v>
          </cell>
          <cell r="E11696" t="str">
            <v>D</v>
          </cell>
          <cell r="G11696" t="str">
            <v>IF-NTHWST/CANBR</v>
          </cell>
          <cell r="H11696">
            <v>40391</v>
          </cell>
          <cell r="I11696">
            <v>0</v>
          </cell>
          <cell r="J11696">
            <v>0</v>
          </cell>
        </row>
        <row r="11697">
          <cell r="A11697">
            <v>36641</v>
          </cell>
          <cell r="B11697" t="str">
            <v>FT-CANADA</v>
          </cell>
          <cell r="C11697" t="str">
            <v>NG-NYMEX</v>
          </cell>
          <cell r="D11697" t="str">
            <v>FT-CAND-ERMS-BAS</v>
          </cell>
          <cell r="E11697" t="str">
            <v>D</v>
          </cell>
          <cell r="G11697" t="str">
            <v>IF-NTHWST/CANBR</v>
          </cell>
          <cell r="H11697">
            <v>40422</v>
          </cell>
          <cell r="I11697">
            <v>0</v>
          </cell>
          <cell r="J11697">
            <v>0</v>
          </cell>
        </row>
        <row r="11698">
          <cell r="A11698">
            <v>36641</v>
          </cell>
          <cell r="B11698" t="str">
            <v>FT-CANADA</v>
          </cell>
          <cell r="C11698" t="str">
            <v>NG-NYMEX</v>
          </cell>
          <cell r="D11698" t="str">
            <v>FT-CAND-ERMS-BAS</v>
          </cell>
          <cell r="E11698" t="str">
            <v>D</v>
          </cell>
          <cell r="G11698" t="str">
            <v>IF-NTHWST/CANBR</v>
          </cell>
          <cell r="H11698">
            <v>40452</v>
          </cell>
          <cell r="I11698">
            <v>0</v>
          </cell>
          <cell r="J11698">
            <v>0</v>
          </cell>
        </row>
        <row r="11699">
          <cell r="A11699">
            <v>36641</v>
          </cell>
          <cell r="B11699" t="str">
            <v>FT-CANADA</v>
          </cell>
          <cell r="C11699" t="str">
            <v>NG-NYMEX</v>
          </cell>
          <cell r="D11699" t="str">
            <v>FT-CAND-ERMS-BAS</v>
          </cell>
          <cell r="E11699" t="str">
            <v>D</v>
          </cell>
          <cell r="G11699" t="str">
            <v>IF-NTHWST/CANBR</v>
          </cell>
          <cell r="H11699">
            <v>40483</v>
          </cell>
          <cell r="I11699">
            <v>0</v>
          </cell>
          <cell r="J11699">
            <v>0</v>
          </cell>
        </row>
        <row r="11700">
          <cell r="A11700">
            <v>36641</v>
          </cell>
          <cell r="B11700" t="str">
            <v>FT-CANADA</v>
          </cell>
          <cell r="C11700" t="str">
            <v>NG-NYMEX</v>
          </cell>
          <cell r="D11700" t="str">
            <v>FT-CAND-ERMS-BAS</v>
          </cell>
          <cell r="E11700" t="str">
            <v>D</v>
          </cell>
          <cell r="G11700" t="str">
            <v>IF-NTHWST/CANBR</v>
          </cell>
          <cell r="H11700">
            <v>40513</v>
          </cell>
          <cell r="I11700">
            <v>0</v>
          </cell>
          <cell r="J11700">
            <v>0</v>
          </cell>
        </row>
        <row r="11701">
          <cell r="A11701">
            <v>36641</v>
          </cell>
          <cell r="B11701" t="str">
            <v>FT-CANADA</v>
          </cell>
          <cell r="C11701" t="str">
            <v>NG-NYMEX</v>
          </cell>
          <cell r="D11701" t="str">
            <v>FT-CAND-ERMS-BAS</v>
          </cell>
          <cell r="E11701" t="str">
            <v>D</v>
          </cell>
          <cell r="G11701" t="str">
            <v>IF-NTHWST/CANBR</v>
          </cell>
          <cell r="H11701">
            <v>40544</v>
          </cell>
          <cell r="I11701">
            <v>0</v>
          </cell>
          <cell r="J11701">
            <v>0</v>
          </cell>
        </row>
        <row r="11702">
          <cell r="A11702">
            <v>36641</v>
          </cell>
          <cell r="B11702" t="str">
            <v>FT-CANADA</v>
          </cell>
          <cell r="C11702" t="str">
            <v>NG-NYMEX</v>
          </cell>
          <cell r="D11702" t="str">
            <v>FT-CAND-ERMS-BAS</v>
          </cell>
          <cell r="E11702" t="str">
            <v>D</v>
          </cell>
          <cell r="G11702" t="str">
            <v>IF-NTHWST/CANBR</v>
          </cell>
          <cell r="H11702">
            <v>40575</v>
          </cell>
          <cell r="I11702">
            <v>0</v>
          </cell>
          <cell r="J11702">
            <v>0</v>
          </cell>
        </row>
        <row r="11703">
          <cell r="A11703">
            <v>36641</v>
          </cell>
          <cell r="B11703" t="str">
            <v>FT-CANADA</v>
          </cell>
          <cell r="C11703" t="str">
            <v>NG-NYMEX</v>
          </cell>
          <cell r="D11703" t="str">
            <v>FT-CAND-ERMS-BAS</v>
          </cell>
          <cell r="E11703" t="str">
            <v>D</v>
          </cell>
          <cell r="G11703" t="str">
            <v>IF-NTHWST/CANBR</v>
          </cell>
          <cell r="H11703">
            <v>40603</v>
          </cell>
          <cell r="I11703">
            <v>0</v>
          </cell>
          <cell r="J11703">
            <v>0</v>
          </cell>
        </row>
        <row r="11704">
          <cell r="A11704">
            <v>36641</v>
          </cell>
          <cell r="B11704" t="str">
            <v>FT-CANADA</v>
          </cell>
          <cell r="C11704" t="str">
            <v>NG-NYMEX</v>
          </cell>
          <cell r="D11704" t="str">
            <v>FT-CAND-ERMS-BAS</v>
          </cell>
          <cell r="E11704" t="str">
            <v>D</v>
          </cell>
          <cell r="G11704" t="str">
            <v>IF-NWPL_ROCKY_M</v>
          </cell>
          <cell r="H11704">
            <v>36647</v>
          </cell>
          <cell r="I11704">
            <v>0</v>
          </cell>
          <cell r="J11704">
            <v>0</v>
          </cell>
        </row>
        <row r="11705">
          <cell r="A11705">
            <v>36641</v>
          </cell>
          <cell r="B11705" t="str">
            <v>FT-CANADA</v>
          </cell>
          <cell r="C11705" t="str">
            <v>NG-NYMEX</v>
          </cell>
          <cell r="D11705" t="str">
            <v>FT-CAND-ERMS-BAS</v>
          </cell>
          <cell r="E11705" t="str">
            <v>D</v>
          </cell>
          <cell r="G11705" t="str">
            <v>IF-NWPL_ROCKY_M</v>
          </cell>
          <cell r="H11705">
            <v>36678</v>
          </cell>
          <cell r="I11705">
            <v>0</v>
          </cell>
          <cell r="J11705">
            <v>0</v>
          </cell>
        </row>
        <row r="11706">
          <cell r="A11706">
            <v>36641</v>
          </cell>
          <cell r="B11706" t="str">
            <v>FT-CANADA</v>
          </cell>
          <cell r="C11706" t="str">
            <v>NG-NYMEX</v>
          </cell>
          <cell r="D11706" t="str">
            <v>FT-CAND-ERMS-BAS</v>
          </cell>
          <cell r="E11706" t="str">
            <v>D</v>
          </cell>
          <cell r="G11706" t="str">
            <v>IF-NWPL_ROCKY_M</v>
          </cell>
          <cell r="H11706">
            <v>36708</v>
          </cell>
          <cell r="I11706">
            <v>0</v>
          </cell>
          <cell r="J11706">
            <v>0</v>
          </cell>
        </row>
        <row r="11707">
          <cell r="A11707">
            <v>36641</v>
          </cell>
          <cell r="B11707" t="str">
            <v>FT-CANADA</v>
          </cell>
          <cell r="C11707" t="str">
            <v>NG-NYMEX</v>
          </cell>
          <cell r="D11707" t="str">
            <v>FT-CAND-ERMS-BAS</v>
          </cell>
          <cell r="E11707" t="str">
            <v>D</v>
          </cell>
          <cell r="G11707" t="str">
            <v>IF-NWPL_ROCKY_M</v>
          </cell>
          <cell r="H11707">
            <v>36739</v>
          </cell>
          <cell r="I11707">
            <v>0</v>
          </cell>
          <cell r="J11707">
            <v>0</v>
          </cell>
        </row>
        <row r="11708">
          <cell r="A11708">
            <v>36641</v>
          </cell>
          <cell r="B11708" t="str">
            <v>FT-CANADA</v>
          </cell>
          <cell r="C11708" t="str">
            <v>NG-NYMEX</v>
          </cell>
          <cell r="D11708" t="str">
            <v>FT-CAND-ERMS-BAS</v>
          </cell>
          <cell r="E11708" t="str">
            <v>D</v>
          </cell>
          <cell r="G11708" t="str">
            <v>IF-NWPL_ROCKY_M</v>
          </cell>
          <cell r="H11708">
            <v>36770</v>
          </cell>
          <cell r="I11708">
            <v>0</v>
          </cell>
          <cell r="J11708">
            <v>0</v>
          </cell>
        </row>
        <row r="11709">
          <cell r="A11709">
            <v>36641</v>
          </cell>
          <cell r="B11709" t="str">
            <v>FT-CANADA</v>
          </cell>
          <cell r="C11709" t="str">
            <v>NG-NYMEX</v>
          </cell>
          <cell r="D11709" t="str">
            <v>FT-CAND-ERMS-BAS</v>
          </cell>
          <cell r="E11709" t="str">
            <v>D</v>
          </cell>
          <cell r="G11709" t="str">
            <v>IF-NWPL_ROCKY_M</v>
          </cell>
          <cell r="H11709">
            <v>36800</v>
          </cell>
          <cell r="I11709">
            <v>0</v>
          </cell>
          <cell r="J11709">
            <v>0</v>
          </cell>
        </row>
        <row r="11710">
          <cell r="A11710">
            <v>36641</v>
          </cell>
          <cell r="B11710" t="str">
            <v>FT-CANADA</v>
          </cell>
          <cell r="C11710" t="str">
            <v>NG-NYMEX</v>
          </cell>
          <cell r="D11710" t="str">
            <v>FT-CAND-ERMS-BAS</v>
          </cell>
          <cell r="E11710" t="str">
            <v>D</v>
          </cell>
          <cell r="G11710" t="str">
            <v>IF-NWPL_ROCKY_M</v>
          </cell>
          <cell r="H11710">
            <v>36831</v>
          </cell>
          <cell r="I11710">
            <v>0</v>
          </cell>
          <cell r="J11710">
            <v>0</v>
          </cell>
        </row>
        <row r="11711">
          <cell r="A11711">
            <v>36641</v>
          </cell>
          <cell r="B11711" t="str">
            <v>FT-CANADA</v>
          </cell>
          <cell r="C11711" t="str">
            <v>NG-NYMEX</v>
          </cell>
          <cell r="D11711" t="str">
            <v>FT-CAND-ERMS-BAS</v>
          </cell>
          <cell r="E11711" t="str">
            <v>D</v>
          </cell>
          <cell r="G11711" t="str">
            <v>IF-NWPL_ROCKY_M</v>
          </cell>
          <cell r="H11711">
            <v>36861</v>
          </cell>
          <cell r="I11711">
            <v>0</v>
          </cell>
          <cell r="J11711">
            <v>0</v>
          </cell>
        </row>
        <row r="11712">
          <cell r="A11712">
            <v>36641</v>
          </cell>
          <cell r="B11712" t="str">
            <v>FT-CANADA</v>
          </cell>
          <cell r="C11712" t="str">
            <v>NG-NYMEX</v>
          </cell>
          <cell r="D11712" t="str">
            <v>FT-CAND-ERMS-BAS</v>
          </cell>
          <cell r="E11712" t="str">
            <v>D</v>
          </cell>
          <cell r="G11712" t="str">
            <v>IF-NWPL_ROCKY_M</v>
          </cell>
          <cell r="H11712">
            <v>36892</v>
          </cell>
          <cell r="I11712">
            <v>0</v>
          </cell>
          <cell r="J11712">
            <v>0</v>
          </cell>
        </row>
        <row r="11713">
          <cell r="A11713">
            <v>36641</v>
          </cell>
          <cell r="B11713" t="str">
            <v>FT-CANADA</v>
          </cell>
          <cell r="C11713" t="str">
            <v>NG-NYMEX</v>
          </cell>
          <cell r="D11713" t="str">
            <v>FT-CAND-ERMS-BAS</v>
          </cell>
          <cell r="E11713" t="str">
            <v>D</v>
          </cell>
          <cell r="G11713" t="str">
            <v>IF-NWPL_ROCKY_M</v>
          </cell>
          <cell r="H11713">
            <v>36923</v>
          </cell>
          <cell r="I11713">
            <v>0</v>
          </cell>
          <cell r="J11713">
            <v>0</v>
          </cell>
        </row>
        <row r="11714">
          <cell r="A11714">
            <v>36641</v>
          </cell>
          <cell r="B11714" t="str">
            <v>FT-CANADA</v>
          </cell>
          <cell r="C11714" t="str">
            <v>NG-NYMEX</v>
          </cell>
          <cell r="D11714" t="str">
            <v>FT-CAND-ERMS-BAS</v>
          </cell>
          <cell r="E11714" t="str">
            <v>D</v>
          </cell>
          <cell r="G11714" t="str">
            <v>IF-NWPL_ROCKY_M</v>
          </cell>
          <cell r="H11714">
            <v>36951</v>
          </cell>
          <cell r="I11714">
            <v>0</v>
          </cell>
          <cell r="J11714">
            <v>0</v>
          </cell>
        </row>
        <row r="11715">
          <cell r="A11715">
            <v>36641</v>
          </cell>
          <cell r="B11715" t="str">
            <v>FT-CANADA</v>
          </cell>
          <cell r="C11715" t="str">
            <v>NG-NYMEX</v>
          </cell>
          <cell r="D11715" t="str">
            <v>FT-CAND-ERMS-BAS</v>
          </cell>
          <cell r="E11715" t="str">
            <v>D</v>
          </cell>
          <cell r="G11715" t="str">
            <v>IF-NWPL_ROCKY_M</v>
          </cell>
          <cell r="H11715">
            <v>36982</v>
          </cell>
          <cell r="I11715">
            <v>0</v>
          </cell>
          <cell r="J11715">
            <v>0</v>
          </cell>
        </row>
        <row r="11716">
          <cell r="A11716">
            <v>36641</v>
          </cell>
          <cell r="B11716" t="str">
            <v>FT-CANADA</v>
          </cell>
          <cell r="C11716" t="str">
            <v>NG-NYMEX</v>
          </cell>
          <cell r="D11716" t="str">
            <v>FT-CAND-ERMS-BAS</v>
          </cell>
          <cell r="E11716" t="str">
            <v>D</v>
          </cell>
          <cell r="G11716" t="str">
            <v>IF-NWPL_ROCKY_M</v>
          </cell>
          <cell r="H11716">
            <v>37012</v>
          </cell>
          <cell r="I11716">
            <v>0</v>
          </cell>
          <cell r="J11716">
            <v>0</v>
          </cell>
        </row>
        <row r="11717">
          <cell r="A11717">
            <v>36641</v>
          </cell>
          <cell r="B11717" t="str">
            <v>FT-CANADA</v>
          </cell>
          <cell r="C11717" t="str">
            <v>NG-NYMEX</v>
          </cell>
          <cell r="D11717" t="str">
            <v>FT-CAND-ERMS-BAS</v>
          </cell>
          <cell r="E11717" t="str">
            <v>D</v>
          </cell>
          <cell r="G11717" t="str">
            <v>IF-NWPL_ROCKY_M</v>
          </cell>
          <cell r="H11717">
            <v>37043</v>
          </cell>
          <cell r="I11717">
            <v>0</v>
          </cell>
          <cell r="J11717">
            <v>0</v>
          </cell>
        </row>
        <row r="11718">
          <cell r="A11718">
            <v>36641</v>
          </cell>
          <cell r="B11718" t="str">
            <v>FT-CANADA</v>
          </cell>
          <cell r="C11718" t="str">
            <v>NG-NYMEX</v>
          </cell>
          <cell r="D11718" t="str">
            <v>FT-CAND-ERMS-BAS</v>
          </cell>
          <cell r="E11718" t="str">
            <v>D</v>
          </cell>
          <cell r="G11718" t="str">
            <v>IF-NWPL_ROCKY_M</v>
          </cell>
          <cell r="H11718">
            <v>37073</v>
          </cell>
          <cell r="I11718">
            <v>0</v>
          </cell>
          <cell r="J11718">
            <v>0</v>
          </cell>
        </row>
        <row r="11719">
          <cell r="A11719">
            <v>36641</v>
          </cell>
          <cell r="B11719" t="str">
            <v>FT-CANADA</v>
          </cell>
          <cell r="C11719" t="str">
            <v>NG-NYMEX</v>
          </cell>
          <cell r="D11719" t="str">
            <v>FT-CAND-ERMS-BAS</v>
          </cell>
          <cell r="E11719" t="str">
            <v>D</v>
          </cell>
          <cell r="G11719" t="str">
            <v>IF-NWPL_ROCKY_M</v>
          </cell>
          <cell r="H11719">
            <v>37104</v>
          </cell>
          <cell r="I11719">
            <v>0</v>
          </cell>
          <cell r="J11719">
            <v>0</v>
          </cell>
        </row>
        <row r="11720">
          <cell r="A11720">
            <v>36641</v>
          </cell>
          <cell r="B11720" t="str">
            <v>FT-CANADA</v>
          </cell>
          <cell r="C11720" t="str">
            <v>NG-NYMEX</v>
          </cell>
          <cell r="D11720" t="str">
            <v>FT-CAND-ERMS-BAS</v>
          </cell>
          <cell r="E11720" t="str">
            <v>D</v>
          </cell>
          <cell r="G11720" t="str">
            <v>IF-NWPL_ROCKY_M</v>
          </cell>
          <cell r="H11720">
            <v>37135</v>
          </cell>
          <cell r="I11720">
            <v>0</v>
          </cell>
          <cell r="J11720">
            <v>0</v>
          </cell>
        </row>
        <row r="11721">
          <cell r="A11721">
            <v>36641</v>
          </cell>
          <cell r="B11721" t="str">
            <v>FT-CANADA</v>
          </cell>
          <cell r="C11721" t="str">
            <v>NG-NYMEX</v>
          </cell>
          <cell r="D11721" t="str">
            <v>FT-CAND-ERMS-BAS</v>
          </cell>
          <cell r="E11721" t="str">
            <v>D</v>
          </cell>
          <cell r="G11721" t="str">
            <v>IF-NWPL_ROCKY_M</v>
          </cell>
          <cell r="H11721">
            <v>37165</v>
          </cell>
          <cell r="I11721">
            <v>0</v>
          </cell>
          <cell r="J11721">
            <v>0</v>
          </cell>
        </row>
        <row r="11722">
          <cell r="A11722">
            <v>36641</v>
          </cell>
          <cell r="B11722" t="str">
            <v>FT-CANADA</v>
          </cell>
          <cell r="C11722" t="str">
            <v>NG-NYMEX</v>
          </cell>
          <cell r="D11722" t="str">
            <v>FT-CAND-ERMS-BAS</v>
          </cell>
          <cell r="E11722" t="str">
            <v>D</v>
          </cell>
          <cell r="G11722" t="str">
            <v>IF-NWPL_ROCKY_M</v>
          </cell>
          <cell r="H11722">
            <v>37196</v>
          </cell>
          <cell r="I11722">
            <v>0</v>
          </cell>
          <cell r="J11722">
            <v>0</v>
          </cell>
        </row>
        <row r="11723">
          <cell r="A11723">
            <v>36641</v>
          </cell>
          <cell r="B11723" t="str">
            <v>FT-CANADA</v>
          </cell>
          <cell r="C11723" t="str">
            <v>NG-NYMEX</v>
          </cell>
          <cell r="D11723" t="str">
            <v>FT-CAND-ERMS-BAS</v>
          </cell>
          <cell r="E11723" t="str">
            <v>D</v>
          </cell>
          <cell r="G11723" t="str">
            <v>IF-NWPL_ROCKY_M</v>
          </cell>
          <cell r="H11723">
            <v>37226</v>
          </cell>
          <cell r="I11723">
            <v>0</v>
          </cell>
          <cell r="J11723">
            <v>0</v>
          </cell>
        </row>
        <row r="11724">
          <cell r="A11724">
            <v>36641</v>
          </cell>
          <cell r="B11724" t="str">
            <v>FT-CANADA</v>
          </cell>
          <cell r="C11724" t="str">
            <v>NG-NYMEX</v>
          </cell>
          <cell r="D11724" t="str">
            <v>FT-CAND-ERMS-BAS</v>
          </cell>
          <cell r="E11724" t="str">
            <v>D</v>
          </cell>
          <cell r="G11724" t="str">
            <v>IF-NWPL_ROCKY_M</v>
          </cell>
          <cell r="H11724">
            <v>37257</v>
          </cell>
          <cell r="I11724">
            <v>0</v>
          </cell>
          <cell r="J11724">
            <v>0</v>
          </cell>
        </row>
        <row r="11725">
          <cell r="A11725">
            <v>36641</v>
          </cell>
          <cell r="B11725" t="str">
            <v>FT-CANADA</v>
          </cell>
          <cell r="C11725" t="str">
            <v>NG-NYMEX</v>
          </cell>
          <cell r="D11725" t="str">
            <v>FT-CAND-ERMS-BAS</v>
          </cell>
          <cell r="E11725" t="str">
            <v>D</v>
          </cell>
          <cell r="G11725" t="str">
            <v>IF-NWPL_ROCKY_M</v>
          </cell>
          <cell r="H11725">
            <v>37288</v>
          </cell>
          <cell r="I11725">
            <v>0</v>
          </cell>
          <cell r="J11725">
            <v>0</v>
          </cell>
        </row>
        <row r="11726">
          <cell r="A11726">
            <v>36641</v>
          </cell>
          <cell r="B11726" t="str">
            <v>FT-CANADA</v>
          </cell>
          <cell r="C11726" t="str">
            <v>NG-NYMEX</v>
          </cell>
          <cell r="D11726" t="str">
            <v>FT-CAND-ERMS-BAS</v>
          </cell>
          <cell r="E11726" t="str">
            <v>D</v>
          </cell>
          <cell r="G11726" t="str">
            <v>IF-NWPL_ROCKY_M</v>
          </cell>
          <cell r="H11726">
            <v>37316</v>
          </cell>
          <cell r="I11726">
            <v>0</v>
          </cell>
          <cell r="J11726">
            <v>0</v>
          </cell>
        </row>
        <row r="11727">
          <cell r="A11727">
            <v>36641</v>
          </cell>
          <cell r="B11727" t="str">
            <v>FT-CANADA</v>
          </cell>
          <cell r="C11727" t="str">
            <v>NG-NYMEX</v>
          </cell>
          <cell r="D11727" t="str">
            <v>FT-CAND-ERMS-BAS</v>
          </cell>
          <cell r="E11727" t="str">
            <v>D</v>
          </cell>
          <cell r="G11727" t="str">
            <v>IF-NWPL_ROCKY_M</v>
          </cell>
          <cell r="H11727">
            <v>37347</v>
          </cell>
          <cell r="I11727">
            <v>0</v>
          </cell>
          <cell r="J11727">
            <v>0</v>
          </cell>
        </row>
        <row r="11728">
          <cell r="A11728">
            <v>36641</v>
          </cell>
          <cell r="B11728" t="str">
            <v>FT-CANADA</v>
          </cell>
          <cell r="C11728" t="str">
            <v>NG-NYMEX</v>
          </cell>
          <cell r="D11728" t="str">
            <v>FT-CAND-ERMS-BAS</v>
          </cell>
          <cell r="E11728" t="str">
            <v>D</v>
          </cell>
          <cell r="G11728" t="str">
            <v>IF-NWPL_ROCKY_M</v>
          </cell>
          <cell r="H11728">
            <v>37377</v>
          </cell>
          <cell r="I11728">
            <v>0</v>
          </cell>
          <cell r="J11728">
            <v>0</v>
          </cell>
        </row>
        <row r="11729">
          <cell r="A11729">
            <v>36641</v>
          </cell>
          <cell r="B11729" t="str">
            <v>FT-CANADA</v>
          </cell>
          <cell r="C11729" t="str">
            <v>NG-NYMEX</v>
          </cell>
          <cell r="D11729" t="str">
            <v>FT-CAND-ERMS-BAS</v>
          </cell>
          <cell r="E11729" t="str">
            <v>D</v>
          </cell>
          <cell r="G11729" t="str">
            <v>IF-NWPL_ROCKY_M</v>
          </cell>
          <cell r="H11729">
            <v>37408</v>
          </cell>
          <cell r="I11729">
            <v>0</v>
          </cell>
          <cell r="J11729">
            <v>0</v>
          </cell>
        </row>
        <row r="11730">
          <cell r="A11730">
            <v>36641</v>
          </cell>
          <cell r="B11730" t="str">
            <v>FT-CANADA</v>
          </cell>
          <cell r="C11730" t="str">
            <v>NG-NYMEX</v>
          </cell>
          <cell r="D11730" t="str">
            <v>FT-CAND-ERMS-BAS</v>
          </cell>
          <cell r="E11730" t="str">
            <v>D</v>
          </cell>
          <cell r="G11730" t="str">
            <v>IF-NWPL_ROCKY_M</v>
          </cell>
          <cell r="H11730">
            <v>37438</v>
          </cell>
          <cell r="I11730">
            <v>0</v>
          </cell>
          <cell r="J11730">
            <v>0</v>
          </cell>
        </row>
        <row r="11731">
          <cell r="A11731">
            <v>36641</v>
          </cell>
          <cell r="B11731" t="str">
            <v>FT-CANADA</v>
          </cell>
          <cell r="C11731" t="str">
            <v>NG-NYMEX</v>
          </cell>
          <cell r="D11731" t="str">
            <v>FT-CAND-ERMS-BAS</v>
          </cell>
          <cell r="E11731" t="str">
            <v>D</v>
          </cell>
          <cell r="G11731" t="str">
            <v>IF-NWPL_ROCKY_M</v>
          </cell>
          <cell r="H11731">
            <v>37469</v>
          </cell>
          <cell r="I11731">
            <v>0</v>
          </cell>
          <cell r="J11731">
            <v>0</v>
          </cell>
        </row>
        <row r="11732">
          <cell r="A11732">
            <v>36641</v>
          </cell>
          <cell r="B11732" t="str">
            <v>FT-CANADA</v>
          </cell>
          <cell r="C11732" t="str">
            <v>NG-NYMEX</v>
          </cell>
          <cell r="D11732" t="str">
            <v>FT-CAND-ERMS-BAS</v>
          </cell>
          <cell r="E11732" t="str">
            <v>D</v>
          </cell>
          <cell r="G11732" t="str">
            <v>IF-NWPL_ROCKY_M</v>
          </cell>
          <cell r="H11732">
            <v>37500</v>
          </cell>
          <cell r="I11732">
            <v>0</v>
          </cell>
          <cell r="J11732">
            <v>0</v>
          </cell>
        </row>
        <row r="11733">
          <cell r="A11733">
            <v>36641</v>
          </cell>
          <cell r="B11733" t="str">
            <v>FT-CANADA</v>
          </cell>
          <cell r="C11733" t="str">
            <v>NG-NYMEX</v>
          </cell>
          <cell r="D11733" t="str">
            <v>FT-CAND-ERMS-BAS</v>
          </cell>
          <cell r="E11733" t="str">
            <v>D</v>
          </cell>
          <cell r="G11733" t="str">
            <v>IF-NWPL_ROCKY_M</v>
          </cell>
          <cell r="H11733">
            <v>37530</v>
          </cell>
          <cell r="I11733">
            <v>0</v>
          </cell>
          <cell r="J11733">
            <v>0</v>
          </cell>
        </row>
        <row r="11734">
          <cell r="A11734">
            <v>36641</v>
          </cell>
          <cell r="B11734" t="str">
            <v>FT-CANADA</v>
          </cell>
          <cell r="C11734" t="str">
            <v>NG-NYMEX</v>
          </cell>
          <cell r="D11734" t="str">
            <v>FT-CAND-ERMS-BAS</v>
          </cell>
          <cell r="E11734" t="str">
            <v>D</v>
          </cell>
          <cell r="G11734" t="str">
            <v>IF-NWPL_ROCKY_M</v>
          </cell>
          <cell r="H11734">
            <v>37561</v>
          </cell>
          <cell r="I11734">
            <v>0</v>
          </cell>
          <cell r="J11734">
            <v>0</v>
          </cell>
        </row>
        <row r="11735">
          <cell r="A11735">
            <v>36641</v>
          </cell>
          <cell r="B11735" t="str">
            <v>FT-CANADA</v>
          </cell>
          <cell r="C11735" t="str">
            <v>NG-NYMEX</v>
          </cell>
          <cell r="D11735" t="str">
            <v>FT-CAND-ERMS-BAS</v>
          </cell>
          <cell r="E11735" t="str">
            <v>D</v>
          </cell>
          <cell r="G11735" t="str">
            <v>IF-NWPL_ROCKY_M</v>
          </cell>
          <cell r="H11735">
            <v>37591</v>
          </cell>
          <cell r="I11735">
            <v>0</v>
          </cell>
          <cell r="J11735">
            <v>0</v>
          </cell>
        </row>
        <row r="11736">
          <cell r="A11736">
            <v>36641</v>
          </cell>
          <cell r="B11736" t="str">
            <v>FT-CANADA</v>
          </cell>
          <cell r="C11736" t="str">
            <v>NG-NYMEX</v>
          </cell>
          <cell r="D11736" t="str">
            <v>FT-CAND-ERMS-BAS</v>
          </cell>
          <cell r="E11736" t="str">
            <v>D</v>
          </cell>
          <cell r="G11736" t="str">
            <v>IF-NWPL_ROCKY_M</v>
          </cell>
          <cell r="H11736">
            <v>37622</v>
          </cell>
          <cell r="I11736">
            <v>0</v>
          </cell>
          <cell r="J11736">
            <v>0</v>
          </cell>
        </row>
        <row r="11737">
          <cell r="A11737">
            <v>36641</v>
          </cell>
          <cell r="B11737" t="str">
            <v>FT-CANADA</v>
          </cell>
          <cell r="C11737" t="str">
            <v>NG-NYMEX</v>
          </cell>
          <cell r="D11737" t="str">
            <v>FT-CAND-ERMS-BAS</v>
          </cell>
          <cell r="E11737" t="str">
            <v>D</v>
          </cell>
          <cell r="G11737" t="str">
            <v>IF-NWPL_ROCKY_M</v>
          </cell>
          <cell r="H11737">
            <v>37653</v>
          </cell>
          <cell r="I11737">
            <v>0</v>
          </cell>
          <cell r="J11737">
            <v>0</v>
          </cell>
        </row>
        <row r="11738">
          <cell r="A11738">
            <v>36641</v>
          </cell>
          <cell r="B11738" t="str">
            <v>FT-CANADA</v>
          </cell>
          <cell r="C11738" t="str">
            <v>NG-NYMEX</v>
          </cell>
          <cell r="D11738" t="str">
            <v>FT-CAND-ERMS-BAS</v>
          </cell>
          <cell r="E11738" t="str">
            <v>D</v>
          </cell>
          <cell r="G11738" t="str">
            <v>IF-NWPL_ROCKY_M</v>
          </cell>
          <cell r="H11738">
            <v>37681</v>
          </cell>
          <cell r="I11738">
            <v>0</v>
          </cell>
          <cell r="J11738">
            <v>0</v>
          </cell>
        </row>
        <row r="11739">
          <cell r="A11739">
            <v>36641</v>
          </cell>
          <cell r="B11739" t="str">
            <v>FT-CANADA</v>
          </cell>
          <cell r="C11739" t="str">
            <v>NG-NYMEX</v>
          </cell>
          <cell r="D11739" t="str">
            <v>FT-CAND-ERMS-BAS</v>
          </cell>
          <cell r="E11739" t="str">
            <v>D</v>
          </cell>
          <cell r="G11739" t="str">
            <v>IF-NWPL_ROCKY_M</v>
          </cell>
          <cell r="H11739">
            <v>37712</v>
          </cell>
          <cell r="I11739">
            <v>0</v>
          </cell>
          <cell r="J11739">
            <v>0</v>
          </cell>
        </row>
        <row r="11740">
          <cell r="A11740">
            <v>36641</v>
          </cell>
          <cell r="B11740" t="str">
            <v>FT-CANADA</v>
          </cell>
          <cell r="C11740" t="str">
            <v>NG-NYMEX</v>
          </cell>
          <cell r="D11740" t="str">
            <v>FT-CAND-ERMS-BAS</v>
          </cell>
          <cell r="E11740" t="str">
            <v>D</v>
          </cell>
          <cell r="G11740" t="str">
            <v>IF-NWPL_ROCKY_M</v>
          </cell>
          <cell r="H11740">
            <v>37742</v>
          </cell>
          <cell r="I11740">
            <v>0</v>
          </cell>
          <cell r="J11740">
            <v>0</v>
          </cell>
        </row>
        <row r="11741">
          <cell r="A11741">
            <v>36641</v>
          </cell>
          <cell r="B11741" t="str">
            <v>FT-CANADA</v>
          </cell>
          <cell r="C11741" t="str">
            <v>NG-NYMEX</v>
          </cell>
          <cell r="D11741" t="str">
            <v>FT-CAND-ERMS-BAS</v>
          </cell>
          <cell r="E11741" t="str">
            <v>D</v>
          </cell>
          <cell r="G11741" t="str">
            <v>IF-NWPL_ROCKY_M</v>
          </cell>
          <cell r="H11741">
            <v>37773</v>
          </cell>
          <cell r="I11741">
            <v>0</v>
          </cell>
          <cell r="J11741">
            <v>0</v>
          </cell>
        </row>
        <row r="11742">
          <cell r="A11742">
            <v>36641</v>
          </cell>
          <cell r="B11742" t="str">
            <v>FT-CANADA</v>
          </cell>
          <cell r="C11742" t="str">
            <v>NG-NYMEX</v>
          </cell>
          <cell r="D11742" t="str">
            <v>FT-CAND-ERMS-BAS</v>
          </cell>
          <cell r="E11742" t="str">
            <v>D</v>
          </cell>
          <cell r="G11742" t="str">
            <v>IF-NWPL_ROCKY_M</v>
          </cell>
          <cell r="H11742">
            <v>37803</v>
          </cell>
          <cell r="I11742">
            <v>0</v>
          </cell>
          <cell r="J11742">
            <v>0</v>
          </cell>
        </row>
        <row r="11743">
          <cell r="A11743">
            <v>36641</v>
          </cell>
          <cell r="B11743" t="str">
            <v>FT-CANADA</v>
          </cell>
          <cell r="C11743" t="str">
            <v>NG-NYMEX</v>
          </cell>
          <cell r="D11743" t="str">
            <v>FT-CAND-ERMS-BAS</v>
          </cell>
          <cell r="E11743" t="str">
            <v>D</v>
          </cell>
          <cell r="G11743" t="str">
            <v>IF-NWPL_ROCKY_M</v>
          </cell>
          <cell r="H11743">
            <v>37834</v>
          </cell>
          <cell r="I11743">
            <v>0</v>
          </cell>
          <cell r="J11743">
            <v>0</v>
          </cell>
        </row>
        <row r="11744">
          <cell r="A11744">
            <v>36641</v>
          </cell>
          <cell r="B11744" t="str">
            <v>FT-CANADA</v>
          </cell>
          <cell r="C11744" t="str">
            <v>NG-NYMEX</v>
          </cell>
          <cell r="D11744" t="str">
            <v>FT-CAND-ERMS-BAS</v>
          </cell>
          <cell r="E11744" t="str">
            <v>D</v>
          </cell>
          <cell r="G11744" t="str">
            <v>IF-NWPL_ROCKY_M</v>
          </cell>
          <cell r="H11744">
            <v>37865</v>
          </cell>
          <cell r="I11744">
            <v>0</v>
          </cell>
          <cell r="J11744">
            <v>0</v>
          </cell>
        </row>
        <row r="11745">
          <cell r="A11745">
            <v>36641</v>
          </cell>
          <cell r="B11745" t="str">
            <v>FT-CANADA</v>
          </cell>
          <cell r="C11745" t="str">
            <v>NG-NYMEX</v>
          </cell>
          <cell r="D11745" t="str">
            <v>FT-CAND-ERMS-BAS</v>
          </cell>
          <cell r="E11745" t="str">
            <v>D</v>
          </cell>
          <cell r="G11745" t="str">
            <v>IF-NWPL_ROCKY_M</v>
          </cell>
          <cell r="H11745">
            <v>37895</v>
          </cell>
          <cell r="I11745">
            <v>0</v>
          </cell>
          <cell r="J11745">
            <v>0</v>
          </cell>
        </row>
        <row r="11746">
          <cell r="A11746">
            <v>36641</v>
          </cell>
          <cell r="B11746" t="str">
            <v>FT-CANADA</v>
          </cell>
          <cell r="C11746" t="str">
            <v>NG-NYMEX</v>
          </cell>
          <cell r="D11746" t="str">
            <v>FT-CAND-ERMS-BAS</v>
          </cell>
          <cell r="E11746" t="str">
            <v>D</v>
          </cell>
          <cell r="G11746" t="str">
            <v>IF-TRANSCO/Z3</v>
          </cell>
          <cell r="H11746">
            <v>36647</v>
          </cell>
          <cell r="I11746">
            <v>0</v>
          </cell>
          <cell r="J11746">
            <v>0</v>
          </cell>
        </row>
        <row r="11747">
          <cell r="A11747">
            <v>36641</v>
          </cell>
          <cell r="B11747" t="str">
            <v>FT-CANADA</v>
          </cell>
          <cell r="C11747" t="str">
            <v>NG-NYMEX</v>
          </cell>
          <cell r="D11747" t="str">
            <v>FT-CAND-ERMS-BAS</v>
          </cell>
          <cell r="E11747" t="str">
            <v>D</v>
          </cell>
          <cell r="G11747" t="str">
            <v>IF-TRANSCO/Z3</v>
          </cell>
          <cell r="H11747">
            <v>36678</v>
          </cell>
          <cell r="I11747">
            <v>0</v>
          </cell>
          <cell r="J11747">
            <v>0</v>
          </cell>
        </row>
        <row r="11748">
          <cell r="A11748">
            <v>36641</v>
          </cell>
          <cell r="B11748" t="str">
            <v>FT-CANADA</v>
          </cell>
          <cell r="C11748" t="str">
            <v>NG-NYMEX</v>
          </cell>
          <cell r="D11748" t="str">
            <v>FT-CAND-ERMS-BAS</v>
          </cell>
          <cell r="E11748" t="str">
            <v>D</v>
          </cell>
          <cell r="G11748" t="str">
            <v>IF-TRANSCO/Z3</v>
          </cell>
          <cell r="H11748">
            <v>36708</v>
          </cell>
          <cell r="I11748">
            <v>0</v>
          </cell>
          <cell r="J11748">
            <v>0</v>
          </cell>
        </row>
        <row r="11749">
          <cell r="A11749">
            <v>36641</v>
          </cell>
          <cell r="B11749" t="str">
            <v>FT-CANADA</v>
          </cell>
          <cell r="C11749" t="str">
            <v>NG-NYMEX</v>
          </cell>
          <cell r="D11749" t="str">
            <v>FT-CAND-ERMS-BAS</v>
          </cell>
          <cell r="E11749" t="str">
            <v>D</v>
          </cell>
          <cell r="G11749" t="str">
            <v>IF-TRANSCO/Z3</v>
          </cell>
          <cell r="H11749">
            <v>36739</v>
          </cell>
          <cell r="I11749">
            <v>0</v>
          </cell>
          <cell r="J11749">
            <v>0</v>
          </cell>
        </row>
        <row r="11750">
          <cell r="A11750">
            <v>36641</v>
          </cell>
          <cell r="B11750" t="str">
            <v>FT-CANADA</v>
          </cell>
          <cell r="C11750" t="str">
            <v>NG-NYMEX</v>
          </cell>
          <cell r="D11750" t="str">
            <v>FT-CAND-ERMS-BAS</v>
          </cell>
          <cell r="E11750" t="str">
            <v>D</v>
          </cell>
          <cell r="G11750" t="str">
            <v>IF-TRANSCO/Z3</v>
          </cell>
          <cell r="H11750">
            <v>36770</v>
          </cell>
          <cell r="I11750">
            <v>0</v>
          </cell>
          <cell r="J11750">
            <v>0</v>
          </cell>
        </row>
        <row r="11751">
          <cell r="A11751">
            <v>36641</v>
          </cell>
          <cell r="B11751" t="str">
            <v>FT-CANADA</v>
          </cell>
          <cell r="C11751" t="str">
            <v>NG-NYMEX</v>
          </cell>
          <cell r="D11751" t="str">
            <v>FT-CAND-ERMS-BAS</v>
          </cell>
          <cell r="E11751" t="str">
            <v>D</v>
          </cell>
          <cell r="G11751" t="str">
            <v>IF-TRANSCO/Z3</v>
          </cell>
          <cell r="H11751">
            <v>36800</v>
          </cell>
          <cell r="I11751">
            <v>0</v>
          </cell>
          <cell r="J11751">
            <v>0</v>
          </cell>
        </row>
        <row r="11752">
          <cell r="A11752">
            <v>36641</v>
          </cell>
          <cell r="B11752" t="str">
            <v>FT-CANADA</v>
          </cell>
          <cell r="C11752" t="str">
            <v>NG-NYMEX</v>
          </cell>
          <cell r="D11752" t="str">
            <v>FT-CAND-ERMS-BAS</v>
          </cell>
          <cell r="E11752" t="str">
            <v>D</v>
          </cell>
          <cell r="G11752" t="str">
            <v>IF-TRANSCO/Z3</v>
          </cell>
          <cell r="H11752">
            <v>36831</v>
          </cell>
          <cell r="I11752">
            <v>0</v>
          </cell>
          <cell r="J11752">
            <v>0</v>
          </cell>
        </row>
        <row r="11753">
          <cell r="A11753">
            <v>36641</v>
          </cell>
          <cell r="B11753" t="str">
            <v>FT-CANADA</v>
          </cell>
          <cell r="C11753" t="str">
            <v>NG-NYMEX</v>
          </cell>
          <cell r="D11753" t="str">
            <v>FT-CAND-ERMS-BAS</v>
          </cell>
          <cell r="E11753" t="str">
            <v>D</v>
          </cell>
          <cell r="G11753" t="str">
            <v>IF-TRANSCO/Z3</v>
          </cell>
          <cell r="H11753">
            <v>36861</v>
          </cell>
          <cell r="I11753">
            <v>0</v>
          </cell>
          <cell r="J11753">
            <v>0</v>
          </cell>
        </row>
        <row r="11754">
          <cell r="A11754">
            <v>36641</v>
          </cell>
          <cell r="B11754" t="str">
            <v>FT-CANADA</v>
          </cell>
          <cell r="C11754" t="str">
            <v>NG-NYMEX</v>
          </cell>
          <cell r="D11754" t="str">
            <v>FT-CAND-ERMS-BAS</v>
          </cell>
          <cell r="E11754" t="str">
            <v>D</v>
          </cell>
          <cell r="G11754" t="str">
            <v>IF-TRANSCO/Z3</v>
          </cell>
          <cell r="H11754">
            <v>36892</v>
          </cell>
          <cell r="I11754">
            <v>0</v>
          </cell>
          <cell r="J11754">
            <v>0</v>
          </cell>
        </row>
        <row r="11755">
          <cell r="A11755">
            <v>36641</v>
          </cell>
          <cell r="B11755" t="str">
            <v>FT-CANADA</v>
          </cell>
          <cell r="C11755" t="str">
            <v>NG-NYMEX</v>
          </cell>
          <cell r="D11755" t="str">
            <v>FT-CAND-ERMS-BAS</v>
          </cell>
          <cell r="E11755" t="str">
            <v>D</v>
          </cell>
          <cell r="G11755" t="str">
            <v>IF-TRANSCO/Z3</v>
          </cell>
          <cell r="H11755">
            <v>36923</v>
          </cell>
          <cell r="I11755">
            <v>0</v>
          </cell>
          <cell r="J11755">
            <v>0</v>
          </cell>
        </row>
        <row r="11756">
          <cell r="A11756">
            <v>36641</v>
          </cell>
          <cell r="B11756" t="str">
            <v>FT-CANADA</v>
          </cell>
          <cell r="C11756" t="str">
            <v>NG-NYMEX</v>
          </cell>
          <cell r="D11756" t="str">
            <v>FT-CAND-ERMS-BAS</v>
          </cell>
          <cell r="E11756" t="str">
            <v>D</v>
          </cell>
          <cell r="G11756" t="str">
            <v>IF-TRANSCO/Z3</v>
          </cell>
          <cell r="H11756">
            <v>36951</v>
          </cell>
          <cell r="I11756">
            <v>0</v>
          </cell>
          <cell r="J11756">
            <v>0</v>
          </cell>
        </row>
        <row r="11757">
          <cell r="A11757">
            <v>36641</v>
          </cell>
          <cell r="B11757" t="str">
            <v>FT-CANADA</v>
          </cell>
          <cell r="C11757" t="str">
            <v>NG-NYMEX</v>
          </cell>
          <cell r="D11757" t="str">
            <v>FT-CAND-ERMS-BAS</v>
          </cell>
          <cell r="E11757" t="str">
            <v>D</v>
          </cell>
          <cell r="G11757" t="str">
            <v>IF-TRANSCO/Z3</v>
          </cell>
          <cell r="H11757">
            <v>36982</v>
          </cell>
          <cell r="I11757">
            <v>0</v>
          </cell>
          <cell r="J11757">
            <v>0</v>
          </cell>
        </row>
        <row r="11758">
          <cell r="A11758">
            <v>36641</v>
          </cell>
          <cell r="B11758" t="str">
            <v>FT-CANADA</v>
          </cell>
          <cell r="C11758" t="str">
            <v>NG-NYMEX</v>
          </cell>
          <cell r="D11758" t="str">
            <v>FT-CAND-ERMS-BAS</v>
          </cell>
          <cell r="E11758" t="str">
            <v>D</v>
          </cell>
          <cell r="G11758" t="str">
            <v>IF-TRANSCO/Z3</v>
          </cell>
          <cell r="H11758">
            <v>37012</v>
          </cell>
          <cell r="I11758">
            <v>0</v>
          </cell>
          <cell r="J11758">
            <v>0</v>
          </cell>
        </row>
        <row r="11759">
          <cell r="A11759">
            <v>36641</v>
          </cell>
          <cell r="B11759" t="str">
            <v>FT-CANADA</v>
          </cell>
          <cell r="C11759" t="str">
            <v>NG-NYMEX</v>
          </cell>
          <cell r="D11759" t="str">
            <v>FT-CAND-ERMS-BAS</v>
          </cell>
          <cell r="E11759" t="str">
            <v>D</v>
          </cell>
          <cell r="G11759" t="str">
            <v>IF-TRANSCO/Z3</v>
          </cell>
          <cell r="H11759">
            <v>37043</v>
          </cell>
          <cell r="I11759">
            <v>0</v>
          </cell>
          <cell r="J11759">
            <v>0</v>
          </cell>
        </row>
        <row r="11760">
          <cell r="A11760">
            <v>36641</v>
          </cell>
          <cell r="B11760" t="str">
            <v>FT-CANADA</v>
          </cell>
          <cell r="C11760" t="str">
            <v>NG-NYMEX</v>
          </cell>
          <cell r="D11760" t="str">
            <v>FT-CAND-ERMS-BAS</v>
          </cell>
          <cell r="E11760" t="str">
            <v>D</v>
          </cell>
          <cell r="G11760" t="str">
            <v>IF-TRANSCO/Z3</v>
          </cell>
          <cell r="H11760">
            <v>37073</v>
          </cell>
          <cell r="I11760">
            <v>0</v>
          </cell>
          <cell r="J11760">
            <v>0</v>
          </cell>
        </row>
        <row r="11761">
          <cell r="A11761">
            <v>36641</v>
          </cell>
          <cell r="B11761" t="str">
            <v>FT-CANADA</v>
          </cell>
          <cell r="C11761" t="str">
            <v>NG-NYMEX</v>
          </cell>
          <cell r="D11761" t="str">
            <v>FT-CAND-ERMS-BAS</v>
          </cell>
          <cell r="E11761" t="str">
            <v>D</v>
          </cell>
          <cell r="G11761" t="str">
            <v>IF-TRANSCO/Z3</v>
          </cell>
          <cell r="H11761">
            <v>37104</v>
          </cell>
          <cell r="I11761">
            <v>0</v>
          </cell>
          <cell r="J11761">
            <v>0</v>
          </cell>
        </row>
        <row r="11762">
          <cell r="A11762">
            <v>36641</v>
          </cell>
          <cell r="B11762" t="str">
            <v>FT-CANADA</v>
          </cell>
          <cell r="C11762" t="str">
            <v>NG-NYMEX</v>
          </cell>
          <cell r="D11762" t="str">
            <v>FT-CAND-ERMS-BAS</v>
          </cell>
          <cell r="E11762" t="str">
            <v>D</v>
          </cell>
          <cell r="G11762" t="str">
            <v>IF-TRANSCO/Z3</v>
          </cell>
          <cell r="H11762">
            <v>37135</v>
          </cell>
          <cell r="I11762">
            <v>0</v>
          </cell>
          <cell r="J11762">
            <v>0</v>
          </cell>
        </row>
        <row r="11763">
          <cell r="A11763">
            <v>36641</v>
          </cell>
          <cell r="B11763" t="str">
            <v>FT-CANADA</v>
          </cell>
          <cell r="C11763" t="str">
            <v>NG-NYMEX</v>
          </cell>
          <cell r="D11763" t="str">
            <v>FT-CAND-ERMS-BAS</v>
          </cell>
          <cell r="E11763" t="str">
            <v>D</v>
          </cell>
          <cell r="G11763" t="str">
            <v>IF-TRANSCO/Z3</v>
          </cell>
          <cell r="H11763">
            <v>37165</v>
          </cell>
          <cell r="I11763">
            <v>0</v>
          </cell>
          <cell r="J11763">
            <v>0</v>
          </cell>
        </row>
        <row r="11764">
          <cell r="A11764">
            <v>36641</v>
          </cell>
          <cell r="B11764" t="str">
            <v>FT-CANADA</v>
          </cell>
          <cell r="C11764" t="str">
            <v>NG-NYMEX</v>
          </cell>
          <cell r="D11764" t="str">
            <v>FT-CAND-ERMS-BAS</v>
          </cell>
          <cell r="E11764" t="str">
            <v>D</v>
          </cell>
          <cell r="G11764" t="str">
            <v>IF-TRANSCO/Z6</v>
          </cell>
          <cell r="H11764">
            <v>36647</v>
          </cell>
          <cell r="I11764">
            <v>0</v>
          </cell>
          <cell r="J11764">
            <v>0</v>
          </cell>
        </row>
        <row r="11765">
          <cell r="A11765">
            <v>36641</v>
          </cell>
          <cell r="B11765" t="str">
            <v>FT-CANADA</v>
          </cell>
          <cell r="C11765" t="str">
            <v>NG-NYMEX</v>
          </cell>
          <cell r="D11765" t="str">
            <v>FT-CAND-ERMS-BAS</v>
          </cell>
          <cell r="E11765" t="str">
            <v>D</v>
          </cell>
          <cell r="G11765" t="str">
            <v>IF-TRANSCO/Z6</v>
          </cell>
          <cell r="H11765">
            <v>36678</v>
          </cell>
          <cell r="I11765">
            <v>0</v>
          </cell>
          <cell r="J11765">
            <v>0</v>
          </cell>
        </row>
        <row r="11766">
          <cell r="A11766">
            <v>36641</v>
          </cell>
          <cell r="B11766" t="str">
            <v>FT-CANADA</v>
          </cell>
          <cell r="C11766" t="str">
            <v>NG-NYMEX</v>
          </cell>
          <cell r="D11766" t="str">
            <v>FT-CAND-ERMS-BAS</v>
          </cell>
          <cell r="E11766" t="str">
            <v>D</v>
          </cell>
          <cell r="G11766" t="str">
            <v>IF-TRANSCO/Z6</v>
          </cell>
          <cell r="H11766">
            <v>36708</v>
          </cell>
          <cell r="I11766">
            <v>0</v>
          </cell>
          <cell r="J11766">
            <v>0</v>
          </cell>
        </row>
        <row r="11767">
          <cell r="A11767">
            <v>36641</v>
          </cell>
          <cell r="B11767" t="str">
            <v>FT-CANADA</v>
          </cell>
          <cell r="C11767" t="str">
            <v>NG-NYMEX</v>
          </cell>
          <cell r="D11767" t="str">
            <v>FT-CAND-ERMS-BAS</v>
          </cell>
          <cell r="E11767" t="str">
            <v>D</v>
          </cell>
          <cell r="G11767" t="str">
            <v>IF-TRANSCO/Z6</v>
          </cell>
          <cell r="H11767">
            <v>36739</v>
          </cell>
          <cell r="I11767">
            <v>0</v>
          </cell>
          <cell r="J11767">
            <v>0</v>
          </cell>
        </row>
        <row r="11768">
          <cell r="A11768">
            <v>36641</v>
          </cell>
          <cell r="B11768" t="str">
            <v>FT-CANADA</v>
          </cell>
          <cell r="C11768" t="str">
            <v>NG-NYMEX</v>
          </cell>
          <cell r="D11768" t="str">
            <v>FT-CAND-ERMS-BAS</v>
          </cell>
          <cell r="E11768" t="str">
            <v>D</v>
          </cell>
          <cell r="G11768" t="str">
            <v>IF-TRANSCO/Z6</v>
          </cell>
          <cell r="H11768">
            <v>36770</v>
          </cell>
          <cell r="I11768">
            <v>0</v>
          </cell>
          <cell r="J11768">
            <v>0</v>
          </cell>
        </row>
        <row r="11769">
          <cell r="A11769">
            <v>36641</v>
          </cell>
          <cell r="B11769" t="str">
            <v>FT-CANADA</v>
          </cell>
          <cell r="C11769" t="str">
            <v>NG-NYMEX</v>
          </cell>
          <cell r="D11769" t="str">
            <v>FT-CAND-ERMS-BAS</v>
          </cell>
          <cell r="E11769" t="str">
            <v>D</v>
          </cell>
          <cell r="G11769" t="str">
            <v>IF-TRANSCO/Z6</v>
          </cell>
          <cell r="H11769">
            <v>36800</v>
          </cell>
          <cell r="I11769">
            <v>0</v>
          </cell>
          <cell r="J11769">
            <v>0</v>
          </cell>
        </row>
        <row r="11770">
          <cell r="A11770">
            <v>36641</v>
          </cell>
          <cell r="B11770" t="str">
            <v>FT-CANADA</v>
          </cell>
          <cell r="C11770" t="str">
            <v>NG-NYMEX</v>
          </cell>
          <cell r="D11770" t="str">
            <v>FT-CAND-ERMS-BAS</v>
          </cell>
          <cell r="E11770" t="str">
            <v>D</v>
          </cell>
          <cell r="G11770" t="str">
            <v>IF-TRANSCO/Z6</v>
          </cell>
          <cell r="H11770">
            <v>36831</v>
          </cell>
          <cell r="I11770">
            <v>0</v>
          </cell>
          <cell r="J11770">
            <v>0</v>
          </cell>
        </row>
        <row r="11771">
          <cell r="A11771">
            <v>36641</v>
          </cell>
          <cell r="B11771" t="str">
            <v>FT-CANADA</v>
          </cell>
          <cell r="C11771" t="str">
            <v>NG-NYMEX</v>
          </cell>
          <cell r="D11771" t="str">
            <v>FT-CAND-ERMS-BAS</v>
          </cell>
          <cell r="E11771" t="str">
            <v>D</v>
          </cell>
          <cell r="G11771" t="str">
            <v>IF-TRANSCO/Z6</v>
          </cell>
          <cell r="H11771">
            <v>36861</v>
          </cell>
          <cell r="I11771">
            <v>0</v>
          </cell>
          <cell r="J11771">
            <v>0</v>
          </cell>
        </row>
        <row r="11772">
          <cell r="A11772">
            <v>36641</v>
          </cell>
          <cell r="B11772" t="str">
            <v>FT-CANADA</v>
          </cell>
          <cell r="C11772" t="str">
            <v>NG-NYMEX</v>
          </cell>
          <cell r="D11772" t="str">
            <v>FT-CAND-ERMS-BAS</v>
          </cell>
          <cell r="E11772" t="str">
            <v>D</v>
          </cell>
          <cell r="G11772" t="str">
            <v>IF-TRANSCO/Z6</v>
          </cell>
          <cell r="H11772">
            <v>36892</v>
          </cell>
          <cell r="I11772">
            <v>0</v>
          </cell>
          <cell r="J11772">
            <v>0</v>
          </cell>
        </row>
        <row r="11773">
          <cell r="A11773">
            <v>36641</v>
          </cell>
          <cell r="B11773" t="str">
            <v>FT-CANADA</v>
          </cell>
          <cell r="C11773" t="str">
            <v>NG-NYMEX</v>
          </cell>
          <cell r="D11773" t="str">
            <v>FT-CAND-ERMS-BAS</v>
          </cell>
          <cell r="E11773" t="str">
            <v>D</v>
          </cell>
          <cell r="G11773" t="str">
            <v>IF-TRANSCO/Z6</v>
          </cell>
          <cell r="H11773">
            <v>36923</v>
          </cell>
          <cell r="I11773">
            <v>0</v>
          </cell>
          <cell r="J11773">
            <v>0</v>
          </cell>
        </row>
        <row r="11774">
          <cell r="A11774">
            <v>36641</v>
          </cell>
          <cell r="B11774" t="str">
            <v>FT-CANADA</v>
          </cell>
          <cell r="C11774" t="str">
            <v>NG-NYMEX</v>
          </cell>
          <cell r="D11774" t="str">
            <v>FT-CAND-ERMS-BAS</v>
          </cell>
          <cell r="E11774" t="str">
            <v>D</v>
          </cell>
          <cell r="G11774" t="str">
            <v>IF-TRANSCO/Z6</v>
          </cell>
          <cell r="H11774">
            <v>36951</v>
          </cell>
          <cell r="I11774">
            <v>0</v>
          </cell>
          <cell r="J11774">
            <v>0</v>
          </cell>
        </row>
        <row r="11775">
          <cell r="A11775">
            <v>36641</v>
          </cell>
          <cell r="B11775" t="str">
            <v>FT-CANADA</v>
          </cell>
          <cell r="C11775" t="str">
            <v>NG-NYMEX</v>
          </cell>
          <cell r="D11775" t="str">
            <v>FT-CAND-ERMS-BAS</v>
          </cell>
          <cell r="E11775" t="str">
            <v>D</v>
          </cell>
          <cell r="G11775" t="str">
            <v>IF-TRANSCO/Z6</v>
          </cell>
          <cell r="H11775">
            <v>36982</v>
          </cell>
          <cell r="I11775">
            <v>0</v>
          </cell>
          <cell r="J11775">
            <v>0</v>
          </cell>
        </row>
        <row r="11776">
          <cell r="A11776">
            <v>36641</v>
          </cell>
          <cell r="B11776" t="str">
            <v>FT-CANADA</v>
          </cell>
          <cell r="C11776" t="str">
            <v>NG-NYMEX</v>
          </cell>
          <cell r="D11776" t="str">
            <v>FT-CAND-ERMS-BAS</v>
          </cell>
          <cell r="E11776" t="str">
            <v>D</v>
          </cell>
          <cell r="G11776" t="str">
            <v>IF-TRANSCO/Z6</v>
          </cell>
          <cell r="H11776">
            <v>37012</v>
          </cell>
          <cell r="I11776">
            <v>0</v>
          </cell>
          <cell r="J11776">
            <v>0</v>
          </cell>
        </row>
        <row r="11777">
          <cell r="A11777">
            <v>36641</v>
          </cell>
          <cell r="B11777" t="str">
            <v>FT-CANADA</v>
          </cell>
          <cell r="C11777" t="str">
            <v>NG-NYMEX</v>
          </cell>
          <cell r="D11777" t="str">
            <v>FT-CAND-ERMS-BAS</v>
          </cell>
          <cell r="E11777" t="str">
            <v>D</v>
          </cell>
          <cell r="G11777" t="str">
            <v>IF-TRANSCO/Z6</v>
          </cell>
          <cell r="H11777">
            <v>37043</v>
          </cell>
          <cell r="I11777">
            <v>0</v>
          </cell>
          <cell r="J11777">
            <v>0</v>
          </cell>
        </row>
        <row r="11778">
          <cell r="A11778">
            <v>36641</v>
          </cell>
          <cell r="B11778" t="str">
            <v>FT-CANADA</v>
          </cell>
          <cell r="C11778" t="str">
            <v>NG-NYMEX</v>
          </cell>
          <cell r="D11778" t="str">
            <v>FT-CAND-ERMS-BAS</v>
          </cell>
          <cell r="E11778" t="str">
            <v>D</v>
          </cell>
          <cell r="G11778" t="str">
            <v>IF-TRANSCO/Z6</v>
          </cell>
          <cell r="H11778">
            <v>37073</v>
          </cell>
          <cell r="I11778">
            <v>0</v>
          </cell>
          <cell r="J11778">
            <v>0</v>
          </cell>
        </row>
        <row r="11779">
          <cell r="A11779">
            <v>36641</v>
          </cell>
          <cell r="B11779" t="str">
            <v>FT-CANADA</v>
          </cell>
          <cell r="C11779" t="str">
            <v>NG-NYMEX</v>
          </cell>
          <cell r="D11779" t="str">
            <v>FT-CAND-ERMS-BAS</v>
          </cell>
          <cell r="E11779" t="str">
            <v>D</v>
          </cell>
          <cell r="G11779" t="str">
            <v>IF-TRANSCO/Z6</v>
          </cell>
          <cell r="H11779">
            <v>37104</v>
          </cell>
          <cell r="I11779">
            <v>0</v>
          </cell>
          <cell r="J11779">
            <v>0</v>
          </cell>
        </row>
        <row r="11780">
          <cell r="A11780">
            <v>36641</v>
          </cell>
          <cell r="B11780" t="str">
            <v>FT-CANADA</v>
          </cell>
          <cell r="C11780" t="str">
            <v>NG-NYMEX</v>
          </cell>
          <cell r="D11780" t="str">
            <v>FT-CAND-ERMS-BAS</v>
          </cell>
          <cell r="E11780" t="str">
            <v>D</v>
          </cell>
          <cell r="G11780" t="str">
            <v>IF-TRANSCO/Z6</v>
          </cell>
          <cell r="H11780">
            <v>37135</v>
          </cell>
          <cell r="I11780">
            <v>0</v>
          </cell>
          <cell r="J11780">
            <v>0</v>
          </cell>
        </row>
        <row r="11781">
          <cell r="A11781">
            <v>36641</v>
          </cell>
          <cell r="B11781" t="str">
            <v>FT-CANADA</v>
          </cell>
          <cell r="C11781" t="str">
            <v>NG-NYMEX</v>
          </cell>
          <cell r="D11781" t="str">
            <v>FT-CAND-ERMS-BAS</v>
          </cell>
          <cell r="E11781" t="str">
            <v>D</v>
          </cell>
          <cell r="G11781" t="str">
            <v>IF-TRANSCO/Z6</v>
          </cell>
          <cell r="H11781">
            <v>37165</v>
          </cell>
          <cell r="I11781">
            <v>0</v>
          </cell>
          <cell r="J11781">
            <v>0</v>
          </cell>
        </row>
        <row r="11782">
          <cell r="A11782">
            <v>36641</v>
          </cell>
          <cell r="B11782" t="str">
            <v>FT-CANADA</v>
          </cell>
          <cell r="C11782" t="str">
            <v>NG-NYMEX</v>
          </cell>
          <cell r="D11782" t="str">
            <v>FT-CAND-ERMS-BAS</v>
          </cell>
          <cell r="E11782" t="str">
            <v>D</v>
          </cell>
          <cell r="G11782" t="str">
            <v>IF-TRANSCO/Z6</v>
          </cell>
          <cell r="H11782">
            <v>37196</v>
          </cell>
          <cell r="I11782">
            <v>0</v>
          </cell>
          <cell r="J11782">
            <v>0</v>
          </cell>
        </row>
        <row r="11783">
          <cell r="A11783">
            <v>36641</v>
          </cell>
          <cell r="B11783" t="str">
            <v>FT-CANADA</v>
          </cell>
          <cell r="C11783" t="str">
            <v>NG-NYMEX</v>
          </cell>
          <cell r="D11783" t="str">
            <v>FT-CAND-ERMS-BAS</v>
          </cell>
          <cell r="E11783" t="str">
            <v>D</v>
          </cell>
          <cell r="G11783" t="str">
            <v>IF-TRANSCO/Z6</v>
          </cell>
          <cell r="H11783">
            <v>37226</v>
          </cell>
          <cell r="I11783">
            <v>0</v>
          </cell>
          <cell r="J11783">
            <v>0</v>
          </cell>
        </row>
        <row r="11784">
          <cell r="A11784">
            <v>36641</v>
          </cell>
          <cell r="B11784" t="str">
            <v>FT-CANADA</v>
          </cell>
          <cell r="C11784" t="str">
            <v>NG-NYMEX</v>
          </cell>
          <cell r="D11784" t="str">
            <v>FT-CAND-ERMS-BAS</v>
          </cell>
          <cell r="E11784" t="str">
            <v>D</v>
          </cell>
          <cell r="G11784" t="str">
            <v>IF-TRANSCO/Z6</v>
          </cell>
          <cell r="H11784">
            <v>37257</v>
          </cell>
          <cell r="I11784">
            <v>0</v>
          </cell>
          <cell r="J11784">
            <v>0</v>
          </cell>
        </row>
        <row r="11785">
          <cell r="A11785">
            <v>36641</v>
          </cell>
          <cell r="B11785" t="str">
            <v>FT-CANADA</v>
          </cell>
          <cell r="C11785" t="str">
            <v>NG-NYMEX</v>
          </cell>
          <cell r="D11785" t="str">
            <v>FT-CAND-ERMS-BAS</v>
          </cell>
          <cell r="E11785" t="str">
            <v>D</v>
          </cell>
          <cell r="G11785" t="str">
            <v>IF-TRANSCO/Z6</v>
          </cell>
          <cell r="H11785">
            <v>37288</v>
          </cell>
          <cell r="I11785">
            <v>0</v>
          </cell>
          <cell r="J11785">
            <v>0</v>
          </cell>
        </row>
        <row r="11786">
          <cell r="A11786">
            <v>36641</v>
          </cell>
          <cell r="B11786" t="str">
            <v>FT-CANADA</v>
          </cell>
          <cell r="C11786" t="str">
            <v>NG-NYMEX</v>
          </cell>
          <cell r="D11786" t="str">
            <v>FT-CAND-ERMS-BAS</v>
          </cell>
          <cell r="E11786" t="str">
            <v>D</v>
          </cell>
          <cell r="G11786" t="str">
            <v>IF-TRANSCO/Z6</v>
          </cell>
          <cell r="H11786">
            <v>37316</v>
          </cell>
          <cell r="I11786">
            <v>0</v>
          </cell>
          <cell r="J11786">
            <v>0</v>
          </cell>
        </row>
        <row r="11787">
          <cell r="A11787">
            <v>36641</v>
          </cell>
          <cell r="B11787" t="str">
            <v>FT-CANADA</v>
          </cell>
          <cell r="C11787" t="str">
            <v>NG-NYMEX</v>
          </cell>
          <cell r="D11787" t="str">
            <v>FT-CAND-ERMS-BAS</v>
          </cell>
          <cell r="E11787" t="str">
            <v>D</v>
          </cell>
          <cell r="G11787" t="str">
            <v>IF-TRANSCO/Z6</v>
          </cell>
          <cell r="H11787">
            <v>37347</v>
          </cell>
          <cell r="I11787">
            <v>0</v>
          </cell>
          <cell r="J11787">
            <v>0</v>
          </cell>
        </row>
        <row r="11788">
          <cell r="A11788">
            <v>36641</v>
          </cell>
          <cell r="B11788" t="str">
            <v>FT-CANADA</v>
          </cell>
          <cell r="C11788" t="str">
            <v>NG-NYMEX</v>
          </cell>
          <cell r="D11788" t="str">
            <v>FT-CAND-ERMS-BAS</v>
          </cell>
          <cell r="E11788" t="str">
            <v>D</v>
          </cell>
          <cell r="G11788" t="str">
            <v>IF-TRANSCO/Z6</v>
          </cell>
          <cell r="H11788">
            <v>37377</v>
          </cell>
          <cell r="I11788">
            <v>0</v>
          </cell>
          <cell r="J11788">
            <v>0</v>
          </cell>
        </row>
        <row r="11789">
          <cell r="A11789">
            <v>36641</v>
          </cell>
          <cell r="B11789" t="str">
            <v>FT-CANADA</v>
          </cell>
          <cell r="C11789" t="str">
            <v>NG-NYMEX</v>
          </cell>
          <cell r="D11789" t="str">
            <v>FT-CAND-ERMS-BAS</v>
          </cell>
          <cell r="E11789" t="str">
            <v>D</v>
          </cell>
          <cell r="G11789" t="str">
            <v>IF-TRANSCO/Z6</v>
          </cell>
          <cell r="H11789">
            <v>37408</v>
          </cell>
          <cell r="I11789">
            <v>0</v>
          </cell>
          <cell r="J11789">
            <v>0</v>
          </cell>
        </row>
        <row r="11790">
          <cell r="A11790">
            <v>36641</v>
          </cell>
          <cell r="B11790" t="str">
            <v>FT-CANADA</v>
          </cell>
          <cell r="C11790" t="str">
            <v>NG-NYMEX</v>
          </cell>
          <cell r="D11790" t="str">
            <v>FT-CAND-ERMS-BAS</v>
          </cell>
          <cell r="E11790" t="str">
            <v>D</v>
          </cell>
          <cell r="G11790" t="str">
            <v>IF-TRANSCO/Z6</v>
          </cell>
          <cell r="H11790">
            <v>37438</v>
          </cell>
          <cell r="I11790">
            <v>0</v>
          </cell>
          <cell r="J11790">
            <v>0</v>
          </cell>
        </row>
        <row r="11791">
          <cell r="A11791">
            <v>36641</v>
          </cell>
          <cell r="B11791" t="str">
            <v>FT-CANADA</v>
          </cell>
          <cell r="C11791" t="str">
            <v>NG-NYMEX</v>
          </cell>
          <cell r="D11791" t="str">
            <v>FT-CAND-ERMS-BAS</v>
          </cell>
          <cell r="E11791" t="str">
            <v>D</v>
          </cell>
          <cell r="G11791" t="str">
            <v>IF-TRANSCO/Z6</v>
          </cell>
          <cell r="H11791">
            <v>37469</v>
          </cell>
          <cell r="I11791">
            <v>0</v>
          </cell>
          <cell r="J11791">
            <v>0</v>
          </cell>
        </row>
        <row r="11792">
          <cell r="A11792">
            <v>36641</v>
          </cell>
          <cell r="B11792" t="str">
            <v>FT-CANADA</v>
          </cell>
          <cell r="C11792" t="str">
            <v>NG-NYMEX</v>
          </cell>
          <cell r="D11792" t="str">
            <v>FT-CAND-ERMS-BAS</v>
          </cell>
          <cell r="E11792" t="str">
            <v>D</v>
          </cell>
          <cell r="G11792" t="str">
            <v>IF-TRANSCO/Z6</v>
          </cell>
          <cell r="H11792">
            <v>37500</v>
          </cell>
          <cell r="I11792">
            <v>0</v>
          </cell>
          <cell r="J11792">
            <v>0</v>
          </cell>
        </row>
        <row r="11793">
          <cell r="A11793">
            <v>36641</v>
          </cell>
          <cell r="B11793" t="str">
            <v>FT-CANADA</v>
          </cell>
          <cell r="C11793" t="str">
            <v>NG-NYMEX</v>
          </cell>
          <cell r="D11793" t="str">
            <v>FT-CAND-ERMS-BAS</v>
          </cell>
          <cell r="E11793" t="str">
            <v>D</v>
          </cell>
          <cell r="G11793" t="str">
            <v>IF-TRANSCO/Z6</v>
          </cell>
          <cell r="H11793">
            <v>37530</v>
          </cell>
          <cell r="I11793">
            <v>0</v>
          </cell>
          <cell r="J11793">
            <v>0</v>
          </cell>
        </row>
        <row r="11794">
          <cell r="A11794">
            <v>36641</v>
          </cell>
          <cell r="B11794" t="str">
            <v>FT-CANADA</v>
          </cell>
          <cell r="C11794" t="str">
            <v>NG-NYMEX</v>
          </cell>
          <cell r="D11794" t="str">
            <v>FT-CAND-ERMS-BAS</v>
          </cell>
          <cell r="E11794" t="str">
            <v>D</v>
          </cell>
          <cell r="G11794" t="str">
            <v>IF-TRANSCO/Z6</v>
          </cell>
          <cell r="H11794">
            <v>37561</v>
          </cell>
          <cell r="I11794">
            <v>0</v>
          </cell>
          <cell r="J11794">
            <v>0</v>
          </cell>
        </row>
        <row r="11795">
          <cell r="A11795">
            <v>36641</v>
          </cell>
          <cell r="B11795" t="str">
            <v>FT-CANADA</v>
          </cell>
          <cell r="C11795" t="str">
            <v>NG-NYMEX</v>
          </cell>
          <cell r="D11795" t="str">
            <v>FT-CAND-ERMS-BAS</v>
          </cell>
          <cell r="E11795" t="str">
            <v>D</v>
          </cell>
          <cell r="G11795" t="str">
            <v>IF-TRANSCO/Z6</v>
          </cell>
          <cell r="H11795">
            <v>37591</v>
          </cell>
          <cell r="I11795">
            <v>0</v>
          </cell>
          <cell r="J11795">
            <v>0</v>
          </cell>
        </row>
        <row r="11796">
          <cell r="A11796">
            <v>36641</v>
          </cell>
          <cell r="B11796" t="str">
            <v>FT-CANADA</v>
          </cell>
          <cell r="C11796" t="str">
            <v>NG-NYMEX</v>
          </cell>
          <cell r="D11796" t="str">
            <v>FT-CAND-ERMS-BAS</v>
          </cell>
          <cell r="E11796" t="str">
            <v>D</v>
          </cell>
          <cell r="G11796" t="str">
            <v>IF-TRANSCO/Z6</v>
          </cell>
          <cell r="H11796">
            <v>37622</v>
          </cell>
          <cell r="I11796">
            <v>0</v>
          </cell>
          <cell r="J11796">
            <v>0</v>
          </cell>
        </row>
        <row r="11797">
          <cell r="A11797">
            <v>36641</v>
          </cell>
          <cell r="B11797" t="str">
            <v>FT-CANADA</v>
          </cell>
          <cell r="C11797" t="str">
            <v>NG-NYMEX</v>
          </cell>
          <cell r="D11797" t="str">
            <v>FT-CAND-ERMS-BAS</v>
          </cell>
          <cell r="E11797" t="str">
            <v>D</v>
          </cell>
          <cell r="G11797" t="str">
            <v>IF-TRANSCO/Z6</v>
          </cell>
          <cell r="H11797">
            <v>37653</v>
          </cell>
          <cell r="I11797">
            <v>0</v>
          </cell>
          <cell r="J11797">
            <v>0</v>
          </cell>
        </row>
        <row r="11798">
          <cell r="A11798">
            <v>36641</v>
          </cell>
          <cell r="B11798" t="str">
            <v>FT-CANADA</v>
          </cell>
          <cell r="C11798" t="str">
            <v>NG-NYMEX</v>
          </cell>
          <cell r="D11798" t="str">
            <v>FT-CAND-ERMS-BAS</v>
          </cell>
          <cell r="E11798" t="str">
            <v>D</v>
          </cell>
          <cell r="G11798" t="str">
            <v>IF-TRANSCO/Z6</v>
          </cell>
          <cell r="H11798">
            <v>37681</v>
          </cell>
          <cell r="I11798">
            <v>0</v>
          </cell>
          <cell r="J11798">
            <v>0</v>
          </cell>
        </row>
        <row r="11799">
          <cell r="A11799">
            <v>36641</v>
          </cell>
          <cell r="B11799" t="str">
            <v>FT-CANADA</v>
          </cell>
          <cell r="C11799" t="str">
            <v>NG-NYMEX</v>
          </cell>
          <cell r="D11799" t="str">
            <v>FT-CAND-ERMS-BAS</v>
          </cell>
          <cell r="E11799" t="str">
            <v>D</v>
          </cell>
          <cell r="G11799" t="str">
            <v>IF-TRANSCO/Z6</v>
          </cell>
          <cell r="H11799">
            <v>37712</v>
          </cell>
          <cell r="I11799">
            <v>0</v>
          </cell>
          <cell r="J11799">
            <v>0</v>
          </cell>
        </row>
        <row r="11800">
          <cell r="A11800">
            <v>36641</v>
          </cell>
          <cell r="B11800" t="str">
            <v>FT-CANADA</v>
          </cell>
          <cell r="C11800" t="str">
            <v>NG-NYMEX</v>
          </cell>
          <cell r="D11800" t="str">
            <v>FT-CAND-ERMS-BAS</v>
          </cell>
          <cell r="E11800" t="str">
            <v>D</v>
          </cell>
          <cell r="G11800" t="str">
            <v>IF-TRANSCO/Z6</v>
          </cell>
          <cell r="H11800">
            <v>37742</v>
          </cell>
          <cell r="I11800">
            <v>0</v>
          </cell>
          <cell r="J11800">
            <v>0</v>
          </cell>
        </row>
        <row r="11801">
          <cell r="A11801">
            <v>36641</v>
          </cell>
          <cell r="B11801" t="str">
            <v>FT-CANADA</v>
          </cell>
          <cell r="C11801" t="str">
            <v>NG-NYMEX</v>
          </cell>
          <cell r="D11801" t="str">
            <v>FT-CAND-ERMS-BAS</v>
          </cell>
          <cell r="E11801" t="str">
            <v>D</v>
          </cell>
          <cell r="G11801" t="str">
            <v>IF-TRANSCO/Z6</v>
          </cell>
          <cell r="H11801">
            <v>37773</v>
          </cell>
          <cell r="I11801">
            <v>0</v>
          </cell>
          <cell r="J11801">
            <v>0</v>
          </cell>
        </row>
        <row r="11802">
          <cell r="A11802">
            <v>36641</v>
          </cell>
          <cell r="B11802" t="str">
            <v>FT-CANADA</v>
          </cell>
          <cell r="C11802" t="str">
            <v>NG-NYMEX</v>
          </cell>
          <cell r="D11802" t="str">
            <v>FT-CAND-ERMS-BAS</v>
          </cell>
          <cell r="E11802" t="str">
            <v>D</v>
          </cell>
          <cell r="G11802" t="str">
            <v>IF-TRANSCO/Z6</v>
          </cell>
          <cell r="H11802">
            <v>37803</v>
          </cell>
          <cell r="I11802">
            <v>0</v>
          </cell>
          <cell r="J11802">
            <v>0</v>
          </cell>
        </row>
        <row r="11803">
          <cell r="A11803">
            <v>36641</v>
          </cell>
          <cell r="B11803" t="str">
            <v>FT-CANADA</v>
          </cell>
          <cell r="C11803" t="str">
            <v>NG-NYMEX</v>
          </cell>
          <cell r="D11803" t="str">
            <v>FT-CAND-ERMS-BAS</v>
          </cell>
          <cell r="E11803" t="str">
            <v>D</v>
          </cell>
          <cell r="G11803" t="str">
            <v>IF-TRANSCO/Z6</v>
          </cell>
          <cell r="H11803">
            <v>37834</v>
          </cell>
          <cell r="I11803">
            <v>0</v>
          </cell>
          <cell r="J11803">
            <v>0</v>
          </cell>
        </row>
        <row r="11804">
          <cell r="A11804">
            <v>36641</v>
          </cell>
          <cell r="B11804" t="str">
            <v>FT-CANADA</v>
          </cell>
          <cell r="C11804" t="str">
            <v>NG-NYMEX</v>
          </cell>
          <cell r="D11804" t="str">
            <v>FT-CAND-ERMS-BAS</v>
          </cell>
          <cell r="E11804" t="str">
            <v>D</v>
          </cell>
          <cell r="G11804" t="str">
            <v>IF-TRANSCO/Z6</v>
          </cell>
          <cell r="H11804">
            <v>37865</v>
          </cell>
          <cell r="I11804">
            <v>0</v>
          </cell>
          <cell r="J11804">
            <v>0</v>
          </cell>
        </row>
        <row r="11805">
          <cell r="A11805">
            <v>36641</v>
          </cell>
          <cell r="B11805" t="str">
            <v>FT-CANADA</v>
          </cell>
          <cell r="C11805" t="str">
            <v>NG-NYMEX</v>
          </cell>
          <cell r="D11805" t="str">
            <v>FT-CAND-ERMS-BAS</v>
          </cell>
          <cell r="E11805" t="str">
            <v>D</v>
          </cell>
          <cell r="G11805" t="str">
            <v>IF-TRANSCO/Z6</v>
          </cell>
          <cell r="H11805">
            <v>37895</v>
          </cell>
          <cell r="I11805">
            <v>0</v>
          </cell>
          <cell r="J11805">
            <v>0</v>
          </cell>
        </row>
        <row r="11806">
          <cell r="A11806">
            <v>36641</v>
          </cell>
          <cell r="B11806" t="str">
            <v>FT-CANADA</v>
          </cell>
          <cell r="C11806" t="str">
            <v>NG-NYMEX</v>
          </cell>
          <cell r="D11806" t="str">
            <v>FT-CAND-ERMS-BAS</v>
          </cell>
          <cell r="E11806" t="str">
            <v>D</v>
          </cell>
          <cell r="G11806" t="str">
            <v>IF-TRANSCO/Z6</v>
          </cell>
          <cell r="H11806">
            <v>37926</v>
          </cell>
          <cell r="I11806">
            <v>0</v>
          </cell>
          <cell r="J11806">
            <v>0</v>
          </cell>
        </row>
        <row r="11807">
          <cell r="A11807">
            <v>36641</v>
          </cell>
          <cell r="B11807" t="str">
            <v>FT-CANADA</v>
          </cell>
          <cell r="C11807" t="str">
            <v>NG-NYMEX</v>
          </cell>
          <cell r="D11807" t="str">
            <v>FT-CAND-ERMS-BAS</v>
          </cell>
          <cell r="E11807" t="str">
            <v>D</v>
          </cell>
          <cell r="G11807" t="str">
            <v>IF-TRANSCO/Z6</v>
          </cell>
          <cell r="H11807">
            <v>37956</v>
          </cell>
          <cell r="I11807">
            <v>0</v>
          </cell>
          <cell r="J11807">
            <v>0</v>
          </cell>
        </row>
        <row r="11808">
          <cell r="A11808">
            <v>36641</v>
          </cell>
          <cell r="B11808" t="str">
            <v>FT-CANADA</v>
          </cell>
          <cell r="C11808" t="str">
            <v>NG-NYMEX</v>
          </cell>
          <cell r="D11808" t="str">
            <v>FT-CAND-ERMS-BAS</v>
          </cell>
          <cell r="E11808" t="str">
            <v>D</v>
          </cell>
          <cell r="G11808" t="str">
            <v>IF-TRANSCO/Z6</v>
          </cell>
          <cell r="H11808">
            <v>37987</v>
          </cell>
          <cell r="I11808">
            <v>0</v>
          </cell>
          <cell r="J11808">
            <v>0</v>
          </cell>
        </row>
        <row r="11809">
          <cell r="A11809">
            <v>36641</v>
          </cell>
          <cell r="B11809" t="str">
            <v>FT-CANADA</v>
          </cell>
          <cell r="C11809" t="str">
            <v>NG-NYMEX</v>
          </cell>
          <cell r="D11809" t="str">
            <v>FT-CAND-ERMS-BAS</v>
          </cell>
          <cell r="E11809" t="str">
            <v>D</v>
          </cell>
          <cell r="G11809" t="str">
            <v>IF-TRANSCO/Z6</v>
          </cell>
          <cell r="H11809">
            <v>38018</v>
          </cell>
          <cell r="I11809">
            <v>0</v>
          </cell>
          <cell r="J11809">
            <v>0</v>
          </cell>
        </row>
        <row r="11810">
          <cell r="A11810">
            <v>36641</v>
          </cell>
          <cell r="B11810" t="str">
            <v>FT-CANADA</v>
          </cell>
          <cell r="C11810" t="str">
            <v>NG-NYMEX</v>
          </cell>
          <cell r="D11810" t="str">
            <v>FT-CAND-ERMS-BAS</v>
          </cell>
          <cell r="E11810" t="str">
            <v>D</v>
          </cell>
          <cell r="G11810" t="str">
            <v>IF-TRANSCO/Z6</v>
          </cell>
          <cell r="H11810">
            <v>38047</v>
          </cell>
          <cell r="I11810">
            <v>0</v>
          </cell>
          <cell r="J11810">
            <v>0</v>
          </cell>
        </row>
        <row r="11811">
          <cell r="A11811">
            <v>36641</v>
          </cell>
          <cell r="B11811" t="str">
            <v>FT-CANADA</v>
          </cell>
          <cell r="C11811" t="str">
            <v>NG-NYMEX</v>
          </cell>
          <cell r="D11811" t="str">
            <v>FT-CAND-ERMS-BAS</v>
          </cell>
          <cell r="E11811" t="str">
            <v>D</v>
          </cell>
          <cell r="G11811" t="str">
            <v>IF-TRANSCO/Z6</v>
          </cell>
          <cell r="H11811">
            <v>38078</v>
          </cell>
          <cell r="I11811">
            <v>0</v>
          </cell>
          <cell r="J11811">
            <v>0</v>
          </cell>
        </row>
        <row r="11812">
          <cell r="A11812">
            <v>36641</v>
          </cell>
          <cell r="B11812" t="str">
            <v>FT-CANADA</v>
          </cell>
          <cell r="C11812" t="str">
            <v>NG-NYMEX</v>
          </cell>
          <cell r="D11812" t="str">
            <v>FT-CAND-ERMS-BAS</v>
          </cell>
          <cell r="E11812" t="str">
            <v>D</v>
          </cell>
          <cell r="G11812" t="str">
            <v>IF-TRANSCO/Z6</v>
          </cell>
          <cell r="H11812">
            <v>38108</v>
          </cell>
          <cell r="I11812">
            <v>0</v>
          </cell>
          <cell r="J11812">
            <v>0</v>
          </cell>
        </row>
        <row r="11813">
          <cell r="A11813">
            <v>36641</v>
          </cell>
          <cell r="B11813" t="str">
            <v>FT-CANADA</v>
          </cell>
          <cell r="C11813" t="str">
            <v>NG-NYMEX</v>
          </cell>
          <cell r="D11813" t="str">
            <v>FT-CAND-ERMS-BAS</v>
          </cell>
          <cell r="E11813" t="str">
            <v>D</v>
          </cell>
          <cell r="G11813" t="str">
            <v>IF-TRANSCO/Z6</v>
          </cell>
          <cell r="H11813">
            <v>38139</v>
          </cell>
          <cell r="I11813">
            <v>0</v>
          </cell>
          <cell r="J11813">
            <v>0</v>
          </cell>
        </row>
        <row r="11814">
          <cell r="A11814">
            <v>36641</v>
          </cell>
          <cell r="B11814" t="str">
            <v>FT-CANADA</v>
          </cell>
          <cell r="C11814" t="str">
            <v>NG-NYMEX</v>
          </cell>
          <cell r="D11814" t="str">
            <v>FT-CAND-ERMS-BAS</v>
          </cell>
          <cell r="E11814" t="str">
            <v>D</v>
          </cell>
          <cell r="G11814" t="str">
            <v>IF-TRANSCO/Z6</v>
          </cell>
          <cell r="H11814">
            <v>38169</v>
          </cell>
          <cell r="I11814">
            <v>0</v>
          </cell>
          <cell r="J11814">
            <v>0</v>
          </cell>
        </row>
        <row r="11815">
          <cell r="A11815">
            <v>36641</v>
          </cell>
          <cell r="B11815" t="str">
            <v>FT-CANADA</v>
          </cell>
          <cell r="C11815" t="str">
            <v>NG-NYMEX</v>
          </cell>
          <cell r="D11815" t="str">
            <v>FT-CAND-ERMS-BAS</v>
          </cell>
          <cell r="E11815" t="str">
            <v>D</v>
          </cell>
          <cell r="G11815" t="str">
            <v>IF-TRANSCO/Z6</v>
          </cell>
          <cell r="H11815">
            <v>38200</v>
          </cell>
          <cell r="I11815">
            <v>0</v>
          </cell>
          <cell r="J11815">
            <v>0</v>
          </cell>
        </row>
        <row r="11816">
          <cell r="A11816">
            <v>36641</v>
          </cell>
          <cell r="B11816" t="str">
            <v>FT-CANADA</v>
          </cell>
          <cell r="C11816" t="str">
            <v>NG-NYMEX</v>
          </cell>
          <cell r="D11816" t="str">
            <v>FT-CAND-ERMS-BAS</v>
          </cell>
          <cell r="E11816" t="str">
            <v>D</v>
          </cell>
          <cell r="G11816" t="str">
            <v>IF-TRANSCO/Z6</v>
          </cell>
          <cell r="H11816">
            <v>38231</v>
          </cell>
          <cell r="I11816">
            <v>0</v>
          </cell>
          <cell r="J11816">
            <v>0</v>
          </cell>
        </row>
        <row r="11817">
          <cell r="A11817">
            <v>36641</v>
          </cell>
          <cell r="B11817" t="str">
            <v>FT-CANADA</v>
          </cell>
          <cell r="C11817" t="str">
            <v>NG-NYMEX</v>
          </cell>
          <cell r="D11817" t="str">
            <v>FT-CAND-ERMS-BAS</v>
          </cell>
          <cell r="E11817" t="str">
            <v>D</v>
          </cell>
          <cell r="G11817" t="str">
            <v>IF-TRANSCO/Z6</v>
          </cell>
          <cell r="H11817">
            <v>38261</v>
          </cell>
          <cell r="I11817">
            <v>0</v>
          </cell>
          <cell r="J11817">
            <v>0</v>
          </cell>
        </row>
        <row r="11818">
          <cell r="A11818">
            <v>36641</v>
          </cell>
          <cell r="B11818" t="str">
            <v>FT-CANADA</v>
          </cell>
          <cell r="C11818" t="str">
            <v>NG-NYMEX</v>
          </cell>
          <cell r="D11818" t="str">
            <v>FT-CAND-ERMS-BAS</v>
          </cell>
          <cell r="E11818" t="str">
            <v>D</v>
          </cell>
          <cell r="G11818" t="str">
            <v>MICH_CG-GD</v>
          </cell>
          <cell r="H11818">
            <v>36647</v>
          </cell>
          <cell r="I11818">
            <v>0</v>
          </cell>
          <cell r="J11818">
            <v>0</v>
          </cell>
        </row>
        <row r="11819">
          <cell r="A11819">
            <v>36641</v>
          </cell>
          <cell r="B11819" t="str">
            <v>FT-CANADA</v>
          </cell>
          <cell r="C11819" t="str">
            <v>NG-NYMEX</v>
          </cell>
          <cell r="D11819" t="str">
            <v>FT-CAND-ERMS-BAS</v>
          </cell>
          <cell r="E11819" t="str">
            <v>D</v>
          </cell>
          <cell r="G11819" t="str">
            <v>MICH_CG-GD</v>
          </cell>
          <cell r="H11819">
            <v>36678</v>
          </cell>
          <cell r="I11819">
            <v>0</v>
          </cell>
          <cell r="J11819">
            <v>0</v>
          </cell>
        </row>
        <row r="11820">
          <cell r="A11820">
            <v>36641</v>
          </cell>
          <cell r="B11820" t="str">
            <v>FT-CANADA</v>
          </cell>
          <cell r="C11820" t="str">
            <v>NG-NYMEX</v>
          </cell>
          <cell r="D11820" t="str">
            <v>FT-CAND-ERMS-BAS</v>
          </cell>
          <cell r="E11820" t="str">
            <v>D</v>
          </cell>
          <cell r="G11820" t="str">
            <v>MICH_CG-GD</v>
          </cell>
          <cell r="H11820">
            <v>36708</v>
          </cell>
          <cell r="I11820">
            <v>0</v>
          </cell>
          <cell r="J11820">
            <v>0</v>
          </cell>
        </row>
        <row r="11821">
          <cell r="A11821">
            <v>36641</v>
          </cell>
          <cell r="B11821" t="str">
            <v>FT-CANADA</v>
          </cell>
          <cell r="C11821" t="str">
            <v>NG-NYMEX</v>
          </cell>
          <cell r="D11821" t="str">
            <v>FT-CAND-ERMS-BAS</v>
          </cell>
          <cell r="E11821" t="str">
            <v>D</v>
          </cell>
          <cell r="G11821" t="str">
            <v>MICH_CG-GD</v>
          </cell>
          <cell r="H11821">
            <v>36739</v>
          </cell>
          <cell r="I11821">
            <v>0</v>
          </cell>
          <cell r="J11821">
            <v>0</v>
          </cell>
        </row>
        <row r="11822">
          <cell r="A11822">
            <v>36641</v>
          </cell>
          <cell r="B11822" t="str">
            <v>FT-CANADA</v>
          </cell>
          <cell r="C11822" t="str">
            <v>NG-NYMEX</v>
          </cell>
          <cell r="D11822" t="str">
            <v>FT-CAND-ERMS-BAS</v>
          </cell>
          <cell r="E11822" t="str">
            <v>D</v>
          </cell>
          <cell r="G11822" t="str">
            <v>MICH_CG-GD</v>
          </cell>
          <cell r="H11822">
            <v>36770</v>
          </cell>
          <cell r="I11822">
            <v>0</v>
          </cell>
          <cell r="J11822">
            <v>0</v>
          </cell>
        </row>
        <row r="11823">
          <cell r="A11823">
            <v>36641</v>
          </cell>
          <cell r="B11823" t="str">
            <v>FT-CANADA</v>
          </cell>
          <cell r="C11823" t="str">
            <v>NG-NYMEX</v>
          </cell>
          <cell r="D11823" t="str">
            <v>FT-CAND-ERMS-BAS</v>
          </cell>
          <cell r="E11823" t="str">
            <v>D</v>
          </cell>
          <cell r="G11823" t="str">
            <v>MICH_CG-GD</v>
          </cell>
          <cell r="H11823">
            <v>36800</v>
          </cell>
          <cell r="I11823">
            <v>0</v>
          </cell>
          <cell r="J11823">
            <v>0</v>
          </cell>
        </row>
        <row r="11824">
          <cell r="A11824">
            <v>36641</v>
          </cell>
          <cell r="B11824" t="str">
            <v>FT-CANADA</v>
          </cell>
          <cell r="C11824" t="str">
            <v>NG-NYMEX</v>
          </cell>
          <cell r="D11824" t="str">
            <v>FT-CAND-ERMS-BAS</v>
          </cell>
          <cell r="E11824" t="str">
            <v>D</v>
          </cell>
          <cell r="G11824" t="str">
            <v>MICH_CG-GD</v>
          </cell>
          <cell r="H11824">
            <v>36831</v>
          </cell>
          <cell r="I11824">
            <v>0</v>
          </cell>
          <cell r="J11824">
            <v>0</v>
          </cell>
        </row>
        <row r="11825">
          <cell r="A11825">
            <v>36641</v>
          </cell>
          <cell r="B11825" t="str">
            <v>FT-CANADA</v>
          </cell>
          <cell r="C11825" t="str">
            <v>NG-NYMEX</v>
          </cell>
          <cell r="D11825" t="str">
            <v>FT-CAND-ERMS-BAS</v>
          </cell>
          <cell r="E11825" t="str">
            <v>D</v>
          </cell>
          <cell r="G11825" t="str">
            <v>MICH_CG-GD</v>
          </cell>
          <cell r="H11825">
            <v>36861</v>
          </cell>
          <cell r="I11825">
            <v>0</v>
          </cell>
          <cell r="J11825">
            <v>0</v>
          </cell>
        </row>
        <row r="11826">
          <cell r="A11826">
            <v>36641</v>
          </cell>
          <cell r="B11826" t="str">
            <v>FT-CANADA</v>
          </cell>
          <cell r="C11826" t="str">
            <v>NG-NYMEX</v>
          </cell>
          <cell r="D11826" t="str">
            <v>FT-CAND-ERMS-BAS</v>
          </cell>
          <cell r="E11826" t="str">
            <v>D</v>
          </cell>
          <cell r="G11826" t="str">
            <v>MICH_CG-GD</v>
          </cell>
          <cell r="H11826">
            <v>36892</v>
          </cell>
          <cell r="I11826">
            <v>0</v>
          </cell>
          <cell r="J11826">
            <v>0</v>
          </cell>
        </row>
        <row r="11827">
          <cell r="A11827">
            <v>36641</v>
          </cell>
          <cell r="B11827" t="str">
            <v>FT-CANADA</v>
          </cell>
          <cell r="C11827" t="str">
            <v>NG-NYMEX</v>
          </cell>
          <cell r="D11827" t="str">
            <v>FT-CAND-ERMS-BAS</v>
          </cell>
          <cell r="E11827" t="str">
            <v>D</v>
          </cell>
          <cell r="G11827" t="str">
            <v>MICH_CG-GD</v>
          </cell>
          <cell r="H11827">
            <v>36923</v>
          </cell>
          <cell r="I11827">
            <v>0</v>
          </cell>
          <cell r="J11827">
            <v>0</v>
          </cell>
        </row>
        <row r="11828">
          <cell r="A11828">
            <v>36641</v>
          </cell>
          <cell r="B11828" t="str">
            <v>FT-CANADA</v>
          </cell>
          <cell r="C11828" t="str">
            <v>NG-NYMEX</v>
          </cell>
          <cell r="D11828" t="str">
            <v>FT-CAND-ERMS-BAS</v>
          </cell>
          <cell r="E11828" t="str">
            <v>D</v>
          </cell>
          <cell r="G11828" t="str">
            <v>MICH_CG-GD</v>
          </cell>
          <cell r="H11828">
            <v>36951</v>
          </cell>
          <cell r="I11828">
            <v>0</v>
          </cell>
          <cell r="J11828">
            <v>0</v>
          </cell>
        </row>
        <row r="11829">
          <cell r="A11829">
            <v>36641</v>
          </cell>
          <cell r="B11829" t="str">
            <v>FT-CANADA</v>
          </cell>
          <cell r="C11829" t="str">
            <v>NG-NYMEX</v>
          </cell>
          <cell r="D11829" t="str">
            <v>FT-CAND-ERMS-BAS</v>
          </cell>
          <cell r="E11829" t="str">
            <v>D</v>
          </cell>
          <cell r="G11829" t="str">
            <v>MICH_CG-GD</v>
          </cell>
          <cell r="H11829">
            <v>36982</v>
          </cell>
          <cell r="I11829">
            <v>0</v>
          </cell>
          <cell r="J11829">
            <v>0</v>
          </cell>
        </row>
        <row r="11830">
          <cell r="A11830">
            <v>36641</v>
          </cell>
          <cell r="B11830" t="str">
            <v>FT-CANADA</v>
          </cell>
          <cell r="C11830" t="str">
            <v>NG-NYMEX</v>
          </cell>
          <cell r="D11830" t="str">
            <v>FT-CAND-ERMS-BAS</v>
          </cell>
          <cell r="E11830" t="str">
            <v>D</v>
          </cell>
          <cell r="G11830" t="str">
            <v>MICH_CG-GD</v>
          </cell>
          <cell r="H11830">
            <v>37012</v>
          </cell>
          <cell r="I11830">
            <v>0</v>
          </cell>
          <cell r="J11830">
            <v>0</v>
          </cell>
        </row>
        <row r="11831">
          <cell r="A11831">
            <v>36641</v>
          </cell>
          <cell r="B11831" t="str">
            <v>FT-CANADA</v>
          </cell>
          <cell r="C11831" t="str">
            <v>NG-NYMEX</v>
          </cell>
          <cell r="D11831" t="str">
            <v>FT-CAND-ERMS-BAS</v>
          </cell>
          <cell r="E11831" t="str">
            <v>D</v>
          </cell>
          <cell r="G11831" t="str">
            <v>MICH_CG-GD</v>
          </cell>
          <cell r="H11831">
            <v>37043</v>
          </cell>
          <cell r="I11831">
            <v>0</v>
          </cell>
          <cell r="J11831">
            <v>0</v>
          </cell>
        </row>
        <row r="11832">
          <cell r="A11832">
            <v>36641</v>
          </cell>
          <cell r="B11832" t="str">
            <v>FT-CANADA</v>
          </cell>
          <cell r="C11832" t="str">
            <v>NG-NYMEX</v>
          </cell>
          <cell r="D11832" t="str">
            <v>FT-CAND-ERMS-BAS</v>
          </cell>
          <cell r="E11832" t="str">
            <v>D</v>
          </cell>
          <cell r="G11832" t="str">
            <v>MICH_CG-GD</v>
          </cell>
          <cell r="H11832">
            <v>37073</v>
          </cell>
          <cell r="I11832">
            <v>0</v>
          </cell>
          <cell r="J11832">
            <v>0</v>
          </cell>
        </row>
        <row r="11833">
          <cell r="A11833">
            <v>36641</v>
          </cell>
          <cell r="B11833" t="str">
            <v>FT-CANADA</v>
          </cell>
          <cell r="C11833" t="str">
            <v>NG-NYMEX</v>
          </cell>
          <cell r="D11833" t="str">
            <v>FT-CAND-ERMS-BAS</v>
          </cell>
          <cell r="E11833" t="str">
            <v>D</v>
          </cell>
          <cell r="G11833" t="str">
            <v>MICH_CG-GD</v>
          </cell>
          <cell r="H11833">
            <v>37104</v>
          </cell>
          <cell r="I11833">
            <v>0</v>
          </cell>
          <cell r="J11833">
            <v>0</v>
          </cell>
        </row>
        <row r="11834">
          <cell r="A11834">
            <v>36641</v>
          </cell>
          <cell r="B11834" t="str">
            <v>FT-CANADA</v>
          </cell>
          <cell r="C11834" t="str">
            <v>NG-NYMEX</v>
          </cell>
          <cell r="D11834" t="str">
            <v>FT-CAND-ERMS-BAS</v>
          </cell>
          <cell r="E11834" t="str">
            <v>D</v>
          </cell>
          <cell r="G11834" t="str">
            <v>MICH_CG-GD</v>
          </cell>
          <cell r="H11834">
            <v>37135</v>
          </cell>
          <cell r="I11834">
            <v>0</v>
          </cell>
          <cell r="J11834">
            <v>0</v>
          </cell>
        </row>
        <row r="11835">
          <cell r="A11835">
            <v>36641</v>
          </cell>
          <cell r="B11835" t="str">
            <v>FT-CANADA</v>
          </cell>
          <cell r="C11835" t="str">
            <v>NG-NYMEX</v>
          </cell>
          <cell r="D11835" t="str">
            <v>FT-CAND-ERMS-BAS</v>
          </cell>
          <cell r="E11835" t="str">
            <v>D</v>
          </cell>
          <cell r="G11835" t="str">
            <v>MICH_CG-GD</v>
          </cell>
          <cell r="H11835">
            <v>37165</v>
          </cell>
          <cell r="I11835">
            <v>0</v>
          </cell>
          <cell r="J11835">
            <v>0</v>
          </cell>
        </row>
        <row r="11836">
          <cell r="A11836">
            <v>36641</v>
          </cell>
          <cell r="B11836" t="str">
            <v>FT-CANADA</v>
          </cell>
          <cell r="C11836" t="str">
            <v>NG-NYMEX</v>
          </cell>
          <cell r="D11836" t="str">
            <v>FT-CAND-ERMS-BAS</v>
          </cell>
          <cell r="E11836" t="str">
            <v>D</v>
          </cell>
          <cell r="G11836" t="str">
            <v>NGI-MALIN</v>
          </cell>
          <cell r="H11836">
            <v>36647</v>
          </cell>
          <cell r="I11836">
            <v>0</v>
          </cell>
          <cell r="J11836">
            <v>0</v>
          </cell>
        </row>
        <row r="11837">
          <cell r="A11837">
            <v>36641</v>
          </cell>
          <cell r="B11837" t="str">
            <v>FT-CANADA</v>
          </cell>
          <cell r="C11837" t="str">
            <v>NG-NYMEX</v>
          </cell>
          <cell r="D11837" t="str">
            <v>FT-CAND-ERMS-BAS</v>
          </cell>
          <cell r="E11837" t="str">
            <v>D</v>
          </cell>
          <cell r="G11837" t="str">
            <v>NGI-MALIN</v>
          </cell>
          <cell r="H11837">
            <v>36678</v>
          </cell>
          <cell r="I11837">
            <v>0</v>
          </cell>
          <cell r="J11837">
            <v>0</v>
          </cell>
        </row>
        <row r="11838">
          <cell r="A11838">
            <v>36641</v>
          </cell>
          <cell r="B11838" t="str">
            <v>FT-CANADA</v>
          </cell>
          <cell r="C11838" t="str">
            <v>NG-NYMEX</v>
          </cell>
          <cell r="D11838" t="str">
            <v>FT-CAND-ERMS-BAS</v>
          </cell>
          <cell r="E11838" t="str">
            <v>D</v>
          </cell>
          <cell r="G11838" t="str">
            <v>NGI-MALIN</v>
          </cell>
          <cell r="H11838">
            <v>36708</v>
          </cell>
          <cell r="I11838">
            <v>0</v>
          </cell>
          <cell r="J11838">
            <v>0</v>
          </cell>
        </row>
        <row r="11839">
          <cell r="A11839">
            <v>36641</v>
          </cell>
          <cell r="B11839" t="str">
            <v>FT-CANADA</v>
          </cell>
          <cell r="C11839" t="str">
            <v>NG-NYMEX</v>
          </cell>
          <cell r="D11839" t="str">
            <v>FT-CAND-ERMS-BAS</v>
          </cell>
          <cell r="E11839" t="str">
            <v>D</v>
          </cell>
          <cell r="G11839" t="str">
            <v>NGI-MALIN</v>
          </cell>
          <cell r="H11839">
            <v>36739</v>
          </cell>
          <cell r="I11839">
            <v>0</v>
          </cell>
          <cell r="J11839">
            <v>0</v>
          </cell>
        </row>
        <row r="11840">
          <cell r="A11840">
            <v>36641</v>
          </cell>
          <cell r="B11840" t="str">
            <v>FT-CANADA</v>
          </cell>
          <cell r="C11840" t="str">
            <v>NG-NYMEX</v>
          </cell>
          <cell r="D11840" t="str">
            <v>FT-CAND-ERMS-BAS</v>
          </cell>
          <cell r="E11840" t="str">
            <v>D</v>
          </cell>
          <cell r="G11840" t="str">
            <v>NGI-MALIN</v>
          </cell>
          <cell r="H11840">
            <v>36770</v>
          </cell>
          <cell r="I11840">
            <v>0</v>
          </cell>
          <cell r="J11840">
            <v>0</v>
          </cell>
        </row>
        <row r="11841">
          <cell r="A11841">
            <v>36641</v>
          </cell>
          <cell r="B11841" t="str">
            <v>FT-CANADA</v>
          </cell>
          <cell r="C11841" t="str">
            <v>NG-NYMEX</v>
          </cell>
          <cell r="D11841" t="str">
            <v>FT-CAND-ERMS-BAS</v>
          </cell>
          <cell r="E11841" t="str">
            <v>D</v>
          </cell>
          <cell r="G11841" t="str">
            <v>NGI-MALIN</v>
          </cell>
          <cell r="H11841">
            <v>36800</v>
          </cell>
          <cell r="I11841">
            <v>0</v>
          </cell>
          <cell r="J11841">
            <v>0</v>
          </cell>
        </row>
        <row r="11842">
          <cell r="A11842">
            <v>36641</v>
          </cell>
          <cell r="B11842" t="str">
            <v>FT-CANADA</v>
          </cell>
          <cell r="C11842" t="str">
            <v>NG-NYMEX</v>
          </cell>
          <cell r="D11842" t="str">
            <v>FT-CAND-ERMS-BAS</v>
          </cell>
          <cell r="E11842" t="str">
            <v>D</v>
          </cell>
          <cell r="G11842" t="str">
            <v>NGI-MALIN</v>
          </cell>
          <cell r="H11842">
            <v>36831</v>
          </cell>
          <cell r="I11842">
            <v>0</v>
          </cell>
          <cell r="J11842">
            <v>0</v>
          </cell>
        </row>
        <row r="11843">
          <cell r="A11843">
            <v>36641</v>
          </cell>
          <cell r="B11843" t="str">
            <v>FT-CANADA</v>
          </cell>
          <cell r="C11843" t="str">
            <v>NG-NYMEX</v>
          </cell>
          <cell r="D11843" t="str">
            <v>FT-CAND-ERMS-BAS</v>
          </cell>
          <cell r="E11843" t="str">
            <v>D</v>
          </cell>
          <cell r="G11843" t="str">
            <v>NGI-MALIN</v>
          </cell>
          <cell r="H11843">
            <v>36861</v>
          </cell>
          <cell r="I11843">
            <v>0</v>
          </cell>
          <cell r="J11843">
            <v>0</v>
          </cell>
        </row>
        <row r="11844">
          <cell r="A11844">
            <v>36641</v>
          </cell>
          <cell r="B11844" t="str">
            <v>FT-CANADA</v>
          </cell>
          <cell r="C11844" t="str">
            <v>NG-NYMEX</v>
          </cell>
          <cell r="D11844" t="str">
            <v>FT-CAND-ERMS-BAS</v>
          </cell>
          <cell r="E11844" t="str">
            <v>D</v>
          </cell>
          <cell r="G11844" t="str">
            <v>NGI-MALIN</v>
          </cell>
          <cell r="H11844">
            <v>36892</v>
          </cell>
          <cell r="I11844">
            <v>0</v>
          </cell>
          <cell r="J11844">
            <v>0</v>
          </cell>
        </row>
        <row r="11845">
          <cell r="A11845">
            <v>36641</v>
          </cell>
          <cell r="B11845" t="str">
            <v>FT-CANADA</v>
          </cell>
          <cell r="C11845" t="str">
            <v>NG-NYMEX</v>
          </cell>
          <cell r="D11845" t="str">
            <v>FT-CAND-ERMS-BAS</v>
          </cell>
          <cell r="E11845" t="str">
            <v>D</v>
          </cell>
          <cell r="G11845" t="str">
            <v>NGI-MALIN</v>
          </cell>
          <cell r="H11845">
            <v>36923</v>
          </cell>
          <cell r="I11845">
            <v>0</v>
          </cell>
          <cell r="J11845">
            <v>0</v>
          </cell>
        </row>
        <row r="11846">
          <cell r="A11846">
            <v>36641</v>
          </cell>
          <cell r="B11846" t="str">
            <v>FT-CANADA</v>
          </cell>
          <cell r="C11846" t="str">
            <v>NG-NYMEX</v>
          </cell>
          <cell r="D11846" t="str">
            <v>FT-CAND-ERMS-BAS</v>
          </cell>
          <cell r="E11846" t="str">
            <v>D</v>
          </cell>
          <cell r="G11846" t="str">
            <v>NGI-MALIN</v>
          </cell>
          <cell r="H11846">
            <v>36951</v>
          </cell>
          <cell r="I11846">
            <v>0</v>
          </cell>
          <cell r="J11846">
            <v>0</v>
          </cell>
        </row>
        <row r="11847">
          <cell r="A11847">
            <v>36641</v>
          </cell>
          <cell r="B11847" t="str">
            <v>FT-CANADA</v>
          </cell>
          <cell r="C11847" t="str">
            <v>NG-NYMEX</v>
          </cell>
          <cell r="D11847" t="str">
            <v>FT-CAND-ERMS-BAS</v>
          </cell>
          <cell r="E11847" t="str">
            <v>D</v>
          </cell>
          <cell r="G11847" t="str">
            <v>NGI-MALIN</v>
          </cell>
          <cell r="H11847">
            <v>36982</v>
          </cell>
          <cell r="I11847">
            <v>0</v>
          </cell>
          <cell r="J11847">
            <v>0</v>
          </cell>
        </row>
        <row r="11848">
          <cell r="A11848">
            <v>36641</v>
          </cell>
          <cell r="B11848" t="str">
            <v>FT-CANADA</v>
          </cell>
          <cell r="C11848" t="str">
            <v>NG-NYMEX</v>
          </cell>
          <cell r="D11848" t="str">
            <v>FT-CAND-ERMS-BAS</v>
          </cell>
          <cell r="E11848" t="str">
            <v>D</v>
          </cell>
          <cell r="G11848" t="str">
            <v>NGI-MALIN</v>
          </cell>
          <cell r="H11848">
            <v>37012</v>
          </cell>
          <cell r="I11848">
            <v>0</v>
          </cell>
          <cell r="J11848">
            <v>0</v>
          </cell>
        </row>
        <row r="11849">
          <cell r="A11849">
            <v>36641</v>
          </cell>
          <cell r="B11849" t="str">
            <v>FT-CANADA</v>
          </cell>
          <cell r="C11849" t="str">
            <v>NG-NYMEX</v>
          </cell>
          <cell r="D11849" t="str">
            <v>FT-CAND-ERMS-BAS</v>
          </cell>
          <cell r="E11849" t="str">
            <v>D</v>
          </cell>
          <cell r="G11849" t="str">
            <v>NGI-MALIN</v>
          </cell>
          <cell r="H11849">
            <v>37043</v>
          </cell>
          <cell r="I11849">
            <v>0</v>
          </cell>
          <cell r="J11849">
            <v>0</v>
          </cell>
        </row>
        <row r="11850">
          <cell r="A11850">
            <v>36641</v>
          </cell>
          <cell r="B11850" t="str">
            <v>FT-CANADA</v>
          </cell>
          <cell r="C11850" t="str">
            <v>NG-NYMEX</v>
          </cell>
          <cell r="D11850" t="str">
            <v>FT-CAND-ERMS-BAS</v>
          </cell>
          <cell r="E11850" t="str">
            <v>D</v>
          </cell>
          <cell r="G11850" t="str">
            <v>NGI-MALIN</v>
          </cell>
          <cell r="H11850">
            <v>37073</v>
          </cell>
          <cell r="I11850">
            <v>0</v>
          </cell>
          <cell r="J11850">
            <v>0</v>
          </cell>
        </row>
        <row r="11851">
          <cell r="A11851">
            <v>36641</v>
          </cell>
          <cell r="B11851" t="str">
            <v>FT-CANADA</v>
          </cell>
          <cell r="C11851" t="str">
            <v>NG-NYMEX</v>
          </cell>
          <cell r="D11851" t="str">
            <v>FT-CAND-ERMS-BAS</v>
          </cell>
          <cell r="E11851" t="str">
            <v>D</v>
          </cell>
          <cell r="G11851" t="str">
            <v>NGI-MALIN</v>
          </cell>
          <cell r="H11851">
            <v>37104</v>
          </cell>
          <cell r="I11851">
            <v>0</v>
          </cell>
          <cell r="J11851">
            <v>0</v>
          </cell>
        </row>
        <row r="11852">
          <cell r="A11852">
            <v>36641</v>
          </cell>
          <cell r="B11852" t="str">
            <v>FT-CANADA</v>
          </cell>
          <cell r="C11852" t="str">
            <v>NG-NYMEX</v>
          </cell>
          <cell r="D11852" t="str">
            <v>FT-CAND-ERMS-BAS</v>
          </cell>
          <cell r="E11852" t="str">
            <v>D</v>
          </cell>
          <cell r="G11852" t="str">
            <v>NGI-MALIN</v>
          </cell>
          <cell r="H11852">
            <v>37135</v>
          </cell>
          <cell r="I11852">
            <v>0</v>
          </cell>
          <cell r="J11852">
            <v>0</v>
          </cell>
        </row>
        <row r="11853">
          <cell r="A11853">
            <v>36641</v>
          </cell>
          <cell r="B11853" t="str">
            <v>FT-CANADA</v>
          </cell>
          <cell r="C11853" t="str">
            <v>NG-NYMEX</v>
          </cell>
          <cell r="D11853" t="str">
            <v>FT-CAND-ERMS-BAS</v>
          </cell>
          <cell r="E11853" t="str">
            <v>D</v>
          </cell>
          <cell r="G11853" t="str">
            <v>NGI-MALIN</v>
          </cell>
          <cell r="H11853">
            <v>37165</v>
          </cell>
          <cell r="I11853">
            <v>0</v>
          </cell>
          <cell r="J11853">
            <v>0</v>
          </cell>
        </row>
        <row r="11854">
          <cell r="A11854">
            <v>36641</v>
          </cell>
          <cell r="B11854" t="str">
            <v>FT-CANADA</v>
          </cell>
          <cell r="C11854" t="str">
            <v>NG-NYMEX</v>
          </cell>
          <cell r="D11854" t="str">
            <v>FT-CAND-ERMS-BAS</v>
          </cell>
          <cell r="E11854" t="str">
            <v>D</v>
          </cell>
          <cell r="G11854" t="str">
            <v>NGI-MALIN</v>
          </cell>
          <cell r="H11854">
            <v>37196</v>
          </cell>
          <cell r="I11854">
            <v>0</v>
          </cell>
          <cell r="J11854">
            <v>0</v>
          </cell>
        </row>
        <row r="11855">
          <cell r="A11855">
            <v>36641</v>
          </cell>
          <cell r="B11855" t="str">
            <v>FT-CANADA</v>
          </cell>
          <cell r="C11855" t="str">
            <v>NG-NYMEX</v>
          </cell>
          <cell r="D11855" t="str">
            <v>FT-CAND-ERMS-BAS</v>
          </cell>
          <cell r="E11855" t="str">
            <v>D</v>
          </cell>
          <cell r="G11855" t="str">
            <v>NGI-MALIN</v>
          </cell>
          <cell r="H11855">
            <v>37226</v>
          </cell>
          <cell r="I11855">
            <v>0</v>
          </cell>
          <cell r="J11855">
            <v>0</v>
          </cell>
        </row>
        <row r="11856">
          <cell r="A11856">
            <v>36641</v>
          </cell>
          <cell r="B11856" t="str">
            <v>FT-CANADA</v>
          </cell>
          <cell r="C11856" t="str">
            <v>NG-NYMEX</v>
          </cell>
          <cell r="D11856" t="str">
            <v>FT-CAND-ERMS-BAS</v>
          </cell>
          <cell r="E11856" t="str">
            <v>D</v>
          </cell>
          <cell r="G11856" t="str">
            <v>NGI-MALIN</v>
          </cell>
          <cell r="H11856">
            <v>37257</v>
          </cell>
          <cell r="I11856">
            <v>0</v>
          </cell>
          <cell r="J11856">
            <v>0</v>
          </cell>
        </row>
        <row r="11857">
          <cell r="A11857">
            <v>36641</v>
          </cell>
          <cell r="B11857" t="str">
            <v>FT-CANADA</v>
          </cell>
          <cell r="C11857" t="str">
            <v>NG-NYMEX</v>
          </cell>
          <cell r="D11857" t="str">
            <v>FT-CAND-ERMS-BAS</v>
          </cell>
          <cell r="E11857" t="str">
            <v>D</v>
          </cell>
          <cell r="G11857" t="str">
            <v>NGI-MALIN</v>
          </cell>
          <cell r="H11857">
            <v>37288</v>
          </cell>
          <cell r="I11857">
            <v>0</v>
          </cell>
          <cell r="J11857">
            <v>0</v>
          </cell>
        </row>
        <row r="11858">
          <cell r="A11858">
            <v>36641</v>
          </cell>
          <cell r="B11858" t="str">
            <v>FT-CANADA</v>
          </cell>
          <cell r="C11858" t="str">
            <v>NG-NYMEX</v>
          </cell>
          <cell r="D11858" t="str">
            <v>FT-CAND-ERMS-BAS</v>
          </cell>
          <cell r="E11858" t="str">
            <v>D</v>
          </cell>
          <cell r="G11858" t="str">
            <v>NGI-MALIN</v>
          </cell>
          <cell r="H11858">
            <v>37316</v>
          </cell>
          <cell r="I11858">
            <v>0</v>
          </cell>
          <cell r="J11858">
            <v>0</v>
          </cell>
        </row>
        <row r="11859">
          <cell r="A11859">
            <v>36641</v>
          </cell>
          <cell r="B11859" t="str">
            <v>FT-CANADA</v>
          </cell>
          <cell r="C11859" t="str">
            <v>NG-NYMEX</v>
          </cell>
          <cell r="D11859" t="str">
            <v>FT-CAND-ERMS-BAS</v>
          </cell>
          <cell r="E11859" t="str">
            <v>D</v>
          </cell>
          <cell r="G11859" t="str">
            <v>NGI-MALIN</v>
          </cell>
          <cell r="H11859">
            <v>37347</v>
          </cell>
          <cell r="I11859">
            <v>0</v>
          </cell>
          <cell r="J11859">
            <v>0</v>
          </cell>
        </row>
        <row r="11860">
          <cell r="A11860">
            <v>36641</v>
          </cell>
          <cell r="B11860" t="str">
            <v>FT-CANADA</v>
          </cell>
          <cell r="C11860" t="str">
            <v>NG-NYMEX</v>
          </cell>
          <cell r="D11860" t="str">
            <v>FT-CAND-ERMS-BAS</v>
          </cell>
          <cell r="E11860" t="str">
            <v>D</v>
          </cell>
          <cell r="G11860" t="str">
            <v>NGI-MALIN</v>
          </cell>
          <cell r="H11860">
            <v>37377</v>
          </cell>
          <cell r="I11860">
            <v>0</v>
          </cell>
          <cell r="J11860">
            <v>0</v>
          </cell>
        </row>
        <row r="11861">
          <cell r="A11861">
            <v>36641</v>
          </cell>
          <cell r="B11861" t="str">
            <v>FT-CANADA</v>
          </cell>
          <cell r="C11861" t="str">
            <v>NG-NYMEX</v>
          </cell>
          <cell r="D11861" t="str">
            <v>FT-CAND-ERMS-BAS</v>
          </cell>
          <cell r="E11861" t="str">
            <v>D</v>
          </cell>
          <cell r="G11861" t="str">
            <v>NGI-MALIN</v>
          </cell>
          <cell r="H11861">
            <v>37408</v>
          </cell>
          <cell r="I11861">
            <v>0</v>
          </cell>
          <cell r="J11861">
            <v>0</v>
          </cell>
        </row>
        <row r="11862">
          <cell r="A11862">
            <v>36641</v>
          </cell>
          <cell r="B11862" t="str">
            <v>FT-CANADA</v>
          </cell>
          <cell r="C11862" t="str">
            <v>NG-NYMEX</v>
          </cell>
          <cell r="D11862" t="str">
            <v>FT-CAND-ERMS-BAS</v>
          </cell>
          <cell r="E11862" t="str">
            <v>D</v>
          </cell>
          <cell r="G11862" t="str">
            <v>NGI-MALIN</v>
          </cell>
          <cell r="H11862">
            <v>37438</v>
          </cell>
          <cell r="I11862">
            <v>0</v>
          </cell>
          <cell r="J11862">
            <v>0</v>
          </cell>
        </row>
        <row r="11863">
          <cell r="A11863">
            <v>36641</v>
          </cell>
          <cell r="B11863" t="str">
            <v>FT-CANADA</v>
          </cell>
          <cell r="C11863" t="str">
            <v>NG-NYMEX</v>
          </cell>
          <cell r="D11863" t="str">
            <v>FT-CAND-ERMS-BAS</v>
          </cell>
          <cell r="E11863" t="str">
            <v>D</v>
          </cell>
          <cell r="G11863" t="str">
            <v>NGI-MALIN</v>
          </cell>
          <cell r="H11863">
            <v>37469</v>
          </cell>
          <cell r="I11863">
            <v>0</v>
          </cell>
          <cell r="J11863">
            <v>0</v>
          </cell>
        </row>
        <row r="11864">
          <cell r="A11864">
            <v>36641</v>
          </cell>
          <cell r="B11864" t="str">
            <v>FT-CANADA</v>
          </cell>
          <cell r="C11864" t="str">
            <v>NG-NYMEX</v>
          </cell>
          <cell r="D11864" t="str">
            <v>FT-CAND-ERMS-BAS</v>
          </cell>
          <cell r="E11864" t="str">
            <v>D</v>
          </cell>
          <cell r="G11864" t="str">
            <v>NGI-MALIN</v>
          </cell>
          <cell r="H11864">
            <v>37500</v>
          </cell>
          <cell r="I11864">
            <v>0</v>
          </cell>
          <cell r="J11864">
            <v>0</v>
          </cell>
        </row>
        <row r="11865">
          <cell r="A11865">
            <v>36641</v>
          </cell>
          <cell r="B11865" t="str">
            <v>FT-CANADA</v>
          </cell>
          <cell r="C11865" t="str">
            <v>NG-NYMEX</v>
          </cell>
          <cell r="D11865" t="str">
            <v>FT-CAND-ERMS-BAS</v>
          </cell>
          <cell r="E11865" t="str">
            <v>D</v>
          </cell>
          <cell r="G11865" t="str">
            <v>NGI-MALIN</v>
          </cell>
          <cell r="H11865">
            <v>37530</v>
          </cell>
          <cell r="I11865">
            <v>0</v>
          </cell>
          <cell r="J11865">
            <v>0</v>
          </cell>
        </row>
        <row r="11866">
          <cell r="A11866">
            <v>36641</v>
          </cell>
          <cell r="B11866" t="str">
            <v>FT-CANADA</v>
          </cell>
          <cell r="C11866" t="str">
            <v>NG-NYMEX</v>
          </cell>
          <cell r="D11866" t="str">
            <v>FT-CAND-ERMS-BAS</v>
          </cell>
          <cell r="E11866" t="str">
            <v>D</v>
          </cell>
          <cell r="G11866" t="str">
            <v>NGI-MALIN</v>
          </cell>
          <cell r="H11866">
            <v>37561</v>
          </cell>
          <cell r="I11866">
            <v>0</v>
          </cell>
          <cell r="J11866">
            <v>0</v>
          </cell>
        </row>
        <row r="11867">
          <cell r="A11867">
            <v>36641</v>
          </cell>
          <cell r="B11867" t="str">
            <v>FT-CANADA</v>
          </cell>
          <cell r="C11867" t="str">
            <v>NG-NYMEX</v>
          </cell>
          <cell r="D11867" t="str">
            <v>FT-CAND-ERMS-BAS</v>
          </cell>
          <cell r="E11867" t="str">
            <v>D</v>
          </cell>
          <cell r="G11867" t="str">
            <v>NGI-MALIN</v>
          </cell>
          <cell r="H11867">
            <v>37591</v>
          </cell>
          <cell r="I11867">
            <v>0</v>
          </cell>
          <cell r="J11867">
            <v>0</v>
          </cell>
        </row>
        <row r="11868">
          <cell r="A11868">
            <v>36641</v>
          </cell>
          <cell r="B11868" t="str">
            <v>FT-CANADA</v>
          </cell>
          <cell r="C11868" t="str">
            <v>NG-NYMEX</v>
          </cell>
          <cell r="D11868" t="str">
            <v>FT-CAND-ERMS-BAS</v>
          </cell>
          <cell r="E11868" t="str">
            <v>D</v>
          </cell>
          <cell r="G11868" t="str">
            <v>NGI-MALIN</v>
          </cell>
          <cell r="H11868">
            <v>37622</v>
          </cell>
          <cell r="I11868">
            <v>0</v>
          </cell>
          <cell r="J11868">
            <v>0</v>
          </cell>
        </row>
        <row r="11869">
          <cell r="A11869">
            <v>36641</v>
          </cell>
          <cell r="B11869" t="str">
            <v>FT-CANADA</v>
          </cell>
          <cell r="C11869" t="str">
            <v>NG-NYMEX</v>
          </cell>
          <cell r="D11869" t="str">
            <v>FT-CAND-ERMS-BAS</v>
          </cell>
          <cell r="E11869" t="str">
            <v>D</v>
          </cell>
          <cell r="G11869" t="str">
            <v>NGI-MALIN</v>
          </cell>
          <cell r="H11869">
            <v>37653</v>
          </cell>
          <cell r="I11869">
            <v>0</v>
          </cell>
          <cell r="J11869">
            <v>0</v>
          </cell>
        </row>
        <row r="11870">
          <cell r="A11870">
            <v>36641</v>
          </cell>
          <cell r="B11870" t="str">
            <v>FT-CANADA</v>
          </cell>
          <cell r="C11870" t="str">
            <v>NG-NYMEX</v>
          </cell>
          <cell r="D11870" t="str">
            <v>FT-CAND-ERMS-BAS</v>
          </cell>
          <cell r="E11870" t="str">
            <v>D</v>
          </cell>
          <cell r="G11870" t="str">
            <v>NGI-MALIN</v>
          </cell>
          <cell r="H11870">
            <v>37681</v>
          </cell>
          <cell r="I11870">
            <v>0</v>
          </cell>
          <cell r="J11870">
            <v>0</v>
          </cell>
        </row>
        <row r="11871">
          <cell r="A11871">
            <v>36641</v>
          </cell>
          <cell r="B11871" t="str">
            <v>FT-CANADA</v>
          </cell>
          <cell r="C11871" t="str">
            <v>NG-NYMEX</v>
          </cell>
          <cell r="D11871" t="str">
            <v>FT-CAND-ERMS-BAS</v>
          </cell>
          <cell r="E11871" t="str">
            <v>D</v>
          </cell>
          <cell r="G11871" t="str">
            <v>NGI-MALIN</v>
          </cell>
          <cell r="H11871">
            <v>37712</v>
          </cell>
          <cell r="I11871">
            <v>0</v>
          </cell>
          <cell r="J11871">
            <v>0</v>
          </cell>
        </row>
        <row r="11872">
          <cell r="A11872">
            <v>36641</v>
          </cell>
          <cell r="B11872" t="str">
            <v>FT-CANADA</v>
          </cell>
          <cell r="C11872" t="str">
            <v>NG-NYMEX</v>
          </cell>
          <cell r="D11872" t="str">
            <v>FT-CAND-ERMS-BAS</v>
          </cell>
          <cell r="E11872" t="str">
            <v>D</v>
          </cell>
          <cell r="G11872" t="str">
            <v>NGI-MALIN</v>
          </cell>
          <cell r="H11872">
            <v>37742</v>
          </cell>
          <cell r="I11872">
            <v>0</v>
          </cell>
          <cell r="J11872">
            <v>0</v>
          </cell>
        </row>
        <row r="11873">
          <cell r="A11873">
            <v>36641</v>
          </cell>
          <cell r="B11873" t="str">
            <v>FT-CANADA</v>
          </cell>
          <cell r="C11873" t="str">
            <v>NG-NYMEX</v>
          </cell>
          <cell r="D11873" t="str">
            <v>FT-CAND-ERMS-BAS</v>
          </cell>
          <cell r="E11873" t="str">
            <v>D</v>
          </cell>
          <cell r="G11873" t="str">
            <v>NGI-MALIN</v>
          </cell>
          <cell r="H11873">
            <v>37773</v>
          </cell>
          <cell r="I11873">
            <v>0</v>
          </cell>
          <cell r="J11873">
            <v>0</v>
          </cell>
        </row>
        <row r="11874">
          <cell r="A11874">
            <v>36641</v>
          </cell>
          <cell r="B11874" t="str">
            <v>FT-CANADA</v>
          </cell>
          <cell r="C11874" t="str">
            <v>NG-NYMEX</v>
          </cell>
          <cell r="D11874" t="str">
            <v>FT-CAND-ERMS-BAS</v>
          </cell>
          <cell r="E11874" t="str">
            <v>D</v>
          </cell>
          <cell r="G11874" t="str">
            <v>NGI-MALIN</v>
          </cell>
          <cell r="H11874">
            <v>37803</v>
          </cell>
          <cell r="I11874">
            <v>0</v>
          </cell>
          <cell r="J11874">
            <v>0</v>
          </cell>
        </row>
        <row r="11875">
          <cell r="A11875">
            <v>36641</v>
          </cell>
          <cell r="B11875" t="str">
            <v>FT-CANADA</v>
          </cell>
          <cell r="C11875" t="str">
            <v>NG-NYMEX</v>
          </cell>
          <cell r="D11875" t="str">
            <v>FT-CAND-ERMS-BAS</v>
          </cell>
          <cell r="E11875" t="str">
            <v>D</v>
          </cell>
          <cell r="G11875" t="str">
            <v>NGI-MALIN</v>
          </cell>
          <cell r="H11875">
            <v>37834</v>
          </cell>
          <cell r="I11875">
            <v>0</v>
          </cell>
          <cell r="J11875">
            <v>0</v>
          </cell>
        </row>
        <row r="11876">
          <cell r="A11876">
            <v>36641</v>
          </cell>
          <cell r="B11876" t="str">
            <v>FT-CANADA</v>
          </cell>
          <cell r="C11876" t="str">
            <v>NG-NYMEX</v>
          </cell>
          <cell r="D11876" t="str">
            <v>FT-CAND-ERMS-BAS</v>
          </cell>
          <cell r="E11876" t="str">
            <v>D</v>
          </cell>
          <cell r="G11876" t="str">
            <v>NGI-MALIN</v>
          </cell>
          <cell r="H11876">
            <v>37865</v>
          </cell>
          <cell r="I11876">
            <v>0</v>
          </cell>
          <cell r="J11876">
            <v>0</v>
          </cell>
        </row>
        <row r="11877">
          <cell r="A11877">
            <v>36641</v>
          </cell>
          <cell r="B11877" t="str">
            <v>FT-CANADA</v>
          </cell>
          <cell r="C11877" t="str">
            <v>NG-NYMEX</v>
          </cell>
          <cell r="D11877" t="str">
            <v>FT-CAND-ERMS-BAS</v>
          </cell>
          <cell r="E11877" t="str">
            <v>D</v>
          </cell>
          <cell r="G11877" t="str">
            <v>NGI-MALIN</v>
          </cell>
          <cell r="H11877">
            <v>37895</v>
          </cell>
          <cell r="I11877">
            <v>0</v>
          </cell>
          <cell r="J11877">
            <v>0</v>
          </cell>
        </row>
        <row r="11878">
          <cell r="A11878">
            <v>36641</v>
          </cell>
          <cell r="B11878" t="str">
            <v>FT-CANADA</v>
          </cell>
          <cell r="C11878" t="str">
            <v>NG-NYMEX</v>
          </cell>
          <cell r="D11878" t="str">
            <v>FT-CAND-ERMS-BAS</v>
          </cell>
          <cell r="E11878" t="str">
            <v>D</v>
          </cell>
          <cell r="G11878" t="str">
            <v>NGI-SOCAL</v>
          </cell>
          <cell r="H11878">
            <v>36831</v>
          </cell>
          <cell r="I11878">
            <v>0</v>
          </cell>
          <cell r="J11878">
            <v>0</v>
          </cell>
        </row>
        <row r="11879">
          <cell r="A11879">
            <v>36641</v>
          </cell>
          <cell r="B11879" t="str">
            <v>FT-CANADA</v>
          </cell>
          <cell r="C11879" t="str">
            <v>NG-NYMEX</v>
          </cell>
          <cell r="D11879" t="str">
            <v>FT-CAND-ERMS-BAS</v>
          </cell>
          <cell r="E11879" t="str">
            <v>D</v>
          </cell>
          <cell r="G11879" t="str">
            <v>NGI-SOCAL</v>
          </cell>
          <cell r="H11879">
            <v>36861</v>
          </cell>
          <cell r="I11879">
            <v>0</v>
          </cell>
          <cell r="J11879">
            <v>0</v>
          </cell>
        </row>
        <row r="11880">
          <cell r="A11880">
            <v>36641</v>
          </cell>
          <cell r="B11880" t="str">
            <v>FT-CANADA</v>
          </cell>
          <cell r="C11880" t="str">
            <v>NG-NYMEX</v>
          </cell>
          <cell r="D11880" t="str">
            <v>FT-CAND-ERMS-BAS</v>
          </cell>
          <cell r="E11880" t="str">
            <v>D</v>
          </cell>
          <cell r="G11880" t="str">
            <v>NGI-SOCAL</v>
          </cell>
          <cell r="H11880">
            <v>36892</v>
          </cell>
          <cell r="I11880">
            <v>0</v>
          </cell>
          <cell r="J11880">
            <v>0</v>
          </cell>
        </row>
        <row r="11881">
          <cell r="A11881">
            <v>36641</v>
          </cell>
          <cell r="B11881" t="str">
            <v>FT-CANADA</v>
          </cell>
          <cell r="C11881" t="str">
            <v>NG-NYMEX</v>
          </cell>
          <cell r="D11881" t="str">
            <v>FT-CAND-ERMS-BAS</v>
          </cell>
          <cell r="E11881" t="str">
            <v>D</v>
          </cell>
          <cell r="G11881" t="str">
            <v>NGI-SOCAL</v>
          </cell>
          <cell r="H11881">
            <v>36923</v>
          </cell>
          <cell r="I11881">
            <v>0</v>
          </cell>
          <cell r="J11881">
            <v>0</v>
          </cell>
        </row>
        <row r="11882">
          <cell r="A11882">
            <v>36641</v>
          </cell>
          <cell r="B11882" t="str">
            <v>FT-CANADA</v>
          </cell>
          <cell r="C11882" t="str">
            <v>NG-NYMEX</v>
          </cell>
          <cell r="D11882" t="str">
            <v>FT-CAND-ERMS-BAS</v>
          </cell>
          <cell r="E11882" t="str">
            <v>D</v>
          </cell>
          <cell r="G11882" t="str">
            <v>NGI-SOCAL</v>
          </cell>
          <cell r="H11882">
            <v>36951</v>
          </cell>
          <cell r="I11882">
            <v>0</v>
          </cell>
          <cell r="J11882">
            <v>0</v>
          </cell>
        </row>
        <row r="11883">
          <cell r="A11883">
            <v>36641</v>
          </cell>
          <cell r="B11883" t="str">
            <v>FT-CANADA</v>
          </cell>
          <cell r="C11883" t="str">
            <v>NG-NYMEX</v>
          </cell>
          <cell r="D11883" t="str">
            <v>FT-CAND-ERMS-BAS</v>
          </cell>
          <cell r="E11883" t="str">
            <v>D</v>
          </cell>
          <cell r="G11883" t="str">
            <v>NGI/CHI. GATE</v>
          </cell>
          <cell r="H11883">
            <v>36647</v>
          </cell>
          <cell r="I11883">
            <v>0</v>
          </cell>
          <cell r="J11883">
            <v>0</v>
          </cell>
        </row>
        <row r="11884">
          <cell r="A11884">
            <v>36641</v>
          </cell>
          <cell r="B11884" t="str">
            <v>FT-CANADA</v>
          </cell>
          <cell r="C11884" t="str">
            <v>NG-NYMEX</v>
          </cell>
          <cell r="D11884" t="str">
            <v>FT-CAND-ERMS-BAS</v>
          </cell>
          <cell r="E11884" t="str">
            <v>D</v>
          </cell>
          <cell r="G11884" t="str">
            <v>NGI/CHI. GATE</v>
          </cell>
          <cell r="H11884">
            <v>36678</v>
          </cell>
          <cell r="I11884">
            <v>0</v>
          </cell>
          <cell r="J11884">
            <v>0</v>
          </cell>
        </row>
        <row r="11885">
          <cell r="A11885">
            <v>36641</v>
          </cell>
          <cell r="B11885" t="str">
            <v>FT-CANADA</v>
          </cell>
          <cell r="C11885" t="str">
            <v>NG-NYMEX</v>
          </cell>
          <cell r="D11885" t="str">
            <v>FT-CAND-ERMS-BAS</v>
          </cell>
          <cell r="E11885" t="str">
            <v>D</v>
          </cell>
          <cell r="G11885" t="str">
            <v>NGI/CHI. GATE</v>
          </cell>
          <cell r="H11885">
            <v>36708</v>
          </cell>
          <cell r="I11885">
            <v>0</v>
          </cell>
          <cell r="J11885">
            <v>0</v>
          </cell>
        </row>
        <row r="11886">
          <cell r="A11886">
            <v>36641</v>
          </cell>
          <cell r="B11886" t="str">
            <v>FT-CANADA</v>
          </cell>
          <cell r="C11886" t="str">
            <v>NG-NYMEX</v>
          </cell>
          <cell r="D11886" t="str">
            <v>FT-CAND-ERMS-BAS</v>
          </cell>
          <cell r="E11886" t="str">
            <v>D</v>
          </cell>
          <cell r="G11886" t="str">
            <v>NGI/CHI. GATE</v>
          </cell>
          <cell r="H11886">
            <v>36739</v>
          </cell>
          <cell r="I11886">
            <v>0</v>
          </cell>
          <cell r="J11886">
            <v>0</v>
          </cell>
        </row>
        <row r="11887">
          <cell r="A11887">
            <v>36641</v>
          </cell>
          <cell r="B11887" t="str">
            <v>FT-CANADA</v>
          </cell>
          <cell r="C11887" t="str">
            <v>NG-NYMEX</v>
          </cell>
          <cell r="D11887" t="str">
            <v>FT-CAND-ERMS-BAS</v>
          </cell>
          <cell r="E11887" t="str">
            <v>D</v>
          </cell>
          <cell r="G11887" t="str">
            <v>NGI/CHI. GATE</v>
          </cell>
          <cell r="H11887">
            <v>36770</v>
          </cell>
          <cell r="I11887">
            <v>0</v>
          </cell>
          <cell r="J11887">
            <v>0</v>
          </cell>
        </row>
        <row r="11888">
          <cell r="A11888">
            <v>36641</v>
          </cell>
          <cell r="B11888" t="str">
            <v>FT-CANADA</v>
          </cell>
          <cell r="C11888" t="str">
            <v>NG-NYMEX</v>
          </cell>
          <cell r="D11888" t="str">
            <v>FT-CAND-ERMS-BAS</v>
          </cell>
          <cell r="E11888" t="str">
            <v>D</v>
          </cell>
          <cell r="G11888" t="str">
            <v>NGI/CHI. GATE</v>
          </cell>
          <cell r="H11888">
            <v>36800</v>
          </cell>
          <cell r="I11888">
            <v>0</v>
          </cell>
          <cell r="J11888">
            <v>0</v>
          </cell>
        </row>
        <row r="11889">
          <cell r="A11889">
            <v>36641</v>
          </cell>
          <cell r="B11889" t="str">
            <v>FT-CANADA</v>
          </cell>
          <cell r="C11889" t="str">
            <v>NG-NYMEX</v>
          </cell>
          <cell r="D11889" t="str">
            <v>FT-CAND-ERMS-PRC</v>
          </cell>
          <cell r="E11889" t="str">
            <v>P</v>
          </cell>
          <cell r="G11889" t="str">
            <v>IF-NTHWST/CANB</v>
          </cell>
          <cell r="H11889">
            <v>36617</v>
          </cell>
          <cell r="I11889">
            <v>0</v>
          </cell>
          <cell r="J11889">
            <v>0</v>
          </cell>
        </row>
        <row r="11890">
          <cell r="A11890">
            <v>36641</v>
          </cell>
          <cell r="B11890" t="str">
            <v>FT-CANADA</v>
          </cell>
          <cell r="C11890" t="str">
            <v>NG-NYMEX</v>
          </cell>
          <cell r="D11890" t="str">
            <v>FT-CAND-ERMS-PRC</v>
          </cell>
          <cell r="E11890" t="str">
            <v>P</v>
          </cell>
          <cell r="G11890" t="str">
            <v>IF-NTHWST/CANB</v>
          </cell>
          <cell r="H11890">
            <v>36647</v>
          </cell>
          <cell r="I11890">
            <v>0</v>
          </cell>
          <cell r="J11890">
            <v>0</v>
          </cell>
        </row>
        <row r="11891">
          <cell r="A11891">
            <v>36641</v>
          </cell>
          <cell r="B11891" t="str">
            <v>FT-CANADA</v>
          </cell>
          <cell r="C11891" t="str">
            <v>NG-NYMEX</v>
          </cell>
          <cell r="D11891" t="str">
            <v>FT-CAND-ERMS-PRC</v>
          </cell>
          <cell r="E11891" t="str">
            <v>P</v>
          </cell>
          <cell r="G11891" t="str">
            <v>IF-NTHWST/CANB</v>
          </cell>
          <cell r="H11891">
            <v>36678</v>
          </cell>
          <cell r="I11891">
            <v>0</v>
          </cell>
          <cell r="J11891">
            <v>0</v>
          </cell>
        </row>
        <row r="11892">
          <cell r="A11892">
            <v>36641</v>
          </cell>
          <cell r="B11892" t="str">
            <v>FT-CANADA</v>
          </cell>
          <cell r="C11892" t="str">
            <v>NG-NYMEX</v>
          </cell>
          <cell r="D11892" t="str">
            <v>FT-CAND-ERMS-PRC</v>
          </cell>
          <cell r="E11892" t="str">
            <v>P</v>
          </cell>
          <cell r="G11892" t="str">
            <v>IF-NTHWST/CANB</v>
          </cell>
          <cell r="H11892">
            <v>36708</v>
          </cell>
          <cell r="I11892">
            <v>0</v>
          </cell>
          <cell r="J11892">
            <v>0</v>
          </cell>
        </row>
        <row r="11893">
          <cell r="A11893">
            <v>36641</v>
          </cell>
          <cell r="B11893" t="str">
            <v>FT-CANADA</v>
          </cell>
          <cell r="C11893" t="str">
            <v>NG-NYMEX</v>
          </cell>
          <cell r="D11893" t="str">
            <v>FT-CAND-ERMS-PRC</v>
          </cell>
          <cell r="E11893" t="str">
            <v>P</v>
          </cell>
          <cell r="G11893" t="str">
            <v>IF-NTHWST/CANB</v>
          </cell>
          <cell r="H11893">
            <v>36739</v>
          </cell>
          <cell r="I11893">
            <v>0</v>
          </cell>
          <cell r="J11893">
            <v>0</v>
          </cell>
        </row>
        <row r="11894">
          <cell r="A11894">
            <v>36641</v>
          </cell>
          <cell r="B11894" t="str">
            <v>FT-CANADA</v>
          </cell>
          <cell r="C11894" t="str">
            <v>NG-NYMEX</v>
          </cell>
          <cell r="D11894" t="str">
            <v>FT-CAND-ERMS-PRC</v>
          </cell>
          <cell r="E11894" t="str">
            <v>P</v>
          </cell>
          <cell r="G11894" t="str">
            <v>IF-NTHWST/CANB</v>
          </cell>
          <cell r="H11894">
            <v>36770</v>
          </cell>
          <cell r="I11894">
            <v>0</v>
          </cell>
          <cell r="J11894">
            <v>0</v>
          </cell>
        </row>
        <row r="11895">
          <cell r="A11895">
            <v>36641</v>
          </cell>
          <cell r="B11895" t="str">
            <v>FT-CANADA</v>
          </cell>
          <cell r="C11895" t="str">
            <v>NG-NYMEX</v>
          </cell>
          <cell r="D11895" t="str">
            <v>FT-CAND-ERMS-PRC</v>
          </cell>
          <cell r="E11895" t="str">
            <v>P</v>
          </cell>
          <cell r="G11895" t="str">
            <v>IF-NTHWST/CANB</v>
          </cell>
          <cell r="H11895">
            <v>36800</v>
          </cell>
          <cell r="I11895">
            <v>0</v>
          </cell>
          <cell r="J11895">
            <v>0</v>
          </cell>
        </row>
        <row r="11896">
          <cell r="A11896">
            <v>36641</v>
          </cell>
          <cell r="B11896" t="str">
            <v>FT-CANADA</v>
          </cell>
          <cell r="C11896" t="str">
            <v>NG-NYMEX</v>
          </cell>
          <cell r="D11896" t="str">
            <v>FT-CAND-ERMS-PRC</v>
          </cell>
          <cell r="E11896" t="str">
            <v>P</v>
          </cell>
          <cell r="G11896" t="str">
            <v>IF-NTHWST/CANB</v>
          </cell>
          <cell r="H11896">
            <v>36831</v>
          </cell>
          <cell r="I11896">
            <v>0</v>
          </cell>
          <cell r="J11896">
            <v>0</v>
          </cell>
        </row>
        <row r="11897">
          <cell r="A11897">
            <v>36641</v>
          </cell>
          <cell r="B11897" t="str">
            <v>FT-CANADA</v>
          </cell>
          <cell r="C11897" t="str">
            <v>NG-NYMEX</v>
          </cell>
          <cell r="D11897" t="str">
            <v>FT-CAND-ERMS-PRC</v>
          </cell>
          <cell r="E11897" t="str">
            <v>P</v>
          </cell>
          <cell r="G11897" t="str">
            <v>IF-NTHWST/CANB</v>
          </cell>
          <cell r="H11897">
            <v>36861</v>
          </cell>
          <cell r="I11897">
            <v>0</v>
          </cell>
          <cell r="J11897">
            <v>0</v>
          </cell>
        </row>
        <row r="11898">
          <cell r="A11898">
            <v>36641</v>
          </cell>
          <cell r="B11898" t="str">
            <v>FT-CANADA</v>
          </cell>
          <cell r="C11898" t="str">
            <v>NG-NYMEX</v>
          </cell>
          <cell r="D11898" t="str">
            <v>FT-CAND-ERMS-PRC</v>
          </cell>
          <cell r="E11898" t="str">
            <v>P</v>
          </cell>
          <cell r="G11898" t="str">
            <v>IF-NTHWST/CANB</v>
          </cell>
          <cell r="H11898">
            <v>36892</v>
          </cell>
          <cell r="I11898">
            <v>0</v>
          </cell>
          <cell r="J11898">
            <v>0</v>
          </cell>
        </row>
        <row r="11899">
          <cell r="A11899">
            <v>36641</v>
          </cell>
          <cell r="B11899" t="str">
            <v>FT-CANADA</v>
          </cell>
          <cell r="C11899" t="str">
            <v>NG-NYMEX</v>
          </cell>
          <cell r="D11899" t="str">
            <v>FT-CAND-ERMS-PRC</v>
          </cell>
          <cell r="E11899" t="str">
            <v>P</v>
          </cell>
          <cell r="G11899" t="str">
            <v>IF-NTHWST/CANB</v>
          </cell>
          <cell r="H11899">
            <v>36923</v>
          </cell>
          <cell r="I11899">
            <v>0</v>
          </cell>
          <cell r="J11899">
            <v>0</v>
          </cell>
        </row>
        <row r="11900">
          <cell r="A11900">
            <v>36641</v>
          </cell>
          <cell r="B11900" t="str">
            <v>FT-CANADA</v>
          </cell>
          <cell r="C11900" t="str">
            <v>NG-NYMEX</v>
          </cell>
          <cell r="D11900" t="str">
            <v>FT-CAND-ERMS-PRC</v>
          </cell>
          <cell r="E11900" t="str">
            <v>P</v>
          </cell>
          <cell r="G11900" t="str">
            <v>IF-NTHWST/CANB</v>
          </cell>
          <cell r="H11900">
            <v>36951</v>
          </cell>
          <cell r="I11900">
            <v>0</v>
          </cell>
          <cell r="J11900">
            <v>0</v>
          </cell>
        </row>
        <row r="11901">
          <cell r="A11901">
            <v>36641</v>
          </cell>
          <cell r="B11901" t="str">
            <v>FT-CANADA</v>
          </cell>
          <cell r="C11901" t="str">
            <v>NG-NYMEX</v>
          </cell>
          <cell r="D11901" t="str">
            <v>FT-CAND-ERMS-PRC</v>
          </cell>
          <cell r="E11901" t="str">
            <v>P</v>
          </cell>
          <cell r="G11901" t="str">
            <v>NG</v>
          </cell>
          <cell r="H11901">
            <v>36617</v>
          </cell>
          <cell r="I11901">
            <v>0</v>
          </cell>
          <cell r="J11901">
            <v>0</v>
          </cell>
        </row>
        <row r="11902">
          <cell r="A11902">
            <v>36641</v>
          </cell>
          <cell r="B11902" t="str">
            <v>FT-CANADA</v>
          </cell>
          <cell r="C11902" t="str">
            <v>NG-NYMEX</v>
          </cell>
          <cell r="D11902" t="str">
            <v>FT-CAND-ERMS-PRC</v>
          </cell>
          <cell r="E11902" t="str">
            <v>P</v>
          </cell>
          <cell r="G11902" t="str">
            <v>NG</v>
          </cell>
          <cell r="H11902">
            <v>36647</v>
          </cell>
          <cell r="I11902">
            <v>0</v>
          </cell>
          <cell r="J11902">
            <v>0</v>
          </cell>
        </row>
        <row r="11903">
          <cell r="A11903">
            <v>36641</v>
          </cell>
          <cell r="B11903" t="str">
            <v>FT-CANADA</v>
          </cell>
          <cell r="C11903" t="str">
            <v>NG-NYMEX</v>
          </cell>
          <cell r="D11903" t="str">
            <v>FT-CAND-ERMS-PRC</v>
          </cell>
          <cell r="E11903" t="str">
            <v>P</v>
          </cell>
          <cell r="G11903" t="str">
            <v>NG</v>
          </cell>
          <cell r="H11903">
            <v>36678</v>
          </cell>
          <cell r="I11903">
            <v>0</v>
          </cell>
          <cell r="J11903">
            <v>0</v>
          </cell>
        </row>
        <row r="11904">
          <cell r="A11904">
            <v>36641</v>
          </cell>
          <cell r="B11904" t="str">
            <v>FT-CANADA</v>
          </cell>
          <cell r="C11904" t="str">
            <v>NG-NYMEX</v>
          </cell>
          <cell r="D11904" t="str">
            <v>FT-CAND-ERMS-PRC</v>
          </cell>
          <cell r="E11904" t="str">
            <v>P</v>
          </cell>
          <cell r="G11904" t="str">
            <v>NG</v>
          </cell>
          <cell r="H11904">
            <v>36708</v>
          </cell>
          <cell r="I11904">
            <v>0</v>
          </cell>
          <cell r="J11904">
            <v>0</v>
          </cell>
        </row>
        <row r="11905">
          <cell r="A11905">
            <v>36641</v>
          </cell>
          <cell r="B11905" t="str">
            <v>FT-CANADA</v>
          </cell>
          <cell r="C11905" t="str">
            <v>NG-NYMEX</v>
          </cell>
          <cell r="D11905" t="str">
            <v>FT-CAND-ERMS-PRC</v>
          </cell>
          <cell r="E11905" t="str">
            <v>P</v>
          </cell>
          <cell r="G11905" t="str">
            <v>NG</v>
          </cell>
          <cell r="H11905">
            <v>36739</v>
          </cell>
          <cell r="I11905">
            <v>0</v>
          </cell>
          <cell r="J11905">
            <v>0</v>
          </cell>
        </row>
        <row r="11906">
          <cell r="A11906">
            <v>36641</v>
          </cell>
          <cell r="B11906" t="str">
            <v>FT-CANADA</v>
          </cell>
          <cell r="C11906" t="str">
            <v>NG-NYMEX</v>
          </cell>
          <cell r="D11906" t="str">
            <v>FT-CAND-ERMS-PRC</v>
          </cell>
          <cell r="E11906" t="str">
            <v>P</v>
          </cell>
          <cell r="G11906" t="str">
            <v>NG</v>
          </cell>
          <cell r="H11906">
            <v>36770</v>
          </cell>
          <cell r="I11906">
            <v>0</v>
          </cell>
          <cell r="J11906">
            <v>0</v>
          </cell>
        </row>
        <row r="11907">
          <cell r="A11907">
            <v>36641</v>
          </cell>
          <cell r="B11907" t="str">
            <v>FT-CANADA</v>
          </cell>
          <cell r="C11907" t="str">
            <v>NG-NYMEX</v>
          </cell>
          <cell r="D11907" t="str">
            <v>FT-CAND-ERMS-PRC</v>
          </cell>
          <cell r="E11907" t="str">
            <v>P</v>
          </cell>
          <cell r="G11907" t="str">
            <v>NG</v>
          </cell>
          <cell r="H11907">
            <v>36800</v>
          </cell>
          <cell r="I11907">
            <v>0</v>
          </cell>
          <cell r="J11907">
            <v>0</v>
          </cell>
        </row>
        <row r="11908">
          <cell r="A11908">
            <v>36641</v>
          </cell>
          <cell r="B11908" t="str">
            <v>FT-CANADA</v>
          </cell>
          <cell r="C11908" t="str">
            <v>NG-NYMEX</v>
          </cell>
          <cell r="D11908" t="str">
            <v>FT-CAND-ERMS-PRC</v>
          </cell>
          <cell r="E11908" t="str">
            <v>P</v>
          </cell>
          <cell r="G11908" t="str">
            <v>NG</v>
          </cell>
          <cell r="H11908">
            <v>36831</v>
          </cell>
          <cell r="I11908">
            <v>0</v>
          </cell>
          <cell r="J11908">
            <v>0</v>
          </cell>
        </row>
        <row r="11909">
          <cell r="A11909">
            <v>36641</v>
          </cell>
          <cell r="B11909" t="str">
            <v>FT-CANADA</v>
          </cell>
          <cell r="C11909" t="str">
            <v>NG-NYMEX</v>
          </cell>
          <cell r="D11909" t="str">
            <v>FT-CAND-ERMS-PRC</v>
          </cell>
          <cell r="E11909" t="str">
            <v>P</v>
          </cell>
          <cell r="G11909" t="str">
            <v>NG</v>
          </cell>
          <cell r="H11909">
            <v>36861</v>
          </cell>
          <cell r="I11909">
            <v>0</v>
          </cell>
          <cell r="J11909">
            <v>0</v>
          </cell>
        </row>
        <row r="11910">
          <cell r="A11910">
            <v>36641</v>
          </cell>
          <cell r="B11910" t="str">
            <v>FT-CANADA</v>
          </cell>
          <cell r="C11910" t="str">
            <v>NG-NYMEX</v>
          </cell>
          <cell r="D11910" t="str">
            <v>FT-CAND-ERMS-PRC</v>
          </cell>
          <cell r="E11910" t="str">
            <v>P</v>
          </cell>
          <cell r="G11910" t="str">
            <v>NG</v>
          </cell>
          <cell r="H11910">
            <v>36892</v>
          </cell>
          <cell r="I11910">
            <v>0</v>
          </cell>
          <cell r="J11910">
            <v>0</v>
          </cell>
        </row>
        <row r="11911">
          <cell r="A11911">
            <v>36641</v>
          </cell>
          <cell r="B11911" t="str">
            <v>FT-CANADA</v>
          </cell>
          <cell r="C11911" t="str">
            <v>NG-NYMEX</v>
          </cell>
          <cell r="D11911" t="str">
            <v>FT-CAND-ERMS-PRC</v>
          </cell>
          <cell r="E11911" t="str">
            <v>P</v>
          </cell>
          <cell r="G11911" t="str">
            <v>NG</v>
          </cell>
          <cell r="H11911">
            <v>36923</v>
          </cell>
          <cell r="I11911">
            <v>0</v>
          </cell>
          <cell r="J11911">
            <v>0</v>
          </cell>
        </row>
        <row r="11912">
          <cell r="A11912">
            <v>36641</v>
          </cell>
          <cell r="B11912" t="str">
            <v>FT-CANADA</v>
          </cell>
          <cell r="C11912" t="str">
            <v>NG-NYMEX</v>
          </cell>
          <cell r="D11912" t="str">
            <v>FT-CAND-ERMS-PRC</v>
          </cell>
          <cell r="E11912" t="str">
            <v>P</v>
          </cell>
          <cell r="G11912" t="str">
            <v>NG</v>
          </cell>
          <cell r="H11912">
            <v>36951</v>
          </cell>
          <cell r="I11912">
            <v>0</v>
          </cell>
          <cell r="J11912">
            <v>0</v>
          </cell>
        </row>
        <row r="11913">
          <cell r="A11913">
            <v>36641</v>
          </cell>
          <cell r="B11913" t="str">
            <v>FT-CANADA</v>
          </cell>
          <cell r="C11913" t="str">
            <v>NG-NYMEX</v>
          </cell>
          <cell r="D11913" t="str">
            <v>FT-CAND-ERMS-PRC</v>
          </cell>
          <cell r="E11913" t="str">
            <v>P</v>
          </cell>
          <cell r="G11913" t="str">
            <v>NG</v>
          </cell>
          <cell r="H11913">
            <v>36982</v>
          </cell>
          <cell r="I11913">
            <v>0</v>
          </cell>
          <cell r="J11913">
            <v>0</v>
          </cell>
        </row>
        <row r="11914">
          <cell r="A11914">
            <v>36641</v>
          </cell>
          <cell r="B11914" t="str">
            <v>FT-CANADA</v>
          </cell>
          <cell r="C11914" t="str">
            <v>NG-NYMEX</v>
          </cell>
          <cell r="D11914" t="str">
            <v>FT-CAND-ERMS-PRC</v>
          </cell>
          <cell r="E11914" t="str">
            <v>P</v>
          </cell>
          <cell r="G11914" t="str">
            <v>NG</v>
          </cell>
          <cell r="H11914">
            <v>37012</v>
          </cell>
          <cell r="I11914">
            <v>0</v>
          </cell>
          <cell r="J11914">
            <v>0</v>
          </cell>
        </row>
        <row r="11915">
          <cell r="A11915">
            <v>36641</v>
          </cell>
          <cell r="B11915" t="str">
            <v>FT-CANADA</v>
          </cell>
          <cell r="C11915" t="str">
            <v>NG-NYMEX</v>
          </cell>
          <cell r="D11915" t="str">
            <v>FT-CAND-ERMS-PRC</v>
          </cell>
          <cell r="E11915" t="str">
            <v>P</v>
          </cell>
          <cell r="G11915" t="str">
            <v>NG</v>
          </cell>
          <cell r="H11915">
            <v>37043</v>
          </cell>
          <cell r="I11915">
            <v>0</v>
          </cell>
          <cell r="J11915">
            <v>0</v>
          </cell>
        </row>
        <row r="11916">
          <cell r="A11916">
            <v>36641</v>
          </cell>
          <cell r="B11916" t="str">
            <v>FT-CANADA</v>
          </cell>
          <cell r="C11916" t="str">
            <v>NG-NYMEX</v>
          </cell>
          <cell r="D11916" t="str">
            <v>FT-CAND-ERMS-PRC</v>
          </cell>
          <cell r="E11916" t="str">
            <v>P</v>
          </cell>
          <cell r="G11916" t="str">
            <v>NG</v>
          </cell>
          <cell r="H11916">
            <v>37073</v>
          </cell>
          <cell r="I11916">
            <v>0</v>
          </cell>
          <cell r="J11916">
            <v>0</v>
          </cell>
        </row>
        <row r="11917">
          <cell r="A11917">
            <v>36641</v>
          </cell>
          <cell r="B11917" t="str">
            <v>FT-CANADA</v>
          </cell>
          <cell r="C11917" t="str">
            <v>NG-NYMEX</v>
          </cell>
          <cell r="D11917" t="str">
            <v>FT-CAND-ERMS-PRC</v>
          </cell>
          <cell r="E11917" t="str">
            <v>P</v>
          </cell>
          <cell r="G11917" t="str">
            <v>NG</v>
          </cell>
          <cell r="H11917">
            <v>37104</v>
          </cell>
          <cell r="I11917">
            <v>0</v>
          </cell>
          <cell r="J11917">
            <v>0</v>
          </cell>
        </row>
        <row r="11918">
          <cell r="A11918">
            <v>36641</v>
          </cell>
          <cell r="B11918" t="str">
            <v>FT-CANADA</v>
          </cell>
          <cell r="C11918" t="str">
            <v>NG-NYMEX</v>
          </cell>
          <cell r="D11918" t="str">
            <v>FT-CAND-ERMS-PRC</v>
          </cell>
          <cell r="E11918" t="str">
            <v>P</v>
          </cell>
          <cell r="G11918" t="str">
            <v>NG</v>
          </cell>
          <cell r="H11918">
            <v>37135</v>
          </cell>
          <cell r="I11918">
            <v>0</v>
          </cell>
          <cell r="J11918">
            <v>0</v>
          </cell>
        </row>
        <row r="11919">
          <cell r="A11919">
            <v>36641</v>
          </cell>
          <cell r="B11919" t="str">
            <v>FT-CANADA</v>
          </cell>
          <cell r="C11919" t="str">
            <v>NG-NYMEX</v>
          </cell>
          <cell r="D11919" t="str">
            <v>FT-CAND-ERMS-PRC</v>
          </cell>
          <cell r="E11919" t="str">
            <v>P</v>
          </cell>
          <cell r="G11919" t="str">
            <v>NG</v>
          </cell>
          <cell r="H11919">
            <v>37165</v>
          </cell>
          <cell r="I11919">
            <v>0</v>
          </cell>
          <cell r="J11919">
            <v>0</v>
          </cell>
        </row>
        <row r="11920">
          <cell r="A11920">
            <v>36641</v>
          </cell>
          <cell r="B11920" t="str">
            <v>FT-CANADA</v>
          </cell>
          <cell r="C11920" t="str">
            <v>NG-NYMEX</v>
          </cell>
          <cell r="D11920" t="str">
            <v>FT-CAND-ERMS-PRC</v>
          </cell>
          <cell r="E11920" t="str">
            <v>P</v>
          </cell>
          <cell r="G11920" t="str">
            <v>NG</v>
          </cell>
          <cell r="H11920">
            <v>37196</v>
          </cell>
          <cell r="I11920">
            <v>0</v>
          </cell>
          <cell r="J11920">
            <v>0</v>
          </cell>
        </row>
        <row r="11921">
          <cell r="A11921">
            <v>36641</v>
          </cell>
          <cell r="B11921" t="str">
            <v>FT-CANADA</v>
          </cell>
          <cell r="C11921" t="str">
            <v>NG-NYMEX</v>
          </cell>
          <cell r="D11921" t="str">
            <v>FT-CAND-ERMS-PRC</v>
          </cell>
          <cell r="E11921" t="str">
            <v>P</v>
          </cell>
          <cell r="G11921" t="str">
            <v>NG</v>
          </cell>
          <cell r="H11921">
            <v>37226</v>
          </cell>
          <cell r="I11921">
            <v>0</v>
          </cell>
          <cell r="J11921">
            <v>0</v>
          </cell>
        </row>
        <row r="11922">
          <cell r="A11922">
            <v>36641</v>
          </cell>
          <cell r="B11922" t="str">
            <v>FT-CANADA</v>
          </cell>
          <cell r="C11922" t="str">
            <v>NG-NYMEX</v>
          </cell>
          <cell r="D11922" t="str">
            <v>FT-CAND-ERMS-PRC</v>
          </cell>
          <cell r="E11922" t="str">
            <v>P</v>
          </cell>
          <cell r="G11922" t="str">
            <v>NG</v>
          </cell>
          <cell r="H11922">
            <v>37257</v>
          </cell>
          <cell r="I11922">
            <v>0</v>
          </cell>
          <cell r="J11922">
            <v>0</v>
          </cell>
        </row>
        <row r="11923">
          <cell r="A11923">
            <v>36641</v>
          </cell>
          <cell r="B11923" t="str">
            <v>FT-CANADA</v>
          </cell>
          <cell r="C11923" t="str">
            <v>NG-NYMEX</v>
          </cell>
          <cell r="D11923" t="str">
            <v>FT-CAND-ERMS-PRC</v>
          </cell>
          <cell r="E11923" t="str">
            <v>P</v>
          </cell>
          <cell r="G11923" t="str">
            <v>NG</v>
          </cell>
          <cell r="H11923">
            <v>37288</v>
          </cell>
          <cell r="I11923">
            <v>0</v>
          </cell>
          <cell r="J11923">
            <v>0</v>
          </cell>
        </row>
        <row r="11924">
          <cell r="A11924">
            <v>36641</v>
          </cell>
          <cell r="B11924" t="str">
            <v>FT-CANADA</v>
          </cell>
          <cell r="C11924" t="str">
            <v>NG-NYMEX</v>
          </cell>
          <cell r="D11924" t="str">
            <v>FT-CAND-ERMS-PRC</v>
          </cell>
          <cell r="E11924" t="str">
            <v>P</v>
          </cell>
          <cell r="G11924" t="str">
            <v>NG</v>
          </cell>
          <cell r="H11924">
            <v>37316</v>
          </cell>
          <cell r="I11924">
            <v>0</v>
          </cell>
          <cell r="J11924">
            <v>0</v>
          </cell>
        </row>
        <row r="11925">
          <cell r="A11925">
            <v>36641</v>
          </cell>
          <cell r="B11925" t="str">
            <v>FT-CANADA</v>
          </cell>
          <cell r="C11925" t="str">
            <v>NG-NYMEX</v>
          </cell>
          <cell r="D11925" t="str">
            <v>FT-CAND-ERMS-PRC</v>
          </cell>
          <cell r="E11925" t="str">
            <v>P</v>
          </cell>
          <cell r="G11925" t="str">
            <v>NG</v>
          </cell>
          <cell r="H11925">
            <v>37347</v>
          </cell>
          <cell r="I11925">
            <v>0</v>
          </cell>
          <cell r="J11925">
            <v>0</v>
          </cell>
        </row>
        <row r="11926">
          <cell r="A11926">
            <v>36641</v>
          </cell>
          <cell r="B11926" t="str">
            <v>FT-CANADA</v>
          </cell>
          <cell r="C11926" t="str">
            <v>NG-NYMEX</v>
          </cell>
          <cell r="D11926" t="str">
            <v>FT-CAND-ERMS-PRC</v>
          </cell>
          <cell r="E11926" t="str">
            <v>P</v>
          </cell>
          <cell r="G11926" t="str">
            <v>NG</v>
          </cell>
          <cell r="H11926">
            <v>37377</v>
          </cell>
          <cell r="I11926">
            <v>0</v>
          </cell>
          <cell r="J11926">
            <v>0</v>
          </cell>
        </row>
        <row r="11927">
          <cell r="A11927">
            <v>36641</v>
          </cell>
          <cell r="B11927" t="str">
            <v>FT-CANADA</v>
          </cell>
          <cell r="C11927" t="str">
            <v>NG-NYMEX</v>
          </cell>
          <cell r="D11927" t="str">
            <v>FT-CAND-ERMS-PRC</v>
          </cell>
          <cell r="E11927" t="str">
            <v>P</v>
          </cell>
          <cell r="G11927" t="str">
            <v>NG</v>
          </cell>
          <cell r="H11927">
            <v>37408</v>
          </cell>
          <cell r="I11927">
            <v>0</v>
          </cell>
          <cell r="J11927">
            <v>0</v>
          </cell>
        </row>
        <row r="11928">
          <cell r="A11928">
            <v>36641</v>
          </cell>
          <cell r="B11928" t="str">
            <v>FT-CANADA</v>
          </cell>
          <cell r="C11928" t="str">
            <v>NG-NYMEX</v>
          </cell>
          <cell r="D11928" t="str">
            <v>FT-CAND-ERMS-PRC</v>
          </cell>
          <cell r="E11928" t="str">
            <v>P</v>
          </cell>
          <cell r="G11928" t="str">
            <v>NG</v>
          </cell>
          <cell r="H11928">
            <v>37438</v>
          </cell>
          <cell r="I11928">
            <v>0</v>
          </cell>
          <cell r="J11928">
            <v>0</v>
          </cell>
        </row>
        <row r="11929">
          <cell r="A11929">
            <v>36641</v>
          </cell>
          <cell r="B11929" t="str">
            <v>FT-CANADA</v>
          </cell>
          <cell r="C11929" t="str">
            <v>NG-NYMEX</v>
          </cell>
          <cell r="D11929" t="str">
            <v>FT-CAND-ERMS-PRC</v>
          </cell>
          <cell r="E11929" t="str">
            <v>P</v>
          </cell>
          <cell r="G11929" t="str">
            <v>NG</v>
          </cell>
          <cell r="H11929">
            <v>37469</v>
          </cell>
          <cell r="I11929">
            <v>0</v>
          </cell>
          <cell r="J11929">
            <v>0</v>
          </cell>
        </row>
        <row r="11930">
          <cell r="A11930">
            <v>36641</v>
          </cell>
          <cell r="B11930" t="str">
            <v>FT-CANADA</v>
          </cell>
          <cell r="C11930" t="str">
            <v>NG-NYMEX</v>
          </cell>
          <cell r="D11930" t="str">
            <v>FT-CAND-ERMS-PRC</v>
          </cell>
          <cell r="E11930" t="str">
            <v>P</v>
          </cell>
          <cell r="G11930" t="str">
            <v>NG</v>
          </cell>
          <cell r="H11930">
            <v>37500</v>
          </cell>
          <cell r="I11930">
            <v>0</v>
          </cell>
          <cell r="J11930">
            <v>0</v>
          </cell>
        </row>
        <row r="11931">
          <cell r="A11931">
            <v>36641</v>
          </cell>
          <cell r="B11931" t="str">
            <v>FT-CANADA</v>
          </cell>
          <cell r="C11931" t="str">
            <v>NG-NYMEX</v>
          </cell>
          <cell r="D11931" t="str">
            <v>FT-CAND-ERMS-PRC</v>
          </cell>
          <cell r="E11931" t="str">
            <v>P</v>
          </cell>
          <cell r="G11931" t="str">
            <v>NG</v>
          </cell>
          <cell r="H11931">
            <v>37530</v>
          </cell>
          <cell r="I11931">
            <v>0</v>
          </cell>
          <cell r="J11931">
            <v>0</v>
          </cell>
        </row>
        <row r="11932">
          <cell r="A11932">
            <v>36641</v>
          </cell>
          <cell r="B11932" t="str">
            <v>FT-CANADA</v>
          </cell>
          <cell r="C11932" t="str">
            <v>NG-NYMEX</v>
          </cell>
          <cell r="D11932" t="str">
            <v>FT-CAND-ERMS-PRC</v>
          </cell>
          <cell r="E11932" t="str">
            <v>P</v>
          </cell>
          <cell r="G11932" t="str">
            <v>NG</v>
          </cell>
          <cell r="H11932">
            <v>37561</v>
          </cell>
          <cell r="I11932">
            <v>0</v>
          </cell>
          <cell r="J11932">
            <v>0</v>
          </cell>
        </row>
        <row r="11933">
          <cell r="A11933">
            <v>36641</v>
          </cell>
          <cell r="B11933" t="str">
            <v>FT-CANADA</v>
          </cell>
          <cell r="C11933" t="str">
            <v>NG-NYMEX</v>
          </cell>
          <cell r="D11933" t="str">
            <v>FT-CAND-ERMS-PRC</v>
          </cell>
          <cell r="E11933" t="str">
            <v>P</v>
          </cell>
          <cell r="G11933" t="str">
            <v>NG</v>
          </cell>
          <cell r="H11933">
            <v>37591</v>
          </cell>
          <cell r="I11933">
            <v>0</v>
          </cell>
          <cell r="J11933">
            <v>0</v>
          </cell>
        </row>
        <row r="11934">
          <cell r="A11934">
            <v>36641</v>
          </cell>
          <cell r="B11934" t="str">
            <v>FT-CANADA</v>
          </cell>
          <cell r="C11934" t="str">
            <v>NG-NYMEX</v>
          </cell>
          <cell r="D11934" t="str">
            <v>FT-CAND-ERMS-PRC</v>
          </cell>
          <cell r="E11934" t="str">
            <v>P</v>
          </cell>
          <cell r="G11934" t="str">
            <v>NG</v>
          </cell>
          <cell r="H11934">
            <v>37622</v>
          </cell>
          <cell r="I11934">
            <v>0</v>
          </cell>
          <cell r="J11934">
            <v>0</v>
          </cell>
        </row>
        <row r="11935">
          <cell r="A11935">
            <v>36641</v>
          </cell>
          <cell r="B11935" t="str">
            <v>FT-CANADA</v>
          </cell>
          <cell r="C11935" t="str">
            <v>NG-NYMEX</v>
          </cell>
          <cell r="D11935" t="str">
            <v>FT-CAND-ERMS-PRC</v>
          </cell>
          <cell r="E11935" t="str">
            <v>P</v>
          </cell>
          <cell r="G11935" t="str">
            <v>NG</v>
          </cell>
          <cell r="H11935">
            <v>37653</v>
          </cell>
          <cell r="I11935">
            <v>0</v>
          </cell>
          <cell r="J11935">
            <v>0</v>
          </cell>
        </row>
        <row r="11936">
          <cell r="A11936">
            <v>36641</v>
          </cell>
          <cell r="B11936" t="str">
            <v>FT-CANADA</v>
          </cell>
          <cell r="C11936" t="str">
            <v>NG-NYMEX</v>
          </cell>
          <cell r="D11936" t="str">
            <v>FT-CAND-ERMS-PRC</v>
          </cell>
          <cell r="E11936" t="str">
            <v>P</v>
          </cell>
          <cell r="G11936" t="str">
            <v>NG</v>
          </cell>
          <cell r="H11936">
            <v>37681</v>
          </cell>
          <cell r="I11936">
            <v>0</v>
          </cell>
          <cell r="J11936">
            <v>0</v>
          </cell>
        </row>
        <row r="11937">
          <cell r="A11937">
            <v>36641</v>
          </cell>
          <cell r="B11937" t="str">
            <v>FT-CANADA</v>
          </cell>
          <cell r="C11937" t="str">
            <v>NG-NYMEX</v>
          </cell>
          <cell r="D11937" t="str">
            <v>FT-CAND-ERMS-PRC</v>
          </cell>
          <cell r="E11937" t="str">
            <v>P</v>
          </cell>
          <cell r="G11937" t="str">
            <v>NG</v>
          </cell>
          <cell r="H11937">
            <v>37712</v>
          </cell>
          <cell r="I11937">
            <v>0</v>
          </cell>
          <cell r="J11937">
            <v>0</v>
          </cell>
        </row>
        <row r="11938">
          <cell r="A11938">
            <v>36641</v>
          </cell>
          <cell r="B11938" t="str">
            <v>FT-CANADA</v>
          </cell>
          <cell r="C11938" t="str">
            <v>NG-NYMEX</v>
          </cell>
          <cell r="D11938" t="str">
            <v>FT-CAND-ERMS-PRC</v>
          </cell>
          <cell r="E11938" t="str">
            <v>P</v>
          </cell>
          <cell r="G11938" t="str">
            <v>NG</v>
          </cell>
          <cell r="H11938">
            <v>37742</v>
          </cell>
          <cell r="I11938">
            <v>0</v>
          </cell>
          <cell r="J11938">
            <v>0</v>
          </cell>
        </row>
        <row r="11939">
          <cell r="A11939">
            <v>36641</v>
          </cell>
          <cell r="B11939" t="str">
            <v>FT-CANADA</v>
          </cell>
          <cell r="C11939" t="str">
            <v>NG-NYMEX</v>
          </cell>
          <cell r="D11939" t="str">
            <v>FT-CAND-ERMS-PRC</v>
          </cell>
          <cell r="E11939" t="str">
            <v>P</v>
          </cell>
          <cell r="G11939" t="str">
            <v>NG</v>
          </cell>
          <cell r="H11939">
            <v>37773</v>
          </cell>
          <cell r="I11939">
            <v>0</v>
          </cell>
          <cell r="J11939">
            <v>0</v>
          </cell>
        </row>
        <row r="11940">
          <cell r="A11940">
            <v>36641</v>
          </cell>
          <cell r="B11940" t="str">
            <v>FT-CANADA</v>
          </cell>
          <cell r="C11940" t="str">
            <v>NG-NYMEX</v>
          </cell>
          <cell r="D11940" t="str">
            <v>FT-CAND-ERMS-PRC</v>
          </cell>
          <cell r="E11940" t="str">
            <v>P</v>
          </cell>
          <cell r="G11940" t="str">
            <v>NG</v>
          </cell>
          <cell r="H11940">
            <v>37803</v>
          </cell>
          <cell r="I11940">
            <v>0</v>
          </cell>
          <cell r="J11940">
            <v>0</v>
          </cell>
        </row>
        <row r="11941">
          <cell r="A11941">
            <v>36641</v>
          </cell>
          <cell r="B11941" t="str">
            <v>FT-CANADA</v>
          </cell>
          <cell r="C11941" t="str">
            <v>NG-NYMEX</v>
          </cell>
          <cell r="D11941" t="str">
            <v>FT-CAND-ERMS-PRC</v>
          </cell>
          <cell r="E11941" t="str">
            <v>P</v>
          </cell>
          <cell r="G11941" t="str">
            <v>NG</v>
          </cell>
          <cell r="H11941">
            <v>37834</v>
          </cell>
          <cell r="I11941">
            <v>0</v>
          </cell>
          <cell r="J11941">
            <v>0</v>
          </cell>
        </row>
        <row r="11942">
          <cell r="A11942">
            <v>36641</v>
          </cell>
          <cell r="B11942" t="str">
            <v>FT-CANADA</v>
          </cell>
          <cell r="C11942" t="str">
            <v>NG-NYMEX</v>
          </cell>
          <cell r="D11942" t="str">
            <v>FT-CAND-ERMS-PRC</v>
          </cell>
          <cell r="E11942" t="str">
            <v>P</v>
          </cell>
          <cell r="G11942" t="str">
            <v>NG</v>
          </cell>
          <cell r="H11942">
            <v>37865</v>
          </cell>
          <cell r="I11942">
            <v>0</v>
          </cell>
          <cell r="J11942">
            <v>0</v>
          </cell>
        </row>
        <row r="11943">
          <cell r="A11943">
            <v>36641</v>
          </cell>
          <cell r="B11943" t="str">
            <v>FT-CANADA</v>
          </cell>
          <cell r="C11943" t="str">
            <v>NG-NYMEX</v>
          </cell>
          <cell r="D11943" t="str">
            <v>FT-CAND-ERMS-PRC</v>
          </cell>
          <cell r="E11943" t="str">
            <v>P</v>
          </cell>
          <cell r="G11943" t="str">
            <v>NG</v>
          </cell>
          <cell r="H11943">
            <v>37895</v>
          </cell>
          <cell r="I11943">
            <v>0</v>
          </cell>
          <cell r="J11943">
            <v>0</v>
          </cell>
        </row>
        <row r="11944">
          <cell r="A11944">
            <v>36641</v>
          </cell>
          <cell r="B11944" t="str">
            <v>FT-CANADA</v>
          </cell>
          <cell r="C11944" t="str">
            <v>NG-NYMEX</v>
          </cell>
          <cell r="D11944" t="str">
            <v>FT-CAND-ERMS-PRC</v>
          </cell>
          <cell r="E11944" t="str">
            <v>P</v>
          </cell>
          <cell r="G11944" t="str">
            <v>NG</v>
          </cell>
          <cell r="H11944">
            <v>37926</v>
          </cell>
          <cell r="I11944">
            <v>0</v>
          </cell>
          <cell r="J11944">
            <v>0</v>
          </cell>
        </row>
        <row r="11945">
          <cell r="A11945">
            <v>36641</v>
          </cell>
          <cell r="B11945" t="str">
            <v>FT-CANADA</v>
          </cell>
          <cell r="C11945" t="str">
            <v>NG-NYMEX</v>
          </cell>
          <cell r="D11945" t="str">
            <v>FT-CAND-ERMS-PRC</v>
          </cell>
          <cell r="E11945" t="str">
            <v>P</v>
          </cell>
          <cell r="G11945" t="str">
            <v>NG</v>
          </cell>
          <cell r="H11945">
            <v>37956</v>
          </cell>
          <cell r="I11945">
            <v>0</v>
          </cell>
          <cell r="J11945">
            <v>0</v>
          </cell>
        </row>
        <row r="11946">
          <cell r="A11946">
            <v>36641</v>
          </cell>
          <cell r="B11946" t="str">
            <v>FT-CANADA</v>
          </cell>
          <cell r="C11946" t="str">
            <v>NG-NYMEX</v>
          </cell>
          <cell r="D11946" t="str">
            <v>FT-CAND-ERMS-PRC</v>
          </cell>
          <cell r="E11946" t="str">
            <v>P</v>
          </cell>
          <cell r="G11946" t="str">
            <v>NG</v>
          </cell>
          <cell r="H11946">
            <v>37987</v>
          </cell>
          <cell r="I11946">
            <v>0</v>
          </cell>
          <cell r="J11946">
            <v>0</v>
          </cell>
        </row>
        <row r="11947">
          <cell r="A11947">
            <v>36641</v>
          </cell>
          <cell r="B11947" t="str">
            <v>FT-CANADA</v>
          </cell>
          <cell r="C11947" t="str">
            <v>NG-NYMEX</v>
          </cell>
          <cell r="D11947" t="str">
            <v>FT-CAND-ERMS-PRC</v>
          </cell>
          <cell r="E11947" t="str">
            <v>P</v>
          </cell>
          <cell r="G11947" t="str">
            <v>NG</v>
          </cell>
          <cell r="H11947">
            <v>38018</v>
          </cell>
          <cell r="I11947">
            <v>0</v>
          </cell>
          <cell r="J11947">
            <v>0</v>
          </cell>
        </row>
        <row r="11948">
          <cell r="A11948">
            <v>36641</v>
          </cell>
          <cell r="B11948" t="str">
            <v>FT-CANADA</v>
          </cell>
          <cell r="C11948" t="str">
            <v>NG-NYMEX</v>
          </cell>
          <cell r="D11948" t="str">
            <v>FT-CAND-ERMS-PRC</v>
          </cell>
          <cell r="E11948" t="str">
            <v>P</v>
          </cell>
          <cell r="G11948" t="str">
            <v>NG</v>
          </cell>
          <cell r="H11948">
            <v>38047</v>
          </cell>
          <cell r="I11948">
            <v>0</v>
          </cell>
          <cell r="J11948">
            <v>0</v>
          </cell>
        </row>
        <row r="11949">
          <cell r="A11949">
            <v>36641</v>
          </cell>
          <cell r="B11949" t="str">
            <v>FT-CANADA</v>
          </cell>
          <cell r="C11949" t="str">
            <v>NG-NYMEX</v>
          </cell>
          <cell r="D11949" t="str">
            <v>FT-CAND-ERMS-PRC</v>
          </cell>
          <cell r="E11949" t="str">
            <v>P</v>
          </cell>
          <cell r="G11949" t="str">
            <v>NG</v>
          </cell>
          <cell r="H11949">
            <v>38078</v>
          </cell>
          <cell r="I11949">
            <v>0</v>
          </cell>
          <cell r="J11949">
            <v>0</v>
          </cell>
        </row>
        <row r="11950">
          <cell r="A11950">
            <v>36641</v>
          </cell>
          <cell r="B11950" t="str">
            <v>FT-CANADA</v>
          </cell>
          <cell r="C11950" t="str">
            <v>NG-NYMEX</v>
          </cell>
          <cell r="D11950" t="str">
            <v>FT-CAND-ERMS-PRC</v>
          </cell>
          <cell r="E11950" t="str">
            <v>P</v>
          </cell>
          <cell r="G11950" t="str">
            <v>NG</v>
          </cell>
          <cell r="H11950">
            <v>38108</v>
          </cell>
          <cell r="I11950">
            <v>0</v>
          </cell>
          <cell r="J11950">
            <v>0</v>
          </cell>
        </row>
        <row r="11951">
          <cell r="A11951">
            <v>36641</v>
          </cell>
          <cell r="B11951" t="str">
            <v>FT-CANADA</v>
          </cell>
          <cell r="C11951" t="str">
            <v>NG-NYMEX</v>
          </cell>
          <cell r="D11951" t="str">
            <v>FT-CAND-ERMS-PRC</v>
          </cell>
          <cell r="E11951" t="str">
            <v>P</v>
          </cell>
          <cell r="G11951" t="str">
            <v>NG</v>
          </cell>
          <cell r="H11951">
            <v>38139</v>
          </cell>
          <cell r="I11951">
            <v>0</v>
          </cell>
          <cell r="J11951">
            <v>0</v>
          </cell>
        </row>
        <row r="11952">
          <cell r="A11952">
            <v>36641</v>
          </cell>
          <cell r="B11952" t="str">
            <v>FT-CANADA</v>
          </cell>
          <cell r="C11952" t="str">
            <v>NG-NYMEX</v>
          </cell>
          <cell r="D11952" t="str">
            <v>FT-CAND-ERMS-PRC</v>
          </cell>
          <cell r="E11952" t="str">
            <v>P</v>
          </cell>
          <cell r="G11952" t="str">
            <v>NG</v>
          </cell>
          <cell r="H11952">
            <v>38169</v>
          </cell>
          <cell r="I11952">
            <v>0</v>
          </cell>
          <cell r="J11952">
            <v>0</v>
          </cell>
        </row>
        <row r="11953">
          <cell r="A11953">
            <v>36641</v>
          </cell>
          <cell r="B11953" t="str">
            <v>FT-CANADA</v>
          </cell>
          <cell r="C11953" t="str">
            <v>NG-NYMEX</v>
          </cell>
          <cell r="D11953" t="str">
            <v>FT-CAND-ERMS-PRC</v>
          </cell>
          <cell r="E11953" t="str">
            <v>P</v>
          </cell>
          <cell r="G11953" t="str">
            <v>NG</v>
          </cell>
          <cell r="H11953">
            <v>38200</v>
          </cell>
          <cell r="I11953">
            <v>0</v>
          </cell>
          <cell r="J11953">
            <v>0</v>
          </cell>
        </row>
        <row r="11954">
          <cell r="A11954">
            <v>36641</v>
          </cell>
          <cell r="B11954" t="str">
            <v>FT-CANADA</v>
          </cell>
          <cell r="C11954" t="str">
            <v>NG-NYMEX</v>
          </cell>
          <cell r="D11954" t="str">
            <v>FT-CAND-ERMS-PRC</v>
          </cell>
          <cell r="E11954" t="str">
            <v>P</v>
          </cell>
          <cell r="G11954" t="str">
            <v>NG</v>
          </cell>
          <cell r="H11954">
            <v>38231</v>
          </cell>
          <cell r="I11954">
            <v>0</v>
          </cell>
          <cell r="J11954">
            <v>0</v>
          </cell>
        </row>
        <row r="11955">
          <cell r="A11955">
            <v>36641</v>
          </cell>
          <cell r="B11955" t="str">
            <v>FT-CANADA</v>
          </cell>
          <cell r="C11955" t="str">
            <v>NG-NYMEX</v>
          </cell>
          <cell r="D11955" t="str">
            <v>FT-CAND-ERMS-PRC</v>
          </cell>
          <cell r="E11955" t="str">
            <v>P</v>
          </cell>
          <cell r="G11955" t="str">
            <v>NG</v>
          </cell>
          <cell r="H11955">
            <v>38261</v>
          </cell>
          <cell r="I11955">
            <v>0</v>
          </cell>
          <cell r="J11955">
            <v>0</v>
          </cell>
        </row>
        <row r="11956">
          <cell r="A11956">
            <v>36641</v>
          </cell>
          <cell r="B11956" t="str">
            <v>FT-CANADA</v>
          </cell>
          <cell r="C11956" t="str">
            <v>NG-NYMEX</v>
          </cell>
          <cell r="D11956" t="str">
            <v>FT-CAND-ERMS-PRC</v>
          </cell>
          <cell r="E11956" t="str">
            <v>P</v>
          </cell>
          <cell r="G11956" t="str">
            <v>NG</v>
          </cell>
          <cell r="H11956">
            <v>38292</v>
          </cell>
          <cell r="I11956">
            <v>0</v>
          </cell>
          <cell r="J11956">
            <v>0</v>
          </cell>
        </row>
        <row r="11957">
          <cell r="A11957">
            <v>36641</v>
          </cell>
          <cell r="B11957" t="str">
            <v>FT-CANADA</v>
          </cell>
          <cell r="C11957" t="str">
            <v>NG-NYMEX</v>
          </cell>
          <cell r="D11957" t="str">
            <v>FT-CAND-ERMS-PRC</v>
          </cell>
          <cell r="E11957" t="str">
            <v>P</v>
          </cell>
          <cell r="G11957" t="str">
            <v>NG</v>
          </cell>
          <cell r="H11957">
            <v>38322</v>
          </cell>
          <cell r="I11957">
            <v>0</v>
          </cell>
          <cell r="J11957">
            <v>0</v>
          </cell>
        </row>
        <row r="11958">
          <cell r="A11958">
            <v>36641</v>
          </cell>
          <cell r="B11958" t="str">
            <v>FT-CANADA</v>
          </cell>
          <cell r="C11958" t="str">
            <v>NG-NYMEX</v>
          </cell>
          <cell r="D11958" t="str">
            <v>FT-CAND-ERMS-PRC</v>
          </cell>
          <cell r="E11958" t="str">
            <v>P</v>
          </cell>
          <cell r="G11958" t="str">
            <v>NG</v>
          </cell>
          <cell r="H11958">
            <v>38353</v>
          </cell>
          <cell r="I11958">
            <v>0</v>
          </cell>
          <cell r="J11958">
            <v>0</v>
          </cell>
        </row>
        <row r="11959">
          <cell r="A11959">
            <v>36641</v>
          </cell>
          <cell r="B11959" t="str">
            <v>FT-CANADA</v>
          </cell>
          <cell r="C11959" t="str">
            <v>NG-NYMEX</v>
          </cell>
          <cell r="D11959" t="str">
            <v>FT-CAND-ERMS-PRC</v>
          </cell>
          <cell r="E11959" t="str">
            <v>P</v>
          </cell>
          <cell r="G11959" t="str">
            <v>NG</v>
          </cell>
          <cell r="H11959">
            <v>38384</v>
          </cell>
          <cell r="I11959">
            <v>0</v>
          </cell>
          <cell r="J11959">
            <v>0</v>
          </cell>
        </row>
        <row r="11960">
          <cell r="A11960">
            <v>36641</v>
          </cell>
          <cell r="B11960" t="str">
            <v>FT-CANADA</v>
          </cell>
          <cell r="C11960" t="str">
            <v>NG-NYMEX</v>
          </cell>
          <cell r="D11960" t="str">
            <v>FT-CAND-ERMS-PRC</v>
          </cell>
          <cell r="E11960" t="str">
            <v>P</v>
          </cell>
          <cell r="G11960" t="str">
            <v>NG</v>
          </cell>
          <cell r="H11960">
            <v>38412</v>
          </cell>
          <cell r="I11960">
            <v>0</v>
          </cell>
          <cell r="J11960">
            <v>0</v>
          </cell>
        </row>
        <row r="11961">
          <cell r="A11961">
            <v>36641</v>
          </cell>
          <cell r="B11961" t="str">
            <v>FT-CANADA</v>
          </cell>
          <cell r="C11961" t="str">
            <v>NG-NYMEX</v>
          </cell>
          <cell r="D11961" t="str">
            <v>FT-CAND-ERMS-PRC</v>
          </cell>
          <cell r="E11961" t="str">
            <v>P</v>
          </cell>
          <cell r="G11961" t="str">
            <v>NG</v>
          </cell>
          <cell r="H11961">
            <v>38443</v>
          </cell>
          <cell r="I11961">
            <v>0</v>
          </cell>
          <cell r="J11961">
            <v>0</v>
          </cell>
        </row>
        <row r="11962">
          <cell r="A11962">
            <v>36641</v>
          </cell>
          <cell r="B11962" t="str">
            <v>FT-CANADA</v>
          </cell>
          <cell r="C11962" t="str">
            <v>NG-NYMEX</v>
          </cell>
          <cell r="D11962" t="str">
            <v>FT-CAND-ERMS-PRC</v>
          </cell>
          <cell r="E11962" t="str">
            <v>P</v>
          </cell>
          <cell r="G11962" t="str">
            <v>NG</v>
          </cell>
          <cell r="H11962">
            <v>38473</v>
          </cell>
          <cell r="I11962">
            <v>0</v>
          </cell>
          <cell r="J11962">
            <v>0</v>
          </cell>
        </row>
        <row r="11963">
          <cell r="A11963">
            <v>36641</v>
          </cell>
          <cell r="B11963" t="str">
            <v>FT-CANADA</v>
          </cell>
          <cell r="C11963" t="str">
            <v>NG-NYMEX</v>
          </cell>
          <cell r="D11963" t="str">
            <v>FT-CAND-ERMS-PRC</v>
          </cell>
          <cell r="E11963" t="str">
            <v>P</v>
          </cell>
          <cell r="G11963" t="str">
            <v>NG</v>
          </cell>
          <cell r="H11963">
            <v>38504</v>
          </cell>
          <cell r="I11963">
            <v>0</v>
          </cell>
          <cell r="J11963">
            <v>0</v>
          </cell>
        </row>
        <row r="11964">
          <cell r="A11964">
            <v>36641</v>
          </cell>
          <cell r="B11964" t="str">
            <v>FT-CANADA</v>
          </cell>
          <cell r="C11964" t="str">
            <v>NG-NYMEX</v>
          </cell>
          <cell r="D11964" t="str">
            <v>FT-CAND-ERMS-PRC</v>
          </cell>
          <cell r="E11964" t="str">
            <v>P</v>
          </cell>
          <cell r="G11964" t="str">
            <v>NG</v>
          </cell>
          <cell r="H11964">
            <v>38534</v>
          </cell>
          <cell r="I11964">
            <v>0</v>
          </cell>
          <cell r="J11964">
            <v>0</v>
          </cell>
        </row>
        <row r="11965">
          <cell r="A11965">
            <v>36641</v>
          </cell>
          <cell r="B11965" t="str">
            <v>FT-CANADA</v>
          </cell>
          <cell r="C11965" t="str">
            <v>NG-NYMEX</v>
          </cell>
          <cell r="D11965" t="str">
            <v>FT-CAND-ERMS-PRC</v>
          </cell>
          <cell r="E11965" t="str">
            <v>P</v>
          </cell>
          <cell r="G11965" t="str">
            <v>NG</v>
          </cell>
          <cell r="H11965">
            <v>38565</v>
          </cell>
          <cell r="I11965">
            <v>0</v>
          </cell>
          <cell r="J11965">
            <v>0</v>
          </cell>
        </row>
        <row r="11966">
          <cell r="A11966">
            <v>36641</v>
          </cell>
          <cell r="B11966" t="str">
            <v>FT-CANADA</v>
          </cell>
          <cell r="C11966" t="str">
            <v>NG-NYMEX</v>
          </cell>
          <cell r="D11966" t="str">
            <v>FT-CAND-ERMS-PRC</v>
          </cell>
          <cell r="E11966" t="str">
            <v>P</v>
          </cell>
          <cell r="G11966" t="str">
            <v>NG</v>
          </cell>
          <cell r="H11966">
            <v>38596</v>
          </cell>
          <cell r="I11966">
            <v>0</v>
          </cell>
          <cell r="J11966">
            <v>0</v>
          </cell>
        </row>
        <row r="11967">
          <cell r="A11967">
            <v>36641</v>
          </cell>
          <cell r="B11967" t="str">
            <v>FT-CANADA</v>
          </cell>
          <cell r="C11967" t="str">
            <v>NG-NYMEX</v>
          </cell>
          <cell r="D11967" t="str">
            <v>FT-CAND-ERMS-PRC</v>
          </cell>
          <cell r="E11967" t="str">
            <v>P</v>
          </cell>
          <cell r="G11967" t="str">
            <v>NG</v>
          </cell>
          <cell r="H11967">
            <v>38626</v>
          </cell>
          <cell r="I11967">
            <v>0</v>
          </cell>
          <cell r="J11967">
            <v>0</v>
          </cell>
        </row>
        <row r="11968">
          <cell r="A11968">
            <v>36641</v>
          </cell>
          <cell r="B11968" t="str">
            <v>FT-CANADA</v>
          </cell>
          <cell r="C11968" t="str">
            <v>NG-NYMEX</v>
          </cell>
          <cell r="D11968" t="str">
            <v>FT-CAND-ERMS-PRC</v>
          </cell>
          <cell r="E11968" t="str">
            <v>P</v>
          </cell>
          <cell r="G11968" t="str">
            <v>NG</v>
          </cell>
          <cell r="H11968">
            <v>38657</v>
          </cell>
          <cell r="I11968">
            <v>0</v>
          </cell>
          <cell r="J11968">
            <v>0</v>
          </cell>
        </row>
        <row r="11969">
          <cell r="A11969">
            <v>36641</v>
          </cell>
          <cell r="B11969" t="str">
            <v>FT-CANADA</v>
          </cell>
          <cell r="C11969" t="str">
            <v>NG-NYMEX</v>
          </cell>
          <cell r="D11969" t="str">
            <v>FT-CAND-ERMS-PRC</v>
          </cell>
          <cell r="E11969" t="str">
            <v>P</v>
          </cell>
          <cell r="G11969" t="str">
            <v>NG</v>
          </cell>
          <cell r="H11969">
            <v>38687</v>
          </cell>
          <cell r="I11969">
            <v>0</v>
          </cell>
          <cell r="J11969">
            <v>0</v>
          </cell>
        </row>
        <row r="11970">
          <cell r="A11970">
            <v>36641</v>
          </cell>
          <cell r="B11970" t="str">
            <v>FT-CANADA</v>
          </cell>
          <cell r="C11970" t="str">
            <v>NG-NYMEX</v>
          </cell>
          <cell r="D11970" t="str">
            <v>FT-CAND-ERMS-PRC</v>
          </cell>
          <cell r="E11970" t="str">
            <v>P</v>
          </cell>
          <cell r="G11970" t="str">
            <v>NG</v>
          </cell>
          <cell r="H11970">
            <v>38718</v>
          </cell>
          <cell r="I11970">
            <v>0</v>
          </cell>
          <cell r="J11970">
            <v>0</v>
          </cell>
        </row>
        <row r="11971">
          <cell r="A11971">
            <v>36641</v>
          </cell>
          <cell r="B11971" t="str">
            <v>FT-CANADA</v>
          </cell>
          <cell r="C11971" t="str">
            <v>NG-NYMEX</v>
          </cell>
          <cell r="D11971" t="str">
            <v>FT-CAND-ERMS-PRC</v>
          </cell>
          <cell r="E11971" t="str">
            <v>P</v>
          </cell>
          <cell r="G11971" t="str">
            <v>NG</v>
          </cell>
          <cell r="H11971">
            <v>38749</v>
          </cell>
          <cell r="I11971">
            <v>0</v>
          </cell>
          <cell r="J11971">
            <v>0</v>
          </cell>
        </row>
        <row r="11972">
          <cell r="A11972">
            <v>36641</v>
          </cell>
          <cell r="B11972" t="str">
            <v>FT-CANADA</v>
          </cell>
          <cell r="C11972" t="str">
            <v>NG-NYMEX</v>
          </cell>
          <cell r="D11972" t="str">
            <v>FT-CAND-ERMS-PRC</v>
          </cell>
          <cell r="E11972" t="str">
            <v>P</v>
          </cell>
          <cell r="G11972" t="str">
            <v>NG</v>
          </cell>
          <cell r="H11972">
            <v>38777</v>
          </cell>
          <cell r="I11972">
            <v>0</v>
          </cell>
          <cell r="J11972">
            <v>0</v>
          </cell>
        </row>
        <row r="11973">
          <cell r="A11973">
            <v>36641</v>
          </cell>
          <cell r="B11973" t="str">
            <v>FT-CANADA</v>
          </cell>
          <cell r="C11973" t="str">
            <v>NG-NYMEX</v>
          </cell>
          <cell r="D11973" t="str">
            <v>FT-CAND-ERMS-PRC</v>
          </cell>
          <cell r="E11973" t="str">
            <v>P</v>
          </cell>
          <cell r="G11973" t="str">
            <v>NG</v>
          </cell>
          <cell r="H11973">
            <v>38808</v>
          </cell>
          <cell r="I11973">
            <v>0</v>
          </cell>
          <cell r="J11973">
            <v>0</v>
          </cell>
        </row>
        <row r="11974">
          <cell r="A11974">
            <v>36641</v>
          </cell>
          <cell r="B11974" t="str">
            <v>FT-CANADA</v>
          </cell>
          <cell r="C11974" t="str">
            <v>NG-NYMEX</v>
          </cell>
          <cell r="D11974" t="str">
            <v>FT-CAND-ERMS-PRC</v>
          </cell>
          <cell r="E11974" t="str">
            <v>P</v>
          </cell>
          <cell r="G11974" t="str">
            <v>NG</v>
          </cell>
          <cell r="H11974">
            <v>38838</v>
          </cell>
          <cell r="I11974">
            <v>0</v>
          </cell>
          <cell r="J11974">
            <v>0</v>
          </cell>
        </row>
        <row r="11975">
          <cell r="A11975">
            <v>36641</v>
          </cell>
          <cell r="B11975" t="str">
            <v>FT-CANADA</v>
          </cell>
          <cell r="C11975" t="str">
            <v>NG-NYMEX</v>
          </cell>
          <cell r="D11975" t="str">
            <v>FT-CAND-ERMS-PRC</v>
          </cell>
          <cell r="E11975" t="str">
            <v>P</v>
          </cell>
          <cell r="G11975" t="str">
            <v>NG</v>
          </cell>
          <cell r="H11975">
            <v>38869</v>
          </cell>
          <cell r="I11975">
            <v>0</v>
          </cell>
          <cell r="J11975">
            <v>0</v>
          </cell>
        </row>
        <row r="11976">
          <cell r="A11976">
            <v>36641</v>
          </cell>
          <cell r="B11976" t="str">
            <v>FT-CANADA</v>
          </cell>
          <cell r="C11976" t="str">
            <v>NG-NYMEX</v>
          </cell>
          <cell r="D11976" t="str">
            <v>FT-CAND-ERMS-PRC</v>
          </cell>
          <cell r="E11976" t="str">
            <v>P</v>
          </cell>
          <cell r="G11976" t="str">
            <v>NG</v>
          </cell>
          <cell r="H11976">
            <v>38899</v>
          </cell>
          <cell r="I11976">
            <v>0</v>
          </cell>
          <cell r="J11976">
            <v>0</v>
          </cell>
        </row>
        <row r="11977">
          <cell r="A11977">
            <v>36641</v>
          </cell>
          <cell r="B11977" t="str">
            <v>FT-CANADA</v>
          </cell>
          <cell r="C11977" t="str">
            <v>NG-NYMEX</v>
          </cell>
          <cell r="D11977" t="str">
            <v>FT-CAND-ERMS-PRC</v>
          </cell>
          <cell r="E11977" t="str">
            <v>P</v>
          </cell>
          <cell r="G11977" t="str">
            <v>NG</v>
          </cell>
          <cell r="H11977">
            <v>38930</v>
          </cell>
          <cell r="I11977">
            <v>0</v>
          </cell>
          <cell r="J11977">
            <v>0</v>
          </cell>
        </row>
        <row r="11978">
          <cell r="A11978">
            <v>36641</v>
          </cell>
          <cell r="B11978" t="str">
            <v>FT-CANADA</v>
          </cell>
          <cell r="C11978" t="str">
            <v>NG-NYMEX</v>
          </cell>
          <cell r="D11978" t="str">
            <v>FT-CAND-ERMS-PRC</v>
          </cell>
          <cell r="E11978" t="str">
            <v>P</v>
          </cell>
          <cell r="G11978" t="str">
            <v>NG</v>
          </cell>
          <cell r="H11978">
            <v>38961</v>
          </cell>
          <cell r="I11978">
            <v>0</v>
          </cell>
          <cell r="J11978">
            <v>0</v>
          </cell>
        </row>
        <row r="11979">
          <cell r="A11979">
            <v>36641</v>
          </cell>
          <cell r="B11979" t="str">
            <v>FT-CANADA</v>
          </cell>
          <cell r="C11979" t="str">
            <v>NG-NYMEX</v>
          </cell>
          <cell r="D11979" t="str">
            <v>FT-CAND-ERMS-PRC</v>
          </cell>
          <cell r="E11979" t="str">
            <v>P</v>
          </cell>
          <cell r="G11979" t="str">
            <v>NG</v>
          </cell>
          <cell r="H11979">
            <v>38991</v>
          </cell>
          <cell r="I11979">
            <v>0</v>
          </cell>
          <cell r="J11979">
            <v>0</v>
          </cell>
        </row>
        <row r="11980">
          <cell r="A11980">
            <v>36641</v>
          </cell>
          <cell r="B11980" t="str">
            <v>FT-CANADA</v>
          </cell>
          <cell r="C11980" t="str">
            <v>NG-NYMEX</v>
          </cell>
          <cell r="D11980" t="str">
            <v>FT-CAND-ERMS-PRC</v>
          </cell>
          <cell r="E11980" t="str">
            <v>P</v>
          </cell>
          <cell r="G11980" t="str">
            <v>NG</v>
          </cell>
          <cell r="H11980">
            <v>39022</v>
          </cell>
          <cell r="I11980">
            <v>0</v>
          </cell>
          <cell r="J11980">
            <v>0</v>
          </cell>
        </row>
        <row r="11981">
          <cell r="A11981">
            <v>36641</v>
          </cell>
          <cell r="B11981" t="str">
            <v>FT-CANADA</v>
          </cell>
          <cell r="C11981" t="str">
            <v>NG-NYMEX</v>
          </cell>
          <cell r="D11981" t="str">
            <v>FT-CAND-ERMS-PRC</v>
          </cell>
          <cell r="E11981" t="str">
            <v>P</v>
          </cell>
          <cell r="G11981" t="str">
            <v>NG</v>
          </cell>
          <cell r="H11981">
            <v>39052</v>
          </cell>
          <cell r="I11981">
            <v>0</v>
          </cell>
          <cell r="J11981">
            <v>0</v>
          </cell>
        </row>
        <row r="11982">
          <cell r="A11982">
            <v>36641</v>
          </cell>
          <cell r="B11982" t="str">
            <v>FT-CANADA</v>
          </cell>
          <cell r="C11982" t="str">
            <v>NG-NYMEX</v>
          </cell>
          <cell r="D11982" t="str">
            <v>FT-CAND-ERMS-PRC</v>
          </cell>
          <cell r="E11982" t="str">
            <v>P</v>
          </cell>
          <cell r="G11982" t="str">
            <v>NG</v>
          </cell>
          <cell r="H11982">
            <v>39083</v>
          </cell>
          <cell r="I11982">
            <v>0</v>
          </cell>
          <cell r="J11982">
            <v>0</v>
          </cell>
        </row>
        <row r="11983">
          <cell r="A11983">
            <v>36641</v>
          </cell>
          <cell r="B11983" t="str">
            <v>FT-CANADA</v>
          </cell>
          <cell r="C11983" t="str">
            <v>NG-NYMEX</v>
          </cell>
          <cell r="D11983" t="str">
            <v>FT-CAND-ERMS-PRC</v>
          </cell>
          <cell r="E11983" t="str">
            <v>P</v>
          </cell>
          <cell r="G11983" t="str">
            <v>NG</v>
          </cell>
          <cell r="H11983">
            <v>39114</v>
          </cell>
          <cell r="I11983">
            <v>0</v>
          </cell>
          <cell r="J11983">
            <v>0</v>
          </cell>
        </row>
        <row r="11984">
          <cell r="A11984">
            <v>36641</v>
          </cell>
          <cell r="B11984" t="str">
            <v>FT-CANADA</v>
          </cell>
          <cell r="C11984" t="str">
            <v>NG-NYMEX</v>
          </cell>
          <cell r="D11984" t="str">
            <v>FT-CAND-ERMS-PRC</v>
          </cell>
          <cell r="E11984" t="str">
            <v>P</v>
          </cell>
          <cell r="G11984" t="str">
            <v>NG</v>
          </cell>
          <cell r="H11984">
            <v>39142</v>
          </cell>
          <cell r="I11984">
            <v>0</v>
          </cell>
          <cell r="J11984">
            <v>0</v>
          </cell>
        </row>
        <row r="11985">
          <cell r="A11985">
            <v>36641</v>
          </cell>
          <cell r="B11985" t="str">
            <v>FT-CANADA</v>
          </cell>
          <cell r="C11985" t="str">
            <v>NG-NYMEX</v>
          </cell>
          <cell r="D11985" t="str">
            <v>FT-CAND-ERMS-PRC</v>
          </cell>
          <cell r="E11985" t="str">
            <v>P</v>
          </cell>
          <cell r="G11985" t="str">
            <v>NG</v>
          </cell>
          <cell r="H11985">
            <v>39173</v>
          </cell>
          <cell r="I11985">
            <v>0</v>
          </cell>
          <cell r="J11985">
            <v>0</v>
          </cell>
        </row>
        <row r="11986">
          <cell r="A11986">
            <v>36641</v>
          </cell>
          <cell r="B11986" t="str">
            <v>FT-CANADA</v>
          </cell>
          <cell r="C11986" t="str">
            <v>NG-NYMEX</v>
          </cell>
          <cell r="D11986" t="str">
            <v>FT-CAND-ERMS-PRC</v>
          </cell>
          <cell r="E11986" t="str">
            <v>P</v>
          </cell>
          <cell r="G11986" t="str">
            <v>NG</v>
          </cell>
          <cell r="H11986">
            <v>39203</v>
          </cell>
          <cell r="I11986">
            <v>0</v>
          </cell>
          <cell r="J11986">
            <v>0</v>
          </cell>
        </row>
        <row r="11987">
          <cell r="A11987">
            <v>36641</v>
          </cell>
          <cell r="B11987" t="str">
            <v>FT-CANADA</v>
          </cell>
          <cell r="C11987" t="str">
            <v>NG-NYMEX</v>
          </cell>
          <cell r="D11987" t="str">
            <v>FT-CAND-ERMS-PRC</v>
          </cell>
          <cell r="E11987" t="str">
            <v>P</v>
          </cell>
          <cell r="G11987" t="str">
            <v>NG</v>
          </cell>
          <cell r="H11987">
            <v>39234</v>
          </cell>
          <cell r="I11987">
            <v>0</v>
          </cell>
          <cell r="J11987">
            <v>0</v>
          </cell>
        </row>
        <row r="11988">
          <cell r="A11988">
            <v>36641</v>
          </cell>
          <cell r="B11988" t="str">
            <v>FT-CANADA</v>
          </cell>
          <cell r="C11988" t="str">
            <v>NG-NYMEX</v>
          </cell>
          <cell r="D11988" t="str">
            <v>FT-CAND-ERMS-PRC</v>
          </cell>
          <cell r="E11988" t="str">
            <v>P</v>
          </cell>
          <cell r="G11988" t="str">
            <v>NG</v>
          </cell>
          <cell r="H11988">
            <v>39264</v>
          </cell>
          <cell r="I11988">
            <v>0</v>
          </cell>
          <cell r="J11988">
            <v>0</v>
          </cell>
        </row>
        <row r="11989">
          <cell r="A11989">
            <v>36641</v>
          </cell>
          <cell r="B11989" t="str">
            <v>FT-CANADA</v>
          </cell>
          <cell r="C11989" t="str">
            <v>NG-NYMEX</v>
          </cell>
          <cell r="D11989" t="str">
            <v>FT-CAND-ERMS-PRC</v>
          </cell>
          <cell r="E11989" t="str">
            <v>P</v>
          </cell>
          <cell r="G11989" t="str">
            <v>NG</v>
          </cell>
          <cell r="H11989">
            <v>39295</v>
          </cell>
          <cell r="I11989">
            <v>0</v>
          </cell>
          <cell r="J11989">
            <v>0</v>
          </cell>
        </row>
        <row r="11990">
          <cell r="A11990">
            <v>36641</v>
          </cell>
          <cell r="B11990" t="str">
            <v>FT-CANADA</v>
          </cell>
          <cell r="C11990" t="str">
            <v>NG-NYMEX</v>
          </cell>
          <cell r="D11990" t="str">
            <v>FT-CAND-ERMS-PRC</v>
          </cell>
          <cell r="E11990" t="str">
            <v>P</v>
          </cell>
          <cell r="G11990" t="str">
            <v>NG</v>
          </cell>
          <cell r="H11990">
            <v>39326</v>
          </cell>
          <cell r="I11990">
            <v>0</v>
          </cell>
          <cell r="J11990">
            <v>0</v>
          </cell>
        </row>
        <row r="11991">
          <cell r="A11991">
            <v>36641</v>
          </cell>
          <cell r="B11991" t="str">
            <v>FT-CANADA</v>
          </cell>
          <cell r="C11991" t="str">
            <v>NG-NYMEX</v>
          </cell>
          <cell r="D11991" t="str">
            <v>FT-CAND-ERMS-PRC</v>
          </cell>
          <cell r="E11991" t="str">
            <v>P</v>
          </cell>
          <cell r="G11991" t="str">
            <v>NG</v>
          </cell>
          <cell r="H11991">
            <v>39356</v>
          </cell>
          <cell r="I11991">
            <v>0</v>
          </cell>
          <cell r="J11991">
            <v>0</v>
          </cell>
        </row>
        <row r="11992">
          <cell r="A11992">
            <v>36641</v>
          </cell>
          <cell r="B11992" t="str">
            <v>FT-CANADA</v>
          </cell>
          <cell r="C11992" t="str">
            <v>NG-NYMEX</v>
          </cell>
          <cell r="D11992" t="str">
            <v>FT-CAND-ERMS-PRC</v>
          </cell>
          <cell r="E11992" t="str">
            <v>P</v>
          </cell>
          <cell r="G11992" t="str">
            <v>NG</v>
          </cell>
          <cell r="H11992">
            <v>39387</v>
          </cell>
          <cell r="I11992">
            <v>0</v>
          </cell>
          <cell r="J11992">
            <v>0</v>
          </cell>
        </row>
        <row r="11993">
          <cell r="A11993">
            <v>36641</v>
          </cell>
          <cell r="B11993" t="str">
            <v>FT-CANADA</v>
          </cell>
          <cell r="C11993" t="str">
            <v>NG-NYMEX</v>
          </cell>
          <cell r="D11993" t="str">
            <v>FT-CAND-ERMS-PRC</v>
          </cell>
          <cell r="E11993" t="str">
            <v>P</v>
          </cell>
          <cell r="G11993" t="str">
            <v>NG</v>
          </cell>
          <cell r="H11993">
            <v>39417</v>
          </cell>
          <cell r="I11993">
            <v>0</v>
          </cell>
          <cell r="J11993">
            <v>0</v>
          </cell>
        </row>
        <row r="11994">
          <cell r="A11994">
            <v>36641</v>
          </cell>
          <cell r="B11994" t="str">
            <v>FT-CANADA</v>
          </cell>
          <cell r="C11994" t="str">
            <v>NG-NYMEX</v>
          </cell>
          <cell r="D11994" t="str">
            <v>FT-CAND-ERMS-PRC</v>
          </cell>
          <cell r="E11994" t="str">
            <v>P</v>
          </cell>
          <cell r="G11994" t="str">
            <v>NG</v>
          </cell>
          <cell r="H11994">
            <v>39448</v>
          </cell>
          <cell r="I11994">
            <v>0</v>
          </cell>
          <cell r="J11994">
            <v>0</v>
          </cell>
        </row>
        <row r="11995">
          <cell r="A11995">
            <v>36641</v>
          </cell>
          <cell r="B11995" t="str">
            <v>FT-CANADA</v>
          </cell>
          <cell r="C11995" t="str">
            <v>NG-NYMEX</v>
          </cell>
          <cell r="D11995" t="str">
            <v>FT-CAND-ERMS-PRC</v>
          </cell>
          <cell r="E11995" t="str">
            <v>P</v>
          </cell>
          <cell r="G11995" t="str">
            <v>NG</v>
          </cell>
          <cell r="H11995">
            <v>39479</v>
          </cell>
          <cell r="I11995">
            <v>0</v>
          </cell>
          <cell r="J11995">
            <v>0</v>
          </cell>
        </row>
        <row r="11996">
          <cell r="A11996">
            <v>36641</v>
          </cell>
          <cell r="B11996" t="str">
            <v>FT-CANADA</v>
          </cell>
          <cell r="C11996" t="str">
            <v>NG-NYMEX</v>
          </cell>
          <cell r="D11996" t="str">
            <v>FT-CAND-ERMS-PRC</v>
          </cell>
          <cell r="E11996" t="str">
            <v>P</v>
          </cell>
          <cell r="G11996" t="str">
            <v>NG</v>
          </cell>
          <cell r="H11996">
            <v>39508</v>
          </cell>
          <cell r="I11996">
            <v>0</v>
          </cell>
          <cell r="J11996">
            <v>0</v>
          </cell>
        </row>
        <row r="11997">
          <cell r="A11997">
            <v>36641</v>
          </cell>
          <cell r="B11997" t="str">
            <v>FT-CANADA</v>
          </cell>
          <cell r="C11997" t="str">
            <v>NG-NYMEX</v>
          </cell>
          <cell r="D11997" t="str">
            <v>FT-CAND-ERMS-PRC</v>
          </cell>
          <cell r="E11997" t="str">
            <v>P</v>
          </cell>
          <cell r="G11997" t="str">
            <v>NG</v>
          </cell>
          <cell r="H11997">
            <v>39539</v>
          </cell>
          <cell r="I11997">
            <v>0</v>
          </cell>
          <cell r="J11997">
            <v>0</v>
          </cell>
        </row>
        <row r="11998">
          <cell r="A11998">
            <v>36641</v>
          </cell>
          <cell r="B11998" t="str">
            <v>FT-CANADA</v>
          </cell>
          <cell r="C11998" t="str">
            <v>NG-NYMEX</v>
          </cell>
          <cell r="D11998" t="str">
            <v>FT-CAND-ERMS-PRC</v>
          </cell>
          <cell r="E11998" t="str">
            <v>P</v>
          </cell>
          <cell r="G11998" t="str">
            <v>NG</v>
          </cell>
          <cell r="H11998">
            <v>39569</v>
          </cell>
          <cell r="I11998">
            <v>0</v>
          </cell>
          <cell r="J11998">
            <v>0</v>
          </cell>
        </row>
        <row r="11999">
          <cell r="A11999">
            <v>36641</v>
          </cell>
          <cell r="B11999" t="str">
            <v>FT-CANADA</v>
          </cell>
          <cell r="C11999" t="str">
            <v>NG-NYMEX</v>
          </cell>
          <cell r="D11999" t="str">
            <v>FT-CAND-ERMS-PRC</v>
          </cell>
          <cell r="E11999" t="str">
            <v>P</v>
          </cell>
          <cell r="G11999" t="str">
            <v>NG</v>
          </cell>
          <cell r="H11999">
            <v>39600</v>
          </cell>
          <cell r="I11999">
            <v>0</v>
          </cell>
          <cell r="J11999">
            <v>0</v>
          </cell>
        </row>
        <row r="12000">
          <cell r="A12000">
            <v>36641</v>
          </cell>
          <cell r="B12000" t="str">
            <v>FT-CANADA</v>
          </cell>
          <cell r="C12000" t="str">
            <v>NG-NYMEX</v>
          </cell>
          <cell r="D12000" t="str">
            <v>FT-CAND-ERMS-PRC</v>
          </cell>
          <cell r="E12000" t="str">
            <v>P</v>
          </cell>
          <cell r="G12000" t="str">
            <v>NG</v>
          </cell>
          <cell r="H12000">
            <v>39630</v>
          </cell>
          <cell r="I12000">
            <v>0</v>
          </cell>
          <cell r="J12000">
            <v>0</v>
          </cell>
        </row>
        <row r="12001">
          <cell r="A12001">
            <v>36641</v>
          </cell>
          <cell r="B12001" t="str">
            <v>FT-CANADA</v>
          </cell>
          <cell r="C12001" t="str">
            <v>NG-NYMEX</v>
          </cell>
          <cell r="D12001" t="str">
            <v>FT-CAND-ERMS-PRC</v>
          </cell>
          <cell r="E12001" t="str">
            <v>P</v>
          </cell>
          <cell r="G12001" t="str">
            <v>NG</v>
          </cell>
          <cell r="H12001">
            <v>39661</v>
          </cell>
          <cell r="I12001">
            <v>0</v>
          </cell>
          <cell r="J12001">
            <v>0</v>
          </cell>
        </row>
        <row r="12002">
          <cell r="A12002">
            <v>36641</v>
          </cell>
          <cell r="B12002" t="str">
            <v>FT-CANADA</v>
          </cell>
          <cell r="C12002" t="str">
            <v>NG-NYMEX</v>
          </cell>
          <cell r="D12002" t="str">
            <v>FT-CAND-ERMS-PRC</v>
          </cell>
          <cell r="E12002" t="str">
            <v>P</v>
          </cell>
          <cell r="G12002" t="str">
            <v>NG</v>
          </cell>
          <cell r="H12002">
            <v>39692</v>
          </cell>
          <cell r="I12002">
            <v>0</v>
          </cell>
          <cell r="J12002">
            <v>0</v>
          </cell>
        </row>
        <row r="12003">
          <cell r="A12003">
            <v>36641</v>
          </cell>
          <cell r="B12003" t="str">
            <v>FT-CANADA</v>
          </cell>
          <cell r="C12003" t="str">
            <v>NG-NYMEX</v>
          </cell>
          <cell r="D12003" t="str">
            <v>FT-CAND-ERMS-PRC</v>
          </cell>
          <cell r="E12003" t="str">
            <v>P</v>
          </cell>
          <cell r="G12003" t="str">
            <v>NG</v>
          </cell>
          <cell r="H12003">
            <v>39722</v>
          </cell>
          <cell r="I12003">
            <v>0</v>
          </cell>
          <cell r="J12003">
            <v>0</v>
          </cell>
        </row>
        <row r="12004">
          <cell r="A12004">
            <v>36641</v>
          </cell>
          <cell r="B12004" t="str">
            <v>FT-CANADA</v>
          </cell>
          <cell r="C12004" t="str">
            <v>NG-NYMEX</v>
          </cell>
          <cell r="D12004" t="str">
            <v>FT-CAND-ERMS-PRC</v>
          </cell>
          <cell r="E12004" t="str">
            <v>P</v>
          </cell>
          <cell r="G12004" t="str">
            <v>NG</v>
          </cell>
          <cell r="H12004">
            <v>39753</v>
          </cell>
          <cell r="I12004">
            <v>0</v>
          </cell>
          <cell r="J12004">
            <v>0</v>
          </cell>
        </row>
        <row r="12005">
          <cell r="A12005">
            <v>36641</v>
          </cell>
          <cell r="B12005" t="str">
            <v>FT-CANADA</v>
          </cell>
          <cell r="C12005" t="str">
            <v>NG-NYMEX</v>
          </cell>
          <cell r="D12005" t="str">
            <v>FT-CAND-ERMS-PRC</v>
          </cell>
          <cell r="E12005" t="str">
            <v>P</v>
          </cell>
          <cell r="G12005" t="str">
            <v>NG</v>
          </cell>
          <cell r="H12005">
            <v>39783</v>
          </cell>
          <cell r="I12005">
            <v>0</v>
          </cell>
          <cell r="J12005">
            <v>0</v>
          </cell>
        </row>
        <row r="12006">
          <cell r="A12006">
            <v>36641</v>
          </cell>
          <cell r="B12006" t="str">
            <v>FT-CANADA</v>
          </cell>
          <cell r="C12006" t="str">
            <v>NG-NYMEX</v>
          </cell>
          <cell r="D12006" t="str">
            <v>FT-CAND-ERMS-PRC</v>
          </cell>
          <cell r="E12006" t="str">
            <v>P</v>
          </cell>
          <cell r="G12006" t="str">
            <v>NG</v>
          </cell>
          <cell r="H12006">
            <v>39814</v>
          </cell>
          <cell r="I12006">
            <v>0</v>
          </cell>
          <cell r="J12006">
            <v>0</v>
          </cell>
        </row>
        <row r="12007">
          <cell r="A12007">
            <v>36641</v>
          </cell>
          <cell r="B12007" t="str">
            <v>FT-CANADA</v>
          </cell>
          <cell r="C12007" t="str">
            <v>NG-NYMEX</v>
          </cell>
          <cell r="D12007" t="str">
            <v>FT-CAND-ERMS-PRC</v>
          </cell>
          <cell r="E12007" t="str">
            <v>P</v>
          </cell>
          <cell r="G12007" t="str">
            <v>NG</v>
          </cell>
          <cell r="H12007">
            <v>39845</v>
          </cell>
          <cell r="I12007">
            <v>0</v>
          </cell>
          <cell r="J12007">
            <v>0</v>
          </cell>
        </row>
        <row r="12008">
          <cell r="A12008">
            <v>36641</v>
          </cell>
          <cell r="B12008" t="str">
            <v>FT-CANADA</v>
          </cell>
          <cell r="C12008" t="str">
            <v>NG-NYMEX</v>
          </cell>
          <cell r="D12008" t="str">
            <v>FT-CAND-ERMS-PRC</v>
          </cell>
          <cell r="E12008" t="str">
            <v>P</v>
          </cell>
          <cell r="G12008" t="str">
            <v>NG</v>
          </cell>
          <cell r="H12008">
            <v>39873</v>
          </cell>
          <cell r="I12008">
            <v>0</v>
          </cell>
          <cell r="J12008">
            <v>0</v>
          </cell>
        </row>
        <row r="12009">
          <cell r="A12009">
            <v>36641</v>
          </cell>
          <cell r="B12009" t="str">
            <v>FT-CANADA</v>
          </cell>
          <cell r="C12009" t="str">
            <v>NG-NYMEX</v>
          </cell>
          <cell r="D12009" t="str">
            <v>FT-CAND-ERMS-PRC</v>
          </cell>
          <cell r="E12009" t="str">
            <v>P</v>
          </cell>
          <cell r="G12009" t="str">
            <v>NG</v>
          </cell>
          <cell r="H12009">
            <v>39904</v>
          </cell>
          <cell r="I12009">
            <v>0</v>
          </cell>
          <cell r="J12009">
            <v>0</v>
          </cell>
        </row>
        <row r="12010">
          <cell r="A12010">
            <v>36641</v>
          </cell>
          <cell r="B12010" t="str">
            <v>FT-CANADA</v>
          </cell>
          <cell r="C12010" t="str">
            <v>NG-NYMEX</v>
          </cell>
          <cell r="D12010" t="str">
            <v>FT-CAND-ERMS-PRC</v>
          </cell>
          <cell r="E12010" t="str">
            <v>P</v>
          </cell>
          <cell r="G12010" t="str">
            <v>NG</v>
          </cell>
          <cell r="H12010">
            <v>39934</v>
          </cell>
          <cell r="I12010">
            <v>0</v>
          </cell>
          <cell r="J12010">
            <v>0</v>
          </cell>
        </row>
        <row r="12011">
          <cell r="A12011">
            <v>36641</v>
          </cell>
          <cell r="B12011" t="str">
            <v>FT-CANADA</v>
          </cell>
          <cell r="C12011" t="str">
            <v>NG-NYMEX</v>
          </cell>
          <cell r="D12011" t="str">
            <v>FT-CAND-ERMS-PRC</v>
          </cell>
          <cell r="E12011" t="str">
            <v>P</v>
          </cell>
          <cell r="G12011" t="str">
            <v>NG</v>
          </cell>
          <cell r="H12011">
            <v>39965</v>
          </cell>
          <cell r="I12011">
            <v>0</v>
          </cell>
          <cell r="J12011">
            <v>0</v>
          </cell>
        </row>
        <row r="12012">
          <cell r="A12012">
            <v>36641</v>
          </cell>
          <cell r="B12012" t="str">
            <v>FT-CANADA</v>
          </cell>
          <cell r="C12012" t="str">
            <v>NG-NYMEX</v>
          </cell>
          <cell r="D12012" t="str">
            <v>FT-CAND-ERMS-PRC</v>
          </cell>
          <cell r="E12012" t="str">
            <v>P</v>
          </cell>
          <cell r="G12012" t="str">
            <v>NG</v>
          </cell>
          <cell r="H12012">
            <v>39995</v>
          </cell>
          <cell r="I12012">
            <v>0</v>
          </cell>
          <cell r="J12012">
            <v>0</v>
          </cell>
        </row>
        <row r="12013">
          <cell r="A12013">
            <v>36641</v>
          </cell>
          <cell r="B12013" t="str">
            <v>FT-CANADA</v>
          </cell>
          <cell r="C12013" t="str">
            <v>NG-NYMEX</v>
          </cell>
          <cell r="D12013" t="str">
            <v>FT-CAND-ERMS-PRC</v>
          </cell>
          <cell r="E12013" t="str">
            <v>P</v>
          </cell>
          <cell r="G12013" t="str">
            <v>NG</v>
          </cell>
          <cell r="H12013">
            <v>40026</v>
          </cell>
          <cell r="I12013">
            <v>0</v>
          </cell>
          <cell r="J12013">
            <v>0</v>
          </cell>
        </row>
        <row r="12014">
          <cell r="A12014">
            <v>36641</v>
          </cell>
          <cell r="B12014" t="str">
            <v>FT-CANADA</v>
          </cell>
          <cell r="C12014" t="str">
            <v>NG-NYMEX</v>
          </cell>
          <cell r="D12014" t="str">
            <v>FT-CAND-ERMS-PRC</v>
          </cell>
          <cell r="E12014" t="str">
            <v>P</v>
          </cell>
          <cell r="G12014" t="str">
            <v>NG</v>
          </cell>
          <cell r="H12014">
            <v>40057</v>
          </cell>
          <cell r="I12014">
            <v>0</v>
          </cell>
          <cell r="J12014">
            <v>0</v>
          </cell>
        </row>
        <row r="12015">
          <cell r="A12015">
            <v>36641</v>
          </cell>
          <cell r="B12015" t="str">
            <v>FT-CANADA</v>
          </cell>
          <cell r="C12015" t="str">
            <v>NG-NYMEX</v>
          </cell>
          <cell r="D12015" t="str">
            <v>FT-CAND-ERMS-PRC</v>
          </cell>
          <cell r="E12015" t="str">
            <v>P</v>
          </cell>
          <cell r="G12015" t="str">
            <v>NG</v>
          </cell>
          <cell r="H12015">
            <v>40087</v>
          </cell>
          <cell r="I12015">
            <v>0</v>
          </cell>
          <cell r="J12015">
            <v>0</v>
          </cell>
        </row>
        <row r="12016">
          <cell r="A12016">
            <v>36641</v>
          </cell>
          <cell r="B12016" t="str">
            <v>FT-CANADA</v>
          </cell>
          <cell r="C12016" t="str">
            <v>NG-NYMEX</v>
          </cell>
          <cell r="D12016" t="str">
            <v>FT-CAND-ERMS-PRC</v>
          </cell>
          <cell r="E12016" t="str">
            <v>P</v>
          </cell>
          <cell r="G12016" t="str">
            <v>NG</v>
          </cell>
          <cell r="H12016">
            <v>40118</v>
          </cell>
          <cell r="I12016">
            <v>0</v>
          </cell>
          <cell r="J12016">
            <v>0</v>
          </cell>
        </row>
        <row r="12017">
          <cell r="A12017">
            <v>36641</v>
          </cell>
          <cell r="B12017" t="str">
            <v>FT-CANADA</v>
          </cell>
          <cell r="C12017" t="str">
            <v>NG-NYMEX</v>
          </cell>
          <cell r="D12017" t="str">
            <v>FT-CAND-ERMS-PRC</v>
          </cell>
          <cell r="E12017" t="str">
            <v>P</v>
          </cell>
          <cell r="G12017" t="str">
            <v>NG</v>
          </cell>
          <cell r="H12017">
            <v>40148</v>
          </cell>
          <cell r="I12017">
            <v>0</v>
          </cell>
          <cell r="J12017">
            <v>0</v>
          </cell>
        </row>
        <row r="12018">
          <cell r="A12018">
            <v>36641</v>
          </cell>
          <cell r="B12018" t="str">
            <v>FT-CANADA</v>
          </cell>
          <cell r="C12018" t="str">
            <v>NG-NYMEX</v>
          </cell>
          <cell r="D12018" t="str">
            <v>FT-CAND-ERMS-PRC</v>
          </cell>
          <cell r="E12018" t="str">
            <v>P</v>
          </cell>
          <cell r="G12018" t="str">
            <v>NG</v>
          </cell>
          <cell r="H12018">
            <v>40179</v>
          </cell>
          <cell r="I12018">
            <v>0</v>
          </cell>
          <cell r="J12018">
            <v>0</v>
          </cell>
        </row>
        <row r="12019">
          <cell r="A12019">
            <v>36641</v>
          </cell>
          <cell r="B12019" t="str">
            <v>FT-CANADA</v>
          </cell>
          <cell r="C12019" t="str">
            <v>NG-NYMEX</v>
          </cell>
          <cell r="D12019" t="str">
            <v>FT-CAND-ERMS-PRC</v>
          </cell>
          <cell r="E12019" t="str">
            <v>P</v>
          </cell>
          <cell r="G12019" t="str">
            <v>NG</v>
          </cell>
          <cell r="H12019">
            <v>40210</v>
          </cell>
          <cell r="I12019">
            <v>0</v>
          </cell>
          <cell r="J12019">
            <v>0</v>
          </cell>
        </row>
        <row r="12020">
          <cell r="A12020">
            <v>36641</v>
          </cell>
          <cell r="B12020" t="str">
            <v>FT-CANADA</v>
          </cell>
          <cell r="C12020" t="str">
            <v>NG-NYMEX</v>
          </cell>
          <cell r="D12020" t="str">
            <v>FT-CAND-ERMS-PRC</v>
          </cell>
          <cell r="E12020" t="str">
            <v>P</v>
          </cell>
          <cell r="G12020" t="str">
            <v>NG</v>
          </cell>
          <cell r="H12020">
            <v>40238</v>
          </cell>
          <cell r="I12020">
            <v>0</v>
          </cell>
          <cell r="J12020">
            <v>0</v>
          </cell>
        </row>
        <row r="12021">
          <cell r="A12021">
            <v>36641</v>
          </cell>
          <cell r="B12021" t="str">
            <v>FT-CANADA</v>
          </cell>
          <cell r="C12021" t="str">
            <v>NG-NYMEX</v>
          </cell>
          <cell r="D12021" t="str">
            <v>FT-CAND-ERMS-PRC</v>
          </cell>
          <cell r="E12021" t="str">
            <v>P</v>
          </cell>
          <cell r="G12021" t="str">
            <v>NG</v>
          </cell>
          <cell r="H12021">
            <v>40269</v>
          </cell>
          <cell r="I12021">
            <v>0</v>
          </cell>
          <cell r="J12021">
            <v>0</v>
          </cell>
        </row>
        <row r="12022">
          <cell r="A12022">
            <v>36641</v>
          </cell>
          <cell r="B12022" t="str">
            <v>FT-CANADA</v>
          </cell>
          <cell r="C12022" t="str">
            <v>NG-NYMEX</v>
          </cell>
          <cell r="D12022" t="str">
            <v>FT-CAND-ERMS-PRC</v>
          </cell>
          <cell r="E12022" t="str">
            <v>P</v>
          </cell>
          <cell r="G12022" t="str">
            <v>NG</v>
          </cell>
          <cell r="H12022">
            <v>40299</v>
          </cell>
          <cell r="I12022">
            <v>0</v>
          </cell>
          <cell r="J12022">
            <v>0</v>
          </cell>
        </row>
        <row r="12023">
          <cell r="A12023">
            <v>36641</v>
          </cell>
          <cell r="B12023" t="str">
            <v>FT-CANADA</v>
          </cell>
          <cell r="C12023" t="str">
            <v>NG-NYMEX</v>
          </cell>
          <cell r="D12023" t="str">
            <v>FT-CAND-ERMS-PRC</v>
          </cell>
          <cell r="E12023" t="str">
            <v>P</v>
          </cell>
          <cell r="G12023" t="str">
            <v>NG</v>
          </cell>
          <cell r="H12023">
            <v>40330</v>
          </cell>
          <cell r="I12023">
            <v>0</v>
          </cell>
          <cell r="J12023">
            <v>0</v>
          </cell>
        </row>
        <row r="12024">
          <cell r="A12024">
            <v>36641</v>
          </cell>
          <cell r="B12024" t="str">
            <v>FT-CANADA</v>
          </cell>
          <cell r="C12024" t="str">
            <v>NG-NYMEX</v>
          </cell>
          <cell r="D12024" t="str">
            <v>FT-CAND-ERMS-PRC</v>
          </cell>
          <cell r="E12024" t="str">
            <v>P</v>
          </cell>
          <cell r="G12024" t="str">
            <v>NG</v>
          </cell>
          <cell r="H12024">
            <v>40360</v>
          </cell>
          <cell r="I12024">
            <v>0</v>
          </cell>
          <cell r="J12024">
            <v>0</v>
          </cell>
        </row>
        <row r="12025">
          <cell r="A12025">
            <v>36641</v>
          </cell>
          <cell r="B12025" t="str">
            <v>FT-CANADA</v>
          </cell>
          <cell r="C12025" t="str">
            <v>NG-NYMEX</v>
          </cell>
          <cell r="D12025" t="str">
            <v>FT-CAND-ERMS-PRC</v>
          </cell>
          <cell r="E12025" t="str">
            <v>P</v>
          </cell>
          <cell r="G12025" t="str">
            <v>NG</v>
          </cell>
          <cell r="H12025">
            <v>40391</v>
          </cell>
          <cell r="I12025">
            <v>0</v>
          </cell>
          <cell r="J12025">
            <v>0</v>
          </cell>
        </row>
        <row r="12026">
          <cell r="A12026">
            <v>36641</v>
          </cell>
          <cell r="B12026" t="str">
            <v>FT-CANADA</v>
          </cell>
          <cell r="C12026" t="str">
            <v>NG-NYMEX</v>
          </cell>
          <cell r="D12026" t="str">
            <v>FT-CAND-ERMS-PRC</v>
          </cell>
          <cell r="E12026" t="str">
            <v>P</v>
          </cell>
          <cell r="G12026" t="str">
            <v>NG</v>
          </cell>
          <cell r="H12026">
            <v>40422</v>
          </cell>
          <cell r="I12026">
            <v>0</v>
          </cell>
          <cell r="J12026">
            <v>0</v>
          </cell>
        </row>
        <row r="12027">
          <cell r="A12027">
            <v>36641</v>
          </cell>
          <cell r="B12027" t="str">
            <v>FT-CANADA</v>
          </cell>
          <cell r="C12027" t="str">
            <v>NG-NYMEX</v>
          </cell>
          <cell r="D12027" t="str">
            <v>FT-CAND-ERMS-PRC</v>
          </cell>
          <cell r="E12027" t="str">
            <v>P</v>
          </cell>
          <cell r="G12027" t="str">
            <v>NG</v>
          </cell>
          <cell r="H12027">
            <v>40452</v>
          </cell>
          <cell r="I12027">
            <v>0</v>
          </cell>
          <cell r="J12027">
            <v>0</v>
          </cell>
        </row>
        <row r="12028">
          <cell r="A12028">
            <v>36641</v>
          </cell>
          <cell r="B12028" t="str">
            <v>FT-CANADA</v>
          </cell>
          <cell r="C12028" t="str">
            <v>NG-NYMEX</v>
          </cell>
          <cell r="D12028" t="str">
            <v>FT-CAND-ERMS-PRC</v>
          </cell>
          <cell r="E12028" t="str">
            <v>P</v>
          </cell>
          <cell r="G12028" t="str">
            <v>NG</v>
          </cell>
          <cell r="H12028">
            <v>40483</v>
          </cell>
          <cell r="I12028">
            <v>0</v>
          </cell>
          <cell r="J12028">
            <v>0</v>
          </cell>
        </row>
        <row r="12029">
          <cell r="A12029">
            <v>36641</v>
          </cell>
          <cell r="B12029" t="str">
            <v>FT-CANADA</v>
          </cell>
          <cell r="C12029" t="str">
            <v>NG-NYMEX</v>
          </cell>
          <cell r="D12029" t="str">
            <v>FT-CAND-ERMS-PRC</v>
          </cell>
          <cell r="E12029" t="str">
            <v>P</v>
          </cell>
          <cell r="G12029" t="str">
            <v>NG</v>
          </cell>
          <cell r="H12029">
            <v>40513</v>
          </cell>
          <cell r="I12029">
            <v>0</v>
          </cell>
          <cell r="J12029">
            <v>0</v>
          </cell>
        </row>
        <row r="12030">
          <cell r="A12030">
            <v>36641</v>
          </cell>
          <cell r="B12030" t="str">
            <v>FT-CANADA</v>
          </cell>
          <cell r="C12030" t="str">
            <v>NG-NYMEX</v>
          </cell>
          <cell r="D12030" t="str">
            <v>FT-CAND-ERMS-PRC</v>
          </cell>
          <cell r="E12030" t="str">
            <v>P</v>
          </cell>
          <cell r="G12030" t="str">
            <v>NG</v>
          </cell>
          <cell r="H12030">
            <v>40544</v>
          </cell>
          <cell r="I12030">
            <v>0</v>
          </cell>
          <cell r="J12030">
            <v>0</v>
          </cell>
        </row>
        <row r="12031">
          <cell r="A12031">
            <v>36641</v>
          </cell>
          <cell r="B12031" t="str">
            <v>FT-CANADA</v>
          </cell>
          <cell r="C12031" t="str">
            <v>NG-NYMEX</v>
          </cell>
          <cell r="D12031" t="str">
            <v>FT-CAND-ERMS-PRC</v>
          </cell>
          <cell r="E12031" t="str">
            <v>P</v>
          </cell>
          <cell r="G12031" t="str">
            <v>NG</v>
          </cell>
          <cell r="H12031">
            <v>40575</v>
          </cell>
          <cell r="I12031">
            <v>0</v>
          </cell>
          <cell r="J12031">
            <v>0</v>
          </cell>
        </row>
        <row r="12032">
          <cell r="A12032">
            <v>36641</v>
          </cell>
          <cell r="B12032" t="str">
            <v>FT-CANADA</v>
          </cell>
          <cell r="C12032" t="str">
            <v>NG-NYMEX</v>
          </cell>
          <cell r="D12032" t="str">
            <v>FT-CAND-ERMS-PRC</v>
          </cell>
          <cell r="E12032" t="str">
            <v>P</v>
          </cell>
          <cell r="G12032" t="str">
            <v>NG</v>
          </cell>
          <cell r="H12032">
            <v>40603</v>
          </cell>
          <cell r="I12032">
            <v>0</v>
          </cell>
          <cell r="J12032">
            <v>0</v>
          </cell>
        </row>
        <row r="12033">
          <cell r="A12033">
            <v>36641</v>
          </cell>
          <cell r="B12033" t="str">
            <v>FT-CANADA</v>
          </cell>
          <cell r="C12033" t="str">
            <v>NG-NYMEX</v>
          </cell>
          <cell r="D12033" t="str">
            <v>FT-CAND-ERMS-PRC</v>
          </cell>
          <cell r="E12033" t="str">
            <v>P</v>
          </cell>
          <cell r="G12033" t="str">
            <v>NG</v>
          </cell>
          <cell r="H12033">
            <v>40634</v>
          </cell>
          <cell r="I12033">
            <v>0</v>
          </cell>
          <cell r="J12033">
            <v>0</v>
          </cell>
        </row>
        <row r="12034">
          <cell r="A12034">
            <v>36641</v>
          </cell>
          <cell r="B12034" t="str">
            <v>FT-CANADA</v>
          </cell>
          <cell r="C12034" t="str">
            <v>NG-NYMEX</v>
          </cell>
          <cell r="D12034" t="str">
            <v>FT-CAND-ERMS-PRC</v>
          </cell>
          <cell r="E12034" t="str">
            <v>P</v>
          </cell>
          <cell r="G12034" t="str">
            <v>NGMR-AECO/C</v>
          </cell>
          <cell r="H12034">
            <v>36617</v>
          </cell>
          <cell r="I12034">
            <v>0</v>
          </cell>
          <cell r="J12034">
            <v>0</v>
          </cell>
        </row>
        <row r="12035">
          <cell r="A12035">
            <v>36641</v>
          </cell>
          <cell r="B12035" t="str">
            <v>FT-CANADA</v>
          </cell>
          <cell r="C12035" t="str">
            <v>NG-NYMEX</v>
          </cell>
          <cell r="D12035" t="str">
            <v>FT-CAND-ERMS-PRC</v>
          </cell>
          <cell r="E12035" t="str">
            <v>P</v>
          </cell>
          <cell r="G12035" t="str">
            <v>NGMR-AECO/C</v>
          </cell>
          <cell r="H12035">
            <v>36647</v>
          </cell>
          <cell r="I12035">
            <v>0</v>
          </cell>
          <cell r="J12035">
            <v>0</v>
          </cell>
        </row>
        <row r="12036">
          <cell r="A12036">
            <v>36641</v>
          </cell>
          <cell r="B12036" t="str">
            <v>FT-CANADA</v>
          </cell>
          <cell r="C12036" t="str">
            <v>NG-NYMEX</v>
          </cell>
          <cell r="D12036" t="str">
            <v>FT-CAND-ERMS-PRC</v>
          </cell>
          <cell r="E12036" t="str">
            <v>P</v>
          </cell>
          <cell r="G12036" t="str">
            <v>NGMR-AECO/C</v>
          </cell>
          <cell r="H12036">
            <v>36678</v>
          </cell>
          <cell r="I12036">
            <v>0</v>
          </cell>
          <cell r="J12036">
            <v>0</v>
          </cell>
        </row>
        <row r="12037">
          <cell r="A12037">
            <v>36641</v>
          </cell>
          <cell r="B12037" t="str">
            <v>FT-CANADA</v>
          </cell>
          <cell r="C12037" t="str">
            <v>NG-NYMEX</v>
          </cell>
          <cell r="D12037" t="str">
            <v>FT-CAND-ERMS-PRC</v>
          </cell>
          <cell r="E12037" t="str">
            <v>P</v>
          </cell>
          <cell r="G12037" t="str">
            <v>NGMR-AECO/C</v>
          </cell>
          <cell r="H12037">
            <v>36708</v>
          </cell>
          <cell r="I12037">
            <v>0</v>
          </cell>
          <cell r="J12037">
            <v>0</v>
          </cell>
        </row>
        <row r="12038">
          <cell r="A12038">
            <v>36641</v>
          </cell>
          <cell r="B12038" t="str">
            <v>FT-CANADA</v>
          </cell>
          <cell r="C12038" t="str">
            <v>NG-NYMEX</v>
          </cell>
          <cell r="D12038" t="str">
            <v>FT-CAND-ERMS-PRC</v>
          </cell>
          <cell r="E12038" t="str">
            <v>P</v>
          </cell>
          <cell r="G12038" t="str">
            <v>NGMR-AECO/C</v>
          </cell>
          <cell r="H12038">
            <v>36739</v>
          </cell>
          <cell r="I12038">
            <v>0</v>
          </cell>
          <cell r="J12038">
            <v>0</v>
          </cell>
        </row>
        <row r="12039">
          <cell r="A12039">
            <v>36641</v>
          </cell>
          <cell r="B12039" t="str">
            <v>FT-CANADA</v>
          </cell>
          <cell r="C12039" t="str">
            <v>NG-NYMEX</v>
          </cell>
          <cell r="D12039" t="str">
            <v>FT-CAND-ERMS-PRC</v>
          </cell>
          <cell r="E12039" t="str">
            <v>P</v>
          </cell>
          <cell r="G12039" t="str">
            <v>NGMR-AECO/C</v>
          </cell>
          <cell r="H12039">
            <v>36770</v>
          </cell>
          <cell r="I12039">
            <v>0</v>
          </cell>
          <cell r="J12039">
            <v>0</v>
          </cell>
        </row>
        <row r="12040">
          <cell r="A12040">
            <v>36641</v>
          </cell>
          <cell r="B12040" t="str">
            <v>FT-CANADA</v>
          </cell>
          <cell r="C12040" t="str">
            <v>NG-NYMEX</v>
          </cell>
          <cell r="D12040" t="str">
            <v>FT-CAND-ERMS-PRC</v>
          </cell>
          <cell r="E12040" t="str">
            <v>P</v>
          </cell>
          <cell r="G12040" t="str">
            <v>NGMR-AECO/C</v>
          </cell>
          <cell r="H12040">
            <v>36800</v>
          </cell>
          <cell r="I12040">
            <v>0</v>
          </cell>
          <cell r="J12040">
            <v>0</v>
          </cell>
        </row>
        <row r="12041">
          <cell r="A12041">
            <v>36641</v>
          </cell>
          <cell r="B12041" t="str">
            <v>FT-CANADA</v>
          </cell>
          <cell r="C12041" t="str">
            <v>NG-NYMEX</v>
          </cell>
          <cell r="D12041" t="str">
            <v>FT-CAND-ERMS-PRC</v>
          </cell>
          <cell r="E12041" t="str">
            <v>P</v>
          </cell>
          <cell r="G12041" t="str">
            <v>NGMR-AECO/C</v>
          </cell>
          <cell r="H12041">
            <v>36831</v>
          </cell>
          <cell r="I12041">
            <v>0</v>
          </cell>
          <cell r="J12041">
            <v>0</v>
          </cell>
        </row>
        <row r="12042">
          <cell r="A12042">
            <v>36641</v>
          </cell>
          <cell r="B12042" t="str">
            <v>FT-CANADA</v>
          </cell>
          <cell r="C12042" t="str">
            <v>NG-NYMEX</v>
          </cell>
          <cell r="D12042" t="str">
            <v>FT-CAND-ERMS-PRC</v>
          </cell>
          <cell r="E12042" t="str">
            <v>P</v>
          </cell>
          <cell r="G12042" t="str">
            <v>NGMR-AECO/C</v>
          </cell>
          <cell r="H12042">
            <v>36861</v>
          </cell>
          <cell r="I12042">
            <v>0</v>
          </cell>
          <cell r="J12042">
            <v>0</v>
          </cell>
        </row>
        <row r="12043">
          <cell r="A12043">
            <v>36641</v>
          </cell>
          <cell r="B12043" t="str">
            <v>FT-CANADA</v>
          </cell>
          <cell r="C12043" t="str">
            <v>NG-NYMEX</v>
          </cell>
          <cell r="D12043" t="str">
            <v>FT-CAND-ERMS-PRC</v>
          </cell>
          <cell r="E12043" t="str">
            <v>P</v>
          </cell>
          <cell r="G12043" t="str">
            <v>NGMR-AECO/C</v>
          </cell>
          <cell r="H12043">
            <v>36892</v>
          </cell>
          <cell r="I12043">
            <v>0</v>
          </cell>
          <cell r="J12043">
            <v>0</v>
          </cell>
        </row>
        <row r="12044">
          <cell r="A12044">
            <v>36641</v>
          </cell>
          <cell r="B12044" t="str">
            <v>FT-CANADA</v>
          </cell>
          <cell r="C12044" t="str">
            <v>NG-NYMEX</v>
          </cell>
          <cell r="D12044" t="str">
            <v>FT-CAND-ERMS-PRC</v>
          </cell>
          <cell r="E12044" t="str">
            <v>P</v>
          </cell>
          <cell r="G12044" t="str">
            <v>NGMR-AECO/C</v>
          </cell>
          <cell r="H12044">
            <v>36923</v>
          </cell>
          <cell r="I12044">
            <v>0</v>
          </cell>
          <cell r="J12044">
            <v>0</v>
          </cell>
        </row>
        <row r="12045">
          <cell r="A12045">
            <v>36641</v>
          </cell>
          <cell r="B12045" t="str">
            <v>FT-CANADA</v>
          </cell>
          <cell r="C12045" t="str">
            <v>NG-NYMEX</v>
          </cell>
          <cell r="D12045" t="str">
            <v>FT-CAND-ERMS-PRC</v>
          </cell>
          <cell r="E12045" t="str">
            <v>P</v>
          </cell>
          <cell r="G12045" t="str">
            <v>NGMR-AECO/C</v>
          </cell>
          <cell r="H12045">
            <v>36951</v>
          </cell>
          <cell r="I12045">
            <v>0</v>
          </cell>
          <cell r="J12045">
            <v>0</v>
          </cell>
        </row>
        <row r="12046">
          <cell r="A12046">
            <v>36641</v>
          </cell>
          <cell r="B12046" t="str">
            <v>FT-CANADA</v>
          </cell>
          <cell r="C12046" t="str">
            <v>NG-NYMEX</v>
          </cell>
          <cell r="D12046" t="str">
            <v>FT-CAND-ERMS-PRC</v>
          </cell>
          <cell r="E12046" t="str">
            <v>P</v>
          </cell>
          <cell r="G12046" t="str">
            <v>NGMR-AECO/C</v>
          </cell>
          <cell r="H12046">
            <v>36982</v>
          </cell>
          <cell r="I12046">
            <v>0</v>
          </cell>
          <cell r="J12046">
            <v>0</v>
          </cell>
        </row>
        <row r="12047">
          <cell r="A12047">
            <v>36641</v>
          </cell>
          <cell r="B12047" t="str">
            <v>FT-CANADA</v>
          </cell>
          <cell r="C12047" t="str">
            <v>NG-NYMEX</v>
          </cell>
          <cell r="D12047" t="str">
            <v>FT-CAND-ERMS-PRC</v>
          </cell>
          <cell r="E12047" t="str">
            <v>P</v>
          </cell>
          <cell r="G12047" t="str">
            <v>NGMR-AECO/C</v>
          </cell>
          <cell r="H12047">
            <v>37012</v>
          </cell>
          <cell r="I12047">
            <v>0</v>
          </cell>
          <cell r="J12047">
            <v>0</v>
          </cell>
        </row>
        <row r="12048">
          <cell r="A12048">
            <v>36641</v>
          </cell>
          <cell r="B12048" t="str">
            <v>FT-CANADA</v>
          </cell>
          <cell r="C12048" t="str">
            <v>NG-NYMEX</v>
          </cell>
          <cell r="D12048" t="str">
            <v>FT-CAND-ERMS-PRC</v>
          </cell>
          <cell r="E12048" t="str">
            <v>P</v>
          </cell>
          <cell r="G12048" t="str">
            <v>NGMR-AECO/C</v>
          </cell>
          <cell r="H12048">
            <v>37043</v>
          </cell>
          <cell r="I12048">
            <v>0</v>
          </cell>
          <cell r="J12048">
            <v>0</v>
          </cell>
        </row>
        <row r="12049">
          <cell r="A12049">
            <v>36641</v>
          </cell>
          <cell r="B12049" t="str">
            <v>FT-CANADA</v>
          </cell>
          <cell r="C12049" t="str">
            <v>NG-NYMEX</v>
          </cell>
          <cell r="D12049" t="str">
            <v>FT-CAND-ERMS-PRC</v>
          </cell>
          <cell r="E12049" t="str">
            <v>P</v>
          </cell>
          <cell r="G12049" t="str">
            <v>NGMR-AECO/C</v>
          </cell>
          <cell r="H12049">
            <v>37073</v>
          </cell>
          <cell r="I12049">
            <v>0</v>
          </cell>
          <cell r="J12049">
            <v>0</v>
          </cell>
        </row>
        <row r="12050">
          <cell r="A12050">
            <v>36641</v>
          </cell>
          <cell r="B12050" t="str">
            <v>FT-CANADA</v>
          </cell>
          <cell r="C12050" t="str">
            <v>NG-NYMEX</v>
          </cell>
          <cell r="D12050" t="str">
            <v>FT-CAND-ERMS-PRC</v>
          </cell>
          <cell r="E12050" t="str">
            <v>P</v>
          </cell>
          <cell r="G12050" t="str">
            <v>NGMR-AECO/C</v>
          </cell>
          <cell r="H12050">
            <v>37104</v>
          </cell>
          <cell r="I12050">
            <v>0</v>
          </cell>
          <cell r="J12050">
            <v>0</v>
          </cell>
        </row>
        <row r="12051">
          <cell r="A12051">
            <v>36641</v>
          </cell>
          <cell r="B12051" t="str">
            <v>FT-CANADA</v>
          </cell>
          <cell r="C12051" t="str">
            <v>NG-NYMEX</v>
          </cell>
          <cell r="D12051" t="str">
            <v>FT-CAND-ERMS-PRC</v>
          </cell>
          <cell r="E12051" t="str">
            <v>P</v>
          </cell>
          <cell r="G12051" t="str">
            <v>NGMR-AECO/C</v>
          </cell>
          <cell r="H12051">
            <v>37135</v>
          </cell>
          <cell r="I12051">
            <v>0</v>
          </cell>
          <cell r="J12051">
            <v>0</v>
          </cell>
        </row>
        <row r="12052">
          <cell r="A12052">
            <v>36641</v>
          </cell>
          <cell r="B12052" t="str">
            <v>FT-CANADA</v>
          </cell>
          <cell r="C12052" t="str">
            <v>NG-NYMEX</v>
          </cell>
          <cell r="D12052" t="str">
            <v>FT-CAND-ERMS-PRC</v>
          </cell>
          <cell r="E12052" t="str">
            <v>P</v>
          </cell>
          <cell r="G12052" t="str">
            <v>NGMR-AECO/C</v>
          </cell>
          <cell r="H12052">
            <v>37165</v>
          </cell>
          <cell r="I12052">
            <v>0</v>
          </cell>
          <cell r="J12052">
            <v>0</v>
          </cell>
        </row>
        <row r="12053">
          <cell r="A12053">
            <v>36641</v>
          </cell>
          <cell r="B12053" t="str">
            <v>FT-CANADA</v>
          </cell>
          <cell r="C12053" t="str">
            <v>NG-NYMEX</v>
          </cell>
          <cell r="D12053" t="str">
            <v>FT-CAND-ERMS-PRC</v>
          </cell>
          <cell r="E12053" t="str">
            <v>P</v>
          </cell>
          <cell r="G12053" t="str">
            <v>TRANS:AECO/EMP</v>
          </cell>
          <cell r="H12053">
            <v>36647</v>
          </cell>
          <cell r="I12053">
            <v>0</v>
          </cell>
          <cell r="J12053">
            <v>0</v>
          </cell>
        </row>
        <row r="12054">
          <cell r="A12054">
            <v>36641</v>
          </cell>
          <cell r="B12054" t="str">
            <v>FT-CANADA</v>
          </cell>
          <cell r="C12054" t="str">
            <v>NG-NYMEX</v>
          </cell>
          <cell r="D12054" t="str">
            <v>FT-CAND-ERMS-PRC</v>
          </cell>
          <cell r="E12054" t="str">
            <v>P</v>
          </cell>
          <cell r="G12054" t="str">
            <v>TRANS:AECO/EMP</v>
          </cell>
          <cell r="H12054">
            <v>36678</v>
          </cell>
          <cell r="I12054">
            <v>0</v>
          </cell>
          <cell r="J12054">
            <v>0</v>
          </cell>
        </row>
        <row r="12055">
          <cell r="A12055">
            <v>36641</v>
          </cell>
          <cell r="B12055" t="str">
            <v>FT-CANADA</v>
          </cell>
          <cell r="C12055" t="str">
            <v>NG-NYMEX</v>
          </cell>
          <cell r="D12055" t="str">
            <v>FT-CAND-ERMS-PRC</v>
          </cell>
          <cell r="E12055" t="str">
            <v>P</v>
          </cell>
          <cell r="G12055" t="str">
            <v>TRANS:AECO/EMP</v>
          </cell>
          <cell r="H12055">
            <v>36708</v>
          </cell>
          <cell r="I12055">
            <v>0</v>
          </cell>
          <cell r="J12055">
            <v>0</v>
          </cell>
        </row>
        <row r="12056">
          <cell r="A12056">
            <v>36641</v>
          </cell>
          <cell r="B12056" t="str">
            <v>FT-CANADA</v>
          </cell>
          <cell r="C12056" t="str">
            <v>NG-NYMEX</v>
          </cell>
          <cell r="D12056" t="str">
            <v>FT-CAND-ERMS-PRC</v>
          </cell>
          <cell r="E12056" t="str">
            <v>P</v>
          </cell>
          <cell r="G12056" t="str">
            <v>TRANS:AECO/EMP</v>
          </cell>
          <cell r="H12056">
            <v>36739</v>
          </cell>
          <cell r="I12056">
            <v>0</v>
          </cell>
          <cell r="J12056">
            <v>0</v>
          </cell>
        </row>
        <row r="12057">
          <cell r="A12057">
            <v>36641</v>
          </cell>
          <cell r="B12057" t="str">
            <v>FT-CANADA</v>
          </cell>
          <cell r="C12057" t="str">
            <v>NG-NYMEX</v>
          </cell>
          <cell r="D12057" t="str">
            <v>FT-CAND-ERMS-PRC</v>
          </cell>
          <cell r="E12057" t="str">
            <v>P</v>
          </cell>
          <cell r="G12057" t="str">
            <v>TRANS:AECO/EMP</v>
          </cell>
          <cell r="H12057">
            <v>36770</v>
          </cell>
          <cell r="I12057">
            <v>0</v>
          </cell>
          <cell r="J12057">
            <v>0</v>
          </cell>
        </row>
        <row r="12058">
          <cell r="A12058">
            <v>36641</v>
          </cell>
          <cell r="B12058" t="str">
            <v>FT-CANADA</v>
          </cell>
          <cell r="C12058" t="str">
            <v>NG-NYMEX</v>
          </cell>
          <cell r="D12058" t="str">
            <v>FT-CAND-ERMS-PRC</v>
          </cell>
          <cell r="E12058" t="str">
            <v>P</v>
          </cell>
          <cell r="G12058" t="str">
            <v>TRANS:AECO/EMP</v>
          </cell>
          <cell r="H12058">
            <v>36800</v>
          </cell>
          <cell r="I12058">
            <v>0</v>
          </cell>
          <cell r="J12058">
            <v>0</v>
          </cell>
        </row>
        <row r="12059">
          <cell r="A12059">
            <v>36641</v>
          </cell>
          <cell r="B12059" t="str">
            <v>FT-CANADA</v>
          </cell>
          <cell r="C12059" t="str">
            <v>NG-NYMEX</v>
          </cell>
          <cell r="D12059" t="str">
            <v>FT-CAND-ERMS-PRC</v>
          </cell>
          <cell r="E12059" t="str">
            <v>P</v>
          </cell>
          <cell r="G12059" t="str">
            <v>TRANS:AECO/EMP</v>
          </cell>
          <cell r="H12059">
            <v>36831</v>
          </cell>
          <cell r="I12059">
            <v>0</v>
          </cell>
          <cell r="J12059">
            <v>0</v>
          </cell>
        </row>
        <row r="12060">
          <cell r="A12060">
            <v>36641</v>
          </cell>
          <cell r="B12060" t="str">
            <v>FT-CANADA</v>
          </cell>
          <cell r="C12060" t="str">
            <v>NG-NYMEX</v>
          </cell>
          <cell r="D12060" t="str">
            <v>FT-CAND-ERMS-PRC</v>
          </cell>
          <cell r="E12060" t="str">
            <v>P</v>
          </cell>
          <cell r="G12060" t="str">
            <v>TRANS:AECO/EMP</v>
          </cell>
          <cell r="H12060">
            <v>36861</v>
          </cell>
          <cell r="I12060">
            <v>0</v>
          </cell>
          <cell r="J12060">
            <v>0</v>
          </cell>
        </row>
        <row r="12061">
          <cell r="A12061">
            <v>36641</v>
          </cell>
          <cell r="B12061" t="str">
            <v>FT-CANADA</v>
          </cell>
          <cell r="C12061" t="str">
            <v>NG-NYMEX</v>
          </cell>
          <cell r="D12061" t="str">
            <v>FT-CAND-ERMS-PRC</v>
          </cell>
          <cell r="E12061" t="str">
            <v>P</v>
          </cell>
          <cell r="G12061" t="str">
            <v>TRANS:AECO/EMP</v>
          </cell>
          <cell r="H12061">
            <v>36892</v>
          </cell>
          <cell r="I12061">
            <v>0</v>
          </cell>
          <cell r="J12061">
            <v>0</v>
          </cell>
        </row>
        <row r="12062">
          <cell r="A12062">
            <v>36641</v>
          </cell>
          <cell r="B12062" t="str">
            <v>FT-CANADA</v>
          </cell>
          <cell r="C12062" t="str">
            <v>NG-NYMEX</v>
          </cell>
          <cell r="D12062" t="str">
            <v>FT-CAND-ERMS-PRC</v>
          </cell>
          <cell r="E12062" t="str">
            <v>P</v>
          </cell>
          <cell r="G12062" t="str">
            <v>TRANS:AECO/EMP</v>
          </cell>
          <cell r="H12062">
            <v>36923</v>
          </cell>
          <cell r="I12062">
            <v>0</v>
          </cell>
          <cell r="J12062">
            <v>0</v>
          </cell>
        </row>
        <row r="12063">
          <cell r="A12063">
            <v>36641</v>
          </cell>
          <cell r="B12063" t="str">
            <v>FT-CANADA</v>
          </cell>
          <cell r="C12063" t="str">
            <v>NG-NYMEX</v>
          </cell>
          <cell r="D12063" t="str">
            <v>FT-CAND-ERMS-PRC</v>
          </cell>
          <cell r="E12063" t="str">
            <v>P</v>
          </cell>
          <cell r="G12063" t="str">
            <v>TRANS:AECO/EMP</v>
          </cell>
          <cell r="H12063">
            <v>36951</v>
          </cell>
          <cell r="I12063">
            <v>0</v>
          </cell>
          <cell r="J12063">
            <v>0</v>
          </cell>
        </row>
        <row r="12064">
          <cell r="A12064">
            <v>36641</v>
          </cell>
          <cell r="B12064" t="str">
            <v>FT-CANADA</v>
          </cell>
          <cell r="C12064" t="str">
            <v>NG-NYMEX</v>
          </cell>
          <cell r="D12064" t="str">
            <v>FT-CAND-ERMS-PRC</v>
          </cell>
          <cell r="E12064" t="str">
            <v>P</v>
          </cell>
          <cell r="G12064" t="str">
            <v>TRANS:AECO/EMP</v>
          </cell>
          <cell r="H12064">
            <v>36982</v>
          </cell>
          <cell r="I12064">
            <v>0</v>
          </cell>
          <cell r="J12064">
            <v>0</v>
          </cell>
        </row>
        <row r="12065">
          <cell r="A12065">
            <v>36641</v>
          </cell>
          <cell r="B12065" t="str">
            <v>FT-CANADA</v>
          </cell>
          <cell r="C12065" t="str">
            <v>NG-NYMEX</v>
          </cell>
          <cell r="D12065" t="str">
            <v>FT-CAND-ERMS-PRC</v>
          </cell>
          <cell r="E12065" t="str">
            <v>P</v>
          </cell>
          <cell r="G12065" t="str">
            <v>TRANS:AECO/EMP</v>
          </cell>
          <cell r="H12065">
            <v>37012</v>
          </cell>
          <cell r="I12065">
            <v>0</v>
          </cell>
          <cell r="J12065">
            <v>0</v>
          </cell>
        </row>
        <row r="12066">
          <cell r="A12066">
            <v>36641</v>
          </cell>
          <cell r="B12066" t="str">
            <v>FT-CANADA</v>
          </cell>
          <cell r="C12066" t="str">
            <v>NG-NYMEX</v>
          </cell>
          <cell r="D12066" t="str">
            <v>FT-CAND-ERMS-PRC</v>
          </cell>
          <cell r="E12066" t="str">
            <v>P</v>
          </cell>
          <cell r="G12066" t="str">
            <v>TRANS:AECO/EMP</v>
          </cell>
          <cell r="H12066">
            <v>37043</v>
          </cell>
          <cell r="I12066">
            <v>0</v>
          </cell>
          <cell r="J12066">
            <v>0</v>
          </cell>
        </row>
        <row r="12067">
          <cell r="A12067">
            <v>36641</v>
          </cell>
          <cell r="B12067" t="str">
            <v>FT-CANADA</v>
          </cell>
          <cell r="C12067" t="str">
            <v>NG-NYMEX</v>
          </cell>
          <cell r="D12067" t="str">
            <v>FT-CAND-ERMS-PRC</v>
          </cell>
          <cell r="E12067" t="str">
            <v>P</v>
          </cell>
          <cell r="G12067" t="str">
            <v>TRANS:AECO/EMP</v>
          </cell>
          <cell r="H12067">
            <v>37073</v>
          </cell>
          <cell r="I12067">
            <v>0</v>
          </cell>
          <cell r="J12067">
            <v>0</v>
          </cell>
        </row>
        <row r="12068">
          <cell r="A12068">
            <v>36641</v>
          </cell>
          <cell r="B12068" t="str">
            <v>FT-CANADA</v>
          </cell>
          <cell r="C12068" t="str">
            <v>NG-NYMEX</v>
          </cell>
          <cell r="D12068" t="str">
            <v>FT-CAND-ERMS-PRC</v>
          </cell>
          <cell r="E12068" t="str">
            <v>P</v>
          </cell>
          <cell r="G12068" t="str">
            <v>TRANS:AECO/EMP</v>
          </cell>
          <cell r="H12068">
            <v>37104</v>
          </cell>
          <cell r="I12068">
            <v>0</v>
          </cell>
          <cell r="J12068">
            <v>0</v>
          </cell>
        </row>
        <row r="12069">
          <cell r="A12069">
            <v>36641</v>
          </cell>
          <cell r="B12069" t="str">
            <v>FT-CANADA</v>
          </cell>
          <cell r="C12069" t="str">
            <v>NG-NYMEX</v>
          </cell>
          <cell r="D12069" t="str">
            <v>FT-CAND-ERMS-PRC</v>
          </cell>
          <cell r="E12069" t="str">
            <v>P</v>
          </cell>
          <cell r="G12069" t="str">
            <v>TRANS:AECO/EMP</v>
          </cell>
          <cell r="H12069">
            <v>37135</v>
          </cell>
          <cell r="I12069">
            <v>0</v>
          </cell>
          <cell r="J12069">
            <v>0</v>
          </cell>
        </row>
        <row r="12070">
          <cell r="A12070">
            <v>36641</v>
          </cell>
          <cell r="B12070" t="str">
            <v>FT-CANADA</v>
          </cell>
          <cell r="C12070" t="str">
            <v>NG-NYMEX</v>
          </cell>
          <cell r="D12070" t="str">
            <v>FT-CAND-ERMS-PRC</v>
          </cell>
          <cell r="E12070" t="str">
            <v>P</v>
          </cell>
          <cell r="G12070" t="str">
            <v>TRANS:AECO/EMP</v>
          </cell>
          <cell r="H12070">
            <v>37165</v>
          </cell>
          <cell r="I12070">
            <v>0</v>
          </cell>
          <cell r="J12070">
            <v>0</v>
          </cell>
        </row>
        <row r="12071">
          <cell r="A12071">
            <v>36641</v>
          </cell>
          <cell r="B12071" t="str">
            <v>FT-CANADA</v>
          </cell>
          <cell r="C12071" t="str">
            <v>NG-NYMEX</v>
          </cell>
          <cell r="D12071" t="str">
            <v>FT-CAND-ERMS-PRC</v>
          </cell>
          <cell r="E12071" t="str">
            <v>P</v>
          </cell>
          <cell r="G12071" t="str">
            <v>TRANS:AECO/EMP</v>
          </cell>
          <cell r="H12071">
            <v>37196</v>
          </cell>
          <cell r="I12071">
            <v>0</v>
          </cell>
          <cell r="J12071">
            <v>0</v>
          </cell>
        </row>
        <row r="12072">
          <cell r="A12072">
            <v>36641</v>
          </cell>
          <cell r="B12072" t="str">
            <v>FT-CANADA</v>
          </cell>
          <cell r="C12072" t="str">
            <v>NG-NYMEX</v>
          </cell>
          <cell r="D12072" t="str">
            <v>FT-CAND-ERMS-PRC</v>
          </cell>
          <cell r="E12072" t="str">
            <v>P</v>
          </cell>
          <cell r="G12072" t="str">
            <v>TRANS:AECO/EMP</v>
          </cell>
          <cell r="H12072">
            <v>37226</v>
          </cell>
          <cell r="I12072">
            <v>0</v>
          </cell>
          <cell r="J12072">
            <v>0</v>
          </cell>
        </row>
        <row r="12073">
          <cell r="A12073">
            <v>36641</v>
          </cell>
          <cell r="B12073" t="str">
            <v>FT-CANADA</v>
          </cell>
          <cell r="C12073" t="str">
            <v>NG-NYMEX</v>
          </cell>
          <cell r="D12073" t="str">
            <v>FT-CAND-ERMS-PRC</v>
          </cell>
          <cell r="E12073" t="str">
            <v>P</v>
          </cell>
          <cell r="G12073" t="str">
            <v>TRANS:AECO/EMP</v>
          </cell>
          <cell r="H12073">
            <v>37257</v>
          </cell>
          <cell r="I12073">
            <v>0</v>
          </cell>
          <cell r="J12073">
            <v>0</v>
          </cell>
        </row>
        <row r="12074">
          <cell r="A12074">
            <v>36641</v>
          </cell>
          <cell r="B12074" t="str">
            <v>FT-CANADA</v>
          </cell>
          <cell r="C12074" t="str">
            <v>NG-NYMEX</v>
          </cell>
          <cell r="D12074" t="str">
            <v>FT-CAND-ERMS-PRC</v>
          </cell>
          <cell r="E12074" t="str">
            <v>P</v>
          </cell>
          <cell r="G12074" t="str">
            <v>TRANS:AECO/EMP</v>
          </cell>
          <cell r="H12074">
            <v>37288</v>
          </cell>
          <cell r="I12074">
            <v>0</v>
          </cell>
          <cell r="J12074">
            <v>0</v>
          </cell>
        </row>
        <row r="12075">
          <cell r="A12075">
            <v>36641</v>
          </cell>
          <cell r="B12075" t="str">
            <v>FT-CANADA</v>
          </cell>
          <cell r="C12075" t="str">
            <v>NG-NYMEX</v>
          </cell>
          <cell r="D12075" t="str">
            <v>FT-CAND-ERMS-PRC</v>
          </cell>
          <cell r="E12075" t="str">
            <v>P</v>
          </cell>
          <cell r="G12075" t="str">
            <v>TRANS:AECO/EMP</v>
          </cell>
          <cell r="H12075">
            <v>37316</v>
          </cell>
          <cell r="I12075">
            <v>0</v>
          </cell>
          <cell r="J12075">
            <v>0</v>
          </cell>
        </row>
        <row r="12076">
          <cell r="A12076">
            <v>36641</v>
          </cell>
          <cell r="B12076" t="str">
            <v>FT-CANADA</v>
          </cell>
          <cell r="C12076" t="str">
            <v>NG-NYMEX</v>
          </cell>
          <cell r="D12076" t="str">
            <v>FT-CAND-ERMS-PRC</v>
          </cell>
          <cell r="E12076" t="str">
            <v>P</v>
          </cell>
          <cell r="G12076" t="str">
            <v>TRANS:AECO/EMP</v>
          </cell>
          <cell r="H12076">
            <v>37347</v>
          </cell>
          <cell r="I12076">
            <v>0</v>
          </cell>
          <cell r="J12076">
            <v>0</v>
          </cell>
        </row>
        <row r="12077">
          <cell r="A12077">
            <v>36641</v>
          </cell>
          <cell r="B12077" t="str">
            <v>FT-CANADA</v>
          </cell>
          <cell r="C12077" t="str">
            <v>NG-NYMEX</v>
          </cell>
          <cell r="D12077" t="str">
            <v>FT-CAND-ERMS-PRC</v>
          </cell>
          <cell r="E12077" t="str">
            <v>P</v>
          </cell>
          <cell r="G12077" t="str">
            <v>TRANS:AECO/EMP</v>
          </cell>
          <cell r="H12077">
            <v>37377</v>
          </cell>
          <cell r="I12077">
            <v>0</v>
          </cell>
          <cell r="J12077">
            <v>0</v>
          </cell>
        </row>
        <row r="12078">
          <cell r="A12078">
            <v>36641</v>
          </cell>
          <cell r="B12078" t="str">
            <v>FT-CANADA</v>
          </cell>
          <cell r="C12078" t="str">
            <v>NG-NYMEX</v>
          </cell>
          <cell r="D12078" t="str">
            <v>FT-CAND-ERMS-PRC</v>
          </cell>
          <cell r="E12078" t="str">
            <v>P</v>
          </cell>
          <cell r="G12078" t="str">
            <v>TRANS:AECO/EMP</v>
          </cell>
          <cell r="H12078">
            <v>37408</v>
          </cell>
          <cell r="I12078">
            <v>0</v>
          </cell>
          <cell r="J12078">
            <v>0</v>
          </cell>
        </row>
        <row r="12079">
          <cell r="A12079">
            <v>36641</v>
          </cell>
          <cell r="B12079" t="str">
            <v>FT-CANADA</v>
          </cell>
          <cell r="C12079" t="str">
            <v>NG-NYMEX</v>
          </cell>
          <cell r="D12079" t="str">
            <v>FT-CAND-ERMS-PRC</v>
          </cell>
          <cell r="E12079" t="str">
            <v>P</v>
          </cell>
          <cell r="G12079" t="str">
            <v>TRANS:AECO/EMP</v>
          </cell>
          <cell r="H12079">
            <v>37438</v>
          </cell>
          <cell r="I12079">
            <v>0</v>
          </cell>
          <cell r="J12079">
            <v>0</v>
          </cell>
        </row>
        <row r="12080">
          <cell r="A12080">
            <v>36641</v>
          </cell>
          <cell r="B12080" t="str">
            <v>FT-CANADA</v>
          </cell>
          <cell r="C12080" t="str">
            <v>NG-NYMEX</v>
          </cell>
          <cell r="D12080" t="str">
            <v>FT-CAND-ERMS-PRC</v>
          </cell>
          <cell r="E12080" t="str">
            <v>P</v>
          </cell>
          <cell r="G12080" t="str">
            <v>TRANS:AECO/EMP</v>
          </cell>
          <cell r="H12080">
            <v>37469</v>
          </cell>
          <cell r="I12080">
            <v>0</v>
          </cell>
          <cell r="J12080">
            <v>0</v>
          </cell>
        </row>
        <row r="12081">
          <cell r="A12081">
            <v>36641</v>
          </cell>
          <cell r="B12081" t="str">
            <v>FT-CANADA</v>
          </cell>
          <cell r="C12081" t="str">
            <v>NG-NYMEX</v>
          </cell>
          <cell r="D12081" t="str">
            <v>FT-CAND-ERMS-PRC</v>
          </cell>
          <cell r="E12081" t="str">
            <v>P</v>
          </cell>
          <cell r="G12081" t="str">
            <v>TRANS:AECO/EMP</v>
          </cell>
          <cell r="H12081">
            <v>37500</v>
          </cell>
          <cell r="I12081">
            <v>0</v>
          </cell>
          <cell r="J12081">
            <v>0</v>
          </cell>
        </row>
        <row r="12082">
          <cell r="A12082">
            <v>36641</v>
          </cell>
          <cell r="B12082" t="str">
            <v>FT-CANADA</v>
          </cell>
          <cell r="C12082" t="str">
            <v>NG-NYMEX</v>
          </cell>
          <cell r="D12082" t="str">
            <v>FT-CAND-ERMS-PRC</v>
          </cell>
          <cell r="E12082" t="str">
            <v>P</v>
          </cell>
          <cell r="G12082" t="str">
            <v>TRANS:AECO/EMP</v>
          </cell>
          <cell r="H12082">
            <v>37530</v>
          </cell>
          <cell r="I12082">
            <v>0</v>
          </cell>
          <cell r="J12082">
            <v>0</v>
          </cell>
        </row>
        <row r="12083">
          <cell r="A12083">
            <v>36641</v>
          </cell>
          <cell r="B12083" t="str">
            <v>FT-CANADA</v>
          </cell>
          <cell r="C12083" t="str">
            <v>NG-NYMEX</v>
          </cell>
          <cell r="D12083" t="str">
            <v>FT-CAND-ERMS-PRC</v>
          </cell>
          <cell r="E12083" t="str">
            <v>P</v>
          </cell>
          <cell r="G12083" t="str">
            <v>TRANS:AECO/EMP</v>
          </cell>
          <cell r="H12083">
            <v>37561</v>
          </cell>
          <cell r="I12083">
            <v>0</v>
          </cell>
          <cell r="J12083">
            <v>0</v>
          </cell>
        </row>
        <row r="12084">
          <cell r="A12084">
            <v>36641</v>
          </cell>
          <cell r="B12084" t="str">
            <v>FT-CANADA</v>
          </cell>
          <cell r="C12084" t="str">
            <v>NG-NYMEX</v>
          </cell>
          <cell r="D12084" t="str">
            <v>FT-CAND-ERMS-PRC</v>
          </cell>
          <cell r="E12084" t="str">
            <v>P</v>
          </cell>
          <cell r="G12084" t="str">
            <v>TRANS:AECO/EMP</v>
          </cell>
          <cell r="H12084">
            <v>37591</v>
          </cell>
          <cell r="I12084">
            <v>0</v>
          </cell>
          <cell r="J12084">
            <v>0</v>
          </cell>
        </row>
        <row r="12085">
          <cell r="A12085">
            <v>36641</v>
          </cell>
          <cell r="B12085" t="str">
            <v>FT-CANADA</v>
          </cell>
          <cell r="C12085" t="str">
            <v>NG-NYMEX</v>
          </cell>
          <cell r="D12085" t="str">
            <v>FT-CAND-ERMS-PRC</v>
          </cell>
          <cell r="E12085" t="str">
            <v>P</v>
          </cell>
          <cell r="G12085" t="str">
            <v>TRANS:AECO/EMP</v>
          </cell>
          <cell r="H12085">
            <v>37622</v>
          </cell>
          <cell r="I12085">
            <v>0</v>
          </cell>
          <cell r="J12085">
            <v>0</v>
          </cell>
        </row>
        <row r="12086">
          <cell r="A12086">
            <v>36641</v>
          </cell>
          <cell r="B12086" t="str">
            <v>FT-CANADA</v>
          </cell>
          <cell r="C12086" t="str">
            <v>NG-NYMEX</v>
          </cell>
          <cell r="D12086" t="str">
            <v>FT-CAND-ERMS-PRC</v>
          </cell>
          <cell r="E12086" t="str">
            <v>P</v>
          </cell>
          <cell r="G12086" t="str">
            <v>TRANS:AECO/EMP</v>
          </cell>
          <cell r="H12086">
            <v>37653</v>
          </cell>
          <cell r="I12086">
            <v>0</v>
          </cell>
          <cell r="J12086">
            <v>0</v>
          </cell>
        </row>
        <row r="12087">
          <cell r="A12087">
            <v>36641</v>
          </cell>
          <cell r="B12087" t="str">
            <v>FT-CANADA</v>
          </cell>
          <cell r="C12087" t="str">
            <v>NG-NYMEX</v>
          </cell>
          <cell r="D12087" t="str">
            <v>FT-CAND-ERMS-PRC</v>
          </cell>
          <cell r="E12087" t="str">
            <v>P</v>
          </cell>
          <cell r="G12087" t="str">
            <v>TRANS:AECO/EMP</v>
          </cell>
          <cell r="H12087">
            <v>37681</v>
          </cell>
          <cell r="I12087">
            <v>0</v>
          </cell>
          <cell r="J12087">
            <v>0</v>
          </cell>
        </row>
        <row r="12088">
          <cell r="A12088">
            <v>36641</v>
          </cell>
          <cell r="B12088" t="str">
            <v>FT-CANADA</v>
          </cell>
          <cell r="C12088" t="str">
            <v>NG-NYMEX</v>
          </cell>
          <cell r="D12088" t="str">
            <v>FT-CAND-ERMS-PRC</v>
          </cell>
          <cell r="E12088" t="str">
            <v>P</v>
          </cell>
          <cell r="G12088" t="str">
            <v>TRANS:AECO/EMP</v>
          </cell>
          <cell r="H12088">
            <v>37712</v>
          </cell>
          <cell r="I12088">
            <v>0</v>
          </cell>
          <cell r="J12088">
            <v>0</v>
          </cell>
        </row>
        <row r="12089">
          <cell r="A12089">
            <v>36641</v>
          </cell>
          <cell r="B12089" t="str">
            <v>FT-CANADA</v>
          </cell>
          <cell r="C12089" t="str">
            <v>NG-NYMEX</v>
          </cell>
          <cell r="D12089" t="str">
            <v>FT-CAND-ERMS-PRC</v>
          </cell>
          <cell r="E12089" t="str">
            <v>P</v>
          </cell>
          <cell r="G12089" t="str">
            <v>TRANS:AECO/EMP</v>
          </cell>
          <cell r="H12089">
            <v>37742</v>
          </cell>
          <cell r="I12089">
            <v>0</v>
          </cell>
          <cell r="J12089">
            <v>0</v>
          </cell>
        </row>
        <row r="12090">
          <cell r="A12090">
            <v>36641</v>
          </cell>
          <cell r="B12090" t="str">
            <v>FT-CANADA</v>
          </cell>
          <cell r="C12090" t="str">
            <v>NG-NYMEX</v>
          </cell>
          <cell r="D12090" t="str">
            <v>FT-CAND-ERMS-PRC</v>
          </cell>
          <cell r="E12090" t="str">
            <v>P</v>
          </cell>
          <cell r="G12090" t="str">
            <v>TRANS:AECO/EMP</v>
          </cell>
          <cell r="H12090">
            <v>37773</v>
          </cell>
          <cell r="I12090">
            <v>0</v>
          </cell>
          <cell r="J12090">
            <v>0</v>
          </cell>
        </row>
        <row r="12091">
          <cell r="A12091">
            <v>36641</v>
          </cell>
          <cell r="B12091" t="str">
            <v>FT-CANADA</v>
          </cell>
          <cell r="C12091" t="str">
            <v>NG-NYMEX</v>
          </cell>
          <cell r="D12091" t="str">
            <v>FT-CAND-ERMS-PRC</v>
          </cell>
          <cell r="E12091" t="str">
            <v>P</v>
          </cell>
          <cell r="G12091" t="str">
            <v>TRANS:AECO/EMP</v>
          </cell>
          <cell r="H12091">
            <v>37803</v>
          </cell>
          <cell r="I12091">
            <v>0</v>
          </cell>
          <cell r="J12091">
            <v>0</v>
          </cell>
        </row>
        <row r="12092">
          <cell r="A12092">
            <v>36641</v>
          </cell>
          <cell r="B12092" t="str">
            <v>FT-CANADA</v>
          </cell>
          <cell r="C12092" t="str">
            <v>NG-NYMEX</v>
          </cell>
          <cell r="D12092" t="str">
            <v>FT-CAND-ERMS-PRC</v>
          </cell>
          <cell r="E12092" t="str">
            <v>P</v>
          </cell>
          <cell r="G12092" t="str">
            <v>TRANS:AECO/EMP</v>
          </cell>
          <cell r="H12092">
            <v>37834</v>
          </cell>
          <cell r="I12092">
            <v>0</v>
          </cell>
          <cell r="J12092">
            <v>0</v>
          </cell>
        </row>
        <row r="12093">
          <cell r="A12093">
            <v>36641</v>
          </cell>
          <cell r="B12093" t="str">
            <v>FT-CANADA</v>
          </cell>
          <cell r="C12093" t="str">
            <v>NG-NYMEX</v>
          </cell>
          <cell r="D12093" t="str">
            <v>FT-CAND-ERMS-PRC</v>
          </cell>
          <cell r="E12093" t="str">
            <v>P</v>
          </cell>
          <cell r="G12093" t="str">
            <v>TRANS:AECO/EMP</v>
          </cell>
          <cell r="H12093">
            <v>37865</v>
          </cell>
          <cell r="I12093">
            <v>0</v>
          </cell>
          <cell r="J12093">
            <v>0</v>
          </cell>
        </row>
        <row r="12094">
          <cell r="A12094">
            <v>36641</v>
          </cell>
          <cell r="B12094" t="str">
            <v>FT-CANADA</v>
          </cell>
          <cell r="C12094" t="str">
            <v>NG-NYMEX</v>
          </cell>
          <cell r="D12094" t="str">
            <v>FT-CAND-ERMS-PRC</v>
          </cell>
          <cell r="E12094" t="str">
            <v>P</v>
          </cell>
          <cell r="G12094" t="str">
            <v>TRANS:AECO/EMP</v>
          </cell>
          <cell r="H12094">
            <v>37895</v>
          </cell>
          <cell r="I12094">
            <v>0</v>
          </cell>
          <cell r="J12094">
            <v>0</v>
          </cell>
        </row>
        <row r="12095">
          <cell r="A12095">
            <v>36641</v>
          </cell>
          <cell r="B12095" t="str">
            <v>FT-CANADA</v>
          </cell>
          <cell r="C12095" t="str">
            <v>NG-NYMEX</v>
          </cell>
          <cell r="D12095" t="str">
            <v>FT-CAND-ERMS-PRC</v>
          </cell>
          <cell r="E12095" t="str">
            <v>P</v>
          </cell>
          <cell r="G12095" t="str">
            <v>TRANS:AECO/EMP</v>
          </cell>
          <cell r="H12095">
            <v>37926</v>
          </cell>
          <cell r="I12095">
            <v>0</v>
          </cell>
          <cell r="J12095">
            <v>0</v>
          </cell>
        </row>
        <row r="12096">
          <cell r="A12096">
            <v>36641</v>
          </cell>
          <cell r="B12096" t="str">
            <v>FT-CANADA</v>
          </cell>
          <cell r="C12096" t="str">
            <v>NG-NYMEX</v>
          </cell>
          <cell r="D12096" t="str">
            <v>FT-CAND-ERMS-PRC</v>
          </cell>
          <cell r="E12096" t="str">
            <v>P</v>
          </cell>
          <cell r="G12096" t="str">
            <v>TRANS:AECO/EMP</v>
          </cell>
          <cell r="H12096">
            <v>37956</v>
          </cell>
          <cell r="I12096">
            <v>0</v>
          </cell>
          <cell r="J12096">
            <v>0</v>
          </cell>
        </row>
        <row r="12097">
          <cell r="A12097">
            <v>36641</v>
          </cell>
          <cell r="B12097" t="str">
            <v>FT-CANADA</v>
          </cell>
          <cell r="C12097" t="str">
            <v>NG-NYMEX</v>
          </cell>
          <cell r="D12097" t="str">
            <v>FT-CAND-ERMS-PRC</v>
          </cell>
          <cell r="E12097" t="str">
            <v>P</v>
          </cell>
          <cell r="G12097" t="str">
            <v>TRANS:AECO/EMP</v>
          </cell>
          <cell r="H12097">
            <v>37987</v>
          </cell>
          <cell r="I12097">
            <v>0</v>
          </cell>
          <cell r="J12097">
            <v>0</v>
          </cell>
        </row>
        <row r="12098">
          <cell r="A12098">
            <v>36641</v>
          </cell>
          <cell r="B12098" t="str">
            <v>FT-CANADA</v>
          </cell>
          <cell r="C12098" t="str">
            <v>NG-NYMEX</v>
          </cell>
          <cell r="D12098" t="str">
            <v>FT-CAND-ERMS-PRC</v>
          </cell>
          <cell r="E12098" t="str">
            <v>P</v>
          </cell>
          <cell r="G12098" t="str">
            <v>TRANS:AECO/EMP</v>
          </cell>
          <cell r="H12098">
            <v>38018</v>
          </cell>
          <cell r="I12098">
            <v>0</v>
          </cell>
          <cell r="J12098">
            <v>0</v>
          </cell>
        </row>
        <row r="12099">
          <cell r="A12099">
            <v>36641</v>
          </cell>
          <cell r="B12099" t="str">
            <v>FT-CANADA</v>
          </cell>
          <cell r="C12099" t="str">
            <v>NG-NYMEX</v>
          </cell>
          <cell r="D12099" t="str">
            <v>FT-CAND-ERMS-PRC</v>
          </cell>
          <cell r="E12099" t="str">
            <v>P</v>
          </cell>
          <cell r="G12099" t="str">
            <v>TRANS:AECO/EMP</v>
          </cell>
          <cell r="H12099">
            <v>38047</v>
          </cell>
          <cell r="I12099">
            <v>0</v>
          </cell>
          <cell r="J12099">
            <v>0</v>
          </cell>
        </row>
        <row r="12100">
          <cell r="A12100">
            <v>36641</v>
          </cell>
          <cell r="B12100" t="str">
            <v>FT-CANADA</v>
          </cell>
          <cell r="C12100" t="str">
            <v>NG-NYMEX</v>
          </cell>
          <cell r="D12100" t="str">
            <v>FT-CAND-ERMS-PRC</v>
          </cell>
          <cell r="E12100" t="str">
            <v>P</v>
          </cell>
          <cell r="G12100" t="str">
            <v>TRANS:AECO/EMP</v>
          </cell>
          <cell r="H12100">
            <v>38078</v>
          </cell>
          <cell r="I12100">
            <v>0</v>
          </cell>
          <cell r="J12100">
            <v>0</v>
          </cell>
        </row>
        <row r="12101">
          <cell r="A12101">
            <v>36641</v>
          </cell>
          <cell r="B12101" t="str">
            <v>FT-CANADA</v>
          </cell>
          <cell r="C12101" t="str">
            <v>NG-NYMEX</v>
          </cell>
          <cell r="D12101" t="str">
            <v>FT-CAND-ERMS-PRC</v>
          </cell>
          <cell r="E12101" t="str">
            <v>P</v>
          </cell>
          <cell r="G12101" t="str">
            <v>TRANS:AECO/EMP</v>
          </cell>
          <cell r="H12101">
            <v>38108</v>
          </cell>
          <cell r="I12101">
            <v>0</v>
          </cell>
          <cell r="J12101">
            <v>0</v>
          </cell>
        </row>
        <row r="12102">
          <cell r="A12102">
            <v>36641</v>
          </cell>
          <cell r="B12102" t="str">
            <v>FT-CANADA</v>
          </cell>
          <cell r="C12102" t="str">
            <v>NG-NYMEX</v>
          </cell>
          <cell r="D12102" t="str">
            <v>FT-CAND-ERMS-PRC</v>
          </cell>
          <cell r="E12102" t="str">
            <v>P</v>
          </cell>
          <cell r="G12102" t="str">
            <v>TRANS:AECO/EMP</v>
          </cell>
          <cell r="H12102">
            <v>38139</v>
          </cell>
          <cell r="I12102">
            <v>0</v>
          </cell>
          <cell r="J12102">
            <v>0</v>
          </cell>
        </row>
        <row r="12103">
          <cell r="A12103">
            <v>36641</v>
          </cell>
          <cell r="B12103" t="str">
            <v>FT-CANADA</v>
          </cell>
          <cell r="C12103" t="str">
            <v>NG-NYMEX</v>
          </cell>
          <cell r="D12103" t="str">
            <v>FT-CAND-ERMS-PRC</v>
          </cell>
          <cell r="E12103" t="str">
            <v>P</v>
          </cell>
          <cell r="G12103" t="str">
            <v>TRANS:AECO/EMP</v>
          </cell>
          <cell r="H12103">
            <v>38169</v>
          </cell>
          <cell r="I12103">
            <v>0</v>
          </cell>
          <cell r="J12103">
            <v>0</v>
          </cell>
        </row>
        <row r="12104">
          <cell r="A12104">
            <v>36641</v>
          </cell>
          <cell r="B12104" t="str">
            <v>FT-CANADA</v>
          </cell>
          <cell r="C12104" t="str">
            <v>NG-NYMEX</v>
          </cell>
          <cell r="D12104" t="str">
            <v>FT-CAND-ERMS-PRC</v>
          </cell>
          <cell r="E12104" t="str">
            <v>P</v>
          </cell>
          <cell r="G12104" t="str">
            <v>TRANS:AECO/EMP</v>
          </cell>
          <cell r="H12104">
            <v>38200</v>
          </cell>
          <cell r="I12104">
            <v>0</v>
          </cell>
          <cell r="J12104">
            <v>0</v>
          </cell>
        </row>
        <row r="12105">
          <cell r="A12105">
            <v>36641</v>
          </cell>
          <cell r="B12105" t="str">
            <v>FT-CANADA</v>
          </cell>
          <cell r="C12105" t="str">
            <v>NG-NYMEX</v>
          </cell>
          <cell r="D12105" t="str">
            <v>FT-CAND-ERMS-PRC</v>
          </cell>
          <cell r="E12105" t="str">
            <v>P</v>
          </cell>
          <cell r="G12105" t="str">
            <v>TRANS:AECO/EMP</v>
          </cell>
          <cell r="H12105">
            <v>38231</v>
          </cell>
          <cell r="I12105">
            <v>0</v>
          </cell>
          <cell r="J12105">
            <v>0</v>
          </cell>
        </row>
        <row r="12106">
          <cell r="A12106">
            <v>36641</v>
          </cell>
          <cell r="B12106" t="str">
            <v>FT-CANADA</v>
          </cell>
          <cell r="C12106" t="str">
            <v>NG-NYMEX</v>
          </cell>
          <cell r="D12106" t="str">
            <v>FT-CAND-ERMS-PRC</v>
          </cell>
          <cell r="E12106" t="str">
            <v>P</v>
          </cell>
          <cell r="G12106" t="str">
            <v>TRANS:AECO/EMP</v>
          </cell>
          <cell r="H12106">
            <v>38261</v>
          </cell>
          <cell r="I12106">
            <v>0</v>
          </cell>
          <cell r="J12106">
            <v>0</v>
          </cell>
        </row>
        <row r="12107">
          <cell r="A12107">
            <v>36641</v>
          </cell>
          <cell r="B12107" t="str">
            <v>FT-CANADA</v>
          </cell>
          <cell r="C12107" t="str">
            <v>NG-NYMEX</v>
          </cell>
          <cell r="D12107" t="str">
            <v>FT-CAND-ERMS-PRC</v>
          </cell>
          <cell r="E12107" t="str">
            <v>P</v>
          </cell>
          <cell r="G12107" t="str">
            <v>TRANS:AECO/EMP</v>
          </cell>
          <cell r="H12107">
            <v>38292</v>
          </cell>
          <cell r="I12107">
            <v>0</v>
          </cell>
          <cell r="J12107">
            <v>0</v>
          </cell>
        </row>
        <row r="12108">
          <cell r="A12108">
            <v>36641</v>
          </cell>
          <cell r="B12108" t="str">
            <v>FT-CANADA</v>
          </cell>
          <cell r="C12108" t="str">
            <v>NG-NYMEX</v>
          </cell>
          <cell r="D12108" t="str">
            <v>FT-CAND-ERMS-PRC</v>
          </cell>
          <cell r="E12108" t="str">
            <v>P</v>
          </cell>
          <cell r="G12108" t="str">
            <v>TRANS:AECO/EMP</v>
          </cell>
          <cell r="H12108">
            <v>38322</v>
          </cell>
          <cell r="I12108">
            <v>0</v>
          </cell>
          <cell r="J12108">
            <v>0</v>
          </cell>
        </row>
        <row r="12109">
          <cell r="A12109">
            <v>36641</v>
          </cell>
          <cell r="B12109" t="str">
            <v>FT-CANADA</v>
          </cell>
          <cell r="C12109" t="str">
            <v>NG-NYMEX</v>
          </cell>
          <cell r="D12109" t="str">
            <v>FT-CAND-ERMS-PRC</v>
          </cell>
          <cell r="E12109" t="str">
            <v>P</v>
          </cell>
          <cell r="G12109" t="str">
            <v>TRANS:AECO/EMP</v>
          </cell>
          <cell r="H12109">
            <v>38353</v>
          </cell>
          <cell r="I12109">
            <v>0</v>
          </cell>
          <cell r="J12109">
            <v>0</v>
          </cell>
        </row>
        <row r="12110">
          <cell r="A12110">
            <v>36641</v>
          </cell>
          <cell r="B12110" t="str">
            <v>FT-CANADA</v>
          </cell>
          <cell r="C12110" t="str">
            <v>NG-NYMEX</v>
          </cell>
          <cell r="D12110" t="str">
            <v>FT-CAND-ERMS-PRC</v>
          </cell>
          <cell r="E12110" t="str">
            <v>P</v>
          </cell>
          <cell r="G12110" t="str">
            <v>TRANS:AECO/EMP</v>
          </cell>
          <cell r="H12110">
            <v>38384</v>
          </cell>
          <cell r="I12110">
            <v>0</v>
          </cell>
          <cell r="J12110">
            <v>0</v>
          </cell>
        </row>
        <row r="12111">
          <cell r="A12111">
            <v>36641</v>
          </cell>
          <cell r="B12111" t="str">
            <v>FT-CANADA</v>
          </cell>
          <cell r="C12111" t="str">
            <v>NG-NYMEX</v>
          </cell>
          <cell r="D12111" t="str">
            <v>FT-CAND-ERMS-PRC</v>
          </cell>
          <cell r="E12111" t="str">
            <v>P</v>
          </cell>
          <cell r="G12111" t="str">
            <v>TRANS:AECO/EMP</v>
          </cell>
          <cell r="H12111">
            <v>38412</v>
          </cell>
          <cell r="I12111">
            <v>0</v>
          </cell>
          <cell r="J12111">
            <v>0</v>
          </cell>
        </row>
        <row r="12112">
          <cell r="A12112">
            <v>36641</v>
          </cell>
          <cell r="B12112" t="str">
            <v>FT-CANADA</v>
          </cell>
          <cell r="C12112" t="str">
            <v>NG-NYMEX</v>
          </cell>
          <cell r="D12112" t="str">
            <v>FT-CAND-ERMS-PRC</v>
          </cell>
          <cell r="E12112" t="str">
            <v>P</v>
          </cell>
          <cell r="G12112" t="str">
            <v>TRANS:AECO/EMP</v>
          </cell>
          <cell r="H12112">
            <v>38443</v>
          </cell>
          <cell r="I12112">
            <v>0</v>
          </cell>
          <cell r="J12112">
            <v>0</v>
          </cell>
        </row>
        <row r="12113">
          <cell r="A12113">
            <v>36641</v>
          </cell>
          <cell r="B12113" t="str">
            <v>FT-CANADA</v>
          </cell>
          <cell r="C12113" t="str">
            <v>NG-NYMEX</v>
          </cell>
          <cell r="D12113" t="str">
            <v>FT-CAND-ERMS-PRC</v>
          </cell>
          <cell r="E12113" t="str">
            <v>P</v>
          </cell>
          <cell r="G12113" t="str">
            <v>TRANS:AECO/EMP</v>
          </cell>
          <cell r="H12113">
            <v>38473</v>
          </cell>
          <cell r="I12113">
            <v>0</v>
          </cell>
          <cell r="J12113">
            <v>0</v>
          </cell>
        </row>
        <row r="12114">
          <cell r="A12114">
            <v>36641</v>
          </cell>
          <cell r="B12114" t="str">
            <v>FT-CANADA</v>
          </cell>
          <cell r="C12114" t="str">
            <v>NG-NYMEX</v>
          </cell>
          <cell r="D12114" t="str">
            <v>FT-CAND-ERMS-PRC</v>
          </cell>
          <cell r="E12114" t="str">
            <v>P</v>
          </cell>
          <cell r="G12114" t="str">
            <v>TRANS:AECO/EMP</v>
          </cell>
          <cell r="H12114">
            <v>38504</v>
          </cell>
          <cell r="I12114">
            <v>0</v>
          </cell>
          <cell r="J12114">
            <v>0</v>
          </cell>
        </row>
        <row r="12115">
          <cell r="A12115">
            <v>36641</v>
          </cell>
          <cell r="B12115" t="str">
            <v>FT-CANADA</v>
          </cell>
          <cell r="C12115" t="str">
            <v>NG-NYMEX</v>
          </cell>
          <cell r="D12115" t="str">
            <v>FT-CAND-ERMS-PRC</v>
          </cell>
          <cell r="E12115" t="str">
            <v>P</v>
          </cell>
          <cell r="G12115" t="str">
            <v>TRANS:AECO/EMP</v>
          </cell>
          <cell r="H12115">
            <v>38534</v>
          </cell>
          <cell r="I12115">
            <v>0</v>
          </cell>
          <cell r="J12115">
            <v>0</v>
          </cell>
        </row>
        <row r="12116">
          <cell r="A12116">
            <v>36641</v>
          </cell>
          <cell r="B12116" t="str">
            <v>FT-CANADA</v>
          </cell>
          <cell r="C12116" t="str">
            <v>NG-NYMEX</v>
          </cell>
          <cell r="D12116" t="str">
            <v>FT-CAND-ERMS-PRC</v>
          </cell>
          <cell r="E12116" t="str">
            <v>P</v>
          </cell>
          <cell r="G12116" t="str">
            <v>TRANS:AECO/EMP</v>
          </cell>
          <cell r="H12116">
            <v>38565</v>
          </cell>
          <cell r="I12116">
            <v>0</v>
          </cell>
          <cell r="J12116">
            <v>0</v>
          </cell>
        </row>
        <row r="12117">
          <cell r="A12117">
            <v>36641</v>
          </cell>
          <cell r="B12117" t="str">
            <v>FT-CANADA</v>
          </cell>
          <cell r="C12117" t="str">
            <v>NG-NYMEX</v>
          </cell>
          <cell r="D12117" t="str">
            <v>FT-CAND-ERMS-PRC</v>
          </cell>
          <cell r="E12117" t="str">
            <v>P</v>
          </cell>
          <cell r="G12117" t="str">
            <v>TRANS:AECO/EMP</v>
          </cell>
          <cell r="H12117">
            <v>38596</v>
          </cell>
          <cell r="I12117">
            <v>0</v>
          </cell>
          <cell r="J12117">
            <v>0</v>
          </cell>
        </row>
        <row r="12118">
          <cell r="A12118">
            <v>36641</v>
          </cell>
          <cell r="B12118" t="str">
            <v>FT-CANADA</v>
          </cell>
          <cell r="C12118" t="str">
            <v>NG-NYMEX</v>
          </cell>
          <cell r="D12118" t="str">
            <v>FT-CAND-ERMS-PRC</v>
          </cell>
          <cell r="E12118" t="str">
            <v>P</v>
          </cell>
          <cell r="G12118" t="str">
            <v>TRANS:AECO/EMP</v>
          </cell>
          <cell r="H12118">
            <v>38626</v>
          </cell>
          <cell r="I12118">
            <v>0</v>
          </cell>
          <cell r="J12118">
            <v>0</v>
          </cell>
        </row>
        <row r="12119">
          <cell r="A12119">
            <v>36641</v>
          </cell>
          <cell r="B12119" t="str">
            <v>FT-CANADA</v>
          </cell>
          <cell r="C12119" t="str">
            <v>NG-NYMEX</v>
          </cell>
          <cell r="D12119" t="str">
            <v>FT-CAND-ERMS-PRC</v>
          </cell>
          <cell r="E12119" t="str">
            <v>P</v>
          </cell>
          <cell r="G12119" t="str">
            <v>TRANS:AECO/EMP</v>
          </cell>
          <cell r="H12119">
            <v>38657</v>
          </cell>
          <cell r="I12119">
            <v>0</v>
          </cell>
          <cell r="J12119">
            <v>0</v>
          </cell>
        </row>
        <row r="12120">
          <cell r="A12120">
            <v>36641</v>
          </cell>
          <cell r="B12120" t="str">
            <v>FT-CANADA</v>
          </cell>
          <cell r="C12120" t="str">
            <v>NG-NYMEX</v>
          </cell>
          <cell r="D12120" t="str">
            <v>FT-CAND-ERMS-PRC</v>
          </cell>
          <cell r="E12120" t="str">
            <v>P</v>
          </cell>
          <cell r="G12120" t="str">
            <v>TRANS:AECO/EMP</v>
          </cell>
          <cell r="H12120">
            <v>38687</v>
          </cell>
          <cell r="I12120">
            <v>0</v>
          </cell>
          <cell r="J12120">
            <v>0</v>
          </cell>
        </row>
        <row r="12121">
          <cell r="A12121">
            <v>36641</v>
          </cell>
          <cell r="B12121" t="str">
            <v>FT-CANADA</v>
          </cell>
          <cell r="C12121" t="str">
            <v>NG-NYMEX</v>
          </cell>
          <cell r="D12121" t="str">
            <v>FT-CAND-ERMS-PRC</v>
          </cell>
          <cell r="E12121" t="str">
            <v>P</v>
          </cell>
          <cell r="G12121" t="str">
            <v>TRANS:AECO/EMP</v>
          </cell>
          <cell r="H12121">
            <v>38718</v>
          </cell>
          <cell r="I12121">
            <v>0</v>
          </cell>
          <cell r="J12121">
            <v>0</v>
          </cell>
        </row>
        <row r="12122">
          <cell r="A12122">
            <v>36641</v>
          </cell>
          <cell r="B12122" t="str">
            <v>FT-CANADA</v>
          </cell>
          <cell r="C12122" t="str">
            <v>NG-NYMEX</v>
          </cell>
          <cell r="D12122" t="str">
            <v>FT-CAND-ERMS-PRC</v>
          </cell>
          <cell r="E12122" t="str">
            <v>P</v>
          </cell>
          <cell r="G12122" t="str">
            <v>TRANS:AECO/EMP</v>
          </cell>
          <cell r="H12122">
            <v>38749</v>
          </cell>
          <cell r="I12122">
            <v>0</v>
          </cell>
          <cell r="J12122">
            <v>0</v>
          </cell>
        </row>
        <row r="12123">
          <cell r="A12123">
            <v>36641</v>
          </cell>
          <cell r="B12123" t="str">
            <v>FT-CANADA</v>
          </cell>
          <cell r="C12123" t="str">
            <v>NG-NYMEX</v>
          </cell>
          <cell r="D12123" t="str">
            <v>FT-CAND-ERMS-PRC</v>
          </cell>
          <cell r="E12123" t="str">
            <v>P</v>
          </cell>
          <cell r="G12123" t="str">
            <v>TRANS:AECO/EMP</v>
          </cell>
          <cell r="H12123">
            <v>38777</v>
          </cell>
          <cell r="I12123">
            <v>0</v>
          </cell>
          <cell r="J12123">
            <v>0</v>
          </cell>
        </row>
        <row r="12124">
          <cell r="A12124">
            <v>36641</v>
          </cell>
          <cell r="B12124" t="str">
            <v>FT-CANADA</v>
          </cell>
          <cell r="C12124" t="str">
            <v>NG-NYMEX</v>
          </cell>
          <cell r="D12124" t="str">
            <v>FT-CAND-ERMS-PRC</v>
          </cell>
          <cell r="E12124" t="str">
            <v>P</v>
          </cell>
          <cell r="G12124" t="str">
            <v>TRANS:AECO/EMP</v>
          </cell>
          <cell r="H12124">
            <v>38808</v>
          </cell>
          <cell r="I12124">
            <v>0</v>
          </cell>
          <cell r="J12124">
            <v>0</v>
          </cell>
        </row>
        <row r="12125">
          <cell r="A12125">
            <v>36641</v>
          </cell>
          <cell r="B12125" t="str">
            <v>FT-CANADA</v>
          </cell>
          <cell r="C12125" t="str">
            <v>NG-NYMEX</v>
          </cell>
          <cell r="D12125" t="str">
            <v>FT-CAND-ERMS-PRC</v>
          </cell>
          <cell r="E12125" t="str">
            <v>P</v>
          </cell>
          <cell r="G12125" t="str">
            <v>TRANS:AECO/EMP</v>
          </cell>
          <cell r="H12125">
            <v>38838</v>
          </cell>
          <cell r="I12125">
            <v>0</v>
          </cell>
          <cell r="J12125">
            <v>0</v>
          </cell>
        </row>
        <row r="12126">
          <cell r="A12126">
            <v>36641</v>
          </cell>
          <cell r="B12126" t="str">
            <v>FT-CANADA</v>
          </cell>
          <cell r="C12126" t="str">
            <v>NG-NYMEX</v>
          </cell>
          <cell r="D12126" t="str">
            <v>FT-CAND-ERMS-PRC</v>
          </cell>
          <cell r="E12126" t="str">
            <v>P</v>
          </cell>
          <cell r="G12126" t="str">
            <v>TRANS:AECO/EMP</v>
          </cell>
          <cell r="H12126">
            <v>38869</v>
          </cell>
          <cell r="I12126">
            <v>0</v>
          </cell>
          <cell r="J12126">
            <v>0</v>
          </cell>
        </row>
        <row r="12127">
          <cell r="A12127">
            <v>36641</v>
          </cell>
          <cell r="B12127" t="str">
            <v>FT-CANADA</v>
          </cell>
          <cell r="C12127" t="str">
            <v>NG-NYMEX</v>
          </cell>
          <cell r="D12127" t="str">
            <v>FT-CAND-ERMS-PRC</v>
          </cell>
          <cell r="E12127" t="str">
            <v>P</v>
          </cell>
          <cell r="G12127" t="str">
            <v>TRANS:AECO/EMP</v>
          </cell>
          <cell r="H12127">
            <v>38899</v>
          </cell>
          <cell r="I12127">
            <v>0</v>
          </cell>
          <cell r="J12127">
            <v>0</v>
          </cell>
        </row>
        <row r="12128">
          <cell r="A12128">
            <v>36641</v>
          </cell>
          <cell r="B12128" t="str">
            <v>FT-CANADA</v>
          </cell>
          <cell r="C12128" t="str">
            <v>NG-NYMEX</v>
          </cell>
          <cell r="D12128" t="str">
            <v>FT-CAND-ERMS-PRC</v>
          </cell>
          <cell r="E12128" t="str">
            <v>P</v>
          </cell>
          <cell r="G12128" t="str">
            <v>TRANS:AECO/EMP</v>
          </cell>
          <cell r="H12128">
            <v>38930</v>
          </cell>
          <cell r="I12128">
            <v>0</v>
          </cell>
          <cell r="J12128">
            <v>0</v>
          </cell>
        </row>
        <row r="12129">
          <cell r="A12129">
            <v>36641</v>
          </cell>
          <cell r="B12129" t="str">
            <v>FT-CANADA</v>
          </cell>
          <cell r="C12129" t="str">
            <v>NG-NYMEX</v>
          </cell>
          <cell r="D12129" t="str">
            <v>FT-CAND-ERMS-PRC</v>
          </cell>
          <cell r="E12129" t="str">
            <v>P</v>
          </cell>
          <cell r="G12129" t="str">
            <v>TRANS:AECO/EMP</v>
          </cell>
          <cell r="H12129">
            <v>38961</v>
          </cell>
          <cell r="I12129">
            <v>0</v>
          </cell>
          <cell r="J12129">
            <v>0</v>
          </cell>
        </row>
        <row r="12130">
          <cell r="A12130">
            <v>36641</v>
          </cell>
          <cell r="B12130" t="str">
            <v>FT-CANADA</v>
          </cell>
          <cell r="C12130" t="str">
            <v>NG-NYMEX</v>
          </cell>
          <cell r="D12130" t="str">
            <v>FT-CAND-ERMS-PRC</v>
          </cell>
          <cell r="E12130" t="str">
            <v>P</v>
          </cell>
          <cell r="G12130" t="str">
            <v>TRANS:AECO/EMP</v>
          </cell>
          <cell r="H12130">
            <v>38991</v>
          </cell>
          <cell r="I12130">
            <v>0</v>
          </cell>
          <cell r="J12130">
            <v>0</v>
          </cell>
        </row>
        <row r="12131">
          <cell r="A12131">
            <v>36641</v>
          </cell>
          <cell r="B12131" t="str">
            <v>FT-CANADA</v>
          </cell>
          <cell r="C12131" t="str">
            <v>NG-NYMEX</v>
          </cell>
          <cell r="D12131" t="str">
            <v>FT-CAND-ERMS-PRC</v>
          </cell>
          <cell r="E12131" t="str">
            <v>P</v>
          </cell>
          <cell r="G12131" t="str">
            <v>TRANS:AECO/EMP</v>
          </cell>
          <cell r="H12131">
            <v>39022</v>
          </cell>
          <cell r="I12131">
            <v>0</v>
          </cell>
          <cell r="J12131">
            <v>0</v>
          </cell>
        </row>
        <row r="12132">
          <cell r="A12132">
            <v>36641</v>
          </cell>
          <cell r="B12132" t="str">
            <v>FT-CANADA</v>
          </cell>
          <cell r="C12132" t="str">
            <v>NG-NYMEX</v>
          </cell>
          <cell r="D12132" t="str">
            <v>FT-CAND-ERMS-PRC</v>
          </cell>
          <cell r="E12132" t="str">
            <v>P</v>
          </cell>
          <cell r="G12132" t="str">
            <v>TRANS:AECO/EMP</v>
          </cell>
          <cell r="H12132">
            <v>39052</v>
          </cell>
          <cell r="I12132">
            <v>0</v>
          </cell>
          <cell r="J12132">
            <v>0</v>
          </cell>
        </row>
        <row r="12133">
          <cell r="A12133">
            <v>36641</v>
          </cell>
          <cell r="B12133" t="str">
            <v>FT-CANADA</v>
          </cell>
          <cell r="C12133" t="str">
            <v>NG-NYMEX</v>
          </cell>
          <cell r="D12133" t="str">
            <v>FT-CAND-ERMS-PRC</v>
          </cell>
          <cell r="E12133" t="str">
            <v>P</v>
          </cell>
          <cell r="G12133" t="str">
            <v>TRANS:AECO/EMP</v>
          </cell>
          <cell r="H12133">
            <v>39083</v>
          </cell>
          <cell r="I12133">
            <v>0</v>
          </cell>
          <cell r="J12133">
            <v>0</v>
          </cell>
        </row>
        <row r="12134">
          <cell r="A12134">
            <v>36641</v>
          </cell>
          <cell r="B12134" t="str">
            <v>FT-CANADA</v>
          </cell>
          <cell r="C12134" t="str">
            <v>NG-NYMEX</v>
          </cell>
          <cell r="D12134" t="str">
            <v>FT-CAND-ERMS-PRC</v>
          </cell>
          <cell r="E12134" t="str">
            <v>P</v>
          </cell>
          <cell r="G12134" t="str">
            <v>TRANS:AECO/EMP</v>
          </cell>
          <cell r="H12134">
            <v>39114</v>
          </cell>
          <cell r="I12134">
            <v>0</v>
          </cell>
          <cell r="J12134">
            <v>0</v>
          </cell>
        </row>
        <row r="12135">
          <cell r="A12135">
            <v>36641</v>
          </cell>
          <cell r="B12135" t="str">
            <v>FT-CANADA</v>
          </cell>
          <cell r="C12135" t="str">
            <v>NG-NYMEX</v>
          </cell>
          <cell r="D12135" t="str">
            <v>FT-CAND-ERMS-PRC</v>
          </cell>
          <cell r="E12135" t="str">
            <v>P</v>
          </cell>
          <cell r="G12135" t="str">
            <v>TRANS:AECO/EMP</v>
          </cell>
          <cell r="H12135">
            <v>39142</v>
          </cell>
          <cell r="I12135">
            <v>0</v>
          </cell>
          <cell r="J12135">
            <v>0</v>
          </cell>
        </row>
        <row r="12136">
          <cell r="A12136">
            <v>36641</v>
          </cell>
          <cell r="B12136" t="str">
            <v>FT-CANADA</v>
          </cell>
          <cell r="C12136" t="str">
            <v>NG-NYMEX</v>
          </cell>
          <cell r="D12136" t="str">
            <v>FT-CAND-ERMS-PRC</v>
          </cell>
          <cell r="E12136" t="str">
            <v>P</v>
          </cell>
          <cell r="G12136" t="str">
            <v>TRANS:AECO/EMP</v>
          </cell>
          <cell r="H12136">
            <v>39173</v>
          </cell>
          <cell r="I12136">
            <v>0</v>
          </cell>
          <cell r="J12136">
            <v>0</v>
          </cell>
        </row>
        <row r="12137">
          <cell r="A12137">
            <v>36641</v>
          </cell>
          <cell r="B12137" t="str">
            <v>FT-CANADA</v>
          </cell>
          <cell r="C12137" t="str">
            <v>NG-NYMEX</v>
          </cell>
          <cell r="D12137" t="str">
            <v>FT-CAND-ERMS-PRC</v>
          </cell>
          <cell r="E12137" t="str">
            <v>P</v>
          </cell>
          <cell r="G12137" t="str">
            <v>TRANS:AECO/EMP</v>
          </cell>
          <cell r="H12137">
            <v>39203</v>
          </cell>
          <cell r="I12137">
            <v>0</v>
          </cell>
          <cell r="J12137">
            <v>0</v>
          </cell>
        </row>
        <row r="12138">
          <cell r="A12138">
            <v>36641</v>
          </cell>
          <cell r="B12138" t="str">
            <v>FT-CANADA</v>
          </cell>
          <cell r="C12138" t="str">
            <v>NG-NYMEX</v>
          </cell>
          <cell r="D12138" t="str">
            <v>FT-CAND-ERMS-PRC</v>
          </cell>
          <cell r="E12138" t="str">
            <v>P</v>
          </cell>
          <cell r="G12138" t="str">
            <v>TRANS:AECO/EMP</v>
          </cell>
          <cell r="H12138">
            <v>39234</v>
          </cell>
          <cell r="I12138">
            <v>0</v>
          </cell>
          <cell r="J12138">
            <v>0</v>
          </cell>
        </row>
        <row r="12139">
          <cell r="A12139">
            <v>36641</v>
          </cell>
          <cell r="B12139" t="str">
            <v>FT-CANADA</v>
          </cell>
          <cell r="C12139" t="str">
            <v>NG-NYMEX</v>
          </cell>
          <cell r="D12139" t="str">
            <v>FT-CAND-ERMS-PRC</v>
          </cell>
          <cell r="E12139" t="str">
            <v>P</v>
          </cell>
          <cell r="G12139" t="str">
            <v>TRANS:AECO/EMP</v>
          </cell>
          <cell r="H12139">
            <v>39264</v>
          </cell>
          <cell r="I12139">
            <v>0</v>
          </cell>
          <cell r="J12139">
            <v>0</v>
          </cell>
        </row>
        <row r="12140">
          <cell r="A12140">
            <v>36641</v>
          </cell>
          <cell r="B12140" t="str">
            <v>FT-CANADA</v>
          </cell>
          <cell r="C12140" t="str">
            <v>NG-NYMEX</v>
          </cell>
          <cell r="D12140" t="str">
            <v>FT-CAND-ERMS-PRC</v>
          </cell>
          <cell r="E12140" t="str">
            <v>P</v>
          </cell>
          <cell r="G12140" t="str">
            <v>TRANS:AECO/EMP</v>
          </cell>
          <cell r="H12140">
            <v>39295</v>
          </cell>
          <cell r="I12140">
            <v>0</v>
          </cell>
          <cell r="J12140">
            <v>0</v>
          </cell>
        </row>
        <row r="12141">
          <cell r="A12141">
            <v>36641</v>
          </cell>
          <cell r="B12141" t="str">
            <v>FT-CANADA</v>
          </cell>
          <cell r="C12141" t="str">
            <v>NG-NYMEX</v>
          </cell>
          <cell r="D12141" t="str">
            <v>FT-CAND-ERMS-PRC</v>
          </cell>
          <cell r="E12141" t="str">
            <v>P</v>
          </cell>
          <cell r="G12141" t="str">
            <v>TRANS:AECO/EMP</v>
          </cell>
          <cell r="H12141">
            <v>39326</v>
          </cell>
          <cell r="I12141">
            <v>0</v>
          </cell>
          <cell r="J12141">
            <v>0</v>
          </cell>
        </row>
        <row r="12142">
          <cell r="A12142">
            <v>36641</v>
          </cell>
          <cell r="B12142" t="str">
            <v>FT-CANADA</v>
          </cell>
          <cell r="C12142" t="str">
            <v>NG-NYMEX</v>
          </cell>
          <cell r="D12142" t="str">
            <v>FT-CAND-ERMS-PRC</v>
          </cell>
          <cell r="E12142" t="str">
            <v>P</v>
          </cell>
          <cell r="G12142" t="str">
            <v>TRANS:AECO/EMP</v>
          </cell>
          <cell r="H12142">
            <v>39356</v>
          </cell>
          <cell r="I12142">
            <v>0</v>
          </cell>
          <cell r="J12142">
            <v>0</v>
          </cell>
        </row>
        <row r="12143">
          <cell r="A12143">
            <v>36641</v>
          </cell>
          <cell r="B12143" t="str">
            <v>FT-CANADA</v>
          </cell>
          <cell r="C12143" t="str">
            <v>NG-NYMEX</v>
          </cell>
          <cell r="D12143" t="str">
            <v>FT-CAND-ERMS-PRC</v>
          </cell>
          <cell r="E12143" t="str">
            <v>P</v>
          </cell>
          <cell r="G12143" t="str">
            <v>TRANS:AECO/EMP</v>
          </cell>
          <cell r="H12143">
            <v>39387</v>
          </cell>
          <cell r="I12143">
            <v>0</v>
          </cell>
          <cell r="J12143">
            <v>0</v>
          </cell>
        </row>
        <row r="12144">
          <cell r="A12144">
            <v>36641</v>
          </cell>
          <cell r="B12144" t="str">
            <v>FT-CANADA</v>
          </cell>
          <cell r="C12144" t="str">
            <v>NG-NYMEX</v>
          </cell>
          <cell r="D12144" t="str">
            <v>FT-CAND-ERMS-PRC</v>
          </cell>
          <cell r="E12144" t="str">
            <v>P</v>
          </cell>
          <cell r="G12144" t="str">
            <v>TRANS:AECO/EMP</v>
          </cell>
          <cell r="H12144">
            <v>39417</v>
          </cell>
          <cell r="I12144">
            <v>0</v>
          </cell>
          <cell r="J12144">
            <v>0</v>
          </cell>
        </row>
        <row r="12145">
          <cell r="A12145">
            <v>36641</v>
          </cell>
          <cell r="B12145" t="str">
            <v>FT-CANADA</v>
          </cell>
          <cell r="C12145" t="str">
            <v>NG-NYMEX</v>
          </cell>
          <cell r="D12145" t="str">
            <v>FT-CAND-ERMS-PRC</v>
          </cell>
          <cell r="E12145" t="str">
            <v>P</v>
          </cell>
          <cell r="G12145" t="str">
            <v>TRANS:AECO/EMP</v>
          </cell>
          <cell r="H12145">
            <v>39448</v>
          </cell>
          <cell r="I12145">
            <v>0</v>
          </cell>
          <cell r="J12145">
            <v>0</v>
          </cell>
        </row>
        <row r="12146">
          <cell r="A12146">
            <v>36641</v>
          </cell>
          <cell r="B12146" t="str">
            <v>FT-CANADA</v>
          </cell>
          <cell r="C12146" t="str">
            <v>NG-NYMEX</v>
          </cell>
          <cell r="D12146" t="str">
            <v>FT-CAND-ERMS-PRC</v>
          </cell>
          <cell r="E12146" t="str">
            <v>P</v>
          </cell>
          <cell r="G12146" t="str">
            <v>TRANS:AECO/EMP</v>
          </cell>
          <cell r="H12146">
            <v>39479</v>
          </cell>
          <cell r="I12146">
            <v>0</v>
          </cell>
          <cell r="J12146">
            <v>0</v>
          </cell>
        </row>
        <row r="12147">
          <cell r="A12147">
            <v>36641</v>
          </cell>
          <cell r="B12147" t="str">
            <v>FT-CANADA</v>
          </cell>
          <cell r="C12147" t="str">
            <v>NG-NYMEX</v>
          </cell>
          <cell r="D12147" t="str">
            <v>FT-CAND-ERMS-PRC</v>
          </cell>
          <cell r="E12147" t="str">
            <v>P</v>
          </cell>
          <cell r="G12147" t="str">
            <v>TRANS:AECO/EMP</v>
          </cell>
          <cell r="H12147">
            <v>39508</v>
          </cell>
          <cell r="I12147">
            <v>0</v>
          </cell>
          <cell r="J12147">
            <v>0</v>
          </cell>
        </row>
        <row r="12148">
          <cell r="A12148">
            <v>36641</v>
          </cell>
          <cell r="B12148" t="str">
            <v>FT-CANADA</v>
          </cell>
          <cell r="C12148" t="str">
            <v>NG-NYMEX</v>
          </cell>
          <cell r="D12148" t="str">
            <v>FT-CAND-ERMS-PRC</v>
          </cell>
          <cell r="E12148" t="str">
            <v>P</v>
          </cell>
          <cell r="G12148" t="str">
            <v>TRANS:AECO/EMP</v>
          </cell>
          <cell r="H12148">
            <v>39539</v>
          </cell>
          <cell r="I12148">
            <v>0</v>
          </cell>
          <cell r="J12148">
            <v>0</v>
          </cell>
        </row>
        <row r="12149">
          <cell r="A12149">
            <v>36641</v>
          </cell>
          <cell r="B12149" t="str">
            <v>FT-CANADA</v>
          </cell>
          <cell r="C12149" t="str">
            <v>NG-NYMEX</v>
          </cell>
          <cell r="D12149" t="str">
            <v>FT-CAND-ERMS-PRC</v>
          </cell>
          <cell r="E12149" t="str">
            <v>P</v>
          </cell>
          <cell r="G12149" t="str">
            <v>TRANS:AECO/EMP</v>
          </cell>
          <cell r="H12149">
            <v>39569</v>
          </cell>
          <cell r="I12149">
            <v>0</v>
          </cell>
          <cell r="J12149">
            <v>0</v>
          </cell>
        </row>
        <row r="12150">
          <cell r="A12150">
            <v>36641</v>
          </cell>
          <cell r="B12150" t="str">
            <v>FT-CANADA</v>
          </cell>
          <cell r="C12150" t="str">
            <v>NG-NYMEX</v>
          </cell>
          <cell r="D12150" t="str">
            <v>FT-CAND-ERMS-PRC</v>
          </cell>
          <cell r="E12150" t="str">
            <v>P</v>
          </cell>
          <cell r="G12150" t="str">
            <v>TRANS:AECO/EMP</v>
          </cell>
          <cell r="H12150">
            <v>39600</v>
          </cell>
          <cell r="I12150">
            <v>0</v>
          </cell>
          <cell r="J12150">
            <v>0</v>
          </cell>
        </row>
        <row r="12151">
          <cell r="A12151">
            <v>36641</v>
          </cell>
          <cell r="B12151" t="str">
            <v>FT-CANADA</v>
          </cell>
          <cell r="C12151" t="str">
            <v>NG-NYMEX</v>
          </cell>
          <cell r="D12151" t="str">
            <v>FT-CAND-ERMS-PRC</v>
          </cell>
          <cell r="E12151" t="str">
            <v>P</v>
          </cell>
          <cell r="G12151" t="str">
            <v>TRANS:AECO/EMP</v>
          </cell>
          <cell r="H12151">
            <v>39630</v>
          </cell>
          <cell r="I12151">
            <v>0</v>
          </cell>
          <cell r="J12151">
            <v>0</v>
          </cell>
        </row>
        <row r="12152">
          <cell r="A12152">
            <v>36641</v>
          </cell>
          <cell r="B12152" t="str">
            <v>FT-CANADA</v>
          </cell>
          <cell r="C12152" t="str">
            <v>NG-NYMEX</v>
          </cell>
          <cell r="D12152" t="str">
            <v>FT-CAND-ERMS-PRC</v>
          </cell>
          <cell r="E12152" t="str">
            <v>P</v>
          </cell>
          <cell r="G12152" t="str">
            <v>TRANS:AECO/EMP</v>
          </cell>
          <cell r="H12152">
            <v>39661</v>
          </cell>
          <cell r="I12152">
            <v>0</v>
          </cell>
          <cell r="J12152">
            <v>0</v>
          </cell>
        </row>
        <row r="12153">
          <cell r="A12153">
            <v>36641</v>
          </cell>
          <cell r="B12153" t="str">
            <v>FT-CANADA</v>
          </cell>
          <cell r="C12153" t="str">
            <v>NG-NYMEX</v>
          </cell>
          <cell r="D12153" t="str">
            <v>FT-CAND-ERMS-PRC</v>
          </cell>
          <cell r="E12153" t="str">
            <v>P</v>
          </cell>
          <cell r="G12153" t="str">
            <v>TRANS:AECO/EMP</v>
          </cell>
          <cell r="H12153">
            <v>39692</v>
          </cell>
          <cell r="I12153">
            <v>0</v>
          </cell>
          <cell r="J12153">
            <v>0</v>
          </cell>
        </row>
        <row r="12154">
          <cell r="A12154">
            <v>36641</v>
          </cell>
          <cell r="B12154" t="str">
            <v>FT-CANADA</v>
          </cell>
          <cell r="C12154" t="str">
            <v>NG-NYMEX</v>
          </cell>
          <cell r="D12154" t="str">
            <v>FT-CAND-ERMS-PRC</v>
          </cell>
          <cell r="E12154" t="str">
            <v>P</v>
          </cell>
          <cell r="G12154" t="str">
            <v>TRANS:AECO/EMP</v>
          </cell>
          <cell r="H12154">
            <v>39722</v>
          </cell>
          <cell r="I12154">
            <v>0</v>
          </cell>
          <cell r="J12154">
            <v>0</v>
          </cell>
        </row>
        <row r="12155">
          <cell r="A12155">
            <v>36641</v>
          </cell>
          <cell r="B12155" t="str">
            <v>FT-CANADA</v>
          </cell>
          <cell r="C12155" t="str">
            <v>NG-NYMEX</v>
          </cell>
          <cell r="D12155" t="str">
            <v>FT-CAND-ERMS-PRC</v>
          </cell>
          <cell r="E12155" t="str">
            <v>P</v>
          </cell>
          <cell r="G12155" t="str">
            <v>TRANS:AECO/EMP</v>
          </cell>
          <cell r="H12155">
            <v>39753</v>
          </cell>
          <cell r="I12155">
            <v>0</v>
          </cell>
          <cell r="J12155">
            <v>0</v>
          </cell>
        </row>
        <row r="12156">
          <cell r="A12156">
            <v>36641</v>
          </cell>
          <cell r="B12156" t="str">
            <v>FT-CANADA</v>
          </cell>
          <cell r="C12156" t="str">
            <v>NG-NYMEX</v>
          </cell>
          <cell r="D12156" t="str">
            <v>FT-CAND-ERMS-PRC</v>
          </cell>
          <cell r="E12156" t="str">
            <v>P</v>
          </cell>
          <cell r="G12156" t="str">
            <v>TRANS:AECO/EMP</v>
          </cell>
          <cell r="H12156">
            <v>39783</v>
          </cell>
          <cell r="I12156">
            <v>0</v>
          </cell>
          <cell r="J12156">
            <v>0</v>
          </cell>
        </row>
        <row r="12157">
          <cell r="A12157">
            <v>36641</v>
          </cell>
          <cell r="B12157" t="str">
            <v>FT-CANADA</v>
          </cell>
          <cell r="C12157" t="str">
            <v>NG-NYMEX</v>
          </cell>
          <cell r="D12157" t="str">
            <v>FT-CAND-ERMS-PRC</v>
          </cell>
          <cell r="E12157" t="str">
            <v>P</v>
          </cell>
          <cell r="G12157" t="str">
            <v>TRANS:AECO/EMP</v>
          </cell>
          <cell r="H12157">
            <v>39814</v>
          </cell>
          <cell r="I12157">
            <v>0</v>
          </cell>
          <cell r="J12157">
            <v>0</v>
          </cell>
        </row>
        <row r="12158">
          <cell r="A12158">
            <v>36641</v>
          </cell>
          <cell r="B12158" t="str">
            <v>FT-CANADA</v>
          </cell>
          <cell r="C12158" t="str">
            <v>NG-NYMEX</v>
          </cell>
          <cell r="D12158" t="str">
            <v>FT-CAND-ERMS-PRC</v>
          </cell>
          <cell r="E12158" t="str">
            <v>P</v>
          </cell>
          <cell r="G12158" t="str">
            <v>TRANS:AECO/EMP</v>
          </cell>
          <cell r="H12158">
            <v>39845</v>
          </cell>
          <cell r="I12158">
            <v>0</v>
          </cell>
          <cell r="J12158">
            <v>0</v>
          </cell>
        </row>
        <row r="12159">
          <cell r="A12159">
            <v>36641</v>
          </cell>
          <cell r="B12159" t="str">
            <v>FT-CANADA</v>
          </cell>
          <cell r="C12159" t="str">
            <v>NG-NYMEX</v>
          </cell>
          <cell r="D12159" t="str">
            <v>FT-CAND-ERMS-PRC</v>
          </cell>
          <cell r="E12159" t="str">
            <v>P</v>
          </cell>
          <cell r="G12159" t="str">
            <v>TRANS:AECO/EMP</v>
          </cell>
          <cell r="H12159">
            <v>39873</v>
          </cell>
          <cell r="I12159">
            <v>0</v>
          </cell>
          <cell r="J12159">
            <v>0</v>
          </cell>
        </row>
        <row r="12160">
          <cell r="A12160">
            <v>36641</v>
          </cell>
          <cell r="B12160" t="str">
            <v>FT-CANADA</v>
          </cell>
          <cell r="C12160" t="str">
            <v>NG-NYMEX</v>
          </cell>
          <cell r="D12160" t="str">
            <v>FT-CAND-ERMS-PRC</v>
          </cell>
          <cell r="E12160" t="str">
            <v>P</v>
          </cell>
          <cell r="G12160" t="str">
            <v>TRANS:AECO/EMP</v>
          </cell>
          <cell r="H12160">
            <v>39904</v>
          </cell>
          <cell r="I12160">
            <v>0</v>
          </cell>
          <cell r="J12160">
            <v>0</v>
          </cell>
        </row>
        <row r="12161">
          <cell r="A12161">
            <v>36641</v>
          </cell>
          <cell r="B12161" t="str">
            <v>FT-CANADA</v>
          </cell>
          <cell r="C12161" t="str">
            <v>NG-NYMEX</v>
          </cell>
          <cell r="D12161" t="str">
            <v>FT-CAND-ERMS-PRC</v>
          </cell>
          <cell r="E12161" t="str">
            <v>P</v>
          </cell>
          <cell r="G12161" t="str">
            <v>TRANS:AECO/EMP</v>
          </cell>
          <cell r="H12161">
            <v>39934</v>
          </cell>
          <cell r="I12161">
            <v>0</v>
          </cell>
          <cell r="J12161">
            <v>0</v>
          </cell>
        </row>
        <row r="12162">
          <cell r="A12162">
            <v>36641</v>
          </cell>
          <cell r="B12162" t="str">
            <v>FT-CANADA</v>
          </cell>
          <cell r="C12162" t="str">
            <v>NG-NYMEX</v>
          </cell>
          <cell r="D12162" t="str">
            <v>FT-CAND-ERMS-PRC</v>
          </cell>
          <cell r="E12162" t="str">
            <v>P</v>
          </cell>
          <cell r="G12162" t="str">
            <v>TRANS:AECO/EMP</v>
          </cell>
          <cell r="H12162">
            <v>39965</v>
          </cell>
          <cell r="I12162">
            <v>0</v>
          </cell>
          <cell r="J12162">
            <v>0</v>
          </cell>
        </row>
        <row r="12163">
          <cell r="A12163">
            <v>36641</v>
          </cell>
          <cell r="B12163" t="str">
            <v>FT-CANADA</v>
          </cell>
          <cell r="C12163" t="str">
            <v>NG-NYMEX</v>
          </cell>
          <cell r="D12163" t="str">
            <v>FT-CAND-ERMS-PRC</v>
          </cell>
          <cell r="E12163" t="str">
            <v>P</v>
          </cell>
          <cell r="G12163" t="str">
            <v>TRANS:AECO/EMP</v>
          </cell>
          <cell r="H12163">
            <v>39995</v>
          </cell>
          <cell r="I12163">
            <v>0</v>
          </cell>
          <cell r="J12163">
            <v>0</v>
          </cell>
        </row>
        <row r="12164">
          <cell r="A12164">
            <v>36641</v>
          </cell>
          <cell r="B12164" t="str">
            <v>FT-CANADA</v>
          </cell>
          <cell r="C12164" t="str">
            <v>NG-NYMEX</v>
          </cell>
          <cell r="D12164" t="str">
            <v>FT-CAND-ERMS-PRC</v>
          </cell>
          <cell r="E12164" t="str">
            <v>P</v>
          </cell>
          <cell r="G12164" t="str">
            <v>TRANS:AECO/EMP</v>
          </cell>
          <cell r="H12164">
            <v>40026</v>
          </cell>
          <cell r="I12164">
            <v>0</v>
          </cell>
          <cell r="J12164">
            <v>0</v>
          </cell>
        </row>
        <row r="12165">
          <cell r="A12165">
            <v>36641</v>
          </cell>
          <cell r="B12165" t="str">
            <v>FT-CANADA</v>
          </cell>
          <cell r="C12165" t="str">
            <v>NG-NYMEX</v>
          </cell>
          <cell r="D12165" t="str">
            <v>FT-CAND-ERMS-PRC</v>
          </cell>
          <cell r="E12165" t="str">
            <v>P</v>
          </cell>
          <cell r="G12165" t="str">
            <v>TRANS:AECO/EMP</v>
          </cell>
          <cell r="H12165">
            <v>40057</v>
          </cell>
          <cell r="I12165">
            <v>0</v>
          </cell>
          <cell r="J12165">
            <v>0</v>
          </cell>
        </row>
        <row r="12166">
          <cell r="A12166">
            <v>36641</v>
          </cell>
          <cell r="B12166" t="str">
            <v>FT-CANADA</v>
          </cell>
          <cell r="C12166" t="str">
            <v>NG-NYMEX</v>
          </cell>
          <cell r="D12166" t="str">
            <v>FT-CAND-ERMS-PRC</v>
          </cell>
          <cell r="E12166" t="str">
            <v>P</v>
          </cell>
          <cell r="G12166" t="str">
            <v>TRANS:AECO/EMP</v>
          </cell>
          <cell r="H12166">
            <v>40087</v>
          </cell>
          <cell r="I12166">
            <v>0</v>
          </cell>
          <cell r="J12166">
            <v>0</v>
          </cell>
        </row>
        <row r="12167">
          <cell r="A12167">
            <v>36641</v>
          </cell>
          <cell r="B12167" t="str">
            <v>FT-CANADA</v>
          </cell>
          <cell r="C12167" t="str">
            <v>NG-NYMEX</v>
          </cell>
          <cell r="D12167" t="str">
            <v>FT-CAND-ERMS-PRC</v>
          </cell>
          <cell r="E12167" t="str">
            <v>P</v>
          </cell>
          <cell r="G12167" t="str">
            <v>TRANS:AECO/EMP</v>
          </cell>
          <cell r="H12167">
            <v>40118</v>
          </cell>
          <cell r="I12167">
            <v>0</v>
          </cell>
          <cell r="J12167">
            <v>0</v>
          </cell>
        </row>
        <row r="12168">
          <cell r="A12168">
            <v>36641</v>
          </cell>
          <cell r="B12168" t="str">
            <v>FT-CANADA</v>
          </cell>
          <cell r="C12168" t="str">
            <v>NG-NYMEX</v>
          </cell>
          <cell r="D12168" t="str">
            <v>FT-CAND-ERMS-PRC</v>
          </cell>
          <cell r="E12168" t="str">
            <v>P</v>
          </cell>
          <cell r="G12168" t="str">
            <v>TRANS:AECO/EMP</v>
          </cell>
          <cell r="H12168">
            <v>40148</v>
          </cell>
          <cell r="I12168">
            <v>0</v>
          </cell>
          <cell r="J12168">
            <v>0</v>
          </cell>
        </row>
        <row r="12169">
          <cell r="A12169">
            <v>36641</v>
          </cell>
          <cell r="B12169" t="str">
            <v>FT-CANADA</v>
          </cell>
          <cell r="C12169" t="str">
            <v>NG-NYMEX</v>
          </cell>
          <cell r="D12169" t="str">
            <v>FT-CAND-ERMS-PRC</v>
          </cell>
          <cell r="E12169" t="str">
            <v>P</v>
          </cell>
          <cell r="G12169" t="str">
            <v>TRANS:AECO/EMP</v>
          </cell>
          <cell r="H12169">
            <v>40179</v>
          </cell>
          <cell r="I12169">
            <v>0</v>
          </cell>
          <cell r="J12169">
            <v>0</v>
          </cell>
        </row>
        <row r="12170">
          <cell r="A12170">
            <v>36641</v>
          </cell>
          <cell r="B12170" t="str">
            <v>FT-CANADA</v>
          </cell>
          <cell r="C12170" t="str">
            <v>NG-NYMEX</v>
          </cell>
          <cell r="D12170" t="str">
            <v>FT-CAND-ERMS-PRC</v>
          </cell>
          <cell r="E12170" t="str">
            <v>P</v>
          </cell>
          <cell r="G12170" t="str">
            <v>TRANS:AECO/EMP</v>
          </cell>
          <cell r="H12170">
            <v>40210</v>
          </cell>
          <cell r="I12170">
            <v>0</v>
          </cell>
          <cell r="J12170">
            <v>0</v>
          </cell>
        </row>
        <row r="12171">
          <cell r="A12171">
            <v>36641</v>
          </cell>
          <cell r="B12171" t="str">
            <v>FT-CANADA</v>
          </cell>
          <cell r="C12171" t="str">
            <v>NG-NYMEX</v>
          </cell>
          <cell r="D12171" t="str">
            <v>FT-CAND-ERMS-PRC</v>
          </cell>
          <cell r="E12171" t="str">
            <v>P</v>
          </cell>
          <cell r="G12171" t="str">
            <v>TRANS:AECO/EMP</v>
          </cell>
          <cell r="H12171">
            <v>40238</v>
          </cell>
          <cell r="I12171">
            <v>0</v>
          </cell>
          <cell r="J12171">
            <v>0</v>
          </cell>
        </row>
        <row r="12172">
          <cell r="A12172">
            <v>36641</v>
          </cell>
          <cell r="B12172" t="str">
            <v>FT-CANADA</v>
          </cell>
          <cell r="C12172" t="str">
            <v>NG-NYMEX</v>
          </cell>
          <cell r="D12172" t="str">
            <v>FT-CAND-ERMS-PRC</v>
          </cell>
          <cell r="E12172" t="str">
            <v>P</v>
          </cell>
          <cell r="G12172" t="str">
            <v>TRANS:AECO/EMP</v>
          </cell>
          <cell r="H12172">
            <v>40269</v>
          </cell>
          <cell r="I12172">
            <v>0</v>
          </cell>
          <cell r="J12172">
            <v>0</v>
          </cell>
        </row>
        <row r="12173">
          <cell r="A12173">
            <v>36641</v>
          </cell>
          <cell r="B12173" t="str">
            <v>FT-CANADA</v>
          </cell>
          <cell r="C12173" t="str">
            <v>NG-NYMEX</v>
          </cell>
          <cell r="D12173" t="str">
            <v>FT-CAND-ERMS-PRC</v>
          </cell>
          <cell r="E12173" t="str">
            <v>P</v>
          </cell>
          <cell r="G12173" t="str">
            <v>TRANS:AECO/EMP</v>
          </cell>
          <cell r="H12173">
            <v>40299</v>
          </cell>
          <cell r="I12173">
            <v>0</v>
          </cell>
          <cell r="J12173">
            <v>0</v>
          </cell>
        </row>
        <row r="12174">
          <cell r="A12174">
            <v>36641</v>
          </cell>
          <cell r="B12174" t="str">
            <v>FT-CANADA</v>
          </cell>
          <cell r="C12174" t="str">
            <v>NG-NYMEX</v>
          </cell>
          <cell r="D12174" t="str">
            <v>FT-CAND-ERMS-PRC</v>
          </cell>
          <cell r="E12174" t="str">
            <v>P</v>
          </cell>
          <cell r="G12174" t="str">
            <v>TRANS:AECO/EMP</v>
          </cell>
          <cell r="H12174">
            <v>40330</v>
          </cell>
          <cell r="I12174">
            <v>0</v>
          </cell>
          <cell r="J12174">
            <v>0</v>
          </cell>
        </row>
        <row r="12175">
          <cell r="A12175">
            <v>36641</v>
          </cell>
          <cell r="B12175" t="str">
            <v>FT-CANADA</v>
          </cell>
          <cell r="C12175" t="str">
            <v>NG-NYMEX</v>
          </cell>
          <cell r="D12175" t="str">
            <v>FT-CAND-ERMS-PRC</v>
          </cell>
          <cell r="E12175" t="str">
            <v>P</v>
          </cell>
          <cell r="G12175" t="str">
            <v>TRANS:AECO/EMP</v>
          </cell>
          <cell r="H12175">
            <v>40360</v>
          </cell>
          <cell r="I12175">
            <v>0</v>
          </cell>
          <cell r="J12175">
            <v>0</v>
          </cell>
        </row>
        <row r="12176">
          <cell r="A12176">
            <v>36641</v>
          </cell>
          <cell r="B12176" t="str">
            <v>FT-CANADA</v>
          </cell>
          <cell r="C12176" t="str">
            <v>NG-NYMEX</v>
          </cell>
          <cell r="D12176" t="str">
            <v>FT-CAND-ERMS-PRC</v>
          </cell>
          <cell r="E12176" t="str">
            <v>P</v>
          </cell>
          <cell r="G12176" t="str">
            <v>TRANS:AECO/EMP</v>
          </cell>
          <cell r="H12176">
            <v>40391</v>
          </cell>
          <cell r="I12176">
            <v>0</v>
          </cell>
          <cell r="J12176">
            <v>0</v>
          </cell>
        </row>
        <row r="12177">
          <cell r="A12177">
            <v>36641</v>
          </cell>
          <cell r="B12177" t="str">
            <v>FT-CANADA</v>
          </cell>
          <cell r="C12177" t="str">
            <v>NG-NYMEX</v>
          </cell>
          <cell r="D12177" t="str">
            <v>FT-CAND-ERMS-PRC</v>
          </cell>
          <cell r="E12177" t="str">
            <v>P</v>
          </cell>
          <cell r="G12177" t="str">
            <v>TRANS:AECO/EMP</v>
          </cell>
          <cell r="H12177">
            <v>40422</v>
          </cell>
          <cell r="I12177">
            <v>0</v>
          </cell>
          <cell r="J12177">
            <v>0</v>
          </cell>
        </row>
        <row r="12178">
          <cell r="A12178">
            <v>36641</v>
          </cell>
          <cell r="B12178" t="str">
            <v>FT-CANADA</v>
          </cell>
          <cell r="C12178" t="str">
            <v>NG-NYMEX</v>
          </cell>
          <cell r="D12178" t="str">
            <v>FT-CAND-ERMS-PRC</v>
          </cell>
          <cell r="E12178" t="str">
            <v>P</v>
          </cell>
          <cell r="G12178" t="str">
            <v>TRANS:AECO/EMP</v>
          </cell>
          <cell r="H12178">
            <v>40452</v>
          </cell>
          <cell r="I12178">
            <v>0</v>
          </cell>
          <cell r="J12178">
            <v>0</v>
          </cell>
        </row>
        <row r="12179">
          <cell r="A12179">
            <v>36641</v>
          </cell>
          <cell r="B12179" t="str">
            <v>FT-CANADA</v>
          </cell>
          <cell r="C12179" t="str">
            <v>NG-NYMEX</v>
          </cell>
          <cell r="D12179" t="str">
            <v>FT-CAND-ERMS-PRC</v>
          </cell>
          <cell r="E12179" t="str">
            <v>P</v>
          </cell>
          <cell r="G12179" t="str">
            <v>TRANS:AECO/EMP</v>
          </cell>
          <cell r="H12179">
            <v>40483</v>
          </cell>
          <cell r="I12179">
            <v>0</v>
          </cell>
          <cell r="J12179">
            <v>0</v>
          </cell>
        </row>
        <row r="12180">
          <cell r="A12180">
            <v>36641</v>
          </cell>
          <cell r="B12180" t="str">
            <v>FT-CANADA</v>
          </cell>
          <cell r="C12180" t="str">
            <v>NG-NYMEX</v>
          </cell>
          <cell r="D12180" t="str">
            <v>FT-CAND-ERMS-PRC</v>
          </cell>
          <cell r="E12180" t="str">
            <v>P</v>
          </cell>
          <cell r="G12180" t="str">
            <v>TRANS:AECO/EMP</v>
          </cell>
          <cell r="H12180">
            <v>40513</v>
          </cell>
          <cell r="I12180">
            <v>0</v>
          </cell>
          <cell r="J12180">
            <v>0</v>
          </cell>
        </row>
        <row r="12181">
          <cell r="A12181">
            <v>36641</v>
          </cell>
          <cell r="B12181" t="str">
            <v>FT-CANADA</v>
          </cell>
          <cell r="C12181" t="str">
            <v>NG-NYMEX</v>
          </cell>
          <cell r="D12181" t="str">
            <v>FT-CAND-ERMS-PRC</v>
          </cell>
          <cell r="E12181" t="str">
            <v>P</v>
          </cell>
          <cell r="G12181" t="str">
            <v>TRANS:AECO/EMP</v>
          </cell>
          <cell r="H12181">
            <v>40544</v>
          </cell>
          <cell r="I12181">
            <v>0</v>
          </cell>
          <cell r="J12181">
            <v>0</v>
          </cell>
        </row>
        <row r="12182">
          <cell r="A12182">
            <v>36641</v>
          </cell>
          <cell r="B12182" t="str">
            <v>FT-CANADA</v>
          </cell>
          <cell r="C12182" t="str">
            <v>NG-NYMEX</v>
          </cell>
          <cell r="D12182" t="str">
            <v>FT-CAND-ERMS-PRC</v>
          </cell>
          <cell r="E12182" t="str">
            <v>P</v>
          </cell>
          <cell r="G12182" t="str">
            <v>TRANS:AECO/EMP</v>
          </cell>
          <cell r="H12182">
            <v>40575</v>
          </cell>
          <cell r="I12182">
            <v>0</v>
          </cell>
          <cell r="J12182">
            <v>0</v>
          </cell>
        </row>
        <row r="12183">
          <cell r="A12183">
            <v>36641</v>
          </cell>
          <cell r="B12183" t="str">
            <v>FT-CANADA</v>
          </cell>
          <cell r="C12183" t="str">
            <v>NG-NYMEX</v>
          </cell>
          <cell r="D12183" t="str">
            <v>FT-CAND-ERMS-PRC</v>
          </cell>
          <cell r="E12183" t="str">
            <v>P</v>
          </cell>
          <cell r="G12183" t="str">
            <v>TRANS:AECO/EMP</v>
          </cell>
          <cell r="H12183">
            <v>40603</v>
          </cell>
          <cell r="I12183">
            <v>0</v>
          </cell>
          <cell r="J12183">
            <v>0</v>
          </cell>
        </row>
        <row r="12184">
          <cell r="A12184">
            <v>36641</v>
          </cell>
          <cell r="B12184" t="str">
            <v>FT-CANADA</v>
          </cell>
          <cell r="C12184" t="str">
            <v>NG-NYMEX</v>
          </cell>
          <cell r="D12184" t="str">
            <v>FT-CAND-ERMS-PRC</v>
          </cell>
          <cell r="E12184" t="str">
            <v>P</v>
          </cell>
          <cell r="G12184" t="str">
            <v>TRANS:AECO/EMP</v>
          </cell>
          <cell r="H12184">
            <v>40634</v>
          </cell>
          <cell r="I12184">
            <v>0</v>
          </cell>
          <cell r="J12184">
            <v>0</v>
          </cell>
        </row>
        <row r="12185">
          <cell r="A12185">
            <v>36641</v>
          </cell>
          <cell r="B12185" t="str">
            <v>FT-CANADA</v>
          </cell>
          <cell r="C12185" t="str">
            <v>NG-NYMEX</v>
          </cell>
          <cell r="D12185" t="str">
            <v>FT-CAND-ERMS-PRC</v>
          </cell>
          <cell r="E12185" t="str">
            <v>P</v>
          </cell>
          <cell r="G12185" t="str">
            <v>TRANS:AECO/EMP</v>
          </cell>
          <cell r="H12185">
            <v>40664</v>
          </cell>
          <cell r="I12185">
            <v>0</v>
          </cell>
          <cell r="J12185">
            <v>0</v>
          </cell>
        </row>
        <row r="12186">
          <cell r="A12186">
            <v>36641</v>
          </cell>
          <cell r="B12186" t="str">
            <v>FT-CANADA</v>
          </cell>
          <cell r="C12186" t="str">
            <v>NG-NYMEX</v>
          </cell>
          <cell r="D12186" t="str">
            <v>FT-CAND-ERMS-PRC</v>
          </cell>
          <cell r="E12186" t="str">
            <v>P</v>
          </cell>
          <cell r="G12186" t="str">
            <v>TRANS:AECO/EMP</v>
          </cell>
          <cell r="H12186">
            <v>40695</v>
          </cell>
          <cell r="I12186">
            <v>0</v>
          </cell>
          <cell r="J12186">
            <v>0</v>
          </cell>
        </row>
        <row r="12187">
          <cell r="A12187">
            <v>36641</v>
          </cell>
          <cell r="B12187" t="str">
            <v>FT-CANADA</v>
          </cell>
          <cell r="C12187" t="str">
            <v>NG-NYMEX</v>
          </cell>
          <cell r="D12187" t="str">
            <v>FT-CAND-ERMS-PRC</v>
          </cell>
          <cell r="E12187" t="str">
            <v>P</v>
          </cell>
          <cell r="G12187" t="str">
            <v>TRANS:AECO/EMP</v>
          </cell>
          <cell r="H12187">
            <v>40725</v>
          </cell>
          <cell r="I12187">
            <v>0</v>
          </cell>
          <cell r="J12187">
            <v>0</v>
          </cell>
        </row>
        <row r="12188">
          <cell r="A12188">
            <v>36641</v>
          </cell>
          <cell r="B12188" t="str">
            <v>FT-CANADA</v>
          </cell>
          <cell r="C12188" t="str">
            <v>NG-NYMEX</v>
          </cell>
          <cell r="D12188" t="str">
            <v>FT-CAND-ERMS-PRC</v>
          </cell>
          <cell r="E12188" t="str">
            <v>P</v>
          </cell>
          <cell r="G12188" t="str">
            <v>TRANS:AECO/EMP</v>
          </cell>
          <cell r="H12188">
            <v>40756</v>
          </cell>
          <cell r="I12188">
            <v>0</v>
          </cell>
          <cell r="J12188">
            <v>0</v>
          </cell>
        </row>
        <row r="12189">
          <cell r="A12189">
            <v>36641</v>
          </cell>
          <cell r="B12189" t="str">
            <v>FT-CANADA</v>
          </cell>
          <cell r="C12189" t="str">
            <v>NG-NYMEX</v>
          </cell>
          <cell r="D12189" t="str">
            <v>FT-CAND-ERMS-PRC</v>
          </cell>
          <cell r="E12189" t="str">
            <v>P</v>
          </cell>
          <cell r="G12189" t="str">
            <v>TRANS:AECO/EMP</v>
          </cell>
          <cell r="H12189">
            <v>40787</v>
          </cell>
          <cell r="I12189">
            <v>0</v>
          </cell>
          <cell r="J12189">
            <v>0</v>
          </cell>
        </row>
        <row r="12190">
          <cell r="A12190">
            <v>36641</v>
          </cell>
          <cell r="B12190" t="str">
            <v>FT-CANADA</v>
          </cell>
          <cell r="C12190" t="str">
            <v>NG-NYMEX</v>
          </cell>
          <cell r="D12190" t="str">
            <v>FT-CAND-ERMS-PRC</v>
          </cell>
          <cell r="E12190" t="str">
            <v>P</v>
          </cell>
          <cell r="G12190" t="str">
            <v>TRANS:AECO/EMP</v>
          </cell>
          <cell r="H12190">
            <v>40817</v>
          </cell>
          <cell r="I12190">
            <v>0</v>
          </cell>
          <cell r="J12190">
            <v>0</v>
          </cell>
        </row>
        <row r="12191">
          <cell r="A12191">
            <v>36641</v>
          </cell>
          <cell r="B12191" t="str">
            <v>FT-CANADA</v>
          </cell>
          <cell r="C12191" t="str">
            <v>NG-NYMEX</v>
          </cell>
          <cell r="D12191" t="str">
            <v>FT-CAND-ERMS-PRC</v>
          </cell>
          <cell r="E12191" t="str">
            <v>P</v>
          </cell>
          <cell r="G12191" t="str">
            <v>TRANS:AECO/EMP</v>
          </cell>
          <cell r="H12191">
            <v>40848</v>
          </cell>
          <cell r="I12191">
            <v>0</v>
          </cell>
          <cell r="J12191">
            <v>0</v>
          </cell>
        </row>
        <row r="12192">
          <cell r="A12192">
            <v>36641</v>
          </cell>
          <cell r="B12192" t="str">
            <v>FT-CANADA</v>
          </cell>
          <cell r="C12192" t="str">
            <v>NG-NYMEX</v>
          </cell>
          <cell r="D12192" t="str">
            <v>FT-CAND-ERMS-PRC</v>
          </cell>
          <cell r="E12192" t="str">
            <v>P</v>
          </cell>
          <cell r="G12192" t="str">
            <v>TRANS:AECO/EMP</v>
          </cell>
          <cell r="H12192">
            <v>40878</v>
          </cell>
          <cell r="I12192">
            <v>0</v>
          </cell>
          <cell r="J12192">
            <v>0</v>
          </cell>
        </row>
        <row r="12193">
          <cell r="A12193">
            <v>36641</v>
          </cell>
          <cell r="B12193" t="str">
            <v>FT-CANADA</v>
          </cell>
          <cell r="C12193" t="str">
            <v>NG-NYMEX</v>
          </cell>
          <cell r="D12193" t="str">
            <v>FT-CAND-ERMS-PRC</v>
          </cell>
          <cell r="E12193" t="str">
            <v>P</v>
          </cell>
          <cell r="G12193" t="str">
            <v>TRANS:AECO/EMP</v>
          </cell>
          <cell r="H12193">
            <v>40909</v>
          </cell>
          <cell r="I12193">
            <v>0</v>
          </cell>
          <cell r="J12193">
            <v>0</v>
          </cell>
        </row>
        <row r="12194">
          <cell r="A12194">
            <v>36641</v>
          </cell>
          <cell r="B12194" t="str">
            <v>FT-CANADA</v>
          </cell>
          <cell r="C12194" t="str">
            <v>NG-NYMEX</v>
          </cell>
          <cell r="D12194" t="str">
            <v>FT-CAND-ERMS-PRC</v>
          </cell>
          <cell r="E12194" t="str">
            <v>P</v>
          </cell>
          <cell r="G12194" t="str">
            <v>TRANS:AECO/EMP</v>
          </cell>
          <cell r="H12194">
            <v>40940</v>
          </cell>
          <cell r="I12194">
            <v>0</v>
          </cell>
          <cell r="J12194">
            <v>0</v>
          </cell>
        </row>
        <row r="12195">
          <cell r="A12195">
            <v>36641</v>
          </cell>
          <cell r="B12195" t="str">
            <v>FT-CANADA</v>
          </cell>
          <cell r="C12195" t="str">
            <v>NG-NYMEX</v>
          </cell>
          <cell r="D12195" t="str">
            <v>FT-CAND-ERMS-PRC</v>
          </cell>
          <cell r="E12195" t="str">
            <v>P</v>
          </cell>
          <cell r="G12195" t="str">
            <v>TRANS:AECO/EMP</v>
          </cell>
          <cell r="H12195">
            <v>40969</v>
          </cell>
          <cell r="I12195">
            <v>0</v>
          </cell>
          <cell r="J12195">
            <v>0</v>
          </cell>
        </row>
        <row r="12196">
          <cell r="A12196">
            <v>36641</v>
          </cell>
          <cell r="B12196" t="str">
            <v>FT-CANADA</v>
          </cell>
          <cell r="C12196" t="str">
            <v>NG-NYMEX</v>
          </cell>
          <cell r="D12196" t="str">
            <v>FT-CAND-ERMS-PRC</v>
          </cell>
          <cell r="E12196" t="str">
            <v>P</v>
          </cell>
          <cell r="G12196" t="str">
            <v>TRANS:AECO/EMP</v>
          </cell>
          <cell r="H12196">
            <v>41000</v>
          </cell>
          <cell r="I12196">
            <v>0</v>
          </cell>
          <cell r="J12196">
            <v>0</v>
          </cell>
        </row>
        <row r="12197">
          <cell r="A12197">
            <v>36641</v>
          </cell>
          <cell r="B12197" t="str">
            <v>FT-CANADA</v>
          </cell>
          <cell r="C12197" t="str">
            <v>NG-NYMEX</v>
          </cell>
          <cell r="D12197" t="str">
            <v>FT-CAND-ERMS-PRC</v>
          </cell>
          <cell r="E12197" t="str">
            <v>P</v>
          </cell>
          <cell r="G12197" t="str">
            <v>TRANS:AECO/EMP</v>
          </cell>
          <cell r="H12197">
            <v>41030</v>
          </cell>
          <cell r="I12197">
            <v>0</v>
          </cell>
          <cell r="J12197">
            <v>0</v>
          </cell>
        </row>
        <row r="12198">
          <cell r="A12198">
            <v>36641</v>
          </cell>
          <cell r="B12198" t="str">
            <v>FT-CANADA</v>
          </cell>
          <cell r="C12198" t="str">
            <v>NG-NYMEX</v>
          </cell>
          <cell r="D12198" t="str">
            <v>FT-CAND-ERMS-PRC</v>
          </cell>
          <cell r="E12198" t="str">
            <v>P</v>
          </cell>
          <cell r="G12198" t="str">
            <v>TRANS:AECO/EMP</v>
          </cell>
          <cell r="H12198">
            <v>41061</v>
          </cell>
          <cell r="I12198">
            <v>0</v>
          </cell>
          <cell r="J12198">
            <v>0</v>
          </cell>
        </row>
        <row r="12199">
          <cell r="A12199">
            <v>36641</v>
          </cell>
          <cell r="B12199" t="str">
            <v>FT-CANADA</v>
          </cell>
          <cell r="C12199" t="str">
            <v>NG-NYMEX</v>
          </cell>
          <cell r="D12199" t="str">
            <v>FT-CAND-ERMS-PRC</v>
          </cell>
          <cell r="E12199" t="str">
            <v>P</v>
          </cell>
          <cell r="G12199" t="str">
            <v>TRANS:AECO/EMP</v>
          </cell>
          <cell r="H12199">
            <v>41091</v>
          </cell>
          <cell r="I12199">
            <v>0</v>
          </cell>
          <cell r="J12199">
            <v>0</v>
          </cell>
        </row>
        <row r="12200">
          <cell r="A12200">
            <v>36641</v>
          </cell>
          <cell r="B12200" t="str">
            <v>FT-CANADA</v>
          </cell>
          <cell r="C12200" t="str">
            <v>NG-NYMEX</v>
          </cell>
          <cell r="D12200" t="str">
            <v>FT-CAND-ERMS-PRC</v>
          </cell>
          <cell r="E12200" t="str">
            <v>P</v>
          </cell>
          <cell r="G12200" t="str">
            <v>TRANS:AECO/EMP</v>
          </cell>
          <cell r="H12200">
            <v>41122</v>
          </cell>
          <cell r="I12200">
            <v>0</v>
          </cell>
          <cell r="J12200">
            <v>0</v>
          </cell>
        </row>
        <row r="12201">
          <cell r="A12201">
            <v>36641</v>
          </cell>
          <cell r="B12201" t="str">
            <v>FT-CANADA</v>
          </cell>
          <cell r="C12201" t="str">
            <v>NG-NYMEX</v>
          </cell>
          <cell r="D12201" t="str">
            <v>FT-CAND-ERMS-PRC</v>
          </cell>
          <cell r="E12201" t="str">
            <v>P</v>
          </cell>
          <cell r="G12201" t="str">
            <v>TRANS:AECO/EMP</v>
          </cell>
          <cell r="H12201">
            <v>41153</v>
          </cell>
          <cell r="I12201">
            <v>0</v>
          </cell>
          <cell r="J12201">
            <v>0</v>
          </cell>
        </row>
        <row r="12202">
          <cell r="A12202">
            <v>36641</v>
          </cell>
          <cell r="B12202" t="str">
            <v>FT-CANADA</v>
          </cell>
          <cell r="C12202" t="str">
            <v>NG-NYMEX</v>
          </cell>
          <cell r="D12202" t="str">
            <v>FT-CAND-ERMS-PRC</v>
          </cell>
          <cell r="E12202" t="str">
            <v>P</v>
          </cell>
          <cell r="G12202" t="str">
            <v>TRANS:AECO/EMP</v>
          </cell>
          <cell r="H12202">
            <v>41183</v>
          </cell>
          <cell r="I12202">
            <v>0</v>
          </cell>
          <cell r="J12202">
            <v>0</v>
          </cell>
        </row>
        <row r="12203">
          <cell r="A12203">
            <v>36641</v>
          </cell>
          <cell r="B12203" t="str">
            <v>FT-CANADA</v>
          </cell>
          <cell r="C12203" t="str">
            <v>NG-NYMEX</v>
          </cell>
          <cell r="D12203" t="str">
            <v>FT-CAND-ERMS-PRC</v>
          </cell>
          <cell r="E12203" t="str">
            <v>P</v>
          </cell>
          <cell r="G12203" t="str">
            <v>TRANS:AECO/EMP</v>
          </cell>
          <cell r="H12203">
            <v>41214</v>
          </cell>
          <cell r="I12203">
            <v>0</v>
          </cell>
          <cell r="J12203">
            <v>0</v>
          </cell>
        </row>
        <row r="12204">
          <cell r="A12204">
            <v>36641</v>
          </cell>
          <cell r="B12204" t="str">
            <v>FT-CANADA</v>
          </cell>
          <cell r="C12204" t="str">
            <v>NG-NYMEX</v>
          </cell>
          <cell r="D12204" t="str">
            <v>FT-CAND-ERMS-PRC</v>
          </cell>
          <cell r="E12204" t="str">
            <v>P</v>
          </cell>
          <cell r="G12204" t="str">
            <v>TRANS:AECO/EMP</v>
          </cell>
          <cell r="H12204">
            <v>41244</v>
          </cell>
          <cell r="I12204">
            <v>0</v>
          </cell>
          <cell r="J12204">
            <v>0</v>
          </cell>
        </row>
        <row r="12205">
          <cell r="A12205">
            <v>36641</v>
          </cell>
          <cell r="B12205" t="str">
            <v>FT-CANADA</v>
          </cell>
          <cell r="C12205" t="str">
            <v>NG-NYMEX</v>
          </cell>
          <cell r="D12205" t="str">
            <v>FT-CAND-ERMS-PRC</v>
          </cell>
          <cell r="E12205" t="str">
            <v>P</v>
          </cell>
          <cell r="G12205" t="str">
            <v>TRANS:AECO/EMP</v>
          </cell>
          <cell r="H12205">
            <v>41275</v>
          </cell>
          <cell r="I12205">
            <v>0</v>
          </cell>
          <cell r="J12205">
            <v>0</v>
          </cell>
        </row>
        <row r="12206">
          <cell r="A12206">
            <v>36641</v>
          </cell>
          <cell r="B12206" t="str">
            <v>FT-CANADA</v>
          </cell>
          <cell r="C12206" t="str">
            <v>NG-NYMEX</v>
          </cell>
          <cell r="D12206" t="str">
            <v>FT-CAND-ERMS-PRC</v>
          </cell>
          <cell r="E12206" t="str">
            <v>P</v>
          </cell>
          <cell r="G12206" t="str">
            <v>TRANS:AECO/EMP</v>
          </cell>
          <cell r="H12206">
            <v>41306</v>
          </cell>
          <cell r="I12206">
            <v>0</v>
          </cell>
          <cell r="J12206">
            <v>0</v>
          </cell>
        </row>
        <row r="12207">
          <cell r="A12207">
            <v>36641</v>
          </cell>
          <cell r="B12207" t="str">
            <v>FT-CANADA</v>
          </cell>
          <cell r="C12207" t="str">
            <v>NG-NYMEX</v>
          </cell>
          <cell r="D12207" t="str">
            <v>FT-CAND-ERMS-PRC</v>
          </cell>
          <cell r="E12207" t="str">
            <v>P</v>
          </cell>
          <cell r="G12207" t="str">
            <v>TRANS:AECO/EMP</v>
          </cell>
          <cell r="H12207">
            <v>41334</v>
          </cell>
          <cell r="I12207">
            <v>0</v>
          </cell>
          <cell r="J12207">
            <v>0</v>
          </cell>
        </row>
        <row r="12208">
          <cell r="A12208">
            <v>36641</v>
          </cell>
          <cell r="B12208" t="str">
            <v>FT-CANADA</v>
          </cell>
          <cell r="C12208" t="str">
            <v>NG-NYMEX</v>
          </cell>
          <cell r="D12208" t="str">
            <v>FT-CAND-ERMS-PRC</v>
          </cell>
          <cell r="E12208" t="str">
            <v>P</v>
          </cell>
          <cell r="G12208" t="str">
            <v>TRANS:AECO/EMP</v>
          </cell>
          <cell r="H12208">
            <v>41365</v>
          </cell>
          <cell r="I12208">
            <v>0</v>
          </cell>
          <cell r="J12208">
            <v>0</v>
          </cell>
        </row>
        <row r="12209">
          <cell r="A12209">
            <v>36641</v>
          </cell>
          <cell r="B12209" t="str">
            <v>FT-CANADA</v>
          </cell>
          <cell r="C12209" t="str">
            <v>NG-NYMEX</v>
          </cell>
          <cell r="D12209" t="str">
            <v>FT-CAND-ERMS-PRC</v>
          </cell>
          <cell r="E12209" t="str">
            <v>P</v>
          </cell>
          <cell r="G12209" t="str">
            <v>TRANS:AECO/EMP</v>
          </cell>
          <cell r="H12209">
            <v>41395</v>
          </cell>
          <cell r="I12209">
            <v>0</v>
          </cell>
          <cell r="J12209">
            <v>0</v>
          </cell>
        </row>
        <row r="12210">
          <cell r="A12210">
            <v>36641</v>
          </cell>
          <cell r="B12210" t="str">
            <v>FT-CANADA</v>
          </cell>
          <cell r="C12210" t="str">
            <v>NG-NYMEX</v>
          </cell>
          <cell r="D12210" t="str">
            <v>FT-CAND-ERMS-PRC</v>
          </cell>
          <cell r="E12210" t="str">
            <v>P</v>
          </cell>
          <cell r="G12210" t="str">
            <v>TRANS:AECO/EMP</v>
          </cell>
          <cell r="H12210">
            <v>41426</v>
          </cell>
          <cell r="I12210">
            <v>0</v>
          </cell>
          <cell r="J12210">
            <v>0</v>
          </cell>
        </row>
        <row r="12211">
          <cell r="A12211">
            <v>36641</v>
          </cell>
          <cell r="B12211" t="str">
            <v>FT-CANADA</v>
          </cell>
          <cell r="C12211" t="str">
            <v>NG-NYMEX</v>
          </cell>
          <cell r="D12211" t="str">
            <v>FT-CAND-ERMS-PRC</v>
          </cell>
          <cell r="E12211" t="str">
            <v>P</v>
          </cell>
          <cell r="G12211" t="str">
            <v>TRANS:AECO/EMP</v>
          </cell>
          <cell r="H12211">
            <v>41456</v>
          </cell>
          <cell r="I12211">
            <v>0</v>
          </cell>
          <cell r="J12211">
            <v>0</v>
          </cell>
        </row>
        <row r="12212">
          <cell r="A12212">
            <v>36641</v>
          </cell>
          <cell r="B12212" t="str">
            <v>FT-CANADA</v>
          </cell>
          <cell r="C12212" t="str">
            <v>NG-NYMEX</v>
          </cell>
          <cell r="D12212" t="str">
            <v>FT-CAND-ERMS-PRC</v>
          </cell>
          <cell r="E12212" t="str">
            <v>P</v>
          </cell>
          <cell r="G12212" t="str">
            <v>TRANS:AECO/EMP</v>
          </cell>
          <cell r="H12212">
            <v>41487</v>
          </cell>
          <cell r="I12212">
            <v>0</v>
          </cell>
          <cell r="J12212">
            <v>0</v>
          </cell>
        </row>
        <row r="12213">
          <cell r="A12213">
            <v>36641</v>
          </cell>
          <cell r="B12213" t="str">
            <v>FT-CANADA</v>
          </cell>
          <cell r="C12213" t="str">
            <v>NG-NYMEX</v>
          </cell>
          <cell r="D12213" t="str">
            <v>FT-CAND-ERMS-PRC</v>
          </cell>
          <cell r="E12213" t="str">
            <v>P</v>
          </cell>
          <cell r="G12213" t="str">
            <v>TRANS:AECO/EMP</v>
          </cell>
          <cell r="H12213">
            <v>41518</v>
          </cell>
          <cell r="I12213">
            <v>0</v>
          </cell>
          <cell r="J12213">
            <v>0</v>
          </cell>
        </row>
        <row r="12214">
          <cell r="A12214">
            <v>36641</v>
          </cell>
          <cell r="B12214" t="str">
            <v>FT-CANADA</v>
          </cell>
          <cell r="C12214" t="str">
            <v>NG-NYMEX</v>
          </cell>
          <cell r="D12214" t="str">
            <v>FT-CAND-ERMS-PRC</v>
          </cell>
          <cell r="E12214" t="str">
            <v>P</v>
          </cell>
          <cell r="G12214" t="str">
            <v>TRANS:AECO/EMP</v>
          </cell>
          <cell r="H12214">
            <v>41548</v>
          </cell>
          <cell r="I12214">
            <v>0</v>
          </cell>
          <cell r="J12214">
            <v>0</v>
          </cell>
        </row>
        <row r="12215">
          <cell r="A12215">
            <v>36641</v>
          </cell>
          <cell r="B12215" t="str">
            <v>FT-CANADA</v>
          </cell>
          <cell r="C12215" t="str">
            <v>NG-NYMEX</v>
          </cell>
          <cell r="D12215" t="str">
            <v>FT-CAND-ERMS-PRC</v>
          </cell>
          <cell r="E12215" t="str">
            <v>P</v>
          </cell>
          <cell r="G12215" t="str">
            <v>TRANS:AECO/EMP</v>
          </cell>
          <cell r="H12215">
            <v>41579</v>
          </cell>
          <cell r="I12215">
            <v>0</v>
          </cell>
          <cell r="J12215">
            <v>0</v>
          </cell>
        </row>
        <row r="12216">
          <cell r="A12216">
            <v>36641</v>
          </cell>
          <cell r="B12216" t="str">
            <v>FT-CANADA</v>
          </cell>
          <cell r="C12216" t="str">
            <v>NG-NYMEX</v>
          </cell>
          <cell r="D12216" t="str">
            <v>FT-CAND-ERMS-PRC</v>
          </cell>
          <cell r="E12216" t="str">
            <v>P</v>
          </cell>
          <cell r="G12216" t="str">
            <v>TRANS:AECO/EMP</v>
          </cell>
          <cell r="H12216">
            <v>41609</v>
          </cell>
          <cell r="I12216">
            <v>0</v>
          </cell>
          <cell r="J12216">
            <v>0</v>
          </cell>
        </row>
        <row r="12217">
          <cell r="A12217">
            <v>36641</v>
          </cell>
          <cell r="B12217" t="str">
            <v>FT-CANADA</v>
          </cell>
          <cell r="C12217" t="str">
            <v>NG-NYMEX</v>
          </cell>
          <cell r="D12217" t="str">
            <v>FT-CAND-ERMS-PRC</v>
          </cell>
          <cell r="E12217" t="str">
            <v>P</v>
          </cell>
          <cell r="G12217" t="str">
            <v>TRANS:AECO/EMP</v>
          </cell>
          <cell r="H12217">
            <v>41640</v>
          </cell>
          <cell r="I12217">
            <v>0</v>
          </cell>
          <cell r="J12217">
            <v>0</v>
          </cell>
        </row>
        <row r="12218">
          <cell r="A12218">
            <v>36641</v>
          </cell>
          <cell r="B12218" t="str">
            <v>FT-CANADA</v>
          </cell>
          <cell r="C12218" t="str">
            <v>NG-NYMEX</v>
          </cell>
          <cell r="D12218" t="str">
            <v>FT-CAND-ERMS-PRC</v>
          </cell>
          <cell r="E12218" t="str">
            <v>P</v>
          </cell>
          <cell r="G12218" t="str">
            <v>TRANS:AECO/EMP</v>
          </cell>
          <cell r="H12218">
            <v>41671</v>
          </cell>
          <cell r="I12218">
            <v>0</v>
          </cell>
          <cell r="J12218">
            <v>0</v>
          </cell>
        </row>
        <row r="12219">
          <cell r="A12219">
            <v>36641</v>
          </cell>
          <cell r="B12219" t="str">
            <v>FT-CANADA</v>
          </cell>
          <cell r="C12219" t="str">
            <v>NG-NYMEX</v>
          </cell>
          <cell r="D12219" t="str">
            <v>FT-CAND-ERMS-PRC</v>
          </cell>
          <cell r="E12219" t="str">
            <v>P</v>
          </cell>
          <cell r="G12219" t="str">
            <v>TRANS:AECO/EMP</v>
          </cell>
          <cell r="H12219">
            <v>41699</v>
          </cell>
          <cell r="I12219">
            <v>0</v>
          </cell>
          <cell r="J12219">
            <v>0</v>
          </cell>
        </row>
        <row r="12220">
          <cell r="A12220">
            <v>36641</v>
          </cell>
          <cell r="B12220" t="str">
            <v>FT-CANADA</v>
          </cell>
          <cell r="C12220" t="str">
            <v>NG-NYMEX</v>
          </cell>
          <cell r="D12220" t="str">
            <v>FT-CAND-ERMS-PRC</v>
          </cell>
          <cell r="E12220" t="str">
            <v>P</v>
          </cell>
          <cell r="G12220" t="str">
            <v>TRANS:AECO/EMP</v>
          </cell>
          <cell r="H12220">
            <v>41730</v>
          </cell>
          <cell r="I12220">
            <v>0</v>
          </cell>
          <cell r="J12220">
            <v>0</v>
          </cell>
        </row>
        <row r="12221">
          <cell r="A12221">
            <v>36641</v>
          </cell>
          <cell r="B12221" t="str">
            <v>FT-CANADA</v>
          </cell>
          <cell r="C12221" t="str">
            <v>NG-NYMEX</v>
          </cell>
          <cell r="D12221" t="str">
            <v>FT-CAND-ERMS-PRC</v>
          </cell>
          <cell r="E12221" t="str">
            <v>P</v>
          </cell>
          <cell r="G12221" t="str">
            <v>TRANS:AECO/EMP</v>
          </cell>
          <cell r="H12221">
            <v>41760</v>
          </cell>
          <cell r="I12221">
            <v>0</v>
          </cell>
          <cell r="J12221">
            <v>0</v>
          </cell>
        </row>
        <row r="12222">
          <cell r="A12222">
            <v>36641</v>
          </cell>
          <cell r="B12222" t="str">
            <v>FT-CANADA</v>
          </cell>
          <cell r="C12222" t="str">
            <v>NG-NYMEX</v>
          </cell>
          <cell r="D12222" t="str">
            <v>FT-CAND-ERMS-PRC</v>
          </cell>
          <cell r="E12222" t="str">
            <v>P</v>
          </cell>
          <cell r="G12222" t="str">
            <v>TRANS:AECO/EMP</v>
          </cell>
          <cell r="H12222">
            <v>41791</v>
          </cell>
          <cell r="I12222">
            <v>0</v>
          </cell>
          <cell r="J12222">
            <v>0</v>
          </cell>
        </row>
        <row r="12223">
          <cell r="A12223">
            <v>36641</v>
          </cell>
          <cell r="B12223" t="str">
            <v>FT-CANADA</v>
          </cell>
          <cell r="C12223" t="str">
            <v>NG-NYMEX</v>
          </cell>
          <cell r="D12223" t="str">
            <v>FT-CAND-ERMS-PRC</v>
          </cell>
          <cell r="E12223" t="str">
            <v>P</v>
          </cell>
          <cell r="G12223" t="str">
            <v>TRANS:AECO/EMP</v>
          </cell>
          <cell r="H12223">
            <v>41821</v>
          </cell>
          <cell r="I12223">
            <v>0</v>
          </cell>
          <cell r="J12223">
            <v>0</v>
          </cell>
        </row>
        <row r="12224">
          <cell r="A12224">
            <v>36641</v>
          </cell>
          <cell r="B12224" t="str">
            <v>FT-CANADA</v>
          </cell>
          <cell r="C12224" t="str">
            <v>NG-NYMEX</v>
          </cell>
          <cell r="D12224" t="str">
            <v>FT-CAND-ERMS-PRC</v>
          </cell>
          <cell r="E12224" t="str">
            <v>P</v>
          </cell>
          <cell r="G12224" t="str">
            <v>TRANS:AECO/EMP</v>
          </cell>
          <cell r="H12224">
            <v>41852</v>
          </cell>
          <cell r="I12224">
            <v>0</v>
          </cell>
          <cell r="J12224">
            <v>0</v>
          </cell>
        </row>
        <row r="12225">
          <cell r="A12225">
            <v>36641</v>
          </cell>
          <cell r="B12225" t="str">
            <v>FT-CANADA</v>
          </cell>
          <cell r="C12225" t="str">
            <v>NG-NYMEX</v>
          </cell>
          <cell r="D12225" t="str">
            <v>FT-CAND-ERMS-PRC</v>
          </cell>
          <cell r="E12225" t="str">
            <v>P</v>
          </cell>
          <cell r="G12225" t="str">
            <v>TRANS:AECO/EMP</v>
          </cell>
          <cell r="H12225">
            <v>41883</v>
          </cell>
          <cell r="I12225">
            <v>0</v>
          </cell>
          <cell r="J12225">
            <v>0</v>
          </cell>
        </row>
        <row r="12226">
          <cell r="A12226">
            <v>36641</v>
          </cell>
          <cell r="B12226" t="str">
            <v>FT-CANADA</v>
          </cell>
          <cell r="C12226" t="str">
            <v>NG-NYMEX</v>
          </cell>
          <cell r="D12226" t="str">
            <v>FT-CAND-ERMS-PRC</v>
          </cell>
          <cell r="E12226" t="str">
            <v>P</v>
          </cell>
          <cell r="G12226" t="str">
            <v>TRANS:AECO/EMP</v>
          </cell>
          <cell r="H12226">
            <v>41913</v>
          </cell>
          <cell r="I12226">
            <v>0</v>
          </cell>
          <cell r="J12226">
            <v>0</v>
          </cell>
        </row>
        <row r="12227">
          <cell r="A12227">
            <v>36641</v>
          </cell>
          <cell r="B12227" t="str">
            <v>FT-CANADA</v>
          </cell>
          <cell r="C12227" t="str">
            <v>NG-NYMEX</v>
          </cell>
          <cell r="D12227" t="str">
            <v>FT-CAND-ERMS-PRC</v>
          </cell>
          <cell r="E12227" t="str">
            <v>P</v>
          </cell>
          <cell r="G12227" t="str">
            <v>TRANS:AECO/EMP</v>
          </cell>
          <cell r="H12227">
            <v>41944</v>
          </cell>
          <cell r="I12227">
            <v>0</v>
          </cell>
          <cell r="J12227">
            <v>0</v>
          </cell>
        </row>
        <row r="12228">
          <cell r="A12228">
            <v>36641</v>
          </cell>
          <cell r="B12228" t="str">
            <v>FT-CANADA</v>
          </cell>
          <cell r="C12228" t="str">
            <v>NG-NYMEX</v>
          </cell>
          <cell r="D12228" t="str">
            <v>FT-CAND-ERMS-PRC</v>
          </cell>
          <cell r="E12228" t="str">
            <v>P</v>
          </cell>
          <cell r="G12228" t="str">
            <v>TRANS:AECO/EMP</v>
          </cell>
          <cell r="H12228">
            <v>41974</v>
          </cell>
          <cell r="I12228">
            <v>0</v>
          </cell>
          <cell r="J12228">
            <v>0</v>
          </cell>
        </row>
        <row r="12631">
          <cell r="A12631" t="str">
            <v>EFF_DT</v>
          </cell>
          <cell r="B12631" t="str">
            <v>PORTFOLIO_ID</v>
          </cell>
          <cell r="C12631" t="str">
            <v>BENCHMARK_ID</v>
          </cell>
          <cell r="D12631" t="str">
            <v>BOOK_ID</v>
          </cell>
          <cell r="E12631" t="str">
            <v>BOOK_TYPE_CD</v>
          </cell>
          <cell r="F12631" t="str">
            <v>BOOK_FLAG</v>
          </cell>
          <cell r="G12631" t="str">
            <v>TO_DATE(TO_CHAR(REF_DT,'MM-YYYY'),'MM-YYYY')</v>
          </cell>
          <cell r="H12631" t="str">
            <v>ROUND(SUM(PV_POSITION),0)</v>
          </cell>
          <cell r="I12631" t="str">
            <v>ROUND(SUM(BENCHMARK_QTY),0)</v>
          </cell>
        </row>
        <row r="12632">
          <cell r="A12632">
            <v>36641</v>
          </cell>
          <cell r="B12632" t="str">
            <v>POS-GAS-TRD</v>
          </cell>
          <cell r="C12632" t="str">
            <v>NG-NYMEX</v>
          </cell>
          <cell r="D12632" t="str">
            <v>ARUBA-TP-GDL</v>
          </cell>
          <cell r="E12632" t="str">
            <v>M</v>
          </cell>
          <cell r="F12632" t="str">
            <v>G</v>
          </cell>
          <cell r="G12632">
            <v>36617</v>
          </cell>
          <cell r="H12632">
            <v>168579</v>
          </cell>
          <cell r="I12632">
            <v>0</v>
          </cell>
        </row>
        <row r="12633">
          <cell r="A12633">
            <v>36641</v>
          </cell>
          <cell r="B12633" t="str">
            <v>POS-GAS-TRD</v>
          </cell>
          <cell r="C12633" t="str">
            <v>NG-NYMEX</v>
          </cell>
          <cell r="D12633" t="str">
            <v>ARUBA-TP-GDL</v>
          </cell>
          <cell r="E12633" t="str">
            <v>M</v>
          </cell>
          <cell r="F12633" t="str">
            <v>G</v>
          </cell>
          <cell r="G12633">
            <v>36647</v>
          </cell>
          <cell r="H12633">
            <v>62857</v>
          </cell>
          <cell r="I12633">
            <v>0</v>
          </cell>
        </row>
        <row r="12634">
          <cell r="A12634">
            <v>36641</v>
          </cell>
          <cell r="B12634" t="str">
            <v>POS-GAS-TRD</v>
          </cell>
          <cell r="C12634" t="str">
            <v>NG-NYMEX</v>
          </cell>
          <cell r="D12634" t="str">
            <v>ARUBA-TP-GDL</v>
          </cell>
          <cell r="E12634" t="str">
            <v>M</v>
          </cell>
          <cell r="F12634" t="str">
            <v>G</v>
          </cell>
          <cell r="G12634">
            <v>36678</v>
          </cell>
          <cell r="H12634">
            <v>64102</v>
          </cell>
          <cell r="I12634">
            <v>0</v>
          </cell>
        </row>
        <row r="12635">
          <cell r="A12635">
            <v>36641</v>
          </cell>
          <cell r="B12635" t="str">
            <v>POS-GAS-TRD</v>
          </cell>
          <cell r="C12635" t="str">
            <v>NG-NYMEX</v>
          </cell>
          <cell r="D12635" t="str">
            <v>ARUBA-TP-GDL</v>
          </cell>
          <cell r="E12635" t="str">
            <v>M</v>
          </cell>
          <cell r="F12635" t="str">
            <v>G</v>
          </cell>
          <cell r="G12635">
            <v>36708</v>
          </cell>
          <cell r="H12635">
            <v>73481</v>
          </cell>
          <cell r="I12635">
            <v>0</v>
          </cell>
        </row>
        <row r="12636">
          <cell r="A12636">
            <v>36641</v>
          </cell>
          <cell r="B12636" t="str">
            <v>POS-GAS-TRD</v>
          </cell>
          <cell r="C12636" t="str">
            <v>NG-NYMEX</v>
          </cell>
          <cell r="D12636" t="str">
            <v>ARUBA-TP-GDL</v>
          </cell>
          <cell r="E12636" t="str">
            <v>M</v>
          </cell>
          <cell r="F12636" t="str">
            <v>G</v>
          </cell>
          <cell r="G12636">
            <v>36739</v>
          </cell>
          <cell r="H12636">
            <v>81086</v>
          </cell>
          <cell r="I12636">
            <v>0</v>
          </cell>
        </row>
        <row r="12637">
          <cell r="A12637">
            <v>36641</v>
          </cell>
          <cell r="B12637" t="str">
            <v>POS-GAS-TRD</v>
          </cell>
          <cell r="C12637" t="str">
            <v>NG-NYMEX</v>
          </cell>
          <cell r="D12637" t="str">
            <v>ARUBA-TP-GDL</v>
          </cell>
          <cell r="E12637" t="str">
            <v>M</v>
          </cell>
          <cell r="F12637" t="str">
            <v>G</v>
          </cell>
          <cell r="G12637">
            <v>36770</v>
          </cell>
          <cell r="H12637">
            <v>76685</v>
          </cell>
          <cell r="I12637">
            <v>0</v>
          </cell>
        </row>
        <row r="12638">
          <cell r="A12638">
            <v>36641</v>
          </cell>
          <cell r="B12638" t="str">
            <v>POS-GAS-TRD</v>
          </cell>
          <cell r="C12638" t="str">
            <v>NG-NYMEX</v>
          </cell>
          <cell r="D12638" t="str">
            <v>ARUBA-TP-GDL</v>
          </cell>
          <cell r="E12638" t="str">
            <v>M</v>
          </cell>
          <cell r="F12638" t="str">
            <v>G</v>
          </cell>
          <cell r="G12638">
            <v>36800</v>
          </cell>
          <cell r="H12638">
            <v>88070</v>
          </cell>
          <cell r="I12638">
            <v>0</v>
          </cell>
        </row>
        <row r="12639">
          <cell r="A12639">
            <v>36641</v>
          </cell>
          <cell r="B12639" t="str">
            <v>POS-GAS-TRD</v>
          </cell>
          <cell r="C12639" t="str">
            <v>NG-NYMEX</v>
          </cell>
          <cell r="D12639" t="str">
            <v>ARUBA-TP-GDL</v>
          </cell>
          <cell r="E12639" t="str">
            <v>M</v>
          </cell>
          <cell r="F12639" t="str">
            <v>G</v>
          </cell>
          <cell r="G12639">
            <v>36831</v>
          </cell>
          <cell r="H12639">
            <v>119970</v>
          </cell>
          <cell r="I12639">
            <v>0</v>
          </cell>
        </row>
        <row r="12640">
          <cell r="A12640">
            <v>36641</v>
          </cell>
          <cell r="B12640" t="str">
            <v>POS-GAS-TRD</v>
          </cell>
          <cell r="C12640" t="str">
            <v>NG-NYMEX</v>
          </cell>
          <cell r="D12640" t="str">
            <v>ARUBA-TP-GDL</v>
          </cell>
          <cell r="E12640" t="str">
            <v>M</v>
          </cell>
          <cell r="F12640" t="str">
            <v>G</v>
          </cell>
          <cell r="G12640">
            <v>36861</v>
          </cell>
          <cell r="H12640">
            <v>61494</v>
          </cell>
          <cell r="I12640">
            <v>0</v>
          </cell>
        </row>
        <row r="12641">
          <cell r="A12641">
            <v>36641</v>
          </cell>
          <cell r="B12641" t="str">
            <v>POS-GAS-TRD</v>
          </cell>
          <cell r="C12641" t="str">
            <v>NG-NYMEX</v>
          </cell>
          <cell r="D12641" t="str">
            <v>ARUBA-TP-GDL</v>
          </cell>
          <cell r="E12641" t="str">
            <v>M</v>
          </cell>
          <cell r="F12641" t="str">
            <v>G</v>
          </cell>
          <cell r="G12641">
            <v>36892</v>
          </cell>
          <cell r="H12641">
            <v>61120</v>
          </cell>
          <cell r="I12641">
            <v>0</v>
          </cell>
        </row>
        <row r="12642">
          <cell r="A12642">
            <v>36641</v>
          </cell>
          <cell r="B12642" t="str">
            <v>POS-GAS-TRD</v>
          </cell>
          <cell r="C12642" t="str">
            <v>NG-NYMEX</v>
          </cell>
          <cell r="D12642" t="str">
            <v>ARUBA-TP-GDL</v>
          </cell>
          <cell r="E12642" t="str">
            <v>M</v>
          </cell>
          <cell r="F12642" t="str">
            <v>G</v>
          </cell>
          <cell r="G12642">
            <v>36923</v>
          </cell>
          <cell r="H12642">
            <v>52033</v>
          </cell>
          <cell r="I12642">
            <v>0</v>
          </cell>
        </row>
        <row r="12643">
          <cell r="A12643">
            <v>36641</v>
          </cell>
          <cell r="B12643" t="str">
            <v>POS-GAS-TRD</v>
          </cell>
          <cell r="C12643" t="str">
            <v>NG-NYMEX</v>
          </cell>
          <cell r="D12643" t="str">
            <v>ARUBA-TP-GDL</v>
          </cell>
          <cell r="E12643" t="str">
            <v>M</v>
          </cell>
          <cell r="F12643" t="str">
            <v>G</v>
          </cell>
          <cell r="G12643">
            <v>36951</v>
          </cell>
          <cell r="H12643">
            <v>41243</v>
          </cell>
          <cell r="I12643">
            <v>0</v>
          </cell>
        </row>
        <row r="12644">
          <cell r="A12644">
            <v>36641</v>
          </cell>
          <cell r="B12644" t="str">
            <v>POS-GAS-TRD</v>
          </cell>
          <cell r="C12644" t="str">
            <v>NG-NYMEX</v>
          </cell>
          <cell r="D12644" t="str">
            <v>ARUBA-TP-GDL</v>
          </cell>
          <cell r="E12644" t="str">
            <v>M</v>
          </cell>
          <cell r="F12644" t="str">
            <v>G</v>
          </cell>
          <cell r="G12644">
            <v>36982</v>
          </cell>
          <cell r="H12644">
            <v>65557</v>
          </cell>
          <cell r="I12644">
            <v>0</v>
          </cell>
        </row>
        <row r="12645">
          <cell r="A12645">
            <v>36641</v>
          </cell>
          <cell r="B12645" t="str">
            <v>POS-GAS-TRD</v>
          </cell>
          <cell r="C12645" t="str">
            <v>NG-NYMEX</v>
          </cell>
          <cell r="D12645" t="str">
            <v>ARUBA-TP-GDL</v>
          </cell>
          <cell r="E12645" t="str">
            <v>M</v>
          </cell>
          <cell r="F12645" t="str">
            <v>G</v>
          </cell>
          <cell r="G12645">
            <v>37012</v>
          </cell>
          <cell r="H12645">
            <v>76108</v>
          </cell>
          <cell r="I12645">
            <v>0</v>
          </cell>
        </row>
        <row r="12646">
          <cell r="A12646">
            <v>36641</v>
          </cell>
          <cell r="B12646" t="str">
            <v>POS-GAS-TRD</v>
          </cell>
          <cell r="C12646" t="str">
            <v>NG-NYMEX</v>
          </cell>
          <cell r="D12646" t="str">
            <v>ARUBA-TP-GDL</v>
          </cell>
          <cell r="E12646" t="str">
            <v>M</v>
          </cell>
          <cell r="F12646" t="str">
            <v>G</v>
          </cell>
          <cell r="G12646">
            <v>37043</v>
          </cell>
          <cell r="H12646">
            <v>71955</v>
          </cell>
          <cell r="I12646">
            <v>0</v>
          </cell>
        </row>
        <row r="12647">
          <cell r="A12647">
            <v>36641</v>
          </cell>
          <cell r="B12647" t="str">
            <v>POS-GAS-TRD</v>
          </cell>
          <cell r="C12647" t="str">
            <v>NG-NYMEX</v>
          </cell>
          <cell r="D12647" t="str">
            <v>ARUBA-TP-GDL</v>
          </cell>
          <cell r="E12647" t="str">
            <v>M</v>
          </cell>
          <cell r="F12647" t="str">
            <v>G</v>
          </cell>
          <cell r="G12647">
            <v>37073</v>
          </cell>
          <cell r="H12647">
            <v>82694</v>
          </cell>
          <cell r="I12647">
            <v>0</v>
          </cell>
        </row>
        <row r="12648">
          <cell r="A12648">
            <v>36641</v>
          </cell>
          <cell r="B12648" t="str">
            <v>POS-GAS-TRD</v>
          </cell>
          <cell r="C12648" t="str">
            <v>NG-NYMEX</v>
          </cell>
          <cell r="D12648" t="str">
            <v>ARUBA-TP-GDL</v>
          </cell>
          <cell r="E12648" t="str">
            <v>M</v>
          </cell>
          <cell r="F12648" t="str">
            <v>G</v>
          </cell>
          <cell r="G12648">
            <v>37104</v>
          </cell>
          <cell r="H12648">
            <v>89642</v>
          </cell>
          <cell r="I12648">
            <v>0</v>
          </cell>
        </row>
        <row r="12649">
          <cell r="A12649">
            <v>36641</v>
          </cell>
          <cell r="B12649" t="str">
            <v>POS-GAS-TRD</v>
          </cell>
          <cell r="C12649" t="str">
            <v>NG-NYMEX</v>
          </cell>
          <cell r="D12649" t="str">
            <v>ARUBA-TP-GDL</v>
          </cell>
          <cell r="E12649" t="str">
            <v>M</v>
          </cell>
          <cell r="F12649" t="str">
            <v>G</v>
          </cell>
          <cell r="G12649">
            <v>37135</v>
          </cell>
          <cell r="H12649">
            <v>84748</v>
          </cell>
          <cell r="I12649">
            <v>0</v>
          </cell>
        </row>
        <row r="12650">
          <cell r="A12650">
            <v>36641</v>
          </cell>
          <cell r="B12650" t="str">
            <v>POS-GAS-TRD</v>
          </cell>
          <cell r="C12650" t="str">
            <v>NG-NYMEX</v>
          </cell>
          <cell r="D12650" t="str">
            <v>ARUBA-TP-GDL</v>
          </cell>
          <cell r="E12650" t="str">
            <v>M</v>
          </cell>
          <cell r="F12650" t="str">
            <v>G</v>
          </cell>
          <cell r="G12650">
            <v>37165</v>
          </cell>
          <cell r="H12650">
            <v>95915</v>
          </cell>
          <cell r="I12650">
            <v>0</v>
          </cell>
        </row>
        <row r="12651">
          <cell r="A12651">
            <v>36641</v>
          </cell>
          <cell r="B12651" t="str">
            <v>POS-GAS-TRD</v>
          </cell>
          <cell r="C12651" t="str">
            <v>NG-NYMEX</v>
          </cell>
          <cell r="D12651" t="str">
            <v>ARUBA-TP-GDL</v>
          </cell>
          <cell r="E12651" t="str">
            <v>M</v>
          </cell>
          <cell r="F12651" t="str">
            <v>G</v>
          </cell>
          <cell r="G12651">
            <v>37196</v>
          </cell>
          <cell r="H12651">
            <v>79683</v>
          </cell>
          <cell r="I12651">
            <v>0</v>
          </cell>
        </row>
        <row r="12652">
          <cell r="A12652">
            <v>36641</v>
          </cell>
          <cell r="B12652" t="str">
            <v>POS-GAS-TRD</v>
          </cell>
          <cell r="C12652" t="str">
            <v>NG-NYMEX</v>
          </cell>
          <cell r="D12652" t="str">
            <v>ARUBA-TP-GDL</v>
          </cell>
          <cell r="E12652" t="str">
            <v>M</v>
          </cell>
          <cell r="F12652" t="str">
            <v>G</v>
          </cell>
          <cell r="G12652">
            <v>37226</v>
          </cell>
          <cell r="H12652">
            <v>57169</v>
          </cell>
          <cell r="I12652">
            <v>0</v>
          </cell>
        </row>
        <row r="12653">
          <cell r="A12653">
            <v>36641</v>
          </cell>
          <cell r="B12653" t="str">
            <v>POS-GAS-TRD</v>
          </cell>
          <cell r="C12653" t="str">
            <v>NG-NYMEX</v>
          </cell>
          <cell r="D12653" t="str">
            <v>ARUBA-TP-GDL</v>
          </cell>
          <cell r="E12653" t="str">
            <v>M</v>
          </cell>
          <cell r="F12653" t="str">
            <v>G</v>
          </cell>
          <cell r="G12653">
            <v>37257</v>
          </cell>
          <cell r="H12653">
            <v>56812</v>
          </cell>
          <cell r="I12653">
            <v>0</v>
          </cell>
        </row>
        <row r="12654">
          <cell r="A12654">
            <v>36641</v>
          </cell>
          <cell r="B12654" t="str">
            <v>POS-GAS-TRD</v>
          </cell>
          <cell r="C12654" t="str">
            <v>NG-NYMEX</v>
          </cell>
          <cell r="D12654" t="str">
            <v>ARUBA-TP-GDL</v>
          </cell>
          <cell r="E12654" t="str">
            <v>M</v>
          </cell>
          <cell r="F12654" t="str">
            <v>G</v>
          </cell>
          <cell r="G12654">
            <v>37288</v>
          </cell>
          <cell r="H12654">
            <v>48358</v>
          </cell>
          <cell r="I12654">
            <v>0</v>
          </cell>
        </row>
        <row r="12655">
          <cell r="A12655">
            <v>36641</v>
          </cell>
          <cell r="B12655" t="str">
            <v>POS-GAS-TRD</v>
          </cell>
          <cell r="C12655" t="str">
            <v>NG-NYMEX</v>
          </cell>
          <cell r="D12655" t="str">
            <v>ARUBA-TP-GDL</v>
          </cell>
          <cell r="E12655" t="str">
            <v>M</v>
          </cell>
          <cell r="F12655" t="str">
            <v>G</v>
          </cell>
          <cell r="G12655">
            <v>37316</v>
          </cell>
          <cell r="H12655">
            <v>38327</v>
          </cell>
          <cell r="I12655">
            <v>0</v>
          </cell>
        </row>
        <row r="12656">
          <cell r="A12656">
            <v>36641</v>
          </cell>
          <cell r="B12656" t="str">
            <v>POS-GAS-TRD</v>
          </cell>
          <cell r="C12656" t="str">
            <v>NG-NYMEX</v>
          </cell>
          <cell r="D12656" t="str">
            <v>ARUBA-TP-GDL</v>
          </cell>
          <cell r="E12656" t="str">
            <v>M</v>
          </cell>
          <cell r="F12656" t="str">
            <v>G</v>
          </cell>
          <cell r="G12656">
            <v>37347</v>
          </cell>
          <cell r="H12656">
            <v>60917</v>
          </cell>
          <cell r="I12656">
            <v>0</v>
          </cell>
        </row>
        <row r="12657">
          <cell r="A12657">
            <v>36641</v>
          </cell>
          <cell r="B12657" t="str">
            <v>POS-GAS-TRD</v>
          </cell>
          <cell r="C12657" t="str">
            <v>NG-NYMEX</v>
          </cell>
          <cell r="D12657" t="str">
            <v>ARUBA-TP-GDL</v>
          </cell>
          <cell r="E12657" t="str">
            <v>M</v>
          </cell>
          <cell r="F12657" t="str">
            <v>G</v>
          </cell>
          <cell r="G12657">
            <v>37377</v>
          </cell>
          <cell r="H12657">
            <v>70717</v>
          </cell>
          <cell r="I12657">
            <v>0</v>
          </cell>
        </row>
        <row r="12658">
          <cell r="A12658">
            <v>36641</v>
          </cell>
          <cell r="B12658" t="str">
            <v>POS-GAS-TRD</v>
          </cell>
          <cell r="C12658" t="str">
            <v>NG-NYMEX</v>
          </cell>
          <cell r="D12658" t="str">
            <v>ARUBA-TP-GDL</v>
          </cell>
          <cell r="E12658" t="str">
            <v>M</v>
          </cell>
          <cell r="F12658" t="str">
            <v>G</v>
          </cell>
          <cell r="G12658">
            <v>37408</v>
          </cell>
          <cell r="H12658">
            <v>66858</v>
          </cell>
          <cell r="I12658">
            <v>0</v>
          </cell>
        </row>
        <row r="12659">
          <cell r="A12659">
            <v>36641</v>
          </cell>
          <cell r="B12659" t="str">
            <v>POS-GAS-TRD</v>
          </cell>
          <cell r="C12659" t="str">
            <v>NG-NYMEX</v>
          </cell>
          <cell r="D12659" t="str">
            <v>ARUBA-TP-GDL</v>
          </cell>
          <cell r="E12659" t="str">
            <v>M</v>
          </cell>
          <cell r="F12659" t="str">
            <v>G</v>
          </cell>
          <cell r="G12659">
            <v>37438</v>
          </cell>
          <cell r="H12659">
            <v>76836</v>
          </cell>
          <cell r="I12659">
            <v>0</v>
          </cell>
        </row>
        <row r="12660">
          <cell r="A12660">
            <v>36641</v>
          </cell>
          <cell r="B12660" t="str">
            <v>POS-GAS-TRD</v>
          </cell>
          <cell r="C12660" t="str">
            <v>NG-NYMEX</v>
          </cell>
          <cell r="D12660" t="str">
            <v>ARUBA-TP-GDL</v>
          </cell>
          <cell r="E12660" t="str">
            <v>M</v>
          </cell>
          <cell r="F12660" t="str">
            <v>G</v>
          </cell>
          <cell r="G12660">
            <v>37469</v>
          </cell>
          <cell r="H12660">
            <v>83294</v>
          </cell>
          <cell r="I12660">
            <v>0</v>
          </cell>
        </row>
        <row r="12661">
          <cell r="A12661">
            <v>36641</v>
          </cell>
          <cell r="B12661" t="str">
            <v>POS-GAS-TRD</v>
          </cell>
          <cell r="C12661" t="str">
            <v>NG-NYMEX</v>
          </cell>
          <cell r="D12661" t="str">
            <v>ARUBA-TP-GDL</v>
          </cell>
          <cell r="E12661" t="str">
            <v>M</v>
          </cell>
          <cell r="F12661" t="str">
            <v>G</v>
          </cell>
          <cell r="G12661">
            <v>37500</v>
          </cell>
          <cell r="H12661">
            <v>78750</v>
          </cell>
          <cell r="I12661">
            <v>0</v>
          </cell>
        </row>
        <row r="12662">
          <cell r="A12662">
            <v>36641</v>
          </cell>
          <cell r="B12662" t="str">
            <v>POS-GAS-TRD</v>
          </cell>
          <cell r="C12662" t="str">
            <v>NG-NYMEX</v>
          </cell>
          <cell r="D12662" t="str">
            <v>ARUBA-TP-GDL</v>
          </cell>
          <cell r="E12662" t="str">
            <v>M</v>
          </cell>
          <cell r="F12662" t="str">
            <v>G</v>
          </cell>
          <cell r="G12662">
            <v>37530</v>
          </cell>
          <cell r="H12662">
            <v>89131</v>
          </cell>
          <cell r="I12662">
            <v>0</v>
          </cell>
        </row>
        <row r="12663">
          <cell r="A12663">
            <v>36641</v>
          </cell>
          <cell r="B12663" t="str">
            <v>POS-GAS-TRD</v>
          </cell>
          <cell r="C12663" t="str">
            <v>NG-NYMEX</v>
          </cell>
          <cell r="D12663" t="str">
            <v>ARUBA-TP-GDL</v>
          </cell>
          <cell r="E12663" t="str">
            <v>M</v>
          </cell>
          <cell r="F12663" t="str">
            <v>G</v>
          </cell>
          <cell r="G12663">
            <v>37561</v>
          </cell>
          <cell r="H12663">
            <v>103673</v>
          </cell>
          <cell r="I12663">
            <v>0</v>
          </cell>
        </row>
        <row r="12664">
          <cell r="A12664">
            <v>36641</v>
          </cell>
          <cell r="B12664" t="str">
            <v>POS-GAS-TRD</v>
          </cell>
          <cell r="C12664" t="str">
            <v>NG-NYMEX</v>
          </cell>
          <cell r="D12664" t="str">
            <v>ARUBA-TP-GDL</v>
          </cell>
          <cell r="E12664" t="str">
            <v>M</v>
          </cell>
          <cell r="F12664" t="str">
            <v>G</v>
          </cell>
          <cell r="G12664">
            <v>37591</v>
          </cell>
          <cell r="H12664">
            <v>53132</v>
          </cell>
          <cell r="I12664">
            <v>0</v>
          </cell>
        </row>
        <row r="12665">
          <cell r="A12665">
            <v>36641</v>
          </cell>
          <cell r="B12665" t="str">
            <v>POS-GAS-TRD</v>
          </cell>
          <cell r="C12665" t="str">
            <v>NG-NYMEX</v>
          </cell>
          <cell r="D12665" t="str">
            <v>ARUBA-TP-GDL</v>
          </cell>
          <cell r="E12665" t="str">
            <v>M</v>
          </cell>
          <cell r="F12665" t="str">
            <v>G</v>
          </cell>
          <cell r="G12665">
            <v>37622</v>
          </cell>
          <cell r="H12665">
            <v>52804</v>
          </cell>
          <cell r="I12665">
            <v>0</v>
          </cell>
        </row>
        <row r="12666">
          <cell r="A12666">
            <v>36641</v>
          </cell>
          <cell r="B12666" t="str">
            <v>POS-GAS-TRD</v>
          </cell>
          <cell r="C12666" t="str">
            <v>NG-NYMEX</v>
          </cell>
          <cell r="D12666" t="str">
            <v>ARUBA-TP-GDL</v>
          </cell>
          <cell r="E12666" t="str">
            <v>M</v>
          </cell>
          <cell r="F12666" t="str">
            <v>G</v>
          </cell>
          <cell r="G12666">
            <v>37653</v>
          </cell>
          <cell r="H12666">
            <v>44950</v>
          </cell>
          <cell r="I12666">
            <v>0</v>
          </cell>
        </row>
        <row r="12667">
          <cell r="A12667">
            <v>36641</v>
          </cell>
          <cell r="B12667" t="str">
            <v>POS-GAS-TRD</v>
          </cell>
          <cell r="C12667" t="str">
            <v>NG-NYMEX</v>
          </cell>
          <cell r="D12667" t="str">
            <v>ARUBA-TP-GDL</v>
          </cell>
          <cell r="E12667" t="str">
            <v>M</v>
          </cell>
          <cell r="F12667" t="str">
            <v>G</v>
          </cell>
          <cell r="G12667">
            <v>37681</v>
          </cell>
          <cell r="H12667">
            <v>35628</v>
          </cell>
          <cell r="I12667">
            <v>0</v>
          </cell>
        </row>
        <row r="12668">
          <cell r="A12668">
            <v>36641</v>
          </cell>
          <cell r="B12668" t="str">
            <v>POS-GAS-TRD</v>
          </cell>
          <cell r="C12668" t="str">
            <v>NG-NYMEX</v>
          </cell>
          <cell r="D12668" t="str">
            <v>ARUBA-TP-GDL</v>
          </cell>
          <cell r="E12668" t="str">
            <v>M</v>
          </cell>
          <cell r="F12668" t="str">
            <v>G</v>
          </cell>
          <cell r="G12668">
            <v>37712</v>
          </cell>
          <cell r="H12668">
            <v>56633</v>
          </cell>
          <cell r="I12668">
            <v>0</v>
          </cell>
        </row>
        <row r="12669">
          <cell r="A12669">
            <v>36641</v>
          </cell>
          <cell r="B12669" t="str">
            <v>POS-GAS-TRD</v>
          </cell>
          <cell r="C12669" t="str">
            <v>NG-NYMEX</v>
          </cell>
          <cell r="D12669" t="str">
            <v>ARUBA-TP-GDL</v>
          </cell>
          <cell r="E12669" t="str">
            <v>M</v>
          </cell>
          <cell r="F12669" t="str">
            <v>G</v>
          </cell>
          <cell r="G12669">
            <v>37742</v>
          </cell>
          <cell r="H12669">
            <v>65746</v>
          </cell>
          <cell r="I12669">
            <v>0</v>
          </cell>
        </row>
        <row r="12670">
          <cell r="A12670">
            <v>36641</v>
          </cell>
          <cell r="B12670" t="str">
            <v>POS-GAS-TRD</v>
          </cell>
          <cell r="C12670" t="str">
            <v>NG-NYMEX</v>
          </cell>
          <cell r="D12670" t="str">
            <v>ARUBA-TP-GDL</v>
          </cell>
          <cell r="E12670" t="str">
            <v>M</v>
          </cell>
          <cell r="F12670" t="str">
            <v>G</v>
          </cell>
          <cell r="G12670">
            <v>37773</v>
          </cell>
          <cell r="H12670">
            <v>62162</v>
          </cell>
          <cell r="I12670">
            <v>0</v>
          </cell>
        </row>
        <row r="12671">
          <cell r="A12671">
            <v>36641</v>
          </cell>
          <cell r="B12671" t="str">
            <v>POS-GAS-TRD</v>
          </cell>
          <cell r="C12671" t="str">
            <v>NG-NYMEX</v>
          </cell>
          <cell r="D12671" t="str">
            <v>ARUBA-TP-GDL</v>
          </cell>
          <cell r="E12671" t="str">
            <v>M</v>
          </cell>
          <cell r="F12671" t="str">
            <v>G</v>
          </cell>
          <cell r="G12671">
            <v>37803</v>
          </cell>
          <cell r="H12671">
            <v>71442</v>
          </cell>
          <cell r="I12671">
            <v>0</v>
          </cell>
        </row>
        <row r="12672">
          <cell r="A12672">
            <v>36641</v>
          </cell>
          <cell r="B12672" t="str">
            <v>POS-GAS-TRD</v>
          </cell>
          <cell r="C12672" t="str">
            <v>NG-NYMEX</v>
          </cell>
          <cell r="D12672" t="str">
            <v>ARUBA-TP-GDL</v>
          </cell>
          <cell r="E12672" t="str">
            <v>M</v>
          </cell>
          <cell r="F12672" t="str">
            <v>G</v>
          </cell>
          <cell r="G12672">
            <v>37834</v>
          </cell>
          <cell r="H12672">
            <v>77449</v>
          </cell>
          <cell r="I12672">
            <v>0</v>
          </cell>
        </row>
        <row r="12673">
          <cell r="A12673">
            <v>36641</v>
          </cell>
          <cell r="B12673" t="str">
            <v>POS-GAS-TRD</v>
          </cell>
          <cell r="C12673" t="str">
            <v>NG-NYMEX</v>
          </cell>
          <cell r="D12673" t="str">
            <v>ARUBA-TP-GDL</v>
          </cell>
          <cell r="E12673" t="str">
            <v>M</v>
          </cell>
          <cell r="F12673" t="str">
            <v>G</v>
          </cell>
          <cell r="G12673">
            <v>37865</v>
          </cell>
          <cell r="H12673">
            <v>73226</v>
          </cell>
          <cell r="I12673">
            <v>0</v>
          </cell>
        </row>
        <row r="12674">
          <cell r="A12674">
            <v>36641</v>
          </cell>
          <cell r="B12674" t="str">
            <v>POS-GAS-TRD</v>
          </cell>
          <cell r="C12674" t="str">
            <v>NG-NYMEX</v>
          </cell>
          <cell r="D12674" t="str">
            <v>ARUBA-TP-GDL</v>
          </cell>
          <cell r="E12674" t="str">
            <v>M</v>
          </cell>
          <cell r="F12674" t="str">
            <v>G</v>
          </cell>
          <cell r="G12674">
            <v>37895</v>
          </cell>
          <cell r="H12674">
            <v>82881</v>
          </cell>
          <cell r="I12674">
            <v>0</v>
          </cell>
        </row>
        <row r="12675">
          <cell r="A12675">
            <v>36641</v>
          </cell>
          <cell r="B12675" t="str">
            <v>POS-GAS-TRD</v>
          </cell>
          <cell r="C12675" t="str">
            <v>NG-NYMEX</v>
          </cell>
          <cell r="D12675" t="str">
            <v>ARUBA-TP-GDL</v>
          </cell>
          <cell r="E12675" t="str">
            <v>M</v>
          </cell>
          <cell r="F12675" t="str">
            <v>G</v>
          </cell>
          <cell r="G12675">
            <v>37926</v>
          </cell>
          <cell r="H12675">
            <v>96404</v>
          </cell>
          <cell r="I12675">
            <v>0</v>
          </cell>
        </row>
        <row r="12676">
          <cell r="A12676">
            <v>36641</v>
          </cell>
          <cell r="B12676" t="str">
            <v>POS-GAS-TRD</v>
          </cell>
          <cell r="C12676" t="str">
            <v>NG-NYMEX</v>
          </cell>
          <cell r="D12676" t="str">
            <v>ARUBA-TP-GDL</v>
          </cell>
          <cell r="E12676" t="str">
            <v>M</v>
          </cell>
          <cell r="F12676" t="str">
            <v>G</v>
          </cell>
          <cell r="G12676">
            <v>37956</v>
          </cell>
          <cell r="H12676">
            <v>49408</v>
          </cell>
          <cell r="I12676">
            <v>0</v>
          </cell>
        </row>
        <row r="12677">
          <cell r="A12677">
            <v>36641</v>
          </cell>
          <cell r="B12677" t="str">
            <v>POS-GAS-TRD</v>
          </cell>
          <cell r="C12677" t="str">
            <v>NG-NYMEX</v>
          </cell>
          <cell r="D12677" t="str">
            <v>ARUBA-TP-GDL</v>
          </cell>
          <cell r="E12677" t="str">
            <v>M</v>
          </cell>
          <cell r="F12677" t="str">
            <v>G</v>
          </cell>
          <cell r="G12677">
            <v>37987</v>
          </cell>
          <cell r="H12677">
            <v>49103</v>
          </cell>
          <cell r="I12677">
            <v>0</v>
          </cell>
        </row>
        <row r="12678">
          <cell r="A12678">
            <v>36641</v>
          </cell>
          <cell r="B12678" t="str">
            <v>POS-GAS-TRD</v>
          </cell>
          <cell r="C12678" t="str">
            <v>NG-NYMEX</v>
          </cell>
          <cell r="D12678" t="str">
            <v>ARUBA-TP-GDL</v>
          </cell>
          <cell r="E12678" t="str">
            <v>M</v>
          </cell>
          <cell r="F12678" t="str">
            <v>G</v>
          </cell>
          <cell r="G12678">
            <v>38018</v>
          </cell>
          <cell r="H12678">
            <v>44094</v>
          </cell>
          <cell r="I12678">
            <v>0</v>
          </cell>
        </row>
        <row r="12679">
          <cell r="A12679">
            <v>36641</v>
          </cell>
          <cell r="B12679" t="str">
            <v>POS-GAS-TRD</v>
          </cell>
          <cell r="C12679" t="str">
            <v>NG-NYMEX</v>
          </cell>
          <cell r="D12679" t="str">
            <v>ARUBA-TP-GDL</v>
          </cell>
          <cell r="E12679" t="str">
            <v>M</v>
          </cell>
          <cell r="F12679" t="str">
            <v>G</v>
          </cell>
          <cell r="G12679">
            <v>38047</v>
          </cell>
          <cell r="H12679">
            <v>33125</v>
          </cell>
          <cell r="I12679">
            <v>0</v>
          </cell>
        </row>
        <row r="12680">
          <cell r="A12680">
            <v>36641</v>
          </cell>
          <cell r="B12680" t="str">
            <v>POS-GAS-TRD</v>
          </cell>
          <cell r="C12680" t="str">
            <v>NG-NYMEX</v>
          </cell>
          <cell r="D12680" t="str">
            <v>ARUBA-TP-GDL</v>
          </cell>
          <cell r="E12680" t="str">
            <v>M</v>
          </cell>
          <cell r="F12680" t="str">
            <v>G</v>
          </cell>
          <cell r="G12680">
            <v>38078</v>
          </cell>
          <cell r="H12680">
            <v>63935</v>
          </cell>
          <cell r="I12680">
            <v>0</v>
          </cell>
        </row>
        <row r="12681">
          <cell r="A12681">
            <v>36641</v>
          </cell>
          <cell r="B12681" t="str">
            <v>POS-GAS-TRD</v>
          </cell>
          <cell r="C12681" t="str">
            <v>NG-NYMEX</v>
          </cell>
          <cell r="D12681" t="str">
            <v>ARUBA-TP-GDL</v>
          </cell>
          <cell r="E12681" t="str">
            <v>M</v>
          </cell>
          <cell r="F12681" t="str">
            <v>G</v>
          </cell>
          <cell r="G12681">
            <v>38108</v>
          </cell>
          <cell r="H12681">
            <v>74220</v>
          </cell>
          <cell r="I12681">
            <v>0</v>
          </cell>
        </row>
        <row r="12682">
          <cell r="A12682">
            <v>36641</v>
          </cell>
          <cell r="B12682" t="str">
            <v>POS-GAS-TRD</v>
          </cell>
          <cell r="C12682" t="str">
            <v>NG-NYMEX</v>
          </cell>
          <cell r="D12682" t="str">
            <v>ARUBA-TP-GDL</v>
          </cell>
          <cell r="E12682" t="str">
            <v>M</v>
          </cell>
          <cell r="F12682" t="str">
            <v>G</v>
          </cell>
          <cell r="G12682">
            <v>38139</v>
          </cell>
          <cell r="H12682">
            <v>70169</v>
          </cell>
          <cell r="I12682">
            <v>0</v>
          </cell>
        </row>
        <row r="12683">
          <cell r="A12683">
            <v>36641</v>
          </cell>
          <cell r="B12683" t="str">
            <v>POS-GAS-TRD</v>
          </cell>
          <cell r="C12683" t="str">
            <v>NG-NYMEX</v>
          </cell>
          <cell r="D12683" t="str">
            <v>ARUBA-TP-GDL</v>
          </cell>
          <cell r="E12683" t="str">
            <v>M</v>
          </cell>
          <cell r="F12683" t="str">
            <v>G</v>
          </cell>
          <cell r="G12683">
            <v>38169</v>
          </cell>
          <cell r="H12683">
            <v>80640</v>
          </cell>
          <cell r="I12683">
            <v>0</v>
          </cell>
        </row>
        <row r="12684">
          <cell r="A12684">
            <v>36641</v>
          </cell>
          <cell r="B12684" t="str">
            <v>POS-GAS-TRD</v>
          </cell>
          <cell r="C12684" t="str">
            <v>NG-NYMEX</v>
          </cell>
          <cell r="D12684" t="str">
            <v>ARUBA-TP-GDL</v>
          </cell>
          <cell r="E12684" t="str">
            <v>M</v>
          </cell>
          <cell r="F12684" t="str">
            <v>G</v>
          </cell>
          <cell r="G12684">
            <v>38200</v>
          </cell>
          <cell r="H12684">
            <v>87415</v>
          </cell>
          <cell r="I12684">
            <v>0</v>
          </cell>
        </row>
        <row r="12685">
          <cell r="A12685">
            <v>36641</v>
          </cell>
          <cell r="B12685" t="str">
            <v>POS-GAS-TRD</v>
          </cell>
          <cell r="C12685" t="str">
            <v>NG-NYMEX</v>
          </cell>
          <cell r="D12685" t="str">
            <v>ARUBA-TP-GDL</v>
          </cell>
          <cell r="E12685" t="str">
            <v>M</v>
          </cell>
          <cell r="F12685" t="str">
            <v>G</v>
          </cell>
          <cell r="G12685">
            <v>38231</v>
          </cell>
          <cell r="H12685">
            <v>82644</v>
          </cell>
          <cell r="I12685">
            <v>0</v>
          </cell>
        </row>
        <row r="12686">
          <cell r="A12686">
            <v>36641</v>
          </cell>
          <cell r="B12686" t="str">
            <v>POS-GAS-TRD</v>
          </cell>
          <cell r="C12686" t="str">
            <v>NG-NYMEX</v>
          </cell>
          <cell r="D12686" t="str">
            <v>ARUBA-TP-GDL</v>
          </cell>
          <cell r="E12686" t="str">
            <v>M</v>
          </cell>
          <cell r="F12686" t="str">
            <v>G</v>
          </cell>
          <cell r="G12686">
            <v>38261</v>
          </cell>
          <cell r="H12686">
            <v>93535</v>
          </cell>
          <cell r="I12686">
            <v>0</v>
          </cell>
        </row>
        <row r="12687">
          <cell r="A12687">
            <v>36641</v>
          </cell>
          <cell r="B12687" t="str">
            <v>POS-GAS-TRD</v>
          </cell>
          <cell r="C12687" t="str">
            <v>NG-NYMEX</v>
          </cell>
          <cell r="D12687" t="str">
            <v>ARUBA-TP-PHY</v>
          </cell>
          <cell r="E12687" t="str">
            <v>M</v>
          </cell>
          <cell r="F12687" t="str">
            <v>P</v>
          </cell>
          <cell r="G12687">
            <v>36617</v>
          </cell>
          <cell r="H12687">
            <v>64470</v>
          </cell>
          <cell r="I12687">
            <v>0</v>
          </cell>
        </row>
        <row r="12688">
          <cell r="A12688">
            <v>36641</v>
          </cell>
          <cell r="B12688" t="str">
            <v>POS-GAS-TRD</v>
          </cell>
          <cell r="C12688" t="str">
            <v>NG-NYMEX</v>
          </cell>
          <cell r="D12688" t="str">
            <v>FT-CENTRAL-GD-GDL</v>
          </cell>
          <cell r="E12688" t="str">
            <v>M</v>
          </cell>
          <cell r="F12688" t="str">
            <v>G</v>
          </cell>
          <cell r="G12688">
            <v>36617</v>
          </cell>
          <cell r="H12688">
            <v>2599328</v>
          </cell>
          <cell r="I12688">
            <v>0</v>
          </cell>
        </row>
        <row r="12689">
          <cell r="A12689">
            <v>36641</v>
          </cell>
          <cell r="B12689" t="str">
            <v>POS-GAS-TRD</v>
          </cell>
          <cell r="C12689" t="str">
            <v>NG-NYMEX</v>
          </cell>
          <cell r="D12689" t="str">
            <v>FT-CENTRAL-GD-GDL</v>
          </cell>
          <cell r="E12689" t="str">
            <v>M</v>
          </cell>
          <cell r="F12689" t="str">
            <v>G</v>
          </cell>
          <cell r="G12689">
            <v>36647</v>
          </cell>
          <cell r="H12689">
            <v>734125</v>
          </cell>
          <cell r="I12689">
            <v>0</v>
          </cell>
        </row>
        <row r="12690">
          <cell r="A12690">
            <v>36641</v>
          </cell>
          <cell r="B12690" t="str">
            <v>POS-GAS-TRD</v>
          </cell>
          <cell r="C12690" t="str">
            <v>NG-NYMEX</v>
          </cell>
          <cell r="D12690" t="str">
            <v>FT-EAST-GD-GDL</v>
          </cell>
          <cell r="E12690" t="str">
            <v>M</v>
          </cell>
          <cell r="F12690" t="str">
            <v>G</v>
          </cell>
          <cell r="G12690">
            <v>36617</v>
          </cell>
          <cell r="H12690">
            <v>125000</v>
          </cell>
          <cell r="I12690">
            <v>0</v>
          </cell>
        </row>
        <row r="12691">
          <cell r="A12691">
            <v>36641</v>
          </cell>
          <cell r="B12691" t="str">
            <v>POS-GAS-TRD</v>
          </cell>
          <cell r="C12691" t="str">
            <v>NG-NYMEX</v>
          </cell>
          <cell r="D12691" t="str">
            <v>FT-NY-GD-GDL</v>
          </cell>
          <cell r="E12691" t="str">
            <v>M</v>
          </cell>
          <cell r="F12691" t="str">
            <v>G</v>
          </cell>
          <cell r="G12691">
            <v>36617</v>
          </cell>
          <cell r="H12691">
            <v>-250000</v>
          </cell>
          <cell r="I12691">
            <v>0</v>
          </cell>
        </row>
        <row r="12692">
          <cell r="A12692">
            <v>36641</v>
          </cell>
          <cell r="B12692" t="str">
            <v>POS-GAS-TRD</v>
          </cell>
          <cell r="C12692" t="str">
            <v>NG-NYMEX</v>
          </cell>
          <cell r="D12692" t="str">
            <v>FT-WEST-GD-GDL</v>
          </cell>
          <cell r="E12692" t="str">
            <v>M</v>
          </cell>
          <cell r="F12692" t="str">
            <v>G</v>
          </cell>
          <cell r="G12692">
            <v>36617</v>
          </cell>
          <cell r="H12692">
            <v>275000</v>
          </cell>
          <cell r="I12692">
            <v>0</v>
          </cell>
        </row>
        <row r="12693">
          <cell r="A12693">
            <v>36641</v>
          </cell>
          <cell r="B12693" t="str">
            <v>POS-GAS-TRD</v>
          </cell>
          <cell r="C12693" t="str">
            <v>NG-NYMEX</v>
          </cell>
          <cell r="D12693" t="str">
            <v>GAS-DAILY-OPT-GDL</v>
          </cell>
          <cell r="E12693" t="str">
            <v>M</v>
          </cell>
          <cell r="F12693" t="str">
            <v>G</v>
          </cell>
          <cell r="G12693">
            <v>36617</v>
          </cell>
          <cell r="H12693">
            <v>55269</v>
          </cell>
          <cell r="I12693">
            <v>0</v>
          </cell>
        </row>
        <row r="12694">
          <cell r="A12694">
            <v>36641</v>
          </cell>
          <cell r="B12694" t="str">
            <v>POS-GAS-TRD</v>
          </cell>
          <cell r="C12694" t="str">
            <v>NG-NYMEX</v>
          </cell>
          <cell r="D12694" t="str">
            <v>GAS-DAILY-OPT-GDL</v>
          </cell>
          <cell r="E12694" t="str">
            <v>M</v>
          </cell>
          <cell r="F12694" t="str">
            <v>G</v>
          </cell>
          <cell r="G12694">
            <v>36647</v>
          </cell>
          <cell r="H12694">
            <v>117569</v>
          </cell>
          <cell r="I12694">
            <v>0</v>
          </cell>
        </row>
        <row r="12695">
          <cell r="A12695">
            <v>36641</v>
          </cell>
          <cell r="B12695" t="str">
            <v>POS-GAS-TRD</v>
          </cell>
          <cell r="C12695" t="str">
            <v>NG-NYMEX</v>
          </cell>
          <cell r="D12695" t="str">
            <v>GAS-DAILY-OPT-GDL</v>
          </cell>
          <cell r="E12695" t="str">
            <v>M</v>
          </cell>
          <cell r="F12695" t="str">
            <v>G</v>
          </cell>
          <cell r="G12695">
            <v>36678</v>
          </cell>
          <cell r="H12695">
            <v>245769</v>
          </cell>
          <cell r="I12695">
            <v>0</v>
          </cell>
        </row>
        <row r="12696">
          <cell r="A12696">
            <v>36641</v>
          </cell>
          <cell r="B12696" t="str">
            <v>POS-GAS-TRD</v>
          </cell>
          <cell r="C12696" t="str">
            <v>NG-NYMEX</v>
          </cell>
          <cell r="D12696" t="str">
            <v>GAS-DAILY-OPT-GDL</v>
          </cell>
          <cell r="E12696" t="str">
            <v>M</v>
          </cell>
          <cell r="F12696" t="str">
            <v>G</v>
          </cell>
          <cell r="G12696">
            <v>36708</v>
          </cell>
          <cell r="H12696">
            <v>284169</v>
          </cell>
          <cell r="I12696">
            <v>0</v>
          </cell>
        </row>
        <row r="12697">
          <cell r="A12697">
            <v>36641</v>
          </cell>
          <cell r="B12697" t="str">
            <v>POS-GAS-TRD</v>
          </cell>
          <cell r="C12697" t="str">
            <v>NG-NYMEX</v>
          </cell>
          <cell r="D12697" t="str">
            <v>GAS-DAILY-OPT-GDL</v>
          </cell>
          <cell r="E12697" t="str">
            <v>M</v>
          </cell>
          <cell r="F12697" t="str">
            <v>G</v>
          </cell>
          <cell r="G12697">
            <v>36739</v>
          </cell>
          <cell r="H12697">
            <v>310779</v>
          </cell>
          <cell r="I12697">
            <v>0</v>
          </cell>
        </row>
        <row r="12698">
          <cell r="A12698">
            <v>36641</v>
          </cell>
          <cell r="B12698" t="str">
            <v>POS-GAS-TRD</v>
          </cell>
          <cell r="C12698" t="str">
            <v>NG-NYMEX</v>
          </cell>
          <cell r="D12698" t="str">
            <v>GAS-DAILY-OPT-GDL</v>
          </cell>
          <cell r="E12698" t="str">
            <v>M</v>
          </cell>
          <cell r="F12698" t="str">
            <v>G</v>
          </cell>
          <cell r="G12698">
            <v>36770</v>
          </cell>
          <cell r="H12698">
            <v>243116</v>
          </cell>
          <cell r="I12698">
            <v>0</v>
          </cell>
        </row>
        <row r="12699">
          <cell r="A12699">
            <v>36641</v>
          </cell>
          <cell r="B12699" t="str">
            <v>POS-GAS-TRD</v>
          </cell>
          <cell r="C12699" t="str">
            <v>NG-NYMEX</v>
          </cell>
          <cell r="D12699" t="str">
            <v>GAS-DAILY-OPT-GDL</v>
          </cell>
          <cell r="E12699" t="str">
            <v>M</v>
          </cell>
          <cell r="F12699" t="str">
            <v>G</v>
          </cell>
          <cell r="G12699">
            <v>36800</v>
          </cell>
          <cell r="H12699">
            <v>250666</v>
          </cell>
          <cell r="I12699">
            <v>0</v>
          </cell>
        </row>
        <row r="12700">
          <cell r="A12700">
            <v>36641</v>
          </cell>
          <cell r="B12700" t="str">
            <v>POS-GAS-TRD</v>
          </cell>
          <cell r="C12700" t="str">
            <v>NG-NYMEX</v>
          </cell>
          <cell r="D12700" t="str">
            <v>GAS-DAILY-OPT-GDL</v>
          </cell>
          <cell r="E12700" t="str">
            <v>M</v>
          </cell>
          <cell r="F12700" t="str">
            <v>G</v>
          </cell>
          <cell r="G12700">
            <v>36831</v>
          </cell>
          <cell r="H12700">
            <v>-1904</v>
          </cell>
          <cell r="I12700">
            <v>0</v>
          </cell>
        </row>
        <row r="12701">
          <cell r="A12701">
            <v>36641</v>
          </cell>
          <cell r="B12701" t="str">
            <v>POS-GAS-TRD</v>
          </cell>
          <cell r="C12701" t="str">
            <v>NG-NYMEX</v>
          </cell>
          <cell r="D12701" t="str">
            <v>GAS-DAILY-OPT-GDL</v>
          </cell>
          <cell r="E12701" t="str">
            <v>M</v>
          </cell>
          <cell r="F12701" t="str">
            <v>G</v>
          </cell>
          <cell r="G12701">
            <v>36861</v>
          </cell>
          <cell r="H12701">
            <v>-3309</v>
          </cell>
          <cell r="I12701">
            <v>0</v>
          </cell>
        </row>
        <row r="12702">
          <cell r="A12702">
            <v>36641</v>
          </cell>
          <cell r="B12702" t="str">
            <v>POS-GAS-TRD</v>
          </cell>
          <cell r="C12702" t="str">
            <v>NG-NYMEX</v>
          </cell>
          <cell r="D12702" t="str">
            <v>GAS-DAILY-OPT-GDL</v>
          </cell>
          <cell r="E12702" t="str">
            <v>M</v>
          </cell>
          <cell r="F12702" t="str">
            <v>G</v>
          </cell>
          <cell r="G12702">
            <v>36892</v>
          </cell>
          <cell r="H12702">
            <v>-9359</v>
          </cell>
          <cell r="I12702">
            <v>0</v>
          </cell>
        </row>
        <row r="12703">
          <cell r="A12703">
            <v>36641</v>
          </cell>
          <cell r="B12703" t="str">
            <v>POS-GAS-TRD</v>
          </cell>
          <cell r="C12703" t="str">
            <v>NG-NYMEX</v>
          </cell>
          <cell r="D12703" t="str">
            <v>GAS-DAILY-OPT-GDL</v>
          </cell>
          <cell r="E12703" t="str">
            <v>M</v>
          </cell>
          <cell r="F12703" t="str">
            <v>G</v>
          </cell>
          <cell r="G12703">
            <v>36923</v>
          </cell>
          <cell r="H12703">
            <v>-122848</v>
          </cell>
          <cell r="I12703">
            <v>0</v>
          </cell>
        </row>
        <row r="12704">
          <cell r="A12704">
            <v>36641</v>
          </cell>
          <cell r="B12704" t="str">
            <v>POS-GAS-TRD</v>
          </cell>
          <cell r="C12704" t="str">
            <v>NG-NYMEX</v>
          </cell>
          <cell r="D12704" t="str">
            <v>GAS-DAILY-OPT-GDL</v>
          </cell>
          <cell r="E12704" t="str">
            <v>M</v>
          </cell>
          <cell r="F12704" t="str">
            <v>G</v>
          </cell>
          <cell r="G12704">
            <v>36951</v>
          </cell>
          <cell r="H12704">
            <v>-112806</v>
          </cell>
          <cell r="I12704">
            <v>0</v>
          </cell>
        </row>
        <row r="12705">
          <cell r="A12705">
            <v>36641</v>
          </cell>
          <cell r="B12705" t="str">
            <v>POS-GAS-TRD</v>
          </cell>
          <cell r="C12705" t="str">
            <v>NG-NYMEX</v>
          </cell>
          <cell r="D12705" t="str">
            <v>GAS-DAILY-OPT-GDL</v>
          </cell>
          <cell r="E12705" t="str">
            <v>M</v>
          </cell>
          <cell r="F12705" t="str">
            <v>G</v>
          </cell>
          <cell r="G12705">
            <v>36982</v>
          </cell>
          <cell r="H12705">
            <v>6581</v>
          </cell>
          <cell r="I12705">
            <v>0</v>
          </cell>
        </row>
        <row r="12706">
          <cell r="A12706">
            <v>36641</v>
          </cell>
          <cell r="B12706" t="str">
            <v>POS-GAS-TRD</v>
          </cell>
          <cell r="C12706" t="str">
            <v>NG-NYMEX</v>
          </cell>
          <cell r="D12706" t="str">
            <v>GAS-DAILY-OPT-GDL</v>
          </cell>
          <cell r="E12706" t="str">
            <v>M</v>
          </cell>
          <cell r="F12706" t="str">
            <v>G</v>
          </cell>
          <cell r="G12706">
            <v>37012</v>
          </cell>
          <cell r="H12706">
            <v>7599</v>
          </cell>
          <cell r="I12706">
            <v>0</v>
          </cell>
        </row>
        <row r="12707">
          <cell r="A12707">
            <v>36641</v>
          </cell>
          <cell r="B12707" t="str">
            <v>POS-GAS-TRD</v>
          </cell>
          <cell r="C12707" t="str">
            <v>NG-NYMEX</v>
          </cell>
          <cell r="D12707" t="str">
            <v>GAS-DAILY-OPT-GDL</v>
          </cell>
          <cell r="E12707" t="str">
            <v>M</v>
          </cell>
          <cell r="F12707" t="str">
            <v>G</v>
          </cell>
          <cell r="G12707">
            <v>37043</v>
          </cell>
          <cell r="H12707">
            <v>7327</v>
          </cell>
          <cell r="I12707">
            <v>0</v>
          </cell>
        </row>
        <row r="12708">
          <cell r="A12708">
            <v>36641</v>
          </cell>
          <cell r="B12708" t="str">
            <v>POS-GAS-TRD</v>
          </cell>
          <cell r="C12708" t="str">
            <v>NG-NYMEX</v>
          </cell>
          <cell r="D12708" t="str">
            <v>GAS-DAILY-OPT-GDL</v>
          </cell>
          <cell r="E12708" t="str">
            <v>M</v>
          </cell>
          <cell r="F12708" t="str">
            <v>G</v>
          </cell>
          <cell r="G12708">
            <v>37073</v>
          </cell>
          <cell r="H12708">
            <v>14255</v>
          </cell>
          <cell r="I12708">
            <v>0</v>
          </cell>
        </row>
        <row r="12709">
          <cell r="A12709">
            <v>36641</v>
          </cell>
          <cell r="B12709" t="str">
            <v>POS-GAS-TRD</v>
          </cell>
          <cell r="C12709" t="str">
            <v>NG-NYMEX</v>
          </cell>
          <cell r="D12709" t="str">
            <v>GAS-DAILY-OPT-GDL</v>
          </cell>
          <cell r="E12709" t="str">
            <v>M</v>
          </cell>
          <cell r="F12709" t="str">
            <v>G</v>
          </cell>
          <cell r="G12709">
            <v>37104</v>
          </cell>
          <cell r="H12709">
            <v>15307</v>
          </cell>
          <cell r="I12709">
            <v>0</v>
          </cell>
        </row>
        <row r="12710">
          <cell r="A12710">
            <v>36641</v>
          </cell>
          <cell r="B12710" t="str">
            <v>POS-GAS-TRD</v>
          </cell>
          <cell r="C12710" t="str">
            <v>NG-NYMEX</v>
          </cell>
          <cell r="D12710" t="str">
            <v>GAS-DAILY-OPT-GDL</v>
          </cell>
          <cell r="E12710" t="str">
            <v>M</v>
          </cell>
          <cell r="F12710" t="str">
            <v>G</v>
          </cell>
          <cell r="G12710">
            <v>37135</v>
          </cell>
          <cell r="H12710">
            <v>14491</v>
          </cell>
          <cell r="I12710">
            <v>0</v>
          </cell>
        </row>
        <row r="12711">
          <cell r="A12711">
            <v>36641</v>
          </cell>
          <cell r="B12711" t="str">
            <v>POS-GAS-TRD</v>
          </cell>
          <cell r="C12711" t="str">
            <v>NG-NYMEX</v>
          </cell>
          <cell r="D12711" t="str">
            <v>GAS-DAILY-OPT-GDL</v>
          </cell>
          <cell r="E12711" t="str">
            <v>M</v>
          </cell>
          <cell r="F12711" t="str">
            <v>G</v>
          </cell>
          <cell r="G12711">
            <v>37165</v>
          </cell>
          <cell r="H12711">
            <v>16241</v>
          </cell>
          <cell r="I12711">
            <v>0</v>
          </cell>
        </row>
        <row r="12712">
          <cell r="A12712">
            <v>36641</v>
          </cell>
          <cell r="B12712" t="str">
            <v>POS-GAS-TRD</v>
          </cell>
          <cell r="C12712" t="str">
            <v>NG-NYMEX</v>
          </cell>
          <cell r="D12712" t="str">
            <v>GAS-DAILY-OPT-GDL</v>
          </cell>
          <cell r="E12712" t="str">
            <v>M</v>
          </cell>
          <cell r="F12712" t="str">
            <v>G</v>
          </cell>
          <cell r="G12712">
            <v>37196</v>
          </cell>
          <cell r="H12712">
            <v>50466</v>
          </cell>
          <cell r="I12712">
            <v>0</v>
          </cell>
        </row>
        <row r="12713">
          <cell r="A12713">
            <v>36641</v>
          </cell>
          <cell r="B12713" t="str">
            <v>POS-GAS-TRD</v>
          </cell>
          <cell r="C12713" t="str">
            <v>NG-NYMEX</v>
          </cell>
          <cell r="D12713" t="str">
            <v>GAS-DAILY-OPT-GDL</v>
          </cell>
          <cell r="E12713" t="str">
            <v>M</v>
          </cell>
          <cell r="F12713" t="str">
            <v>G</v>
          </cell>
          <cell r="G12713">
            <v>37226</v>
          </cell>
          <cell r="H12713">
            <v>34811</v>
          </cell>
          <cell r="I12713">
            <v>0</v>
          </cell>
        </row>
        <row r="12714">
          <cell r="A12714">
            <v>36641</v>
          </cell>
          <cell r="B12714" t="str">
            <v>POS-GAS-TRD</v>
          </cell>
          <cell r="C12714" t="str">
            <v>NG-NYMEX</v>
          </cell>
          <cell r="D12714" t="str">
            <v>GAS-DAILY-OPT-GDL</v>
          </cell>
          <cell r="E12714" t="str">
            <v>M</v>
          </cell>
          <cell r="F12714" t="str">
            <v>G</v>
          </cell>
          <cell r="G12714">
            <v>37257</v>
          </cell>
          <cell r="H12714">
            <v>34590</v>
          </cell>
          <cell r="I12714">
            <v>0</v>
          </cell>
        </row>
        <row r="12715">
          <cell r="A12715">
            <v>36641</v>
          </cell>
          <cell r="B12715" t="str">
            <v>POS-GAS-TRD</v>
          </cell>
          <cell r="C12715" t="str">
            <v>NG-NYMEX</v>
          </cell>
          <cell r="D12715" t="str">
            <v>GAS-DAILY-OPT-GDL</v>
          </cell>
          <cell r="E12715" t="str">
            <v>M</v>
          </cell>
          <cell r="F12715" t="str">
            <v>G</v>
          </cell>
          <cell r="G12715">
            <v>37288</v>
          </cell>
          <cell r="H12715">
            <v>29539</v>
          </cell>
          <cell r="I12715">
            <v>0</v>
          </cell>
        </row>
        <row r="12716">
          <cell r="A12716">
            <v>36641</v>
          </cell>
          <cell r="B12716" t="str">
            <v>POS-GAS-TRD</v>
          </cell>
          <cell r="C12716" t="str">
            <v>NG-NYMEX</v>
          </cell>
          <cell r="D12716" t="str">
            <v>GAS-DAILY-OPT-GDL</v>
          </cell>
          <cell r="E12716" t="str">
            <v>M</v>
          </cell>
          <cell r="F12716" t="str">
            <v>G</v>
          </cell>
          <cell r="G12716">
            <v>37316</v>
          </cell>
          <cell r="H12716">
            <v>25623</v>
          </cell>
          <cell r="I12716">
            <v>0</v>
          </cell>
        </row>
        <row r="12717">
          <cell r="A12717">
            <v>36641</v>
          </cell>
          <cell r="B12717" t="str">
            <v>POS-GAS-TRD</v>
          </cell>
          <cell r="C12717" t="str">
            <v>NG-NYMEX</v>
          </cell>
          <cell r="D12717" t="str">
            <v>GAS-DAILY-OPT-GDL</v>
          </cell>
          <cell r="E12717" t="str">
            <v>M</v>
          </cell>
          <cell r="F12717" t="str">
            <v>G</v>
          </cell>
          <cell r="G12717">
            <v>37347</v>
          </cell>
          <cell r="H12717">
            <v>10937</v>
          </cell>
          <cell r="I12717">
            <v>0</v>
          </cell>
        </row>
        <row r="12718">
          <cell r="A12718">
            <v>36641</v>
          </cell>
          <cell r="B12718" t="str">
            <v>POS-GAS-TRD</v>
          </cell>
          <cell r="C12718" t="str">
            <v>NG-NYMEX</v>
          </cell>
          <cell r="D12718" t="str">
            <v>GAS-DAILY-OPT-GDL</v>
          </cell>
          <cell r="E12718" t="str">
            <v>M</v>
          </cell>
          <cell r="F12718" t="str">
            <v>G</v>
          </cell>
          <cell r="G12718">
            <v>37377</v>
          </cell>
          <cell r="H12718">
            <v>12557</v>
          </cell>
          <cell r="I12718">
            <v>0</v>
          </cell>
        </row>
        <row r="12719">
          <cell r="A12719">
            <v>36641</v>
          </cell>
          <cell r="B12719" t="str">
            <v>POS-GAS-TRD</v>
          </cell>
          <cell r="C12719" t="str">
            <v>NG-NYMEX</v>
          </cell>
          <cell r="D12719" t="str">
            <v>GAS-DAILY-OPT-GDL</v>
          </cell>
          <cell r="E12719" t="str">
            <v>M</v>
          </cell>
          <cell r="F12719" t="str">
            <v>G</v>
          </cell>
          <cell r="G12719">
            <v>37408</v>
          </cell>
          <cell r="H12719">
            <v>11887</v>
          </cell>
          <cell r="I12719">
            <v>0</v>
          </cell>
        </row>
        <row r="12720">
          <cell r="A12720">
            <v>36641</v>
          </cell>
          <cell r="B12720" t="str">
            <v>POS-GAS-TRD</v>
          </cell>
          <cell r="C12720" t="str">
            <v>NG-NYMEX</v>
          </cell>
          <cell r="D12720" t="str">
            <v>GAS-DAILY-OPT-GDL</v>
          </cell>
          <cell r="E12720" t="str">
            <v>M</v>
          </cell>
          <cell r="F12720" t="str">
            <v>G</v>
          </cell>
          <cell r="G12720">
            <v>37438</v>
          </cell>
          <cell r="H12720">
            <v>13738</v>
          </cell>
          <cell r="I12720">
            <v>0</v>
          </cell>
        </row>
        <row r="12721">
          <cell r="A12721">
            <v>36641</v>
          </cell>
          <cell r="B12721" t="str">
            <v>POS-GAS-TRD</v>
          </cell>
          <cell r="C12721" t="str">
            <v>NG-NYMEX</v>
          </cell>
          <cell r="D12721" t="str">
            <v>GAS-DAILY-OPT-GDL</v>
          </cell>
          <cell r="E12721" t="str">
            <v>M</v>
          </cell>
          <cell r="F12721" t="str">
            <v>G</v>
          </cell>
          <cell r="G12721">
            <v>37469</v>
          </cell>
          <cell r="H12721">
            <v>14762</v>
          </cell>
          <cell r="I12721">
            <v>0</v>
          </cell>
        </row>
        <row r="12722">
          <cell r="A12722">
            <v>36641</v>
          </cell>
          <cell r="B12722" t="str">
            <v>POS-GAS-TRD</v>
          </cell>
          <cell r="C12722" t="str">
            <v>NG-NYMEX</v>
          </cell>
          <cell r="D12722" t="str">
            <v>GAS-DAILY-OPT-GDL</v>
          </cell>
          <cell r="E12722" t="str">
            <v>M</v>
          </cell>
          <cell r="F12722" t="str">
            <v>G</v>
          </cell>
          <cell r="G12722">
            <v>37500</v>
          </cell>
          <cell r="H12722">
            <v>14005</v>
          </cell>
          <cell r="I12722">
            <v>0</v>
          </cell>
        </row>
        <row r="12723">
          <cell r="A12723">
            <v>36641</v>
          </cell>
          <cell r="B12723" t="str">
            <v>POS-GAS-TRD</v>
          </cell>
          <cell r="C12723" t="str">
            <v>NG-NYMEX</v>
          </cell>
          <cell r="D12723" t="str">
            <v>GAS-DAILY-OPT-GDL</v>
          </cell>
          <cell r="E12723" t="str">
            <v>M</v>
          </cell>
          <cell r="F12723" t="str">
            <v>G</v>
          </cell>
          <cell r="G12723">
            <v>37530</v>
          </cell>
          <cell r="H12723">
            <v>15727</v>
          </cell>
          <cell r="I12723">
            <v>0</v>
          </cell>
        </row>
        <row r="12724">
          <cell r="A12724">
            <v>36641</v>
          </cell>
          <cell r="B12724" t="str">
            <v>POS-GAS-TRD</v>
          </cell>
          <cell r="C12724" t="str">
            <v>NG-NYMEX</v>
          </cell>
          <cell r="D12724" t="str">
            <v>GAS-DAILY-OPT-GDL</v>
          </cell>
          <cell r="E12724" t="str">
            <v>M</v>
          </cell>
          <cell r="F12724" t="str">
            <v>G</v>
          </cell>
          <cell r="G12724">
            <v>37561</v>
          </cell>
          <cell r="H12724">
            <v>17779</v>
          </cell>
          <cell r="I12724">
            <v>0</v>
          </cell>
        </row>
        <row r="12725">
          <cell r="A12725">
            <v>36641</v>
          </cell>
          <cell r="B12725" t="str">
            <v>POS-GAS-TRD</v>
          </cell>
          <cell r="C12725" t="str">
            <v>NG-NYMEX</v>
          </cell>
          <cell r="D12725" t="str">
            <v>GAS-DAILY-OPT-GDL</v>
          </cell>
          <cell r="E12725" t="str">
            <v>M</v>
          </cell>
          <cell r="F12725" t="str">
            <v>G</v>
          </cell>
          <cell r="G12725">
            <v>37591</v>
          </cell>
          <cell r="H12725">
            <v>33197</v>
          </cell>
          <cell r="I12725">
            <v>0</v>
          </cell>
        </row>
        <row r="12726">
          <cell r="A12726">
            <v>36641</v>
          </cell>
          <cell r="B12726" t="str">
            <v>POS-GAS-TRD</v>
          </cell>
          <cell r="C12726" t="str">
            <v>NG-NYMEX</v>
          </cell>
          <cell r="D12726" t="str">
            <v>GAS-DAILY-OPT-GDL</v>
          </cell>
          <cell r="E12726" t="str">
            <v>M</v>
          </cell>
          <cell r="F12726" t="str">
            <v>G</v>
          </cell>
          <cell r="G12726">
            <v>37622</v>
          </cell>
          <cell r="H12726">
            <v>32985</v>
          </cell>
          <cell r="I12726">
            <v>0</v>
          </cell>
        </row>
        <row r="12727">
          <cell r="A12727">
            <v>36641</v>
          </cell>
          <cell r="B12727" t="str">
            <v>POS-GAS-TRD</v>
          </cell>
          <cell r="C12727" t="str">
            <v>NG-NYMEX</v>
          </cell>
          <cell r="D12727" t="str">
            <v>GAS-DAILY-OPT-GDL</v>
          </cell>
          <cell r="E12727" t="str">
            <v>M</v>
          </cell>
          <cell r="F12727" t="str">
            <v>G</v>
          </cell>
          <cell r="G12727">
            <v>37653</v>
          </cell>
          <cell r="H12727">
            <v>28118</v>
          </cell>
          <cell r="I12727">
            <v>0</v>
          </cell>
        </row>
        <row r="12728">
          <cell r="A12728">
            <v>36641</v>
          </cell>
          <cell r="B12728" t="str">
            <v>POS-GAS-TRD</v>
          </cell>
          <cell r="C12728" t="str">
            <v>NG-NYMEX</v>
          </cell>
          <cell r="D12728" t="str">
            <v>GAS-DAILY-OPT-GDL</v>
          </cell>
          <cell r="E12728" t="str">
            <v>M</v>
          </cell>
          <cell r="F12728" t="str">
            <v>G</v>
          </cell>
          <cell r="G12728">
            <v>37681</v>
          </cell>
          <cell r="H12728">
            <v>24260</v>
          </cell>
          <cell r="I12728">
            <v>0</v>
          </cell>
        </row>
        <row r="12729">
          <cell r="A12729">
            <v>36641</v>
          </cell>
          <cell r="B12729" t="str">
            <v>POS-GAS-TRD</v>
          </cell>
          <cell r="C12729" t="str">
            <v>NG-NYMEX</v>
          </cell>
          <cell r="D12729" t="str">
            <v>GAS-DAILY-OPT-GDL</v>
          </cell>
          <cell r="E12729" t="str">
            <v>M</v>
          </cell>
          <cell r="F12729" t="str">
            <v>G</v>
          </cell>
          <cell r="G12729">
            <v>37712</v>
          </cell>
          <cell r="H12729">
            <v>10248</v>
          </cell>
          <cell r="I12729">
            <v>0</v>
          </cell>
        </row>
        <row r="12730">
          <cell r="A12730">
            <v>36641</v>
          </cell>
          <cell r="B12730" t="str">
            <v>POS-GAS-TRD</v>
          </cell>
          <cell r="C12730" t="str">
            <v>NG-NYMEX</v>
          </cell>
          <cell r="D12730" t="str">
            <v>GAS-DAILY-OPT-GDL</v>
          </cell>
          <cell r="E12730" t="str">
            <v>M</v>
          </cell>
          <cell r="F12730" t="str">
            <v>G</v>
          </cell>
          <cell r="G12730">
            <v>37742</v>
          </cell>
          <cell r="H12730">
            <v>11781</v>
          </cell>
          <cell r="I12730">
            <v>0</v>
          </cell>
        </row>
        <row r="12731">
          <cell r="A12731">
            <v>36641</v>
          </cell>
          <cell r="B12731" t="str">
            <v>POS-GAS-TRD</v>
          </cell>
          <cell r="C12731" t="str">
            <v>NG-NYMEX</v>
          </cell>
          <cell r="D12731" t="str">
            <v>GAS-DAILY-OPT-GDL</v>
          </cell>
          <cell r="E12731" t="str">
            <v>M</v>
          </cell>
          <cell r="F12731" t="str">
            <v>G</v>
          </cell>
          <cell r="G12731">
            <v>37773</v>
          </cell>
          <cell r="H12731">
            <v>11148</v>
          </cell>
          <cell r="I12731">
            <v>0</v>
          </cell>
        </row>
        <row r="12732">
          <cell r="A12732">
            <v>36641</v>
          </cell>
          <cell r="B12732" t="str">
            <v>POS-GAS-TRD</v>
          </cell>
          <cell r="C12732" t="str">
            <v>NG-NYMEX</v>
          </cell>
          <cell r="D12732" t="str">
            <v>GAS-DAILY-OPT-GDL</v>
          </cell>
          <cell r="E12732" t="str">
            <v>M</v>
          </cell>
          <cell r="F12732" t="str">
            <v>G</v>
          </cell>
          <cell r="G12732">
            <v>37803</v>
          </cell>
          <cell r="H12732">
            <v>12878</v>
          </cell>
          <cell r="I12732">
            <v>0</v>
          </cell>
        </row>
        <row r="12733">
          <cell r="A12733">
            <v>36641</v>
          </cell>
          <cell r="B12733" t="str">
            <v>POS-GAS-TRD</v>
          </cell>
          <cell r="C12733" t="str">
            <v>NG-NYMEX</v>
          </cell>
          <cell r="D12733" t="str">
            <v>GAS-DAILY-OPT-GDL</v>
          </cell>
          <cell r="E12733" t="str">
            <v>M</v>
          </cell>
          <cell r="F12733" t="str">
            <v>G</v>
          </cell>
          <cell r="G12733">
            <v>37834</v>
          </cell>
          <cell r="H12733">
            <v>13870</v>
          </cell>
          <cell r="I12733">
            <v>0</v>
          </cell>
        </row>
        <row r="12734">
          <cell r="A12734">
            <v>36641</v>
          </cell>
          <cell r="B12734" t="str">
            <v>POS-GAS-TRD</v>
          </cell>
          <cell r="C12734" t="str">
            <v>NG-NYMEX</v>
          </cell>
          <cell r="D12734" t="str">
            <v>GAS-DAILY-OPT-GDL</v>
          </cell>
          <cell r="E12734" t="str">
            <v>M</v>
          </cell>
          <cell r="F12734" t="str">
            <v>G</v>
          </cell>
          <cell r="G12734">
            <v>37865</v>
          </cell>
          <cell r="H12734">
            <v>13121</v>
          </cell>
          <cell r="I12734">
            <v>0</v>
          </cell>
        </row>
        <row r="12735">
          <cell r="A12735">
            <v>36641</v>
          </cell>
          <cell r="B12735" t="str">
            <v>POS-GAS-TRD</v>
          </cell>
          <cell r="C12735" t="str">
            <v>NG-NYMEX</v>
          </cell>
          <cell r="D12735" t="str">
            <v>GAS-DAILY-OPT-GDL</v>
          </cell>
          <cell r="E12735" t="str">
            <v>M</v>
          </cell>
          <cell r="F12735" t="str">
            <v>G</v>
          </cell>
          <cell r="G12735">
            <v>37895</v>
          </cell>
          <cell r="H12735">
            <v>16003</v>
          </cell>
          <cell r="I12735">
            <v>0</v>
          </cell>
        </row>
        <row r="12736">
          <cell r="A12736">
            <v>36641</v>
          </cell>
          <cell r="B12736" t="str">
            <v>POS-GAS-TRD</v>
          </cell>
          <cell r="C12736" t="str">
            <v>NG-NYMEX</v>
          </cell>
          <cell r="D12736" t="str">
            <v>GAS-DAILY-OPT-GDL</v>
          </cell>
          <cell r="E12736" t="str">
            <v>M</v>
          </cell>
          <cell r="F12736" t="str">
            <v>G</v>
          </cell>
          <cell r="G12736">
            <v>37926</v>
          </cell>
          <cell r="H12736">
            <v>18238</v>
          </cell>
          <cell r="I12736">
            <v>0</v>
          </cell>
        </row>
        <row r="12737">
          <cell r="A12737">
            <v>36641</v>
          </cell>
          <cell r="B12737" t="str">
            <v>POS-GAS-TRD</v>
          </cell>
          <cell r="C12737" t="str">
            <v>NG-NYMEX</v>
          </cell>
          <cell r="D12737" t="str">
            <v>GAS-DAILY-OPT-GDL</v>
          </cell>
          <cell r="E12737" t="str">
            <v>M</v>
          </cell>
          <cell r="F12737" t="str">
            <v>G</v>
          </cell>
          <cell r="G12737">
            <v>37956</v>
          </cell>
          <cell r="H12737">
            <v>33215</v>
          </cell>
          <cell r="I12737">
            <v>0</v>
          </cell>
        </row>
        <row r="12738">
          <cell r="A12738">
            <v>36641</v>
          </cell>
          <cell r="B12738" t="str">
            <v>POS-GAS-TRD</v>
          </cell>
          <cell r="C12738" t="str">
            <v>NG-NYMEX</v>
          </cell>
          <cell r="D12738" t="str">
            <v>GAS-DAILY-OPT-GDL</v>
          </cell>
          <cell r="E12738" t="str">
            <v>M</v>
          </cell>
          <cell r="F12738" t="str">
            <v>G</v>
          </cell>
          <cell r="G12738">
            <v>37987</v>
          </cell>
          <cell r="H12738">
            <v>33008</v>
          </cell>
          <cell r="I12738">
            <v>0</v>
          </cell>
        </row>
        <row r="12739">
          <cell r="A12739">
            <v>36641</v>
          </cell>
          <cell r="B12739" t="str">
            <v>POS-GAS-TRD</v>
          </cell>
          <cell r="C12739" t="str">
            <v>NG-NYMEX</v>
          </cell>
          <cell r="D12739" t="str">
            <v>GAS-DAILY-OPT-GDL</v>
          </cell>
          <cell r="E12739" t="str">
            <v>M</v>
          </cell>
          <cell r="F12739" t="str">
            <v>G</v>
          </cell>
          <cell r="G12739">
            <v>38018</v>
          </cell>
          <cell r="H12739">
            <v>29653</v>
          </cell>
          <cell r="I12739">
            <v>0</v>
          </cell>
        </row>
        <row r="12740">
          <cell r="A12740">
            <v>36641</v>
          </cell>
          <cell r="B12740" t="str">
            <v>POS-GAS-TRD</v>
          </cell>
          <cell r="C12740" t="str">
            <v>NG-NYMEX</v>
          </cell>
          <cell r="D12740" t="str">
            <v>GAS-DAILY-OPT-GDL</v>
          </cell>
          <cell r="E12740" t="str">
            <v>M</v>
          </cell>
          <cell r="F12740" t="str">
            <v>G</v>
          </cell>
          <cell r="G12740">
            <v>38047</v>
          </cell>
          <cell r="H12740">
            <v>24173</v>
          </cell>
          <cell r="I12740">
            <v>0</v>
          </cell>
        </row>
        <row r="12741">
          <cell r="A12741">
            <v>36641</v>
          </cell>
          <cell r="B12741" t="str">
            <v>POS-GAS-TRD</v>
          </cell>
          <cell r="C12741" t="str">
            <v>NG-NYMEX</v>
          </cell>
          <cell r="D12741" t="str">
            <v>GAS-DAILY-OPT-GDL</v>
          </cell>
          <cell r="E12741" t="str">
            <v>M</v>
          </cell>
          <cell r="F12741" t="str">
            <v>G</v>
          </cell>
          <cell r="G12741">
            <v>38078</v>
          </cell>
          <cell r="H12741">
            <v>-1170</v>
          </cell>
          <cell r="I12741">
            <v>0</v>
          </cell>
        </row>
        <row r="12742">
          <cell r="A12742">
            <v>36641</v>
          </cell>
          <cell r="B12742" t="str">
            <v>POS-GAS-TRD</v>
          </cell>
          <cell r="C12742" t="str">
            <v>NG-NYMEX</v>
          </cell>
          <cell r="D12742" t="str">
            <v>GAS-DAILY-OPT-GDL</v>
          </cell>
          <cell r="E12742" t="str">
            <v>M</v>
          </cell>
          <cell r="F12742" t="str">
            <v>G</v>
          </cell>
          <cell r="G12742">
            <v>38108</v>
          </cell>
          <cell r="H12742">
            <v>-1379</v>
          </cell>
          <cell r="I12742">
            <v>0</v>
          </cell>
        </row>
        <row r="12743">
          <cell r="A12743">
            <v>36641</v>
          </cell>
          <cell r="B12743" t="str">
            <v>POS-GAS-TRD</v>
          </cell>
          <cell r="C12743" t="str">
            <v>NG-NYMEX</v>
          </cell>
          <cell r="D12743" t="str">
            <v>GAS-DAILY-OPT-GDL</v>
          </cell>
          <cell r="E12743" t="str">
            <v>M</v>
          </cell>
          <cell r="F12743" t="str">
            <v>G</v>
          </cell>
          <cell r="G12743">
            <v>38139</v>
          </cell>
          <cell r="H12743">
            <v>-1301</v>
          </cell>
          <cell r="I12743">
            <v>0</v>
          </cell>
        </row>
        <row r="12744">
          <cell r="A12744">
            <v>36641</v>
          </cell>
          <cell r="B12744" t="str">
            <v>POS-GAS-TRD</v>
          </cell>
          <cell r="C12744" t="str">
            <v>NG-NYMEX</v>
          </cell>
          <cell r="D12744" t="str">
            <v>GAS-DAILY-OPT-GDL</v>
          </cell>
          <cell r="E12744" t="str">
            <v>M</v>
          </cell>
          <cell r="F12744" t="str">
            <v>G</v>
          </cell>
          <cell r="G12744">
            <v>38169</v>
          </cell>
          <cell r="H12744">
            <v>-1363</v>
          </cell>
          <cell r="I12744">
            <v>0</v>
          </cell>
        </row>
        <row r="12745">
          <cell r="A12745">
            <v>36641</v>
          </cell>
          <cell r="B12745" t="str">
            <v>POS-GAS-TRD</v>
          </cell>
          <cell r="C12745" t="str">
            <v>NG-NYMEX</v>
          </cell>
          <cell r="D12745" t="str">
            <v>GAS-DAILY-OPT-GDL</v>
          </cell>
          <cell r="E12745" t="str">
            <v>M</v>
          </cell>
          <cell r="F12745" t="str">
            <v>G</v>
          </cell>
          <cell r="G12745">
            <v>38200</v>
          </cell>
          <cell r="H12745">
            <v>-1503</v>
          </cell>
          <cell r="I12745">
            <v>0</v>
          </cell>
        </row>
        <row r="12746">
          <cell r="A12746">
            <v>36641</v>
          </cell>
          <cell r="B12746" t="str">
            <v>POS-GAS-TRD</v>
          </cell>
          <cell r="C12746" t="str">
            <v>NG-NYMEX</v>
          </cell>
          <cell r="D12746" t="str">
            <v>GAS-DAILY-OPT-GDL</v>
          </cell>
          <cell r="E12746" t="str">
            <v>M</v>
          </cell>
          <cell r="F12746" t="str">
            <v>G</v>
          </cell>
          <cell r="G12746">
            <v>38231</v>
          </cell>
          <cell r="H12746">
            <v>-1418</v>
          </cell>
          <cell r="I12746">
            <v>0</v>
          </cell>
        </row>
        <row r="12747">
          <cell r="A12747">
            <v>36641</v>
          </cell>
          <cell r="B12747" t="str">
            <v>POS-GAS-TRD</v>
          </cell>
          <cell r="C12747" t="str">
            <v>NG-NYMEX</v>
          </cell>
          <cell r="D12747" t="str">
            <v>GAS-DAILY-OPT-GDL</v>
          </cell>
          <cell r="E12747" t="str">
            <v>M</v>
          </cell>
          <cell r="F12747" t="str">
            <v>G</v>
          </cell>
          <cell r="G12747">
            <v>38261</v>
          </cell>
          <cell r="H12747">
            <v>-1628</v>
          </cell>
          <cell r="I12747">
            <v>0</v>
          </cell>
        </row>
        <row r="12748">
          <cell r="A12748">
            <v>36641</v>
          </cell>
          <cell r="B12748" t="str">
            <v>POS-GAS-TRD</v>
          </cell>
          <cell r="C12748" t="str">
            <v>NG-NYMEX</v>
          </cell>
          <cell r="D12748" t="str">
            <v>GAS-DAILY-OPT-GDL</v>
          </cell>
          <cell r="E12748" t="str">
            <v>M</v>
          </cell>
          <cell r="F12748" t="str">
            <v>G</v>
          </cell>
          <cell r="G12748">
            <v>38292</v>
          </cell>
          <cell r="H12748">
            <v>-2230</v>
          </cell>
          <cell r="I12748">
            <v>0</v>
          </cell>
        </row>
        <row r="12749">
          <cell r="A12749">
            <v>36641</v>
          </cell>
          <cell r="B12749" t="str">
            <v>POS-GAS-TRD</v>
          </cell>
          <cell r="C12749" t="str">
            <v>NG-NYMEX</v>
          </cell>
          <cell r="D12749" t="str">
            <v>GAS-DAILY-OPT-GDL</v>
          </cell>
          <cell r="E12749" t="str">
            <v>M</v>
          </cell>
          <cell r="F12749" t="str">
            <v>G</v>
          </cell>
          <cell r="G12749">
            <v>38322</v>
          </cell>
          <cell r="H12749">
            <v>-5831</v>
          </cell>
          <cell r="I12749">
            <v>0</v>
          </cell>
        </row>
        <row r="12750">
          <cell r="A12750">
            <v>36641</v>
          </cell>
          <cell r="B12750" t="str">
            <v>POS-GAS-TRD</v>
          </cell>
          <cell r="C12750" t="str">
            <v>NG-NYMEX</v>
          </cell>
          <cell r="D12750" t="str">
            <v>GAS-DAILY-OPT-GDL</v>
          </cell>
          <cell r="E12750" t="str">
            <v>M</v>
          </cell>
          <cell r="F12750" t="str">
            <v>G</v>
          </cell>
          <cell r="G12750">
            <v>38353</v>
          </cell>
          <cell r="H12750">
            <v>-5798</v>
          </cell>
          <cell r="I12750">
            <v>0</v>
          </cell>
        </row>
        <row r="12751">
          <cell r="A12751">
            <v>36641</v>
          </cell>
          <cell r="B12751" t="str">
            <v>POS-GAS-TRD</v>
          </cell>
          <cell r="C12751" t="str">
            <v>NG-NYMEX</v>
          </cell>
          <cell r="D12751" t="str">
            <v>GAS-DAILY-OPT-GDL</v>
          </cell>
          <cell r="E12751" t="str">
            <v>M</v>
          </cell>
          <cell r="F12751" t="str">
            <v>G</v>
          </cell>
          <cell r="G12751">
            <v>38384</v>
          </cell>
          <cell r="H12751">
            <v>-4927</v>
          </cell>
          <cell r="I12751">
            <v>0</v>
          </cell>
        </row>
        <row r="12752">
          <cell r="A12752">
            <v>36641</v>
          </cell>
          <cell r="B12752" t="str">
            <v>POS-GAS-TRD</v>
          </cell>
          <cell r="C12752" t="str">
            <v>NG-NYMEX</v>
          </cell>
          <cell r="D12752" t="str">
            <v>GAS-DAILY-OPT-GDL</v>
          </cell>
          <cell r="E12752" t="str">
            <v>M</v>
          </cell>
          <cell r="F12752" t="str">
            <v>G</v>
          </cell>
          <cell r="G12752">
            <v>38412</v>
          </cell>
          <cell r="H12752">
            <v>-2147</v>
          </cell>
          <cell r="I12752">
            <v>0</v>
          </cell>
        </row>
        <row r="12753">
          <cell r="A12753">
            <v>36641</v>
          </cell>
          <cell r="B12753" t="str">
            <v>POS-GAS-TRD</v>
          </cell>
          <cell r="C12753" t="str">
            <v>NG-NYMEX</v>
          </cell>
          <cell r="D12753" t="str">
            <v>GAS-DAILY-OPT-GDL</v>
          </cell>
          <cell r="E12753" t="str">
            <v>M</v>
          </cell>
          <cell r="F12753" t="str">
            <v>G</v>
          </cell>
          <cell r="G12753">
            <v>38443</v>
          </cell>
          <cell r="H12753">
            <v>-1087</v>
          </cell>
          <cell r="I12753">
            <v>0</v>
          </cell>
        </row>
        <row r="12754">
          <cell r="A12754">
            <v>36641</v>
          </cell>
          <cell r="B12754" t="str">
            <v>POS-GAS-TRD</v>
          </cell>
          <cell r="C12754" t="str">
            <v>NG-NYMEX</v>
          </cell>
          <cell r="D12754" t="str">
            <v>GAS-DAILY-OPT-GDL</v>
          </cell>
          <cell r="E12754" t="str">
            <v>M</v>
          </cell>
          <cell r="F12754" t="str">
            <v>G</v>
          </cell>
          <cell r="G12754">
            <v>38473</v>
          </cell>
          <cell r="H12754">
            <v>-1281</v>
          </cell>
          <cell r="I12754">
            <v>0</v>
          </cell>
        </row>
        <row r="12755">
          <cell r="A12755">
            <v>36641</v>
          </cell>
          <cell r="B12755" t="str">
            <v>POS-GAS-TRD</v>
          </cell>
          <cell r="C12755" t="str">
            <v>NG-NYMEX</v>
          </cell>
          <cell r="D12755" t="str">
            <v>GAS-DAILY-OPT-GDL</v>
          </cell>
          <cell r="E12755" t="str">
            <v>M</v>
          </cell>
          <cell r="F12755" t="str">
            <v>G</v>
          </cell>
          <cell r="G12755">
            <v>38504</v>
          </cell>
          <cell r="H12755">
            <v>-1209</v>
          </cell>
          <cell r="I12755">
            <v>0</v>
          </cell>
        </row>
        <row r="12756">
          <cell r="A12756">
            <v>36641</v>
          </cell>
          <cell r="B12756" t="str">
            <v>POS-GAS-TRD</v>
          </cell>
          <cell r="C12756" t="str">
            <v>NG-NYMEX</v>
          </cell>
          <cell r="D12756" t="str">
            <v>GAS-DAILY-OPT-GDL</v>
          </cell>
          <cell r="E12756" t="str">
            <v>M</v>
          </cell>
          <cell r="F12756" t="str">
            <v>G</v>
          </cell>
          <cell r="G12756">
            <v>38534</v>
          </cell>
          <cell r="H12756">
            <v>-1266</v>
          </cell>
          <cell r="I12756">
            <v>0</v>
          </cell>
        </row>
        <row r="12757">
          <cell r="A12757">
            <v>36641</v>
          </cell>
          <cell r="B12757" t="str">
            <v>POS-GAS-TRD</v>
          </cell>
          <cell r="C12757" t="str">
            <v>NG-NYMEX</v>
          </cell>
          <cell r="D12757" t="str">
            <v>GAS-DAILY-OPT-GDL</v>
          </cell>
          <cell r="E12757" t="str">
            <v>M</v>
          </cell>
          <cell r="F12757" t="str">
            <v>G</v>
          </cell>
          <cell r="G12757">
            <v>38565</v>
          </cell>
          <cell r="H12757">
            <v>-1396</v>
          </cell>
          <cell r="I12757">
            <v>0</v>
          </cell>
        </row>
        <row r="12758">
          <cell r="A12758">
            <v>36641</v>
          </cell>
          <cell r="B12758" t="str">
            <v>POS-GAS-TRD</v>
          </cell>
          <cell r="C12758" t="str">
            <v>NG-NYMEX</v>
          </cell>
          <cell r="D12758" t="str">
            <v>GAS-DAILY-OPT-GDL</v>
          </cell>
          <cell r="E12758" t="str">
            <v>M</v>
          </cell>
          <cell r="F12758" t="str">
            <v>G</v>
          </cell>
          <cell r="G12758">
            <v>38596</v>
          </cell>
          <cell r="H12758">
            <v>-1317</v>
          </cell>
          <cell r="I12758">
            <v>0</v>
          </cell>
        </row>
        <row r="12759">
          <cell r="A12759">
            <v>36641</v>
          </cell>
          <cell r="B12759" t="str">
            <v>POS-GAS-TRD</v>
          </cell>
          <cell r="C12759" t="str">
            <v>NG-NYMEX</v>
          </cell>
          <cell r="D12759" t="str">
            <v>GAS-DAILY-OPT-GDL</v>
          </cell>
          <cell r="E12759" t="str">
            <v>M</v>
          </cell>
          <cell r="F12759" t="str">
            <v>G</v>
          </cell>
          <cell r="G12759">
            <v>38626</v>
          </cell>
          <cell r="H12759">
            <v>-1514</v>
          </cell>
          <cell r="I12759">
            <v>0</v>
          </cell>
        </row>
        <row r="12760">
          <cell r="A12760">
            <v>36641</v>
          </cell>
          <cell r="B12760" t="str">
            <v>POS-GAS-TRD</v>
          </cell>
          <cell r="C12760" t="str">
            <v>NG-NYMEX</v>
          </cell>
          <cell r="D12760" t="str">
            <v>GAS-DAILY-OPT-GDL</v>
          </cell>
          <cell r="E12760" t="str">
            <v>M</v>
          </cell>
          <cell r="F12760" t="str">
            <v>G</v>
          </cell>
          <cell r="G12760">
            <v>38657</v>
          </cell>
          <cell r="H12760">
            <v>-2078</v>
          </cell>
          <cell r="I12760">
            <v>0</v>
          </cell>
        </row>
        <row r="12761">
          <cell r="A12761">
            <v>36641</v>
          </cell>
          <cell r="B12761" t="str">
            <v>POS-GAS-TRD</v>
          </cell>
          <cell r="C12761" t="str">
            <v>NG-NYMEX</v>
          </cell>
          <cell r="D12761" t="str">
            <v>GAS-DAILY-OPT-GDL</v>
          </cell>
          <cell r="E12761" t="str">
            <v>M</v>
          </cell>
          <cell r="F12761" t="str">
            <v>G</v>
          </cell>
          <cell r="G12761">
            <v>38687</v>
          </cell>
          <cell r="H12761">
            <v>-5427</v>
          </cell>
          <cell r="I12761">
            <v>0</v>
          </cell>
        </row>
        <row r="12762">
          <cell r="A12762">
            <v>36641</v>
          </cell>
          <cell r="B12762" t="str">
            <v>POS-GAS-TRD</v>
          </cell>
          <cell r="C12762" t="str">
            <v>NG-NYMEX</v>
          </cell>
          <cell r="D12762" t="str">
            <v>GAS-DAILY-OPT-GDL</v>
          </cell>
          <cell r="E12762" t="str">
            <v>M</v>
          </cell>
          <cell r="F12762" t="str">
            <v>G</v>
          </cell>
          <cell r="G12762">
            <v>38718</v>
          </cell>
          <cell r="H12762">
            <v>-5395</v>
          </cell>
          <cell r="I12762">
            <v>0</v>
          </cell>
        </row>
        <row r="12763">
          <cell r="A12763">
            <v>36641</v>
          </cell>
          <cell r="B12763" t="str">
            <v>POS-GAS-TRD</v>
          </cell>
          <cell r="C12763" t="str">
            <v>NG-NYMEX</v>
          </cell>
          <cell r="D12763" t="str">
            <v>GAS-DAILY-OPT-GDL</v>
          </cell>
          <cell r="E12763" t="str">
            <v>M</v>
          </cell>
          <cell r="F12763" t="str">
            <v>G</v>
          </cell>
          <cell r="G12763">
            <v>38749</v>
          </cell>
          <cell r="H12763">
            <v>-4583</v>
          </cell>
          <cell r="I12763">
            <v>0</v>
          </cell>
        </row>
        <row r="12764">
          <cell r="A12764">
            <v>36641</v>
          </cell>
          <cell r="B12764" t="str">
            <v>POS-GAS-TRD</v>
          </cell>
          <cell r="C12764" t="str">
            <v>NG-NYMEX</v>
          </cell>
          <cell r="D12764" t="str">
            <v>GAS-DAILY-OPT-GDL</v>
          </cell>
          <cell r="E12764" t="str">
            <v>M</v>
          </cell>
          <cell r="F12764" t="str">
            <v>G</v>
          </cell>
          <cell r="G12764">
            <v>38777</v>
          </cell>
          <cell r="H12764">
            <v>-2001</v>
          </cell>
          <cell r="I12764">
            <v>0</v>
          </cell>
        </row>
        <row r="12765">
          <cell r="A12765">
            <v>36641</v>
          </cell>
          <cell r="B12765" t="str">
            <v>POS-GAS-TRD</v>
          </cell>
          <cell r="C12765" t="str">
            <v>NG-NYMEX</v>
          </cell>
          <cell r="D12765" t="str">
            <v>GAS-DAILY-OPT-GDL</v>
          </cell>
          <cell r="E12765" t="str">
            <v>M</v>
          </cell>
          <cell r="F12765" t="str">
            <v>G</v>
          </cell>
          <cell r="G12765">
            <v>38808</v>
          </cell>
          <cell r="H12765">
            <v>-1014</v>
          </cell>
          <cell r="I12765">
            <v>0</v>
          </cell>
        </row>
        <row r="12766">
          <cell r="A12766">
            <v>36641</v>
          </cell>
          <cell r="B12766" t="str">
            <v>POS-GAS-TRD</v>
          </cell>
          <cell r="C12766" t="str">
            <v>NG-NYMEX</v>
          </cell>
          <cell r="D12766" t="str">
            <v>GAS-DAILY-OPT-GDL</v>
          </cell>
          <cell r="E12766" t="str">
            <v>M</v>
          </cell>
          <cell r="F12766" t="str">
            <v>G</v>
          </cell>
          <cell r="G12766">
            <v>38838</v>
          </cell>
          <cell r="H12766">
            <v>-1194</v>
          </cell>
          <cell r="I12766">
            <v>0</v>
          </cell>
        </row>
        <row r="12767">
          <cell r="A12767">
            <v>36641</v>
          </cell>
          <cell r="B12767" t="str">
            <v>POS-GAS-TRD</v>
          </cell>
          <cell r="C12767" t="str">
            <v>NG-NYMEX</v>
          </cell>
          <cell r="D12767" t="str">
            <v>GAS-DAILY-OPT-GDL</v>
          </cell>
          <cell r="E12767" t="str">
            <v>M</v>
          </cell>
          <cell r="F12767" t="str">
            <v>G</v>
          </cell>
          <cell r="G12767">
            <v>38869</v>
          </cell>
          <cell r="H12767">
            <v>-1127</v>
          </cell>
          <cell r="I12767">
            <v>0</v>
          </cell>
        </row>
        <row r="12768">
          <cell r="A12768">
            <v>36641</v>
          </cell>
          <cell r="B12768" t="str">
            <v>POS-GAS-TRD</v>
          </cell>
          <cell r="C12768" t="str">
            <v>NG-NYMEX</v>
          </cell>
          <cell r="D12768" t="str">
            <v>GAS-DAILY-OPT-GDL</v>
          </cell>
          <cell r="E12768" t="str">
            <v>M</v>
          </cell>
          <cell r="F12768" t="str">
            <v>G</v>
          </cell>
          <cell r="G12768">
            <v>38899</v>
          </cell>
          <cell r="H12768">
            <v>-1179</v>
          </cell>
          <cell r="I12768">
            <v>0</v>
          </cell>
        </row>
        <row r="12769">
          <cell r="A12769">
            <v>36641</v>
          </cell>
          <cell r="B12769" t="str">
            <v>POS-GAS-TRD</v>
          </cell>
          <cell r="C12769" t="str">
            <v>NG-NYMEX</v>
          </cell>
          <cell r="D12769" t="str">
            <v>GAS-DAILY-OPT-GDL</v>
          </cell>
          <cell r="E12769" t="str">
            <v>M</v>
          </cell>
          <cell r="F12769" t="str">
            <v>G</v>
          </cell>
          <cell r="G12769">
            <v>38930</v>
          </cell>
          <cell r="H12769">
            <v>-1300</v>
          </cell>
          <cell r="I12769">
            <v>0</v>
          </cell>
        </row>
        <row r="12770">
          <cell r="A12770">
            <v>36641</v>
          </cell>
          <cell r="B12770" t="str">
            <v>POS-GAS-TRD</v>
          </cell>
          <cell r="C12770" t="str">
            <v>NG-NYMEX</v>
          </cell>
          <cell r="D12770" t="str">
            <v>GAS-DAILY-OPT-GDL</v>
          </cell>
          <cell r="E12770" t="str">
            <v>M</v>
          </cell>
          <cell r="F12770" t="str">
            <v>G</v>
          </cell>
          <cell r="G12770">
            <v>38961</v>
          </cell>
          <cell r="H12770">
            <v>-1227</v>
          </cell>
          <cell r="I12770">
            <v>0</v>
          </cell>
        </row>
        <row r="12771">
          <cell r="A12771">
            <v>36641</v>
          </cell>
          <cell r="B12771" t="str">
            <v>POS-GAS-TRD</v>
          </cell>
          <cell r="C12771" t="str">
            <v>NG-NYMEX</v>
          </cell>
          <cell r="D12771" t="str">
            <v>GAS-DAILY-OPT-GDL</v>
          </cell>
          <cell r="E12771" t="str">
            <v>M</v>
          </cell>
          <cell r="F12771" t="str">
            <v>G</v>
          </cell>
          <cell r="G12771">
            <v>38991</v>
          </cell>
          <cell r="H12771">
            <v>-1410</v>
          </cell>
          <cell r="I12771">
            <v>0</v>
          </cell>
        </row>
        <row r="12772">
          <cell r="A12772">
            <v>36641</v>
          </cell>
          <cell r="B12772" t="str">
            <v>POS-GAS-TRD</v>
          </cell>
          <cell r="C12772" t="str">
            <v>NG-NYMEX</v>
          </cell>
          <cell r="D12772" t="str">
            <v>GAS-DAILY-OPT-GDL</v>
          </cell>
          <cell r="E12772" t="str">
            <v>M</v>
          </cell>
          <cell r="F12772" t="str">
            <v>G</v>
          </cell>
          <cell r="G12772">
            <v>39022</v>
          </cell>
          <cell r="H12772">
            <v>-1936</v>
          </cell>
          <cell r="I12772">
            <v>0</v>
          </cell>
        </row>
        <row r="12773">
          <cell r="A12773">
            <v>36641</v>
          </cell>
          <cell r="B12773" t="str">
            <v>POS-GAS-TRD</v>
          </cell>
          <cell r="C12773" t="str">
            <v>NG-NYMEX</v>
          </cell>
          <cell r="D12773" t="str">
            <v>GAS-DAILY-OPT-GDL</v>
          </cell>
          <cell r="E12773" t="str">
            <v>M</v>
          </cell>
          <cell r="F12773" t="str">
            <v>G</v>
          </cell>
          <cell r="G12773">
            <v>39052</v>
          </cell>
          <cell r="H12773">
            <v>-5043</v>
          </cell>
          <cell r="I12773">
            <v>0</v>
          </cell>
        </row>
        <row r="12774">
          <cell r="A12774">
            <v>36641</v>
          </cell>
          <cell r="B12774" t="str">
            <v>POS-GAS-TRD</v>
          </cell>
          <cell r="C12774" t="str">
            <v>NG-NYMEX</v>
          </cell>
          <cell r="D12774" t="str">
            <v>GAS-DAILY-OPT-GDL</v>
          </cell>
          <cell r="E12774" t="str">
            <v>M</v>
          </cell>
          <cell r="F12774" t="str">
            <v>G</v>
          </cell>
          <cell r="G12774">
            <v>39083</v>
          </cell>
          <cell r="H12774">
            <v>-5013</v>
          </cell>
          <cell r="I12774">
            <v>0</v>
          </cell>
        </row>
        <row r="12775">
          <cell r="A12775">
            <v>36641</v>
          </cell>
          <cell r="B12775" t="str">
            <v>POS-GAS-TRD</v>
          </cell>
          <cell r="C12775" t="str">
            <v>NG-NYMEX</v>
          </cell>
          <cell r="D12775" t="str">
            <v>GAS-DAILY-OPT-GDL</v>
          </cell>
          <cell r="E12775" t="str">
            <v>M</v>
          </cell>
          <cell r="F12775" t="str">
            <v>G</v>
          </cell>
          <cell r="G12775">
            <v>39114</v>
          </cell>
          <cell r="H12775">
            <v>-4260</v>
          </cell>
          <cell r="I12775">
            <v>0</v>
          </cell>
        </row>
        <row r="12776">
          <cell r="A12776">
            <v>36641</v>
          </cell>
          <cell r="B12776" t="str">
            <v>POS-GAS-TRD</v>
          </cell>
          <cell r="C12776" t="str">
            <v>NG-NYMEX</v>
          </cell>
          <cell r="D12776" t="str">
            <v>GAS-DAILY-OPT-GDL</v>
          </cell>
          <cell r="E12776" t="str">
            <v>M</v>
          </cell>
          <cell r="F12776" t="str">
            <v>G</v>
          </cell>
          <cell r="G12776">
            <v>39142</v>
          </cell>
          <cell r="H12776">
            <v>-1864</v>
          </cell>
          <cell r="I12776">
            <v>0</v>
          </cell>
        </row>
        <row r="12777">
          <cell r="A12777">
            <v>36641</v>
          </cell>
          <cell r="B12777" t="str">
            <v>POS-GAS-TRD</v>
          </cell>
          <cell r="C12777" t="str">
            <v>NG-NYMEX</v>
          </cell>
          <cell r="D12777" t="str">
            <v>GAS-DAILY-OPT-GDL</v>
          </cell>
          <cell r="E12777" t="str">
            <v>M</v>
          </cell>
          <cell r="F12777" t="str">
            <v>G</v>
          </cell>
          <cell r="G12777">
            <v>39173</v>
          </cell>
          <cell r="H12777">
            <v>-943</v>
          </cell>
          <cell r="I12777">
            <v>0</v>
          </cell>
        </row>
        <row r="12778">
          <cell r="A12778">
            <v>36641</v>
          </cell>
          <cell r="B12778" t="str">
            <v>POS-GAS-TRD</v>
          </cell>
          <cell r="C12778" t="str">
            <v>NG-NYMEX</v>
          </cell>
          <cell r="D12778" t="str">
            <v>GAS-DAILY-OPT-GDL</v>
          </cell>
          <cell r="E12778" t="str">
            <v>M</v>
          </cell>
          <cell r="F12778" t="str">
            <v>G</v>
          </cell>
          <cell r="G12778">
            <v>39203</v>
          </cell>
          <cell r="H12778">
            <v>-1110</v>
          </cell>
          <cell r="I12778">
            <v>0</v>
          </cell>
        </row>
        <row r="12779">
          <cell r="A12779">
            <v>36641</v>
          </cell>
          <cell r="B12779" t="str">
            <v>POS-GAS-TRD</v>
          </cell>
          <cell r="C12779" t="str">
            <v>NG-NYMEX</v>
          </cell>
          <cell r="D12779" t="str">
            <v>GAS-DAILY-OPT-GDL</v>
          </cell>
          <cell r="E12779" t="str">
            <v>M</v>
          </cell>
          <cell r="F12779" t="str">
            <v>G</v>
          </cell>
          <cell r="G12779">
            <v>39234</v>
          </cell>
          <cell r="H12779">
            <v>-1048</v>
          </cell>
          <cell r="I12779">
            <v>0</v>
          </cell>
        </row>
        <row r="12780">
          <cell r="A12780">
            <v>36641</v>
          </cell>
          <cell r="B12780" t="str">
            <v>POS-GAS-TRD</v>
          </cell>
          <cell r="C12780" t="str">
            <v>NG-NYMEX</v>
          </cell>
          <cell r="D12780" t="str">
            <v>GAS-DAILY-OPT-GDL</v>
          </cell>
          <cell r="E12780" t="str">
            <v>M</v>
          </cell>
          <cell r="F12780" t="str">
            <v>G</v>
          </cell>
          <cell r="G12780">
            <v>39264</v>
          </cell>
          <cell r="H12780">
            <v>-1097</v>
          </cell>
          <cell r="I12780">
            <v>0</v>
          </cell>
        </row>
        <row r="12781">
          <cell r="A12781">
            <v>36641</v>
          </cell>
          <cell r="B12781" t="str">
            <v>POS-GAS-TRD</v>
          </cell>
          <cell r="C12781" t="str">
            <v>NG-NYMEX</v>
          </cell>
          <cell r="D12781" t="str">
            <v>GAS-DAILY-OPT-GDL</v>
          </cell>
          <cell r="E12781" t="str">
            <v>M</v>
          </cell>
          <cell r="F12781" t="str">
            <v>G</v>
          </cell>
          <cell r="G12781">
            <v>39295</v>
          </cell>
          <cell r="H12781">
            <v>-1209</v>
          </cell>
          <cell r="I12781">
            <v>0</v>
          </cell>
        </row>
        <row r="12782">
          <cell r="A12782">
            <v>36641</v>
          </cell>
          <cell r="B12782" t="str">
            <v>POS-GAS-TRD</v>
          </cell>
          <cell r="C12782" t="str">
            <v>NG-NYMEX</v>
          </cell>
          <cell r="D12782" t="str">
            <v>GAS-DAILY-OPT-GDL</v>
          </cell>
          <cell r="E12782" t="str">
            <v>M</v>
          </cell>
          <cell r="F12782" t="str">
            <v>G</v>
          </cell>
          <cell r="G12782">
            <v>39326</v>
          </cell>
          <cell r="H12782">
            <v>-1141</v>
          </cell>
          <cell r="I12782">
            <v>0</v>
          </cell>
        </row>
        <row r="12783">
          <cell r="A12783">
            <v>36641</v>
          </cell>
          <cell r="B12783" t="str">
            <v>POS-GAS-TRD</v>
          </cell>
          <cell r="C12783" t="str">
            <v>NG-NYMEX</v>
          </cell>
          <cell r="D12783" t="str">
            <v>GAS-DAILY-OPT-GDL</v>
          </cell>
          <cell r="E12783" t="str">
            <v>M</v>
          </cell>
          <cell r="F12783" t="str">
            <v>G</v>
          </cell>
          <cell r="G12783">
            <v>39356</v>
          </cell>
          <cell r="H12783">
            <v>-1312</v>
          </cell>
          <cell r="I12783">
            <v>0</v>
          </cell>
        </row>
        <row r="12784">
          <cell r="A12784">
            <v>36641</v>
          </cell>
          <cell r="B12784" t="str">
            <v>POS-GAS-TRD</v>
          </cell>
          <cell r="C12784" t="str">
            <v>NG-NYMEX</v>
          </cell>
          <cell r="D12784" t="str">
            <v>GAS-DAILY-OPT-GDL</v>
          </cell>
          <cell r="E12784" t="str">
            <v>M</v>
          </cell>
          <cell r="F12784" t="str">
            <v>G</v>
          </cell>
          <cell r="G12784">
            <v>39387</v>
          </cell>
          <cell r="H12784">
            <v>-1802</v>
          </cell>
          <cell r="I12784">
            <v>0</v>
          </cell>
        </row>
        <row r="12785">
          <cell r="A12785">
            <v>36641</v>
          </cell>
          <cell r="B12785" t="str">
            <v>POS-GAS-TRD</v>
          </cell>
          <cell r="C12785" t="str">
            <v>NG-NYMEX</v>
          </cell>
          <cell r="D12785" t="str">
            <v>GAS-DAILY-OPT-GDL</v>
          </cell>
          <cell r="E12785" t="str">
            <v>M</v>
          </cell>
          <cell r="F12785" t="str">
            <v>G</v>
          </cell>
          <cell r="G12785">
            <v>39417</v>
          </cell>
          <cell r="H12785">
            <v>-4690</v>
          </cell>
          <cell r="I12785">
            <v>0</v>
          </cell>
        </row>
        <row r="12786">
          <cell r="A12786">
            <v>36641</v>
          </cell>
          <cell r="B12786" t="str">
            <v>POS-GAS-TRD</v>
          </cell>
          <cell r="C12786" t="str">
            <v>NG-NYMEX</v>
          </cell>
          <cell r="D12786" t="str">
            <v>GAS-DAILY-OPT-GDL</v>
          </cell>
          <cell r="E12786" t="str">
            <v>M</v>
          </cell>
          <cell r="F12786" t="str">
            <v>G</v>
          </cell>
          <cell r="G12786">
            <v>39448</v>
          </cell>
          <cell r="H12786">
            <v>0</v>
          </cell>
          <cell r="I12786">
            <v>0</v>
          </cell>
        </row>
        <row r="12787">
          <cell r="A12787">
            <v>36641</v>
          </cell>
          <cell r="B12787" t="str">
            <v>POS-GAS-TRD</v>
          </cell>
          <cell r="C12787" t="str">
            <v>NG-NYMEX</v>
          </cell>
          <cell r="D12787" t="str">
            <v>GAS-DAILY-OPT-GDL</v>
          </cell>
          <cell r="E12787" t="str">
            <v>M</v>
          </cell>
          <cell r="F12787" t="str">
            <v>G</v>
          </cell>
          <cell r="G12787">
            <v>39479</v>
          </cell>
          <cell r="H12787">
            <v>0</v>
          </cell>
          <cell r="I12787">
            <v>0</v>
          </cell>
        </row>
        <row r="12788">
          <cell r="A12788">
            <v>36641</v>
          </cell>
          <cell r="B12788" t="str">
            <v>POS-GAS-TRD</v>
          </cell>
          <cell r="C12788" t="str">
            <v>NG-NYMEX</v>
          </cell>
          <cell r="D12788" t="str">
            <v>GAS-DAILY-OPT-GDL</v>
          </cell>
          <cell r="E12788" t="str">
            <v>M</v>
          </cell>
          <cell r="F12788" t="str">
            <v>G</v>
          </cell>
          <cell r="G12788">
            <v>39508</v>
          </cell>
          <cell r="H12788">
            <v>0</v>
          </cell>
          <cell r="I12788">
            <v>0</v>
          </cell>
        </row>
        <row r="12789">
          <cell r="A12789">
            <v>36641</v>
          </cell>
          <cell r="B12789" t="str">
            <v>POS-GAS-TRD</v>
          </cell>
          <cell r="C12789" t="str">
            <v>NG-NYMEX</v>
          </cell>
          <cell r="D12789" t="str">
            <v>GAS-DAILY-OPT-GDL</v>
          </cell>
          <cell r="E12789" t="str">
            <v>M</v>
          </cell>
          <cell r="F12789" t="str">
            <v>G</v>
          </cell>
          <cell r="G12789">
            <v>39539</v>
          </cell>
          <cell r="H12789">
            <v>0</v>
          </cell>
          <cell r="I12789">
            <v>0</v>
          </cell>
        </row>
        <row r="12790">
          <cell r="A12790">
            <v>36641</v>
          </cell>
          <cell r="B12790" t="str">
            <v>POS-GAS-TRD</v>
          </cell>
          <cell r="C12790" t="str">
            <v>NG-NYMEX</v>
          </cell>
          <cell r="D12790" t="str">
            <v>GAS-DAILY-OPT-GDL</v>
          </cell>
          <cell r="E12790" t="str">
            <v>M</v>
          </cell>
          <cell r="F12790" t="str">
            <v>G</v>
          </cell>
          <cell r="G12790">
            <v>39569</v>
          </cell>
          <cell r="H12790">
            <v>0</v>
          </cell>
          <cell r="I12790">
            <v>0</v>
          </cell>
        </row>
        <row r="12791">
          <cell r="A12791">
            <v>36641</v>
          </cell>
          <cell r="B12791" t="str">
            <v>POS-GAS-TRD</v>
          </cell>
          <cell r="C12791" t="str">
            <v>NG-NYMEX</v>
          </cell>
          <cell r="D12791" t="str">
            <v>GAS-DAILY-OPT-GDL</v>
          </cell>
          <cell r="E12791" t="str">
            <v>M</v>
          </cell>
          <cell r="F12791" t="str">
            <v>G</v>
          </cell>
          <cell r="G12791">
            <v>39600</v>
          </cell>
          <cell r="H12791">
            <v>0</v>
          </cell>
          <cell r="I12791">
            <v>0</v>
          </cell>
        </row>
        <row r="12792">
          <cell r="A12792">
            <v>36641</v>
          </cell>
          <cell r="B12792" t="str">
            <v>POS-GAS-TRD</v>
          </cell>
          <cell r="C12792" t="str">
            <v>NG-NYMEX</v>
          </cell>
          <cell r="D12792" t="str">
            <v>GAS-DAILY-OPT-GDL</v>
          </cell>
          <cell r="E12792" t="str">
            <v>M</v>
          </cell>
          <cell r="F12792" t="str">
            <v>G</v>
          </cell>
          <cell r="G12792">
            <v>39630</v>
          </cell>
          <cell r="H12792">
            <v>0</v>
          </cell>
          <cell r="I12792">
            <v>0</v>
          </cell>
        </row>
        <row r="12793">
          <cell r="A12793">
            <v>36641</v>
          </cell>
          <cell r="B12793" t="str">
            <v>POS-GAS-TRD</v>
          </cell>
          <cell r="C12793" t="str">
            <v>NG-NYMEX</v>
          </cell>
          <cell r="D12793" t="str">
            <v>GAS-DAILY-OPT-GDL</v>
          </cell>
          <cell r="E12793" t="str">
            <v>M</v>
          </cell>
          <cell r="F12793" t="str">
            <v>G</v>
          </cell>
          <cell r="G12793">
            <v>39661</v>
          </cell>
          <cell r="H12793">
            <v>0</v>
          </cell>
          <cell r="I12793">
            <v>0</v>
          </cell>
        </row>
        <row r="12794">
          <cell r="A12794">
            <v>36641</v>
          </cell>
          <cell r="B12794" t="str">
            <v>POS-GAS-TRD</v>
          </cell>
          <cell r="C12794" t="str">
            <v>NG-NYMEX</v>
          </cell>
          <cell r="D12794" t="str">
            <v>GAS-DAILY-OPT-GDL</v>
          </cell>
          <cell r="E12794" t="str">
            <v>M</v>
          </cell>
          <cell r="F12794" t="str">
            <v>G</v>
          </cell>
          <cell r="G12794">
            <v>39692</v>
          </cell>
          <cell r="H12794">
            <v>0</v>
          </cell>
          <cell r="I12794">
            <v>0</v>
          </cell>
        </row>
        <row r="12795">
          <cell r="A12795">
            <v>36641</v>
          </cell>
          <cell r="B12795" t="str">
            <v>POS-GAS-TRD</v>
          </cell>
          <cell r="C12795" t="str">
            <v>NG-NYMEX</v>
          </cell>
          <cell r="D12795" t="str">
            <v>GAS-DAILY-OPT-GDL</v>
          </cell>
          <cell r="E12795" t="str">
            <v>M</v>
          </cell>
          <cell r="F12795" t="str">
            <v>G</v>
          </cell>
          <cell r="G12795">
            <v>39722</v>
          </cell>
          <cell r="H12795">
            <v>0</v>
          </cell>
          <cell r="I12795">
            <v>0</v>
          </cell>
        </row>
        <row r="12796">
          <cell r="A12796">
            <v>36641</v>
          </cell>
          <cell r="B12796" t="str">
            <v>POS-GAS-TRD</v>
          </cell>
          <cell r="C12796" t="str">
            <v>NG-NYMEX</v>
          </cell>
          <cell r="D12796" t="str">
            <v>GAS-DAILY-OPT-GDL</v>
          </cell>
          <cell r="E12796" t="str">
            <v>M</v>
          </cell>
          <cell r="F12796" t="str">
            <v>G</v>
          </cell>
          <cell r="G12796">
            <v>39753</v>
          </cell>
          <cell r="H12796">
            <v>0</v>
          </cell>
          <cell r="I12796">
            <v>0</v>
          </cell>
        </row>
        <row r="12797">
          <cell r="A12797">
            <v>36641</v>
          </cell>
          <cell r="B12797" t="str">
            <v>POS-GAS-TRD</v>
          </cell>
          <cell r="C12797" t="str">
            <v>NG-NYMEX</v>
          </cell>
          <cell r="D12797" t="str">
            <v>GAS-DAILY-OPT-GDL</v>
          </cell>
          <cell r="E12797" t="str">
            <v>M</v>
          </cell>
          <cell r="F12797" t="str">
            <v>G</v>
          </cell>
          <cell r="G12797">
            <v>39783</v>
          </cell>
          <cell r="H12797">
            <v>0</v>
          </cell>
          <cell r="I12797">
            <v>0</v>
          </cell>
        </row>
        <row r="12798">
          <cell r="A12798">
            <v>36641</v>
          </cell>
          <cell r="B12798" t="str">
            <v>POS-GAS-TRD</v>
          </cell>
          <cell r="C12798" t="str">
            <v>NG-NYMEX</v>
          </cell>
          <cell r="D12798" t="str">
            <v>GAS-DAILY-OPT-GDL</v>
          </cell>
          <cell r="E12798" t="str">
            <v>M</v>
          </cell>
          <cell r="F12798" t="str">
            <v>G</v>
          </cell>
          <cell r="G12798">
            <v>39814</v>
          </cell>
          <cell r="H12798">
            <v>0</v>
          </cell>
          <cell r="I12798">
            <v>0</v>
          </cell>
        </row>
        <row r="12799">
          <cell r="A12799">
            <v>36641</v>
          </cell>
          <cell r="B12799" t="str">
            <v>POS-GAS-TRD</v>
          </cell>
          <cell r="C12799" t="str">
            <v>NG-NYMEX</v>
          </cell>
          <cell r="D12799" t="str">
            <v>GAS-DAILY-OPT-GDL</v>
          </cell>
          <cell r="E12799" t="str">
            <v>M</v>
          </cell>
          <cell r="F12799" t="str">
            <v>G</v>
          </cell>
          <cell r="G12799">
            <v>39845</v>
          </cell>
          <cell r="H12799">
            <v>0</v>
          </cell>
          <cell r="I12799">
            <v>0</v>
          </cell>
        </row>
        <row r="12800">
          <cell r="A12800">
            <v>36641</v>
          </cell>
          <cell r="B12800" t="str">
            <v>POS-GAS-TRD</v>
          </cell>
          <cell r="C12800" t="str">
            <v>NG-NYMEX</v>
          </cell>
          <cell r="D12800" t="str">
            <v>GAS-DAILY-OPT-GDL</v>
          </cell>
          <cell r="E12800" t="str">
            <v>M</v>
          </cell>
          <cell r="F12800" t="str">
            <v>G</v>
          </cell>
          <cell r="G12800">
            <v>39873</v>
          </cell>
          <cell r="H12800">
            <v>0</v>
          </cell>
          <cell r="I12800">
            <v>0</v>
          </cell>
        </row>
        <row r="12801">
          <cell r="A12801">
            <v>36641</v>
          </cell>
          <cell r="B12801" t="str">
            <v>POS-GAS-TRD</v>
          </cell>
          <cell r="C12801" t="str">
            <v>NG-NYMEX</v>
          </cell>
          <cell r="D12801" t="str">
            <v>GAS-DAILY-OPT-GDL</v>
          </cell>
          <cell r="E12801" t="str">
            <v>M</v>
          </cell>
          <cell r="F12801" t="str">
            <v>G</v>
          </cell>
          <cell r="G12801">
            <v>39904</v>
          </cell>
          <cell r="H12801">
            <v>0</v>
          </cell>
          <cell r="I12801">
            <v>0</v>
          </cell>
        </row>
        <row r="12802">
          <cell r="A12802">
            <v>36641</v>
          </cell>
          <cell r="B12802" t="str">
            <v>POS-GAS-TRD</v>
          </cell>
          <cell r="C12802" t="str">
            <v>NG-NYMEX</v>
          </cell>
          <cell r="D12802" t="str">
            <v>GAS-DAILY-OPT-GDL</v>
          </cell>
          <cell r="E12802" t="str">
            <v>M</v>
          </cell>
          <cell r="F12802" t="str">
            <v>G</v>
          </cell>
          <cell r="G12802">
            <v>39934</v>
          </cell>
          <cell r="H12802">
            <v>0</v>
          </cell>
          <cell r="I12802">
            <v>0</v>
          </cell>
        </row>
        <row r="12803">
          <cell r="A12803">
            <v>36641</v>
          </cell>
          <cell r="B12803" t="str">
            <v>POS-GAS-TRD</v>
          </cell>
          <cell r="C12803" t="str">
            <v>NG-NYMEX</v>
          </cell>
          <cell r="D12803" t="str">
            <v>GAS-DAILY-OPT-GDL</v>
          </cell>
          <cell r="E12803" t="str">
            <v>M</v>
          </cell>
          <cell r="F12803" t="str">
            <v>G</v>
          </cell>
          <cell r="G12803">
            <v>39965</v>
          </cell>
          <cell r="H12803">
            <v>0</v>
          </cell>
          <cell r="I12803">
            <v>0</v>
          </cell>
        </row>
        <row r="12804">
          <cell r="A12804">
            <v>36641</v>
          </cell>
          <cell r="B12804" t="str">
            <v>POS-GAS-TRD</v>
          </cell>
          <cell r="C12804" t="str">
            <v>NG-NYMEX</v>
          </cell>
          <cell r="D12804" t="str">
            <v>GAS-DAILY-OPT-GDL</v>
          </cell>
          <cell r="E12804" t="str">
            <v>M</v>
          </cell>
          <cell r="F12804" t="str">
            <v>G</v>
          </cell>
          <cell r="G12804">
            <v>39995</v>
          </cell>
          <cell r="H12804">
            <v>0</v>
          </cell>
          <cell r="I12804">
            <v>0</v>
          </cell>
        </row>
        <row r="12805">
          <cell r="A12805">
            <v>36641</v>
          </cell>
          <cell r="B12805" t="str">
            <v>POS-GAS-TRD</v>
          </cell>
          <cell r="C12805" t="str">
            <v>NG-NYMEX</v>
          </cell>
          <cell r="D12805" t="str">
            <v>GAS-DAILY-OPT-GDL</v>
          </cell>
          <cell r="E12805" t="str">
            <v>M</v>
          </cell>
          <cell r="F12805" t="str">
            <v>G</v>
          </cell>
          <cell r="G12805">
            <v>40026</v>
          </cell>
          <cell r="H12805">
            <v>0</v>
          </cell>
          <cell r="I12805">
            <v>0</v>
          </cell>
        </row>
        <row r="12806">
          <cell r="A12806">
            <v>36641</v>
          </cell>
          <cell r="B12806" t="str">
            <v>POS-GAS-TRD</v>
          </cell>
          <cell r="C12806" t="str">
            <v>NG-NYMEX</v>
          </cell>
          <cell r="D12806" t="str">
            <v>GAS-DAILY-OPT-GDL</v>
          </cell>
          <cell r="E12806" t="str">
            <v>M</v>
          </cell>
          <cell r="F12806" t="str">
            <v>G</v>
          </cell>
          <cell r="G12806">
            <v>40057</v>
          </cell>
          <cell r="H12806">
            <v>0</v>
          </cell>
          <cell r="I12806">
            <v>0</v>
          </cell>
        </row>
        <row r="12807">
          <cell r="A12807">
            <v>36641</v>
          </cell>
          <cell r="B12807" t="str">
            <v>POS-GAS-TRD</v>
          </cell>
          <cell r="C12807" t="str">
            <v>NG-NYMEX</v>
          </cell>
          <cell r="D12807" t="str">
            <v>GAS-DAILY-OPT-GDL</v>
          </cell>
          <cell r="E12807" t="str">
            <v>M</v>
          </cell>
          <cell r="F12807" t="str">
            <v>G</v>
          </cell>
          <cell r="G12807">
            <v>40087</v>
          </cell>
          <cell r="H12807">
            <v>0</v>
          </cell>
          <cell r="I12807">
            <v>0</v>
          </cell>
        </row>
        <row r="12808">
          <cell r="A12808">
            <v>36641</v>
          </cell>
          <cell r="B12808" t="str">
            <v>POS-GAS-TRD</v>
          </cell>
          <cell r="C12808" t="str">
            <v>NG-NYMEX</v>
          </cell>
          <cell r="D12808" t="str">
            <v>GAS-DAILY-OPT-GDL</v>
          </cell>
          <cell r="E12808" t="str">
            <v>M</v>
          </cell>
          <cell r="F12808" t="str">
            <v>G</v>
          </cell>
          <cell r="G12808">
            <v>40118</v>
          </cell>
          <cell r="H12808">
            <v>0</v>
          </cell>
          <cell r="I12808">
            <v>0</v>
          </cell>
        </row>
        <row r="12809">
          <cell r="A12809">
            <v>36641</v>
          </cell>
          <cell r="B12809" t="str">
            <v>POS-GAS-TRD</v>
          </cell>
          <cell r="C12809" t="str">
            <v>NG-NYMEX</v>
          </cell>
          <cell r="D12809" t="str">
            <v>GAS-DAILY-OPT-GDL</v>
          </cell>
          <cell r="E12809" t="str">
            <v>M</v>
          </cell>
          <cell r="F12809" t="str">
            <v>G</v>
          </cell>
          <cell r="G12809">
            <v>40148</v>
          </cell>
          <cell r="H12809">
            <v>0</v>
          </cell>
          <cell r="I12809">
            <v>0</v>
          </cell>
        </row>
        <row r="12810">
          <cell r="A12810">
            <v>36641</v>
          </cell>
          <cell r="B12810" t="str">
            <v>POS-GAS-TRD</v>
          </cell>
          <cell r="C12810" t="str">
            <v>NG-NYMEX</v>
          </cell>
          <cell r="D12810" t="str">
            <v>GAS-DAILY-OPT-GDL</v>
          </cell>
          <cell r="E12810" t="str">
            <v>M</v>
          </cell>
          <cell r="F12810" t="str">
            <v>G</v>
          </cell>
          <cell r="G12810">
            <v>40179</v>
          </cell>
          <cell r="H12810">
            <v>0</v>
          </cell>
          <cell r="I12810">
            <v>0</v>
          </cell>
        </row>
        <row r="12811">
          <cell r="A12811">
            <v>36641</v>
          </cell>
          <cell r="B12811" t="str">
            <v>POS-GAS-TRD</v>
          </cell>
          <cell r="C12811" t="str">
            <v>NG-NYMEX</v>
          </cell>
          <cell r="D12811" t="str">
            <v>GAS-DAILY-OPT-GDL</v>
          </cell>
          <cell r="E12811" t="str">
            <v>M</v>
          </cell>
          <cell r="F12811" t="str">
            <v>G</v>
          </cell>
          <cell r="G12811">
            <v>40210</v>
          </cell>
          <cell r="H12811">
            <v>0</v>
          </cell>
          <cell r="I12811">
            <v>0</v>
          </cell>
        </row>
        <row r="12812">
          <cell r="A12812">
            <v>36641</v>
          </cell>
          <cell r="B12812" t="str">
            <v>POS-GAS-TRD</v>
          </cell>
          <cell r="C12812" t="str">
            <v>NG-NYMEX</v>
          </cell>
          <cell r="D12812" t="str">
            <v>GAS-DAILY-OPT-GDL</v>
          </cell>
          <cell r="E12812" t="str">
            <v>M</v>
          </cell>
          <cell r="F12812" t="str">
            <v>G</v>
          </cell>
          <cell r="G12812">
            <v>40238</v>
          </cell>
          <cell r="H12812">
            <v>0</v>
          </cell>
          <cell r="I12812">
            <v>0</v>
          </cell>
        </row>
        <row r="12813">
          <cell r="A12813">
            <v>36641</v>
          </cell>
          <cell r="B12813" t="str">
            <v>POS-GAS-TRD</v>
          </cell>
          <cell r="C12813" t="str">
            <v>NG-NYMEX</v>
          </cell>
          <cell r="D12813" t="str">
            <v>GAS-DAILY-OPT-GDL</v>
          </cell>
          <cell r="E12813" t="str">
            <v>M</v>
          </cell>
          <cell r="F12813" t="str">
            <v>G</v>
          </cell>
          <cell r="G12813">
            <v>40269</v>
          </cell>
          <cell r="H12813">
            <v>0</v>
          </cell>
          <cell r="I12813">
            <v>0</v>
          </cell>
        </row>
        <row r="12814">
          <cell r="A12814">
            <v>36641</v>
          </cell>
          <cell r="B12814" t="str">
            <v>POS-GAS-TRD</v>
          </cell>
          <cell r="C12814" t="str">
            <v>NG-NYMEX</v>
          </cell>
          <cell r="D12814" t="str">
            <v>GAS-DAILY-OPT-GDL</v>
          </cell>
          <cell r="E12814" t="str">
            <v>M</v>
          </cell>
          <cell r="F12814" t="str">
            <v>G</v>
          </cell>
          <cell r="G12814">
            <v>40299</v>
          </cell>
          <cell r="H12814">
            <v>0</v>
          </cell>
          <cell r="I12814">
            <v>0</v>
          </cell>
        </row>
        <row r="12815">
          <cell r="A12815">
            <v>36641</v>
          </cell>
          <cell r="B12815" t="str">
            <v>POS-GAS-TRD</v>
          </cell>
          <cell r="C12815" t="str">
            <v>NG-NYMEX</v>
          </cell>
          <cell r="D12815" t="str">
            <v>GAS-DAILY-OPT-GDL</v>
          </cell>
          <cell r="E12815" t="str">
            <v>M</v>
          </cell>
          <cell r="F12815" t="str">
            <v>G</v>
          </cell>
          <cell r="G12815">
            <v>40330</v>
          </cell>
          <cell r="H12815">
            <v>0</v>
          </cell>
          <cell r="I12815">
            <v>0</v>
          </cell>
        </row>
        <row r="12816">
          <cell r="A12816">
            <v>36641</v>
          </cell>
          <cell r="B12816" t="str">
            <v>POS-GAS-TRD</v>
          </cell>
          <cell r="C12816" t="str">
            <v>NG-NYMEX</v>
          </cell>
          <cell r="D12816" t="str">
            <v>GAS-DAILY-OPT-GDL</v>
          </cell>
          <cell r="E12816" t="str">
            <v>M</v>
          </cell>
          <cell r="F12816" t="str">
            <v>G</v>
          </cell>
          <cell r="G12816">
            <v>40360</v>
          </cell>
          <cell r="H12816">
            <v>0</v>
          </cell>
          <cell r="I12816">
            <v>0</v>
          </cell>
        </row>
        <row r="12817">
          <cell r="A12817">
            <v>36641</v>
          </cell>
          <cell r="B12817" t="str">
            <v>POS-GAS-TRD</v>
          </cell>
          <cell r="C12817" t="str">
            <v>NG-NYMEX</v>
          </cell>
          <cell r="D12817" t="str">
            <v>GAS-DAILY-OPT-GDL</v>
          </cell>
          <cell r="E12817" t="str">
            <v>M</v>
          </cell>
          <cell r="F12817" t="str">
            <v>G</v>
          </cell>
          <cell r="G12817">
            <v>40391</v>
          </cell>
          <cell r="H12817">
            <v>0</v>
          </cell>
          <cell r="I12817">
            <v>0</v>
          </cell>
        </row>
        <row r="12818">
          <cell r="A12818">
            <v>36641</v>
          </cell>
          <cell r="B12818" t="str">
            <v>POS-GAS-TRD</v>
          </cell>
          <cell r="C12818" t="str">
            <v>NG-NYMEX</v>
          </cell>
          <cell r="D12818" t="str">
            <v>GAS-DAILY-OPT-GDL</v>
          </cell>
          <cell r="E12818" t="str">
            <v>M</v>
          </cell>
          <cell r="F12818" t="str">
            <v>G</v>
          </cell>
          <cell r="G12818">
            <v>40422</v>
          </cell>
          <cell r="H12818">
            <v>0</v>
          </cell>
          <cell r="I12818">
            <v>0</v>
          </cell>
        </row>
        <row r="12819">
          <cell r="A12819">
            <v>36641</v>
          </cell>
          <cell r="B12819" t="str">
            <v>POS-GAS-TRD</v>
          </cell>
          <cell r="C12819" t="str">
            <v>NG-NYMEX</v>
          </cell>
          <cell r="D12819" t="str">
            <v>GAS-DAILY-OPT-GDL</v>
          </cell>
          <cell r="E12819" t="str">
            <v>M</v>
          </cell>
          <cell r="F12819" t="str">
            <v>G</v>
          </cell>
          <cell r="G12819">
            <v>40452</v>
          </cell>
          <cell r="H12819">
            <v>0</v>
          </cell>
          <cell r="I12819">
            <v>0</v>
          </cell>
        </row>
        <row r="12820">
          <cell r="A12820">
            <v>36641</v>
          </cell>
          <cell r="B12820" t="str">
            <v>POS-GAS-TRD</v>
          </cell>
          <cell r="C12820" t="str">
            <v>NG-NYMEX</v>
          </cell>
          <cell r="D12820" t="str">
            <v>GAS-DAILY-OPT-GDL</v>
          </cell>
          <cell r="E12820" t="str">
            <v>M</v>
          </cell>
          <cell r="F12820" t="str">
            <v>G</v>
          </cell>
          <cell r="G12820">
            <v>40483</v>
          </cell>
          <cell r="H12820">
            <v>0</v>
          </cell>
          <cell r="I12820">
            <v>0</v>
          </cell>
        </row>
        <row r="12821">
          <cell r="A12821">
            <v>36641</v>
          </cell>
          <cell r="B12821" t="str">
            <v>POS-GAS-TRD</v>
          </cell>
          <cell r="C12821" t="str">
            <v>NG-NYMEX</v>
          </cell>
          <cell r="D12821" t="str">
            <v>GAS-DAILY-OPT-GDL</v>
          </cell>
          <cell r="E12821" t="str">
            <v>M</v>
          </cell>
          <cell r="F12821" t="str">
            <v>G</v>
          </cell>
          <cell r="G12821">
            <v>40513</v>
          </cell>
          <cell r="H12821">
            <v>0</v>
          </cell>
          <cell r="I12821">
            <v>0</v>
          </cell>
        </row>
        <row r="12822">
          <cell r="A12822">
            <v>36641</v>
          </cell>
          <cell r="B12822" t="str">
            <v>POS-GAS-TRD</v>
          </cell>
          <cell r="C12822" t="str">
            <v>NG-NYMEX</v>
          </cell>
          <cell r="D12822" t="str">
            <v>GAS-DAILY-OPT-GDL</v>
          </cell>
          <cell r="E12822" t="str">
            <v>M</v>
          </cell>
          <cell r="F12822" t="str">
            <v>G</v>
          </cell>
          <cell r="G12822">
            <v>40544</v>
          </cell>
          <cell r="H12822">
            <v>0</v>
          </cell>
          <cell r="I12822">
            <v>0</v>
          </cell>
        </row>
        <row r="12823">
          <cell r="A12823">
            <v>36641</v>
          </cell>
          <cell r="B12823" t="str">
            <v>POS-GAS-TRD</v>
          </cell>
          <cell r="C12823" t="str">
            <v>NG-NYMEX</v>
          </cell>
          <cell r="D12823" t="str">
            <v>GAS-DAILY-OPT-GDL</v>
          </cell>
          <cell r="E12823" t="str">
            <v>M</v>
          </cell>
          <cell r="F12823" t="str">
            <v>G</v>
          </cell>
          <cell r="G12823">
            <v>40575</v>
          </cell>
          <cell r="H12823">
            <v>0</v>
          </cell>
          <cell r="I12823">
            <v>0</v>
          </cell>
        </row>
        <row r="12824">
          <cell r="A12824">
            <v>36641</v>
          </cell>
          <cell r="B12824" t="str">
            <v>POS-GAS-TRD</v>
          </cell>
          <cell r="C12824" t="str">
            <v>NG-NYMEX</v>
          </cell>
          <cell r="D12824" t="str">
            <v>GAS-DAILY-OPT-GDL</v>
          </cell>
          <cell r="E12824" t="str">
            <v>M</v>
          </cell>
          <cell r="F12824" t="str">
            <v>G</v>
          </cell>
          <cell r="G12824">
            <v>40603</v>
          </cell>
          <cell r="H12824">
            <v>0</v>
          </cell>
          <cell r="I12824">
            <v>0</v>
          </cell>
        </row>
        <row r="12825">
          <cell r="A12825">
            <v>36641</v>
          </cell>
          <cell r="B12825" t="str">
            <v>POS-GAS-TRD</v>
          </cell>
          <cell r="C12825" t="str">
            <v>NG-NYMEX</v>
          </cell>
          <cell r="D12825" t="str">
            <v>GAS-DAILY-OPT-GDL</v>
          </cell>
          <cell r="E12825" t="str">
            <v>M</v>
          </cell>
          <cell r="F12825" t="str">
            <v>G</v>
          </cell>
          <cell r="G12825">
            <v>40634</v>
          </cell>
          <cell r="H12825">
            <v>0</v>
          </cell>
          <cell r="I12825">
            <v>0</v>
          </cell>
        </row>
        <row r="12826">
          <cell r="A12826">
            <v>36641</v>
          </cell>
          <cell r="B12826" t="str">
            <v>POS-GAS-TRD</v>
          </cell>
          <cell r="C12826" t="str">
            <v>NG-NYMEX</v>
          </cell>
          <cell r="D12826" t="str">
            <v>GAS-DAILY-OPT-GDL</v>
          </cell>
          <cell r="E12826" t="str">
            <v>M</v>
          </cell>
          <cell r="F12826" t="str">
            <v>G</v>
          </cell>
          <cell r="G12826">
            <v>40664</v>
          </cell>
          <cell r="H12826">
            <v>0</v>
          </cell>
          <cell r="I12826">
            <v>0</v>
          </cell>
        </row>
        <row r="12827">
          <cell r="A12827">
            <v>36641</v>
          </cell>
          <cell r="B12827" t="str">
            <v>POS-GAS-TRD</v>
          </cell>
          <cell r="C12827" t="str">
            <v>NG-NYMEX</v>
          </cell>
          <cell r="D12827" t="str">
            <v>GAS-DAILY-OPT-GDL</v>
          </cell>
          <cell r="E12827" t="str">
            <v>M</v>
          </cell>
          <cell r="F12827" t="str">
            <v>G</v>
          </cell>
          <cell r="G12827">
            <v>40695</v>
          </cell>
          <cell r="H12827">
            <v>0</v>
          </cell>
          <cell r="I12827">
            <v>0</v>
          </cell>
        </row>
        <row r="12828">
          <cell r="A12828">
            <v>36641</v>
          </cell>
          <cell r="B12828" t="str">
            <v>POS-GAS-TRD</v>
          </cell>
          <cell r="C12828" t="str">
            <v>NG-NYMEX</v>
          </cell>
          <cell r="D12828" t="str">
            <v>GAS-DAILY-OPT-GDL</v>
          </cell>
          <cell r="E12828" t="str">
            <v>M</v>
          </cell>
          <cell r="F12828" t="str">
            <v>G</v>
          </cell>
          <cell r="G12828">
            <v>40725</v>
          </cell>
          <cell r="H12828">
            <v>0</v>
          </cell>
          <cell r="I12828">
            <v>0</v>
          </cell>
        </row>
        <row r="12829">
          <cell r="A12829">
            <v>36641</v>
          </cell>
          <cell r="B12829" t="str">
            <v>POS-GAS-TRD</v>
          </cell>
          <cell r="C12829" t="str">
            <v>NG-NYMEX</v>
          </cell>
          <cell r="D12829" t="str">
            <v>GAS-DAILY-OPT-GDL</v>
          </cell>
          <cell r="E12829" t="str">
            <v>M</v>
          </cell>
          <cell r="F12829" t="str">
            <v>G</v>
          </cell>
          <cell r="G12829">
            <v>40756</v>
          </cell>
          <cell r="H12829">
            <v>0</v>
          </cell>
          <cell r="I12829">
            <v>0</v>
          </cell>
        </row>
        <row r="12830">
          <cell r="A12830">
            <v>36641</v>
          </cell>
          <cell r="B12830" t="str">
            <v>POS-GAS-TRD</v>
          </cell>
          <cell r="C12830" t="str">
            <v>NG-NYMEX</v>
          </cell>
          <cell r="D12830" t="str">
            <v>GAS-DAILY-OPT-GDL</v>
          </cell>
          <cell r="E12830" t="str">
            <v>M</v>
          </cell>
          <cell r="F12830" t="str">
            <v>G</v>
          </cell>
          <cell r="G12830">
            <v>40787</v>
          </cell>
          <cell r="H12830">
            <v>0</v>
          </cell>
          <cell r="I12830">
            <v>0</v>
          </cell>
        </row>
        <row r="12831">
          <cell r="A12831">
            <v>36641</v>
          </cell>
          <cell r="B12831" t="str">
            <v>POS-GAS-TRD</v>
          </cell>
          <cell r="C12831" t="str">
            <v>NG-NYMEX</v>
          </cell>
          <cell r="D12831" t="str">
            <v>GAS-DAILY-OPT-GDL</v>
          </cell>
          <cell r="E12831" t="str">
            <v>M</v>
          </cell>
          <cell r="F12831" t="str">
            <v>G</v>
          </cell>
          <cell r="G12831">
            <v>40817</v>
          </cell>
          <cell r="H12831">
            <v>0</v>
          </cell>
          <cell r="I12831">
            <v>0</v>
          </cell>
        </row>
        <row r="12832">
          <cell r="A12832">
            <v>36641</v>
          </cell>
          <cell r="B12832" t="str">
            <v>POS-GAS-TRD</v>
          </cell>
          <cell r="C12832" t="str">
            <v>NG-NYMEX</v>
          </cell>
          <cell r="D12832" t="str">
            <v>GAS-DAILY-OPT-GDL</v>
          </cell>
          <cell r="E12832" t="str">
            <v>M</v>
          </cell>
          <cell r="F12832" t="str">
            <v>G</v>
          </cell>
          <cell r="G12832">
            <v>40848</v>
          </cell>
          <cell r="H12832">
            <v>0</v>
          </cell>
          <cell r="I12832">
            <v>0</v>
          </cell>
        </row>
        <row r="12833">
          <cell r="A12833">
            <v>36641</v>
          </cell>
          <cell r="B12833" t="str">
            <v>POS-GAS-TRD</v>
          </cell>
          <cell r="C12833" t="str">
            <v>NG-NYMEX</v>
          </cell>
          <cell r="D12833" t="str">
            <v>GAS-DAILY-OPT-GDL</v>
          </cell>
          <cell r="E12833" t="str">
            <v>M</v>
          </cell>
          <cell r="F12833" t="str">
            <v>G</v>
          </cell>
          <cell r="G12833">
            <v>40878</v>
          </cell>
          <cell r="H12833">
            <v>0</v>
          </cell>
          <cell r="I12833">
            <v>0</v>
          </cell>
        </row>
        <row r="12834">
          <cell r="A12834">
            <v>36641</v>
          </cell>
          <cell r="B12834" t="str">
            <v>POS-GAS-TRD</v>
          </cell>
          <cell r="C12834" t="str">
            <v>NG-NYMEX</v>
          </cell>
          <cell r="D12834" t="str">
            <v>GAS-DAILY-OPT-GDL</v>
          </cell>
          <cell r="E12834" t="str">
            <v>M</v>
          </cell>
          <cell r="F12834" t="str">
            <v>G</v>
          </cell>
          <cell r="G12834">
            <v>40909</v>
          </cell>
          <cell r="H12834">
            <v>0</v>
          </cell>
          <cell r="I12834">
            <v>0</v>
          </cell>
        </row>
        <row r="12835">
          <cell r="A12835">
            <v>36641</v>
          </cell>
          <cell r="B12835" t="str">
            <v>POS-GAS-TRD</v>
          </cell>
          <cell r="C12835" t="str">
            <v>NG-NYMEX</v>
          </cell>
          <cell r="D12835" t="str">
            <v>GAS-DAILY-OPT-GDL</v>
          </cell>
          <cell r="E12835" t="str">
            <v>M</v>
          </cell>
          <cell r="F12835" t="str">
            <v>G</v>
          </cell>
          <cell r="G12835">
            <v>40940</v>
          </cell>
          <cell r="H12835">
            <v>0</v>
          </cell>
          <cell r="I12835">
            <v>0</v>
          </cell>
        </row>
        <row r="12836">
          <cell r="A12836">
            <v>36641</v>
          </cell>
          <cell r="B12836" t="str">
            <v>POS-GAS-TRD</v>
          </cell>
          <cell r="C12836" t="str">
            <v>NG-NYMEX</v>
          </cell>
          <cell r="D12836" t="str">
            <v>GAS-DAILY-OPT-GDL</v>
          </cell>
          <cell r="E12836" t="str">
            <v>M</v>
          </cell>
          <cell r="F12836" t="str">
            <v>G</v>
          </cell>
          <cell r="G12836">
            <v>40969</v>
          </cell>
          <cell r="H12836">
            <v>0</v>
          </cell>
          <cell r="I12836">
            <v>0</v>
          </cell>
        </row>
        <row r="12837">
          <cell r="A12837">
            <v>36641</v>
          </cell>
          <cell r="B12837" t="str">
            <v>POS-GAS-TRD</v>
          </cell>
          <cell r="C12837" t="str">
            <v>NG-NYMEX</v>
          </cell>
          <cell r="D12837" t="str">
            <v>GAS-DAILY-OPT-GDL</v>
          </cell>
          <cell r="E12837" t="str">
            <v>M</v>
          </cell>
          <cell r="F12837" t="str">
            <v>G</v>
          </cell>
          <cell r="G12837">
            <v>41000</v>
          </cell>
          <cell r="H12837">
            <v>0</v>
          </cell>
          <cell r="I12837">
            <v>0</v>
          </cell>
        </row>
        <row r="12838">
          <cell r="A12838">
            <v>36641</v>
          </cell>
          <cell r="B12838" t="str">
            <v>POS-GAS-TRD</v>
          </cell>
          <cell r="C12838" t="str">
            <v>NG-NYMEX</v>
          </cell>
          <cell r="D12838" t="str">
            <v>GAS-DAILY-OPT-GDL</v>
          </cell>
          <cell r="E12838" t="str">
            <v>M</v>
          </cell>
          <cell r="F12838" t="str">
            <v>G</v>
          </cell>
          <cell r="G12838">
            <v>41030</v>
          </cell>
          <cell r="H12838">
            <v>0</v>
          </cell>
          <cell r="I12838">
            <v>0</v>
          </cell>
        </row>
        <row r="12839">
          <cell r="A12839">
            <v>36641</v>
          </cell>
          <cell r="B12839" t="str">
            <v>POS-GAS-TRD</v>
          </cell>
          <cell r="C12839" t="str">
            <v>NG-NYMEX</v>
          </cell>
          <cell r="D12839" t="str">
            <v>GAS-DAILY-OPT-GDL</v>
          </cell>
          <cell r="E12839" t="str">
            <v>M</v>
          </cell>
          <cell r="F12839" t="str">
            <v>G</v>
          </cell>
          <cell r="G12839">
            <v>41061</v>
          </cell>
          <cell r="H12839">
            <v>0</v>
          </cell>
          <cell r="I12839">
            <v>0</v>
          </cell>
        </row>
        <row r="12840">
          <cell r="A12840">
            <v>36641</v>
          </cell>
          <cell r="B12840" t="str">
            <v>POS-GAS-TRD</v>
          </cell>
          <cell r="C12840" t="str">
            <v>NG-NYMEX</v>
          </cell>
          <cell r="D12840" t="str">
            <v>GAS-DAILY-OPT-GDL</v>
          </cell>
          <cell r="E12840" t="str">
            <v>M</v>
          </cell>
          <cell r="F12840" t="str">
            <v>G</v>
          </cell>
          <cell r="G12840">
            <v>41091</v>
          </cell>
          <cell r="H12840">
            <v>0</v>
          </cell>
          <cell r="I12840">
            <v>0</v>
          </cell>
        </row>
        <row r="12841">
          <cell r="A12841">
            <v>36641</v>
          </cell>
          <cell r="B12841" t="str">
            <v>POS-GAS-TRD</v>
          </cell>
          <cell r="C12841" t="str">
            <v>NG-NYMEX</v>
          </cell>
          <cell r="D12841" t="str">
            <v>GAS-DAILY-OPT-GDL</v>
          </cell>
          <cell r="E12841" t="str">
            <v>M</v>
          </cell>
          <cell r="F12841" t="str">
            <v>G</v>
          </cell>
          <cell r="G12841">
            <v>41122</v>
          </cell>
          <cell r="H12841">
            <v>0</v>
          </cell>
          <cell r="I12841">
            <v>0</v>
          </cell>
        </row>
        <row r="12842">
          <cell r="A12842">
            <v>36641</v>
          </cell>
          <cell r="B12842" t="str">
            <v>POS-GAS-TRD</v>
          </cell>
          <cell r="C12842" t="str">
            <v>NG-NYMEX</v>
          </cell>
          <cell r="D12842" t="str">
            <v>GAS-DAILY-OPT-GDL</v>
          </cell>
          <cell r="E12842" t="str">
            <v>M</v>
          </cell>
          <cell r="F12842" t="str">
            <v>G</v>
          </cell>
          <cell r="G12842">
            <v>41153</v>
          </cell>
          <cell r="H12842">
            <v>0</v>
          </cell>
          <cell r="I12842">
            <v>0</v>
          </cell>
        </row>
        <row r="12843">
          <cell r="A12843">
            <v>36641</v>
          </cell>
          <cell r="B12843" t="str">
            <v>POS-GAS-TRD</v>
          </cell>
          <cell r="C12843" t="str">
            <v>NG-NYMEX</v>
          </cell>
          <cell r="D12843" t="str">
            <v>GAS-DAILY-OPT-GDL</v>
          </cell>
          <cell r="E12843" t="str">
            <v>M</v>
          </cell>
          <cell r="F12843" t="str">
            <v>G</v>
          </cell>
          <cell r="G12843">
            <v>41183</v>
          </cell>
          <cell r="H12843">
            <v>0</v>
          </cell>
          <cell r="I12843">
            <v>0</v>
          </cell>
        </row>
        <row r="12844">
          <cell r="A12844">
            <v>36641</v>
          </cell>
          <cell r="B12844" t="str">
            <v>POS-GAS-TRD</v>
          </cell>
          <cell r="C12844" t="str">
            <v>NG-NYMEX</v>
          </cell>
          <cell r="D12844" t="str">
            <v>GAS-DAILY-OPT-GDL</v>
          </cell>
          <cell r="E12844" t="str">
            <v>M</v>
          </cell>
          <cell r="F12844" t="str">
            <v>G</v>
          </cell>
          <cell r="G12844">
            <v>41214</v>
          </cell>
          <cell r="H12844">
            <v>0</v>
          </cell>
          <cell r="I12844">
            <v>0</v>
          </cell>
        </row>
        <row r="12845">
          <cell r="A12845">
            <v>36641</v>
          </cell>
          <cell r="B12845" t="str">
            <v>POS-GAS-TRD</v>
          </cell>
          <cell r="C12845" t="str">
            <v>NG-NYMEX</v>
          </cell>
          <cell r="D12845" t="str">
            <v>GAS-DAILY-OPT-GDL</v>
          </cell>
          <cell r="E12845" t="str">
            <v>M</v>
          </cell>
          <cell r="F12845" t="str">
            <v>G</v>
          </cell>
          <cell r="G12845">
            <v>41244</v>
          </cell>
          <cell r="H12845">
            <v>0</v>
          </cell>
          <cell r="I12845">
            <v>0</v>
          </cell>
        </row>
        <row r="12846">
          <cell r="A12846">
            <v>36641</v>
          </cell>
          <cell r="B12846" t="str">
            <v>POS-GAS-TRD</v>
          </cell>
          <cell r="C12846" t="str">
            <v>NG-NYMEX</v>
          </cell>
          <cell r="D12846" t="str">
            <v>GAS-DAILY-OPT-GDL</v>
          </cell>
          <cell r="E12846" t="str">
            <v>M</v>
          </cell>
          <cell r="F12846" t="str">
            <v>G</v>
          </cell>
          <cell r="G12846">
            <v>41275</v>
          </cell>
          <cell r="H12846">
            <v>0</v>
          </cell>
          <cell r="I12846">
            <v>0</v>
          </cell>
        </row>
        <row r="12847">
          <cell r="A12847">
            <v>36641</v>
          </cell>
          <cell r="B12847" t="str">
            <v>POS-GAS-TRD</v>
          </cell>
          <cell r="C12847" t="str">
            <v>NG-NYMEX</v>
          </cell>
          <cell r="D12847" t="str">
            <v>GAS-DAILY-OPT-GDL</v>
          </cell>
          <cell r="E12847" t="str">
            <v>M</v>
          </cell>
          <cell r="F12847" t="str">
            <v>G</v>
          </cell>
          <cell r="G12847">
            <v>41306</v>
          </cell>
          <cell r="H12847">
            <v>0</v>
          </cell>
          <cell r="I12847">
            <v>0</v>
          </cell>
        </row>
        <row r="12848">
          <cell r="A12848">
            <v>36641</v>
          </cell>
          <cell r="B12848" t="str">
            <v>POS-GAS-TRD</v>
          </cell>
          <cell r="C12848" t="str">
            <v>NG-NYMEX</v>
          </cell>
          <cell r="D12848" t="str">
            <v>GAS-DAILY-OPT-GDL</v>
          </cell>
          <cell r="E12848" t="str">
            <v>M</v>
          </cell>
          <cell r="F12848" t="str">
            <v>G</v>
          </cell>
          <cell r="G12848">
            <v>41334</v>
          </cell>
          <cell r="H12848">
            <v>0</v>
          </cell>
          <cell r="I12848">
            <v>0</v>
          </cell>
        </row>
        <row r="12849">
          <cell r="A12849">
            <v>36641</v>
          </cell>
          <cell r="B12849" t="str">
            <v>POS-GAS-TRD</v>
          </cell>
          <cell r="C12849" t="str">
            <v>NG-NYMEX</v>
          </cell>
          <cell r="D12849" t="str">
            <v>GAS-DAILY-OPT-GDL</v>
          </cell>
          <cell r="E12849" t="str">
            <v>M</v>
          </cell>
          <cell r="F12849" t="str">
            <v>G</v>
          </cell>
          <cell r="G12849">
            <v>41365</v>
          </cell>
          <cell r="H12849">
            <v>0</v>
          </cell>
          <cell r="I12849">
            <v>0</v>
          </cell>
        </row>
        <row r="12850">
          <cell r="A12850">
            <v>36641</v>
          </cell>
          <cell r="B12850" t="str">
            <v>POS-GAS-TRD</v>
          </cell>
          <cell r="C12850" t="str">
            <v>NG-NYMEX</v>
          </cell>
          <cell r="D12850" t="str">
            <v>GAS-DAILY-OPT-GDL</v>
          </cell>
          <cell r="E12850" t="str">
            <v>M</v>
          </cell>
          <cell r="F12850" t="str">
            <v>G</v>
          </cell>
          <cell r="G12850">
            <v>41395</v>
          </cell>
          <cell r="H12850">
            <v>0</v>
          </cell>
          <cell r="I12850">
            <v>0</v>
          </cell>
        </row>
        <row r="12851">
          <cell r="A12851">
            <v>36641</v>
          </cell>
          <cell r="B12851" t="str">
            <v>POS-GAS-TRD</v>
          </cell>
          <cell r="C12851" t="str">
            <v>NG-NYMEX</v>
          </cell>
          <cell r="D12851" t="str">
            <v>GAS-DAILY-OPT-GDL</v>
          </cell>
          <cell r="E12851" t="str">
            <v>M</v>
          </cell>
          <cell r="F12851" t="str">
            <v>G</v>
          </cell>
          <cell r="G12851">
            <v>41426</v>
          </cell>
          <cell r="H12851">
            <v>0</v>
          </cell>
          <cell r="I12851">
            <v>0</v>
          </cell>
        </row>
        <row r="12852">
          <cell r="A12852">
            <v>36641</v>
          </cell>
          <cell r="B12852" t="str">
            <v>POS-GAS-TRD</v>
          </cell>
          <cell r="C12852" t="str">
            <v>NG-NYMEX</v>
          </cell>
          <cell r="D12852" t="str">
            <v>GAS-DAILY-OPT-GDL</v>
          </cell>
          <cell r="E12852" t="str">
            <v>M</v>
          </cell>
          <cell r="F12852" t="str">
            <v>G</v>
          </cell>
          <cell r="G12852">
            <v>41456</v>
          </cell>
          <cell r="H12852">
            <v>0</v>
          </cell>
          <cell r="I12852">
            <v>0</v>
          </cell>
        </row>
        <row r="12853">
          <cell r="A12853">
            <v>36641</v>
          </cell>
          <cell r="B12853" t="str">
            <v>POS-GAS-TRD</v>
          </cell>
          <cell r="C12853" t="str">
            <v>NG-NYMEX</v>
          </cell>
          <cell r="D12853" t="str">
            <v>GAS-DAILY-OPT-GDL</v>
          </cell>
          <cell r="E12853" t="str">
            <v>M</v>
          </cell>
          <cell r="F12853" t="str">
            <v>G</v>
          </cell>
          <cell r="G12853">
            <v>41487</v>
          </cell>
          <cell r="H12853">
            <v>0</v>
          </cell>
          <cell r="I12853">
            <v>0</v>
          </cell>
        </row>
        <row r="12854">
          <cell r="A12854">
            <v>36641</v>
          </cell>
          <cell r="B12854" t="str">
            <v>POS-GAS-TRD</v>
          </cell>
          <cell r="C12854" t="str">
            <v>NG-NYMEX</v>
          </cell>
          <cell r="D12854" t="str">
            <v>GAS-DAILY-OPT-GDL</v>
          </cell>
          <cell r="E12854" t="str">
            <v>M</v>
          </cell>
          <cell r="F12854" t="str">
            <v>G</v>
          </cell>
          <cell r="G12854">
            <v>41518</v>
          </cell>
          <cell r="H12854">
            <v>0</v>
          </cell>
          <cell r="I12854">
            <v>0</v>
          </cell>
        </row>
        <row r="12855">
          <cell r="A12855">
            <v>36641</v>
          </cell>
          <cell r="B12855" t="str">
            <v>POS-GAS-TRD</v>
          </cell>
          <cell r="C12855" t="str">
            <v>NG-NYMEX</v>
          </cell>
          <cell r="D12855" t="str">
            <v>GAS-DAILY-OPT-GDL</v>
          </cell>
          <cell r="E12855" t="str">
            <v>M</v>
          </cell>
          <cell r="F12855" t="str">
            <v>G</v>
          </cell>
          <cell r="G12855">
            <v>41548</v>
          </cell>
          <cell r="H12855">
            <v>0</v>
          </cell>
          <cell r="I12855">
            <v>0</v>
          </cell>
        </row>
        <row r="12856">
          <cell r="A12856">
            <v>36641</v>
          </cell>
          <cell r="B12856" t="str">
            <v>POS-GAS-TRD</v>
          </cell>
          <cell r="C12856" t="str">
            <v>NG-NYMEX</v>
          </cell>
          <cell r="D12856" t="str">
            <v>GAS-DAILY-OPT-GDL</v>
          </cell>
          <cell r="E12856" t="str">
            <v>M</v>
          </cell>
          <cell r="F12856" t="str">
            <v>G</v>
          </cell>
          <cell r="G12856">
            <v>41579</v>
          </cell>
          <cell r="H12856">
            <v>0</v>
          </cell>
          <cell r="I12856">
            <v>0</v>
          </cell>
        </row>
        <row r="12857">
          <cell r="A12857">
            <v>36641</v>
          </cell>
          <cell r="B12857" t="str">
            <v>POS-GAS-TRD</v>
          </cell>
          <cell r="C12857" t="str">
            <v>NG-NYMEX</v>
          </cell>
          <cell r="D12857" t="str">
            <v>GAS-DAILY-OPT-GDL</v>
          </cell>
          <cell r="E12857" t="str">
            <v>M</v>
          </cell>
          <cell r="F12857" t="str">
            <v>G</v>
          </cell>
          <cell r="G12857">
            <v>41609</v>
          </cell>
          <cell r="H12857">
            <v>0</v>
          </cell>
          <cell r="I12857">
            <v>0</v>
          </cell>
        </row>
        <row r="12858">
          <cell r="A12858">
            <v>36641</v>
          </cell>
          <cell r="B12858" t="str">
            <v>POS-GAS-TRD</v>
          </cell>
          <cell r="C12858" t="str">
            <v>NG-NYMEX</v>
          </cell>
          <cell r="D12858" t="str">
            <v>GAS-DAILY-OPT-GDL</v>
          </cell>
          <cell r="E12858" t="str">
            <v>M</v>
          </cell>
          <cell r="F12858" t="str">
            <v>G</v>
          </cell>
          <cell r="G12858">
            <v>41640</v>
          </cell>
          <cell r="H12858">
            <v>0</v>
          </cell>
          <cell r="I12858">
            <v>0</v>
          </cell>
        </row>
        <row r="12859">
          <cell r="A12859">
            <v>36641</v>
          </cell>
          <cell r="B12859" t="str">
            <v>POS-GAS-TRD</v>
          </cell>
          <cell r="C12859" t="str">
            <v>NG-NYMEX</v>
          </cell>
          <cell r="D12859" t="str">
            <v>GAS-DAILY-OPT-GDL</v>
          </cell>
          <cell r="E12859" t="str">
            <v>M</v>
          </cell>
          <cell r="F12859" t="str">
            <v>G</v>
          </cell>
          <cell r="G12859">
            <v>41671</v>
          </cell>
          <cell r="H12859">
            <v>0</v>
          </cell>
          <cell r="I12859">
            <v>0</v>
          </cell>
        </row>
        <row r="12860">
          <cell r="A12860">
            <v>36641</v>
          </cell>
          <cell r="B12860" t="str">
            <v>POS-GAS-TRD</v>
          </cell>
          <cell r="C12860" t="str">
            <v>NG-NYMEX</v>
          </cell>
          <cell r="D12860" t="str">
            <v>GAS-DAILY-OPT-GDL</v>
          </cell>
          <cell r="E12860" t="str">
            <v>M</v>
          </cell>
          <cell r="F12860" t="str">
            <v>G</v>
          </cell>
          <cell r="G12860">
            <v>41699</v>
          </cell>
          <cell r="H12860">
            <v>0</v>
          </cell>
          <cell r="I12860">
            <v>0</v>
          </cell>
        </row>
        <row r="12861">
          <cell r="A12861">
            <v>36641</v>
          </cell>
          <cell r="B12861" t="str">
            <v>POS-GAS-TRD</v>
          </cell>
          <cell r="C12861" t="str">
            <v>NG-NYMEX</v>
          </cell>
          <cell r="D12861" t="str">
            <v>GAS-DAILY-OPT-GDL</v>
          </cell>
          <cell r="E12861" t="str">
            <v>M</v>
          </cell>
          <cell r="F12861" t="str">
            <v>G</v>
          </cell>
          <cell r="G12861">
            <v>41730</v>
          </cell>
          <cell r="H12861">
            <v>0</v>
          </cell>
          <cell r="I12861">
            <v>0</v>
          </cell>
        </row>
        <row r="12862">
          <cell r="A12862">
            <v>36641</v>
          </cell>
          <cell r="B12862" t="str">
            <v>POS-GAS-TRD</v>
          </cell>
          <cell r="C12862" t="str">
            <v>NG-NYMEX</v>
          </cell>
          <cell r="D12862" t="str">
            <v>GAS-DAILY-OPT-GDL</v>
          </cell>
          <cell r="E12862" t="str">
            <v>M</v>
          </cell>
          <cell r="F12862" t="str">
            <v>G</v>
          </cell>
          <cell r="G12862">
            <v>41760</v>
          </cell>
          <cell r="H12862">
            <v>0</v>
          </cell>
          <cell r="I12862">
            <v>0</v>
          </cell>
        </row>
        <row r="12863">
          <cell r="A12863">
            <v>36641</v>
          </cell>
          <cell r="B12863" t="str">
            <v>POS-GAS-TRD</v>
          </cell>
          <cell r="C12863" t="str">
            <v>NG-NYMEX</v>
          </cell>
          <cell r="D12863" t="str">
            <v>GAS-DAILY-OPT-GDL</v>
          </cell>
          <cell r="E12863" t="str">
            <v>M</v>
          </cell>
          <cell r="F12863" t="str">
            <v>G</v>
          </cell>
          <cell r="G12863">
            <v>41791</v>
          </cell>
          <cell r="H12863">
            <v>0</v>
          </cell>
          <cell r="I12863">
            <v>0</v>
          </cell>
        </row>
        <row r="12864">
          <cell r="A12864">
            <v>36641</v>
          </cell>
          <cell r="B12864" t="str">
            <v>POS-GAS-TRD</v>
          </cell>
          <cell r="C12864" t="str">
            <v>NG-NYMEX</v>
          </cell>
          <cell r="D12864" t="str">
            <v>GAS-DAILY-OPT-GDL</v>
          </cell>
          <cell r="E12864" t="str">
            <v>M</v>
          </cell>
          <cell r="F12864" t="str">
            <v>G</v>
          </cell>
          <cell r="G12864">
            <v>41821</v>
          </cell>
          <cell r="H12864">
            <v>0</v>
          </cell>
          <cell r="I12864">
            <v>0</v>
          </cell>
        </row>
        <row r="12865">
          <cell r="A12865">
            <v>36641</v>
          </cell>
          <cell r="B12865" t="str">
            <v>POS-GAS-TRD</v>
          </cell>
          <cell r="C12865" t="str">
            <v>NG-NYMEX</v>
          </cell>
          <cell r="D12865" t="str">
            <v>GAS-DAILY-OPT-GDL</v>
          </cell>
          <cell r="E12865" t="str">
            <v>M</v>
          </cell>
          <cell r="F12865" t="str">
            <v>G</v>
          </cell>
          <cell r="G12865">
            <v>41852</v>
          </cell>
          <cell r="H12865">
            <v>0</v>
          </cell>
          <cell r="I12865">
            <v>0</v>
          </cell>
        </row>
        <row r="12866">
          <cell r="A12866">
            <v>36641</v>
          </cell>
          <cell r="B12866" t="str">
            <v>POS-GAS-TRD</v>
          </cell>
          <cell r="C12866" t="str">
            <v>NG-NYMEX</v>
          </cell>
          <cell r="D12866" t="str">
            <v>GAS-DAILY-OPT-GDL</v>
          </cell>
          <cell r="E12866" t="str">
            <v>M</v>
          </cell>
          <cell r="F12866" t="str">
            <v>G</v>
          </cell>
          <cell r="G12866">
            <v>41883</v>
          </cell>
          <cell r="H12866">
            <v>0</v>
          </cell>
          <cell r="I12866">
            <v>0</v>
          </cell>
        </row>
        <row r="12867">
          <cell r="A12867">
            <v>36641</v>
          </cell>
          <cell r="B12867" t="str">
            <v>POS-GAS-TRD</v>
          </cell>
          <cell r="C12867" t="str">
            <v>NG-NYMEX</v>
          </cell>
          <cell r="D12867" t="str">
            <v>GAS-DAILY-OPT-GDL</v>
          </cell>
          <cell r="E12867" t="str">
            <v>M</v>
          </cell>
          <cell r="F12867" t="str">
            <v>G</v>
          </cell>
          <cell r="G12867">
            <v>41913</v>
          </cell>
          <cell r="H12867">
            <v>0</v>
          </cell>
          <cell r="I12867">
            <v>0</v>
          </cell>
        </row>
        <row r="12868">
          <cell r="A12868">
            <v>36641</v>
          </cell>
          <cell r="B12868" t="str">
            <v>POS-GAS-TRD</v>
          </cell>
          <cell r="C12868" t="str">
            <v>NG-NYMEX</v>
          </cell>
          <cell r="D12868" t="str">
            <v>GAS-DAILY-OPT-GDL</v>
          </cell>
          <cell r="E12868" t="str">
            <v>M</v>
          </cell>
          <cell r="F12868" t="str">
            <v>G</v>
          </cell>
          <cell r="G12868">
            <v>41944</v>
          </cell>
          <cell r="H12868">
            <v>0</v>
          </cell>
          <cell r="I12868">
            <v>0</v>
          </cell>
        </row>
        <row r="12869">
          <cell r="A12869">
            <v>36641</v>
          </cell>
          <cell r="B12869" t="str">
            <v>POS-GAS-TRD</v>
          </cell>
          <cell r="C12869" t="str">
            <v>NG-NYMEX</v>
          </cell>
          <cell r="D12869" t="str">
            <v>GAS-DAILY-OPT-GDL</v>
          </cell>
          <cell r="E12869" t="str">
            <v>M</v>
          </cell>
          <cell r="F12869" t="str">
            <v>G</v>
          </cell>
          <cell r="G12869">
            <v>41974</v>
          </cell>
          <cell r="H12869">
            <v>0</v>
          </cell>
          <cell r="I12869">
            <v>0</v>
          </cell>
        </row>
        <row r="12870">
          <cell r="A12870">
            <v>36641</v>
          </cell>
          <cell r="B12870" t="str">
            <v>POS-GAS-TRD</v>
          </cell>
          <cell r="C12870" t="str">
            <v>NG-NYMEX</v>
          </cell>
          <cell r="D12870" t="str">
            <v>GAS-DAILY-OPT-GDL</v>
          </cell>
          <cell r="E12870" t="str">
            <v>M</v>
          </cell>
          <cell r="F12870" t="str">
            <v>G</v>
          </cell>
          <cell r="G12870">
            <v>42095</v>
          </cell>
          <cell r="H12870">
            <v>0</v>
          </cell>
          <cell r="I12870">
            <v>0</v>
          </cell>
        </row>
        <row r="12871">
          <cell r="A12871">
            <v>36641</v>
          </cell>
          <cell r="B12871" t="str">
            <v>POS-GAS-TRD</v>
          </cell>
          <cell r="C12871" t="str">
            <v>NG-NYMEX</v>
          </cell>
          <cell r="D12871" t="str">
            <v>GAS-DAILY-OPT-GDL</v>
          </cell>
          <cell r="E12871" t="str">
            <v>M</v>
          </cell>
          <cell r="F12871" t="str">
            <v>G</v>
          </cell>
          <cell r="G12871">
            <v>42125</v>
          </cell>
          <cell r="H12871">
            <v>0</v>
          </cell>
          <cell r="I12871">
            <v>0</v>
          </cell>
        </row>
        <row r="12872">
          <cell r="A12872">
            <v>36641</v>
          </cell>
          <cell r="B12872" t="str">
            <v>POS-GAS-TRD</v>
          </cell>
          <cell r="C12872" t="str">
            <v>NG-NYMEX</v>
          </cell>
          <cell r="D12872" t="str">
            <v>GAS-DAILY-OPT-GDL</v>
          </cell>
          <cell r="E12872" t="str">
            <v>M</v>
          </cell>
          <cell r="F12872" t="str">
            <v>G</v>
          </cell>
          <cell r="G12872">
            <v>42156</v>
          </cell>
          <cell r="H12872">
            <v>0</v>
          </cell>
          <cell r="I12872">
            <v>0</v>
          </cell>
        </row>
        <row r="12873">
          <cell r="A12873">
            <v>36641</v>
          </cell>
          <cell r="B12873" t="str">
            <v>POS-GAS-TRD</v>
          </cell>
          <cell r="C12873" t="str">
            <v>NG-NYMEX</v>
          </cell>
          <cell r="D12873" t="str">
            <v>GAS-DAILY-OPT-GDL</v>
          </cell>
          <cell r="E12873" t="str">
            <v>M</v>
          </cell>
          <cell r="F12873" t="str">
            <v>G</v>
          </cell>
          <cell r="G12873">
            <v>42186</v>
          </cell>
          <cell r="H12873">
            <v>0</v>
          </cell>
          <cell r="I12873">
            <v>0</v>
          </cell>
        </row>
        <row r="12874">
          <cell r="A12874">
            <v>36641</v>
          </cell>
          <cell r="B12874" t="str">
            <v>POS-GAS-TRD</v>
          </cell>
          <cell r="C12874" t="str">
            <v>NG-NYMEX</v>
          </cell>
          <cell r="D12874" t="str">
            <v>GAS-DAILY-OPT-GDL</v>
          </cell>
          <cell r="E12874" t="str">
            <v>M</v>
          </cell>
          <cell r="F12874" t="str">
            <v>G</v>
          </cell>
          <cell r="G12874">
            <v>42217</v>
          </cell>
          <cell r="H12874">
            <v>0</v>
          </cell>
          <cell r="I12874">
            <v>0</v>
          </cell>
        </row>
        <row r="12875">
          <cell r="A12875">
            <v>36641</v>
          </cell>
          <cell r="B12875" t="str">
            <v>POS-GAS-TRD</v>
          </cell>
          <cell r="C12875" t="str">
            <v>NG-NYMEX</v>
          </cell>
          <cell r="D12875" t="str">
            <v>GAS-DAILY-OPT-GDL</v>
          </cell>
          <cell r="E12875" t="str">
            <v>M</v>
          </cell>
          <cell r="F12875" t="str">
            <v>G</v>
          </cell>
          <cell r="G12875">
            <v>42248</v>
          </cell>
          <cell r="H12875">
            <v>0</v>
          </cell>
          <cell r="I12875">
            <v>0</v>
          </cell>
        </row>
        <row r="12876">
          <cell r="A12876">
            <v>36641</v>
          </cell>
          <cell r="B12876" t="str">
            <v>POS-GAS-TRD</v>
          </cell>
          <cell r="C12876" t="str">
            <v>NG-NYMEX</v>
          </cell>
          <cell r="D12876" t="str">
            <v>GAS-DAILY-OPT-GDL</v>
          </cell>
          <cell r="E12876" t="str">
            <v>M</v>
          </cell>
          <cell r="F12876" t="str">
            <v>G</v>
          </cell>
          <cell r="G12876">
            <v>42278</v>
          </cell>
          <cell r="H12876">
            <v>0</v>
          </cell>
          <cell r="I12876">
            <v>0</v>
          </cell>
        </row>
        <row r="12877">
          <cell r="A12877">
            <v>36641</v>
          </cell>
          <cell r="B12877" t="str">
            <v>POS-GAS-TRD</v>
          </cell>
          <cell r="C12877" t="str">
            <v>NG-NYMEX</v>
          </cell>
          <cell r="D12877" t="str">
            <v>GD-CENTRAL-GDL</v>
          </cell>
          <cell r="E12877" t="str">
            <v>M</v>
          </cell>
          <cell r="F12877" t="str">
            <v>G</v>
          </cell>
          <cell r="G12877">
            <v>36617</v>
          </cell>
          <cell r="H12877">
            <v>-218956</v>
          </cell>
          <cell r="I12877">
            <v>0</v>
          </cell>
        </row>
        <row r="12878">
          <cell r="A12878">
            <v>36641</v>
          </cell>
          <cell r="B12878" t="str">
            <v>POS-GAS-TRD</v>
          </cell>
          <cell r="C12878" t="str">
            <v>NG-NYMEX</v>
          </cell>
          <cell r="D12878" t="str">
            <v>GD-MARKET-GDL</v>
          </cell>
          <cell r="E12878" t="str">
            <v>M</v>
          </cell>
          <cell r="F12878" t="str">
            <v>G</v>
          </cell>
          <cell r="G12878">
            <v>36617</v>
          </cell>
          <cell r="H12878">
            <v>-730000</v>
          </cell>
          <cell r="I12878">
            <v>0</v>
          </cell>
        </row>
        <row r="12879">
          <cell r="A12879">
            <v>36641</v>
          </cell>
          <cell r="B12879" t="str">
            <v>POS-GAS-TRD</v>
          </cell>
          <cell r="C12879" t="str">
            <v>NG-NYMEX</v>
          </cell>
          <cell r="D12879" t="str">
            <v>GD-NEW-GDL</v>
          </cell>
          <cell r="E12879" t="str">
            <v>M</v>
          </cell>
          <cell r="F12879" t="str">
            <v>G</v>
          </cell>
          <cell r="G12879">
            <v>36617</v>
          </cell>
          <cell r="H12879">
            <v>880400</v>
          </cell>
          <cell r="I12879">
            <v>0</v>
          </cell>
        </row>
        <row r="12880">
          <cell r="A12880">
            <v>36641</v>
          </cell>
          <cell r="B12880" t="str">
            <v>POS-GAS-TRD</v>
          </cell>
          <cell r="C12880" t="str">
            <v>NG-NYMEX</v>
          </cell>
          <cell r="D12880" t="str">
            <v>GD-TEXAS-GDL</v>
          </cell>
          <cell r="E12880" t="str">
            <v>M</v>
          </cell>
          <cell r="F12880" t="str">
            <v>G</v>
          </cell>
          <cell r="G12880">
            <v>36617</v>
          </cell>
          <cell r="H12880">
            <v>580000</v>
          </cell>
          <cell r="I12880">
            <v>0</v>
          </cell>
        </row>
        <row r="12881">
          <cell r="A12881">
            <v>36641</v>
          </cell>
          <cell r="B12881" t="str">
            <v>POS-GAS-TRD</v>
          </cell>
          <cell r="C12881" t="str">
            <v>NG-NYMEX</v>
          </cell>
          <cell r="D12881" t="str">
            <v>GD-TEXAS-GDL</v>
          </cell>
          <cell r="E12881" t="str">
            <v>M</v>
          </cell>
          <cell r="F12881" t="str">
            <v>G</v>
          </cell>
          <cell r="G12881">
            <v>36647</v>
          </cell>
          <cell r="H12881">
            <v>0</v>
          </cell>
          <cell r="I12881">
            <v>0</v>
          </cell>
        </row>
        <row r="12882">
          <cell r="A12882">
            <v>36641</v>
          </cell>
          <cell r="B12882" t="str">
            <v>POS-GAS-TRD</v>
          </cell>
          <cell r="C12882" t="str">
            <v>NG-NYMEX</v>
          </cell>
          <cell r="D12882" t="str">
            <v>INTRA-CENTRAL-GDL</v>
          </cell>
          <cell r="E12882" t="str">
            <v>M</v>
          </cell>
          <cell r="F12882" t="str">
            <v>G</v>
          </cell>
          <cell r="G12882">
            <v>36617</v>
          </cell>
          <cell r="H12882">
            <v>80000</v>
          </cell>
          <cell r="I12882">
            <v>0</v>
          </cell>
        </row>
        <row r="12883">
          <cell r="A12883">
            <v>36641</v>
          </cell>
          <cell r="B12883" t="str">
            <v>POS-GAS-TRD</v>
          </cell>
          <cell r="C12883" t="str">
            <v>NG-NYMEX</v>
          </cell>
          <cell r="D12883" t="str">
            <v>INTRA-CENTRAL-PHY</v>
          </cell>
          <cell r="E12883" t="str">
            <v>M</v>
          </cell>
          <cell r="F12883" t="str">
            <v>P</v>
          </cell>
          <cell r="G12883">
            <v>36617</v>
          </cell>
          <cell r="H12883">
            <v>782567</v>
          </cell>
          <cell r="I12883">
            <v>0</v>
          </cell>
        </row>
        <row r="12884">
          <cell r="A12884">
            <v>36641</v>
          </cell>
          <cell r="B12884" t="str">
            <v>POS-GAS-TRD</v>
          </cell>
          <cell r="C12884" t="str">
            <v>NG-NYMEX</v>
          </cell>
          <cell r="D12884" t="str">
            <v>INTRA-CNT-GULF-GDL</v>
          </cell>
          <cell r="E12884" t="str">
            <v>M</v>
          </cell>
          <cell r="F12884" t="str">
            <v>G</v>
          </cell>
          <cell r="G12884">
            <v>36617</v>
          </cell>
          <cell r="H12884">
            <v>-220000</v>
          </cell>
          <cell r="I12884">
            <v>0</v>
          </cell>
        </row>
        <row r="12885">
          <cell r="A12885">
            <v>36641</v>
          </cell>
          <cell r="B12885" t="str">
            <v>POS-GAS-TRD</v>
          </cell>
          <cell r="C12885" t="str">
            <v>NG-NYMEX</v>
          </cell>
          <cell r="D12885" t="str">
            <v>INTRA-CNT-MID-GDL</v>
          </cell>
          <cell r="E12885" t="str">
            <v>M</v>
          </cell>
          <cell r="F12885" t="str">
            <v>G</v>
          </cell>
          <cell r="G12885">
            <v>36617</v>
          </cell>
          <cell r="H12885">
            <v>81684</v>
          </cell>
          <cell r="I12885">
            <v>0</v>
          </cell>
        </row>
        <row r="12886">
          <cell r="A12886">
            <v>36641</v>
          </cell>
          <cell r="B12886" t="str">
            <v>POS-GAS-TRD</v>
          </cell>
          <cell r="C12886" t="str">
            <v>NG-NYMEX</v>
          </cell>
          <cell r="D12886" t="str">
            <v>INTRA-CNT-MID-GDL</v>
          </cell>
          <cell r="E12886" t="str">
            <v>M</v>
          </cell>
          <cell r="F12886" t="str">
            <v>G</v>
          </cell>
          <cell r="G12886">
            <v>36647</v>
          </cell>
          <cell r="H12886">
            <v>309688</v>
          </cell>
          <cell r="I12886">
            <v>0</v>
          </cell>
        </row>
        <row r="12887">
          <cell r="A12887">
            <v>36641</v>
          </cell>
          <cell r="B12887" t="str">
            <v>POS-GAS-TRD</v>
          </cell>
          <cell r="C12887" t="str">
            <v>NG-NYMEX</v>
          </cell>
          <cell r="D12887" t="str">
            <v>INTRA-CNT-MKT-GDL</v>
          </cell>
          <cell r="E12887" t="str">
            <v>M</v>
          </cell>
          <cell r="F12887" t="str">
            <v>G</v>
          </cell>
          <cell r="G12887">
            <v>36617</v>
          </cell>
          <cell r="H12887">
            <v>80000</v>
          </cell>
          <cell r="I12887">
            <v>0</v>
          </cell>
        </row>
        <row r="12888">
          <cell r="A12888">
            <v>36641</v>
          </cell>
          <cell r="B12888" t="str">
            <v>POS-GAS-TRD</v>
          </cell>
          <cell r="C12888" t="str">
            <v>NG-NYMEX</v>
          </cell>
          <cell r="D12888" t="str">
            <v>INTRA-CNT-MKT-GDL</v>
          </cell>
          <cell r="E12888" t="str">
            <v>M</v>
          </cell>
          <cell r="F12888" t="str">
            <v>G</v>
          </cell>
          <cell r="G12888">
            <v>36647</v>
          </cell>
          <cell r="H12888">
            <v>-929063</v>
          </cell>
          <cell r="I12888">
            <v>0</v>
          </cell>
        </row>
        <row r="12889">
          <cell r="A12889">
            <v>36641</v>
          </cell>
          <cell r="B12889" t="str">
            <v>POS-GAS-TRD</v>
          </cell>
          <cell r="C12889" t="str">
            <v>NG-NYMEX</v>
          </cell>
          <cell r="D12889" t="str">
            <v>INTRA-CNT-TRANS-GDL</v>
          </cell>
          <cell r="E12889" t="str">
            <v>M</v>
          </cell>
          <cell r="F12889" t="str">
            <v>G</v>
          </cell>
          <cell r="G12889">
            <v>36617</v>
          </cell>
          <cell r="H12889">
            <v>-140732</v>
          </cell>
          <cell r="I12889">
            <v>0</v>
          </cell>
        </row>
        <row r="12890">
          <cell r="A12890">
            <v>36641</v>
          </cell>
          <cell r="B12890" t="str">
            <v>POS-GAS-TRD</v>
          </cell>
          <cell r="C12890" t="str">
            <v>NG-NYMEX</v>
          </cell>
          <cell r="D12890" t="str">
            <v>INTRA-CNT-TRANS-GDL</v>
          </cell>
          <cell r="E12890" t="str">
            <v>M</v>
          </cell>
          <cell r="F12890" t="str">
            <v>G</v>
          </cell>
          <cell r="G12890">
            <v>36647</v>
          </cell>
          <cell r="H12890">
            <v>-309688</v>
          </cell>
          <cell r="I12890">
            <v>0</v>
          </cell>
        </row>
        <row r="12891">
          <cell r="A12891">
            <v>36641</v>
          </cell>
          <cell r="B12891" t="str">
            <v>POS-GAS-TRD</v>
          </cell>
          <cell r="C12891" t="str">
            <v>NG-NYMEX</v>
          </cell>
          <cell r="D12891" t="str">
            <v>INTRA-DENVER-PHY</v>
          </cell>
          <cell r="E12891" t="str">
            <v>M</v>
          </cell>
          <cell r="F12891" t="str">
            <v>P</v>
          </cell>
          <cell r="G12891">
            <v>36617</v>
          </cell>
          <cell r="H12891">
            <v>-78486</v>
          </cell>
          <cell r="I12891">
            <v>0</v>
          </cell>
        </row>
        <row r="12892">
          <cell r="A12892">
            <v>36641</v>
          </cell>
          <cell r="B12892" t="str">
            <v>POS-GAS-TRD</v>
          </cell>
          <cell r="C12892" t="str">
            <v>NG-NYMEX</v>
          </cell>
          <cell r="D12892" t="str">
            <v>INTRA-EA-PROMPT-PRC</v>
          </cell>
          <cell r="E12892" t="str">
            <v>M</v>
          </cell>
          <cell r="F12892" t="str">
            <v>P</v>
          </cell>
          <cell r="G12892">
            <v>36647</v>
          </cell>
          <cell r="H12892">
            <v>389959</v>
          </cell>
          <cell r="I12892">
            <v>0</v>
          </cell>
        </row>
        <row r="12893">
          <cell r="A12893">
            <v>36641</v>
          </cell>
          <cell r="B12893" t="str">
            <v>POS-GAS-TRD</v>
          </cell>
          <cell r="C12893" t="str">
            <v>NG-NYMEX</v>
          </cell>
          <cell r="D12893" t="str">
            <v>INTRA-MKTEAST-GDL</v>
          </cell>
          <cell r="E12893" t="str">
            <v>M</v>
          </cell>
          <cell r="F12893" t="str">
            <v>G</v>
          </cell>
          <cell r="G12893">
            <v>36617</v>
          </cell>
          <cell r="H12893">
            <v>849621</v>
          </cell>
          <cell r="I12893">
            <v>0</v>
          </cell>
        </row>
        <row r="12894">
          <cell r="A12894">
            <v>36641</v>
          </cell>
          <cell r="B12894" t="str">
            <v>POS-GAS-TRD</v>
          </cell>
          <cell r="C12894" t="str">
            <v>NG-NYMEX</v>
          </cell>
          <cell r="D12894" t="str">
            <v>INTRA-MKTEAST-GDL</v>
          </cell>
          <cell r="E12894" t="str">
            <v>M</v>
          </cell>
          <cell r="F12894" t="str">
            <v>G</v>
          </cell>
          <cell r="G12894">
            <v>36647</v>
          </cell>
          <cell r="H12894">
            <v>-154844</v>
          </cell>
          <cell r="I12894">
            <v>0</v>
          </cell>
        </row>
        <row r="12895">
          <cell r="A12895">
            <v>36641</v>
          </cell>
          <cell r="B12895" t="str">
            <v>POS-GAS-TRD</v>
          </cell>
          <cell r="C12895" t="str">
            <v>NG-NYMEX</v>
          </cell>
          <cell r="D12895" t="str">
            <v>INTRA-NE-PROMPT-PHY</v>
          </cell>
          <cell r="E12895" t="str">
            <v>M</v>
          </cell>
          <cell r="F12895" t="str">
            <v>P</v>
          </cell>
          <cell r="G12895">
            <v>36647</v>
          </cell>
          <cell r="H12895">
            <v>412830</v>
          </cell>
          <cell r="I12895">
            <v>0</v>
          </cell>
        </row>
        <row r="12896">
          <cell r="A12896">
            <v>36641</v>
          </cell>
          <cell r="B12896" t="str">
            <v>POS-GAS-TRD</v>
          </cell>
          <cell r="C12896" t="str">
            <v>NG-NYMEX</v>
          </cell>
          <cell r="D12896" t="str">
            <v>INTRA-NE-PROMPT-PHY</v>
          </cell>
          <cell r="E12896" t="str">
            <v>M</v>
          </cell>
          <cell r="F12896" t="str">
            <v>P</v>
          </cell>
          <cell r="G12896">
            <v>36678</v>
          </cell>
          <cell r="H12896">
            <v>315041</v>
          </cell>
          <cell r="I12896">
            <v>0</v>
          </cell>
        </row>
        <row r="12897">
          <cell r="A12897">
            <v>36641</v>
          </cell>
          <cell r="B12897" t="str">
            <v>POS-GAS-TRD</v>
          </cell>
          <cell r="C12897" t="str">
            <v>NG-NYMEX</v>
          </cell>
          <cell r="D12897" t="str">
            <v>INTRA-NE-PROMPT-PHY</v>
          </cell>
          <cell r="E12897" t="str">
            <v>M</v>
          </cell>
          <cell r="F12897" t="str">
            <v>P</v>
          </cell>
          <cell r="G12897">
            <v>36708</v>
          </cell>
          <cell r="H12897">
            <v>97903</v>
          </cell>
          <cell r="I12897">
            <v>0</v>
          </cell>
        </row>
        <row r="12898">
          <cell r="A12898">
            <v>36641</v>
          </cell>
          <cell r="B12898" t="str">
            <v>POS-GAS-TRD</v>
          </cell>
          <cell r="C12898" t="str">
            <v>NG-NYMEX</v>
          </cell>
          <cell r="D12898" t="str">
            <v>INTRA-NORTHEAST-GDL</v>
          </cell>
          <cell r="E12898" t="str">
            <v>M</v>
          </cell>
          <cell r="F12898" t="str">
            <v>G</v>
          </cell>
          <cell r="G12898">
            <v>36617</v>
          </cell>
          <cell r="H12898">
            <v>1145933</v>
          </cell>
          <cell r="I12898">
            <v>0</v>
          </cell>
        </row>
        <row r="12899">
          <cell r="A12899">
            <v>36641</v>
          </cell>
          <cell r="B12899" t="str">
            <v>POS-GAS-TRD</v>
          </cell>
          <cell r="C12899" t="str">
            <v>NG-NYMEX</v>
          </cell>
          <cell r="D12899" t="str">
            <v>INTRA-NORTHEAST-GDL</v>
          </cell>
          <cell r="E12899" t="str">
            <v>M</v>
          </cell>
          <cell r="F12899" t="str">
            <v>G</v>
          </cell>
          <cell r="G12899">
            <v>36647</v>
          </cell>
          <cell r="H12899">
            <v>-3406564</v>
          </cell>
          <cell r="I12899">
            <v>0</v>
          </cell>
        </row>
        <row r="12900">
          <cell r="A12900">
            <v>36641</v>
          </cell>
          <cell r="B12900" t="str">
            <v>POS-GAS-TRD</v>
          </cell>
          <cell r="C12900" t="str">
            <v>NG-NYMEX</v>
          </cell>
          <cell r="D12900" t="str">
            <v>INTRA-NORTHEAST-PHY</v>
          </cell>
          <cell r="E12900" t="str">
            <v>M</v>
          </cell>
          <cell r="F12900" t="str">
            <v>P</v>
          </cell>
          <cell r="G12900">
            <v>36617</v>
          </cell>
          <cell r="H12900">
            <v>524290</v>
          </cell>
          <cell r="I12900">
            <v>0</v>
          </cell>
        </row>
        <row r="12901">
          <cell r="A12901">
            <v>36641</v>
          </cell>
          <cell r="B12901" t="str">
            <v>POS-GAS-TRD</v>
          </cell>
          <cell r="C12901" t="str">
            <v>NG-NYMEX</v>
          </cell>
          <cell r="D12901" t="str">
            <v>INTRA-ONT-CAD-GDL</v>
          </cell>
          <cell r="E12901" t="str">
            <v>M</v>
          </cell>
          <cell r="F12901" t="str">
            <v>G</v>
          </cell>
          <cell r="G12901">
            <v>36617</v>
          </cell>
          <cell r="H12901">
            <v>0</v>
          </cell>
          <cell r="I12901">
            <v>0</v>
          </cell>
        </row>
        <row r="12902">
          <cell r="A12902">
            <v>36641</v>
          </cell>
          <cell r="B12902" t="str">
            <v>POS-GAS-TRD</v>
          </cell>
          <cell r="C12902" t="str">
            <v>NG-NYMEX</v>
          </cell>
          <cell r="D12902" t="str">
            <v>INTRA-ONTARIO-GDL</v>
          </cell>
          <cell r="E12902" t="str">
            <v>M</v>
          </cell>
          <cell r="F12902" t="str">
            <v>G</v>
          </cell>
          <cell r="G12902">
            <v>36617</v>
          </cell>
          <cell r="H12902">
            <v>-364000</v>
          </cell>
          <cell r="I12902">
            <v>0</v>
          </cell>
        </row>
        <row r="12903">
          <cell r="A12903">
            <v>36641</v>
          </cell>
          <cell r="B12903" t="str">
            <v>POS-GAS-TRD</v>
          </cell>
          <cell r="C12903" t="str">
            <v>NG-NYMEX</v>
          </cell>
          <cell r="D12903" t="str">
            <v>INTRA-ONTARIO-PHY</v>
          </cell>
          <cell r="E12903" t="str">
            <v>M</v>
          </cell>
          <cell r="F12903" t="str">
            <v>P</v>
          </cell>
          <cell r="G12903">
            <v>36617</v>
          </cell>
          <cell r="H12903">
            <v>473243</v>
          </cell>
          <cell r="I12903">
            <v>0</v>
          </cell>
        </row>
        <row r="12904">
          <cell r="A12904">
            <v>36641</v>
          </cell>
          <cell r="B12904" t="str">
            <v>POS-GAS-TRD</v>
          </cell>
          <cell r="C12904" t="str">
            <v>NG-NYMEX</v>
          </cell>
          <cell r="D12904" t="str">
            <v>INTRA-SITHE-PHY</v>
          </cell>
          <cell r="E12904" t="str">
            <v>M</v>
          </cell>
          <cell r="F12904" t="str">
            <v>P</v>
          </cell>
          <cell r="G12904">
            <v>36617</v>
          </cell>
          <cell r="H12904">
            <v>187842</v>
          </cell>
          <cell r="I12904">
            <v>0</v>
          </cell>
        </row>
        <row r="12905">
          <cell r="A12905">
            <v>36641</v>
          </cell>
          <cell r="B12905" t="str">
            <v>POS-GAS-TRD</v>
          </cell>
          <cell r="C12905" t="str">
            <v>NG-NYMEX</v>
          </cell>
          <cell r="D12905" t="str">
            <v>INTRA-TEXAS-PHY</v>
          </cell>
          <cell r="E12905" t="str">
            <v>M</v>
          </cell>
          <cell r="F12905" t="str">
            <v>P</v>
          </cell>
          <cell r="G12905">
            <v>36617</v>
          </cell>
          <cell r="H12905">
            <v>2349288</v>
          </cell>
          <cell r="I12905">
            <v>0</v>
          </cell>
        </row>
        <row r="12906">
          <cell r="A12906">
            <v>36641</v>
          </cell>
          <cell r="B12906" t="str">
            <v>POS-GAS-TRD</v>
          </cell>
          <cell r="C12906" t="str">
            <v>NG-NYMEX</v>
          </cell>
          <cell r="D12906" t="str">
            <v>INTRA-TX-PROMPT-PHY</v>
          </cell>
          <cell r="E12906" t="str">
            <v>M</v>
          </cell>
          <cell r="F12906" t="str">
            <v>P</v>
          </cell>
          <cell r="G12906">
            <v>36647</v>
          </cell>
          <cell r="H12906">
            <v>-305479</v>
          </cell>
          <cell r="I12906">
            <v>0</v>
          </cell>
        </row>
        <row r="12907">
          <cell r="A12907">
            <v>36641</v>
          </cell>
          <cell r="B12907" t="str">
            <v>POS-GAS-TRD</v>
          </cell>
          <cell r="C12907" t="str">
            <v>NG-NYMEX</v>
          </cell>
          <cell r="D12907" t="str">
            <v>INTRA-TX-PROMPT-PRC</v>
          </cell>
          <cell r="E12907" t="str">
            <v>M</v>
          </cell>
          <cell r="F12907" t="str">
            <v>P</v>
          </cell>
          <cell r="G12907">
            <v>36647</v>
          </cell>
          <cell r="H12907">
            <v>183925</v>
          </cell>
          <cell r="I12907">
            <v>0</v>
          </cell>
        </row>
        <row r="12908">
          <cell r="A12908">
            <v>36641</v>
          </cell>
          <cell r="B12908" t="str">
            <v>POS-GAS-TRD</v>
          </cell>
          <cell r="C12908" t="str">
            <v>NG-NYMEX</v>
          </cell>
          <cell r="D12908" t="str">
            <v>INTRA-WEST-GDL</v>
          </cell>
          <cell r="E12908" t="str">
            <v>M</v>
          </cell>
          <cell r="F12908" t="str">
            <v>G</v>
          </cell>
          <cell r="G12908">
            <v>36617</v>
          </cell>
          <cell r="H12908">
            <v>766400</v>
          </cell>
          <cell r="I12908">
            <v>0</v>
          </cell>
        </row>
        <row r="12909">
          <cell r="A12909">
            <v>36641</v>
          </cell>
          <cell r="B12909" t="str">
            <v>POS-GAS-TRD</v>
          </cell>
          <cell r="C12909" t="str">
            <v>NG-NYMEX</v>
          </cell>
          <cell r="D12909" t="str">
            <v>INTRA-WEST-NW-GDL</v>
          </cell>
          <cell r="E12909" t="str">
            <v>M</v>
          </cell>
          <cell r="F12909" t="str">
            <v>G</v>
          </cell>
          <cell r="G12909">
            <v>36617</v>
          </cell>
          <cell r="H12909">
            <v>-20000</v>
          </cell>
          <cell r="I12909">
            <v>0</v>
          </cell>
        </row>
        <row r="12910">
          <cell r="A12910">
            <v>36641</v>
          </cell>
          <cell r="B12910" t="str">
            <v>POS-GAS-TRD</v>
          </cell>
          <cell r="C12910" t="str">
            <v>NG-NYMEX</v>
          </cell>
          <cell r="D12910" t="str">
            <v>INTRA-WEST-PHY</v>
          </cell>
          <cell r="E12910" t="str">
            <v>M</v>
          </cell>
          <cell r="F12910" t="str">
            <v>P</v>
          </cell>
          <cell r="G12910">
            <v>36617</v>
          </cell>
          <cell r="H12910">
            <v>81811</v>
          </cell>
          <cell r="I12910">
            <v>0</v>
          </cell>
        </row>
        <row r="12911">
          <cell r="A12911">
            <v>36641</v>
          </cell>
          <cell r="B12911" t="str">
            <v>POS-GAS-TRD</v>
          </cell>
          <cell r="C12911" t="str">
            <v>NG-NYMEX</v>
          </cell>
          <cell r="D12911" t="str">
            <v>INTRA-WEST-PM-GDL</v>
          </cell>
          <cell r="E12911" t="str">
            <v>M</v>
          </cell>
          <cell r="F12911" t="str">
            <v>G</v>
          </cell>
          <cell r="G12911">
            <v>36617</v>
          </cell>
          <cell r="H12911">
            <v>140000</v>
          </cell>
          <cell r="I12911">
            <v>0</v>
          </cell>
        </row>
        <row r="12912">
          <cell r="A12912">
            <v>36641</v>
          </cell>
          <cell r="B12912" t="str">
            <v>POS-GAS-TRD</v>
          </cell>
          <cell r="C12912" t="str">
            <v>NG-NYMEX</v>
          </cell>
          <cell r="D12912" t="str">
            <v>INTRA-WEST-PM-GDL</v>
          </cell>
          <cell r="E12912" t="str">
            <v>M</v>
          </cell>
          <cell r="F12912" t="str">
            <v>G</v>
          </cell>
          <cell r="G12912">
            <v>36647</v>
          </cell>
          <cell r="H12912">
            <v>309688</v>
          </cell>
          <cell r="I12912">
            <v>0</v>
          </cell>
        </row>
        <row r="12913">
          <cell r="A12913">
            <v>36641</v>
          </cell>
          <cell r="B12913" t="str">
            <v>POS-GAS-TRD</v>
          </cell>
          <cell r="C12913" t="str">
            <v>NG-NYMEX</v>
          </cell>
          <cell r="D12913" t="str">
            <v>INTRA-WEST-SW-GDL</v>
          </cell>
          <cell r="E12913" t="str">
            <v>M</v>
          </cell>
          <cell r="F12913" t="str">
            <v>G</v>
          </cell>
          <cell r="G12913">
            <v>36617</v>
          </cell>
          <cell r="H12913">
            <v>20000</v>
          </cell>
          <cell r="I12913">
            <v>0</v>
          </cell>
        </row>
        <row r="12914">
          <cell r="A12914">
            <v>36641</v>
          </cell>
          <cell r="B12914" t="str">
            <v>POS-GAS-TRD</v>
          </cell>
          <cell r="C12914" t="str">
            <v>NG-NYMEX</v>
          </cell>
          <cell r="D12914" t="str">
            <v>NG-LTX-GDL</v>
          </cell>
          <cell r="E12914" t="str">
            <v>M</v>
          </cell>
          <cell r="F12914" t="str">
            <v>G</v>
          </cell>
          <cell r="G12914">
            <v>36617</v>
          </cell>
          <cell r="H12914">
            <v>-440000</v>
          </cell>
          <cell r="I12914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eg Power Pos"/>
      <sheetName val="#REF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Inputs"/>
      <sheetName val="Module1"/>
      <sheetName val="Im-Bench Posi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-BenchmarkPosition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eg Power Pos"/>
      <sheetName val="#REF"/>
    </sheetNames>
    <sheetDataSet>
      <sheetData sheetId="0" refreshError="1"/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Inputs"/>
      <sheetName val="Module1"/>
      <sheetName val="Im-Bench Posi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 Month"/>
      <sheetName val="Date Master"/>
      <sheetName val="BASIS Extract"/>
      <sheetName val="Report -TOT Benchmark Positions"/>
      <sheetName val="Macro2"/>
      <sheetName val="Macro1"/>
      <sheetName val="Prior Day Benchmark Positions"/>
      <sheetName val="Basis Change (2)"/>
      <sheetName val="Basis Change"/>
      <sheetName val="Portfolios"/>
      <sheetName val="Backward Roll Notional Top 25"/>
      <sheetName val="Backward Roll Sort"/>
      <sheetName val="Module1"/>
    </sheetNames>
    <sheetDataSet>
      <sheetData sheetId="0" refreshError="1"/>
      <sheetData sheetId="1" refreshError="1"/>
      <sheetData sheetId="2" refreshError="1">
        <row r="8">
          <cell r="G8">
            <v>0</v>
          </cell>
          <cell r="H8">
            <v>0</v>
          </cell>
        </row>
        <row r="9">
          <cell r="G9">
            <v>0</v>
          </cell>
          <cell r="H9">
            <v>0</v>
          </cell>
        </row>
        <row r="10">
          <cell r="G10">
            <v>0</v>
          </cell>
          <cell r="H10">
            <v>0</v>
          </cell>
        </row>
        <row r="11">
          <cell r="G11">
            <v>0</v>
          </cell>
          <cell r="H11">
            <v>0</v>
          </cell>
        </row>
        <row r="12">
          <cell r="G12">
            <v>0</v>
          </cell>
          <cell r="H12">
            <v>0</v>
          </cell>
        </row>
        <row r="13">
          <cell r="G13">
            <v>0</v>
          </cell>
          <cell r="H13">
            <v>0</v>
          </cell>
        </row>
        <row r="14">
          <cell r="G14">
            <v>0</v>
          </cell>
          <cell r="H14">
            <v>0</v>
          </cell>
        </row>
        <row r="15">
          <cell r="G15">
            <v>0</v>
          </cell>
          <cell r="H15">
            <v>0</v>
          </cell>
        </row>
        <row r="16">
          <cell r="G16">
            <v>0</v>
          </cell>
          <cell r="H16">
            <v>0</v>
          </cell>
        </row>
        <row r="17">
          <cell r="G17">
            <v>0</v>
          </cell>
          <cell r="H17">
            <v>0</v>
          </cell>
        </row>
        <row r="18">
          <cell r="G18">
            <v>0</v>
          </cell>
          <cell r="H18">
            <v>0</v>
          </cell>
        </row>
        <row r="19">
          <cell r="G19">
            <v>0</v>
          </cell>
          <cell r="H19">
            <v>0</v>
          </cell>
        </row>
        <row r="20">
          <cell r="G20">
            <v>0</v>
          </cell>
          <cell r="H20">
            <v>0</v>
          </cell>
        </row>
        <row r="21">
          <cell r="G21">
            <v>0</v>
          </cell>
          <cell r="H21">
            <v>0</v>
          </cell>
        </row>
        <row r="22">
          <cell r="G22">
            <v>0</v>
          </cell>
          <cell r="H22">
            <v>0</v>
          </cell>
        </row>
        <row r="23">
          <cell r="G23">
            <v>0</v>
          </cell>
          <cell r="H23">
            <v>0</v>
          </cell>
        </row>
        <row r="24">
          <cell r="G24">
            <v>0</v>
          </cell>
          <cell r="H24">
            <v>0</v>
          </cell>
        </row>
        <row r="25">
          <cell r="G25">
            <v>0</v>
          </cell>
          <cell r="H25">
            <v>0</v>
          </cell>
        </row>
        <row r="26">
          <cell r="G26">
            <v>0</v>
          </cell>
          <cell r="H26">
            <v>0</v>
          </cell>
        </row>
        <row r="27">
          <cell r="G27">
            <v>0</v>
          </cell>
          <cell r="H27">
            <v>0</v>
          </cell>
        </row>
        <row r="28">
          <cell r="G28">
            <v>0</v>
          </cell>
          <cell r="H28">
            <v>0</v>
          </cell>
        </row>
        <row r="29">
          <cell r="G29">
            <v>0</v>
          </cell>
          <cell r="H29">
            <v>0</v>
          </cell>
        </row>
        <row r="30">
          <cell r="G30">
            <v>0</v>
          </cell>
          <cell r="H30">
            <v>0</v>
          </cell>
        </row>
        <row r="31">
          <cell r="G31">
            <v>0</v>
          </cell>
          <cell r="H31">
            <v>0</v>
          </cell>
        </row>
        <row r="32">
          <cell r="G32">
            <v>0</v>
          </cell>
          <cell r="H32">
            <v>0</v>
          </cell>
        </row>
        <row r="33">
          <cell r="G33">
            <v>0</v>
          </cell>
          <cell r="H33">
            <v>0</v>
          </cell>
        </row>
        <row r="34">
          <cell r="G34">
            <v>0</v>
          </cell>
          <cell r="H34">
            <v>0</v>
          </cell>
        </row>
        <row r="35">
          <cell r="G35">
            <v>0</v>
          </cell>
          <cell r="H35">
            <v>0</v>
          </cell>
        </row>
        <row r="36">
          <cell r="G36">
            <v>0</v>
          </cell>
          <cell r="H36">
            <v>0</v>
          </cell>
        </row>
        <row r="37">
          <cell r="G37">
            <v>0</v>
          </cell>
          <cell r="H37">
            <v>0</v>
          </cell>
        </row>
        <row r="38">
          <cell r="G38">
            <v>0</v>
          </cell>
          <cell r="H38">
            <v>0</v>
          </cell>
        </row>
        <row r="39">
          <cell r="G39">
            <v>0</v>
          </cell>
          <cell r="H39">
            <v>0</v>
          </cell>
        </row>
        <row r="40">
          <cell r="G40">
            <v>0</v>
          </cell>
          <cell r="H40">
            <v>0</v>
          </cell>
        </row>
        <row r="41">
          <cell r="G41">
            <v>0</v>
          </cell>
          <cell r="H41">
            <v>0</v>
          </cell>
        </row>
        <row r="42">
          <cell r="G42">
            <v>0</v>
          </cell>
          <cell r="H42">
            <v>0</v>
          </cell>
        </row>
        <row r="43">
          <cell r="G43">
            <v>0</v>
          </cell>
          <cell r="H43">
            <v>0</v>
          </cell>
        </row>
        <row r="44">
          <cell r="G44">
            <v>0</v>
          </cell>
          <cell r="H44">
            <v>0</v>
          </cell>
        </row>
        <row r="45">
          <cell r="G45">
            <v>0</v>
          </cell>
          <cell r="H45">
            <v>0</v>
          </cell>
        </row>
        <row r="46">
          <cell r="G46">
            <v>0</v>
          </cell>
          <cell r="H46">
            <v>0</v>
          </cell>
        </row>
        <row r="47">
          <cell r="G47">
            <v>0</v>
          </cell>
          <cell r="H47">
            <v>0</v>
          </cell>
        </row>
        <row r="48">
          <cell r="G48">
            <v>0</v>
          </cell>
          <cell r="H48">
            <v>0</v>
          </cell>
        </row>
        <row r="49">
          <cell r="G49">
            <v>0</v>
          </cell>
          <cell r="H49">
            <v>0</v>
          </cell>
        </row>
        <row r="50">
          <cell r="G50">
            <v>0</v>
          </cell>
          <cell r="H50">
            <v>0</v>
          </cell>
        </row>
        <row r="51">
          <cell r="G51">
            <v>0</v>
          </cell>
          <cell r="H51">
            <v>0</v>
          </cell>
        </row>
        <row r="52">
          <cell r="G52">
            <v>0</v>
          </cell>
          <cell r="H52">
            <v>0</v>
          </cell>
        </row>
        <row r="53">
          <cell r="G53">
            <v>0</v>
          </cell>
          <cell r="H53">
            <v>0</v>
          </cell>
        </row>
        <row r="54">
          <cell r="G54">
            <v>0</v>
          </cell>
          <cell r="H54">
            <v>0</v>
          </cell>
        </row>
        <row r="55">
          <cell r="G55">
            <v>0</v>
          </cell>
          <cell r="H55">
            <v>0</v>
          </cell>
        </row>
        <row r="56">
          <cell r="G56">
            <v>0</v>
          </cell>
          <cell r="H56">
            <v>0</v>
          </cell>
        </row>
        <row r="57">
          <cell r="G57">
            <v>0</v>
          </cell>
          <cell r="H57">
            <v>0</v>
          </cell>
        </row>
        <row r="58">
          <cell r="G58">
            <v>0</v>
          </cell>
          <cell r="H58">
            <v>0</v>
          </cell>
        </row>
        <row r="59">
          <cell r="G59">
            <v>0</v>
          </cell>
          <cell r="H59">
            <v>0</v>
          </cell>
        </row>
        <row r="60">
          <cell r="G60">
            <v>0</v>
          </cell>
          <cell r="H60">
            <v>0</v>
          </cell>
        </row>
        <row r="61">
          <cell r="G61">
            <v>0</v>
          </cell>
          <cell r="H61">
            <v>0</v>
          </cell>
        </row>
        <row r="62">
          <cell r="G62">
            <v>0</v>
          </cell>
          <cell r="H62">
            <v>0</v>
          </cell>
        </row>
        <row r="63">
          <cell r="G63">
            <v>0</v>
          </cell>
          <cell r="H63">
            <v>0</v>
          </cell>
        </row>
        <row r="64">
          <cell r="G64">
            <v>0</v>
          </cell>
          <cell r="H64">
            <v>0</v>
          </cell>
        </row>
        <row r="65">
          <cell r="G65">
            <v>0</v>
          </cell>
          <cell r="H65">
            <v>0</v>
          </cell>
        </row>
        <row r="66">
          <cell r="G66">
            <v>0</v>
          </cell>
          <cell r="H66">
            <v>0</v>
          </cell>
        </row>
        <row r="67">
          <cell r="G67">
            <v>0</v>
          </cell>
          <cell r="H67">
            <v>0</v>
          </cell>
        </row>
        <row r="68">
          <cell r="G68">
            <v>0</v>
          </cell>
          <cell r="H68">
            <v>0</v>
          </cell>
        </row>
        <row r="69">
          <cell r="G69">
            <v>0</v>
          </cell>
          <cell r="H69">
            <v>0</v>
          </cell>
        </row>
        <row r="70">
          <cell r="G70">
            <v>0</v>
          </cell>
          <cell r="H70">
            <v>0</v>
          </cell>
        </row>
        <row r="71">
          <cell r="G71">
            <v>0</v>
          </cell>
          <cell r="H71">
            <v>0</v>
          </cell>
        </row>
        <row r="72">
          <cell r="G72">
            <v>0</v>
          </cell>
          <cell r="H72">
            <v>0</v>
          </cell>
        </row>
        <row r="73">
          <cell r="G73">
            <v>0</v>
          </cell>
          <cell r="H73">
            <v>0</v>
          </cell>
        </row>
        <row r="74">
          <cell r="G74">
            <v>0</v>
          </cell>
          <cell r="H74">
            <v>0</v>
          </cell>
        </row>
        <row r="75">
          <cell r="G75">
            <v>-4.3499999999999997E-2</v>
          </cell>
          <cell r="H75">
            <v>2.0000000000000001E-4</v>
          </cell>
        </row>
        <row r="76">
          <cell r="G76">
            <v>0</v>
          </cell>
          <cell r="H76">
            <v>0</v>
          </cell>
        </row>
        <row r="77">
          <cell r="G77">
            <v>0</v>
          </cell>
          <cell r="H77">
            <v>0</v>
          </cell>
        </row>
        <row r="78">
          <cell r="G78">
            <v>0</v>
          </cell>
          <cell r="H78">
            <v>0</v>
          </cell>
        </row>
        <row r="79">
          <cell r="G79">
            <v>0</v>
          </cell>
          <cell r="H79">
            <v>0</v>
          </cell>
        </row>
        <row r="80">
          <cell r="G80">
            <v>0</v>
          </cell>
          <cell r="H80">
            <v>0</v>
          </cell>
        </row>
        <row r="81">
          <cell r="G81">
            <v>0</v>
          </cell>
          <cell r="H81">
            <v>0</v>
          </cell>
        </row>
        <row r="82">
          <cell r="G82">
            <v>0</v>
          </cell>
          <cell r="H82">
            <v>0</v>
          </cell>
        </row>
        <row r="83">
          <cell r="G83">
            <v>0</v>
          </cell>
          <cell r="H83">
            <v>0</v>
          </cell>
        </row>
        <row r="84">
          <cell r="G84">
            <v>0</v>
          </cell>
          <cell r="H84">
            <v>0</v>
          </cell>
        </row>
        <row r="85">
          <cell r="G85">
            <v>0</v>
          </cell>
          <cell r="H85">
            <v>0</v>
          </cell>
        </row>
        <row r="86">
          <cell r="G86">
            <v>0</v>
          </cell>
          <cell r="H86">
            <v>0</v>
          </cell>
        </row>
        <row r="87">
          <cell r="G87">
            <v>0</v>
          </cell>
          <cell r="H87">
            <v>0</v>
          </cell>
        </row>
        <row r="88">
          <cell r="G88">
            <v>0</v>
          </cell>
          <cell r="H88">
            <v>0</v>
          </cell>
        </row>
        <row r="89">
          <cell r="G89">
            <v>0</v>
          </cell>
          <cell r="H89">
            <v>0</v>
          </cell>
        </row>
        <row r="90">
          <cell r="G90">
            <v>0</v>
          </cell>
          <cell r="H90">
            <v>0</v>
          </cell>
        </row>
        <row r="91">
          <cell r="G91">
            <v>0</v>
          </cell>
          <cell r="H91">
            <v>0</v>
          </cell>
        </row>
        <row r="92">
          <cell r="G92">
            <v>0</v>
          </cell>
          <cell r="H92">
            <v>0</v>
          </cell>
        </row>
        <row r="93">
          <cell r="G93">
            <v>0</v>
          </cell>
          <cell r="H93">
            <v>0</v>
          </cell>
        </row>
        <row r="94">
          <cell r="G94">
            <v>0</v>
          </cell>
          <cell r="H94">
            <v>0</v>
          </cell>
        </row>
        <row r="95">
          <cell r="G95">
            <v>0</v>
          </cell>
          <cell r="H95">
            <v>0</v>
          </cell>
        </row>
        <row r="96">
          <cell r="G96">
            <v>0</v>
          </cell>
          <cell r="H96">
            <v>0</v>
          </cell>
        </row>
        <row r="97">
          <cell r="G97">
            <v>0</v>
          </cell>
          <cell r="H97">
            <v>0</v>
          </cell>
        </row>
        <row r="98">
          <cell r="G98">
            <v>0</v>
          </cell>
          <cell r="H98">
            <v>0</v>
          </cell>
        </row>
        <row r="99">
          <cell r="G99">
            <v>0</v>
          </cell>
          <cell r="H99">
            <v>0</v>
          </cell>
        </row>
        <row r="100">
          <cell r="G100">
            <v>0</v>
          </cell>
          <cell r="H100">
            <v>0</v>
          </cell>
        </row>
        <row r="101">
          <cell r="G101">
            <v>0</v>
          </cell>
          <cell r="H101">
            <v>0</v>
          </cell>
        </row>
        <row r="102">
          <cell r="G102">
            <v>0</v>
          </cell>
          <cell r="H102">
            <v>0</v>
          </cell>
        </row>
        <row r="103">
          <cell r="G103">
            <v>0</v>
          </cell>
          <cell r="H103">
            <v>0</v>
          </cell>
        </row>
        <row r="104">
          <cell r="G104">
            <v>0</v>
          </cell>
          <cell r="H104">
            <v>0</v>
          </cell>
        </row>
        <row r="105">
          <cell r="G105">
            <v>0</v>
          </cell>
          <cell r="H105">
            <v>0</v>
          </cell>
        </row>
        <row r="106">
          <cell r="G106">
            <v>0</v>
          </cell>
          <cell r="H106">
            <v>0</v>
          </cell>
        </row>
        <row r="107">
          <cell r="G107">
            <v>0</v>
          </cell>
          <cell r="H107">
            <v>0</v>
          </cell>
        </row>
        <row r="108">
          <cell r="G108">
            <v>0</v>
          </cell>
          <cell r="H108">
            <v>0</v>
          </cell>
        </row>
        <row r="109">
          <cell r="G109">
            <v>0</v>
          </cell>
          <cell r="H109">
            <v>0</v>
          </cell>
        </row>
        <row r="110">
          <cell r="G110">
            <v>0</v>
          </cell>
          <cell r="H110">
            <v>0</v>
          </cell>
        </row>
        <row r="111">
          <cell r="G111">
            <v>0</v>
          </cell>
          <cell r="H111">
            <v>0</v>
          </cell>
        </row>
        <row r="112">
          <cell r="G112">
            <v>0</v>
          </cell>
          <cell r="H112">
            <v>0</v>
          </cell>
        </row>
        <row r="113">
          <cell r="G113">
            <v>0</v>
          </cell>
          <cell r="H113">
            <v>0</v>
          </cell>
        </row>
        <row r="114">
          <cell r="G114">
            <v>0</v>
          </cell>
          <cell r="H114">
            <v>0</v>
          </cell>
        </row>
        <row r="115">
          <cell r="G115">
            <v>0</v>
          </cell>
          <cell r="H115">
            <v>0</v>
          </cell>
        </row>
        <row r="116">
          <cell r="G116">
            <v>0</v>
          </cell>
          <cell r="H116">
            <v>0</v>
          </cell>
        </row>
        <row r="117">
          <cell r="G117">
            <v>0</v>
          </cell>
          <cell r="H117">
            <v>0</v>
          </cell>
        </row>
        <row r="118">
          <cell r="G118">
            <v>0</v>
          </cell>
          <cell r="H118">
            <v>0</v>
          </cell>
        </row>
        <row r="119">
          <cell r="G119">
            <v>0</v>
          </cell>
          <cell r="H119">
            <v>0</v>
          </cell>
        </row>
        <row r="120">
          <cell r="G120">
            <v>0</v>
          </cell>
          <cell r="H120">
            <v>0</v>
          </cell>
        </row>
        <row r="121">
          <cell r="G121">
            <v>0</v>
          </cell>
          <cell r="H121">
            <v>0</v>
          </cell>
        </row>
        <row r="122">
          <cell r="G122">
            <v>0</v>
          </cell>
          <cell r="H122">
            <v>0</v>
          </cell>
        </row>
        <row r="123">
          <cell r="G123">
            <v>0</v>
          </cell>
          <cell r="H123">
            <v>0</v>
          </cell>
        </row>
        <row r="124">
          <cell r="G124">
            <v>0</v>
          </cell>
          <cell r="H124">
            <v>0</v>
          </cell>
        </row>
        <row r="125">
          <cell r="G125">
            <v>0</v>
          </cell>
          <cell r="H125">
            <v>0</v>
          </cell>
        </row>
        <row r="126">
          <cell r="G126">
            <v>0</v>
          </cell>
          <cell r="H126">
            <v>0</v>
          </cell>
        </row>
        <row r="127">
          <cell r="G127">
            <v>0</v>
          </cell>
          <cell r="H127">
            <v>0</v>
          </cell>
        </row>
        <row r="128">
          <cell r="G128">
            <v>0</v>
          </cell>
          <cell r="H128">
            <v>0</v>
          </cell>
        </row>
        <row r="129">
          <cell r="G129">
            <v>0</v>
          </cell>
          <cell r="H129">
            <v>0</v>
          </cell>
        </row>
        <row r="130">
          <cell r="G130">
            <v>0</v>
          </cell>
          <cell r="H130">
            <v>0</v>
          </cell>
        </row>
        <row r="131">
          <cell r="G131">
            <v>0</v>
          </cell>
          <cell r="H131">
            <v>0</v>
          </cell>
        </row>
        <row r="132">
          <cell r="G132">
            <v>0</v>
          </cell>
          <cell r="H132">
            <v>0</v>
          </cell>
        </row>
        <row r="133">
          <cell r="G133">
            <v>0</v>
          </cell>
          <cell r="H133">
            <v>0</v>
          </cell>
        </row>
        <row r="134">
          <cell r="G134">
            <v>0</v>
          </cell>
          <cell r="H134">
            <v>0</v>
          </cell>
        </row>
        <row r="135">
          <cell r="G135">
            <v>0</v>
          </cell>
          <cell r="H135">
            <v>0</v>
          </cell>
        </row>
        <row r="136">
          <cell r="G136">
            <v>0</v>
          </cell>
          <cell r="H136">
            <v>0</v>
          </cell>
        </row>
        <row r="137">
          <cell r="G137">
            <v>0</v>
          </cell>
          <cell r="H137">
            <v>0</v>
          </cell>
        </row>
        <row r="138">
          <cell r="G138">
            <v>0</v>
          </cell>
          <cell r="H138">
            <v>0</v>
          </cell>
        </row>
        <row r="139">
          <cell r="G139">
            <v>0</v>
          </cell>
          <cell r="H139">
            <v>0</v>
          </cell>
        </row>
        <row r="140">
          <cell r="G140">
            <v>0</v>
          </cell>
          <cell r="H140">
            <v>0</v>
          </cell>
        </row>
        <row r="141">
          <cell r="G141">
            <v>0</v>
          </cell>
          <cell r="H141">
            <v>0</v>
          </cell>
        </row>
        <row r="142">
          <cell r="G142">
            <v>0</v>
          </cell>
          <cell r="H142">
            <v>0</v>
          </cell>
        </row>
        <row r="143">
          <cell r="G143">
            <v>0</v>
          </cell>
          <cell r="H143">
            <v>0</v>
          </cell>
        </row>
        <row r="144">
          <cell r="G144">
            <v>0</v>
          </cell>
          <cell r="H144">
            <v>0</v>
          </cell>
        </row>
        <row r="145">
          <cell r="G145">
            <v>0</v>
          </cell>
          <cell r="H145">
            <v>0</v>
          </cell>
        </row>
        <row r="146">
          <cell r="G146">
            <v>0</v>
          </cell>
          <cell r="H146">
            <v>0</v>
          </cell>
        </row>
        <row r="147">
          <cell r="G147">
            <v>0</v>
          </cell>
          <cell r="H147">
            <v>0</v>
          </cell>
        </row>
        <row r="148">
          <cell r="G148">
            <v>0</v>
          </cell>
          <cell r="H148">
            <v>0</v>
          </cell>
        </row>
        <row r="149">
          <cell r="G149">
            <v>0</v>
          </cell>
          <cell r="H149">
            <v>0</v>
          </cell>
        </row>
        <row r="150">
          <cell r="G150">
            <v>0</v>
          </cell>
          <cell r="H150">
            <v>0</v>
          </cell>
        </row>
        <row r="151">
          <cell r="G151">
            <v>0</v>
          </cell>
          <cell r="H151">
            <v>0</v>
          </cell>
        </row>
        <row r="152">
          <cell r="G152">
            <v>0</v>
          </cell>
          <cell r="H152">
            <v>0</v>
          </cell>
        </row>
        <row r="153">
          <cell r="G153">
            <v>0</v>
          </cell>
          <cell r="H153">
            <v>0</v>
          </cell>
        </row>
        <row r="154">
          <cell r="G154">
            <v>0</v>
          </cell>
          <cell r="H154">
            <v>0</v>
          </cell>
        </row>
        <row r="155">
          <cell r="G155">
            <v>0</v>
          </cell>
          <cell r="H155">
            <v>0</v>
          </cell>
        </row>
        <row r="156">
          <cell r="G156">
            <v>0</v>
          </cell>
          <cell r="H156">
            <v>0</v>
          </cell>
        </row>
        <row r="157">
          <cell r="G157">
            <v>0</v>
          </cell>
          <cell r="H157">
            <v>0</v>
          </cell>
        </row>
        <row r="158">
          <cell r="G158">
            <v>0</v>
          </cell>
          <cell r="H158">
            <v>0</v>
          </cell>
        </row>
        <row r="159">
          <cell r="G159">
            <v>0</v>
          </cell>
          <cell r="H159">
            <v>0</v>
          </cell>
        </row>
        <row r="160">
          <cell r="G160">
            <v>0</v>
          </cell>
          <cell r="H160">
            <v>0</v>
          </cell>
        </row>
        <row r="161">
          <cell r="G161">
            <v>0</v>
          </cell>
          <cell r="H161">
            <v>0</v>
          </cell>
        </row>
        <row r="162">
          <cell r="G162">
            <v>0</v>
          </cell>
          <cell r="H162">
            <v>0</v>
          </cell>
        </row>
        <row r="163">
          <cell r="G163">
            <v>0</v>
          </cell>
          <cell r="H163">
            <v>0</v>
          </cell>
        </row>
        <row r="164">
          <cell r="G164">
            <v>0</v>
          </cell>
          <cell r="H164">
            <v>0</v>
          </cell>
        </row>
        <row r="165">
          <cell r="G165">
            <v>0</v>
          </cell>
          <cell r="H165">
            <v>0</v>
          </cell>
        </row>
        <row r="166">
          <cell r="G166">
            <v>0</v>
          </cell>
          <cell r="H166">
            <v>0</v>
          </cell>
        </row>
        <row r="167">
          <cell r="G167">
            <v>0</v>
          </cell>
          <cell r="H167">
            <v>0</v>
          </cell>
        </row>
        <row r="168">
          <cell r="G168">
            <v>0</v>
          </cell>
          <cell r="H168">
            <v>0</v>
          </cell>
        </row>
        <row r="169">
          <cell r="G169">
            <v>0</v>
          </cell>
          <cell r="H169">
            <v>0</v>
          </cell>
        </row>
        <row r="170">
          <cell r="G170">
            <v>0</v>
          </cell>
          <cell r="H170">
            <v>0</v>
          </cell>
        </row>
        <row r="171">
          <cell r="G171">
            <v>0</v>
          </cell>
          <cell r="H171">
            <v>0</v>
          </cell>
        </row>
        <row r="172">
          <cell r="G172">
            <v>0</v>
          </cell>
          <cell r="H172">
            <v>0</v>
          </cell>
        </row>
        <row r="173">
          <cell r="G173">
            <v>0</v>
          </cell>
          <cell r="H173">
            <v>0</v>
          </cell>
        </row>
        <row r="174">
          <cell r="G174">
            <v>0</v>
          </cell>
          <cell r="H174">
            <v>0</v>
          </cell>
        </row>
        <row r="175">
          <cell r="G175">
            <v>0</v>
          </cell>
          <cell r="H175">
            <v>0</v>
          </cell>
        </row>
        <row r="176">
          <cell r="G176">
            <v>0</v>
          </cell>
          <cell r="H176">
            <v>0</v>
          </cell>
        </row>
        <row r="177">
          <cell r="G177">
            <v>0</v>
          </cell>
          <cell r="H177">
            <v>0</v>
          </cell>
        </row>
        <row r="178">
          <cell r="G178">
            <v>0</v>
          </cell>
          <cell r="H178">
            <v>0</v>
          </cell>
        </row>
        <row r="179">
          <cell r="G179">
            <v>0</v>
          </cell>
          <cell r="H179">
            <v>0</v>
          </cell>
        </row>
        <row r="180">
          <cell r="G180">
            <v>0</v>
          </cell>
          <cell r="H180">
            <v>0</v>
          </cell>
        </row>
        <row r="181">
          <cell r="G181">
            <v>0</v>
          </cell>
          <cell r="H181">
            <v>0</v>
          </cell>
        </row>
        <row r="182">
          <cell r="G182">
            <v>0</v>
          </cell>
          <cell r="H182">
            <v>0</v>
          </cell>
        </row>
        <row r="183">
          <cell r="G183">
            <v>0</v>
          </cell>
          <cell r="H183">
            <v>0</v>
          </cell>
        </row>
        <row r="184">
          <cell r="G184">
            <v>0</v>
          </cell>
          <cell r="H184">
            <v>0</v>
          </cell>
        </row>
        <row r="185">
          <cell r="G185">
            <v>0</v>
          </cell>
          <cell r="H185">
            <v>0</v>
          </cell>
        </row>
        <row r="186">
          <cell r="G186">
            <v>0</v>
          </cell>
          <cell r="H186">
            <v>0</v>
          </cell>
        </row>
        <row r="187">
          <cell r="G187">
            <v>-1.4E-3</v>
          </cell>
          <cell r="H187">
            <v>0</v>
          </cell>
        </row>
        <row r="188">
          <cell r="G188">
            <v>0</v>
          </cell>
          <cell r="H188">
            <v>0</v>
          </cell>
        </row>
        <row r="189">
          <cell r="G189">
            <v>0</v>
          </cell>
          <cell r="H189">
            <v>0</v>
          </cell>
        </row>
        <row r="190">
          <cell r="G190">
            <v>0</v>
          </cell>
          <cell r="H190">
            <v>0</v>
          </cell>
        </row>
        <row r="191">
          <cell r="G191">
            <v>0</v>
          </cell>
          <cell r="H191">
            <v>0</v>
          </cell>
        </row>
        <row r="192">
          <cell r="G192">
            <v>0</v>
          </cell>
          <cell r="H192">
            <v>0</v>
          </cell>
        </row>
        <row r="193">
          <cell r="G193">
            <v>0</v>
          </cell>
          <cell r="H193">
            <v>0</v>
          </cell>
        </row>
        <row r="194">
          <cell r="G194">
            <v>0</v>
          </cell>
          <cell r="H194">
            <v>0</v>
          </cell>
        </row>
        <row r="195">
          <cell r="G195">
            <v>0</v>
          </cell>
          <cell r="H195">
            <v>0</v>
          </cell>
        </row>
        <row r="196">
          <cell r="G196">
            <v>0</v>
          </cell>
          <cell r="H196">
            <v>0</v>
          </cell>
        </row>
        <row r="197">
          <cell r="G197">
            <v>0</v>
          </cell>
          <cell r="H197">
            <v>0</v>
          </cell>
        </row>
        <row r="198">
          <cell r="G198">
            <v>0</v>
          </cell>
          <cell r="H198">
            <v>0</v>
          </cell>
        </row>
        <row r="199">
          <cell r="G199">
            <v>0</v>
          </cell>
          <cell r="H199">
            <v>0</v>
          </cell>
        </row>
        <row r="200">
          <cell r="G200">
            <v>0</v>
          </cell>
          <cell r="H200">
            <v>0</v>
          </cell>
        </row>
        <row r="201">
          <cell r="G201">
            <v>0</v>
          </cell>
          <cell r="H201">
            <v>0</v>
          </cell>
        </row>
        <row r="202">
          <cell r="G202">
            <v>0</v>
          </cell>
          <cell r="H202">
            <v>0</v>
          </cell>
        </row>
        <row r="203">
          <cell r="G203">
            <v>0</v>
          </cell>
          <cell r="H203">
            <v>0</v>
          </cell>
        </row>
        <row r="204">
          <cell r="G204">
            <v>0</v>
          </cell>
          <cell r="H204">
            <v>0</v>
          </cell>
        </row>
        <row r="205">
          <cell r="G205">
            <v>0</v>
          </cell>
          <cell r="H205">
            <v>0</v>
          </cell>
        </row>
        <row r="206">
          <cell r="G206">
            <v>0</v>
          </cell>
          <cell r="H206">
            <v>0</v>
          </cell>
        </row>
        <row r="207">
          <cell r="G207">
            <v>0</v>
          </cell>
          <cell r="H207">
            <v>0</v>
          </cell>
        </row>
        <row r="208">
          <cell r="G208">
            <v>0</v>
          </cell>
          <cell r="H208">
            <v>0</v>
          </cell>
        </row>
        <row r="209">
          <cell r="G209">
            <v>0</v>
          </cell>
          <cell r="H209">
            <v>0</v>
          </cell>
        </row>
        <row r="210">
          <cell r="G210">
            <v>-217.5</v>
          </cell>
          <cell r="H210">
            <v>43.5</v>
          </cell>
        </row>
        <row r="211">
          <cell r="G211">
            <v>-223.68350000000001</v>
          </cell>
          <cell r="H211">
            <v>44.736699999999999</v>
          </cell>
        </row>
        <row r="212">
          <cell r="G212">
            <v>-215.3244</v>
          </cell>
          <cell r="H212">
            <v>43.064900000000002</v>
          </cell>
        </row>
        <row r="213">
          <cell r="G213">
            <v>-221.31790000000001</v>
          </cell>
          <cell r="H213">
            <v>44.263599999999997</v>
          </cell>
        </row>
        <row r="214">
          <cell r="G214">
            <v>-220.0814</v>
          </cell>
          <cell r="H214">
            <v>44.016300000000001</v>
          </cell>
        </row>
        <row r="215">
          <cell r="G215">
            <v>-211.7697</v>
          </cell>
          <cell r="H215">
            <v>42.353900000000003</v>
          </cell>
        </row>
        <row r="216">
          <cell r="G216">
            <v>-217.6045</v>
          </cell>
          <cell r="H216">
            <v>43.520899999999997</v>
          </cell>
        </row>
        <row r="217">
          <cell r="G217">
            <v>0</v>
          </cell>
          <cell r="H217">
            <v>0</v>
          </cell>
        </row>
        <row r="218">
          <cell r="G218">
            <v>0</v>
          </cell>
          <cell r="H218">
            <v>0</v>
          </cell>
        </row>
        <row r="219">
          <cell r="G219">
            <v>0</v>
          </cell>
          <cell r="H219">
            <v>0</v>
          </cell>
        </row>
        <row r="220">
          <cell r="G220">
            <v>0</v>
          </cell>
          <cell r="H220">
            <v>0</v>
          </cell>
        </row>
        <row r="221">
          <cell r="G221">
            <v>0</v>
          </cell>
          <cell r="H221">
            <v>0</v>
          </cell>
        </row>
        <row r="222">
          <cell r="G222">
            <v>0</v>
          </cell>
          <cell r="H222">
            <v>0</v>
          </cell>
        </row>
        <row r="223">
          <cell r="G223">
            <v>0</v>
          </cell>
          <cell r="H223">
            <v>0</v>
          </cell>
        </row>
        <row r="224">
          <cell r="G224">
            <v>0</v>
          </cell>
          <cell r="H224">
            <v>0</v>
          </cell>
        </row>
        <row r="225">
          <cell r="G225">
            <v>0</v>
          </cell>
          <cell r="H225">
            <v>0</v>
          </cell>
        </row>
        <row r="226">
          <cell r="G226">
            <v>0</v>
          </cell>
          <cell r="H226">
            <v>0</v>
          </cell>
        </row>
        <row r="227">
          <cell r="G227">
            <v>0</v>
          </cell>
          <cell r="H227">
            <v>0</v>
          </cell>
        </row>
        <row r="228">
          <cell r="G228">
            <v>0</v>
          </cell>
          <cell r="H228">
            <v>0</v>
          </cell>
        </row>
        <row r="229">
          <cell r="G229">
            <v>15</v>
          </cell>
          <cell r="H229">
            <v>0</v>
          </cell>
        </row>
        <row r="230">
          <cell r="G230">
            <v>647.91070000000002</v>
          </cell>
          <cell r="H230">
            <v>0</v>
          </cell>
        </row>
        <row r="231">
          <cell r="G231">
            <v>623.69830000000002</v>
          </cell>
          <cell r="H231">
            <v>0</v>
          </cell>
        </row>
        <row r="232">
          <cell r="G232">
            <v>641.05859999999996</v>
          </cell>
          <cell r="H232">
            <v>0</v>
          </cell>
        </row>
        <row r="233">
          <cell r="G233">
            <v>637.47720000000004</v>
          </cell>
          <cell r="H233">
            <v>0</v>
          </cell>
        </row>
        <row r="234">
          <cell r="G234">
            <v>613.40200000000004</v>
          </cell>
          <cell r="H234">
            <v>0</v>
          </cell>
        </row>
        <row r="235">
          <cell r="G235">
            <v>630.30269999999996</v>
          </cell>
          <cell r="H235">
            <v>0</v>
          </cell>
        </row>
        <row r="236">
          <cell r="G236">
            <v>72.1922</v>
          </cell>
          <cell r="H236">
            <v>0</v>
          </cell>
        </row>
        <row r="237">
          <cell r="G237">
            <v>74.171199999999999</v>
          </cell>
          <cell r="H237">
            <v>0</v>
          </cell>
        </row>
        <row r="238">
          <cell r="G238">
            <v>73.727999999999994</v>
          </cell>
          <cell r="H238">
            <v>0</v>
          </cell>
        </row>
        <row r="239">
          <cell r="G239">
            <v>66.193299999999994</v>
          </cell>
          <cell r="H239">
            <v>0</v>
          </cell>
        </row>
        <row r="240">
          <cell r="G240">
            <v>72.883499999999998</v>
          </cell>
          <cell r="H240">
            <v>0</v>
          </cell>
        </row>
        <row r="241">
          <cell r="G241">
            <v>-56.082500000000003</v>
          </cell>
          <cell r="H241">
            <v>0</v>
          </cell>
        </row>
        <row r="242">
          <cell r="G242">
            <v>-57.6126</v>
          </cell>
          <cell r="H242">
            <v>0</v>
          </cell>
        </row>
        <row r="243">
          <cell r="G243">
            <v>-55.414200000000001</v>
          </cell>
          <cell r="H243">
            <v>0</v>
          </cell>
        </row>
        <row r="244">
          <cell r="G244">
            <v>-56.922499999999999</v>
          </cell>
          <cell r="H244">
            <v>0</v>
          </cell>
        </row>
        <row r="245">
          <cell r="G245">
            <v>-56.575200000000002</v>
          </cell>
          <cell r="H245">
            <v>0</v>
          </cell>
        </row>
        <row r="246">
          <cell r="G246">
            <v>-54.414099999999998</v>
          </cell>
          <cell r="H246">
            <v>0</v>
          </cell>
        </row>
        <row r="247">
          <cell r="G247">
            <v>-55.893799999999999</v>
          </cell>
          <cell r="H247">
            <v>0</v>
          </cell>
        </row>
        <row r="248">
          <cell r="G248">
            <v>45</v>
          </cell>
          <cell r="H248">
            <v>0</v>
          </cell>
        </row>
        <row r="249">
          <cell r="G249">
            <v>300</v>
          </cell>
          <cell r="H249">
            <v>0</v>
          </cell>
        </row>
        <row r="250">
          <cell r="G250">
            <v>45</v>
          </cell>
          <cell r="H250">
            <v>0</v>
          </cell>
        </row>
        <row r="251">
          <cell r="G251">
            <v>46.279299999999999</v>
          </cell>
          <cell r="H251">
            <v>0</v>
          </cell>
        </row>
        <row r="252">
          <cell r="G252">
            <v>44.549900000000001</v>
          </cell>
          <cell r="H252">
            <v>0</v>
          </cell>
        </row>
        <row r="253">
          <cell r="G253">
            <v>45.789900000000003</v>
          </cell>
          <cell r="H253">
            <v>0</v>
          </cell>
        </row>
        <row r="254">
          <cell r="G254">
            <v>45.534100000000002</v>
          </cell>
          <cell r="H254">
            <v>0</v>
          </cell>
        </row>
        <row r="255">
          <cell r="G255">
            <v>43.814399999999999</v>
          </cell>
          <cell r="H255">
            <v>0</v>
          </cell>
        </row>
        <row r="256">
          <cell r="G256">
            <v>45.021599999999999</v>
          </cell>
          <cell r="H256">
            <v>0</v>
          </cell>
        </row>
        <row r="257">
          <cell r="G257">
            <v>43.315300000000001</v>
          </cell>
          <cell r="H257">
            <v>0</v>
          </cell>
        </row>
        <row r="258">
          <cell r="G258">
            <v>44.502699999999997</v>
          </cell>
          <cell r="H258">
            <v>0</v>
          </cell>
        </row>
        <row r="259">
          <cell r="G259">
            <v>44.236800000000002</v>
          </cell>
          <cell r="H259">
            <v>0</v>
          </cell>
        </row>
        <row r="260">
          <cell r="G260">
            <v>39.716000000000001</v>
          </cell>
          <cell r="H260">
            <v>0</v>
          </cell>
        </row>
        <row r="261">
          <cell r="G261">
            <v>43.7301</v>
          </cell>
          <cell r="H261">
            <v>0</v>
          </cell>
        </row>
        <row r="262">
          <cell r="G262">
            <v>42.061799999999998</v>
          </cell>
          <cell r="H262">
            <v>0</v>
          </cell>
        </row>
        <row r="263">
          <cell r="G263">
            <v>43.209400000000002</v>
          </cell>
          <cell r="H263">
            <v>0</v>
          </cell>
        </row>
        <row r="264">
          <cell r="G264">
            <v>41.560699999999997</v>
          </cell>
          <cell r="H264">
            <v>0</v>
          </cell>
        </row>
        <row r="265">
          <cell r="G265">
            <v>885.96299999999997</v>
          </cell>
          <cell r="H265">
            <v>0.443</v>
          </cell>
        </row>
        <row r="266">
          <cell r="G266">
            <v>870.41570000000002</v>
          </cell>
          <cell r="H266">
            <v>0.43519999999999998</v>
          </cell>
        </row>
        <row r="267">
          <cell r="G267">
            <v>711.77139999999997</v>
          </cell>
          <cell r="H267">
            <v>0.35589999999999999</v>
          </cell>
        </row>
        <row r="268">
          <cell r="G268">
            <v>732.92899999999997</v>
          </cell>
          <cell r="H268">
            <v>0.36649999999999999</v>
          </cell>
        </row>
        <row r="269">
          <cell r="G269">
            <v>668.12220000000002</v>
          </cell>
          <cell r="H269">
            <v>0.33410000000000001</v>
          </cell>
        </row>
        <row r="270">
          <cell r="G270">
            <v>700.99480000000005</v>
          </cell>
          <cell r="H270">
            <v>0.35049999999999998</v>
          </cell>
        </row>
        <row r="271">
          <cell r="G271">
            <v>820.61919999999998</v>
          </cell>
          <cell r="H271">
            <v>0.4103</v>
          </cell>
        </row>
        <row r="272">
          <cell r="G272">
            <v>1.8895</v>
          </cell>
          <cell r="H272">
            <v>8.9999999999999998E-4</v>
          </cell>
        </row>
        <row r="273">
          <cell r="G273">
            <v>6.7904</v>
          </cell>
          <cell r="H273">
            <v>3.3999999999999998E-3</v>
          </cell>
        </row>
        <row r="274">
          <cell r="G274">
            <v>264.35059999999999</v>
          </cell>
          <cell r="H274">
            <v>0.13220000000000001</v>
          </cell>
        </row>
        <row r="275">
          <cell r="G275">
            <v>233.88820000000001</v>
          </cell>
          <cell r="H275">
            <v>0.1169</v>
          </cell>
        </row>
        <row r="276">
          <cell r="G276">
            <v>247.21619999999999</v>
          </cell>
          <cell r="H276">
            <v>0.1236</v>
          </cell>
        </row>
        <row r="277">
          <cell r="G277">
            <v>238.68969999999999</v>
          </cell>
          <cell r="H277">
            <v>0.1193</v>
          </cell>
        </row>
        <row r="278">
          <cell r="G278">
            <v>226.96180000000001</v>
          </cell>
          <cell r="H278">
            <v>0.1135</v>
          </cell>
        </row>
        <row r="279">
          <cell r="G279">
            <v>266.32350000000002</v>
          </cell>
          <cell r="H279">
            <v>0.13320000000000001</v>
          </cell>
        </row>
        <row r="280">
          <cell r="G280">
            <v>287.803</v>
          </cell>
          <cell r="H280">
            <v>0.1439</v>
          </cell>
        </row>
        <row r="281">
          <cell r="G281">
            <v>286.04680000000002</v>
          </cell>
          <cell r="H281">
            <v>0.14299999999999999</v>
          </cell>
        </row>
        <row r="282">
          <cell r="G282">
            <v>267.50220000000002</v>
          </cell>
          <cell r="H282">
            <v>0.1338</v>
          </cell>
        </row>
        <row r="283">
          <cell r="G283">
            <v>257.08089999999999</v>
          </cell>
          <cell r="H283">
            <v>0.1285</v>
          </cell>
        </row>
        <row r="284">
          <cell r="G284">
            <v>242.24709999999999</v>
          </cell>
          <cell r="H284">
            <v>0.1211</v>
          </cell>
        </row>
        <row r="285">
          <cell r="G285">
            <v>248.83600000000001</v>
          </cell>
          <cell r="H285">
            <v>0.1244</v>
          </cell>
        </row>
        <row r="286">
          <cell r="G286">
            <v>291.21600000000001</v>
          </cell>
          <cell r="H286">
            <v>0.14560000000000001</v>
          </cell>
        </row>
        <row r="287">
          <cell r="G287">
            <v>261.42200000000003</v>
          </cell>
          <cell r="H287">
            <v>0.13070000000000001</v>
          </cell>
        </row>
        <row r="288">
          <cell r="G288">
            <v>287.82400000000001</v>
          </cell>
          <cell r="H288">
            <v>0.1439</v>
          </cell>
        </row>
        <row r="289">
          <cell r="G289">
            <v>276.83449999999999</v>
          </cell>
          <cell r="H289">
            <v>0.1384</v>
          </cell>
        </row>
        <row r="290">
          <cell r="G290">
            <v>267.41469999999998</v>
          </cell>
          <cell r="H290">
            <v>0.13370000000000001</v>
          </cell>
        </row>
        <row r="291">
          <cell r="G291">
            <v>273.5376</v>
          </cell>
          <cell r="H291">
            <v>0.1368</v>
          </cell>
        </row>
        <row r="292">
          <cell r="G292">
            <v>280.99599999999998</v>
          </cell>
          <cell r="H292">
            <v>0.14050000000000001</v>
          </cell>
        </row>
        <row r="293">
          <cell r="G293">
            <v>279.29809999999998</v>
          </cell>
          <cell r="H293">
            <v>0.1396</v>
          </cell>
        </row>
        <row r="294">
          <cell r="G294">
            <v>268.65339999999998</v>
          </cell>
          <cell r="H294">
            <v>0.1343</v>
          </cell>
        </row>
        <row r="295">
          <cell r="G295">
            <v>259.5181</v>
          </cell>
          <cell r="H295">
            <v>0.1298</v>
          </cell>
        </row>
        <row r="296">
          <cell r="G296">
            <v>265.47399999999999</v>
          </cell>
          <cell r="H296">
            <v>0.13270000000000001</v>
          </cell>
        </row>
        <row r="297">
          <cell r="G297">
            <v>272.72269999999997</v>
          </cell>
          <cell r="H297">
            <v>0.13639999999999999</v>
          </cell>
        </row>
        <row r="298">
          <cell r="G298">
            <v>271.07659999999998</v>
          </cell>
          <cell r="H298">
            <v>0.13550000000000001</v>
          </cell>
        </row>
        <row r="299">
          <cell r="G299">
            <v>243.36340000000001</v>
          </cell>
          <cell r="H299">
            <v>0.1217</v>
          </cell>
        </row>
        <row r="300">
          <cell r="G300">
            <v>267.96550000000002</v>
          </cell>
          <cell r="H300">
            <v>0.13400000000000001</v>
          </cell>
        </row>
        <row r="301">
          <cell r="G301">
            <v>257.75970000000001</v>
          </cell>
          <cell r="H301">
            <v>0.12889999999999999</v>
          </cell>
        </row>
        <row r="302">
          <cell r="G302">
            <v>249.00899999999999</v>
          </cell>
          <cell r="H302">
            <v>0.1245</v>
          </cell>
        </row>
        <row r="303">
          <cell r="G303">
            <v>254.73400000000001</v>
          </cell>
          <cell r="H303">
            <v>0.12740000000000001</v>
          </cell>
        </row>
        <row r="304">
          <cell r="G304">
            <v>261.70159999999998</v>
          </cell>
          <cell r="H304">
            <v>0.13089999999999999</v>
          </cell>
        </row>
        <row r="305">
          <cell r="G305">
            <v>260.1377</v>
          </cell>
          <cell r="H305">
            <v>0.13009999999999999</v>
          </cell>
        </row>
        <row r="306">
          <cell r="G306">
            <v>250.24170000000001</v>
          </cell>
          <cell r="H306">
            <v>0.12509999999999999</v>
          </cell>
        </row>
        <row r="307">
          <cell r="G307">
            <v>241.7482</v>
          </cell>
          <cell r="H307">
            <v>0.12089999999999999</v>
          </cell>
        </row>
        <row r="308">
          <cell r="G308">
            <v>247.30940000000001</v>
          </cell>
          <cell r="H308">
            <v>0.1237</v>
          </cell>
        </row>
        <row r="309">
          <cell r="G309">
            <v>254.0763</v>
          </cell>
          <cell r="H309">
            <v>0.127</v>
          </cell>
        </row>
        <row r="310">
          <cell r="G310">
            <v>264.45460000000003</v>
          </cell>
          <cell r="H310">
            <v>0.13220000000000001</v>
          </cell>
        </row>
        <row r="311">
          <cell r="G311">
            <v>245.9074</v>
          </cell>
          <cell r="H311">
            <v>0.123</v>
          </cell>
        </row>
        <row r="312">
          <cell r="G312">
            <v>261.38909999999998</v>
          </cell>
          <cell r="H312">
            <v>0.13070000000000001</v>
          </cell>
        </row>
        <row r="313">
          <cell r="G313">
            <v>251.43469999999999</v>
          </cell>
          <cell r="H313">
            <v>0.12570000000000001</v>
          </cell>
        </row>
        <row r="314">
          <cell r="G314">
            <v>243.5805</v>
          </cell>
          <cell r="H314">
            <v>0.12180000000000001</v>
          </cell>
        </row>
        <row r="315">
          <cell r="G315">
            <v>248.45849999999999</v>
          </cell>
          <cell r="H315">
            <v>0.1242</v>
          </cell>
        </row>
        <row r="316">
          <cell r="G316">
            <v>255.2405</v>
          </cell>
          <cell r="H316">
            <v>0.12759999999999999</v>
          </cell>
        </row>
        <row r="317">
          <cell r="G317">
            <v>253.69909999999999</v>
          </cell>
          <cell r="H317">
            <v>0.1268</v>
          </cell>
        </row>
        <row r="318">
          <cell r="G318">
            <v>244.03210000000001</v>
          </cell>
          <cell r="H318">
            <v>0.122</v>
          </cell>
        </row>
        <row r="319">
          <cell r="G319">
            <v>236.40639999999999</v>
          </cell>
          <cell r="H319">
            <v>0.1182</v>
          </cell>
        </row>
        <row r="320">
          <cell r="G320">
            <v>241.1379</v>
          </cell>
          <cell r="H320">
            <v>0.1206</v>
          </cell>
        </row>
        <row r="321">
          <cell r="G321">
            <v>247.71719999999999</v>
          </cell>
          <cell r="H321">
            <v>0.1239</v>
          </cell>
        </row>
        <row r="322">
          <cell r="G322">
            <v>246.2184</v>
          </cell>
          <cell r="H322">
            <v>0.1231</v>
          </cell>
        </row>
        <row r="323">
          <cell r="G323">
            <v>221.04470000000001</v>
          </cell>
          <cell r="H323">
            <v>0.1105</v>
          </cell>
        </row>
        <row r="324">
          <cell r="G324">
            <v>243.38919999999999</v>
          </cell>
          <cell r="H324">
            <v>0.1217</v>
          </cell>
        </row>
        <row r="325">
          <cell r="G325">
            <v>234.11109999999999</v>
          </cell>
          <cell r="H325">
            <v>0.1171</v>
          </cell>
        </row>
        <row r="326">
          <cell r="G326">
            <v>226.80189999999999</v>
          </cell>
          <cell r="H326">
            <v>0.1134</v>
          </cell>
        </row>
        <row r="327">
          <cell r="G327">
            <v>231.35</v>
          </cell>
          <cell r="H327">
            <v>0.1157</v>
          </cell>
        </row>
        <row r="328">
          <cell r="G328">
            <v>237.67140000000001</v>
          </cell>
          <cell r="H328">
            <v>0.1188</v>
          </cell>
        </row>
        <row r="329">
          <cell r="G329">
            <v>236.2432</v>
          </cell>
          <cell r="H329">
            <v>0.1181</v>
          </cell>
        </row>
        <row r="330">
          <cell r="G330">
            <v>227.2484</v>
          </cell>
          <cell r="H330">
            <v>0.11360000000000001</v>
          </cell>
        </row>
        <row r="331">
          <cell r="G331">
            <v>220.1542</v>
          </cell>
          <cell r="H331">
            <v>0.1101</v>
          </cell>
        </row>
        <row r="332">
          <cell r="G332">
            <v>224.56829999999999</v>
          </cell>
          <cell r="H332">
            <v>0.1123</v>
          </cell>
        </row>
        <row r="333">
          <cell r="G333">
            <v>230.7038</v>
          </cell>
          <cell r="H333">
            <v>0.1154</v>
          </cell>
        </row>
        <row r="334">
          <cell r="G334">
            <v>229.3167</v>
          </cell>
          <cell r="H334">
            <v>0.1147</v>
          </cell>
        </row>
        <row r="335">
          <cell r="G335">
            <v>205.8793</v>
          </cell>
          <cell r="H335">
            <v>0.10290000000000001</v>
          </cell>
        </row>
        <row r="336">
          <cell r="G336">
            <v>226.6994</v>
          </cell>
          <cell r="H336">
            <v>0.1133</v>
          </cell>
        </row>
        <row r="337">
          <cell r="G337">
            <v>218.06700000000001</v>
          </cell>
          <cell r="H337">
            <v>0.109</v>
          </cell>
        </row>
        <row r="338">
          <cell r="G338">
            <v>211.2586</v>
          </cell>
          <cell r="H338">
            <v>0.1056</v>
          </cell>
        </row>
        <row r="339">
          <cell r="G339">
            <v>215.49350000000001</v>
          </cell>
          <cell r="H339">
            <v>0.1077</v>
          </cell>
        </row>
        <row r="340">
          <cell r="G340">
            <v>221.38</v>
          </cell>
          <cell r="H340">
            <v>0.11070000000000001</v>
          </cell>
        </row>
        <row r="341">
          <cell r="G341">
            <v>220.04810000000001</v>
          </cell>
          <cell r="H341">
            <v>0.11</v>
          </cell>
        </row>
        <row r="342">
          <cell r="G342">
            <v>211.66839999999999</v>
          </cell>
          <cell r="H342">
            <v>0.10580000000000001</v>
          </cell>
        </row>
        <row r="343">
          <cell r="G343">
            <v>205.0591</v>
          </cell>
          <cell r="H343">
            <v>0.10249999999999999</v>
          </cell>
        </row>
        <row r="344">
          <cell r="G344">
            <v>209.16900000000001</v>
          </cell>
          <cell r="H344">
            <v>0.1046</v>
          </cell>
        </row>
        <row r="345">
          <cell r="G345">
            <v>214.88220000000001</v>
          </cell>
          <cell r="H345">
            <v>0.1074</v>
          </cell>
        </row>
        <row r="346">
          <cell r="G346">
            <v>213.58869999999999</v>
          </cell>
          <cell r="H346">
            <v>0.10680000000000001</v>
          </cell>
        </row>
        <row r="347">
          <cell r="G347">
            <v>191.75739999999999</v>
          </cell>
          <cell r="H347">
            <v>9.5899999999999999E-2</v>
          </cell>
        </row>
        <row r="348">
          <cell r="G348">
            <v>211.14789999999999</v>
          </cell>
          <cell r="H348">
            <v>0.1056</v>
          </cell>
        </row>
        <row r="349">
          <cell r="G349">
            <v>203.1063</v>
          </cell>
          <cell r="H349">
            <v>0.1016</v>
          </cell>
        </row>
        <row r="350">
          <cell r="G350">
            <v>196.75790000000001</v>
          </cell>
          <cell r="H350">
            <v>9.8400000000000001E-2</v>
          </cell>
        </row>
        <row r="351">
          <cell r="G351">
            <v>200.6935</v>
          </cell>
          <cell r="H351">
            <v>0.1003</v>
          </cell>
        </row>
        <row r="352">
          <cell r="G352">
            <v>206.1671</v>
          </cell>
          <cell r="H352">
            <v>0.1031</v>
          </cell>
        </row>
        <row r="353">
          <cell r="G353">
            <v>204.9177</v>
          </cell>
          <cell r="H353">
            <v>0.10249999999999999</v>
          </cell>
        </row>
        <row r="354">
          <cell r="G354">
            <v>197.1053</v>
          </cell>
          <cell r="H354">
            <v>9.8599999999999993E-2</v>
          </cell>
        </row>
        <row r="355">
          <cell r="G355">
            <v>190.94229999999999</v>
          </cell>
          <cell r="H355">
            <v>9.5500000000000002E-2</v>
          </cell>
        </row>
        <row r="356">
          <cell r="G356">
            <v>194.7602</v>
          </cell>
          <cell r="H356">
            <v>9.74E-2</v>
          </cell>
        </row>
        <row r="357">
          <cell r="G357">
            <v>200.07060000000001</v>
          </cell>
          <cell r="H357">
            <v>0.1</v>
          </cell>
        </row>
        <row r="358">
          <cell r="G358">
            <v>198.85669999999999</v>
          </cell>
          <cell r="H358">
            <v>9.9400000000000002E-2</v>
          </cell>
        </row>
        <row r="359">
          <cell r="G359">
            <v>184.8982</v>
          </cell>
          <cell r="H359">
            <v>9.2399999999999996E-2</v>
          </cell>
        </row>
        <row r="360">
          <cell r="G360">
            <v>196.52719999999999</v>
          </cell>
          <cell r="H360">
            <v>9.8299999999999998E-2</v>
          </cell>
        </row>
        <row r="361">
          <cell r="G361">
            <v>189.03280000000001</v>
          </cell>
          <cell r="H361">
            <v>9.4500000000000001E-2</v>
          </cell>
        </row>
        <row r="362">
          <cell r="G362">
            <v>183.12039999999999</v>
          </cell>
          <cell r="H362">
            <v>9.1600000000000001E-2</v>
          </cell>
        </row>
        <row r="363">
          <cell r="G363">
            <v>186.7801</v>
          </cell>
          <cell r="H363">
            <v>9.3399999999999997E-2</v>
          </cell>
        </row>
        <row r="364">
          <cell r="G364">
            <v>191.87110000000001</v>
          </cell>
          <cell r="H364">
            <v>9.5899999999999999E-2</v>
          </cell>
        </row>
        <row r="365">
          <cell r="G365">
            <v>190.70500000000001</v>
          </cell>
          <cell r="H365">
            <v>9.5399999999999999E-2</v>
          </cell>
        </row>
        <row r="366">
          <cell r="G366">
            <v>183.43129999999999</v>
          </cell>
          <cell r="H366">
            <v>9.1700000000000004E-2</v>
          </cell>
        </row>
        <row r="367">
          <cell r="G367">
            <v>177.69290000000001</v>
          </cell>
          <cell r="H367">
            <v>8.8800000000000004E-2</v>
          </cell>
        </row>
        <row r="368">
          <cell r="G368">
            <v>181.24279999999999</v>
          </cell>
          <cell r="H368">
            <v>9.06E-2</v>
          </cell>
        </row>
        <row r="369">
          <cell r="G369">
            <v>186.1816</v>
          </cell>
          <cell r="H369">
            <v>9.3100000000000002E-2</v>
          </cell>
        </row>
        <row r="370">
          <cell r="G370">
            <v>185.0487</v>
          </cell>
          <cell r="H370">
            <v>9.2499999999999999E-2</v>
          </cell>
        </row>
        <row r="371">
          <cell r="G371">
            <v>166.12360000000001</v>
          </cell>
          <cell r="H371">
            <v>8.3099999999999993E-2</v>
          </cell>
        </row>
        <row r="372">
          <cell r="G372">
            <v>182.911</v>
          </cell>
          <cell r="H372">
            <v>9.1499999999999998E-2</v>
          </cell>
        </row>
        <row r="373">
          <cell r="G373">
            <v>175.93279999999999</v>
          </cell>
          <cell r="H373">
            <v>8.7999999999999995E-2</v>
          </cell>
        </row>
        <row r="374">
          <cell r="G374">
            <v>170.42740000000001</v>
          </cell>
          <cell r="H374">
            <v>8.5199999999999998E-2</v>
          </cell>
        </row>
        <row r="375">
          <cell r="G375">
            <v>173.8304</v>
          </cell>
          <cell r="H375">
            <v>8.6900000000000005E-2</v>
          </cell>
        </row>
        <row r="376">
          <cell r="G376">
            <v>178.56549999999999</v>
          </cell>
          <cell r="H376">
            <v>8.9300000000000004E-2</v>
          </cell>
        </row>
        <row r="377">
          <cell r="G377">
            <v>177.47720000000001</v>
          </cell>
          <cell r="H377">
            <v>8.8700000000000001E-2</v>
          </cell>
        </row>
        <row r="378">
          <cell r="G378">
            <v>170.70509999999999</v>
          </cell>
          <cell r="H378">
            <v>8.5400000000000004E-2</v>
          </cell>
        </row>
        <row r="379">
          <cell r="G379">
            <v>165.3622</v>
          </cell>
          <cell r="H379">
            <v>8.2699999999999996E-2</v>
          </cell>
        </row>
        <row r="380">
          <cell r="G380">
            <v>168.6628</v>
          </cell>
          <cell r="H380">
            <v>8.43E-2</v>
          </cell>
        </row>
        <row r="381">
          <cell r="G381">
            <v>173.2559</v>
          </cell>
          <cell r="H381">
            <v>8.6599999999999996E-2</v>
          </cell>
        </row>
        <row r="382">
          <cell r="G382">
            <v>172.19880000000001</v>
          </cell>
          <cell r="H382">
            <v>8.6099999999999996E-2</v>
          </cell>
        </row>
        <row r="383">
          <cell r="G383">
            <v>154.58519999999999</v>
          </cell>
          <cell r="H383">
            <v>7.7299999999999994E-2</v>
          </cell>
        </row>
        <row r="384">
          <cell r="G384">
            <v>170.2039</v>
          </cell>
          <cell r="H384">
            <v>8.5099999999999995E-2</v>
          </cell>
        </row>
        <row r="385">
          <cell r="G385">
            <v>163.70779999999999</v>
          </cell>
          <cell r="H385">
            <v>8.1900000000000001E-2</v>
          </cell>
        </row>
        <row r="386">
          <cell r="G386">
            <v>158.5967</v>
          </cell>
          <cell r="H386">
            <v>7.9299999999999995E-2</v>
          </cell>
        </row>
        <row r="387">
          <cell r="G387">
            <v>161.77930000000001</v>
          </cell>
          <cell r="H387">
            <v>8.09E-2</v>
          </cell>
        </row>
        <row r="388">
          <cell r="G388">
            <v>166.2021</v>
          </cell>
          <cell r="H388">
            <v>8.3099999999999993E-2</v>
          </cell>
        </row>
        <row r="389">
          <cell r="G389">
            <v>165.20590000000001</v>
          </cell>
          <cell r="H389">
            <v>8.2600000000000007E-2</v>
          </cell>
        </row>
        <row r="390">
          <cell r="G390">
            <v>158.91849999999999</v>
          </cell>
          <cell r="H390">
            <v>7.9500000000000001E-2</v>
          </cell>
        </row>
        <row r="391">
          <cell r="G391">
            <v>153.96</v>
          </cell>
          <cell r="H391">
            <v>7.6999999999999999E-2</v>
          </cell>
        </row>
        <row r="392">
          <cell r="G392">
            <v>157.04990000000001</v>
          </cell>
          <cell r="H392">
            <v>7.85E-2</v>
          </cell>
        </row>
        <row r="393">
          <cell r="G393">
            <v>161.34379999999999</v>
          </cell>
          <cell r="H393">
            <v>8.0699999999999994E-2</v>
          </cell>
        </row>
        <row r="394">
          <cell r="G394">
            <v>160.37700000000001</v>
          </cell>
          <cell r="H394">
            <v>8.0199999999999994E-2</v>
          </cell>
        </row>
        <row r="395">
          <cell r="G395">
            <v>143.9888</v>
          </cell>
          <cell r="H395">
            <v>7.1999999999999995E-2</v>
          </cell>
        </row>
        <row r="396">
          <cell r="G396">
            <v>158.55330000000001</v>
          </cell>
          <cell r="H396">
            <v>7.9299999999999995E-2</v>
          </cell>
        </row>
        <row r="397">
          <cell r="G397">
            <v>152.5196</v>
          </cell>
          <cell r="H397">
            <v>7.6300000000000007E-2</v>
          </cell>
        </row>
        <row r="398">
          <cell r="G398">
            <v>147.7612</v>
          </cell>
          <cell r="H398">
            <v>7.3899999999999993E-2</v>
          </cell>
        </row>
        <row r="399">
          <cell r="G399">
            <v>150.72720000000001</v>
          </cell>
          <cell r="H399">
            <v>7.5399999999999995E-2</v>
          </cell>
        </row>
        <row r="400">
          <cell r="G400">
            <v>154.8486</v>
          </cell>
          <cell r="H400">
            <v>7.7399999999999997E-2</v>
          </cell>
        </row>
        <row r="401">
          <cell r="G401">
            <v>153.9213</v>
          </cell>
          <cell r="H401">
            <v>7.6999999999999999E-2</v>
          </cell>
        </row>
        <row r="402">
          <cell r="G402">
            <v>148.0641</v>
          </cell>
          <cell r="H402">
            <v>7.3999999999999996E-2</v>
          </cell>
        </row>
        <row r="403">
          <cell r="G403">
            <v>143.4451</v>
          </cell>
          <cell r="H403">
            <v>7.17E-2</v>
          </cell>
        </row>
        <row r="404">
          <cell r="G404">
            <v>146.32470000000001</v>
          </cell>
          <cell r="H404">
            <v>7.3200000000000001E-2</v>
          </cell>
        </row>
        <row r="405">
          <cell r="G405">
            <v>150.3261</v>
          </cell>
          <cell r="H405">
            <v>7.5200000000000003E-2</v>
          </cell>
        </row>
        <row r="406">
          <cell r="G406">
            <v>149.42619999999999</v>
          </cell>
          <cell r="H406">
            <v>7.4700000000000003E-2</v>
          </cell>
        </row>
        <row r="407">
          <cell r="G407">
            <v>138.94909999999999</v>
          </cell>
          <cell r="H407">
            <v>6.9500000000000006E-2</v>
          </cell>
        </row>
        <row r="408">
          <cell r="G408">
            <v>147.69990000000001</v>
          </cell>
          <cell r="H408">
            <v>7.3800000000000004E-2</v>
          </cell>
        </row>
        <row r="409">
          <cell r="G409">
            <v>142.08000000000001</v>
          </cell>
          <cell r="H409">
            <v>7.0999999999999994E-2</v>
          </cell>
        </row>
        <row r="410">
          <cell r="G410">
            <v>137.648</v>
          </cell>
          <cell r="H410">
            <v>6.88E-2</v>
          </cell>
        </row>
        <row r="411">
          <cell r="G411">
            <v>140.4117</v>
          </cell>
          <cell r="H411">
            <v>7.0199999999999999E-2</v>
          </cell>
        </row>
        <row r="412">
          <cell r="G412">
            <v>144.2518</v>
          </cell>
          <cell r="H412">
            <v>7.2099999999999997E-2</v>
          </cell>
        </row>
        <row r="413">
          <cell r="G413">
            <v>143.3888</v>
          </cell>
          <cell r="H413">
            <v>7.17E-2</v>
          </cell>
        </row>
        <row r="414">
          <cell r="G414">
            <v>137.9331</v>
          </cell>
          <cell r="H414">
            <v>6.9000000000000006E-2</v>
          </cell>
        </row>
        <row r="415">
          <cell r="G415">
            <v>133.63079999999999</v>
          </cell>
          <cell r="H415">
            <v>6.6799999999999998E-2</v>
          </cell>
        </row>
        <row r="416">
          <cell r="G416">
            <v>136.3142</v>
          </cell>
          <cell r="H416">
            <v>6.8199999999999997E-2</v>
          </cell>
        </row>
        <row r="417">
          <cell r="G417">
            <v>140.04249999999999</v>
          </cell>
          <cell r="H417">
            <v>7.0000000000000007E-2</v>
          </cell>
        </row>
        <row r="418">
          <cell r="G418">
            <v>139.20490000000001</v>
          </cell>
          <cell r="H418">
            <v>6.9599999999999995E-2</v>
          </cell>
        </row>
        <row r="419">
          <cell r="G419">
            <v>124.9815</v>
          </cell>
          <cell r="H419">
            <v>6.25E-2</v>
          </cell>
        </row>
        <row r="420">
          <cell r="G420">
            <v>137.62479999999999</v>
          </cell>
          <cell r="H420">
            <v>6.88E-2</v>
          </cell>
        </row>
        <row r="421">
          <cell r="G421">
            <v>132.38890000000001</v>
          </cell>
          <cell r="H421">
            <v>6.6199999999999995E-2</v>
          </cell>
        </row>
        <row r="422">
          <cell r="G422">
            <v>128.25989999999999</v>
          </cell>
          <cell r="H422">
            <v>6.4100000000000004E-2</v>
          </cell>
        </row>
        <row r="423">
          <cell r="G423">
            <v>130.83580000000001</v>
          </cell>
          <cell r="H423">
            <v>6.54E-2</v>
          </cell>
        </row>
        <row r="424">
          <cell r="G424">
            <v>134.41470000000001</v>
          </cell>
          <cell r="H424">
            <v>6.7199999999999996E-2</v>
          </cell>
        </row>
        <row r="425">
          <cell r="G425">
            <v>133.6112</v>
          </cell>
          <cell r="H425">
            <v>6.6799999999999998E-2</v>
          </cell>
        </row>
        <row r="426">
          <cell r="G426">
            <v>128.5283</v>
          </cell>
          <cell r="H426">
            <v>6.4299999999999996E-2</v>
          </cell>
        </row>
        <row r="427">
          <cell r="G427">
            <v>124.52</v>
          </cell>
          <cell r="H427">
            <v>6.2300000000000001E-2</v>
          </cell>
        </row>
        <row r="428">
          <cell r="G428">
            <v>127.021</v>
          </cell>
          <cell r="H428">
            <v>6.3500000000000001E-2</v>
          </cell>
        </row>
        <row r="429">
          <cell r="G429">
            <v>130.49590000000001</v>
          </cell>
          <cell r="H429">
            <v>6.5199999999999994E-2</v>
          </cell>
        </row>
        <row r="430">
          <cell r="G430">
            <v>129.71610000000001</v>
          </cell>
          <cell r="H430">
            <v>6.4899999999999999E-2</v>
          </cell>
        </row>
        <row r="431">
          <cell r="G431">
            <v>116.4628</v>
          </cell>
          <cell r="H431">
            <v>5.8200000000000002E-2</v>
          </cell>
        </row>
        <row r="432">
          <cell r="G432">
            <v>128.2449</v>
          </cell>
          <cell r="H432">
            <v>6.4100000000000004E-2</v>
          </cell>
        </row>
        <row r="433">
          <cell r="G433">
            <v>123.3665</v>
          </cell>
          <cell r="H433">
            <v>6.1699999999999998E-2</v>
          </cell>
        </row>
        <row r="434">
          <cell r="G434">
            <v>119.5196</v>
          </cell>
          <cell r="H434">
            <v>5.9799999999999999E-2</v>
          </cell>
        </row>
        <row r="435">
          <cell r="G435">
            <v>121.92059999999999</v>
          </cell>
          <cell r="H435">
            <v>6.0999999999999999E-2</v>
          </cell>
        </row>
        <row r="436">
          <cell r="G436">
            <v>125.2563</v>
          </cell>
          <cell r="H436">
            <v>6.2600000000000003E-2</v>
          </cell>
        </row>
        <row r="437">
          <cell r="G437">
            <v>124.5082</v>
          </cell>
          <cell r="H437">
            <v>6.2300000000000001E-2</v>
          </cell>
        </row>
        <row r="438">
          <cell r="G438">
            <v>119.7722</v>
          </cell>
          <cell r="H438">
            <v>5.9900000000000002E-2</v>
          </cell>
        </row>
        <row r="439">
          <cell r="G439">
            <v>116.03749999999999</v>
          </cell>
          <cell r="H439">
            <v>5.8000000000000003E-2</v>
          </cell>
        </row>
        <row r="440">
          <cell r="G440">
            <v>118.36879999999999</v>
          </cell>
          <cell r="H440">
            <v>5.9200000000000003E-2</v>
          </cell>
        </row>
        <row r="441">
          <cell r="G441">
            <v>121.60760000000001</v>
          </cell>
          <cell r="H441">
            <v>6.08E-2</v>
          </cell>
        </row>
        <row r="442">
          <cell r="G442">
            <v>735</v>
          </cell>
          <cell r="H442">
            <v>0.36749999999999999</v>
          </cell>
        </row>
        <row r="443">
          <cell r="G443">
            <v>493.6463</v>
          </cell>
          <cell r="H443">
            <v>0.24679999999999999</v>
          </cell>
        </row>
        <row r="444">
          <cell r="G444">
            <v>400.94889999999998</v>
          </cell>
          <cell r="H444">
            <v>0.20050000000000001</v>
          </cell>
        </row>
        <row r="445">
          <cell r="G445">
            <v>412.10910000000001</v>
          </cell>
          <cell r="H445">
            <v>0.20610000000000001</v>
          </cell>
        </row>
        <row r="446">
          <cell r="G446">
            <v>409.80680000000001</v>
          </cell>
          <cell r="H446">
            <v>0.2049</v>
          </cell>
        </row>
        <row r="447">
          <cell r="G447">
            <v>394.32979999999998</v>
          </cell>
          <cell r="H447">
            <v>0.19719999999999999</v>
          </cell>
        </row>
        <row r="448">
          <cell r="G448">
            <v>405.19459999999998</v>
          </cell>
          <cell r="H448">
            <v>0.2026</v>
          </cell>
        </row>
        <row r="449">
          <cell r="G449">
            <v>-144.3844</v>
          </cell>
          <cell r="H449">
            <v>-7.22E-2</v>
          </cell>
        </row>
        <row r="450">
          <cell r="G450">
            <v>-148.3425</v>
          </cell>
          <cell r="H450">
            <v>-7.4200000000000002E-2</v>
          </cell>
        </row>
        <row r="451">
          <cell r="G451">
            <v>-147.45599999999999</v>
          </cell>
          <cell r="H451">
            <v>-7.3700000000000002E-2</v>
          </cell>
        </row>
        <row r="452">
          <cell r="G452">
            <v>-132.38659999999999</v>
          </cell>
          <cell r="H452">
            <v>-6.6199999999999995E-2</v>
          </cell>
        </row>
        <row r="453">
          <cell r="G453">
            <v>-145.767</v>
          </cell>
          <cell r="H453">
            <v>-7.2900000000000006E-2</v>
          </cell>
        </row>
        <row r="454">
          <cell r="G454">
            <v>0</v>
          </cell>
          <cell r="H454">
            <v>0</v>
          </cell>
        </row>
        <row r="455">
          <cell r="G455">
            <v>0.99529999999999996</v>
          </cell>
          <cell r="H455">
            <v>0</v>
          </cell>
        </row>
        <row r="456">
          <cell r="G456">
            <v>1.3859999999999999</v>
          </cell>
          <cell r="H456">
            <v>0</v>
          </cell>
        </row>
        <row r="457">
          <cell r="G457">
            <v>1.3786</v>
          </cell>
          <cell r="H457">
            <v>0</v>
          </cell>
        </row>
        <row r="458">
          <cell r="G458">
            <v>1.3709</v>
          </cell>
          <cell r="H458">
            <v>0</v>
          </cell>
        </row>
        <row r="459">
          <cell r="G459">
            <v>1.3631</v>
          </cell>
          <cell r="H459">
            <v>0</v>
          </cell>
        </row>
        <row r="460">
          <cell r="G460">
            <v>1.3554999999999999</v>
          </cell>
          <cell r="H460">
            <v>0</v>
          </cell>
        </row>
        <row r="461">
          <cell r="G461">
            <v>-448.13470000000001</v>
          </cell>
          <cell r="H461">
            <v>5.6017000000000001</v>
          </cell>
        </row>
        <row r="462">
          <cell r="G462">
            <v>-333.39879999999999</v>
          </cell>
          <cell r="H462">
            <v>4.1675000000000004</v>
          </cell>
        </row>
        <row r="463">
          <cell r="G463">
            <v>-339.75880000000001</v>
          </cell>
          <cell r="H463">
            <v>4.2469999999999999</v>
          </cell>
        </row>
        <row r="464">
          <cell r="G464">
            <v>-333.99919999999997</v>
          </cell>
          <cell r="H464">
            <v>4.1749999999999998</v>
          </cell>
        </row>
        <row r="465">
          <cell r="G465">
            <v>-347.3381</v>
          </cell>
          <cell r="H465">
            <v>4.3417000000000003</v>
          </cell>
        </row>
        <row r="466">
          <cell r="G466">
            <v>-334.23090000000002</v>
          </cell>
          <cell r="H466">
            <v>4.1779000000000002</v>
          </cell>
        </row>
        <row r="467">
          <cell r="G467">
            <v>-324.47949999999997</v>
          </cell>
          <cell r="H467">
            <v>4.056</v>
          </cell>
        </row>
        <row r="468">
          <cell r="G468">
            <v>-272.72329999999999</v>
          </cell>
          <cell r="H468">
            <v>0.68179999999999996</v>
          </cell>
        </row>
        <row r="469">
          <cell r="G469">
            <v>-265.88150000000002</v>
          </cell>
          <cell r="H469">
            <v>0.66469999999999996</v>
          </cell>
        </row>
        <row r="470">
          <cell r="G470">
            <v>-269.79250000000002</v>
          </cell>
          <cell r="H470">
            <v>0.67449999999999999</v>
          </cell>
        </row>
        <row r="471">
          <cell r="G471">
            <v>-242.40360000000001</v>
          </cell>
          <cell r="H471">
            <v>0.60599999999999998</v>
          </cell>
        </row>
        <row r="472">
          <cell r="G472">
            <v>-267.16180000000003</v>
          </cell>
          <cell r="H472">
            <v>0.66790000000000005</v>
          </cell>
        </row>
        <row r="473">
          <cell r="G473">
            <v>-116.7777</v>
          </cell>
          <cell r="H473">
            <v>0.29189999999999999</v>
          </cell>
        </row>
        <row r="474">
          <cell r="G474">
            <v>-101.7409</v>
          </cell>
          <cell r="H474">
            <v>0.25440000000000002</v>
          </cell>
        </row>
        <row r="475">
          <cell r="G475">
            <v>-115.4195</v>
          </cell>
          <cell r="H475">
            <v>0.28849999999999998</v>
          </cell>
        </row>
        <row r="476">
          <cell r="G476">
            <v>-118.5753</v>
          </cell>
          <cell r="H476">
            <v>0.2964</v>
          </cell>
        </row>
        <row r="477">
          <cell r="G477">
            <v>-118.32980000000001</v>
          </cell>
          <cell r="H477">
            <v>0.29580000000000001</v>
          </cell>
        </row>
        <row r="478">
          <cell r="G478">
            <v>-113.81789999999999</v>
          </cell>
          <cell r="H478">
            <v>0.28449999999999998</v>
          </cell>
        </row>
        <row r="479">
          <cell r="G479">
            <v>-99.231099999999998</v>
          </cell>
          <cell r="H479">
            <v>0.24809999999999999</v>
          </cell>
        </row>
        <row r="480">
          <cell r="G480">
            <v>-112.47750000000001</v>
          </cell>
          <cell r="H480">
            <v>0.56240000000000001</v>
          </cell>
        </row>
        <row r="481">
          <cell r="G481">
            <v>-115.54510000000001</v>
          </cell>
          <cell r="H481">
            <v>0.57769999999999999</v>
          </cell>
        </row>
        <row r="482">
          <cell r="G482">
            <v>-115.90900000000001</v>
          </cell>
          <cell r="H482">
            <v>0.57950000000000002</v>
          </cell>
        </row>
        <row r="483">
          <cell r="G483">
            <v>-104.0505</v>
          </cell>
          <cell r="H483">
            <v>0.52029999999999998</v>
          </cell>
        </row>
        <row r="484">
          <cell r="G484">
            <v>-114.55889999999999</v>
          </cell>
          <cell r="H484">
            <v>0.57279999999999998</v>
          </cell>
        </row>
        <row r="485">
          <cell r="G485">
            <v>-110.1849</v>
          </cell>
          <cell r="H485">
            <v>0.55089999999999995</v>
          </cell>
        </row>
        <row r="486">
          <cell r="G486">
            <v>-96.221000000000004</v>
          </cell>
          <cell r="H486">
            <v>0.48110000000000003</v>
          </cell>
        </row>
        <row r="487">
          <cell r="G487">
            <v>-108.87269999999999</v>
          </cell>
          <cell r="H487">
            <v>0.5444</v>
          </cell>
        </row>
        <row r="488">
          <cell r="G488">
            <v>-111.8413</v>
          </cell>
          <cell r="H488">
            <v>0.55920000000000003</v>
          </cell>
        </row>
        <row r="489">
          <cell r="G489">
            <v>-111.16549999999999</v>
          </cell>
          <cell r="H489">
            <v>0.55579999999999996</v>
          </cell>
        </row>
        <row r="490">
          <cell r="G490">
            <v>-106.92870000000001</v>
          </cell>
          <cell r="H490">
            <v>0.53459999999999996</v>
          </cell>
        </row>
        <row r="491">
          <cell r="G491">
            <v>-93.379599999999996</v>
          </cell>
          <cell r="H491">
            <v>0.46689999999999998</v>
          </cell>
        </row>
        <row r="492">
          <cell r="G492">
            <v>-105.6632</v>
          </cell>
          <cell r="H492">
            <v>0.52829999999999999</v>
          </cell>
        </row>
        <row r="493">
          <cell r="G493">
            <v>-108.5484</v>
          </cell>
          <cell r="H493">
            <v>0.54269999999999996</v>
          </cell>
        </row>
        <row r="494">
          <cell r="G494">
            <v>-107.89319999999999</v>
          </cell>
          <cell r="H494">
            <v>0.53949999999999998</v>
          </cell>
        </row>
        <row r="495">
          <cell r="G495">
            <v>-96.862899999999996</v>
          </cell>
          <cell r="H495">
            <v>0.48430000000000001</v>
          </cell>
        </row>
        <row r="496">
          <cell r="G496">
            <v>-106.6549</v>
          </cell>
          <cell r="H496">
            <v>0.5333</v>
          </cell>
        </row>
        <row r="497">
          <cell r="G497">
            <v>-102.5928</v>
          </cell>
          <cell r="H497">
            <v>0.51300000000000001</v>
          </cell>
        </row>
        <row r="498">
          <cell r="G498">
            <v>-89.598200000000006</v>
          </cell>
          <cell r="H498">
            <v>0.44800000000000001</v>
          </cell>
        </row>
        <row r="499">
          <cell r="G499">
            <v>-101.3886</v>
          </cell>
          <cell r="H499">
            <v>0.50690000000000002</v>
          </cell>
        </row>
        <row r="500">
          <cell r="G500">
            <v>-104.1618</v>
          </cell>
          <cell r="H500">
            <v>0.52080000000000004</v>
          </cell>
        </row>
        <row r="501">
          <cell r="G501">
            <v>-103.5393</v>
          </cell>
          <cell r="H501">
            <v>0.51770000000000005</v>
          </cell>
        </row>
        <row r="502">
          <cell r="G502">
            <v>-99.6006</v>
          </cell>
          <cell r="H502">
            <v>0.498</v>
          </cell>
        </row>
        <row r="503">
          <cell r="G503">
            <v>-86.985699999999994</v>
          </cell>
          <cell r="H503">
            <v>0.43490000000000001</v>
          </cell>
        </row>
        <row r="504">
          <cell r="G504">
            <v>-98.433400000000006</v>
          </cell>
          <cell r="H504">
            <v>0.49220000000000003</v>
          </cell>
        </row>
        <row r="505">
          <cell r="G505">
            <v>-101.1268</v>
          </cell>
          <cell r="H505">
            <v>0.50560000000000005</v>
          </cell>
        </row>
        <row r="506">
          <cell r="G506">
            <v>-100.5214</v>
          </cell>
          <cell r="H506">
            <v>0.50260000000000005</v>
          </cell>
        </row>
        <row r="507">
          <cell r="G507">
            <v>-93.471400000000003</v>
          </cell>
          <cell r="H507">
            <v>0.46739999999999998</v>
          </cell>
        </row>
        <row r="508">
          <cell r="G508">
            <v>-99.356099999999998</v>
          </cell>
          <cell r="H508">
            <v>0.49680000000000002</v>
          </cell>
        </row>
        <row r="509">
          <cell r="G509">
            <v>-95.572400000000002</v>
          </cell>
          <cell r="H509">
            <v>0.47789999999999999</v>
          </cell>
        </row>
        <row r="510">
          <cell r="G510">
            <v>-83.462999999999994</v>
          </cell>
          <cell r="H510">
            <v>0.4173</v>
          </cell>
        </row>
        <row r="511">
          <cell r="G511">
            <v>-94.441100000000006</v>
          </cell>
          <cell r="H511">
            <v>0.47220000000000001</v>
          </cell>
        </row>
        <row r="512">
          <cell r="G512">
            <v>-97.019000000000005</v>
          </cell>
          <cell r="H512">
            <v>0.48509999999999998</v>
          </cell>
        </row>
        <row r="513">
          <cell r="G513">
            <v>-96.433099999999996</v>
          </cell>
          <cell r="H513">
            <v>0.48220000000000002</v>
          </cell>
        </row>
        <row r="514">
          <cell r="G514">
            <v>-92.758600000000001</v>
          </cell>
          <cell r="H514">
            <v>0.46379999999999999</v>
          </cell>
        </row>
        <row r="515">
          <cell r="G515">
            <v>-81.004800000000003</v>
          </cell>
          <cell r="H515">
            <v>0.40500000000000003</v>
          </cell>
        </row>
        <row r="516">
          <cell r="G516">
            <v>-91.658500000000004</v>
          </cell>
          <cell r="H516">
            <v>0.45829999999999999</v>
          </cell>
        </row>
        <row r="517">
          <cell r="G517">
            <v>-94.159300000000002</v>
          </cell>
          <cell r="H517">
            <v>0.4708</v>
          </cell>
        </row>
        <row r="518">
          <cell r="G518">
            <v>-93.589600000000004</v>
          </cell>
          <cell r="H518">
            <v>0.46789999999999998</v>
          </cell>
        </row>
        <row r="519">
          <cell r="G519">
            <v>-84.020899999999997</v>
          </cell>
          <cell r="H519">
            <v>0.42009999999999997</v>
          </cell>
        </row>
        <row r="520">
          <cell r="G520">
            <v>-92.514200000000002</v>
          </cell>
          <cell r="H520">
            <v>0.46260000000000001</v>
          </cell>
        </row>
        <row r="521">
          <cell r="G521">
            <v>-88.9876</v>
          </cell>
          <cell r="H521">
            <v>0.44490000000000002</v>
          </cell>
        </row>
        <row r="522">
          <cell r="G522">
            <v>-77.713800000000006</v>
          </cell>
          <cell r="H522">
            <v>0.3886</v>
          </cell>
        </row>
        <row r="523">
          <cell r="G523">
            <v>-87.938000000000002</v>
          </cell>
          <cell r="H523">
            <v>0.43969999999999998</v>
          </cell>
        </row>
        <row r="524">
          <cell r="G524">
            <v>-90.340800000000002</v>
          </cell>
          <cell r="H524">
            <v>0.45169999999999999</v>
          </cell>
        </row>
        <row r="525">
          <cell r="G525">
            <v>-89.798000000000002</v>
          </cell>
          <cell r="H525">
            <v>0.44900000000000001</v>
          </cell>
        </row>
        <row r="526">
          <cell r="G526">
            <v>-86.379000000000005</v>
          </cell>
          <cell r="H526">
            <v>0.43190000000000001</v>
          </cell>
        </row>
        <row r="527">
          <cell r="G527">
            <v>-75.436000000000007</v>
          </cell>
          <cell r="H527">
            <v>0.37719999999999998</v>
          </cell>
        </row>
        <row r="528">
          <cell r="G528">
            <v>-85.360299999999995</v>
          </cell>
          <cell r="H528">
            <v>0.42680000000000001</v>
          </cell>
        </row>
        <row r="529">
          <cell r="G529">
            <v>-87.692400000000006</v>
          </cell>
          <cell r="H529">
            <v>0.4385</v>
          </cell>
        </row>
        <row r="530">
          <cell r="G530">
            <v>-87.165099999999995</v>
          </cell>
          <cell r="H530">
            <v>0.43580000000000002</v>
          </cell>
        </row>
        <row r="531">
          <cell r="G531">
            <v>-78.256399999999999</v>
          </cell>
          <cell r="H531">
            <v>0.39129999999999998</v>
          </cell>
        </row>
        <row r="532">
          <cell r="G532">
            <v>-86.170299999999997</v>
          </cell>
          <cell r="H532">
            <v>0.43090000000000001</v>
          </cell>
        </row>
        <row r="533">
          <cell r="G533">
            <v>-82.889099999999999</v>
          </cell>
          <cell r="H533">
            <v>0.41439999999999999</v>
          </cell>
        </row>
        <row r="534">
          <cell r="G534">
            <v>-72.387900000000002</v>
          </cell>
          <cell r="H534">
            <v>0.3619</v>
          </cell>
        </row>
        <row r="535">
          <cell r="G535">
            <v>-81.910799999999995</v>
          </cell>
          <cell r="H535">
            <v>0.40960000000000002</v>
          </cell>
        </row>
        <row r="536">
          <cell r="G536">
            <v>-84.148399999999995</v>
          </cell>
          <cell r="H536">
            <v>0.42070000000000002</v>
          </cell>
        </row>
        <row r="537">
          <cell r="G537">
            <v>-83.642099999999999</v>
          </cell>
          <cell r="H537">
            <v>0.41820000000000002</v>
          </cell>
        </row>
        <row r="538">
          <cell r="G538">
            <v>-80.456900000000005</v>
          </cell>
          <cell r="H538">
            <v>0.40229999999999999</v>
          </cell>
        </row>
        <row r="539">
          <cell r="G539">
            <v>-70.263599999999997</v>
          </cell>
          <cell r="H539">
            <v>0.3513</v>
          </cell>
        </row>
        <row r="540">
          <cell r="G540">
            <v>-79.506900000000002</v>
          </cell>
          <cell r="H540">
            <v>0.39750000000000002</v>
          </cell>
        </row>
        <row r="541">
          <cell r="G541">
            <v>-81.6785</v>
          </cell>
          <cell r="H541">
            <v>0.40839999999999999</v>
          </cell>
        </row>
        <row r="542">
          <cell r="G542">
            <v>-81.186800000000005</v>
          </cell>
          <cell r="H542">
            <v>0.40589999999999998</v>
          </cell>
        </row>
        <row r="543">
          <cell r="G543">
            <v>-72.888499999999993</v>
          </cell>
          <cell r="H543">
            <v>0.3644</v>
          </cell>
        </row>
        <row r="544">
          <cell r="G544">
            <v>-80.259</v>
          </cell>
          <cell r="H544">
            <v>0.40129999999999999</v>
          </cell>
        </row>
        <row r="545">
          <cell r="G545">
            <v>-77.202399999999997</v>
          </cell>
          <cell r="H545">
            <v>0.38600000000000001</v>
          </cell>
        </row>
        <row r="546">
          <cell r="G546">
            <v>-67.419200000000004</v>
          </cell>
          <cell r="H546">
            <v>0.33710000000000001</v>
          </cell>
        </row>
        <row r="547">
          <cell r="G547">
            <v>-76.285200000000003</v>
          </cell>
          <cell r="H547">
            <v>0.38140000000000002</v>
          </cell>
        </row>
        <row r="548">
          <cell r="G548">
            <v>-78.365799999999993</v>
          </cell>
          <cell r="H548">
            <v>0.39179999999999998</v>
          </cell>
        </row>
        <row r="549">
          <cell r="G549">
            <v>-77.890900000000002</v>
          </cell>
          <cell r="H549">
            <v>0.38950000000000001</v>
          </cell>
        </row>
        <row r="550">
          <cell r="G550">
            <v>-74.921300000000002</v>
          </cell>
          <cell r="H550">
            <v>0.37459999999999999</v>
          </cell>
        </row>
        <row r="551">
          <cell r="G551">
            <v>-65.426500000000004</v>
          </cell>
          <cell r="H551">
            <v>0.3271</v>
          </cell>
        </row>
        <row r="552">
          <cell r="G552">
            <v>-74.029899999999998</v>
          </cell>
          <cell r="H552">
            <v>0.37009999999999998</v>
          </cell>
        </row>
        <row r="553">
          <cell r="G553">
            <v>-76.048500000000004</v>
          </cell>
          <cell r="H553">
            <v>0.38019999999999998</v>
          </cell>
        </row>
        <row r="554">
          <cell r="G554">
            <v>-75.587000000000003</v>
          </cell>
          <cell r="H554">
            <v>0.37790000000000001</v>
          </cell>
        </row>
        <row r="555">
          <cell r="G555">
            <v>-70.281300000000002</v>
          </cell>
          <cell r="H555">
            <v>0.35139999999999999</v>
          </cell>
        </row>
        <row r="556">
          <cell r="G556">
            <v>-74.701599999999999</v>
          </cell>
          <cell r="H556">
            <v>0.3735</v>
          </cell>
        </row>
        <row r="557">
          <cell r="G557">
            <v>-71.852900000000005</v>
          </cell>
          <cell r="H557">
            <v>0.35930000000000001</v>
          </cell>
        </row>
        <row r="558">
          <cell r="G558">
            <v>-62.746299999999998</v>
          </cell>
          <cell r="H558">
            <v>0.31369999999999998</v>
          </cell>
        </row>
        <row r="559">
          <cell r="G559">
            <v>-70.996600000000001</v>
          </cell>
          <cell r="H559">
            <v>0.35499999999999998</v>
          </cell>
        </row>
        <row r="560">
          <cell r="G560">
            <v>-72.931799999999996</v>
          </cell>
          <cell r="H560">
            <v>0.36470000000000002</v>
          </cell>
        </row>
        <row r="561">
          <cell r="G561">
            <v>-72.488500000000002</v>
          </cell>
          <cell r="H561">
            <v>0.3624</v>
          </cell>
        </row>
        <row r="562">
          <cell r="G562">
            <v>-69.723699999999994</v>
          </cell>
          <cell r="H562">
            <v>0.34860000000000002</v>
          </cell>
        </row>
        <row r="563">
          <cell r="G563">
            <v>-60.886600000000001</v>
          </cell>
          <cell r="H563">
            <v>0.3044</v>
          </cell>
        </row>
        <row r="564">
          <cell r="G564">
            <v>-68.891900000000007</v>
          </cell>
          <cell r="H564">
            <v>0.34449999999999997</v>
          </cell>
        </row>
        <row r="565">
          <cell r="G565">
            <v>-70.769099999999995</v>
          </cell>
          <cell r="H565">
            <v>0.3538</v>
          </cell>
        </row>
        <row r="566">
          <cell r="G566">
            <v>-70.338499999999996</v>
          </cell>
          <cell r="H566">
            <v>0.35170000000000001</v>
          </cell>
        </row>
        <row r="567">
          <cell r="G567">
            <v>-63.1449</v>
          </cell>
          <cell r="H567">
            <v>0.31569999999999998</v>
          </cell>
        </row>
        <row r="568">
          <cell r="G568">
            <v>-69.525899999999993</v>
          </cell>
          <cell r="H568">
            <v>0.34760000000000002</v>
          </cell>
        </row>
        <row r="569">
          <cell r="G569">
            <v>-66.873500000000007</v>
          </cell>
          <cell r="H569">
            <v>0.33439999999999998</v>
          </cell>
        </row>
        <row r="570">
          <cell r="G570">
            <v>-58.396999999999998</v>
          </cell>
          <cell r="H570">
            <v>0.29199999999999998</v>
          </cell>
        </row>
        <row r="571">
          <cell r="G571">
            <v>-66.074399999999997</v>
          </cell>
          <cell r="H571">
            <v>0.33040000000000003</v>
          </cell>
        </row>
        <row r="572">
          <cell r="G572">
            <v>-67.874200000000002</v>
          </cell>
          <cell r="H572">
            <v>0.33939999999999998</v>
          </cell>
        </row>
        <row r="573">
          <cell r="G573">
            <v>-67.460499999999996</v>
          </cell>
          <cell r="H573">
            <v>0.33729999999999999</v>
          </cell>
        </row>
        <row r="574">
          <cell r="G574">
            <v>-64.886399999999995</v>
          </cell>
          <cell r="H574">
            <v>0.32440000000000002</v>
          </cell>
        </row>
        <row r="575">
          <cell r="G575">
            <v>-56.6614</v>
          </cell>
          <cell r="H575">
            <v>0.2833</v>
          </cell>
        </row>
        <row r="576">
          <cell r="G576">
            <v>-64.110100000000003</v>
          </cell>
          <cell r="H576">
            <v>0.3206</v>
          </cell>
        </row>
        <row r="577">
          <cell r="G577">
            <v>-65.855999999999995</v>
          </cell>
          <cell r="H577">
            <v>0.32929999999999998</v>
          </cell>
        </row>
        <row r="578">
          <cell r="G578">
            <v>-65.4542</v>
          </cell>
          <cell r="H578">
            <v>0.32729999999999998</v>
          </cell>
        </row>
        <row r="579">
          <cell r="G579">
            <v>-58.759099999999997</v>
          </cell>
          <cell r="H579">
            <v>0.29380000000000001</v>
          </cell>
        </row>
        <row r="580">
          <cell r="G580">
            <v>-64.695899999999995</v>
          </cell>
          <cell r="H580">
            <v>0.32350000000000001</v>
          </cell>
        </row>
        <row r="581">
          <cell r="G581">
            <v>-62.226700000000001</v>
          </cell>
          <cell r="H581">
            <v>0.31109999999999999</v>
          </cell>
        </row>
        <row r="582">
          <cell r="G582">
            <v>-54.343200000000003</v>
          </cell>
          <cell r="H582">
            <v>0.2717</v>
          </cell>
        </row>
        <row r="583">
          <cell r="G583">
            <v>-61.493600000000001</v>
          </cell>
          <cell r="H583">
            <v>0.3075</v>
          </cell>
        </row>
        <row r="584">
          <cell r="G584">
            <v>-63.174799999999998</v>
          </cell>
          <cell r="H584">
            <v>0.31590000000000001</v>
          </cell>
        </row>
        <row r="585">
          <cell r="G585">
            <v>-62.796100000000003</v>
          </cell>
          <cell r="H585">
            <v>0.314</v>
          </cell>
        </row>
        <row r="586">
          <cell r="G586">
            <v>-60.406199999999998</v>
          </cell>
          <cell r="H586">
            <v>0.30199999999999999</v>
          </cell>
        </row>
        <row r="587">
          <cell r="G587">
            <v>-52.7545</v>
          </cell>
          <cell r="H587">
            <v>0.26379999999999998</v>
          </cell>
        </row>
        <row r="588">
          <cell r="G588">
            <v>-59.695999999999998</v>
          </cell>
          <cell r="H588">
            <v>0.29849999999999999</v>
          </cell>
        </row>
        <row r="589">
          <cell r="G589">
            <v>-61.328099999999999</v>
          </cell>
          <cell r="H589">
            <v>0.30659999999999998</v>
          </cell>
        </row>
        <row r="590">
          <cell r="G590">
            <v>-60.960599999999999</v>
          </cell>
          <cell r="H590">
            <v>0.30480000000000002</v>
          </cell>
        </row>
        <row r="591">
          <cell r="G591">
            <v>-54.731299999999997</v>
          </cell>
          <cell r="H591">
            <v>0.2737</v>
          </cell>
        </row>
        <row r="592">
          <cell r="G592">
            <v>-60.267400000000002</v>
          </cell>
          <cell r="H592">
            <v>0.30130000000000001</v>
          </cell>
        </row>
        <row r="593">
          <cell r="G593">
            <v>-57.9739</v>
          </cell>
          <cell r="H593">
            <v>0.28989999999999999</v>
          </cell>
        </row>
        <row r="594">
          <cell r="G594">
            <v>-50.630499999999998</v>
          </cell>
          <cell r="H594">
            <v>0.25319999999999998</v>
          </cell>
        </row>
        <row r="595">
          <cell r="G595">
            <v>-57.2926</v>
          </cell>
          <cell r="H595">
            <v>0.28649999999999998</v>
          </cell>
        </row>
        <row r="596">
          <cell r="G596">
            <v>-58.859200000000001</v>
          </cell>
          <cell r="H596">
            <v>0.29430000000000001</v>
          </cell>
        </row>
        <row r="597">
          <cell r="G597">
            <v>-58.506700000000002</v>
          </cell>
          <cell r="H597">
            <v>0.29249999999999998</v>
          </cell>
        </row>
        <row r="598">
          <cell r="G598">
            <v>-56.2804</v>
          </cell>
          <cell r="H598">
            <v>0.28139999999999998</v>
          </cell>
        </row>
        <row r="599">
          <cell r="G599">
            <v>-49.151499999999999</v>
          </cell>
          <cell r="H599">
            <v>0.24579999999999999</v>
          </cell>
        </row>
        <row r="600">
          <cell r="G600">
            <v>-55.619199999999999</v>
          </cell>
          <cell r="H600">
            <v>0.27810000000000001</v>
          </cell>
        </row>
        <row r="601">
          <cell r="G601">
            <v>-57.1402</v>
          </cell>
          <cell r="H601">
            <v>0.28570000000000001</v>
          </cell>
        </row>
        <row r="602">
          <cell r="G602">
            <v>-56.798099999999998</v>
          </cell>
          <cell r="H602">
            <v>0.28399999999999997</v>
          </cell>
        </row>
        <row r="603">
          <cell r="G603">
            <v>-52.8157</v>
          </cell>
          <cell r="H603">
            <v>0.2641</v>
          </cell>
        </row>
        <row r="604">
          <cell r="G604">
            <v>-56.142000000000003</v>
          </cell>
          <cell r="H604">
            <v>0.28070000000000001</v>
          </cell>
        </row>
        <row r="605">
          <cell r="G605">
            <v>-54.005800000000001</v>
          </cell>
          <cell r="H605">
            <v>0.27</v>
          </cell>
        </row>
        <row r="606">
          <cell r="G606">
            <v>-47.165199999999999</v>
          </cell>
          <cell r="H606">
            <v>0.23580000000000001</v>
          </cell>
        </row>
        <row r="607">
          <cell r="G607">
            <v>-53.371600000000001</v>
          </cell>
          <cell r="H607">
            <v>0.26690000000000003</v>
          </cell>
        </row>
        <row r="608">
          <cell r="G608">
            <v>-54.831299999999999</v>
          </cell>
          <cell r="H608">
            <v>0.2742</v>
          </cell>
        </row>
        <row r="609">
          <cell r="G609">
            <v>-54.5032</v>
          </cell>
          <cell r="H609">
            <v>0.27250000000000002</v>
          </cell>
        </row>
        <row r="610">
          <cell r="G610">
            <v>-52.429499999999997</v>
          </cell>
          <cell r="H610">
            <v>0.2621</v>
          </cell>
        </row>
        <row r="611">
          <cell r="G611">
            <v>-45.788699999999999</v>
          </cell>
          <cell r="H611">
            <v>0.22889999999999999</v>
          </cell>
        </row>
        <row r="612">
          <cell r="G612">
            <v>-51.814100000000003</v>
          </cell>
          <cell r="H612">
            <v>0.2591</v>
          </cell>
        </row>
        <row r="613">
          <cell r="G613">
            <v>-53.231299999999997</v>
          </cell>
          <cell r="H613">
            <v>0.26619999999999999</v>
          </cell>
        </row>
        <row r="614">
          <cell r="G614">
            <v>-52.9129</v>
          </cell>
          <cell r="H614">
            <v>0.2646</v>
          </cell>
        </row>
        <row r="615">
          <cell r="G615">
            <v>-47.506500000000003</v>
          </cell>
          <cell r="H615">
            <v>0.23749999999999999</v>
          </cell>
        </row>
        <row r="616">
          <cell r="G616">
            <v>-52.3123</v>
          </cell>
          <cell r="H616">
            <v>0.2616</v>
          </cell>
        </row>
        <row r="617">
          <cell r="G617">
            <v>-50.322099999999999</v>
          </cell>
          <cell r="H617">
            <v>0.25159999999999999</v>
          </cell>
        </row>
        <row r="618">
          <cell r="G618">
            <v>-43.948300000000003</v>
          </cell>
          <cell r="H618">
            <v>0.21970000000000001</v>
          </cell>
        </row>
        <row r="619">
          <cell r="G619">
            <v>-49.7318</v>
          </cell>
          <cell r="H619">
            <v>0.2487</v>
          </cell>
        </row>
        <row r="620">
          <cell r="G620">
            <v>-51.092100000000002</v>
          </cell>
          <cell r="H620">
            <v>0.2555</v>
          </cell>
        </row>
        <row r="621">
          <cell r="G621">
            <v>-50.786700000000003</v>
          </cell>
          <cell r="H621">
            <v>0.25390000000000001</v>
          </cell>
        </row>
        <row r="622">
          <cell r="G622">
            <v>-48.854599999999998</v>
          </cell>
          <cell r="H622">
            <v>0.24429999999999999</v>
          </cell>
        </row>
        <row r="623">
          <cell r="G623">
            <v>-42.666800000000002</v>
          </cell>
          <cell r="H623">
            <v>0.21329999999999999</v>
          </cell>
        </row>
        <row r="624">
          <cell r="G624">
            <v>-48.281700000000001</v>
          </cell>
          <cell r="H624">
            <v>0.2414</v>
          </cell>
        </row>
        <row r="625">
          <cell r="G625">
            <v>-49.602600000000002</v>
          </cell>
          <cell r="H625">
            <v>0.248</v>
          </cell>
        </row>
        <row r="626">
          <cell r="G626">
            <v>-49.306100000000001</v>
          </cell>
          <cell r="H626">
            <v>0.2465</v>
          </cell>
        </row>
        <row r="627">
          <cell r="G627">
            <v>-44.268500000000003</v>
          </cell>
          <cell r="H627">
            <v>0.2213</v>
          </cell>
        </row>
        <row r="628">
          <cell r="G628">
            <v>-48.746899999999997</v>
          </cell>
          <cell r="H628">
            <v>0.2437</v>
          </cell>
        </row>
        <row r="629">
          <cell r="G629">
            <v>-46.892600000000002</v>
          </cell>
          <cell r="H629">
            <v>0.23449999999999999</v>
          </cell>
        </row>
        <row r="630">
          <cell r="G630">
            <v>-40.953400000000002</v>
          </cell>
          <cell r="H630">
            <v>0.20480000000000001</v>
          </cell>
        </row>
        <row r="631">
          <cell r="G631">
            <v>-46.343000000000004</v>
          </cell>
          <cell r="H631">
            <v>0.23169999999999999</v>
          </cell>
        </row>
        <row r="632">
          <cell r="G632">
            <v>-47.610900000000001</v>
          </cell>
          <cell r="H632">
            <v>0.23810000000000001</v>
          </cell>
        </row>
        <row r="633">
          <cell r="G633">
            <v>-47.326599999999999</v>
          </cell>
          <cell r="H633">
            <v>0.2366</v>
          </cell>
        </row>
        <row r="634">
          <cell r="G634">
            <v>-45.526400000000002</v>
          </cell>
          <cell r="H634">
            <v>0.2276</v>
          </cell>
        </row>
        <row r="635">
          <cell r="G635">
            <v>-39.760300000000001</v>
          </cell>
          <cell r="H635">
            <v>0.1988</v>
          </cell>
        </row>
        <row r="636">
          <cell r="G636">
            <v>-44.993000000000002</v>
          </cell>
          <cell r="H636">
            <v>0.22500000000000001</v>
          </cell>
        </row>
        <row r="637">
          <cell r="G637">
            <v>-46.2241</v>
          </cell>
          <cell r="H637">
            <v>0.2311</v>
          </cell>
        </row>
        <row r="638">
          <cell r="G638">
            <v>1.5481</v>
          </cell>
          <cell r="H638">
            <v>-8.0000000000000004E-4</v>
          </cell>
        </row>
        <row r="639">
          <cell r="G639">
            <v>1.5186999999999999</v>
          </cell>
          <cell r="H639">
            <v>-8.0000000000000004E-4</v>
          </cell>
        </row>
        <row r="640">
          <cell r="G640">
            <v>1.4762</v>
          </cell>
          <cell r="H640">
            <v>-6.9999999999999999E-4</v>
          </cell>
        </row>
        <row r="641">
          <cell r="G641">
            <v>1.4471000000000001</v>
          </cell>
          <cell r="H641">
            <v>-6.9999999999999999E-4</v>
          </cell>
        </row>
        <row r="642">
          <cell r="G642">
            <v>1.4128000000000001</v>
          </cell>
          <cell r="H642">
            <v>-6.9999999999999999E-4</v>
          </cell>
        </row>
        <row r="643">
          <cell r="G643">
            <v>1.3753</v>
          </cell>
          <cell r="H643">
            <v>-6.9999999999999999E-4</v>
          </cell>
        </row>
        <row r="644">
          <cell r="G644">
            <v>1.3465</v>
          </cell>
          <cell r="H644">
            <v>-6.9999999999999999E-4</v>
          </cell>
        </row>
        <row r="645">
          <cell r="G645">
            <v>1.3110999999999999</v>
          </cell>
          <cell r="H645">
            <v>-3.3E-3</v>
          </cell>
        </row>
        <row r="646">
          <cell r="G646">
            <v>1.2834000000000001</v>
          </cell>
          <cell r="H646">
            <v>-3.2000000000000002E-3</v>
          </cell>
        </row>
        <row r="647">
          <cell r="G647">
            <v>1.6446000000000001</v>
          </cell>
          <cell r="H647">
            <v>-4.1000000000000003E-3</v>
          </cell>
        </row>
        <row r="648">
          <cell r="G648">
            <v>1.0288999999999999</v>
          </cell>
          <cell r="H648">
            <v>-2.5999999999999999E-3</v>
          </cell>
        </row>
        <row r="649">
          <cell r="G649">
            <v>0.49270000000000003</v>
          </cell>
          <cell r="H649">
            <v>-1.1999999999999999E-3</v>
          </cell>
        </row>
        <row r="650">
          <cell r="G650">
            <v>0.47110000000000002</v>
          </cell>
          <cell r="H650">
            <v>-1.1999999999999999E-3</v>
          </cell>
        </row>
        <row r="651">
          <cell r="G651">
            <v>0.47820000000000001</v>
          </cell>
          <cell r="H651">
            <v>-1.1999999999999999E-3</v>
          </cell>
        </row>
        <row r="652">
          <cell r="G652">
            <v>0.4572</v>
          </cell>
          <cell r="H652">
            <v>-1.1000000000000001E-3</v>
          </cell>
        </row>
        <row r="653">
          <cell r="G653">
            <v>0.46679999999999999</v>
          </cell>
          <cell r="H653">
            <v>-1.1999999999999999E-3</v>
          </cell>
        </row>
        <row r="654">
          <cell r="G654">
            <v>0</v>
          </cell>
          <cell r="H654">
            <v>0</v>
          </cell>
        </row>
        <row r="655">
          <cell r="G655">
            <v>0</v>
          </cell>
          <cell r="H655">
            <v>0</v>
          </cell>
        </row>
        <row r="656">
          <cell r="G656">
            <v>0</v>
          </cell>
          <cell r="H656">
            <v>0</v>
          </cell>
        </row>
        <row r="657">
          <cell r="G657">
            <v>0</v>
          </cell>
          <cell r="H657">
            <v>0</v>
          </cell>
        </row>
        <row r="658">
          <cell r="G658">
            <v>0</v>
          </cell>
          <cell r="H658">
            <v>0</v>
          </cell>
        </row>
        <row r="659">
          <cell r="G659">
            <v>0</v>
          </cell>
          <cell r="H659">
            <v>0</v>
          </cell>
        </row>
        <row r="660">
          <cell r="G660">
            <v>0</v>
          </cell>
          <cell r="H660">
            <v>0</v>
          </cell>
        </row>
        <row r="661">
          <cell r="G661">
            <v>0</v>
          </cell>
          <cell r="H661">
            <v>0</v>
          </cell>
        </row>
        <row r="662">
          <cell r="G662">
            <v>0</v>
          </cell>
          <cell r="H662">
            <v>0</v>
          </cell>
        </row>
        <row r="663">
          <cell r="G663">
            <v>0</v>
          </cell>
          <cell r="H663">
            <v>0</v>
          </cell>
        </row>
        <row r="664">
          <cell r="G664">
            <v>0</v>
          </cell>
          <cell r="H664">
            <v>0</v>
          </cell>
        </row>
        <row r="665">
          <cell r="G665">
            <v>0</v>
          </cell>
          <cell r="H665">
            <v>0</v>
          </cell>
        </row>
        <row r="666">
          <cell r="G666">
            <v>0</v>
          </cell>
          <cell r="H666">
            <v>0</v>
          </cell>
        </row>
        <row r="667">
          <cell r="G667">
            <v>0</v>
          </cell>
          <cell r="H667">
            <v>0</v>
          </cell>
        </row>
        <row r="668">
          <cell r="G668">
            <v>0</v>
          </cell>
          <cell r="H668">
            <v>0</v>
          </cell>
        </row>
        <row r="669">
          <cell r="G669">
            <v>0</v>
          </cell>
          <cell r="H669">
            <v>0</v>
          </cell>
        </row>
        <row r="670">
          <cell r="G670">
            <v>0</v>
          </cell>
          <cell r="H670">
            <v>0</v>
          </cell>
        </row>
        <row r="671">
          <cell r="G671">
            <v>0</v>
          </cell>
          <cell r="H671">
            <v>0</v>
          </cell>
        </row>
        <row r="672">
          <cell r="G672">
            <v>0</v>
          </cell>
          <cell r="H672">
            <v>0</v>
          </cell>
        </row>
        <row r="673">
          <cell r="G673">
            <v>0</v>
          </cell>
          <cell r="H673">
            <v>0</v>
          </cell>
        </row>
        <row r="674">
          <cell r="G674">
            <v>0</v>
          </cell>
          <cell r="H674">
            <v>0</v>
          </cell>
        </row>
        <row r="675">
          <cell r="G675">
            <v>0</v>
          </cell>
          <cell r="H675">
            <v>0</v>
          </cell>
        </row>
        <row r="676">
          <cell r="G676">
            <v>0</v>
          </cell>
          <cell r="H676">
            <v>0</v>
          </cell>
        </row>
        <row r="677">
          <cell r="G677">
            <v>0</v>
          </cell>
          <cell r="H677">
            <v>0</v>
          </cell>
        </row>
        <row r="678">
          <cell r="G678">
            <v>0</v>
          </cell>
          <cell r="H678">
            <v>0</v>
          </cell>
        </row>
        <row r="679">
          <cell r="G679">
            <v>0</v>
          </cell>
          <cell r="H679">
            <v>0</v>
          </cell>
        </row>
        <row r="680">
          <cell r="G680">
            <v>0</v>
          </cell>
          <cell r="H680">
            <v>0</v>
          </cell>
        </row>
        <row r="681">
          <cell r="G681">
            <v>0</v>
          </cell>
          <cell r="H681">
            <v>0</v>
          </cell>
        </row>
        <row r="682">
          <cell r="G682">
            <v>0</v>
          </cell>
          <cell r="H682">
            <v>0</v>
          </cell>
        </row>
        <row r="683">
          <cell r="G683">
            <v>0</v>
          </cell>
          <cell r="H683">
            <v>0</v>
          </cell>
        </row>
        <row r="684">
          <cell r="G684">
            <v>0</v>
          </cell>
          <cell r="H684">
            <v>0</v>
          </cell>
        </row>
        <row r="685">
          <cell r="G685">
            <v>0</v>
          </cell>
          <cell r="H685">
            <v>0</v>
          </cell>
        </row>
        <row r="686">
          <cell r="G686">
            <v>0</v>
          </cell>
          <cell r="H686">
            <v>0</v>
          </cell>
        </row>
        <row r="687">
          <cell r="G687">
            <v>0</v>
          </cell>
          <cell r="H687">
            <v>0</v>
          </cell>
        </row>
        <row r="688">
          <cell r="G688">
            <v>0</v>
          </cell>
          <cell r="H688">
            <v>0</v>
          </cell>
        </row>
        <row r="689">
          <cell r="G689">
            <v>0</v>
          </cell>
          <cell r="H689">
            <v>0</v>
          </cell>
        </row>
        <row r="690">
          <cell r="G690">
            <v>0</v>
          </cell>
          <cell r="H690">
            <v>0</v>
          </cell>
        </row>
        <row r="691">
          <cell r="G691">
            <v>0</v>
          </cell>
          <cell r="H691">
            <v>0</v>
          </cell>
        </row>
        <row r="692">
          <cell r="G692">
            <v>0</v>
          </cell>
          <cell r="H692">
            <v>0</v>
          </cell>
        </row>
        <row r="693">
          <cell r="G693">
            <v>0</v>
          </cell>
          <cell r="H693">
            <v>0</v>
          </cell>
        </row>
        <row r="694">
          <cell r="G694">
            <v>0</v>
          </cell>
          <cell r="H694">
            <v>0</v>
          </cell>
        </row>
        <row r="695">
          <cell r="G695">
            <v>0</v>
          </cell>
          <cell r="H695">
            <v>0</v>
          </cell>
        </row>
        <row r="696">
          <cell r="G696">
            <v>0</v>
          </cell>
          <cell r="H696">
            <v>0</v>
          </cell>
        </row>
        <row r="697">
          <cell r="G697">
            <v>0</v>
          </cell>
          <cell r="H697">
            <v>0</v>
          </cell>
        </row>
        <row r="698">
          <cell r="G698">
            <v>0</v>
          </cell>
          <cell r="H698">
            <v>0</v>
          </cell>
        </row>
        <row r="699">
          <cell r="G699">
            <v>0</v>
          </cell>
          <cell r="H699">
            <v>0</v>
          </cell>
        </row>
        <row r="700">
          <cell r="G700">
            <v>0</v>
          </cell>
          <cell r="H700">
            <v>0</v>
          </cell>
        </row>
        <row r="701">
          <cell r="G701">
            <v>0</v>
          </cell>
          <cell r="H701">
            <v>0</v>
          </cell>
        </row>
        <row r="702">
          <cell r="G702">
            <v>0</v>
          </cell>
          <cell r="H702">
            <v>0</v>
          </cell>
        </row>
        <row r="703">
          <cell r="G703">
            <v>0</v>
          </cell>
          <cell r="H703">
            <v>0</v>
          </cell>
        </row>
        <row r="704">
          <cell r="G704">
            <v>0</v>
          </cell>
          <cell r="H704">
            <v>0</v>
          </cell>
        </row>
        <row r="705">
          <cell r="G705">
            <v>0</v>
          </cell>
          <cell r="H705">
            <v>0</v>
          </cell>
        </row>
        <row r="706">
          <cell r="G706">
            <v>0</v>
          </cell>
          <cell r="H706">
            <v>0</v>
          </cell>
        </row>
        <row r="707">
          <cell r="G707">
            <v>0</v>
          </cell>
          <cell r="H707">
            <v>0</v>
          </cell>
        </row>
        <row r="708">
          <cell r="G708">
            <v>0</v>
          </cell>
          <cell r="H708">
            <v>0</v>
          </cell>
        </row>
        <row r="709">
          <cell r="G709">
            <v>0</v>
          </cell>
          <cell r="H709">
            <v>0</v>
          </cell>
        </row>
        <row r="710">
          <cell r="G710">
            <v>0</v>
          </cell>
          <cell r="H710">
            <v>0</v>
          </cell>
        </row>
        <row r="711">
          <cell r="G711">
            <v>0</v>
          </cell>
          <cell r="H711">
            <v>0</v>
          </cell>
        </row>
        <row r="712">
          <cell r="G712">
            <v>0</v>
          </cell>
          <cell r="H712">
            <v>0</v>
          </cell>
        </row>
        <row r="713">
          <cell r="G713">
            <v>0</v>
          </cell>
          <cell r="H713">
            <v>0</v>
          </cell>
        </row>
        <row r="714">
          <cell r="G714">
            <v>0</v>
          </cell>
          <cell r="H714">
            <v>0</v>
          </cell>
        </row>
        <row r="715">
          <cell r="G715">
            <v>0</v>
          </cell>
          <cell r="H715">
            <v>0</v>
          </cell>
        </row>
        <row r="716">
          <cell r="G716">
            <v>0</v>
          </cell>
          <cell r="H716">
            <v>0</v>
          </cell>
        </row>
        <row r="717">
          <cell r="G717">
            <v>0</v>
          </cell>
          <cell r="H717">
            <v>0</v>
          </cell>
        </row>
        <row r="718">
          <cell r="G718">
            <v>0</v>
          </cell>
          <cell r="H718">
            <v>0</v>
          </cell>
        </row>
        <row r="719">
          <cell r="G719">
            <v>0</v>
          </cell>
          <cell r="H719">
            <v>0</v>
          </cell>
        </row>
        <row r="720">
          <cell r="G720">
            <v>0</v>
          </cell>
          <cell r="H720">
            <v>0</v>
          </cell>
        </row>
        <row r="721">
          <cell r="G721">
            <v>0</v>
          </cell>
          <cell r="H721">
            <v>0</v>
          </cell>
        </row>
        <row r="722">
          <cell r="G722">
            <v>0</v>
          </cell>
          <cell r="H722">
            <v>0</v>
          </cell>
        </row>
        <row r="723">
          <cell r="G723">
            <v>0</v>
          </cell>
          <cell r="H723">
            <v>0</v>
          </cell>
        </row>
        <row r="724">
          <cell r="G724">
            <v>0</v>
          </cell>
          <cell r="H724">
            <v>0</v>
          </cell>
        </row>
        <row r="725">
          <cell r="G725">
            <v>0</v>
          </cell>
          <cell r="H725">
            <v>0</v>
          </cell>
        </row>
        <row r="726">
          <cell r="G726">
            <v>0</v>
          </cell>
          <cell r="H726">
            <v>0</v>
          </cell>
        </row>
        <row r="727">
          <cell r="G727">
            <v>0</v>
          </cell>
          <cell r="H727">
            <v>0</v>
          </cell>
        </row>
        <row r="728">
          <cell r="G728">
            <v>0</v>
          </cell>
          <cell r="H728">
            <v>0</v>
          </cell>
        </row>
        <row r="729">
          <cell r="G729">
            <v>0</v>
          </cell>
          <cell r="H729">
            <v>0</v>
          </cell>
        </row>
        <row r="730">
          <cell r="G730">
            <v>0</v>
          </cell>
          <cell r="H730">
            <v>0</v>
          </cell>
        </row>
        <row r="731">
          <cell r="G731">
            <v>0</v>
          </cell>
          <cell r="H731">
            <v>0</v>
          </cell>
        </row>
        <row r="732">
          <cell r="G732">
            <v>0</v>
          </cell>
          <cell r="H732">
            <v>0</v>
          </cell>
        </row>
        <row r="733">
          <cell r="G733">
            <v>0</v>
          </cell>
          <cell r="H733">
            <v>0</v>
          </cell>
        </row>
        <row r="734">
          <cell r="G734">
            <v>0</v>
          </cell>
          <cell r="H734">
            <v>0</v>
          </cell>
        </row>
        <row r="735">
          <cell r="G735">
            <v>0</v>
          </cell>
          <cell r="H735">
            <v>0</v>
          </cell>
        </row>
        <row r="736">
          <cell r="G736">
            <v>0</v>
          </cell>
          <cell r="H736">
            <v>0</v>
          </cell>
        </row>
        <row r="737">
          <cell r="G737">
            <v>0</v>
          </cell>
          <cell r="H737">
            <v>0</v>
          </cell>
        </row>
        <row r="738">
          <cell r="G738">
            <v>0</v>
          </cell>
          <cell r="H738">
            <v>0</v>
          </cell>
        </row>
        <row r="739">
          <cell r="G739">
            <v>0</v>
          </cell>
          <cell r="H739">
            <v>0</v>
          </cell>
        </row>
        <row r="740">
          <cell r="G740">
            <v>0</v>
          </cell>
          <cell r="H740">
            <v>0</v>
          </cell>
        </row>
        <row r="741">
          <cell r="G741">
            <v>0</v>
          </cell>
          <cell r="H741">
            <v>0</v>
          </cell>
        </row>
        <row r="742">
          <cell r="G742">
            <v>-495</v>
          </cell>
          <cell r="H742">
            <v>99</v>
          </cell>
        </row>
        <row r="743">
          <cell r="G743">
            <v>-509.0727</v>
          </cell>
          <cell r="H743">
            <v>101.8145</v>
          </cell>
        </row>
        <row r="744">
          <cell r="G744">
            <v>-490.04860000000002</v>
          </cell>
          <cell r="H744">
            <v>98.009699999999995</v>
          </cell>
        </row>
        <row r="745">
          <cell r="G745">
            <v>-503.68889999999999</v>
          </cell>
          <cell r="H745">
            <v>100.73779999999999</v>
          </cell>
        </row>
        <row r="746">
          <cell r="G746">
            <v>-500.87490000000003</v>
          </cell>
          <cell r="H746">
            <v>100.175</v>
          </cell>
        </row>
        <row r="747">
          <cell r="G747">
            <v>-481.95870000000002</v>
          </cell>
          <cell r="H747">
            <v>96.3917</v>
          </cell>
        </row>
        <row r="748">
          <cell r="G748">
            <v>-495.23779999999999</v>
          </cell>
          <cell r="H748">
            <v>99.047600000000003</v>
          </cell>
        </row>
        <row r="749">
          <cell r="G749">
            <v>-15</v>
          </cell>
          <cell r="H749">
            <v>1.5</v>
          </cell>
        </row>
        <row r="750">
          <cell r="G750">
            <v>-15.426399999999999</v>
          </cell>
          <cell r="H750">
            <v>0</v>
          </cell>
        </row>
        <row r="751">
          <cell r="G751">
            <v>-14.85</v>
          </cell>
          <cell r="H751">
            <v>0</v>
          </cell>
        </row>
        <row r="752">
          <cell r="G752">
            <v>-15.263299999999999</v>
          </cell>
          <cell r="H752">
            <v>0</v>
          </cell>
        </row>
        <row r="753">
          <cell r="G753">
            <v>-15.178000000000001</v>
          </cell>
          <cell r="H753">
            <v>0</v>
          </cell>
        </row>
        <row r="754">
          <cell r="G754">
            <v>-14.604799999999999</v>
          </cell>
          <cell r="H754">
            <v>0</v>
          </cell>
        </row>
        <row r="755">
          <cell r="G755">
            <v>-15.007199999999999</v>
          </cell>
          <cell r="H755">
            <v>0</v>
          </cell>
        </row>
        <row r="756">
          <cell r="G756">
            <v>0</v>
          </cell>
          <cell r="H756">
            <v>0</v>
          </cell>
        </row>
        <row r="757">
          <cell r="G757">
            <v>0</v>
          </cell>
          <cell r="H757">
            <v>0</v>
          </cell>
        </row>
        <row r="758">
          <cell r="G758">
            <v>0</v>
          </cell>
          <cell r="H758">
            <v>0</v>
          </cell>
        </row>
        <row r="759">
          <cell r="G759">
            <v>0</v>
          </cell>
          <cell r="H759">
            <v>0</v>
          </cell>
        </row>
        <row r="760">
          <cell r="G760">
            <v>0</v>
          </cell>
          <cell r="H760">
            <v>0</v>
          </cell>
        </row>
        <row r="761">
          <cell r="G761">
            <v>-450</v>
          </cell>
          <cell r="H761">
            <v>0</v>
          </cell>
        </row>
        <row r="762">
          <cell r="G762">
            <v>-462.79340000000002</v>
          </cell>
          <cell r="H762">
            <v>0</v>
          </cell>
        </row>
        <row r="763">
          <cell r="G763">
            <v>-445.49880000000002</v>
          </cell>
          <cell r="H763">
            <v>0</v>
          </cell>
        </row>
        <row r="764">
          <cell r="G764">
            <v>-457.899</v>
          </cell>
          <cell r="H764">
            <v>0.81820000000000004</v>
          </cell>
        </row>
        <row r="765">
          <cell r="G765">
            <v>-455.34089999999998</v>
          </cell>
          <cell r="H765">
            <v>0.77200000000000002</v>
          </cell>
        </row>
        <row r="766">
          <cell r="G766">
            <v>-438.14429999999999</v>
          </cell>
          <cell r="H766">
            <v>0.75009999999999999</v>
          </cell>
        </row>
        <row r="767">
          <cell r="G767">
            <v>-450.21620000000001</v>
          </cell>
          <cell r="H767">
            <v>0.8125</v>
          </cell>
        </row>
        <row r="768">
          <cell r="G768">
            <v>0</v>
          </cell>
          <cell r="H768">
            <v>0</v>
          </cell>
        </row>
        <row r="769">
          <cell r="G769">
            <v>0</v>
          </cell>
          <cell r="H769">
            <v>0</v>
          </cell>
        </row>
        <row r="770">
          <cell r="G770">
            <v>0</v>
          </cell>
          <cell r="H770">
            <v>0</v>
          </cell>
        </row>
        <row r="771">
          <cell r="G771">
            <v>0</v>
          </cell>
          <cell r="H771">
            <v>0</v>
          </cell>
        </row>
        <row r="772">
          <cell r="G772">
            <v>0</v>
          </cell>
          <cell r="H772">
            <v>0</v>
          </cell>
        </row>
        <row r="773">
          <cell r="G773">
            <v>0</v>
          </cell>
          <cell r="H773">
            <v>0</v>
          </cell>
        </row>
        <row r="774">
          <cell r="G774">
            <v>0</v>
          </cell>
          <cell r="H774">
            <v>0</v>
          </cell>
        </row>
        <row r="775">
          <cell r="G775">
            <v>0</v>
          </cell>
          <cell r="H775">
            <v>0</v>
          </cell>
        </row>
        <row r="776">
          <cell r="G776">
            <v>0</v>
          </cell>
          <cell r="H776">
            <v>0</v>
          </cell>
        </row>
        <row r="777">
          <cell r="G777">
            <v>0</v>
          </cell>
          <cell r="H777">
            <v>0</v>
          </cell>
        </row>
        <row r="778">
          <cell r="G778">
            <v>0</v>
          </cell>
          <cell r="H778">
            <v>0</v>
          </cell>
        </row>
        <row r="779">
          <cell r="G779">
            <v>0</v>
          </cell>
          <cell r="H779">
            <v>0</v>
          </cell>
        </row>
        <row r="780">
          <cell r="G780">
            <v>0</v>
          </cell>
          <cell r="H780">
            <v>0</v>
          </cell>
        </row>
        <row r="781">
          <cell r="G781">
            <v>0</v>
          </cell>
          <cell r="H781">
            <v>0</v>
          </cell>
        </row>
        <row r="782">
          <cell r="G782">
            <v>0</v>
          </cell>
          <cell r="H782">
            <v>0</v>
          </cell>
        </row>
        <row r="783">
          <cell r="G783">
            <v>0</v>
          </cell>
          <cell r="H783">
            <v>0</v>
          </cell>
        </row>
        <row r="784">
          <cell r="G784">
            <v>0</v>
          </cell>
          <cell r="H784">
            <v>0</v>
          </cell>
        </row>
        <row r="785">
          <cell r="G785">
            <v>0</v>
          </cell>
          <cell r="H785">
            <v>0</v>
          </cell>
        </row>
        <row r="786">
          <cell r="G786">
            <v>0</v>
          </cell>
          <cell r="H786">
            <v>0</v>
          </cell>
        </row>
        <row r="787">
          <cell r="G787">
            <v>0</v>
          </cell>
          <cell r="H787">
            <v>0</v>
          </cell>
        </row>
        <row r="788">
          <cell r="G788">
            <v>0</v>
          </cell>
          <cell r="H788">
            <v>0</v>
          </cell>
        </row>
        <row r="789">
          <cell r="G789">
            <v>0</v>
          </cell>
          <cell r="H789">
            <v>0</v>
          </cell>
        </row>
        <row r="790">
          <cell r="G790">
            <v>0</v>
          </cell>
          <cell r="H790">
            <v>0</v>
          </cell>
        </row>
        <row r="791">
          <cell r="G791">
            <v>0</v>
          </cell>
          <cell r="H791">
            <v>0</v>
          </cell>
        </row>
        <row r="792">
          <cell r="G792">
            <v>0</v>
          </cell>
          <cell r="H792">
            <v>0</v>
          </cell>
        </row>
        <row r="793">
          <cell r="G793">
            <v>0</v>
          </cell>
          <cell r="H793">
            <v>0</v>
          </cell>
        </row>
        <row r="794">
          <cell r="G794">
            <v>0</v>
          </cell>
          <cell r="H794">
            <v>0</v>
          </cell>
        </row>
        <row r="795">
          <cell r="G795">
            <v>0</v>
          </cell>
          <cell r="H795">
            <v>0</v>
          </cell>
        </row>
        <row r="796">
          <cell r="G796">
            <v>0</v>
          </cell>
          <cell r="H796">
            <v>0</v>
          </cell>
        </row>
        <row r="797">
          <cell r="G797">
            <v>0</v>
          </cell>
          <cell r="H797">
            <v>0</v>
          </cell>
        </row>
        <row r="798">
          <cell r="G798">
            <v>0</v>
          </cell>
          <cell r="H798">
            <v>0</v>
          </cell>
        </row>
        <row r="799">
          <cell r="G799">
            <v>0</v>
          </cell>
          <cell r="H799">
            <v>0</v>
          </cell>
        </row>
        <row r="800">
          <cell r="G800">
            <v>0</v>
          </cell>
          <cell r="H800">
            <v>0</v>
          </cell>
        </row>
        <row r="801">
          <cell r="G801">
            <v>0</v>
          </cell>
          <cell r="H801">
            <v>0</v>
          </cell>
        </row>
        <row r="802">
          <cell r="G802">
            <v>0</v>
          </cell>
          <cell r="H802">
            <v>0</v>
          </cell>
        </row>
        <row r="803">
          <cell r="G803">
            <v>0</v>
          </cell>
          <cell r="H803">
            <v>0</v>
          </cell>
        </row>
        <row r="804">
          <cell r="G804">
            <v>0</v>
          </cell>
          <cell r="H804">
            <v>0</v>
          </cell>
        </row>
        <row r="805">
          <cell r="G805">
            <v>0</v>
          </cell>
          <cell r="H805">
            <v>0</v>
          </cell>
        </row>
        <row r="806">
          <cell r="G806">
            <v>0</v>
          </cell>
          <cell r="H806">
            <v>0</v>
          </cell>
        </row>
        <row r="807">
          <cell r="G807">
            <v>0</v>
          </cell>
          <cell r="H807">
            <v>0</v>
          </cell>
        </row>
        <row r="808">
          <cell r="G808">
            <v>0</v>
          </cell>
          <cell r="H808">
            <v>0</v>
          </cell>
        </row>
        <row r="809">
          <cell r="G809">
            <v>0</v>
          </cell>
          <cell r="H809">
            <v>0</v>
          </cell>
        </row>
        <row r="810">
          <cell r="G810">
            <v>0</v>
          </cell>
          <cell r="H810">
            <v>0</v>
          </cell>
        </row>
        <row r="811">
          <cell r="G811">
            <v>0</v>
          </cell>
          <cell r="H811">
            <v>0</v>
          </cell>
        </row>
        <row r="812">
          <cell r="G812">
            <v>0</v>
          </cell>
          <cell r="H812">
            <v>0</v>
          </cell>
        </row>
        <row r="813">
          <cell r="G813">
            <v>0</v>
          </cell>
          <cell r="H813">
            <v>0</v>
          </cell>
        </row>
        <row r="814">
          <cell r="G814">
            <v>0</v>
          </cell>
          <cell r="H814">
            <v>0</v>
          </cell>
        </row>
        <row r="815">
          <cell r="G815">
            <v>0</v>
          </cell>
          <cell r="H815">
            <v>0</v>
          </cell>
        </row>
        <row r="816">
          <cell r="G816">
            <v>0</v>
          </cell>
          <cell r="H816">
            <v>0</v>
          </cell>
        </row>
        <row r="817">
          <cell r="G817">
            <v>0</v>
          </cell>
          <cell r="H817">
            <v>0</v>
          </cell>
        </row>
        <row r="818">
          <cell r="G818">
            <v>0</v>
          </cell>
          <cell r="H818">
            <v>0</v>
          </cell>
        </row>
        <row r="819">
          <cell r="G819">
            <v>0</v>
          </cell>
          <cell r="H819">
            <v>0</v>
          </cell>
        </row>
        <row r="820">
          <cell r="G820">
            <v>0</v>
          </cell>
          <cell r="H820">
            <v>0</v>
          </cell>
        </row>
        <row r="821">
          <cell r="G821">
            <v>0</v>
          </cell>
          <cell r="H821">
            <v>0</v>
          </cell>
        </row>
        <row r="822">
          <cell r="G822">
            <v>0</v>
          </cell>
          <cell r="H822">
            <v>0</v>
          </cell>
        </row>
        <row r="823">
          <cell r="G823">
            <v>0</v>
          </cell>
          <cell r="H823">
            <v>0</v>
          </cell>
        </row>
        <row r="824">
          <cell r="G824">
            <v>0</v>
          </cell>
          <cell r="H824">
            <v>0</v>
          </cell>
        </row>
        <row r="825">
          <cell r="G825">
            <v>0</v>
          </cell>
          <cell r="H825">
            <v>0</v>
          </cell>
        </row>
        <row r="826">
          <cell r="G826">
            <v>0</v>
          </cell>
          <cell r="H826">
            <v>0</v>
          </cell>
        </row>
        <row r="827">
          <cell r="G827">
            <v>0</v>
          </cell>
          <cell r="H827">
            <v>0</v>
          </cell>
        </row>
        <row r="828">
          <cell r="G828">
            <v>0</v>
          </cell>
          <cell r="H828">
            <v>0</v>
          </cell>
        </row>
        <row r="829">
          <cell r="G829">
            <v>0</v>
          </cell>
          <cell r="H829">
            <v>0</v>
          </cell>
        </row>
        <row r="830">
          <cell r="G830">
            <v>0</v>
          </cell>
          <cell r="H830">
            <v>0</v>
          </cell>
        </row>
        <row r="831">
          <cell r="G831">
            <v>0</v>
          </cell>
          <cell r="H831">
            <v>0</v>
          </cell>
        </row>
        <row r="832">
          <cell r="G832">
            <v>0</v>
          </cell>
          <cell r="H832">
            <v>0</v>
          </cell>
        </row>
        <row r="833">
          <cell r="G833">
            <v>0</v>
          </cell>
          <cell r="H833">
            <v>0</v>
          </cell>
        </row>
        <row r="834">
          <cell r="G834">
            <v>0</v>
          </cell>
          <cell r="H834">
            <v>0</v>
          </cell>
        </row>
        <row r="835">
          <cell r="G835">
            <v>0</v>
          </cell>
          <cell r="H835">
            <v>0</v>
          </cell>
        </row>
        <row r="836">
          <cell r="G836">
            <v>0</v>
          </cell>
          <cell r="H836">
            <v>0</v>
          </cell>
        </row>
        <row r="837">
          <cell r="G837">
            <v>0</v>
          </cell>
          <cell r="H837">
            <v>0</v>
          </cell>
        </row>
        <row r="838">
          <cell r="G838">
            <v>0</v>
          </cell>
          <cell r="H838">
            <v>0</v>
          </cell>
        </row>
        <row r="839">
          <cell r="G839">
            <v>-255</v>
          </cell>
          <cell r="H839">
            <v>0</v>
          </cell>
        </row>
        <row r="840">
          <cell r="G840">
            <v>-28.876899999999999</v>
          </cell>
          <cell r="H840">
            <v>0</v>
          </cell>
        </row>
        <row r="841">
          <cell r="G841">
            <v>-29.668500000000002</v>
          </cell>
          <cell r="H841">
            <v>0</v>
          </cell>
        </row>
        <row r="842">
          <cell r="G842">
            <v>-29.491199999999999</v>
          </cell>
          <cell r="H842">
            <v>0</v>
          </cell>
        </row>
        <row r="843">
          <cell r="G843">
            <v>-26.4773</v>
          </cell>
          <cell r="H843">
            <v>0</v>
          </cell>
        </row>
        <row r="844">
          <cell r="G844">
            <v>-29.153400000000001</v>
          </cell>
          <cell r="H844">
            <v>0</v>
          </cell>
        </row>
        <row r="845">
          <cell r="G845">
            <v>1.62</v>
          </cell>
          <cell r="H845">
            <v>0.1215</v>
          </cell>
        </row>
        <row r="846">
          <cell r="G846">
            <v>3.0455000000000001</v>
          </cell>
          <cell r="H846">
            <v>0.22839999999999999</v>
          </cell>
        </row>
        <row r="847">
          <cell r="G847">
            <v>3.1284000000000001</v>
          </cell>
          <cell r="H847">
            <v>0.2346</v>
          </cell>
        </row>
        <row r="848">
          <cell r="G848">
            <v>3.1116999999999999</v>
          </cell>
          <cell r="H848">
            <v>0.2334</v>
          </cell>
        </row>
        <row r="849">
          <cell r="G849">
            <v>3.0748000000000002</v>
          </cell>
          <cell r="H849">
            <v>0.2306</v>
          </cell>
        </row>
        <row r="850">
          <cell r="G850">
            <v>2.7262</v>
          </cell>
          <cell r="H850">
            <v>0.20449999999999999</v>
          </cell>
        </row>
        <row r="851">
          <cell r="G851">
            <v>3.2048000000000001</v>
          </cell>
          <cell r="H851">
            <v>0.2404</v>
          </cell>
        </row>
        <row r="852">
          <cell r="G852">
            <v>6.3914</v>
          </cell>
          <cell r="H852">
            <v>1.6000000000000001E-3</v>
          </cell>
        </row>
        <row r="853">
          <cell r="G853">
            <v>12.632999999999999</v>
          </cell>
          <cell r="H853">
            <v>3.2000000000000002E-3</v>
          </cell>
        </row>
        <row r="854">
          <cell r="G854">
            <v>12.138999999999999</v>
          </cell>
          <cell r="H854">
            <v>3.0000000000000001E-3</v>
          </cell>
        </row>
        <row r="855">
          <cell r="G855">
            <v>6.9124999999999996</v>
          </cell>
          <cell r="H855">
            <v>1.6999999999999999E-3</v>
          </cell>
        </row>
        <row r="856">
          <cell r="G856">
            <v>3.8464</v>
          </cell>
          <cell r="H856">
            <v>1E-3</v>
          </cell>
        </row>
        <row r="857">
          <cell r="G857">
            <v>3.8136000000000001</v>
          </cell>
          <cell r="H857">
            <v>1E-3</v>
          </cell>
        </row>
        <row r="858">
          <cell r="G858">
            <v>4.2000999999999999</v>
          </cell>
          <cell r="H858">
            <v>1.1000000000000001E-3</v>
          </cell>
        </row>
        <row r="859">
          <cell r="G859">
            <v>4.2300000000000004</v>
          </cell>
          <cell r="H859">
            <v>1.1000000000000001E-3</v>
          </cell>
        </row>
        <row r="860">
          <cell r="G860">
            <v>4.6272000000000002</v>
          </cell>
          <cell r="H860">
            <v>1.1999999999999999E-3</v>
          </cell>
        </row>
        <row r="861">
          <cell r="G861">
            <v>4.8635999999999999</v>
          </cell>
          <cell r="H861">
            <v>1.1999999999999999E-3</v>
          </cell>
        </row>
        <row r="862">
          <cell r="G862">
            <v>4.8066000000000004</v>
          </cell>
          <cell r="H862">
            <v>1.1999999999999999E-3</v>
          </cell>
        </row>
        <row r="863">
          <cell r="G863">
            <v>5.2016999999999998</v>
          </cell>
          <cell r="H863">
            <v>1.2999999999999999E-3</v>
          </cell>
        </row>
        <row r="864">
          <cell r="G864">
            <v>10.4922</v>
          </cell>
          <cell r="H864">
            <v>0.52459999999999996</v>
          </cell>
        </row>
        <row r="865">
          <cell r="G865">
            <v>14.473699999999999</v>
          </cell>
          <cell r="H865">
            <v>0.72370000000000001</v>
          </cell>
        </row>
        <row r="866">
          <cell r="G866">
            <v>14.6858</v>
          </cell>
          <cell r="H866">
            <v>0.73429999999999995</v>
          </cell>
        </row>
        <row r="867">
          <cell r="G867">
            <v>9.7745999999999995</v>
          </cell>
          <cell r="H867">
            <v>0.48870000000000002</v>
          </cell>
        </row>
        <row r="868">
          <cell r="G868">
            <v>6.1505999999999998</v>
          </cell>
          <cell r="H868">
            <v>0.3075</v>
          </cell>
        </row>
        <row r="869">
          <cell r="G869">
            <v>5.9130000000000003</v>
          </cell>
          <cell r="H869">
            <v>1.5E-3</v>
          </cell>
        </row>
        <row r="870">
          <cell r="G870">
            <v>6.2931999999999997</v>
          </cell>
          <cell r="H870">
            <v>1.6000000000000001E-3</v>
          </cell>
        </row>
        <row r="871">
          <cell r="G871">
            <v>6.2378</v>
          </cell>
          <cell r="H871">
            <v>1.6000000000000001E-3</v>
          </cell>
        </row>
        <row r="872">
          <cell r="G872">
            <v>6.6623999999999999</v>
          </cell>
          <cell r="H872">
            <v>1.6999999999999999E-3</v>
          </cell>
        </row>
        <row r="873">
          <cell r="G873">
            <v>6.8684000000000003</v>
          </cell>
          <cell r="H873">
            <v>1.6999999999999999E-3</v>
          </cell>
        </row>
        <row r="874">
          <cell r="G874">
            <v>6.7676999999999996</v>
          </cell>
          <cell r="H874">
            <v>1.6999999999999999E-3</v>
          </cell>
        </row>
        <row r="875">
          <cell r="G875">
            <v>7.1980000000000004</v>
          </cell>
          <cell r="H875">
            <v>1.8E-3</v>
          </cell>
        </row>
        <row r="876">
          <cell r="G876">
            <v>11.5992</v>
          </cell>
          <cell r="H876">
            <v>0.57999999999999996</v>
          </cell>
        </row>
        <row r="877">
          <cell r="G877">
            <v>15.146000000000001</v>
          </cell>
          <cell r="H877">
            <v>0.75729999999999997</v>
          </cell>
        </row>
        <row r="878">
          <cell r="G878">
            <v>15.1287</v>
          </cell>
          <cell r="H878">
            <v>0.75639999999999996</v>
          </cell>
        </row>
        <row r="879">
          <cell r="G879">
            <v>10.6309</v>
          </cell>
          <cell r="H879">
            <v>0.53149999999999997</v>
          </cell>
        </row>
        <row r="880">
          <cell r="G880">
            <v>7.9010999999999996</v>
          </cell>
          <cell r="H880">
            <v>0.39510000000000001</v>
          </cell>
        </row>
        <row r="881">
          <cell r="G881">
            <v>7.6268000000000002</v>
          </cell>
          <cell r="H881">
            <v>1.9E-3</v>
          </cell>
        </row>
        <row r="882">
          <cell r="G882">
            <v>8.0253999999999994</v>
          </cell>
          <cell r="H882">
            <v>2E-3</v>
          </cell>
        </row>
        <row r="883">
          <cell r="G883">
            <v>7.8894000000000002</v>
          </cell>
          <cell r="H883">
            <v>2E-3</v>
          </cell>
        </row>
        <row r="884">
          <cell r="G884">
            <v>8.3289000000000009</v>
          </cell>
          <cell r="H884">
            <v>2.0999999999999999E-3</v>
          </cell>
        </row>
        <row r="885">
          <cell r="G885">
            <v>8.4926999999999992</v>
          </cell>
          <cell r="H885">
            <v>2.0999999999999999E-3</v>
          </cell>
        </row>
        <row r="886">
          <cell r="G886">
            <v>8.3239999999999998</v>
          </cell>
          <cell r="H886">
            <v>2.0999999999999999E-3</v>
          </cell>
        </row>
        <row r="887">
          <cell r="G887">
            <v>8.7682000000000002</v>
          </cell>
          <cell r="H887">
            <v>2.2000000000000001E-3</v>
          </cell>
        </row>
        <row r="888">
          <cell r="G888">
            <v>12.833</v>
          </cell>
          <cell r="H888">
            <v>3.2000000000000002E-3</v>
          </cell>
        </row>
        <row r="889">
          <cell r="G889">
            <v>15.940799999999999</v>
          </cell>
          <cell r="H889">
            <v>4.0000000000000001E-3</v>
          </cell>
        </row>
        <row r="890">
          <cell r="G890">
            <v>15.131399999999999</v>
          </cell>
          <cell r="H890">
            <v>3.8E-3</v>
          </cell>
        </row>
        <row r="891">
          <cell r="G891">
            <v>11.5303</v>
          </cell>
          <cell r="H891">
            <v>2.8999999999999998E-3</v>
          </cell>
        </row>
        <row r="892">
          <cell r="G892">
            <v>9.2346000000000004</v>
          </cell>
          <cell r="H892">
            <v>2.3E-3</v>
          </cell>
        </row>
        <row r="893">
          <cell r="G893">
            <v>8.9527999999999999</v>
          </cell>
          <cell r="H893">
            <v>2.2000000000000001E-3</v>
          </cell>
        </row>
        <row r="894">
          <cell r="G894">
            <v>9.3504000000000005</v>
          </cell>
          <cell r="H894">
            <v>2.3E-3</v>
          </cell>
        </row>
        <row r="895">
          <cell r="G895">
            <v>9.1374999999999993</v>
          </cell>
          <cell r="H895">
            <v>2.3E-3</v>
          </cell>
        </row>
        <row r="896">
          <cell r="G896">
            <v>9.5434999999999999</v>
          </cell>
          <cell r="H896">
            <v>2.3999999999999998E-3</v>
          </cell>
        </row>
        <row r="897">
          <cell r="G897">
            <v>9.6478999999999999</v>
          </cell>
          <cell r="H897">
            <v>2.3999999999999998E-3</v>
          </cell>
        </row>
        <row r="898">
          <cell r="G898">
            <v>9.4138999999999999</v>
          </cell>
          <cell r="H898">
            <v>2.3999999999999998E-3</v>
          </cell>
        </row>
        <row r="899">
          <cell r="G899">
            <v>9.8391999999999999</v>
          </cell>
          <cell r="H899">
            <v>2.5000000000000001E-3</v>
          </cell>
        </row>
        <row r="900">
          <cell r="G900">
            <v>12.391</v>
          </cell>
          <cell r="H900">
            <v>3.0999999999999999E-3</v>
          </cell>
        </row>
        <row r="901">
          <cell r="G901">
            <v>15.374700000000001</v>
          </cell>
          <cell r="H901">
            <v>3.8E-3</v>
          </cell>
        </row>
        <row r="902">
          <cell r="G902">
            <v>14.5883</v>
          </cell>
          <cell r="H902">
            <v>3.5999999999999999E-3</v>
          </cell>
        </row>
        <row r="903">
          <cell r="G903">
            <v>10.9763</v>
          </cell>
          <cell r="H903">
            <v>2.7000000000000001E-3</v>
          </cell>
        </row>
        <row r="904">
          <cell r="G904">
            <v>10.216699999999999</v>
          </cell>
          <cell r="H904">
            <v>2.5999999999999999E-3</v>
          </cell>
        </row>
        <row r="905">
          <cell r="G905">
            <v>9.9300999999999995</v>
          </cell>
          <cell r="H905">
            <v>2.5000000000000001E-3</v>
          </cell>
        </row>
        <row r="906">
          <cell r="G906">
            <v>10.3331</v>
          </cell>
          <cell r="H906">
            <v>2.5999999999999999E-3</v>
          </cell>
        </row>
        <row r="907">
          <cell r="G907">
            <v>10.069800000000001</v>
          </cell>
          <cell r="H907">
            <v>2.5000000000000001E-3</v>
          </cell>
        </row>
        <row r="908">
          <cell r="G908">
            <v>10.480399999999999</v>
          </cell>
          <cell r="H908">
            <v>2.5999999999999999E-3</v>
          </cell>
        </row>
        <row r="909">
          <cell r="G909">
            <v>10.554600000000001</v>
          </cell>
          <cell r="H909">
            <v>2.5999999999999999E-3</v>
          </cell>
        </row>
        <row r="910">
          <cell r="G910">
            <v>10.273</v>
          </cell>
          <cell r="H910">
            <v>2.5999999999999999E-3</v>
          </cell>
        </row>
        <row r="911">
          <cell r="G911">
            <v>10.6876</v>
          </cell>
          <cell r="H911">
            <v>2.7000000000000001E-3</v>
          </cell>
        </row>
        <row r="912">
          <cell r="G912">
            <v>12.1593</v>
          </cell>
          <cell r="H912">
            <v>3.0000000000000001E-3</v>
          </cell>
        </row>
        <row r="913">
          <cell r="G913">
            <v>14.888</v>
          </cell>
          <cell r="H913">
            <v>3.7000000000000002E-3</v>
          </cell>
        </row>
        <row r="914">
          <cell r="G914">
            <v>14.1927</v>
          </cell>
          <cell r="H914">
            <v>3.5000000000000001E-3</v>
          </cell>
        </row>
        <row r="915">
          <cell r="G915">
            <v>11.023899999999999</v>
          </cell>
          <cell r="H915">
            <v>2.8E-3</v>
          </cell>
        </row>
        <row r="916">
          <cell r="G916">
            <v>10.983700000000001</v>
          </cell>
          <cell r="H916">
            <v>2.7000000000000001E-3</v>
          </cell>
        </row>
        <row r="917">
          <cell r="G917">
            <v>10.6691</v>
          </cell>
          <cell r="H917">
            <v>2.7000000000000001E-3</v>
          </cell>
        </row>
        <row r="918">
          <cell r="G918">
            <v>11.0817</v>
          </cell>
          <cell r="H918">
            <v>2.8E-3</v>
          </cell>
        </row>
        <row r="919">
          <cell r="G919">
            <v>10.7759</v>
          </cell>
          <cell r="H919">
            <v>2.7000000000000001E-3</v>
          </cell>
        </row>
        <row r="920">
          <cell r="G920">
            <v>11.1823</v>
          </cell>
          <cell r="H920">
            <v>2.8E-3</v>
          </cell>
        </row>
        <row r="921">
          <cell r="G921">
            <v>11.23</v>
          </cell>
          <cell r="H921">
            <v>2.8E-3</v>
          </cell>
        </row>
        <row r="922">
          <cell r="G922">
            <v>10.9148</v>
          </cell>
          <cell r="H922">
            <v>2.7000000000000001E-3</v>
          </cell>
        </row>
        <row r="923">
          <cell r="G923">
            <v>11.3246</v>
          </cell>
          <cell r="H923">
            <v>2.8E-3</v>
          </cell>
        </row>
        <row r="924">
          <cell r="G924">
            <v>12.147500000000001</v>
          </cell>
          <cell r="H924">
            <v>3.0000000000000001E-3</v>
          </cell>
        </row>
        <row r="925">
          <cell r="G925">
            <v>14.5594</v>
          </cell>
          <cell r="H925">
            <v>3.5999999999999999E-3</v>
          </cell>
        </row>
        <row r="926">
          <cell r="G926">
            <v>14.0067</v>
          </cell>
          <cell r="H926">
            <v>3.5000000000000001E-3</v>
          </cell>
        </row>
        <row r="927">
          <cell r="G927">
            <v>11.1675</v>
          </cell>
          <cell r="H927">
            <v>2.8E-3</v>
          </cell>
        </row>
        <row r="928">
          <cell r="G928">
            <v>11.5297</v>
          </cell>
          <cell r="H928">
            <v>2.8999999999999998E-3</v>
          </cell>
        </row>
        <row r="929">
          <cell r="G929">
            <v>11.1861</v>
          </cell>
          <cell r="H929">
            <v>2.8E-3</v>
          </cell>
        </row>
        <row r="930">
          <cell r="G930">
            <v>11.593</v>
          </cell>
          <cell r="H930">
            <v>2.8999999999999998E-3</v>
          </cell>
        </row>
        <row r="931">
          <cell r="G931">
            <v>11.251899999999999</v>
          </cell>
          <cell r="H931">
            <v>2.8E-3</v>
          </cell>
        </row>
        <row r="932">
          <cell r="G932">
            <v>11.6587</v>
          </cell>
          <cell r="H932">
            <v>2.8999999999999998E-3</v>
          </cell>
        </row>
        <row r="933">
          <cell r="G933">
            <v>11.6892</v>
          </cell>
          <cell r="H933">
            <v>2.8999999999999998E-3</v>
          </cell>
        </row>
        <row r="934">
          <cell r="G934">
            <v>11.340400000000001</v>
          </cell>
          <cell r="H934">
            <v>2.8E-3</v>
          </cell>
        </row>
        <row r="935">
          <cell r="G935">
            <v>11.7441</v>
          </cell>
          <cell r="H935">
            <v>2.8999999999999998E-3</v>
          </cell>
        </row>
        <row r="936">
          <cell r="G936">
            <v>11.9358</v>
          </cell>
          <cell r="H936">
            <v>3.0000000000000001E-3</v>
          </cell>
        </row>
        <row r="937">
          <cell r="G937">
            <v>13.945</v>
          </cell>
          <cell r="H937">
            <v>3.5000000000000001E-3</v>
          </cell>
        </row>
        <row r="938">
          <cell r="G938">
            <v>13.4909</v>
          </cell>
          <cell r="H938">
            <v>3.3999999999999998E-3</v>
          </cell>
        </row>
        <row r="939">
          <cell r="G939">
            <v>11.527100000000001</v>
          </cell>
          <cell r="H939">
            <v>2.8999999999999998E-3</v>
          </cell>
        </row>
        <row r="940">
          <cell r="G940">
            <v>11.860900000000001</v>
          </cell>
          <cell r="H940">
            <v>3.0000000000000001E-3</v>
          </cell>
        </row>
        <row r="941">
          <cell r="G941">
            <v>11.499700000000001</v>
          </cell>
          <cell r="H941">
            <v>2.8999999999999998E-3</v>
          </cell>
        </row>
        <row r="942">
          <cell r="G942">
            <v>11.9</v>
          </cell>
          <cell r="H942">
            <v>3.0000000000000001E-3</v>
          </cell>
        </row>
        <row r="943">
          <cell r="G943">
            <v>11.5364</v>
          </cell>
          <cell r="H943">
            <v>2.8999999999999998E-3</v>
          </cell>
        </row>
        <row r="944">
          <cell r="G944">
            <v>11.936400000000001</v>
          </cell>
          <cell r="H944">
            <v>3.0000000000000001E-3</v>
          </cell>
        </row>
        <row r="945">
          <cell r="G945">
            <v>11.952400000000001</v>
          </cell>
          <cell r="H945">
            <v>3.0000000000000001E-3</v>
          </cell>
        </row>
        <row r="946">
          <cell r="G946">
            <v>11.582700000000001</v>
          </cell>
          <cell r="H946">
            <v>2.8999999999999998E-3</v>
          </cell>
        </row>
        <row r="947">
          <cell r="G947">
            <v>11.9795</v>
          </cell>
          <cell r="H947">
            <v>3.0000000000000001E-3</v>
          </cell>
        </row>
        <row r="948">
          <cell r="G948">
            <v>11.8142</v>
          </cell>
          <cell r="H948">
            <v>3.0000000000000001E-3</v>
          </cell>
        </row>
        <row r="949">
          <cell r="G949">
            <v>5.2530000000000001</v>
          </cell>
          <cell r="H949">
            <v>1.2999999999999999E-3</v>
          </cell>
        </row>
        <row r="950">
          <cell r="G950">
            <v>-661.48199999999997</v>
          </cell>
          <cell r="H950">
            <v>-16.537099999999999</v>
          </cell>
        </row>
        <row r="951">
          <cell r="G951">
            <v>-599.44389999999999</v>
          </cell>
          <cell r="H951">
            <v>-14.9861</v>
          </cell>
        </row>
        <row r="952">
          <cell r="G952">
            <v>-430.85969999999998</v>
          </cell>
          <cell r="H952">
            <v>-10.7715</v>
          </cell>
        </row>
        <row r="953">
          <cell r="G953">
            <v>-434.72629999999998</v>
          </cell>
          <cell r="H953">
            <v>-10.8682</v>
          </cell>
        </row>
        <row r="954">
          <cell r="G954">
            <v>-446.0641</v>
          </cell>
          <cell r="H954">
            <v>-11.1516</v>
          </cell>
        </row>
        <row r="955">
          <cell r="G955">
            <v>-404.30200000000002</v>
          </cell>
          <cell r="H955">
            <v>-10.1075</v>
          </cell>
        </row>
        <row r="956">
          <cell r="G956">
            <v>-552.97059999999999</v>
          </cell>
          <cell r="H956">
            <v>-13.824299999999999</v>
          </cell>
        </row>
        <row r="957">
          <cell r="G957">
            <v>-651.15620000000001</v>
          </cell>
          <cell r="H957">
            <v>-16.2789</v>
          </cell>
        </row>
        <row r="958">
          <cell r="G958">
            <v>-669.0068</v>
          </cell>
          <cell r="H958">
            <v>-16.725200000000001</v>
          </cell>
        </row>
        <row r="959">
          <cell r="G959">
            <v>-665.00869999999998</v>
          </cell>
          <cell r="H959">
            <v>-16.6252</v>
          </cell>
        </row>
        <row r="960">
          <cell r="G960">
            <v>-597.04780000000005</v>
          </cell>
          <cell r="H960">
            <v>-14.9262</v>
          </cell>
        </row>
        <row r="961">
          <cell r="G961">
            <v>-657.39170000000001</v>
          </cell>
          <cell r="H961">
            <v>-16.434799999999999</v>
          </cell>
        </row>
        <row r="962">
          <cell r="G962">
            <v>-632.31280000000004</v>
          </cell>
          <cell r="H962">
            <v>0</v>
          </cell>
        </row>
        <row r="963">
          <cell r="G963">
            <v>-553.30240000000003</v>
          </cell>
          <cell r="H963">
            <v>0</v>
          </cell>
        </row>
        <row r="964">
          <cell r="G964">
            <v>-404.89229999999998</v>
          </cell>
          <cell r="H964">
            <v>0</v>
          </cell>
        </row>
        <row r="965">
          <cell r="G965">
            <v>-406.08229999999998</v>
          </cell>
          <cell r="H965">
            <v>0</v>
          </cell>
        </row>
        <row r="966">
          <cell r="G966">
            <v>-413.8897</v>
          </cell>
          <cell r="H966">
            <v>0</v>
          </cell>
        </row>
        <row r="967">
          <cell r="G967">
            <v>-369.2484</v>
          </cell>
          <cell r="H967">
            <v>0</v>
          </cell>
        </row>
        <row r="968">
          <cell r="G968">
            <v>-479.78719999999998</v>
          </cell>
          <cell r="H968">
            <v>0</v>
          </cell>
        </row>
        <row r="969">
          <cell r="G969">
            <v>-606.13239999999996</v>
          </cell>
          <cell r="H969">
            <v>0</v>
          </cell>
        </row>
        <row r="970">
          <cell r="G970">
            <v>-622.61869999999999</v>
          </cell>
          <cell r="H970">
            <v>0</v>
          </cell>
        </row>
        <row r="971">
          <cell r="G971">
            <v>-618.79790000000003</v>
          </cell>
          <cell r="H971">
            <v>0</v>
          </cell>
        </row>
        <row r="972">
          <cell r="G972">
            <v>-555.48940000000005</v>
          </cell>
          <cell r="H972">
            <v>0</v>
          </cell>
        </row>
        <row r="973">
          <cell r="G973">
            <v>-611.59040000000005</v>
          </cell>
          <cell r="H973">
            <v>0</v>
          </cell>
        </row>
        <row r="974">
          <cell r="G974">
            <v>-588.23910000000001</v>
          </cell>
          <cell r="H974">
            <v>0</v>
          </cell>
        </row>
        <row r="975">
          <cell r="G975">
            <v>-483.7953</v>
          </cell>
          <cell r="H975">
            <v>0</v>
          </cell>
        </row>
        <row r="976">
          <cell r="G976">
            <v>-362.59629999999999</v>
          </cell>
          <cell r="H976">
            <v>0</v>
          </cell>
        </row>
        <row r="977">
          <cell r="G977">
            <v>-367.1078</v>
          </cell>
          <cell r="H977">
            <v>0</v>
          </cell>
        </row>
        <row r="978">
          <cell r="G978">
            <v>-372.80889999999999</v>
          </cell>
          <cell r="H978">
            <v>0</v>
          </cell>
        </row>
        <row r="979">
          <cell r="G979">
            <v>-327.47460000000001</v>
          </cell>
          <cell r="H979">
            <v>0</v>
          </cell>
        </row>
        <row r="980">
          <cell r="G980">
            <v>-407.5222</v>
          </cell>
          <cell r="H980">
            <v>0</v>
          </cell>
        </row>
        <row r="981">
          <cell r="G981">
            <v>-564.09939999999995</v>
          </cell>
          <cell r="H981">
            <v>0</v>
          </cell>
        </row>
        <row r="982">
          <cell r="G982">
            <v>-579.50199999999995</v>
          </cell>
          <cell r="H982">
            <v>0</v>
          </cell>
        </row>
        <row r="983">
          <cell r="G983">
            <v>-576.00429999999994</v>
          </cell>
          <cell r="H983">
            <v>0</v>
          </cell>
        </row>
        <row r="984">
          <cell r="G984">
            <v>-517.11720000000003</v>
          </cell>
          <cell r="H984">
            <v>0</v>
          </cell>
        </row>
        <row r="985">
          <cell r="G985">
            <v>-569.39359999999999</v>
          </cell>
          <cell r="H985">
            <v>0</v>
          </cell>
        </row>
        <row r="986">
          <cell r="G986">
            <v>-547.70749999999998</v>
          </cell>
          <cell r="H986">
            <v>0</v>
          </cell>
        </row>
        <row r="987">
          <cell r="G987">
            <v>-424.1379</v>
          </cell>
          <cell r="H987">
            <v>0</v>
          </cell>
        </row>
        <row r="988">
          <cell r="G988">
            <v>-325.6542</v>
          </cell>
          <cell r="H988">
            <v>0</v>
          </cell>
        </row>
        <row r="989">
          <cell r="G989">
            <v>-332.65289999999999</v>
          </cell>
          <cell r="H989">
            <v>0</v>
          </cell>
        </row>
        <row r="990">
          <cell r="G990">
            <v>-336.5335</v>
          </cell>
          <cell r="H990">
            <v>0</v>
          </cell>
        </row>
        <row r="991">
          <cell r="G991">
            <v>-290.98230000000001</v>
          </cell>
          <cell r="H991">
            <v>0</v>
          </cell>
        </row>
        <row r="992">
          <cell r="G992">
            <v>-346.11110000000002</v>
          </cell>
          <cell r="H992">
            <v>0</v>
          </cell>
        </row>
        <row r="993">
          <cell r="G993">
            <v>-525.50199999999995</v>
          </cell>
          <cell r="H993">
            <v>0</v>
          </cell>
        </row>
        <row r="994">
          <cell r="G994">
            <v>-539.88080000000002</v>
          </cell>
          <cell r="H994">
            <v>0</v>
          </cell>
        </row>
        <row r="995">
          <cell r="G995">
            <v>-536.64859999999999</v>
          </cell>
          <cell r="H995">
            <v>0</v>
          </cell>
        </row>
        <row r="996">
          <cell r="G996">
            <v>-499.01130000000001</v>
          </cell>
          <cell r="H996">
            <v>0</v>
          </cell>
        </row>
        <row r="997">
          <cell r="G997">
            <v>-530.42780000000005</v>
          </cell>
          <cell r="H997">
            <v>0</v>
          </cell>
        </row>
        <row r="998">
          <cell r="G998">
            <v>-508.92219999999998</v>
          </cell>
          <cell r="H998">
            <v>0</v>
          </cell>
        </row>
        <row r="999">
          <cell r="G999">
            <v>-363.90050000000002</v>
          </cell>
          <cell r="H999">
            <v>0</v>
          </cell>
        </row>
        <row r="1000">
          <cell r="G1000">
            <v>-291.27879999999999</v>
          </cell>
          <cell r="H1000">
            <v>0</v>
          </cell>
        </row>
        <row r="1001">
          <cell r="G1001">
            <v>-302.2593</v>
          </cell>
          <cell r="H1001">
            <v>0</v>
          </cell>
        </row>
        <row r="1002">
          <cell r="G1002">
            <v>-303.58920000000001</v>
          </cell>
          <cell r="H1002">
            <v>0</v>
          </cell>
        </row>
        <row r="1003">
          <cell r="G1003">
            <v>-258.04309999999998</v>
          </cell>
          <cell r="H1003">
            <v>0</v>
          </cell>
        </row>
        <row r="1004">
          <cell r="G1004">
            <v>-322.3134</v>
          </cell>
          <cell r="H1004">
            <v>0</v>
          </cell>
        </row>
        <row r="1005">
          <cell r="G1005">
            <v>-936.53189999999995</v>
          </cell>
          <cell r="H1005">
            <v>-0.46829999999999999</v>
          </cell>
        </row>
        <row r="1006">
          <cell r="G1006">
            <v>-927.89530000000002</v>
          </cell>
          <cell r="H1006">
            <v>-0.46389999999999998</v>
          </cell>
        </row>
        <row r="1007">
          <cell r="G1007">
            <v>-750.06470000000002</v>
          </cell>
          <cell r="H1007">
            <v>-0.375</v>
          </cell>
        </row>
        <row r="1008">
          <cell r="G1008">
            <v>-601.81060000000002</v>
          </cell>
          <cell r="H1008">
            <v>-0.3009</v>
          </cell>
        </row>
        <row r="1009">
          <cell r="G1009">
            <v>-728.06880000000001</v>
          </cell>
          <cell r="H1009">
            <v>-0.36399999999999999</v>
          </cell>
        </row>
        <row r="1010">
          <cell r="G1010">
            <v>-722.11429999999996</v>
          </cell>
          <cell r="H1010">
            <v>-0.36109999999999998</v>
          </cell>
        </row>
        <row r="1011">
          <cell r="G1011">
            <v>-739.63019999999995</v>
          </cell>
          <cell r="H1011">
            <v>-0.36980000000000002</v>
          </cell>
        </row>
        <row r="1012">
          <cell r="G1012">
            <v>65.789199999999994</v>
          </cell>
          <cell r="H1012">
            <v>3.2899999999999999E-2</v>
          </cell>
        </row>
        <row r="1013">
          <cell r="G1013">
            <v>358.07569999999998</v>
          </cell>
          <cell r="H1013">
            <v>0.17899999999999999</v>
          </cell>
        </row>
        <row r="1014">
          <cell r="G1014">
            <v>72.770200000000003</v>
          </cell>
          <cell r="H1014">
            <v>3.6400000000000002E-2</v>
          </cell>
        </row>
        <row r="1015">
          <cell r="G1015">
            <v>38.470399999999998</v>
          </cell>
          <cell r="H1015">
            <v>1.9199999999999998E-2</v>
          </cell>
        </row>
        <row r="1016">
          <cell r="G1016">
            <v>16.372499999999999</v>
          </cell>
          <cell r="H1016">
            <v>8.2000000000000007E-3</v>
          </cell>
        </row>
        <row r="1017">
          <cell r="G1017">
            <v>24.120200000000001</v>
          </cell>
          <cell r="H1017">
            <v>1.21E-2</v>
          </cell>
        </row>
        <row r="1018">
          <cell r="G1018">
            <v>-79.218500000000006</v>
          </cell>
          <cell r="H1018">
            <v>-3.9600000000000003E-2</v>
          </cell>
        </row>
        <row r="1019">
          <cell r="G1019">
            <v>14.7003</v>
          </cell>
          <cell r="H1019">
            <v>7.4000000000000003E-3</v>
          </cell>
        </row>
        <row r="1020">
          <cell r="G1020">
            <v>28.823599999999999</v>
          </cell>
          <cell r="H1020">
            <v>1.44E-2</v>
          </cell>
        </row>
        <row r="1021">
          <cell r="G1021">
            <v>38.475900000000003</v>
          </cell>
          <cell r="H1021">
            <v>1.9199999999999998E-2</v>
          </cell>
        </row>
        <row r="1022">
          <cell r="G1022">
            <v>39.151400000000002</v>
          </cell>
          <cell r="H1022">
            <v>1.9599999999999999E-2</v>
          </cell>
        </row>
        <row r="1023">
          <cell r="G1023">
            <v>55.893799999999999</v>
          </cell>
          <cell r="H1023">
            <v>2.7900000000000001E-2</v>
          </cell>
        </row>
        <row r="1024">
          <cell r="G1024">
            <v>-26.880199999999999</v>
          </cell>
          <cell r="H1024">
            <v>-1.34E-2</v>
          </cell>
        </row>
        <row r="1025">
          <cell r="G1025">
            <v>114.0823</v>
          </cell>
          <cell r="H1025">
            <v>5.7000000000000002E-2</v>
          </cell>
        </row>
        <row r="1026">
          <cell r="G1026">
            <v>24.860199999999999</v>
          </cell>
          <cell r="H1026">
            <v>1.24E-2</v>
          </cell>
        </row>
        <row r="1027">
          <cell r="G1027">
            <v>-2.6762999999999999</v>
          </cell>
          <cell r="H1027">
            <v>-1.2999999999999999E-3</v>
          </cell>
        </row>
        <row r="1028">
          <cell r="G1028">
            <v>-27.122199999999999</v>
          </cell>
          <cell r="H1028">
            <v>-1.3599999999999999E-2</v>
          </cell>
        </row>
        <row r="1029">
          <cell r="G1029">
            <v>-26.0867</v>
          </cell>
          <cell r="H1029">
            <v>-1.2999999999999999E-2</v>
          </cell>
        </row>
        <row r="1030">
          <cell r="G1030">
            <v>-26.797999999999998</v>
          </cell>
          <cell r="H1030">
            <v>-1.34E-2</v>
          </cell>
        </row>
        <row r="1031">
          <cell r="G1031">
            <v>-25.776</v>
          </cell>
          <cell r="H1031">
            <v>-1.29E-2</v>
          </cell>
        </row>
        <row r="1032">
          <cell r="G1032">
            <v>-26.4788</v>
          </cell>
          <cell r="H1032">
            <v>-1.32E-2</v>
          </cell>
        </row>
        <row r="1033">
          <cell r="G1033">
            <v>-26.3188</v>
          </cell>
          <cell r="H1033">
            <v>-1.32E-2</v>
          </cell>
        </row>
        <row r="1034">
          <cell r="G1034">
            <v>-25.315799999999999</v>
          </cell>
          <cell r="H1034">
            <v>-1.2699999999999999E-2</v>
          </cell>
        </row>
        <row r="1035">
          <cell r="G1035">
            <v>-26.006699999999999</v>
          </cell>
          <cell r="H1035">
            <v>-1.2999999999999999E-2</v>
          </cell>
        </row>
        <row r="1036">
          <cell r="G1036">
            <v>-25.016200000000001</v>
          </cell>
          <cell r="H1036">
            <v>-1.2500000000000001E-2</v>
          </cell>
        </row>
        <row r="1037">
          <cell r="G1037">
            <v>-25.699200000000001</v>
          </cell>
          <cell r="H1037">
            <v>-1.2800000000000001E-2</v>
          </cell>
        </row>
        <row r="1038">
          <cell r="G1038">
            <v>0</v>
          </cell>
          <cell r="H1038">
            <v>0</v>
          </cell>
        </row>
        <row r="1039">
          <cell r="G1039">
            <v>0</v>
          </cell>
          <cell r="H1039">
            <v>0</v>
          </cell>
        </row>
        <row r="1040">
          <cell r="G1040">
            <v>0</v>
          </cell>
          <cell r="H1040">
            <v>0</v>
          </cell>
        </row>
        <row r="1041">
          <cell r="G1041">
            <v>648.59529999999995</v>
          </cell>
          <cell r="H1041">
            <v>-8.1074000000000002</v>
          </cell>
        </row>
        <row r="1042">
          <cell r="G1042">
            <v>611.29380000000003</v>
          </cell>
          <cell r="H1042">
            <v>-7.6412000000000004</v>
          </cell>
        </row>
        <row r="1043">
          <cell r="G1043">
            <v>663.12720000000002</v>
          </cell>
          <cell r="H1043">
            <v>-8.2890999999999995</v>
          </cell>
        </row>
        <row r="1044">
          <cell r="G1044">
            <v>705.88409999999999</v>
          </cell>
          <cell r="H1044">
            <v>-8.8236000000000008</v>
          </cell>
        </row>
        <row r="1045">
          <cell r="G1045">
            <v>677.44370000000004</v>
          </cell>
          <cell r="H1045">
            <v>-8.468</v>
          </cell>
        </row>
        <row r="1046">
          <cell r="G1046">
            <v>567.98990000000003</v>
          </cell>
          <cell r="H1046">
            <v>-7.0998999999999999</v>
          </cell>
        </row>
        <row r="1047">
          <cell r="G1047">
            <v>575.2115</v>
          </cell>
          <cell r="H1047">
            <v>-7.1901000000000002</v>
          </cell>
        </row>
        <row r="1048">
          <cell r="G1048">
            <v>334.4939</v>
          </cell>
          <cell r="H1048">
            <v>-0.83620000000000005</v>
          </cell>
        </row>
        <row r="1049">
          <cell r="G1049">
            <v>270.16680000000002</v>
          </cell>
          <cell r="H1049">
            <v>-0.6754</v>
          </cell>
        </row>
        <row r="1050">
          <cell r="G1050">
            <v>206.74979999999999</v>
          </cell>
          <cell r="H1050">
            <v>-0.51690000000000003</v>
          </cell>
        </row>
        <row r="1051">
          <cell r="G1051">
            <v>145.3357</v>
          </cell>
          <cell r="H1051">
            <v>-0.36330000000000001</v>
          </cell>
        </row>
        <row r="1052">
          <cell r="G1052">
            <v>159.7869</v>
          </cell>
          <cell r="H1052">
            <v>-0.39950000000000002</v>
          </cell>
        </row>
        <row r="1053">
          <cell r="G1053">
            <v>17.5762</v>
          </cell>
          <cell r="H1053">
            <v>-4.3900000000000002E-2</v>
          </cell>
        </row>
        <row r="1054">
          <cell r="G1054">
            <v>18.05</v>
          </cell>
          <cell r="H1054">
            <v>-4.5100000000000001E-2</v>
          </cell>
        </row>
        <row r="1055">
          <cell r="G1055">
            <v>17.358499999999999</v>
          </cell>
          <cell r="H1055">
            <v>-4.3400000000000001E-2</v>
          </cell>
        </row>
        <row r="1056">
          <cell r="G1056">
            <v>17.825299999999999</v>
          </cell>
          <cell r="H1056">
            <v>-4.4600000000000001E-2</v>
          </cell>
        </row>
        <row r="1057">
          <cell r="G1057">
            <v>17.255400000000002</v>
          </cell>
          <cell r="H1057">
            <v>-4.3099999999999999E-2</v>
          </cell>
        </row>
        <row r="1058">
          <cell r="G1058">
            <v>16.596299999999999</v>
          </cell>
          <cell r="H1058">
            <v>-4.1500000000000002E-2</v>
          </cell>
        </row>
        <row r="1059">
          <cell r="G1059">
            <v>17.047599999999999</v>
          </cell>
          <cell r="H1059">
            <v>-4.2599999999999999E-2</v>
          </cell>
        </row>
        <row r="1060">
          <cell r="G1060">
            <v>-10.4833</v>
          </cell>
          <cell r="H1060">
            <v>5.2400000000000002E-2</v>
          </cell>
        </row>
        <row r="1061">
          <cell r="G1061">
            <v>-10.7684</v>
          </cell>
          <cell r="H1061">
            <v>5.3800000000000001E-2</v>
          </cell>
        </row>
        <row r="1062">
          <cell r="G1062">
            <v>-10.702299999999999</v>
          </cell>
          <cell r="H1062">
            <v>5.3499999999999999E-2</v>
          </cell>
        </row>
        <row r="1063">
          <cell r="G1063">
            <v>-9.6074000000000002</v>
          </cell>
          <cell r="H1063">
            <v>4.8000000000000001E-2</v>
          </cell>
        </row>
        <row r="1064">
          <cell r="G1064">
            <v>-10.5777</v>
          </cell>
          <cell r="H1064">
            <v>5.2900000000000003E-2</v>
          </cell>
        </row>
        <row r="1065">
          <cell r="G1065">
            <v>-10.1738</v>
          </cell>
          <cell r="H1065">
            <v>5.0900000000000001E-2</v>
          </cell>
        </row>
        <row r="1066">
          <cell r="G1066">
            <v>-10.4512</v>
          </cell>
          <cell r="H1066">
            <v>5.2299999999999999E-2</v>
          </cell>
        </row>
        <row r="1067">
          <cell r="G1067">
            <v>-10.0526</v>
          </cell>
          <cell r="H1067">
            <v>5.0299999999999997E-2</v>
          </cell>
        </row>
        <row r="1068">
          <cell r="G1068">
            <v>-10.326700000000001</v>
          </cell>
          <cell r="H1068">
            <v>5.16E-2</v>
          </cell>
        </row>
        <row r="1069">
          <cell r="G1069">
            <v>-10.2643</v>
          </cell>
          <cell r="H1069">
            <v>5.1299999999999998E-2</v>
          </cell>
        </row>
        <row r="1070">
          <cell r="G1070">
            <v>-9.8731000000000009</v>
          </cell>
          <cell r="H1070">
            <v>4.9399999999999999E-2</v>
          </cell>
        </row>
        <row r="1071">
          <cell r="G1071">
            <v>-10.1426</v>
          </cell>
          <cell r="H1071">
            <v>5.0700000000000002E-2</v>
          </cell>
        </row>
        <row r="1072">
          <cell r="G1072">
            <v>-9.7562999999999995</v>
          </cell>
          <cell r="H1072">
            <v>4.8800000000000003E-2</v>
          </cell>
        </row>
        <row r="1073">
          <cell r="G1073">
            <v>-10.0227</v>
          </cell>
          <cell r="H1073">
            <v>5.0099999999999999E-2</v>
          </cell>
        </row>
        <row r="1074">
          <cell r="G1074">
            <v>-9.9621999999999993</v>
          </cell>
          <cell r="H1074">
            <v>4.9799999999999997E-2</v>
          </cell>
        </row>
        <row r="1075">
          <cell r="G1075">
            <v>-8.9436999999999998</v>
          </cell>
          <cell r="H1075">
            <v>4.4699999999999997E-2</v>
          </cell>
        </row>
        <row r="1076">
          <cell r="G1076">
            <v>-9.8478999999999992</v>
          </cell>
          <cell r="H1076">
            <v>4.9200000000000001E-2</v>
          </cell>
        </row>
        <row r="1077">
          <cell r="G1077">
            <v>-9.4727999999999994</v>
          </cell>
          <cell r="H1077">
            <v>4.7399999999999998E-2</v>
          </cell>
        </row>
        <row r="1078">
          <cell r="G1078">
            <v>-9.7318999999999996</v>
          </cell>
          <cell r="H1078">
            <v>4.87E-2</v>
          </cell>
        </row>
        <row r="1079">
          <cell r="G1079">
            <v>-9.3615999999999993</v>
          </cell>
          <cell r="H1079">
            <v>4.6800000000000001E-2</v>
          </cell>
        </row>
        <row r="1080">
          <cell r="G1080">
            <v>-9.6176999999999992</v>
          </cell>
          <cell r="H1080">
            <v>4.8099999999999997E-2</v>
          </cell>
        </row>
        <row r="1081">
          <cell r="G1081">
            <v>-9.5602</v>
          </cell>
          <cell r="H1081">
            <v>4.7800000000000002E-2</v>
          </cell>
        </row>
        <row r="1082">
          <cell r="G1082">
            <v>-9.1965000000000003</v>
          </cell>
          <cell r="H1082">
            <v>4.5999999999999999E-2</v>
          </cell>
        </row>
        <row r="1083">
          <cell r="G1083">
            <v>-9.4481000000000002</v>
          </cell>
          <cell r="H1083">
            <v>4.7199999999999999E-2</v>
          </cell>
        </row>
        <row r="1084">
          <cell r="G1084">
            <v>-9.0886999999999993</v>
          </cell>
          <cell r="H1084">
            <v>4.5400000000000003E-2</v>
          </cell>
        </row>
        <row r="1085">
          <cell r="G1085">
            <v>-9.3374000000000006</v>
          </cell>
          <cell r="H1085">
            <v>4.6699999999999998E-2</v>
          </cell>
        </row>
        <row r="1086">
          <cell r="G1086">
            <v>-9.2814999999999994</v>
          </cell>
          <cell r="H1086">
            <v>4.6399999999999997E-2</v>
          </cell>
        </row>
        <row r="1087">
          <cell r="G1087">
            <v>-8.6305999999999994</v>
          </cell>
          <cell r="H1087">
            <v>4.3200000000000002E-2</v>
          </cell>
        </row>
        <row r="1088">
          <cell r="G1088">
            <v>-9.1738999999999997</v>
          </cell>
          <cell r="H1088">
            <v>4.5900000000000003E-2</v>
          </cell>
        </row>
        <row r="1089">
          <cell r="G1089">
            <v>0</v>
          </cell>
          <cell r="H1089">
            <v>0</v>
          </cell>
        </row>
        <row r="1090">
          <cell r="G1090">
            <v>0</v>
          </cell>
          <cell r="H1090">
            <v>0</v>
          </cell>
        </row>
        <row r="1091">
          <cell r="G1091">
            <v>0</v>
          </cell>
          <cell r="H1091">
            <v>0</v>
          </cell>
        </row>
        <row r="1092">
          <cell r="G1092">
            <v>0</v>
          </cell>
          <cell r="H1092">
            <v>0</v>
          </cell>
        </row>
        <row r="1093">
          <cell r="G1093">
            <v>0</v>
          </cell>
          <cell r="H1093">
            <v>0</v>
          </cell>
        </row>
        <row r="1094">
          <cell r="G1094">
            <v>0</v>
          </cell>
          <cell r="H1094">
            <v>0</v>
          </cell>
        </row>
        <row r="1095">
          <cell r="G1095">
            <v>0</v>
          </cell>
          <cell r="H1095">
            <v>0</v>
          </cell>
        </row>
        <row r="1096">
          <cell r="G1096">
            <v>0</v>
          </cell>
          <cell r="H1096">
            <v>0</v>
          </cell>
        </row>
        <row r="1097">
          <cell r="G1097">
            <v>0</v>
          </cell>
          <cell r="H1097">
            <v>0</v>
          </cell>
        </row>
        <row r="1098">
          <cell r="G1098">
            <v>0</v>
          </cell>
          <cell r="H1098">
            <v>0</v>
          </cell>
        </row>
        <row r="1099">
          <cell r="G1099">
            <v>0</v>
          </cell>
          <cell r="H1099">
            <v>0</v>
          </cell>
        </row>
        <row r="1100">
          <cell r="G1100">
            <v>0</v>
          </cell>
          <cell r="H1100">
            <v>0</v>
          </cell>
        </row>
        <row r="1101">
          <cell r="G1101">
            <v>0</v>
          </cell>
          <cell r="H1101">
            <v>0</v>
          </cell>
        </row>
        <row r="1102">
          <cell r="G1102">
            <v>0</v>
          </cell>
          <cell r="H1102">
            <v>0</v>
          </cell>
        </row>
        <row r="1103">
          <cell r="G1103">
            <v>0</v>
          </cell>
          <cell r="H1103">
            <v>0</v>
          </cell>
        </row>
        <row r="1104">
          <cell r="G1104">
            <v>0</v>
          </cell>
          <cell r="H1104">
            <v>0</v>
          </cell>
        </row>
        <row r="1105">
          <cell r="G1105">
            <v>0</v>
          </cell>
          <cell r="H1105">
            <v>0</v>
          </cell>
        </row>
        <row r="1106">
          <cell r="G1106">
            <v>0</v>
          </cell>
          <cell r="H1106">
            <v>0</v>
          </cell>
        </row>
        <row r="1107">
          <cell r="G1107">
            <v>0</v>
          </cell>
          <cell r="H1107">
            <v>0</v>
          </cell>
        </row>
        <row r="1108">
          <cell r="G1108">
            <v>0</v>
          </cell>
          <cell r="H1108">
            <v>0</v>
          </cell>
        </row>
        <row r="1109">
          <cell r="G1109">
            <v>0</v>
          </cell>
          <cell r="H1109">
            <v>0</v>
          </cell>
        </row>
        <row r="1110">
          <cell r="G1110">
            <v>0</v>
          </cell>
          <cell r="H1110">
            <v>0</v>
          </cell>
        </row>
        <row r="1111">
          <cell r="G1111">
            <v>0</v>
          </cell>
          <cell r="H1111">
            <v>0</v>
          </cell>
        </row>
        <row r="1112">
          <cell r="G1112">
            <v>0</v>
          </cell>
          <cell r="H1112">
            <v>0</v>
          </cell>
        </row>
        <row r="1113">
          <cell r="G1113">
            <v>0</v>
          </cell>
          <cell r="H1113">
            <v>0</v>
          </cell>
        </row>
        <row r="1114">
          <cell r="G1114">
            <v>0</v>
          </cell>
          <cell r="H1114">
            <v>0</v>
          </cell>
        </row>
        <row r="1115">
          <cell r="G1115">
            <v>0</v>
          </cell>
          <cell r="H1115">
            <v>0</v>
          </cell>
        </row>
        <row r="1116">
          <cell r="G1116">
            <v>0</v>
          </cell>
          <cell r="H1116">
            <v>0</v>
          </cell>
        </row>
        <row r="1117">
          <cell r="G1117">
            <v>0</v>
          </cell>
          <cell r="H1117">
            <v>0</v>
          </cell>
        </row>
        <row r="1118">
          <cell r="G1118">
            <v>0</v>
          </cell>
          <cell r="H1118">
            <v>0</v>
          </cell>
        </row>
        <row r="1119">
          <cell r="G1119">
            <v>0</v>
          </cell>
          <cell r="H1119">
            <v>0</v>
          </cell>
        </row>
        <row r="1120">
          <cell r="G1120">
            <v>0</v>
          </cell>
          <cell r="H1120">
            <v>0</v>
          </cell>
        </row>
        <row r="1121">
          <cell r="G1121">
            <v>0</v>
          </cell>
          <cell r="H1121">
            <v>0</v>
          </cell>
        </row>
        <row r="1122">
          <cell r="G1122">
            <v>0</v>
          </cell>
          <cell r="H1122">
            <v>0</v>
          </cell>
        </row>
        <row r="1123">
          <cell r="G1123">
            <v>0</v>
          </cell>
          <cell r="H1123">
            <v>0</v>
          </cell>
        </row>
        <row r="1124">
          <cell r="G1124">
            <v>0</v>
          </cell>
          <cell r="H1124">
            <v>0</v>
          </cell>
        </row>
        <row r="1125">
          <cell r="G1125">
            <v>0</v>
          </cell>
          <cell r="H1125">
            <v>0</v>
          </cell>
        </row>
        <row r="1126">
          <cell r="G1126">
            <v>0</v>
          </cell>
          <cell r="H1126">
            <v>0</v>
          </cell>
        </row>
        <row r="1127">
          <cell r="G1127">
            <v>0</v>
          </cell>
          <cell r="H1127">
            <v>0</v>
          </cell>
        </row>
        <row r="1128">
          <cell r="G1128">
            <v>0</v>
          </cell>
          <cell r="H1128">
            <v>0</v>
          </cell>
        </row>
        <row r="1129">
          <cell r="G1129">
            <v>0</v>
          </cell>
          <cell r="H1129">
            <v>0</v>
          </cell>
        </row>
        <row r="1130">
          <cell r="G1130">
            <v>0</v>
          </cell>
          <cell r="H1130">
            <v>0</v>
          </cell>
        </row>
        <row r="1131">
          <cell r="G1131">
            <v>0</v>
          </cell>
          <cell r="H1131">
            <v>0</v>
          </cell>
        </row>
        <row r="1132">
          <cell r="G1132">
            <v>0</v>
          </cell>
          <cell r="H1132">
            <v>0</v>
          </cell>
        </row>
        <row r="1133">
          <cell r="G1133">
            <v>0</v>
          </cell>
          <cell r="H1133">
            <v>0</v>
          </cell>
        </row>
        <row r="1134">
          <cell r="G1134">
            <v>0</v>
          </cell>
          <cell r="H1134">
            <v>0</v>
          </cell>
        </row>
        <row r="1135">
          <cell r="G1135">
            <v>0</v>
          </cell>
          <cell r="H1135">
            <v>0</v>
          </cell>
        </row>
        <row r="1136">
          <cell r="G1136">
            <v>0</v>
          </cell>
          <cell r="H1136">
            <v>0</v>
          </cell>
        </row>
        <row r="1137">
          <cell r="G1137">
            <v>-77.861999999999995</v>
          </cell>
          <cell r="H1137">
            <v>0.97330000000000005</v>
          </cell>
        </row>
        <row r="1138">
          <cell r="G1138">
            <v>30.852900000000002</v>
          </cell>
          <cell r="H1138">
            <v>-0.38569999999999999</v>
          </cell>
        </row>
        <row r="1139">
          <cell r="G1139">
            <v>29.6999</v>
          </cell>
          <cell r="H1139">
            <v>-0.37119999999999997</v>
          </cell>
        </row>
        <row r="1140">
          <cell r="G1140">
            <v>30.526599999999998</v>
          </cell>
          <cell r="H1140">
            <v>-0.38159999999999999</v>
          </cell>
        </row>
        <row r="1141">
          <cell r="G1141">
            <v>30.356100000000001</v>
          </cell>
          <cell r="H1141">
            <v>-0.3795</v>
          </cell>
        </row>
        <row r="1142">
          <cell r="G1142">
            <v>29.209599999999998</v>
          </cell>
          <cell r="H1142">
            <v>-0.36509999999999998</v>
          </cell>
        </row>
        <row r="1143">
          <cell r="G1143">
            <v>30.014399999999998</v>
          </cell>
          <cell r="H1143">
            <v>-0.37519999999999998</v>
          </cell>
        </row>
        <row r="1144">
          <cell r="G1144">
            <v>-205.9932</v>
          </cell>
          <cell r="H1144">
            <v>0.51500000000000001</v>
          </cell>
        </row>
        <row r="1145">
          <cell r="G1145">
            <v>-276.79520000000002</v>
          </cell>
          <cell r="H1145">
            <v>0.69199999999999995</v>
          </cell>
        </row>
        <row r="1146">
          <cell r="G1146">
            <v>-317.43439999999998</v>
          </cell>
          <cell r="H1146">
            <v>0.79359999999999997</v>
          </cell>
        </row>
        <row r="1147">
          <cell r="G1147">
            <v>-284.99400000000003</v>
          </cell>
          <cell r="H1147">
            <v>0.71250000000000002</v>
          </cell>
        </row>
        <row r="1148">
          <cell r="G1148">
            <v>-244.90309999999999</v>
          </cell>
          <cell r="H1148">
            <v>0.61229999999999996</v>
          </cell>
        </row>
        <row r="1149">
          <cell r="G1149">
            <v>-168.5558</v>
          </cell>
          <cell r="H1149">
            <v>0.4214</v>
          </cell>
        </row>
        <row r="1150">
          <cell r="G1150">
            <v>28.8063</v>
          </cell>
          <cell r="H1150">
            <v>-7.1999999999999995E-2</v>
          </cell>
        </row>
        <row r="1151">
          <cell r="G1151">
            <v>27.707100000000001</v>
          </cell>
          <cell r="H1151">
            <v>-6.93E-2</v>
          </cell>
        </row>
        <row r="1152">
          <cell r="G1152">
            <v>28.461300000000001</v>
          </cell>
          <cell r="H1152">
            <v>-7.1199999999999999E-2</v>
          </cell>
        </row>
        <row r="1153">
          <cell r="G1153">
            <v>28.287600000000001</v>
          </cell>
          <cell r="H1153">
            <v>-7.0699999999999999E-2</v>
          </cell>
        </row>
        <row r="1154">
          <cell r="G1154">
            <v>27.207000000000001</v>
          </cell>
          <cell r="H1154">
            <v>-6.8000000000000005E-2</v>
          </cell>
        </row>
        <row r="1155">
          <cell r="G1155">
            <v>27.946899999999999</v>
          </cell>
          <cell r="H1155">
            <v>-6.9900000000000004E-2</v>
          </cell>
        </row>
        <row r="1156">
          <cell r="G1156">
            <v>-186.31479999999999</v>
          </cell>
          <cell r="H1156">
            <v>0.93159999999999998</v>
          </cell>
        </row>
        <row r="1157">
          <cell r="G1157">
            <v>-257.60809999999998</v>
          </cell>
          <cell r="H1157">
            <v>1.288</v>
          </cell>
        </row>
        <row r="1158">
          <cell r="G1158">
            <v>-321.7835</v>
          </cell>
          <cell r="H1158">
            <v>1.6089</v>
          </cell>
        </row>
        <row r="1159">
          <cell r="G1159">
            <v>-288.86219999999997</v>
          </cell>
          <cell r="H1159">
            <v>1.4442999999999999</v>
          </cell>
        </row>
        <row r="1160">
          <cell r="G1160">
            <v>-235.62450000000001</v>
          </cell>
          <cell r="H1160">
            <v>1.1780999999999999</v>
          </cell>
        </row>
        <row r="1161">
          <cell r="G1161">
            <v>-138.01769999999999</v>
          </cell>
          <cell r="H1161">
            <v>0.69010000000000005</v>
          </cell>
        </row>
        <row r="1162">
          <cell r="G1162">
            <v>-163.8083</v>
          </cell>
          <cell r="H1162">
            <v>0.81899999999999995</v>
          </cell>
        </row>
        <row r="1163">
          <cell r="G1163">
            <v>-224.7962</v>
          </cell>
          <cell r="H1163">
            <v>1.1240000000000001</v>
          </cell>
        </row>
        <row r="1164">
          <cell r="G1164">
            <v>-292.54649999999998</v>
          </cell>
          <cell r="H1164">
            <v>1.4626999999999999</v>
          </cell>
        </row>
        <row r="1165">
          <cell r="G1165">
            <v>-268.90809999999999</v>
          </cell>
          <cell r="H1165">
            <v>1.3445</v>
          </cell>
        </row>
        <row r="1166">
          <cell r="G1166">
            <v>-208.78489999999999</v>
          </cell>
          <cell r="H1166">
            <v>1.0439000000000001</v>
          </cell>
        </row>
        <row r="1167">
          <cell r="G1167">
            <v>-82.782600000000002</v>
          </cell>
          <cell r="H1167">
            <v>0.41389999999999999</v>
          </cell>
        </row>
        <row r="1168">
          <cell r="G1168">
            <v>-148.7268</v>
          </cell>
          <cell r="H1168">
            <v>0.74360000000000004</v>
          </cell>
        </row>
        <row r="1169">
          <cell r="G1169">
            <v>-194.44370000000001</v>
          </cell>
          <cell r="H1169">
            <v>0.97219999999999995</v>
          </cell>
        </row>
        <row r="1170">
          <cell r="G1170">
            <v>-266.0729</v>
          </cell>
          <cell r="H1170">
            <v>1.3304</v>
          </cell>
        </row>
        <row r="1171">
          <cell r="G1171">
            <v>-252.47989999999999</v>
          </cell>
          <cell r="H1171">
            <v>1.2624</v>
          </cell>
        </row>
        <row r="1172">
          <cell r="G1172">
            <v>-166.3871</v>
          </cell>
          <cell r="H1172">
            <v>0.83189999999999997</v>
          </cell>
        </row>
        <row r="1173">
          <cell r="G1173">
            <v>-32.383899999999997</v>
          </cell>
          <cell r="H1173">
            <v>0.16189999999999999</v>
          </cell>
        </row>
        <row r="1174">
          <cell r="G1174">
            <v>137.39410000000001</v>
          </cell>
          <cell r="H1174">
            <v>-1.7174</v>
          </cell>
        </row>
        <row r="1175">
          <cell r="G1175">
            <v>123.37520000000001</v>
          </cell>
          <cell r="H1175">
            <v>-1.5422</v>
          </cell>
        </row>
        <row r="1176">
          <cell r="G1176">
            <v>118.7998</v>
          </cell>
          <cell r="H1176">
            <v>-1.4850000000000001</v>
          </cell>
        </row>
        <row r="1177">
          <cell r="G1177">
            <v>122.0705</v>
          </cell>
          <cell r="H1177">
            <v>-1.5259</v>
          </cell>
        </row>
        <row r="1178">
          <cell r="G1178">
            <v>121.17359999999999</v>
          </cell>
          <cell r="H1178">
            <v>-1.5146999999999999</v>
          </cell>
        </row>
        <row r="1179">
          <cell r="G1179">
            <v>116.8385</v>
          </cell>
          <cell r="H1179">
            <v>-1.4604999999999999</v>
          </cell>
        </row>
        <row r="1180">
          <cell r="G1180">
            <v>120.0577</v>
          </cell>
          <cell r="H1180">
            <v>-1.5006999999999999</v>
          </cell>
        </row>
        <row r="1181">
          <cell r="G1181">
            <v>115.50749999999999</v>
          </cell>
          <cell r="H1181">
            <v>-0.2888</v>
          </cell>
        </row>
        <row r="1182">
          <cell r="G1182">
            <v>126.1409</v>
          </cell>
          <cell r="H1182">
            <v>-0.31540000000000001</v>
          </cell>
        </row>
        <row r="1183">
          <cell r="G1183">
            <v>125.387</v>
          </cell>
          <cell r="H1183">
            <v>-0.3135</v>
          </cell>
        </row>
        <row r="1184">
          <cell r="G1184">
            <v>94.931399999999996</v>
          </cell>
          <cell r="H1184">
            <v>-0.23730000000000001</v>
          </cell>
        </row>
        <row r="1185">
          <cell r="G1185">
            <v>87.4602</v>
          </cell>
          <cell r="H1185">
            <v>-0.21870000000000001</v>
          </cell>
        </row>
        <row r="1186">
          <cell r="G1186">
            <v>72.340800000000002</v>
          </cell>
          <cell r="H1186">
            <v>-0.18090000000000001</v>
          </cell>
        </row>
        <row r="1187">
          <cell r="G1187">
            <v>68.078999999999994</v>
          </cell>
          <cell r="H1187">
            <v>-0.17019999999999999</v>
          </cell>
        </row>
        <row r="1188">
          <cell r="G1188">
            <v>65.481200000000001</v>
          </cell>
          <cell r="H1188">
            <v>-0.16370000000000001</v>
          </cell>
        </row>
        <row r="1189">
          <cell r="G1189">
            <v>66.930300000000003</v>
          </cell>
          <cell r="H1189">
            <v>-0.1673</v>
          </cell>
        </row>
        <row r="1190">
          <cell r="G1190">
            <v>72.976399999999998</v>
          </cell>
          <cell r="H1190">
            <v>-0.18240000000000001</v>
          </cell>
        </row>
        <row r="1191">
          <cell r="G1191">
            <v>71.5976</v>
          </cell>
          <cell r="H1191">
            <v>-0.17899999999999999</v>
          </cell>
        </row>
        <row r="1192">
          <cell r="G1192">
            <v>83.840800000000002</v>
          </cell>
          <cell r="H1192">
            <v>-0.20960000000000001</v>
          </cell>
        </row>
        <row r="1193">
          <cell r="G1193">
            <v>34.560499999999998</v>
          </cell>
          <cell r="H1193">
            <v>-0.17280000000000001</v>
          </cell>
        </row>
        <row r="1194">
          <cell r="G1194">
            <v>34.348399999999998</v>
          </cell>
          <cell r="H1194">
            <v>-0.17169999999999999</v>
          </cell>
        </row>
        <row r="1195">
          <cell r="G1195">
            <v>14.4206</v>
          </cell>
          <cell r="H1195">
            <v>-7.2099999999999997E-2</v>
          </cell>
        </row>
        <row r="1196">
          <cell r="G1196">
            <v>-295.18239999999997</v>
          </cell>
          <cell r="H1196">
            <v>3.6898</v>
          </cell>
        </row>
        <row r="1197">
          <cell r="G1197">
            <v>-120.0282</v>
          </cell>
          <cell r="H1197">
            <v>1.5004</v>
          </cell>
        </row>
        <row r="1198">
          <cell r="G1198">
            <v>-114.4378</v>
          </cell>
          <cell r="H1198">
            <v>1.4305000000000001</v>
          </cell>
        </row>
        <row r="1199">
          <cell r="G1199">
            <v>-121.7393</v>
          </cell>
          <cell r="H1199">
            <v>1.5217000000000001</v>
          </cell>
        </row>
        <row r="1200">
          <cell r="G1200">
            <v>-82.244200000000006</v>
          </cell>
          <cell r="H1200">
            <v>1.0281</v>
          </cell>
        </row>
        <row r="1201">
          <cell r="G1201">
            <v>-114.04519999999999</v>
          </cell>
          <cell r="H1201">
            <v>1.4256</v>
          </cell>
        </row>
        <row r="1202">
          <cell r="G1202">
            <v>-118.2282</v>
          </cell>
          <cell r="H1202">
            <v>1.4779</v>
          </cell>
        </row>
        <row r="1203">
          <cell r="G1203">
            <v>19.150700000000001</v>
          </cell>
          <cell r="H1203">
            <v>-4.7899999999999998E-2</v>
          </cell>
        </row>
        <row r="1204">
          <cell r="G1204">
            <v>20.0977</v>
          </cell>
          <cell r="H1204">
            <v>-5.0200000000000002E-2</v>
          </cell>
        </row>
        <row r="1205">
          <cell r="G1205">
            <v>18.028300000000002</v>
          </cell>
          <cell r="H1205">
            <v>-4.5100000000000001E-2</v>
          </cell>
        </row>
        <row r="1206">
          <cell r="G1206">
            <v>15.566000000000001</v>
          </cell>
          <cell r="H1206">
            <v>-3.8899999999999997E-2</v>
          </cell>
        </row>
        <row r="1207">
          <cell r="G1207">
            <v>23.2577</v>
          </cell>
          <cell r="H1207">
            <v>-5.8099999999999999E-2</v>
          </cell>
        </row>
        <row r="1208">
          <cell r="G1208">
            <v>171.8484</v>
          </cell>
          <cell r="H1208">
            <v>-0.42959999999999998</v>
          </cell>
        </row>
        <row r="1209">
          <cell r="G1209">
            <v>176.48220000000001</v>
          </cell>
          <cell r="H1209">
            <v>-0.44119999999999998</v>
          </cell>
        </row>
        <row r="1210">
          <cell r="G1210">
            <v>169.9239</v>
          </cell>
          <cell r="H1210">
            <v>-0.42480000000000001</v>
          </cell>
        </row>
        <row r="1211">
          <cell r="G1211">
            <v>124.91379999999999</v>
          </cell>
          <cell r="H1211">
            <v>-0.31230000000000002</v>
          </cell>
        </row>
        <row r="1212">
          <cell r="G1212">
            <v>124.1551</v>
          </cell>
          <cell r="H1212">
            <v>-0.31040000000000001</v>
          </cell>
        </row>
        <row r="1213">
          <cell r="G1213">
            <v>119.5296</v>
          </cell>
          <cell r="H1213">
            <v>-0.29880000000000001</v>
          </cell>
        </row>
        <row r="1214">
          <cell r="G1214">
            <v>122.65989999999999</v>
          </cell>
          <cell r="H1214">
            <v>-0.30659999999999998</v>
          </cell>
        </row>
        <row r="1215">
          <cell r="G1215">
            <v>2.6880000000000002</v>
          </cell>
          <cell r="H1215">
            <v>-1.34E-2</v>
          </cell>
        </row>
        <row r="1216">
          <cell r="G1216">
            <v>2.6720999999999999</v>
          </cell>
          <cell r="H1216">
            <v>-1.34E-2</v>
          </cell>
        </row>
        <row r="1217">
          <cell r="G1217">
            <v>516.92499999999995</v>
          </cell>
          <cell r="H1217">
            <v>-0.25850000000000001</v>
          </cell>
        </row>
        <row r="1218">
          <cell r="G1218">
            <v>249.48490000000001</v>
          </cell>
          <cell r="H1218">
            <v>-0.12470000000000001</v>
          </cell>
        </row>
        <row r="1219">
          <cell r="G1219">
            <v>90.646100000000004</v>
          </cell>
          <cell r="H1219">
            <v>-4.53E-2</v>
          </cell>
        </row>
        <row r="1220">
          <cell r="G1220">
            <v>148.37270000000001</v>
          </cell>
          <cell r="H1220">
            <v>-7.4200000000000002E-2</v>
          </cell>
        </row>
        <row r="1221">
          <cell r="G1221">
            <v>98.876400000000004</v>
          </cell>
          <cell r="H1221">
            <v>-4.9399999999999999E-2</v>
          </cell>
        </row>
        <row r="1222">
          <cell r="G1222">
            <v>97.415000000000006</v>
          </cell>
          <cell r="H1222">
            <v>-4.87E-2</v>
          </cell>
        </row>
        <row r="1223">
          <cell r="G1223">
            <v>125.7928</v>
          </cell>
          <cell r="H1223">
            <v>-6.2899999999999998E-2</v>
          </cell>
        </row>
        <row r="1224">
          <cell r="G1224">
            <v>90.888999999999996</v>
          </cell>
          <cell r="H1224">
            <v>-0.22720000000000001</v>
          </cell>
        </row>
        <row r="1225">
          <cell r="G1225">
            <v>79.375</v>
          </cell>
          <cell r="H1225">
            <v>-0.19839999999999999</v>
          </cell>
        </row>
        <row r="1226">
          <cell r="G1226">
            <v>80.105800000000002</v>
          </cell>
          <cell r="H1226">
            <v>-0.20030000000000001</v>
          </cell>
        </row>
        <row r="1227">
          <cell r="G1227">
            <v>69.329400000000007</v>
          </cell>
          <cell r="H1227">
            <v>-0.17330000000000001</v>
          </cell>
        </row>
        <row r="1228">
          <cell r="G1228">
            <v>66.1751</v>
          </cell>
          <cell r="H1228">
            <v>-0.16539999999999999</v>
          </cell>
        </row>
        <row r="1229">
          <cell r="G1229">
            <v>-32.342700000000001</v>
          </cell>
          <cell r="H1229">
            <v>8.09E-2</v>
          </cell>
        </row>
        <row r="1230">
          <cell r="G1230">
            <v>-32.764299999999999</v>
          </cell>
          <cell r="H1230">
            <v>8.1900000000000001E-2</v>
          </cell>
        </row>
        <row r="1231">
          <cell r="G1231">
            <v>-32.253799999999998</v>
          </cell>
          <cell r="H1231">
            <v>8.0600000000000005E-2</v>
          </cell>
        </row>
        <row r="1232">
          <cell r="G1232">
            <v>-30.769500000000001</v>
          </cell>
          <cell r="H1232">
            <v>7.6899999999999996E-2</v>
          </cell>
        </row>
        <row r="1233">
          <cell r="G1233">
            <v>-30.2988</v>
          </cell>
          <cell r="H1233">
            <v>7.5700000000000003E-2</v>
          </cell>
        </row>
        <row r="1234">
          <cell r="G1234">
            <v>-27.269600000000001</v>
          </cell>
          <cell r="H1234">
            <v>6.8199999999999997E-2</v>
          </cell>
        </row>
        <row r="1235">
          <cell r="G1235">
            <v>-30.7668</v>
          </cell>
          <cell r="H1235">
            <v>7.6899999999999996E-2</v>
          </cell>
        </row>
        <row r="1236">
          <cell r="G1236">
            <v>-27.925799999999999</v>
          </cell>
          <cell r="H1236">
            <v>0.1396</v>
          </cell>
        </row>
        <row r="1237">
          <cell r="G1237">
            <v>-27.9344</v>
          </cell>
          <cell r="H1237">
            <v>0.13969999999999999</v>
          </cell>
        </row>
        <row r="1238">
          <cell r="G1238">
            <v>-26.714700000000001</v>
          </cell>
          <cell r="H1238">
            <v>0.1336</v>
          </cell>
        </row>
        <row r="1239">
          <cell r="G1239">
            <v>-26.171500000000002</v>
          </cell>
          <cell r="H1239">
            <v>0.13089999999999999</v>
          </cell>
        </row>
        <row r="1240">
          <cell r="G1240">
            <v>-25.570900000000002</v>
          </cell>
          <cell r="H1240">
            <v>0.12790000000000001</v>
          </cell>
        </row>
        <row r="1241">
          <cell r="G1241">
            <v>-23.877099999999999</v>
          </cell>
          <cell r="H1241">
            <v>0.11940000000000001</v>
          </cell>
        </row>
        <row r="1242">
          <cell r="G1242">
            <v>-24.1477</v>
          </cell>
          <cell r="H1242">
            <v>0.1207</v>
          </cell>
        </row>
        <row r="1243">
          <cell r="G1243">
            <v>-23.837700000000002</v>
          </cell>
          <cell r="H1243">
            <v>0.1192</v>
          </cell>
        </row>
        <row r="1244">
          <cell r="G1244">
            <v>-22.5335</v>
          </cell>
          <cell r="H1244">
            <v>0.11269999999999999</v>
          </cell>
        </row>
        <row r="1245">
          <cell r="G1245">
            <v>-22.160499999999999</v>
          </cell>
          <cell r="H1245">
            <v>0.1108</v>
          </cell>
        </row>
        <row r="1246">
          <cell r="G1246">
            <v>-19.766500000000001</v>
          </cell>
          <cell r="H1246">
            <v>9.8799999999999999E-2</v>
          </cell>
        </row>
        <row r="1247">
          <cell r="G1247">
            <v>-22.5868</v>
          </cell>
          <cell r="H1247">
            <v>0.1129</v>
          </cell>
        </row>
        <row r="1248">
          <cell r="G1248">
            <v>-23.129899999999999</v>
          </cell>
          <cell r="H1248">
            <v>0.11559999999999999</v>
          </cell>
        </row>
        <row r="1249">
          <cell r="G1249">
            <v>-23.139600000000002</v>
          </cell>
          <cell r="H1249">
            <v>0.1157</v>
          </cell>
        </row>
        <row r="1250">
          <cell r="G1250">
            <v>-22.131399999999999</v>
          </cell>
          <cell r="H1250">
            <v>0.11070000000000001</v>
          </cell>
        </row>
        <row r="1251">
          <cell r="G1251">
            <v>-21.6828</v>
          </cell>
          <cell r="H1251">
            <v>0.1084</v>
          </cell>
        </row>
        <row r="1252">
          <cell r="G1252">
            <v>-21.188099999999999</v>
          </cell>
          <cell r="H1252">
            <v>0.10589999999999999</v>
          </cell>
        </row>
        <row r="1253">
          <cell r="G1253">
            <v>-19.786000000000001</v>
          </cell>
          <cell r="H1253">
            <v>9.8900000000000002E-2</v>
          </cell>
        </row>
        <row r="1254">
          <cell r="G1254">
            <v>-20.012699999999999</v>
          </cell>
          <cell r="H1254">
            <v>0.10009999999999999</v>
          </cell>
        </row>
        <row r="1255">
          <cell r="G1255">
            <v>-19.7578</v>
          </cell>
          <cell r="H1255">
            <v>9.8799999999999999E-2</v>
          </cell>
        </row>
        <row r="1256">
          <cell r="G1256">
            <v>-18.678000000000001</v>
          </cell>
          <cell r="H1256">
            <v>9.3399999999999997E-2</v>
          </cell>
        </row>
        <row r="1257">
          <cell r="G1257">
            <v>-18.3703</v>
          </cell>
          <cell r="H1257">
            <v>9.1899999999999996E-2</v>
          </cell>
        </row>
        <row r="1258">
          <cell r="G1258">
            <v>-16.3887</v>
          </cell>
          <cell r="H1258">
            <v>8.1900000000000001E-2</v>
          </cell>
        </row>
        <row r="1259">
          <cell r="G1259">
            <v>-18.726700000000001</v>
          </cell>
          <cell r="H1259">
            <v>9.3600000000000003E-2</v>
          </cell>
        </row>
        <row r="1260">
          <cell r="G1260">
            <v>-19.177299999999999</v>
          </cell>
          <cell r="H1260">
            <v>9.5899999999999999E-2</v>
          </cell>
        </row>
        <row r="1261">
          <cell r="G1261">
            <v>-19.187200000000001</v>
          </cell>
          <cell r="H1261">
            <v>9.5899999999999999E-2</v>
          </cell>
        </row>
        <row r="1262">
          <cell r="G1262">
            <v>-18.3536</v>
          </cell>
          <cell r="H1262">
            <v>9.1800000000000007E-2</v>
          </cell>
        </row>
        <row r="1263">
          <cell r="G1263">
            <v>-17.980399999999999</v>
          </cell>
          <cell r="H1263">
            <v>8.9899999999999994E-2</v>
          </cell>
        </row>
        <row r="1264">
          <cell r="G1264">
            <v>-17.5669</v>
          </cell>
          <cell r="H1264">
            <v>8.7800000000000003E-2</v>
          </cell>
        </row>
        <row r="1265">
          <cell r="G1265">
            <v>-16.4024</v>
          </cell>
          <cell r="H1265">
            <v>8.2000000000000003E-2</v>
          </cell>
        </row>
        <row r="1266">
          <cell r="G1266">
            <v>-16.5899</v>
          </cell>
          <cell r="H1266">
            <v>8.2900000000000001E-2</v>
          </cell>
        </row>
        <row r="1267">
          <cell r="G1267">
            <v>-16.3782</v>
          </cell>
          <cell r="H1267">
            <v>8.1900000000000001E-2</v>
          </cell>
        </row>
        <row r="1268">
          <cell r="G1268">
            <v>-15.4815</v>
          </cell>
          <cell r="H1268">
            <v>7.7399999999999997E-2</v>
          </cell>
        </row>
        <row r="1269">
          <cell r="G1269">
            <v>-15.225899999999999</v>
          </cell>
          <cell r="H1269">
            <v>7.6100000000000001E-2</v>
          </cell>
        </row>
        <row r="1270">
          <cell r="G1270">
            <v>-13.582800000000001</v>
          </cell>
          <cell r="H1270">
            <v>6.7900000000000002E-2</v>
          </cell>
        </row>
        <row r="1271">
          <cell r="G1271">
            <v>-15.5192</v>
          </cell>
          <cell r="H1271">
            <v>7.7600000000000002E-2</v>
          </cell>
        </row>
        <row r="1272">
          <cell r="G1272">
            <v>-15.891299999999999</v>
          </cell>
          <cell r="H1272">
            <v>7.9500000000000001E-2</v>
          </cell>
        </row>
        <row r="1273">
          <cell r="G1273">
            <v>-15.899100000000001</v>
          </cell>
          <cell r="H1273">
            <v>7.9500000000000001E-2</v>
          </cell>
        </row>
        <row r="1274">
          <cell r="G1274">
            <v>-15.206799999999999</v>
          </cell>
          <cell r="H1274">
            <v>7.5999999999999998E-2</v>
          </cell>
        </row>
        <row r="1275">
          <cell r="G1275">
            <v>-14.8973</v>
          </cell>
          <cell r="H1275">
            <v>7.4499999999999997E-2</v>
          </cell>
        </row>
        <row r="1276">
          <cell r="G1276">
            <v>-14.558999999999999</v>
          </cell>
          <cell r="H1276">
            <v>7.2800000000000004E-2</v>
          </cell>
        </row>
        <row r="1277">
          <cell r="G1277">
            <v>-13.5932</v>
          </cell>
          <cell r="H1277">
            <v>6.8000000000000005E-2</v>
          </cell>
        </row>
        <row r="1278">
          <cell r="G1278">
            <v>0</v>
          </cell>
          <cell r="H1278">
            <v>0</v>
          </cell>
        </row>
        <row r="1279">
          <cell r="G1279">
            <v>0</v>
          </cell>
          <cell r="H1279">
            <v>0</v>
          </cell>
        </row>
        <row r="1280">
          <cell r="G1280">
            <v>0</v>
          </cell>
          <cell r="H1280">
            <v>0</v>
          </cell>
        </row>
        <row r="1281">
          <cell r="G1281">
            <v>0</v>
          </cell>
          <cell r="H1281">
            <v>0</v>
          </cell>
        </row>
        <row r="1282">
          <cell r="G1282">
            <v>0</v>
          </cell>
          <cell r="H1282">
            <v>0</v>
          </cell>
        </row>
        <row r="1283">
          <cell r="G1283">
            <v>0</v>
          </cell>
          <cell r="H1283">
            <v>0</v>
          </cell>
        </row>
        <row r="1284">
          <cell r="G1284">
            <v>0</v>
          </cell>
          <cell r="H1284">
            <v>0</v>
          </cell>
        </row>
        <row r="1285">
          <cell r="G1285">
            <v>0</v>
          </cell>
          <cell r="H1285">
            <v>0</v>
          </cell>
        </row>
        <row r="1286">
          <cell r="G1286">
            <v>0</v>
          </cell>
          <cell r="H1286">
            <v>0</v>
          </cell>
        </row>
        <row r="1287">
          <cell r="G1287">
            <v>0</v>
          </cell>
          <cell r="H1287">
            <v>0</v>
          </cell>
        </row>
        <row r="1288">
          <cell r="G1288">
            <v>0</v>
          </cell>
          <cell r="H1288">
            <v>0</v>
          </cell>
        </row>
        <row r="1289">
          <cell r="G1289">
            <v>0</v>
          </cell>
          <cell r="H1289">
            <v>0</v>
          </cell>
        </row>
        <row r="1290">
          <cell r="G1290">
            <v>0</v>
          </cell>
          <cell r="H1290">
            <v>0</v>
          </cell>
        </row>
        <row r="1291">
          <cell r="G1291">
            <v>0</v>
          </cell>
          <cell r="H1291">
            <v>0</v>
          </cell>
        </row>
        <row r="1292">
          <cell r="G1292">
            <v>0</v>
          </cell>
          <cell r="H1292">
            <v>0</v>
          </cell>
        </row>
        <row r="1293">
          <cell r="G1293">
            <v>0</v>
          </cell>
          <cell r="H1293">
            <v>0</v>
          </cell>
        </row>
        <row r="1294">
          <cell r="G1294">
            <v>0</v>
          </cell>
          <cell r="H1294">
            <v>0</v>
          </cell>
        </row>
        <row r="1295">
          <cell r="G1295">
            <v>0</v>
          </cell>
          <cell r="H1295">
            <v>0</v>
          </cell>
        </row>
        <row r="1296">
          <cell r="G1296">
            <v>0</v>
          </cell>
          <cell r="H1296">
            <v>0</v>
          </cell>
        </row>
        <row r="1297">
          <cell r="G1297">
            <v>0</v>
          </cell>
          <cell r="H1297">
            <v>0</v>
          </cell>
        </row>
        <row r="1298">
          <cell r="G1298">
            <v>0</v>
          </cell>
          <cell r="H1298">
            <v>0</v>
          </cell>
        </row>
        <row r="1299">
          <cell r="G1299">
            <v>0</v>
          </cell>
          <cell r="H1299">
            <v>0</v>
          </cell>
        </row>
        <row r="1300">
          <cell r="G1300">
            <v>0</v>
          </cell>
          <cell r="H1300">
            <v>0</v>
          </cell>
        </row>
        <row r="1301">
          <cell r="G1301">
            <v>0</v>
          </cell>
          <cell r="H1301">
            <v>0</v>
          </cell>
        </row>
        <row r="1302">
          <cell r="G1302">
            <v>0</v>
          </cell>
          <cell r="H1302">
            <v>0</v>
          </cell>
        </row>
        <row r="1303">
          <cell r="G1303">
            <v>0</v>
          </cell>
          <cell r="H1303">
            <v>0</v>
          </cell>
        </row>
        <row r="1304">
          <cell r="G1304">
            <v>0</v>
          </cell>
          <cell r="H1304">
            <v>0</v>
          </cell>
        </row>
        <row r="1305">
          <cell r="G1305">
            <v>0</v>
          </cell>
          <cell r="H1305">
            <v>0</v>
          </cell>
        </row>
        <row r="1306">
          <cell r="G1306">
            <v>0</v>
          </cell>
          <cell r="H1306">
            <v>0</v>
          </cell>
        </row>
        <row r="1307">
          <cell r="G1307">
            <v>0</v>
          </cell>
          <cell r="H1307">
            <v>0</v>
          </cell>
        </row>
        <row r="1308">
          <cell r="G1308">
            <v>0</v>
          </cell>
          <cell r="H1308">
            <v>0</v>
          </cell>
        </row>
        <row r="1309">
          <cell r="G1309">
            <v>0</v>
          </cell>
          <cell r="H1309">
            <v>0</v>
          </cell>
        </row>
        <row r="1310">
          <cell r="G1310">
            <v>0</v>
          </cell>
          <cell r="H1310">
            <v>0</v>
          </cell>
        </row>
        <row r="1311">
          <cell r="G1311">
            <v>0</v>
          </cell>
          <cell r="H1311">
            <v>0</v>
          </cell>
        </row>
        <row r="1312">
          <cell r="G1312">
            <v>0</v>
          </cell>
          <cell r="H1312">
            <v>0</v>
          </cell>
        </row>
        <row r="1313">
          <cell r="G1313">
            <v>0</v>
          </cell>
          <cell r="H1313">
            <v>0</v>
          </cell>
        </row>
        <row r="1314">
          <cell r="G1314">
            <v>0</v>
          </cell>
          <cell r="H1314">
            <v>0</v>
          </cell>
        </row>
        <row r="1315">
          <cell r="G1315">
            <v>0</v>
          </cell>
          <cell r="H1315">
            <v>0</v>
          </cell>
        </row>
        <row r="1316">
          <cell r="G1316">
            <v>0</v>
          </cell>
          <cell r="H1316">
            <v>0</v>
          </cell>
        </row>
        <row r="1317">
          <cell r="G1317">
            <v>0</v>
          </cell>
          <cell r="H1317">
            <v>0</v>
          </cell>
        </row>
        <row r="1318">
          <cell r="G1318">
            <v>0</v>
          </cell>
          <cell r="H1318">
            <v>0</v>
          </cell>
        </row>
        <row r="1319">
          <cell r="G1319">
            <v>0</v>
          </cell>
          <cell r="H1319">
            <v>0</v>
          </cell>
        </row>
        <row r="1320">
          <cell r="G1320">
            <v>0</v>
          </cell>
          <cell r="H1320">
            <v>0</v>
          </cell>
        </row>
        <row r="1321">
          <cell r="G1321">
            <v>0</v>
          </cell>
          <cell r="H1321">
            <v>0</v>
          </cell>
        </row>
        <row r="1322">
          <cell r="G1322">
            <v>0</v>
          </cell>
          <cell r="H1322">
            <v>0</v>
          </cell>
        </row>
        <row r="1323">
          <cell r="G1323">
            <v>0</v>
          </cell>
          <cell r="H1323">
            <v>0</v>
          </cell>
        </row>
        <row r="1324">
          <cell r="G1324">
            <v>0</v>
          </cell>
          <cell r="H1324">
            <v>0</v>
          </cell>
        </row>
        <row r="1325">
          <cell r="G1325">
            <v>0</v>
          </cell>
          <cell r="H1325">
            <v>0</v>
          </cell>
        </row>
        <row r="1326">
          <cell r="G1326">
            <v>0</v>
          </cell>
          <cell r="H1326">
            <v>0</v>
          </cell>
        </row>
        <row r="1327">
          <cell r="G1327">
            <v>0</v>
          </cell>
          <cell r="H1327">
            <v>0</v>
          </cell>
        </row>
        <row r="1328">
          <cell r="G1328">
            <v>0</v>
          </cell>
          <cell r="H1328">
            <v>0</v>
          </cell>
        </row>
        <row r="1329">
          <cell r="G1329">
            <v>0</v>
          </cell>
          <cell r="H1329">
            <v>0</v>
          </cell>
        </row>
        <row r="1330">
          <cell r="G1330">
            <v>0</v>
          </cell>
          <cell r="H1330">
            <v>0</v>
          </cell>
        </row>
        <row r="1331">
          <cell r="G1331">
            <v>0</v>
          </cell>
          <cell r="H1331">
            <v>0</v>
          </cell>
        </row>
        <row r="1332">
          <cell r="G1332">
            <v>0</v>
          </cell>
          <cell r="H1332">
            <v>0</v>
          </cell>
        </row>
        <row r="1333">
          <cell r="G1333">
            <v>0</v>
          </cell>
          <cell r="H1333">
            <v>0</v>
          </cell>
        </row>
        <row r="1334">
          <cell r="G1334">
            <v>0</v>
          </cell>
          <cell r="H1334">
            <v>0</v>
          </cell>
        </row>
        <row r="1335">
          <cell r="G1335">
            <v>0</v>
          </cell>
          <cell r="H1335">
            <v>0</v>
          </cell>
        </row>
        <row r="1336">
          <cell r="G1336">
            <v>0</v>
          </cell>
          <cell r="H1336">
            <v>0</v>
          </cell>
        </row>
        <row r="1337">
          <cell r="G1337">
            <v>0</v>
          </cell>
          <cell r="H1337">
            <v>0</v>
          </cell>
        </row>
        <row r="1338">
          <cell r="G1338">
            <v>0</v>
          </cell>
          <cell r="H1338">
            <v>0</v>
          </cell>
        </row>
        <row r="1339">
          <cell r="G1339">
            <v>0</v>
          </cell>
          <cell r="H1339">
            <v>0</v>
          </cell>
        </row>
        <row r="1340">
          <cell r="G1340">
            <v>0</v>
          </cell>
          <cell r="H1340">
            <v>0</v>
          </cell>
        </row>
        <row r="1341">
          <cell r="G1341">
            <v>0</v>
          </cell>
          <cell r="H1341">
            <v>0</v>
          </cell>
        </row>
        <row r="1342">
          <cell r="G1342">
            <v>0</v>
          </cell>
          <cell r="H1342">
            <v>0</v>
          </cell>
        </row>
        <row r="1343">
          <cell r="G1343">
            <v>0</v>
          </cell>
          <cell r="H1343">
            <v>0</v>
          </cell>
        </row>
        <row r="1344">
          <cell r="G1344">
            <v>0</v>
          </cell>
          <cell r="H1344">
            <v>0</v>
          </cell>
        </row>
        <row r="1345">
          <cell r="G1345">
            <v>0</v>
          </cell>
          <cell r="H1345">
            <v>0</v>
          </cell>
        </row>
        <row r="1346">
          <cell r="G1346">
            <v>0</v>
          </cell>
          <cell r="H1346">
            <v>0</v>
          </cell>
        </row>
        <row r="1347">
          <cell r="G1347">
            <v>0</v>
          </cell>
          <cell r="H1347">
            <v>0</v>
          </cell>
        </row>
        <row r="1348">
          <cell r="G1348">
            <v>0</v>
          </cell>
          <cell r="H1348">
            <v>0</v>
          </cell>
        </row>
        <row r="1349">
          <cell r="G1349">
            <v>0</v>
          </cell>
          <cell r="H1349">
            <v>0</v>
          </cell>
        </row>
        <row r="1350">
          <cell r="G1350">
            <v>390.45429999999999</v>
          </cell>
          <cell r="H1350">
            <v>-4.8807</v>
          </cell>
        </row>
        <row r="1351">
          <cell r="G1351">
            <v>401.53070000000002</v>
          </cell>
          <cell r="H1351">
            <v>-5.0190999999999999</v>
          </cell>
        </row>
        <row r="1352">
          <cell r="G1352">
            <v>386.5308</v>
          </cell>
          <cell r="H1352">
            <v>-4.8315999999999999</v>
          </cell>
        </row>
        <row r="1353">
          <cell r="G1353">
            <v>397.26690000000002</v>
          </cell>
          <cell r="H1353">
            <v>-4.9657999999999998</v>
          </cell>
        </row>
        <row r="1354">
          <cell r="G1354">
            <v>395.03879999999998</v>
          </cell>
          <cell r="H1354">
            <v>-4.9379999999999997</v>
          </cell>
        </row>
        <row r="1355">
          <cell r="G1355">
            <v>380.12439999999998</v>
          </cell>
          <cell r="H1355">
            <v>-4.7515999999999998</v>
          </cell>
        </row>
        <row r="1356">
          <cell r="G1356">
            <v>390.5761</v>
          </cell>
          <cell r="H1356">
            <v>-4.8822000000000001</v>
          </cell>
        </row>
        <row r="1357">
          <cell r="G1357">
            <v>43.761499999999998</v>
          </cell>
          <cell r="H1357">
            <v>-0.1094</v>
          </cell>
        </row>
        <row r="1358">
          <cell r="G1358">
            <v>44.938400000000001</v>
          </cell>
          <cell r="H1358">
            <v>-0.1123</v>
          </cell>
        </row>
        <row r="1359">
          <cell r="G1359">
            <v>15.1721</v>
          </cell>
          <cell r="H1359">
            <v>-3.7900000000000003E-2</v>
          </cell>
        </row>
        <row r="1360">
          <cell r="G1360">
            <v>13.454599999999999</v>
          </cell>
          <cell r="H1360">
            <v>-3.3599999999999998E-2</v>
          </cell>
        </row>
        <row r="1361">
          <cell r="G1361">
            <v>14.510899999999999</v>
          </cell>
          <cell r="H1361">
            <v>-3.6299999999999999E-2</v>
          </cell>
        </row>
        <row r="1362">
          <cell r="G1362">
            <v>13.9552</v>
          </cell>
          <cell r="H1362">
            <v>-3.49E-2</v>
          </cell>
        </row>
        <row r="1363">
          <cell r="G1363">
            <v>14.338100000000001</v>
          </cell>
          <cell r="H1363">
            <v>-3.5799999999999998E-2</v>
          </cell>
        </row>
        <row r="1364">
          <cell r="G1364">
            <v>13.7889</v>
          </cell>
          <cell r="H1364">
            <v>-3.4500000000000003E-2</v>
          </cell>
        </row>
        <row r="1365">
          <cell r="G1365">
            <v>-6.4299999999999996E-2</v>
          </cell>
          <cell r="H1365">
            <v>2.0000000000000001E-4</v>
          </cell>
        </row>
        <row r="1366">
          <cell r="G1366">
            <v>-6.3899999999999998E-2</v>
          </cell>
          <cell r="H1366">
            <v>2.0000000000000001E-4</v>
          </cell>
        </row>
        <row r="1367">
          <cell r="G1367">
            <v>-6.3500000000000001E-2</v>
          </cell>
          <cell r="H1367">
            <v>2.0000000000000001E-4</v>
          </cell>
        </row>
        <row r="1368">
          <cell r="G1368">
            <v>-6.3100000000000003E-2</v>
          </cell>
          <cell r="H1368">
            <v>2.0000000000000001E-4</v>
          </cell>
        </row>
        <row r="1369">
          <cell r="G1369">
            <v>-6.1199999999999997E-2</v>
          </cell>
          <cell r="H1369">
            <v>2.9999999999999997E-4</v>
          </cell>
        </row>
        <row r="1370">
          <cell r="G1370">
            <v>-6.0900000000000003E-2</v>
          </cell>
          <cell r="H1370">
            <v>2.9999999999999997E-4</v>
          </cell>
        </row>
        <row r="1371">
          <cell r="G1371">
            <v>-6.0499999999999998E-2</v>
          </cell>
          <cell r="H1371">
            <v>2.9999999999999997E-4</v>
          </cell>
        </row>
        <row r="1372">
          <cell r="G1372">
            <v>-6.0100000000000001E-2</v>
          </cell>
          <cell r="H1372">
            <v>2.9999999999999997E-4</v>
          </cell>
        </row>
        <row r="1373">
          <cell r="G1373">
            <v>-5.9799999999999999E-2</v>
          </cell>
          <cell r="H1373">
            <v>2.9999999999999997E-4</v>
          </cell>
        </row>
        <row r="1374">
          <cell r="G1374">
            <v>-5.9400000000000001E-2</v>
          </cell>
          <cell r="H1374">
            <v>2.9999999999999997E-4</v>
          </cell>
        </row>
        <row r="1375">
          <cell r="G1375">
            <v>-5.91E-2</v>
          </cell>
          <cell r="H1375">
            <v>2.9999999999999997E-4</v>
          </cell>
        </row>
        <row r="1376">
          <cell r="G1376">
            <v>-5.8700000000000002E-2</v>
          </cell>
          <cell r="H1376">
            <v>2.9999999999999997E-4</v>
          </cell>
        </row>
        <row r="1377">
          <cell r="G1377">
            <v>-5.7000000000000002E-2</v>
          </cell>
          <cell r="H1377">
            <v>2.9999999999999997E-4</v>
          </cell>
        </row>
        <row r="1378">
          <cell r="G1378">
            <v>-5.67E-2</v>
          </cell>
          <cell r="H1378">
            <v>2.9999999999999997E-4</v>
          </cell>
        </row>
        <row r="1379">
          <cell r="G1379">
            <v>-5.6300000000000003E-2</v>
          </cell>
          <cell r="H1379">
            <v>2.9999999999999997E-4</v>
          </cell>
        </row>
        <row r="1380">
          <cell r="G1380">
            <v>-5.6000000000000001E-2</v>
          </cell>
          <cell r="H1380">
            <v>2.9999999999999997E-4</v>
          </cell>
        </row>
        <row r="1381">
          <cell r="G1381">
            <v>-5.57E-2</v>
          </cell>
          <cell r="H1381">
            <v>2.9999999999999997E-4</v>
          </cell>
        </row>
        <row r="1382">
          <cell r="G1382">
            <v>-5.5399999999999998E-2</v>
          </cell>
          <cell r="H1382">
            <v>2.9999999999999997E-4</v>
          </cell>
        </row>
        <row r="1383">
          <cell r="G1383">
            <v>-5.5E-2</v>
          </cell>
          <cell r="H1383">
            <v>2.9999999999999997E-4</v>
          </cell>
        </row>
        <row r="1384">
          <cell r="G1384">
            <v>-5.4699999999999999E-2</v>
          </cell>
          <cell r="H1384">
            <v>2.9999999999999997E-4</v>
          </cell>
        </row>
        <row r="1385">
          <cell r="G1385">
            <v>-245.5308</v>
          </cell>
          <cell r="H1385">
            <v>0.12280000000000001</v>
          </cell>
        </row>
        <row r="1386">
          <cell r="G1386">
            <v>-88.9208</v>
          </cell>
          <cell r="H1386">
            <v>4.4499999999999998E-2</v>
          </cell>
        </row>
        <row r="1387">
          <cell r="G1387">
            <v>-80.984899999999996</v>
          </cell>
          <cell r="H1387">
            <v>4.0500000000000001E-2</v>
          </cell>
        </row>
        <row r="1388">
          <cell r="G1388">
            <v>-78.865499999999997</v>
          </cell>
          <cell r="H1388">
            <v>3.9399999999999998E-2</v>
          </cell>
        </row>
        <row r="1389">
          <cell r="G1389">
            <v>-74.033600000000007</v>
          </cell>
          <cell r="H1389">
            <v>3.6999999999999998E-2</v>
          </cell>
        </row>
        <row r="1390">
          <cell r="G1390">
            <v>-75.016199999999998</v>
          </cell>
          <cell r="H1390">
            <v>3.7499999999999999E-2</v>
          </cell>
        </row>
        <row r="1391">
          <cell r="G1391">
            <v>-71.621200000000002</v>
          </cell>
          <cell r="H1391">
            <v>3.5799999999999998E-2</v>
          </cell>
        </row>
        <row r="1392">
          <cell r="G1392">
            <v>77.417400000000001</v>
          </cell>
          <cell r="H1392">
            <v>-0.19350000000000001</v>
          </cell>
        </row>
        <row r="1393">
          <cell r="G1393">
            <v>84.872399999999999</v>
          </cell>
          <cell r="H1393">
            <v>-0.2122</v>
          </cell>
        </row>
        <row r="1394">
          <cell r="G1394">
            <v>-5.9581999999999997</v>
          </cell>
          <cell r="H1394">
            <v>1.49E-2</v>
          </cell>
        </row>
        <row r="1395">
          <cell r="G1395">
            <v>53.917400000000001</v>
          </cell>
          <cell r="H1395">
            <v>-0.1348</v>
          </cell>
        </row>
        <row r="1396">
          <cell r="G1396">
            <v>48.838299999999997</v>
          </cell>
          <cell r="H1396">
            <v>-0.1221</v>
          </cell>
        </row>
        <row r="1397">
          <cell r="G1397">
            <v>243.10339999999999</v>
          </cell>
          <cell r="H1397">
            <v>-0.60780000000000001</v>
          </cell>
        </row>
        <row r="1398">
          <cell r="G1398">
            <v>256.77730000000003</v>
          </cell>
          <cell r="H1398">
            <v>-0.64190000000000003</v>
          </cell>
        </row>
        <row r="1399">
          <cell r="G1399">
            <v>246.84530000000001</v>
          </cell>
          <cell r="H1399">
            <v>-0.61709999999999998</v>
          </cell>
        </row>
        <row r="1400">
          <cell r="G1400">
            <v>261.74130000000002</v>
          </cell>
          <cell r="H1400">
            <v>-0.65439999999999998</v>
          </cell>
        </row>
        <row r="1401">
          <cell r="G1401">
            <v>266.0247</v>
          </cell>
          <cell r="H1401">
            <v>-0.66510000000000002</v>
          </cell>
        </row>
        <row r="1402">
          <cell r="G1402">
            <v>257.17939999999999</v>
          </cell>
          <cell r="H1402">
            <v>-0.64290000000000003</v>
          </cell>
        </row>
        <row r="1403">
          <cell r="G1403">
            <v>262.81569999999999</v>
          </cell>
          <cell r="H1403">
            <v>-0.65700000000000003</v>
          </cell>
        </row>
        <row r="1404">
          <cell r="G1404">
            <v>172.2244</v>
          </cell>
          <cell r="H1404">
            <v>-0.86109999999999998</v>
          </cell>
        </row>
        <row r="1405">
          <cell r="G1405">
            <v>181.4383</v>
          </cell>
          <cell r="H1405">
            <v>-0.90720000000000001</v>
          </cell>
        </row>
        <row r="1406">
          <cell r="G1406">
            <v>95.813900000000004</v>
          </cell>
          <cell r="H1406">
            <v>-0.47910000000000003</v>
          </cell>
        </row>
        <row r="1407">
          <cell r="G1407">
            <v>77.224800000000002</v>
          </cell>
          <cell r="H1407">
            <v>-0.3861</v>
          </cell>
        </row>
        <row r="1408">
          <cell r="G1408">
            <v>80.502300000000005</v>
          </cell>
          <cell r="H1408">
            <v>-0.40250000000000002</v>
          </cell>
        </row>
        <row r="1409">
          <cell r="G1409">
            <v>44.134799999999998</v>
          </cell>
          <cell r="H1409">
            <v>-0.22070000000000001</v>
          </cell>
        </row>
        <row r="1410">
          <cell r="G1410">
            <v>48.71</v>
          </cell>
          <cell r="H1410">
            <v>-0.24349999999999999</v>
          </cell>
        </row>
        <row r="1411">
          <cell r="G1411">
            <v>42.404800000000002</v>
          </cell>
          <cell r="H1411">
            <v>-0.21199999999999999</v>
          </cell>
        </row>
        <row r="1412">
          <cell r="G1412">
            <v>48.7592</v>
          </cell>
          <cell r="H1412">
            <v>-0.24379999999999999</v>
          </cell>
        </row>
        <row r="1413">
          <cell r="G1413">
            <v>47.466799999999999</v>
          </cell>
          <cell r="H1413">
            <v>-0.23730000000000001</v>
          </cell>
        </row>
        <row r="1414">
          <cell r="G1414">
            <v>59.341700000000003</v>
          </cell>
          <cell r="H1414">
            <v>-0.29670000000000002</v>
          </cell>
        </row>
        <row r="1415">
          <cell r="G1415">
            <v>61.263199999999998</v>
          </cell>
          <cell r="H1415">
            <v>-0.30630000000000002</v>
          </cell>
        </row>
        <row r="1416">
          <cell r="G1416">
            <v>-181.9348</v>
          </cell>
          <cell r="H1416">
            <v>0.90969999999999995</v>
          </cell>
        </row>
        <row r="1417">
          <cell r="G1417">
            <v>-183.54079999999999</v>
          </cell>
          <cell r="H1417">
            <v>0.91769999999999996</v>
          </cell>
        </row>
        <row r="1418">
          <cell r="G1418">
            <v>-240.93610000000001</v>
          </cell>
          <cell r="H1418">
            <v>1.2047000000000001</v>
          </cell>
        </row>
        <row r="1419">
          <cell r="G1419">
            <v>-216.56290000000001</v>
          </cell>
          <cell r="H1419">
            <v>1.0828</v>
          </cell>
        </row>
        <row r="1420">
          <cell r="G1420">
            <v>-239.1686</v>
          </cell>
          <cell r="H1420">
            <v>1.1958</v>
          </cell>
        </row>
        <row r="1421">
          <cell r="G1421">
            <v>-229.88900000000001</v>
          </cell>
          <cell r="H1421">
            <v>1.1494</v>
          </cell>
        </row>
        <row r="1422">
          <cell r="G1422">
            <v>-237.01779999999999</v>
          </cell>
          <cell r="H1422">
            <v>1.1851</v>
          </cell>
        </row>
        <row r="1423">
          <cell r="G1423">
            <v>-228.21369999999999</v>
          </cell>
          <cell r="H1423">
            <v>1.1411</v>
          </cell>
        </row>
        <row r="1424">
          <cell r="G1424">
            <v>-233.768</v>
          </cell>
          <cell r="H1424">
            <v>1.1688000000000001</v>
          </cell>
        </row>
        <row r="1425">
          <cell r="G1425">
            <v>-233.0478</v>
          </cell>
          <cell r="H1425">
            <v>1.1652</v>
          </cell>
        </row>
        <row r="1426">
          <cell r="G1426">
            <v>-223.45609999999999</v>
          </cell>
          <cell r="H1426">
            <v>1.1173</v>
          </cell>
        </row>
        <row r="1427">
          <cell r="G1427">
            <v>-228.79640000000001</v>
          </cell>
          <cell r="H1427">
            <v>1.1439999999999999</v>
          </cell>
        </row>
        <row r="1428">
          <cell r="G1428">
            <v>-219.96610000000001</v>
          </cell>
          <cell r="H1428">
            <v>1.0998000000000001</v>
          </cell>
        </row>
        <row r="1429">
          <cell r="G1429">
            <v>-225.81389999999999</v>
          </cell>
          <cell r="H1429">
            <v>1.1291</v>
          </cell>
        </row>
        <row r="1430">
          <cell r="G1430">
            <v>-224.46080000000001</v>
          </cell>
          <cell r="H1430">
            <v>1.1223000000000001</v>
          </cell>
        </row>
        <row r="1431">
          <cell r="G1431">
            <v>-208.86699999999999</v>
          </cell>
          <cell r="H1431">
            <v>1.0443</v>
          </cell>
        </row>
        <row r="1432">
          <cell r="G1432">
            <v>-222.78819999999999</v>
          </cell>
          <cell r="H1432">
            <v>1.1138999999999999</v>
          </cell>
        </row>
        <row r="1433">
          <cell r="G1433">
            <v>-214.20570000000001</v>
          </cell>
          <cell r="H1433">
            <v>1.071</v>
          </cell>
        </row>
        <row r="1434">
          <cell r="G1434">
            <v>-220.89879999999999</v>
          </cell>
          <cell r="H1434">
            <v>1.1045</v>
          </cell>
        </row>
        <row r="1435">
          <cell r="G1435">
            <v>-212.6276</v>
          </cell>
          <cell r="H1435">
            <v>1.0630999999999999</v>
          </cell>
        </row>
        <row r="1436">
          <cell r="G1436">
            <v>-217.9546</v>
          </cell>
          <cell r="H1436">
            <v>1.0898000000000001</v>
          </cell>
        </row>
        <row r="1437">
          <cell r="G1437">
            <v>-217.09729999999999</v>
          </cell>
          <cell r="H1437">
            <v>1.0854999999999999</v>
          </cell>
        </row>
        <row r="1438">
          <cell r="G1438">
            <v>-208.08609999999999</v>
          </cell>
          <cell r="H1438">
            <v>1.0404</v>
          </cell>
        </row>
        <row r="1439">
          <cell r="G1439">
            <v>-213.28129999999999</v>
          </cell>
          <cell r="H1439">
            <v>1.0664</v>
          </cell>
        </row>
        <row r="1440">
          <cell r="G1440">
            <v>-126.4961</v>
          </cell>
          <cell r="H1440">
            <v>0.63249999999999995</v>
          </cell>
        </row>
        <row r="1441">
          <cell r="G1441">
            <v>-129.78870000000001</v>
          </cell>
          <cell r="H1441">
            <v>0.64890000000000003</v>
          </cell>
        </row>
        <row r="1442">
          <cell r="G1442">
            <v>-129.00219999999999</v>
          </cell>
          <cell r="H1442">
            <v>0.64500000000000002</v>
          </cell>
        </row>
        <row r="1443">
          <cell r="G1443">
            <v>-116.04730000000001</v>
          </cell>
          <cell r="H1443">
            <v>0.58020000000000005</v>
          </cell>
        </row>
        <row r="1444">
          <cell r="G1444">
            <v>-128.38499999999999</v>
          </cell>
          <cell r="H1444">
            <v>0.64190000000000003</v>
          </cell>
        </row>
        <row r="1445">
          <cell r="G1445">
            <v>-123.4556</v>
          </cell>
          <cell r="H1445">
            <v>0.61729999999999996</v>
          </cell>
        </row>
        <row r="1446">
          <cell r="G1446">
            <v>-127.67189999999999</v>
          </cell>
          <cell r="H1446">
            <v>0.63839999999999997</v>
          </cell>
        </row>
        <row r="1447">
          <cell r="G1447">
            <v>-123.0039</v>
          </cell>
          <cell r="H1447">
            <v>0.61499999999999999</v>
          </cell>
        </row>
        <row r="1448">
          <cell r="G1448">
            <v>-126.07040000000001</v>
          </cell>
          <cell r="H1448">
            <v>0.63039999999999996</v>
          </cell>
        </row>
        <row r="1449">
          <cell r="G1449">
            <v>-125.58110000000001</v>
          </cell>
          <cell r="H1449">
            <v>0.62790000000000001</v>
          </cell>
        </row>
        <row r="1450">
          <cell r="G1450">
            <v>-119.949</v>
          </cell>
          <cell r="H1450">
            <v>0.59970000000000001</v>
          </cell>
        </row>
        <row r="1451">
          <cell r="G1451">
            <v>-122.90089999999999</v>
          </cell>
          <cell r="H1451">
            <v>0.61450000000000005</v>
          </cell>
        </row>
        <row r="1452">
          <cell r="G1452">
            <v>-117.791</v>
          </cell>
          <cell r="H1452">
            <v>0.58899999999999997</v>
          </cell>
        </row>
        <row r="1453">
          <cell r="G1453">
            <v>-120.86150000000001</v>
          </cell>
          <cell r="H1453">
            <v>0.60429999999999995</v>
          </cell>
        </row>
        <row r="1454">
          <cell r="G1454">
            <v>-120.2423</v>
          </cell>
          <cell r="H1454">
            <v>0.60119999999999996</v>
          </cell>
        </row>
        <row r="1455">
          <cell r="G1455">
            <v>-108.07899999999999</v>
          </cell>
          <cell r="H1455">
            <v>0.54039999999999999</v>
          </cell>
        </row>
        <row r="1456">
          <cell r="G1456">
            <v>-119.5682</v>
          </cell>
          <cell r="H1456">
            <v>0.5978</v>
          </cell>
        </row>
        <row r="1457">
          <cell r="G1457">
            <v>-115.0342</v>
          </cell>
          <cell r="H1457">
            <v>0.57520000000000004</v>
          </cell>
        </row>
        <row r="1458">
          <cell r="G1458">
            <v>-119.1233</v>
          </cell>
          <cell r="H1458">
            <v>0.59560000000000002</v>
          </cell>
        </row>
        <row r="1459">
          <cell r="G1459">
            <v>-114.6216</v>
          </cell>
          <cell r="H1459">
            <v>0.57310000000000005</v>
          </cell>
        </row>
        <row r="1460">
          <cell r="G1460">
            <v>-117.6203</v>
          </cell>
          <cell r="H1460">
            <v>0.58809999999999996</v>
          </cell>
        </row>
        <row r="1461">
          <cell r="G1461">
            <v>-117.01390000000001</v>
          </cell>
          <cell r="H1461">
            <v>0.58509999999999995</v>
          </cell>
        </row>
        <row r="1462">
          <cell r="G1462">
            <v>-111.70569999999999</v>
          </cell>
          <cell r="H1462">
            <v>0.5585</v>
          </cell>
        </row>
        <row r="1463">
          <cell r="G1463">
            <v>-114.5706</v>
          </cell>
          <cell r="H1463">
            <v>0.57289999999999996</v>
          </cell>
        </row>
        <row r="1464">
          <cell r="G1464">
            <v>-109.80840000000001</v>
          </cell>
          <cell r="H1464">
            <v>0.54900000000000004</v>
          </cell>
        </row>
        <row r="1465">
          <cell r="G1465">
            <v>-112.66759999999999</v>
          </cell>
          <cell r="H1465">
            <v>0.56330000000000002</v>
          </cell>
        </row>
        <row r="1466">
          <cell r="G1466">
            <v>-111.9888</v>
          </cell>
          <cell r="H1466">
            <v>0.55989999999999995</v>
          </cell>
        </row>
        <row r="1467">
          <cell r="G1467">
            <v>-100.65900000000001</v>
          </cell>
          <cell r="H1467">
            <v>0.50329999999999997</v>
          </cell>
        </row>
        <row r="1468">
          <cell r="G1468">
            <v>-111.35290000000001</v>
          </cell>
          <cell r="H1468">
            <v>0.55679999999999996</v>
          </cell>
        </row>
        <row r="1469">
          <cell r="G1469">
            <v>-107.1756</v>
          </cell>
          <cell r="H1469">
            <v>0.53590000000000004</v>
          </cell>
        </row>
        <row r="1470">
          <cell r="G1470">
            <v>-111.03789999999999</v>
          </cell>
          <cell r="H1470">
            <v>0.55520000000000003</v>
          </cell>
        </row>
        <row r="1471">
          <cell r="G1471">
            <v>-106.7931</v>
          </cell>
          <cell r="H1471">
            <v>0.53400000000000003</v>
          </cell>
        </row>
        <row r="1472">
          <cell r="G1472">
            <v>-109.71469999999999</v>
          </cell>
          <cell r="H1472">
            <v>0.54859999999999998</v>
          </cell>
        </row>
        <row r="1473">
          <cell r="G1473">
            <v>-109.04810000000001</v>
          </cell>
          <cell r="H1473">
            <v>0.54520000000000002</v>
          </cell>
        </row>
        <row r="1474">
          <cell r="G1474">
            <v>-104.00069999999999</v>
          </cell>
          <cell r="H1474">
            <v>0.52</v>
          </cell>
        </row>
        <row r="1475">
          <cell r="G1475">
            <v>-106.7741</v>
          </cell>
          <cell r="H1475">
            <v>0.53390000000000004</v>
          </cell>
        </row>
        <row r="1476">
          <cell r="G1476">
            <v>-102.2377</v>
          </cell>
          <cell r="H1476">
            <v>0.51119999999999999</v>
          </cell>
        </row>
        <row r="1477">
          <cell r="G1477">
            <v>-104.8951</v>
          </cell>
          <cell r="H1477">
            <v>0.52449999999999997</v>
          </cell>
        </row>
        <row r="1478">
          <cell r="G1478">
            <v>-104.258</v>
          </cell>
          <cell r="H1478">
            <v>0.52129999999999999</v>
          </cell>
        </row>
        <row r="1479">
          <cell r="G1479">
            <v>-97.055499999999995</v>
          </cell>
          <cell r="H1479">
            <v>0.48530000000000001</v>
          </cell>
        </row>
        <row r="1480">
          <cell r="G1480">
            <v>-103.6293</v>
          </cell>
          <cell r="H1480">
            <v>0.5181</v>
          </cell>
        </row>
        <row r="1481">
          <cell r="G1481">
            <v>-99.836299999999994</v>
          </cell>
          <cell r="H1481">
            <v>0.49919999999999998</v>
          </cell>
        </row>
        <row r="1482">
          <cell r="G1482">
            <v>-103.3222</v>
          </cell>
          <cell r="H1482">
            <v>0.51659999999999995</v>
          </cell>
        </row>
        <row r="1483">
          <cell r="G1483">
            <v>-99.476299999999995</v>
          </cell>
          <cell r="H1483">
            <v>0.49740000000000001</v>
          </cell>
        </row>
        <row r="1484">
          <cell r="G1484">
            <v>-102.0873</v>
          </cell>
          <cell r="H1484">
            <v>0.51039999999999996</v>
          </cell>
        </row>
        <row r="1485">
          <cell r="G1485">
            <v>-101.4652</v>
          </cell>
          <cell r="H1485">
            <v>0.50729999999999997</v>
          </cell>
        </row>
        <row r="1486">
          <cell r="G1486">
            <v>-96.872399999999999</v>
          </cell>
          <cell r="H1486">
            <v>0.4844</v>
          </cell>
        </row>
        <row r="1487">
          <cell r="G1487">
            <v>-99.352099999999993</v>
          </cell>
          <cell r="H1487">
            <v>0.49680000000000002</v>
          </cell>
        </row>
        <row r="1488">
          <cell r="G1488">
            <v>-95.135300000000001</v>
          </cell>
          <cell r="H1488">
            <v>0.47570000000000001</v>
          </cell>
        </row>
        <row r="1489">
          <cell r="G1489">
            <v>-97.6066</v>
          </cell>
          <cell r="H1489">
            <v>0.48799999999999999</v>
          </cell>
        </row>
        <row r="1490">
          <cell r="G1490">
            <v>-97.012200000000007</v>
          </cell>
          <cell r="H1490">
            <v>0.48509999999999998</v>
          </cell>
        </row>
        <row r="1491">
          <cell r="G1491">
            <v>-87.1905</v>
          </cell>
          <cell r="H1491">
            <v>0.436</v>
          </cell>
        </row>
        <row r="1492">
          <cell r="G1492">
            <v>-96.542199999999994</v>
          </cell>
          <cell r="H1492">
            <v>0.48270000000000002</v>
          </cell>
        </row>
        <row r="1493">
          <cell r="G1493">
            <v>-92.904600000000002</v>
          </cell>
          <cell r="H1493">
            <v>0.46450000000000002</v>
          </cell>
        </row>
        <row r="1494">
          <cell r="G1494">
            <v>1.3366</v>
          </cell>
          <cell r="H1494">
            <v>-6.7000000000000002E-3</v>
          </cell>
        </row>
        <row r="1495">
          <cell r="G1495">
            <v>1.2935000000000001</v>
          </cell>
          <cell r="H1495">
            <v>-6.4999999999999997E-3</v>
          </cell>
        </row>
        <row r="1496">
          <cell r="G1496">
            <v>1.3228</v>
          </cell>
          <cell r="H1496">
            <v>-6.6E-3</v>
          </cell>
        </row>
        <row r="1497">
          <cell r="G1497">
            <v>1.3159000000000001</v>
          </cell>
          <cell r="H1497">
            <v>-6.6E-3</v>
          </cell>
        </row>
        <row r="1498">
          <cell r="G1498">
            <v>2.0339999999999998</v>
          </cell>
          <cell r="H1498">
            <v>-1.0200000000000001E-2</v>
          </cell>
        </row>
        <row r="1499">
          <cell r="G1499">
            <v>2.133</v>
          </cell>
          <cell r="H1499">
            <v>-1.0699999999999999E-2</v>
          </cell>
        </row>
        <row r="1500">
          <cell r="G1500">
            <v>2.5442999999999998</v>
          </cell>
          <cell r="H1500">
            <v>-1.2699999999999999E-2</v>
          </cell>
        </row>
        <row r="1501">
          <cell r="G1501">
            <v>2.726</v>
          </cell>
          <cell r="H1501">
            <v>-1.3599999999999999E-2</v>
          </cell>
        </row>
        <row r="1502">
          <cell r="G1502">
            <v>2.7099000000000002</v>
          </cell>
          <cell r="H1502">
            <v>-1.35E-2</v>
          </cell>
        </row>
        <row r="1503">
          <cell r="G1503">
            <v>2.3403999999999998</v>
          </cell>
          <cell r="H1503">
            <v>-1.17E-2</v>
          </cell>
        </row>
        <row r="1504">
          <cell r="G1504">
            <v>2.0731000000000002</v>
          </cell>
          <cell r="H1504">
            <v>-1.04E-2</v>
          </cell>
        </row>
        <row r="1505">
          <cell r="G1505">
            <v>1.9581999999999999</v>
          </cell>
          <cell r="H1505">
            <v>-9.7999999999999997E-3</v>
          </cell>
        </row>
        <row r="1506">
          <cell r="G1506">
            <v>1.2566999999999999</v>
          </cell>
          <cell r="H1506">
            <v>-6.3E-3</v>
          </cell>
        </row>
        <row r="1507">
          <cell r="G1507">
            <v>1.2166999999999999</v>
          </cell>
          <cell r="H1507">
            <v>-6.1000000000000004E-3</v>
          </cell>
        </row>
        <row r="1508">
          <cell r="G1508">
            <v>1.2441</v>
          </cell>
          <cell r="H1508">
            <v>-6.1999999999999998E-3</v>
          </cell>
        </row>
        <row r="1509">
          <cell r="G1509">
            <v>1.2378</v>
          </cell>
          <cell r="H1509">
            <v>-6.1999999999999998E-3</v>
          </cell>
        </row>
        <row r="1510">
          <cell r="G1510">
            <v>1.9064000000000001</v>
          </cell>
          <cell r="H1510">
            <v>-9.4999999999999998E-3</v>
          </cell>
        </row>
        <row r="1511">
          <cell r="G1511">
            <v>1.9923</v>
          </cell>
          <cell r="H1511">
            <v>-0.01</v>
          </cell>
        </row>
        <row r="1512">
          <cell r="G1512">
            <v>2.3755000000000002</v>
          </cell>
          <cell r="H1512">
            <v>-1.1900000000000001E-2</v>
          </cell>
        </row>
        <row r="1513">
          <cell r="G1513">
            <v>2.5449999999999999</v>
          </cell>
          <cell r="H1513">
            <v>-1.2699999999999999E-2</v>
          </cell>
        </row>
        <row r="1514">
          <cell r="G1514">
            <v>2.5304000000000002</v>
          </cell>
          <cell r="H1514">
            <v>-1.2699999999999999E-2</v>
          </cell>
        </row>
        <row r="1515">
          <cell r="G1515">
            <v>2.1865000000000001</v>
          </cell>
          <cell r="H1515">
            <v>-1.09E-2</v>
          </cell>
        </row>
        <row r="1516">
          <cell r="G1516">
            <v>1.9376</v>
          </cell>
          <cell r="H1516">
            <v>-9.7000000000000003E-3</v>
          </cell>
        </row>
        <row r="1517">
          <cell r="G1517">
            <v>1.7333000000000001</v>
          </cell>
          <cell r="H1517">
            <v>-8.6999999999999994E-3</v>
          </cell>
        </row>
        <row r="1518">
          <cell r="G1518">
            <v>1.1837</v>
          </cell>
          <cell r="H1518">
            <v>-5.8999999999999999E-3</v>
          </cell>
        </row>
        <row r="1519">
          <cell r="G1519">
            <v>1.1464000000000001</v>
          </cell>
          <cell r="H1519">
            <v>-5.7000000000000002E-3</v>
          </cell>
        </row>
        <row r="1520">
          <cell r="G1520">
            <v>1.1719999999999999</v>
          </cell>
          <cell r="H1520">
            <v>-5.8999999999999999E-3</v>
          </cell>
        </row>
        <row r="1521">
          <cell r="G1521">
            <v>1.1660999999999999</v>
          </cell>
          <cell r="H1521">
            <v>-5.7999999999999996E-3</v>
          </cell>
        </row>
        <row r="1522">
          <cell r="G1522">
            <v>1.6853</v>
          </cell>
          <cell r="H1522">
            <v>-8.3999999999999995E-3</v>
          </cell>
        </row>
        <row r="1523">
          <cell r="G1523">
            <v>1.8627</v>
          </cell>
          <cell r="H1523">
            <v>-9.2999999999999992E-3</v>
          </cell>
        </row>
        <row r="1524">
          <cell r="G1524">
            <v>2.2197</v>
          </cell>
          <cell r="H1524">
            <v>-1.11E-2</v>
          </cell>
        </row>
        <row r="1525">
          <cell r="G1525">
            <v>2.3776999999999999</v>
          </cell>
          <cell r="H1525">
            <v>-1.1900000000000001E-2</v>
          </cell>
        </row>
        <row r="1526">
          <cell r="G1526">
            <v>2.3639999999999999</v>
          </cell>
          <cell r="H1526">
            <v>-1.18E-2</v>
          </cell>
        </row>
        <row r="1527">
          <cell r="G1527">
            <v>2.1128999999999998</v>
          </cell>
          <cell r="H1527">
            <v>-1.06E-2</v>
          </cell>
        </row>
        <row r="1528">
          <cell r="G1528">
            <v>1.8113999999999999</v>
          </cell>
          <cell r="H1528">
            <v>-9.1000000000000004E-3</v>
          </cell>
        </row>
        <row r="1529">
          <cell r="G1529">
            <v>1.6211</v>
          </cell>
          <cell r="H1529">
            <v>-8.0999999999999996E-3</v>
          </cell>
        </row>
        <row r="1530">
          <cell r="G1530">
            <v>1.0123</v>
          </cell>
          <cell r="H1530">
            <v>-5.1000000000000004E-3</v>
          </cell>
        </row>
        <row r="1531">
          <cell r="G1531">
            <v>0.97760000000000002</v>
          </cell>
          <cell r="H1531">
            <v>-4.8999999999999998E-3</v>
          </cell>
        </row>
        <row r="1532">
          <cell r="G1532">
            <v>1.0015000000000001</v>
          </cell>
          <cell r="H1532">
            <v>-5.0000000000000001E-3</v>
          </cell>
        </row>
        <row r="1533">
          <cell r="G1533">
            <v>0.99609999999999999</v>
          </cell>
          <cell r="H1533">
            <v>-5.0000000000000001E-3</v>
          </cell>
        </row>
        <row r="1534">
          <cell r="G1534">
            <v>1.5765</v>
          </cell>
          <cell r="H1534">
            <v>-7.9000000000000008E-3</v>
          </cell>
        </row>
        <row r="1535">
          <cell r="G1535">
            <v>1.7417</v>
          </cell>
          <cell r="H1535">
            <v>-8.6999999999999994E-3</v>
          </cell>
        </row>
        <row r="1536">
          <cell r="G1536">
            <v>2.0743</v>
          </cell>
          <cell r="H1536">
            <v>-1.04E-2</v>
          </cell>
        </row>
        <row r="1537">
          <cell r="G1537">
            <v>2.2214999999999998</v>
          </cell>
          <cell r="H1537">
            <v>-1.11E-2</v>
          </cell>
        </row>
        <row r="1538">
          <cell r="G1538">
            <v>2.2086999999999999</v>
          </cell>
          <cell r="H1538">
            <v>-1.0999999999999999E-2</v>
          </cell>
        </row>
        <row r="1539">
          <cell r="G1539">
            <v>1.8073999999999999</v>
          </cell>
          <cell r="H1539">
            <v>-8.9999999999999993E-3</v>
          </cell>
        </row>
        <row r="1540">
          <cell r="G1540">
            <v>1.6942999999999999</v>
          </cell>
          <cell r="H1540">
            <v>-8.5000000000000006E-3</v>
          </cell>
        </row>
        <row r="1541">
          <cell r="G1541">
            <v>1.5168999999999999</v>
          </cell>
          <cell r="H1541">
            <v>-7.6E-3</v>
          </cell>
        </row>
        <row r="1542">
          <cell r="G1542">
            <v>0.94969999999999999</v>
          </cell>
          <cell r="H1542">
            <v>-4.7000000000000002E-3</v>
          </cell>
        </row>
        <row r="1543">
          <cell r="G1543">
            <v>0.91739999999999999</v>
          </cell>
          <cell r="H1543">
            <v>-4.5999999999999999E-3</v>
          </cell>
        </row>
        <row r="1544">
          <cell r="G1544">
            <v>0.93959999999999999</v>
          </cell>
          <cell r="H1544">
            <v>-4.7000000000000002E-3</v>
          </cell>
        </row>
        <row r="1545">
          <cell r="G1545">
            <v>0.93459999999999999</v>
          </cell>
          <cell r="H1545">
            <v>-4.7000000000000002E-3</v>
          </cell>
        </row>
        <row r="1546">
          <cell r="G1546">
            <v>1.4754</v>
          </cell>
          <cell r="H1546">
            <v>-7.4000000000000003E-3</v>
          </cell>
        </row>
        <row r="1547">
          <cell r="G1547">
            <v>1.6294</v>
          </cell>
          <cell r="H1547">
            <v>-8.0999999999999996E-3</v>
          </cell>
        </row>
        <row r="1548">
          <cell r="G1548">
            <v>1.9393</v>
          </cell>
          <cell r="H1548">
            <v>-9.7000000000000003E-3</v>
          </cell>
        </row>
        <row r="1549">
          <cell r="G1549">
            <v>2.0764</v>
          </cell>
          <cell r="H1549">
            <v>-1.04E-2</v>
          </cell>
        </row>
        <row r="1550">
          <cell r="G1550">
            <v>1.9622999999999999</v>
          </cell>
          <cell r="H1550">
            <v>-9.7999999999999997E-3</v>
          </cell>
        </row>
        <row r="1551">
          <cell r="G1551">
            <v>1.6842999999999999</v>
          </cell>
          <cell r="H1551">
            <v>-8.3999999999999995E-3</v>
          </cell>
        </row>
        <row r="1552">
          <cell r="G1552">
            <v>1.5851999999999999</v>
          </cell>
          <cell r="H1552">
            <v>-7.9000000000000008E-3</v>
          </cell>
        </row>
        <row r="1553">
          <cell r="G1553">
            <v>1.4198999999999999</v>
          </cell>
          <cell r="H1553">
            <v>-7.1000000000000004E-3</v>
          </cell>
        </row>
        <row r="1554">
          <cell r="G1554">
            <v>0.89139999999999997</v>
          </cell>
          <cell r="H1554">
            <v>-4.4999999999999997E-3</v>
          </cell>
        </row>
        <row r="1555">
          <cell r="G1555">
            <v>0.86129999999999995</v>
          </cell>
          <cell r="H1555">
            <v>-4.3E-3</v>
          </cell>
        </row>
        <row r="1556">
          <cell r="G1556">
            <v>0.88200000000000001</v>
          </cell>
          <cell r="H1556">
            <v>-4.4000000000000003E-3</v>
          </cell>
        </row>
        <row r="1557">
          <cell r="G1557">
            <v>0.87729999999999997</v>
          </cell>
          <cell r="H1557">
            <v>-4.4000000000000003E-3</v>
          </cell>
        </row>
        <row r="1558">
          <cell r="G1558">
            <v>1.3813</v>
          </cell>
          <cell r="H1558">
            <v>-6.8999999999999999E-3</v>
          </cell>
        </row>
        <row r="1559">
          <cell r="G1559">
            <v>1.5247999999999999</v>
          </cell>
          <cell r="H1559">
            <v>-7.6E-3</v>
          </cell>
        </row>
        <row r="1560">
          <cell r="G1560">
            <v>1.7118</v>
          </cell>
          <cell r="H1560">
            <v>-8.6E-3</v>
          </cell>
        </row>
        <row r="1561">
          <cell r="G1561">
            <v>1.8395999999999999</v>
          </cell>
          <cell r="H1561">
            <v>-9.1999999999999998E-3</v>
          </cell>
        </row>
        <row r="1562">
          <cell r="G1562">
            <v>1.8287</v>
          </cell>
          <cell r="H1562">
            <v>-9.1000000000000004E-3</v>
          </cell>
        </row>
        <row r="1563">
          <cell r="G1563">
            <v>1.5696000000000001</v>
          </cell>
          <cell r="H1563">
            <v>-7.7999999999999996E-3</v>
          </cell>
        </row>
        <row r="1564">
          <cell r="G1564">
            <v>1.4838</v>
          </cell>
          <cell r="H1564">
            <v>-7.4000000000000003E-3</v>
          </cell>
        </row>
        <row r="1565">
          <cell r="G1565">
            <v>1.3298000000000001</v>
          </cell>
          <cell r="H1565">
            <v>0</v>
          </cell>
        </row>
        <row r="1566">
          <cell r="G1566">
            <v>0.83720000000000006</v>
          </cell>
          <cell r="H1566">
            <v>0</v>
          </cell>
        </row>
        <row r="1567">
          <cell r="G1567">
            <v>0.80920000000000003</v>
          </cell>
          <cell r="H1567">
            <v>0</v>
          </cell>
        </row>
        <row r="1568">
          <cell r="G1568">
            <v>0.8286</v>
          </cell>
          <cell r="H1568">
            <v>0</v>
          </cell>
        </row>
        <row r="1569">
          <cell r="G1569">
            <v>0.82420000000000004</v>
          </cell>
          <cell r="H1569">
            <v>0</v>
          </cell>
        </row>
        <row r="1570">
          <cell r="G1570">
            <v>1.2939000000000001</v>
          </cell>
          <cell r="H1570">
            <v>0</v>
          </cell>
        </row>
        <row r="1571">
          <cell r="G1571">
            <v>1.4277</v>
          </cell>
          <cell r="H1571">
            <v>0</v>
          </cell>
        </row>
        <row r="1572">
          <cell r="G1572">
            <v>1.5952999999999999</v>
          </cell>
          <cell r="H1572">
            <v>0</v>
          </cell>
        </row>
        <row r="1573">
          <cell r="G1573">
            <v>1.7143999999999999</v>
          </cell>
          <cell r="H1573">
            <v>0</v>
          </cell>
        </row>
        <row r="1574">
          <cell r="G1574">
            <v>1.7041999999999999</v>
          </cell>
          <cell r="H1574">
            <v>0</v>
          </cell>
        </row>
        <row r="1575">
          <cell r="G1575">
            <v>1.5149999999999999</v>
          </cell>
          <cell r="H1575">
            <v>0</v>
          </cell>
        </row>
        <row r="1576">
          <cell r="G1576">
            <v>1.2878000000000001</v>
          </cell>
          <cell r="H1576">
            <v>0</v>
          </cell>
        </row>
        <row r="1577">
          <cell r="G1577">
            <v>1.1443000000000001</v>
          </cell>
          <cell r="H1577">
            <v>0</v>
          </cell>
        </row>
        <row r="1578">
          <cell r="G1578">
            <v>0.68540000000000001</v>
          </cell>
          <cell r="H1578">
            <v>0</v>
          </cell>
        </row>
        <row r="1579">
          <cell r="G1579">
            <v>0.6593</v>
          </cell>
          <cell r="H1579">
            <v>0</v>
          </cell>
        </row>
        <row r="1580">
          <cell r="G1580">
            <v>0.67730000000000001</v>
          </cell>
          <cell r="H1580">
            <v>0</v>
          </cell>
        </row>
        <row r="1581">
          <cell r="G1581">
            <v>0.67330000000000001</v>
          </cell>
          <cell r="H1581">
            <v>0</v>
          </cell>
        </row>
        <row r="1582">
          <cell r="G1582">
            <v>1.111</v>
          </cell>
          <cell r="H1582">
            <v>0</v>
          </cell>
        </row>
        <row r="1583">
          <cell r="G1583">
            <v>1.2357</v>
          </cell>
          <cell r="H1583">
            <v>0</v>
          </cell>
        </row>
        <row r="1584">
          <cell r="G1584">
            <v>1.4864999999999999</v>
          </cell>
          <cell r="H1584">
            <v>0</v>
          </cell>
        </row>
        <row r="1585">
          <cell r="G1585">
            <v>1.5975999999999999</v>
          </cell>
          <cell r="H1585">
            <v>0</v>
          </cell>
        </row>
        <row r="1586">
          <cell r="G1586">
            <v>1.5880000000000001</v>
          </cell>
          <cell r="H1586">
            <v>0</v>
          </cell>
        </row>
        <row r="1587">
          <cell r="G1587">
            <v>1.363</v>
          </cell>
          <cell r="H1587">
            <v>0</v>
          </cell>
        </row>
        <row r="1588">
          <cell r="G1588">
            <v>1.2001999999999999</v>
          </cell>
          <cell r="H1588">
            <v>0</v>
          </cell>
        </row>
        <row r="1589">
          <cell r="G1589">
            <v>1.0665</v>
          </cell>
          <cell r="H1589">
            <v>0</v>
          </cell>
        </row>
        <row r="1590">
          <cell r="G1590">
            <v>0.63880000000000003</v>
          </cell>
          <cell r="H1590">
            <v>0</v>
          </cell>
        </row>
        <row r="1591">
          <cell r="G1591">
            <v>0.61450000000000005</v>
          </cell>
          <cell r="H1591">
            <v>0</v>
          </cell>
        </row>
        <row r="1592">
          <cell r="G1592">
            <v>0.63129999999999997</v>
          </cell>
          <cell r="H1592">
            <v>0</v>
          </cell>
        </row>
        <row r="1593">
          <cell r="G1593">
            <v>0.62760000000000005</v>
          </cell>
          <cell r="H1593">
            <v>0</v>
          </cell>
        </row>
        <row r="1594">
          <cell r="G1594">
            <v>1.0355000000000001</v>
          </cell>
          <cell r="H1594">
            <v>0</v>
          </cell>
        </row>
        <row r="1595">
          <cell r="G1595">
            <v>1.1516999999999999</v>
          </cell>
          <cell r="H1595">
            <v>0</v>
          </cell>
        </row>
        <row r="1596">
          <cell r="G1596">
            <v>356.36630000000002</v>
          </cell>
          <cell r="H1596">
            <v>-4.4546000000000001</v>
          </cell>
        </row>
        <row r="1597">
          <cell r="G1597">
            <v>367.54750000000001</v>
          </cell>
          <cell r="H1597">
            <v>-4.5942999999999996</v>
          </cell>
        </row>
        <row r="1598">
          <cell r="G1598">
            <v>353.92399999999998</v>
          </cell>
          <cell r="H1598">
            <v>-4.4241000000000001</v>
          </cell>
        </row>
        <row r="1599">
          <cell r="G1599">
            <v>363.66050000000001</v>
          </cell>
          <cell r="H1599">
            <v>-4.5457999999999998</v>
          </cell>
        </row>
        <row r="1600">
          <cell r="G1600">
            <v>361.62880000000001</v>
          </cell>
          <cell r="H1600">
            <v>-4.5204000000000004</v>
          </cell>
        </row>
        <row r="1601">
          <cell r="G1601">
            <v>345.16030000000001</v>
          </cell>
          <cell r="H1601">
            <v>-4.3144999999999998</v>
          </cell>
        </row>
        <row r="1602">
          <cell r="G1602">
            <v>354.55739999999997</v>
          </cell>
          <cell r="H1602">
            <v>-4.4320000000000004</v>
          </cell>
        </row>
        <row r="1603">
          <cell r="G1603">
            <v>24.545300000000001</v>
          </cell>
          <cell r="H1603">
            <v>-6.1400000000000003E-2</v>
          </cell>
        </row>
        <row r="1604">
          <cell r="G1604">
            <v>25.0747</v>
          </cell>
          <cell r="H1604">
            <v>-6.2700000000000006E-2</v>
          </cell>
        </row>
        <row r="1605">
          <cell r="G1605">
            <v>33.772199999999998</v>
          </cell>
          <cell r="H1605">
            <v>-8.4400000000000003E-2</v>
          </cell>
        </row>
        <row r="1606">
          <cell r="G1606">
            <v>30.732600000000001</v>
          </cell>
          <cell r="H1606">
            <v>-7.6799999999999993E-2</v>
          </cell>
        </row>
        <row r="1607">
          <cell r="G1607">
            <v>33.385300000000001</v>
          </cell>
          <cell r="H1607">
            <v>-8.3500000000000005E-2</v>
          </cell>
        </row>
        <row r="1608">
          <cell r="G1608">
            <v>2.8041</v>
          </cell>
          <cell r="H1608">
            <v>-7.0000000000000001E-3</v>
          </cell>
        </row>
        <row r="1609">
          <cell r="G1609">
            <v>2.7877000000000001</v>
          </cell>
          <cell r="H1609">
            <v>-7.0000000000000001E-3</v>
          </cell>
        </row>
        <row r="1610">
          <cell r="G1610">
            <v>2.7707000000000002</v>
          </cell>
          <cell r="H1610">
            <v>-6.8999999999999999E-3</v>
          </cell>
        </row>
        <row r="1611">
          <cell r="G1611">
            <v>2.7543000000000002</v>
          </cell>
          <cell r="H1611">
            <v>-6.8999999999999999E-3</v>
          </cell>
        </row>
        <row r="1612">
          <cell r="G1612">
            <v>2.7374999999999998</v>
          </cell>
          <cell r="H1612">
            <v>-6.7999999999999996E-3</v>
          </cell>
        </row>
        <row r="1613">
          <cell r="G1613">
            <v>2.7206999999999999</v>
          </cell>
          <cell r="H1613">
            <v>-6.7999999999999996E-3</v>
          </cell>
        </row>
        <row r="1614">
          <cell r="G1614">
            <v>-18.600000000000001</v>
          </cell>
          <cell r="H1614">
            <v>9.2999999999999992E-3</v>
          </cell>
        </row>
        <row r="1615">
          <cell r="G1615">
            <v>-18.511700000000001</v>
          </cell>
          <cell r="H1615">
            <v>9.2999999999999992E-3</v>
          </cell>
        </row>
        <row r="1616">
          <cell r="G1616">
            <v>-18.116900000000001</v>
          </cell>
          <cell r="H1616">
            <v>9.1000000000000004E-3</v>
          </cell>
        </row>
        <row r="1617">
          <cell r="G1617">
            <v>-17.400200000000002</v>
          </cell>
          <cell r="H1617">
            <v>8.6999999999999994E-3</v>
          </cell>
        </row>
        <row r="1618">
          <cell r="G1618">
            <v>-17.303000000000001</v>
          </cell>
          <cell r="H1618">
            <v>8.6999999999999994E-3</v>
          </cell>
        </row>
        <row r="1619">
          <cell r="G1619">
            <v>-16.065300000000001</v>
          </cell>
          <cell r="H1619">
            <v>8.0000000000000002E-3</v>
          </cell>
        </row>
        <row r="1620">
          <cell r="G1620">
            <v>-16.207799999999999</v>
          </cell>
          <cell r="H1620">
            <v>8.0999999999999996E-3</v>
          </cell>
        </row>
        <row r="1621">
          <cell r="G1621">
            <v>285</v>
          </cell>
          <cell r="H1621">
            <v>-28.5</v>
          </cell>
        </row>
        <row r="1622">
          <cell r="G1622">
            <v>277.67599999999999</v>
          </cell>
          <cell r="H1622">
            <v>-27.767600000000002</v>
          </cell>
        </row>
        <row r="1623">
          <cell r="G1623">
            <v>267.29930000000002</v>
          </cell>
          <cell r="H1623">
            <v>-26.729900000000001</v>
          </cell>
        </row>
        <row r="1624">
          <cell r="G1624">
            <v>274.73939999999999</v>
          </cell>
          <cell r="H1624">
            <v>-27.4739</v>
          </cell>
        </row>
        <row r="1625">
          <cell r="G1625">
            <v>273.2045</v>
          </cell>
          <cell r="H1625">
            <v>-27.320499999999999</v>
          </cell>
        </row>
        <row r="1626">
          <cell r="G1626">
            <v>262.88659999999999</v>
          </cell>
          <cell r="H1626">
            <v>-26.288699999999999</v>
          </cell>
        </row>
        <row r="1627">
          <cell r="G1627">
            <v>270.12970000000001</v>
          </cell>
          <cell r="H1627">
            <v>-27.013000000000002</v>
          </cell>
        </row>
        <row r="1628">
          <cell r="G1628">
            <v>-173.26130000000001</v>
          </cell>
          <cell r="H1628">
            <v>17.3261</v>
          </cell>
        </row>
        <row r="1629">
          <cell r="G1629">
            <v>-178.011</v>
          </cell>
          <cell r="H1629">
            <v>17.801100000000002</v>
          </cell>
        </row>
        <row r="1630">
          <cell r="G1630">
            <v>-176.94720000000001</v>
          </cell>
          <cell r="H1630">
            <v>17.694700000000001</v>
          </cell>
        </row>
        <row r="1631">
          <cell r="G1631">
            <v>-158.8639</v>
          </cell>
          <cell r="H1631">
            <v>15.8864</v>
          </cell>
        </row>
        <row r="1632">
          <cell r="G1632">
            <v>-174.9204</v>
          </cell>
          <cell r="H1632">
            <v>17.492000000000001</v>
          </cell>
        </row>
        <row r="1633">
          <cell r="G1633">
            <v>-107</v>
          </cell>
          <cell r="H1633">
            <v>1.3374999999999999</v>
          </cell>
        </row>
        <row r="1634">
          <cell r="G1634">
            <v>-109.9756</v>
          </cell>
          <cell r="H1634">
            <v>1.3747</v>
          </cell>
        </row>
        <row r="1635">
          <cell r="G1635">
            <v>-105.9297</v>
          </cell>
          <cell r="H1635">
            <v>1.3241000000000001</v>
          </cell>
        </row>
        <row r="1636">
          <cell r="G1636">
            <v>-93.549300000000002</v>
          </cell>
          <cell r="H1636">
            <v>1.1694</v>
          </cell>
        </row>
        <row r="1637">
          <cell r="G1637">
            <v>-93.026600000000002</v>
          </cell>
          <cell r="H1637">
            <v>1.1628000000000001</v>
          </cell>
        </row>
        <row r="1638">
          <cell r="G1638">
            <v>-60.366500000000002</v>
          </cell>
          <cell r="H1638">
            <v>0.75460000000000005</v>
          </cell>
        </row>
        <row r="1639">
          <cell r="G1639">
            <v>-60.028799999999997</v>
          </cell>
          <cell r="H1639">
            <v>0.75039999999999996</v>
          </cell>
        </row>
        <row r="1640">
          <cell r="G1640">
            <v>-405.96969999999999</v>
          </cell>
          <cell r="H1640">
            <v>5.0746000000000002</v>
          </cell>
        </row>
        <row r="1641">
          <cell r="G1641">
            <v>-415.202</v>
          </cell>
          <cell r="H1641">
            <v>5.19</v>
          </cell>
        </row>
        <row r="1642">
          <cell r="G1642">
            <v>-472.22239999999999</v>
          </cell>
          <cell r="H1642">
            <v>5.9028</v>
          </cell>
        </row>
        <row r="1643">
          <cell r="G1643">
            <v>-425.70690000000002</v>
          </cell>
          <cell r="H1643">
            <v>5.3212999999999999</v>
          </cell>
        </row>
        <row r="1644">
          <cell r="G1644">
            <v>-472.30160000000001</v>
          </cell>
          <cell r="H1644">
            <v>5.9038000000000004</v>
          </cell>
        </row>
        <row r="1645">
          <cell r="G1645">
            <v>-446.4513</v>
          </cell>
          <cell r="H1645">
            <v>5.5805999999999996</v>
          </cell>
        </row>
        <row r="1646">
          <cell r="G1646">
            <v>-460.7285</v>
          </cell>
          <cell r="H1646">
            <v>5.7591000000000001</v>
          </cell>
        </row>
        <row r="1647">
          <cell r="G1647">
            <v>-205.80500000000001</v>
          </cell>
          <cell r="H1647">
            <v>0.51449999999999996</v>
          </cell>
        </row>
        <row r="1648">
          <cell r="G1648">
            <v>-219.95840000000001</v>
          </cell>
          <cell r="H1648">
            <v>0.54990000000000006</v>
          </cell>
        </row>
        <row r="1649">
          <cell r="G1649">
            <v>-167.35489999999999</v>
          </cell>
          <cell r="H1649">
            <v>0.41839999999999999</v>
          </cell>
        </row>
        <row r="1650">
          <cell r="G1650">
            <v>-176.27340000000001</v>
          </cell>
          <cell r="H1650">
            <v>0.44069999999999998</v>
          </cell>
        </row>
        <row r="1651">
          <cell r="G1651">
            <v>-223.2347</v>
          </cell>
          <cell r="H1651">
            <v>0.55810000000000004</v>
          </cell>
        </row>
        <row r="1652">
          <cell r="G1652">
            <v>65.148200000000003</v>
          </cell>
          <cell r="H1652">
            <v>-0.16289999999999999</v>
          </cell>
        </row>
        <row r="1653">
          <cell r="G1653">
            <v>67.944900000000004</v>
          </cell>
          <cell r="H1653">
            <v>-0.1699</v>
          </cell>
        </row>
        <row r="1654">
          <cell r="G1654">
            <v>67.134299999999996</v>
          </cell>
          <cell r="H1654">
            <v>-0.1678</v>
          </cell>
        </row>
        <row r="1655">
          <cell r="G1655">
            <v>68.958799999999997</v>
          </cell>
          <cell r="H1655">
            <v>-0.1724</v>
          </cell>
        </row>
        <row r="1656">
          <cell r="G1656">
            <v>68.074100000000001</v>
          </cell>
          <cell r="H1656">
            <v>-0.17019999999999999</v>
          </cell>
        </row>
        <row r="1657">
          <cell r="G1657">
            <v>65.473699999999994</v>
          </cell>
          <cell r="H1657">
            <v>-0.16370000000000001</v>
          </cell>
        </row>
        <row r="1658">
          <cell r="G1658">
            <v>67.254300000000001</v>
          </cell>
          <cell r="H1658">
            <v>-0.1681</v>
          </cell>
        </row>
        <row r="1659">
          <cell r="G1659">
            <v>-56.273699999999998</v>
          </cell>
          <cell r="H1659">
            <v>0.28139999999999998</v>
          </cell>
        </row>
        <row r="1660">
          <cell r="G1660">
            <v>-57.804299999999998</v>
          </cell>
          <cell r="H1660">
            <v>0.28899999999999998</v>
          </cell>
        </row>
        <row r="1661">
          <cell r="G1661">
            <v>-72.830699999999993</v>
          </cell>
          <cell r="H1661">
            <v>0.36420000000000002</v>
          </cell>
        </row>
        <row r="1662">
          <cell r="G1662">
            <v>-65.379499999999993</v>
          </cell>
          <cell r="H1662">
            <v>0.32690000000000002</v>
          </cell>
        </row>
        <row r="1663">
          <cell r="G1663">
            <v>-71.982399999999998</v>
          </cell>
          <cell r="H1663">
            <v>0.3599</v>
          </cell>
        </row>
        <row r="1664">
          <cell r="G1664">
            <v>-69.234099999999998</v>
          </cell>
          <cell r="H1664">
            <v>0.34620000000000001</v>
          </cell>
        </row>
        <row r="1665">
          <cell r="G1665">
            <v>-71.121899999999997</v>
          </cell>
          <cell r="H1665">
            <v>0.35560000000000003</v>
          </cell>
        </row>
        <row r="1666">
          <cell r="G1666">
            <v>-68.409499999999994</v>
          </cell>
          <cell r="H1666">
            <v>0.34200000000000003</v>
          </cell>
        </row>
        <row r="1667">
          <cell r="G1667">
            <v>-70.274799999999999</v>
          </cell>
          <cell r="H1667">
            <v>0.35139999999999999</v>
          </cell>
        </row>
        <row r="1668">
          <cell r="G1668">
            <v>-69.850200000000001</v>
          </cell>
          <cell r="H1668">
            <v>0.3493</v>
          </cell>
        </row>
        <row r="1669">
          <cell r="G1669">
            <v>-67.188000000000002</v>
          </cell>
          <cell r="H1669">
            <v>0.33589999999999998</v>
          </cell>
        </row>
        <row r="1670">
          <cell r="G1670">
            <v>-69.541899999999998</v>
          </cell>
          <cell r="H1670">
            <v>0.34770000000000001</v>
          </cell>
        </row>
        <row r="1671">
          <cell r="G1671">
            <v>-79.401300000000006</v>
          </cell>
          <cell r="H1671">
            <v>0.39700000000000002</v>
          </cell>
        </row>
        <row r="1672">
          <cell r="G1672">
            <v>-81.569299999999998</v>
          </cell>
          <cell r="H1672">
            <v>0.4078</v>
          </cell>
        </row>
        <row r="1673">
          <cell r="G1673">
            <v>-106.9864</v>
          </cell>
          <cell r="H1673">
            <v>0.53490000000000004</v>
          </cell>
        </row>
        <row r="1674">
          <cell r="G1674">
            <v>-96.0488</v>
          </cell>
          <cell r="H1674">
            <v>0.48020000000000002</v>
          </cell>
        </row>
        <row r="1675">
          <cell r="G1675">
            <v>-105.7585</v>
          </cell>
          <cell r="H1675">
            <v>0.52880000000000005</v>
          </cell>
        </row>
        <row r="1676">
          <cell r="G1676">
            <v>-101.7306</v>
          </cell>
          <cell r="H1676">
            <v>0.50870000000000004</v>
          </cell>
        </row>
        <row r="1677">
          <cell r="G1677">
            <v>-104.5129</v>
          </cell>
          <cell r="H1677">
            <v>0.52259999999999995</v>
          </cell>
        </row>
        <row r="1678">
          <cell r="G1678">
            <v>-100.5364</v>
          </cell>
          <cell r="H1678">
            <v>0.50270000000000004</v>
          </cell>
        </row>
        <row r="1679">
          <cell r="G1679">
            <v>-103.2863</v>
          </cell>
          <cell r="H1679">
            <v>0.51639999999999997</v>
          </cell>
        </row>
        <row r="1680">
          <cell r="G1680">
            <v>-102.6691</v>
          </cell>
          <cell r="H1680">
            <v>0.51329999999999998</v>
          </cell>
        </row>
        <row r="1681">
          <cell r="G1681">
            <v>-98.763400000000004</v>
          </cell>
          <cell r="H1681">
            <v>0.49380000000000002</v>
          </cell>
        </row>
        <row r="1682">
          <cell r="G1682">
            <v>-101.46550000000001</v>
          </cell>
          <cell r="H1682">
            <v>0.50729999999999997</v>
          </cell>
        </row>
        <row r="1683">
          <cell r="G1683">
            <v>-97.606099999999998</v>
          </cell>
          <cell r="H1683">
            <v>0.48799999999999999</v>
          </cell>
        </row>
        <row r="1684">
          <cell r="G1684">
            <v>-90.7</v>
          </cell>
          <cell r="H1684">
            <v>0.45350000000000001</v>
          </cell>
        </row>
        <row r="1685">
          <cell r="G1685">
            <v>-90.156999999999996</v>
          </cell>
          <cell r="H1685">
            <v>0.45079999999999998</v>
          </cell>
        </row>
        <row r="1686">
          <cell r="G1686">
            <v>-83.8339</v>
          </cell>
          <cell r="H1686">
            <v>0.41920000000000002</v>
          </cell>
        </row>
        <row r="1687">
          <cell r="G1687">
            <v>-89.111900000000006</v>
          </cell>
          <cell r="H1687">
            <v>0.4456</v>
          </cell>
        </row>
        <row r="1688">
          <cell r="G1688">
            <v>-85.718299999999999</v>
          </cell>
          <cell r="H1688">
            <v>0.42859999999999998</v>
          </cell>
        </row>
        <row r="1689">
          <cell r="G1689">
            <v>-88.058499999999995</v>
          </cell>
          <cell r="H1689">
            <v>0.44030000000000002</v>
          </cell>
        </row>
        <row r="1690">
          <cell r="G1690">
            <v>-84.703699999999998</v>
          </cell>
          <cell r="H1690">
            <v>0.42349999999999999</v>
          </cell>
        </row>
        <row r="1691">
          <cell r="G1691">
            <v>-87.015699999999995</v>
          </cell>
          <cell r="H1691">
            <v>0.43509999999999999</v>
          </cell>
        </row>
        <row r="1692">
          <cell r="G1692">
            <v>-86.490300000000005</v>
          </cell>
          <cell r="H1692">
            <v>0.4325</v>
          </cell>
        </row>
        <row r="1693">
          <cell r="G1693">
            <v>-83.194599999999994</v>
          </cell>
          <cell r="H1693">
            <v>0.41599999999999998</v>
          </cell>
        </row>
        <row r="1694">
          <cell r="G1694">
            <v>-85.4649</v>
          </cell>
          <cell r="H1694">
            <v>0.42730000000000001</v>
          </cell>
        </row>
        <row r="1695">
          <cell r="G1695">
            <v>-82.207899999999995</v>
          </cell>
          <cell r="H1695">
            <v>0.41099999999999998</v>
          </cell>
        </row>
        <row r="1696">
          <cell r="G1696">
            <v>-84.450900000000004</v>
          </cell>
          <cell r="H1696">
            <v>0.42230000000000001</v>
          </cell>
        </row>
        <row r="1697">
          <cell r="G1697">
            <v>-83.939899999999994</v>
          </cell>
          <cell r="H1697">
            <v>0.41970000000000002</v>
          </cell>
        </row>
        <row r="1698">
          <cell r="G1698">
            <v>-75.357799999999997</v>
          </cell>
          <cell r="H1698">
            <v>0.37680000000000002</v>
          </cell>
        </row>
        <row r="1699">
          <cell r="G1699">
            <v>-82.975399999999993</v>
          </cell>
          <cell r="H1699">
            <v>0.41489999999999999</v>
          </cell>
        </row>
        <row r="1700">
          <cell r="G1700">
            <v>-79.812399999999997</v>
          </cell>
          <cell r="H1700">
            <v>0.39910000000000001</v>
          </cell>
        </row>
        <row r="1701">
          <cell r="G1701">
            <v>-81.992699999999999</v>
          </cell>
          <cell r="H1701">
            <v>0.41</v>
          </cell>
        </row>
        <row r="1702">
          <cell r="G1702">
            <v>-78.871099999999998</v>
          </cell>
          <cell r="H1702">
            <v>0.39439999999999997</v>
          </cell>
        </row>
        <row r="1703">
          <cell r="G1703">
            <v>-81.0261</v>
          </cell>
          <cell r="H1703">
            <v>0.40510000000000002</v>
          </cell>
        </row>
        <row r="1704">
          <cell r="G1704">
            <v>-80.539199999999994</v>
          </cell>
          <cell r="H1704">
            <v>0.4027</v>
          </cell>
        </row>
        <row r="1705">
          <cell r="G1705">
            <v>-77.472800000000007</v>
          </cell>
          <cell r="H1705">
            <v>0.38740000000000002</v>
          </cell>
        </row>
        <row r="1706">
          <cell r="G1706">
            <v>-79.589500000000001</v>
          </cell>
          <cell r="H1706">
            <v>0.39789999999999998</v>
          </cell>
        </row>
        <row r="1707">
          <cell r="G1707">
            <v>-76.559100000000001</v>
          </cell>
          <cell r="H1707">
            <v>0.38279999999999997</v>
          </cell>
        </row>
        <row r="1708">
          <cell r="G1708">
            <v>-78.650800000000004</v>
          </cell>
          <cell r="H1708">
            <v>0.39329999999999998</v>
          </cell>
        </row>
        <row r="1709">
          <cell r="G1709">
            <v>-78.177899999999994</v>
          </cell>
          <cell r="H1709">
            <v>0.39090000000000003</v>
          </cell>
        </row>
        <row r="1710">
          <cell r="G1710">
            <v>-70.187700000000007</v>
          </cell>
          <cell r="H1710">
            <v>0.35089999999999999</v>
          </cell>
        </row>
        <row r="1711">
          <cell r="G1711">
            <v>-77.285600000000002</v>
          </cell>
          <cell r="H1711">
            <v>0.38640000000000002</v>
          </cell>
        </row>
        <row r="1712">
          <cell r="G1712">
            <v>-74.342699999999994</v>
          </cell>
          <cell r="H1712">
            <v>0.37169999999999997</v>
          </cell>
        </row>
        <row r="1713">
          <cell r="G1713">
            <v>-76.373599999999996</v>
          </cell>
          <cell r="H1713">
            <v>0.38190000000000002</v>
          </cell>
        </row>
        <row r="1714">
          <cell r="G1714">
            <v>-73.465299999999999</v>
          </cell>
          <cell r="H1714">
            <v>0.36730000000000002</v>
          </cell>
        </row>
        <row r="1715">
          <cell r="G1715">
            <v>-75.472099999999998</v>
          </cell>
          <cell r="H1715">
            <v>0.37740000000000001</v>
          </cell>
        </row>
        <row r="1716">
          <cell r="G1716">
            <v>-75.018100000000004</v>
          </cell>
          <cell r="H1716">
            <v>0.37509999999999999</v>
          </cell>
        </row>
        <row r="1717">
          <cell r="G1717">
            <v>-72.161299999999997</v>
          </cell>
          <cell r="H1717">
            <v>0.36080000000000001</v>
          </cell>
        </row>
        <row r="1718">
          <cell r="G1718">
            <v>-74.132300000000001</v>
          </cell>
          <cell r="H1718">
            <v>0.37069999999999997</v>
          </cell>
        </row>
        <row r="1719">
          <cell r="G1719">
            <v>-71.309200000000004</v>
          </cell>
          <cell r="H1719">
            <v>0.35649999999999998</v>
          </cell>
        </row>
        <row r="1720">
          <cell r="G1720">
            <v>-73.256900000000002</v>
          </cell>
          <cell r="H1720">
            <v>0.36630000000000001</v>
          </cell>
        </row>
        <row r="1721">
          <cell r="G1721">
            <v>-72.815899999999999</v>
          </cell>
          <cell r="H1721">
            <v>0.36409999999999998</v>
          </cell>
        </row>
        <row r="1722">
          <cell r="G1722">
            <v>-65.3733</v>
          </cell>
          <cell r="H1722">
            <v>0.32690000000000002</v>
          </cell>
        </row>
        <row r="1723">
          <cell r="G1723">
            <v>-71.983800000000002</v>
          </cell>
          <cell r="H1723">
            <v>0.3599</v>
          </cell>
        </row>
        <row r="1724">
          <cell r="G1724">
            <v>-69.2423</v>
          </cell>
          <cell r="H1724">
            <v>0.34620000000000001</v>
          </cell>
        </row>
        <row r="1725">
          <cell r="G1725">
            <v>-71.131299999999996</v>
          </cell>
          <cell r="H1725">
            <v>0.35570000000000002</v>
          </cell>
        </row>
        <row r="1726">
          <cell r="G1726">
            <v>-68.419799999999995</v>
          </cell>
          <cell r="H1726">
            <v>0.34210000000000002</v>
          </cell>
        </row>
        <row r="1727">
          <cell r="G1727">
            <v>-70.285799999999995</v>
          </cell>
          <cell r="H1727">
            <v>0.35139999999999999</v>
          </cell>
        </row>
        <row r="1728">
          <cell r="G1728">
            <v>-69.859800000000007</v>
          </cell>
          <cell r="H1728">
            <v>0.3493</v>
          </cell>
        </row>
        <row r="1729">
          <cell r="G1729">
            <v>-67.1965</v>
          </cell>
          <cell r="H1729">
            <v>0.33600000000000002</v>
          </cell>
        </row>
        <row r="1730">
          <cell r="G1730">
            <v>-69.028899999999993</v>
          </cell>
          <cell r="H1730">
            <v>0.34510000000000002</v>
          </cell>
        </row>
        <row r="1731">
          <cell r="G1731">
            <v>-66.397000000000006</v>
          </cell>
          <cell r="H1731">
            <v>0.33200000000000002</v>
          </cell>
        </row>
        <row r="1732">
          <cell r="G1732">
            <v>-68.207400000000007</v>
          </cell>
          <cell r="H1732">
            <v>0.34100000000000003</v>
          </cell>
        </row>
        <row r="1733">
          <cell r="G1733">
            <v>-67.793599999999998</v>
          </cell>
          <cell r="H1733">
            <v>0.33900000000000002</v>
          </cell>
        </row>
        <row r="1734">
          <cell r="G1734">
            <v>-63.0349</v>
          </cell>
          <cell r="H1734">
            <v>0.31519999999999998</v>
          </cell>
        </row>
        <row r="1735">
          <cell r="G1735">
            <v>-66.999399999999994</v>
          </cell>
          <cell r="H1735">
            <v>0.33500000000000002</v>
          </cell>
        </row>
        <row r="1736">
          <cell r="G1736">
            <v>-64.444400000000002</v>
          </cell>
          <cell r="H1736">
            <v>0.32219999999999999</v>
          </cell>
        </row>
        <row r="1737">
          <cell r="G1737">
            <v>-66.201099999999997</v>
          </cell>
          <cell r="H1737">
            <v>0.33100000000000002</v>
          </cell>
        </row>
        <row r="1738">
          <cell r="G1738">
            <v>-63.676400000000001</v>
          </cell>
          <cell r="H1738">
            <v>0.31840000000000002</v>
          </cell>
        </row>
        <row r="1739">
          <cell r="G1739">
            <v>-65.412000000000006</v>
          </cell>
          <cell r="H1739">
            <v>0.3271</v>
          </cell>
        </row>
        <row r="1740">
          <cell r="G1740">
            <v>-65.014499999999998</v>
          </cell>
          <cell r="H1740">
            <v>0.3251</v>
          </cell>
        </row>
        <row r="1741">
          <cell r="G1741">
            <v>-62.534799999999997</v>
          </cell>
          <cell r="H1741">
            <v>0.31269999999999998</v>
          </cell>
        </row>
        <row r="1742">
          <cell r="G1742">
            <v>-64.239000000000004</v>
          </cell>
          <cell r="H1742">
            <v>0.32119999999999999</v>
          </cell>
        </row>
        <row r="1743">
          <cell r="G1743">
            <v>-61.788699999999999</v>
          </cell>
          <cell r="H1743">
            <v>0.30890000000000001</v>
          </cell>
        </row>
        <row r="1744">
          <cell r="G1744">
            <v>-63.4724</v>
          </cell>
          <cell r="H1744">
            <v>0.31740000000000002</v>
          </cell>
        </row>
        <row r="1745">
          <cell r="G1745">
            <v>-63.086199999999998</v>
          </cell>
          <cell r="H1745">
            <v>0.31540000000000001</v>
          </cell>
        </row>
        <row r="1746">
          <cell r="G1746">
            <v>-56.634300000000003</v>
          </cell>
          <cell r="H1746">
            <v>0.28320000000000001</v>
          </cell>
        </row>
        <row r="1747">
          <cell r="G1747">
            <v>-62.357399999999998</v>
          </cell>
          <cell r="H1747">
            <v>0.31180000000000002</v>
          </cell>
        </row>
        <row r="1748">
          <cell r="G1748">
            <v>-59.978400000000001</v>
          </cell>
          <cell r="H1748">
            <v>0.2999</v>
          </cell>
        </row>
        <row r="1749">
          <cell r="G1749">
            <v>-61.612400000000001</v>
          </cell>
          <cell r="H1749">
            <v>0.30809999999999998</v>
          </cell>
        </row>
        <row r="1750">
          <cell r="G1750">
            <v>-59.261699999999998</v>
          </cell>
          <cell r="H1750">
            <v>0.29630000000000001</v>
          </cell>
        </row>
        <row r="1751">
          <cell r="G1751">
            <v>-60.875900000000001</v>
          </cell>
          <cell r="H1751">
            <v>0.3044</v>
          </cell>
        </row>
        <row r="1752">
          <cell r="G1752">
            <v>-60.504899999999999</v>
          </cell>
          <cell r="H1752">
            <v>0.30249999999999999</v>
          </cell>
        </row>
        <row r="1753">
          <cell r="G1753">
            <v>-58.196199999999997</v>
          </cell>
          <cell r="H1753">
            <v>0.29099999999999998</v>
          </cell>
        </row>
        <row r="1754">
          <cell r="G1754">
            <v>-59.781199999999998</v>
          </cell>
          <cell r="H1754">
            <v>0.2989</v>
          </cell>
        </row>
        <row r="1755">
          <cell r="G1755">
            <v>-57.5</v>
          </cell>
          <cell r="H1755">
            <v>0.28749999999999998</v>
          </cell>
        </row>
        <row r="1756">
          <cell r="G1756">
            <v>-59.065800000000003</v>
          </cell>
          <cell r="H1756">
            <v>0.29530000000000001</v>
          </cell>
        </row>
        <row r="1757">
          <cell r="G1757">
            <v>-58.705399999999997</v>
          </cell>
          <cell r="H1757">
            <v>0.29349999999999998</v>
          </cell>
        </row>
        <row r="1758">
          <cell r="G1758">
            <v>-52.700699999999998</v>
          </cell>
          <cell r="H1758">
            <v>0.26350000000000001</v>
          </cell>
        </row>
        <row r="1759">
          <cell r="G1759">
            <v>-58.025399999999998</v>
          </cell>
          <cell r="H1759">
            <v>0.29010000000000002</v>
          </cell>
        </row>
        <row r="1760">
          <cell r="G1760">
            <v>-55.810699999999997</v>
          </cell>
          <cell r="H1760">
            <v>0.27910000000000001</v>
          </cell>
        </row>
        <row r="1761">
          <cell r="G1761">
            <v>-57.3354</v>
          </cell>
          <cell r="H1761">
            <v>0.28670000000000001</v>
          </cell>
        </row>
        <row r="1762">
          <cell r="G1762">
            <v>-55.153300000000002</v>
          </cell>
          <cell r="H1762">
            <v>0.27579999999999999</v>
          </cell>
        </row>
        <row r="1763">
          <cell r="G1763">
            <v>-56.661099999999998</v>
          </cell>
          <cell r="H1763">
            <v>0.2833</v>
          </cell>
        </row>
        <row r="1764">
          <cell r="G1764">
            <v>-56.321399999999997</v>
          </cell>
          <cell r="H1764">
            <v>0.28160000000000002</v>
          </cell>
        </row>
        <row r="1765">
          <cell r="G1765">
            <v>-54.177900000000001</v>
          </cell>
          <cell r="H1765">
            <v>0.27089999999999997</v>
          </cell>
        </row>
        <row r="1766">
          <cell r="G1766">
            <v>-55.659199999999998</v>
          </cell>
          <cell r="H1766">
            <v>0.27829999999999999</v>
          </cell>
        </row>
        <row r="1767">
          <cell r="G1767">
            <v>-53.540900000000001</v>
          </cell>
          <cell r="H1767">
            <v>0.26769999999999999</v>
          </cell>
        </row>
        <row r="1768">
          <cell r="G1768">
            <v>-55.004800000000003</v>
          </cell>
          <cell r="H1768">
            <v>0.27500000000000002</v>
          </cell>
        </row>
        <row r="1769">
          <cell r="G1769">
            <v>-54.675199999999997</v>
          </cell>
          <cell r="H1769">
            <v>0.27339999999999998</v>
          </cell>
        </row>
        <row r="1770">
          <cell r="G1770">
            <v>-49.088200000000001</v>
          </cell>
          <cell r="H1770">
            <v>0.24540000000000001</v>
          </cell>
        </row>
        <row r="1771">
          <cell r="G1771">
            <v>-54.0535</v>
          </cell>
          <cell r="H1771">
            <v>0.27029999999999998</v>
          </cell>
        </row>
        <row r="1772">
          <cell r="G1772">
            <v>-51.996499999999997</v>
          </cell>
          <cell r="H1772">
            <v>0.26</v>
          </cell>
        </row>
        <row r="1773">
          <cell r="G1773">
            <v>-53.418199999999999</v>
          </cell>
          <cell r="H1773">
            <v>0.2671</v>
          </cell>
        </row>
        <row r="1774">
          <cell r="G1774">
            <v>-51.385399999999997</v>
          </cell>
          <cell r="H1774">
            <v>0.25690000000000002</v>
          </cell>
        </row>
        <row r="1775">
          <cell r="G1775">
            <v>-52.790500000000002</v>
          </cell>
          <cell r="H1775">
            <v>0.26400000000000001</v>
          </cell>
        </row>
        <row r="1776">
          <cell r="G1776">
            <v>-52.474299999999999</v>
          </cell>
          <cell r="H1776">
            <v>0.26240000000000002</v>
          </cell>
        </row>
        <row r="1777">
          <cell r="G1777">
            <v>-50.477499999999999</v>
          </cell>
          <cell r="H1777">
            <v>0.25240000000000001</v>
          </cell>
        </row>
        <row r="1778">
          <cell r="G1778">
            <v>-51.857799999999997</v>
          </cell>
          <cell r="H1778">
            <v>0.25929999999999997</v>
          </cell>
        </row>
        <row r="1779">
          <cell r="G1779">
            <v>-49.884500000000003</v>
          </cell>
          <cell r="H1779">
            <v>0.24940000000000001</v>
          </cell>
        </row>
        <row r="1780">
          <cell r="G1780">
            <v>-51.248699999999999</v>
          </cell>
          <cell r="H1780">
            <v>0.25619999999999998</v>
          </cell>
        </row>
        <row r="1781">
          <cell r="G1781">
            <v>-50.941899999999997</v>
          </cell>
          <cell r="H1781">
            <v>0.25469999999999998</v>
          </cell>
        </row>
        <row r="1782">
          <cell r="G1782">
            <v>-47.370100000000001</v>
          </cell>
          <cell r="H1782">
            <v>0.2369</v>
          </cell>
        </row>
        <row r="1783">
          <cell r="G1783">
            <v>-50.353400000000001</v>
          </cell>
          <cell r="H1783">
            <v>0.25180000000000002</v>
          </cell>
        </row>
        <row r="1784">
          <cell r="G1784">
            <v>-48.437399999999997</v>
          </cell>
          <cell r="H1784">
            <v>0.2422</v>
          </cell>
        </row>
        <row r="1785">
          <cell r="G1785">
            <v>-49.762099999999997</v>
          </cell>
          <cell r="H1785">
            <v>0.24879999999999999</v>
          </cell>
        </row>
        <row r="1786">
          <cell r="G1786">
            <v>-47.868699999999997</v>
          </cell>
          <cell r="H1786">
            <v>0.23930000000000001</v>
          </cell>
        </row>
        <row r="1787">
          <cell r="G1787">
            <v>-49.177900000000001</v>
          </cell>
          <cell r="H1787">
            <v>0.24590000000000001</v>
          </cell>
        </row>
        <row r="1788">
          <cell r="G1788">
            <v>-48.883600000000001</v>
          </cell>
          <cell r="H1788">
            <v>0.24440000000000001</v>
          </cell>
        </row>
        <row r="1789">
          <cell r="G1789">
            <v>-47.023699999999998</v>
          </cell>
          <cell r="H1789">
            <v>0.2351</v>
          </cell>
        </row>
        <row r="1790">
          <cell r="G1790">
            <v>-48.309800000000003</v>
          </cell>
          <cell r="H1790">
            <v>0.24149999999999999</v>
          </cell>
        </row>
        <row r="1791">
          <cell r="G1791">
            <v>-46.471800000000002</v>
          </cell>
          <cell r="H1791">
            <v>0.2324</v>
          </cell>
        </row>
        <row r="1792">
          <cell r="G1792">
            <v>-47.742800000000003</v>
          </cell>
          <cell r="H1792">
            <v>0.2387</v>
          </cell>
        </row>
        <row r="1793">
          <cell r="G1793">
            <v>-47.457299999999996</v>
          </cell>
          <cell r="H1793">
            <v>0.23730000000000001</v>
          </cell>
        </row>
        <row r="1794">
          <cell r="G1794">
            <v>-42.6083</v>
          </cell>
          <cell r="H1794">
            <v>0.21299999999999999</v>
          </cell>
        </row>
        <row r="1795">
          <cell r="G1795">
            <v>-46.918599999999998</v>
          </cell>
          <cell r="H1795">
            <v>0.2346</v>
          </cell>
        </row>
        <row r="1796">
          <cell r="G1796">
            <v>-45.133600000000001</v>
          </cell>
          <cell r="H1796">
            <v>0.22570000000000001</v>
          </cell>
        </row>
        <row r="1797">
          <cell r="G1797">
            <v>-46.368099999999998</v>
          </cell>
          <cell r="H1797">
            <v>0.23180000000000001</v>
          </cell>
        </row>
        <row r="1798">
          <cell r="G1798">
            <v>-44.604100000000003</v>
          </cell>
          <cell r="H1798">
            <v>0.223</v>
          </cell>
        </row>
        <row r="1799">
          <cell r="G1799">
            <v>-45.824199999999998</v>
          </cell>
          <cell r="H1799">
            <v>0.2291</v>
          </cell>
        </row>
        <row r="1800">
          <cell r="G1800">
            <v>-45.5503</v>
          </cell>
          <cell r="H1800">
            <v>0.2278</v>
          </cell>
        </row>
        <row r="1801">
          <cell r="G1801">
            <v>-43.817399999999999</v>
          </cell>
          <cell r="H1801">
            <v>0.21909999999999999</v>
          </cell>
        </row>
        <row r="1802">
          <cell r="G1802">
            <v>-45.016100000000002</v>
          </cell>
          <cell r="H1802">
            <v>0.22509999999999999</v>
          </cell>
        </row>
        <row r="1803">
          <cell r="G1803">
            <v>-43.303600000000003</v>
          </cell>
          <cell r="H1803">
            <v>0.2165</v>
          </cell>
        </row>
        <row r="1804">
          <cell r="G1804">
            <v>-44.488199999999999</v>
          </cell>
          <cell r="H1804">
            <v>0.22239999999999999</v>
          </cell>
        </row>
        <row r="1805">
          <cell r="G1805">
            <v>-44.2224</v>
          </cell>
          <cell r="H1805">
            <v>0.22109999999999999</v>
          </cell>
        </row>
        <row r="1806">
          <cell r="G1806">
            <v>-39.704099999999997</v>
          </cell>
          <cell r="H1806">
            <v>0.19850000000000001</v>
          </cell>
        </row>
        <row r="1807">
          <cell r="G1807">
            <v>-43.720799999999997</v>
          </cell>
          <cell r="H1807">
            <v>0.21859999999999999</v>
          </cell>
        </row>
        <row r="1808">
          <cell r="G1808">
            <v>-42.057699999999997</v>
          </cell>
          <cell r="H1808">
            <v>0.21029999999999999</v>
          </cell>
        </row>
        <row r="1809">
          <cell r="G1809">
            <v>-43.208300000000001</v>
          </cell>
          <cell r="H1809">
            <v>0.216</v>
          </cell>
        </row>
        <row r="1810">
          <cell r="G1810">
            <v>-41.564799999999998</v>
          </cell>
          <cell r="H1810">
            <v>0.20780000000000001</v>
          </cell>
        </row>
        <row r="1811">
          <cell r="G1811">
            <v>-42.701900000000002</v>
          </cell>
          <cell r="H1811">
            <v>0.2135</v>
          </cell>
        </row>
        <row r="1812">
          <cell r="G1812">
            <v>-42.446899999999999</v>
          </cell>
          <cell r="H1812">
            <v>0.2122</v>
          </cell>
        </row>
        <row r="1813">
          <cell r="G1813">
            <v>-40.832299999999996</v>
          </cell>
          <cell r="H1813">
            <v>0.20419999999999999</v>
          </cell>
        </row>
        <row r="1814">
          <cell r="G1814">
            <v>-41.9495</v>
          </cell>
          <cell r="H1814">
            <v>0.2097</v>
          </cell>
        </row>
        <row r="1815">
          <cell r="G1815">
            <v>-40.353900000000003</v>
          </cell>
          <cell r="H1815">
            <v>0.20180000000000001</v>
          </cell>
        </row>
        <row r="1816">
          <cell r="G1816">
            <v>-41.458100000000002</v>
          </cell>
          <cell r="H1816">
            <v>0.20730000000000001</v>
          </cell>
        </row>
        <row r="1817">
          <cell r="G1817">
            <v>0</v>
          </cell>
          <cell r="H1817">
            <v>0</v>
          </cell>
        </row>
        <row r="1818">
          <cell r="G1818">
            <v>0</v>
          </cell>
          <cell r="H1818">
            <v>0</v>
          </cell>
        </row>
        <row r="1819">
          <cell r="G1819">
            <v>0</v>
          </cell>
          <cell r="H1819">
            <v>0</v>
          </cell>
        </row>
        <row r="1820">
          <cell r="G1820">
            <v>0</v>
          </cell>
          <cell r="H1820">
            <v>0</v>
          </cell>
        </row>
        <row r="1821">
          <cell r="G1821">
            <v>0</v>
          </cell>
          <cell r="H1821">
            <v>0</v>
          </cell>
        </row>
        <row r="1822">
          <cell r="G1822">
            <v>90</v>
          </cell>
          <cell r="H1822">
            <v>0</v>
          </cell>
        </row>
        <row r="1823">
          <cell r="G1823">
            <v>92.558700000000002</v>
          </cell>
          <cell r="H1823">
            <v>0</v>
          </cell>
        </row>
        <row r="1824">
          <cell r="G1824">
            <v>89.099800000000002</v>
          </cell>
          <cell r="H1824">
            <v>-0.38640000000000002</v>
          </cell>
        </row>
        <row r="1825">
          <cell r="G1825">
            <v>91.579800000000006</v>
          </cell>
          <cell r="H1825">
            <v>0.20910000000000001</v>
          </cell>
        </row>
        <row r="1826">
          <cell r="G1826">
            <v>91.068200000000004</v>
          </cell>
          <cell r="H1826">
            <v>0</v>
          </cell>
        </row>
        <row r="1827">
          <cell r="G1827">
            <v>87.628900000000002</v>
          </cell>
          <cell r="H1827">
            <v>0.1943</v>
          </cell>
        </row>
        <row r="1828">
          <cell r="G1828">
            <v>90.043199999999999</v>
          </cell>
          <cell r="H1828">
            <v>0.42409999999999998</v>
          </cell>
        </row>
        <row r="1829">
          <cell r="G1829">
            <v>0</v>
          </cell>
          <cell r="H1829">
            <v>0</v>
          </cell>
        </row>
        <row r="1830">
          <cell r="G1830">
            <v>0</v>
          </cell>
          <cell r="H1830">
            <v>0</v>
          </cell>
        </row>
        <row r="1831">
          <cell r="G1831">
            <v>0</v>
          </cell>
          <cell r="H1831">
            <v>0</v>
          </cell>
        </row>
        <row r="1832">
          <cell r="G1832">
            <v>0</v>
          </cell>
          <cell r="H1832">
            <v>0</v>
          </cell>
        </row>
        <row r="1833">
          <cell r="G1833">
            <v>0</v>
          </cell>
          <cell r="H1833">
            <v>0</v>
          </cell>
        </row>
        <row r="1834">
          <cell r="G1834">
            <v>0</v>
          </cell>
          <cell r="H1834">
            <v>0</v>
          </cell>
        </row>
        <row r="1835">
          <cell r="G1835">
            <v>0</v>
          </cell>
          <cell r="H1835">
            <v>0</v>
          </cell>
        </row>
        <row r="1836">
          <cell r="G1836">
            <v>0</v>
          </cell>
          <cell r="H1836">
            <v>0</v>
          </cell>
        </row>
        <row r="1837">
          <cell r="G1837">
            <v>0</v>
          </cell>
          <cell r="H1837">
            <v>0</v>
          </cell>
        </row>
        <row r="1838">
          <cell r="G1838">
            <v>0</v>
          </cell>
          <cell r="H1838">
            <v>0</v>
          </cell>
        </row>
        <row r="1839">
          <cell r="G1839">
            <v>0</v>
          </cell>
          <cell r="H1839">
            <v>0</v>
          </cell>
        </row>
        <row r="1840">
          <cell r="G1840">
            <v>0</v>
          </cell>
          <cell r="H1840">
            <v>0</v>
          </cell>
        </row>
        <row r="1841">
          <cell r="G1841">
            <v>0</v>
          </cell>
          <cell r="H1841">
            <v>0</v>
          </cell>
        </row>
        <row r="1842">
          <cell r="G1842">
            <v>0</v>
          </cell>
          <cell r="H1842">
            <v>0</v>
          </cell>
        </row>
        <row r="1843">
          <cell r="G1843">
            <v>0</v>
          </cell>
          <cell r="H1843">
            <v>0</v>
          </cell>
        </row>
        <row r="1844">
          <cell r="G1844">
            <v>0</v>
          </cell>
          <cell r="H1844">
            <v>0</v>
          </cell>
        </row>
        <row r="1845">
          <cell r="G1845">
            <v>0</v>
          </cell>
          <cell r="H1845">
            <v>0</v>
          </cell>
        </row>
        <row r="1846">
          <cell r="G1846">
            <v>0</v>
          </cell>
          <cell r="H1846">
            <v>0</v>
          </cell>
        </row>
        <row r="1847">
          <cell r="G1847">
            <v>0</v>
          </cell>
          <cell r="H1847">
            <v>0</v>
          </cell>
        </row>
        <row r="1848">
          <cell r="G1848">
            <v>0</v>
          </cell>
          <cell r="H1848">
            <v>0</v>
          </cell>
        </row>
        <row r="1849">
          <cell r="G1849">
            <v>0</v>
          </cell>
          <cell r="H1849">
            <v>0</v>
          </cell>
        </row>
        <row r="1850">
          <cell r="G1850">
            <v>0</v>
          </cell>
          <cell r="H1850">
            <v>0</v>
          </cell>
        </row>
        <row r="1851">
          <cell r="G1851">
            <v>0</v>
          </cell>
          <cell r="H1851">
            <v>0</v>
          </cell>
        </row>
        <row r="1852">
          <cell r="G1852">
            <v>0</v>
          </cell>
          <cell r="H1852">
            <v>0</v>
          </cell>
        </row>
        <row r="1853">
          <cell r="G1853">
            <v>0</v>
          </cell>
          <cell r="H1853">
            <v>0</v>
          </cell>
        </row>
        <row r="1854">
          <cell r="G1854">
            <v>0</v>
          </cell>
          <cell r="H1854">
            <v>0</v>
          </cell>
        </row>
        <row r="1855">
          <cell r="G1855">
            <v>0</v>
          </cell>
          <cell r="H1855">
            <v>0</v>
          </cell>
        </row>
        <row r="1856">
          <cell r="G1856">
            <v>0</v>
          </cell>
          <cell r="H1856">
            <v>0</v>
          </cell>
        </row>
        <row r="1857">
          <cell r="G1857">
            <v>0</v>
          </cell>
          <cell r="H1857">
            <v>0</v>
          </cell>
        </row>
        <row r="1858">
          <cell r="G1858">
            <v>0</v>
          </cell>
          <cell r="H1858">
            <v>0</v>
          </cell>
        </row>
        <row r="1859">
          <cell r="G1859">
            <v>0</v>
          </cell>
          <cell r="H1859">
            <v>0</v>
          </cell>
        </row>
        <row r="1860">
          <cell r="G1860">
            <v>0</v>
          </cell>
          <cell r="H1860">
            <v>0</v>
          </cell>
        </row>
        <row r="1861">
          <cell r="G1861">
            <v>0</v>
          </cell>
          <cell r="H1861">
            <v>0</v>
          </cell>
        </row>
        <row r="1862">
          <cell r="G1862">
            <v>0</v>
          </cell>
          <cell r="H1862">
            <v>0</v>
          </cell>
        </row>
        <row r="1863">
          <cell r="G1863">
            <v>0</v>
          </cell>
          <cell r="H1863">
            <v>0</v>
          </cell>
        </row>
        <row r="1864">
          <cell r="G1864">
            <v>0</v>
          </cell>
          <cell r="H1864">
            <v>0</v>
          </cell>
        </row>
        <row r="1865">
          <cell r="G1865">
            <v>0</v>
          </cell>
          <cell r="H1865">
            <v>0</v>
          </cell>
        </row>
        <row r="1866">
          <cell r="G1866">
            <v>0</v>
          </cell>
          <cell r="H1866">
            <v>0</v>
          </cell>
        </row>
        <row r="1867">
          <cell r="G1867">
            <v>0</v>
          </cell>
          <cell r="H1867">
            <v>0</v>
          </cell>
        </row>
        <row r="1868">
          <cell r="G1868">
            <v>0</v>
          </cell>
          <cell r="H1868">
            <v>0</v>
          </cell>
        </row>
        <row r="1869">
          <cell r="G1869">
            <v>0</v>
          </cell>
          <cell r="H1869">
            <v>0</v>
          </cell>
        </row>
        <row r="1870">
          <cell r="G1870">
            <v>0</v>
          </cell>
          <cell r="H1870">
            <v>0</v>
          </cell>
        </row>
        <row r="1871">
          <cell r="G1871">
            <v>0</v>
          </cell>
          <cell r="H1871">
            <v>0</v>
          </cell>
        </row>
        <row r="1872">
          <cell r="G1872">
            <v>0</v>
          </cell>
          <cell r="H1872">
            <v>0</v>
          </cell>
        </row>
        <row r="1873">
          <cell r="G1873">
            <v>0</v>
          </cell>
          <cell r="H1873">
            <v>0</v>
          </cell>
        </row>
        <row r="1874">
          <cell r="G1874">
            <v>0</v>
          </cell>
          <cell r="H1874">
            <v>0</v>
          </cell>
        </row>
        <row r="1875">
          <cell r="G1875">
            <v>0</v>
          </cell>
          <cell r="H1875">
            <v>0</v>
          </cell>
        </row>
        <row r="1876">
          <cell r="G1876">
            <v>0</v>
          </cell>
          <cell r="H1876">
            <v>0</v>
          </cell>
        </row>
        <row r="1877">
          <cell r="G1877">
            <v>0</v>
          </cell>
          <cell r="H1877">
            <v>0</v>
          </cell>
        </row>
        <row r="1878">
          <cell r="G1878">
            <v>0</v>
          </cell>
          <cell r="H1878">
            <v>0</v>
          </cell>
        </row>
        <row r="1879">
          <cell r="G1879">
            <v>0</v>
          </cell>
          <cell r="H1879">
            <v>0</v>
          </cell>
        </row>
        <row r="1880">
          <cell r="G1880">
            <v>0</v>
          </cell>
          <cell r="H1880">
            <v>0</v>
          </cell>
        </row>
        <row r="1881">
          <cell r="G1881">
            <v>0</v>
          </cell>
          <cell r="H1881">
            <v>0</v>
          </cell>
        </row>
        <row r="1882">
          <cell r="G1882">
            <v>0</v>
          </cell>
          <cell r="H1882">
            <v>0</v>
          </cell>
        </row>
        <row r="1883">
          <cell r="G1883">
            <v>0</v>
          </cell>
          <cell r="H1883">
            <v>0</v>
          </cell>
        </row>
        <row r="1884">
          <cell r="G1884">
            <v>0</v>
          </cell>
          <cell r="H1884">
            <v>0</v>
          </cell>
        </row>
        <row r="1885">
          <cell r="G1885">
            <v>0</v>
          </cell>
          <cell r="H1885">
            <v>0</v>
          </cell>
        </row>
        <row r="1886">
          <cell r="G1886">
            <v>0</v>
          </cell>
          <cell r="H1886">
            <v>0</v>
          </cell>
        </row>
        <row r="1887">
          <cell r="G1887">
            <v>0</v>
          </cell>
          <cell r="H1887">
            <v>0</v>
          </cell>
        </row>
        <row r="1888">
          <cell r="G1888">
            <v>0</v>
          </cell>
          <cell r="H1888">
            <v>0</v>
          </cell>
        </row>
        <row r="1889">
          <cell r="G1889">
            <v>0</v>
          </cell>
          <cell r="H1889">
            <v>0</v>
          </cell>
        </row>
        <row r="1890">
          <cell r="G1890">
            <v>0</v>
          </cell>
          <cell r="H1890">
            <v>0</v>
          </cell>
        </row>
        <row r="1891">
          <cell r="G1891">
            <v>0</v>
          </cell>
          <cell r="H1891">
            <v>0</v>
          </cell>
        </row>
        <row r="1892">
          <cell r="G1892">
            <v>0</v>
          </cell>
          <cell r="H1892">
            <v>0</v>
          </cell>
        </row>
        <row r="1893">
          <cell r="G1893">
            <v>0</v>
          </cell>
          <cell r="H1893">
            <v>0</v>
          </cell>
        </row>
        <row r="1894">
          <cell r="G1894">
            <v>0</v>
          </cell>
          <cell r="H1894">
            <v>0</v>
          </cell>
        </row>
        <row r="1895">
          <cell r="G1895">
            <v>0</v>
          </cell>
          <cell r="H1895">
            <v>0</v>
          </cell>
        </row>
        <row r="1896">
          <cell r="G1896">
            <v>0</v>
          </cell>
          <cell r="H1896">
            <v>0</v>
          </cell>
        </row>
        <row r="1897">
          <cell r="G1897">
            <v>0</v>
          </cell>
          <cell r="H1897">
            <v>0</v>
          </cell>
        </row>
        <row r="1898">
          <cell r="G1898">
            <v>0</v>
          </cell>
          <cell r="H1898">
            <v>0</v>
          </cell>
        </row>
        <row r="1899">
          <cell r="G1899">
            <v>0</v>
          </cell>
          <cell r="H1899">
            <v>0</v>
          </cell>
        </row>
        <row r="1900">
          <cell r="G1900">
            <v>0</v>
          </cell>
          <cell r="H1900">
            <v>0</v>
          </cell>
        </row>
        <row r="1901">
          <cell r="G1901">
            <v>-0.4582</v>
          </cell>
          <cell r="H1901">
            <v>-2.0000000000000001E-4</v>
          </cell>
        </row>
        <row r="1902">
          <cell r="G1902">
            <v>-0.45829999999999999</v>
          </cell>
          <cell r="H1902">
            <v>-2.0000000000000001E-4</v>
          </cell>
        </row>
        <row r="1903">
          <cell r="G1903">
            <v>-0.4582</v>
          </cell>
          <cell r="H1903">
            <v>-2.0000000000000001E-4</v>
          </cell>
        </row>
        <row r="1904">
          <cell r="G1904">
            <v>-0.45810000000000001</v>
          </cell>
          <cell r="H1904">
            <v>-2.0000000000000001E-4</v>
          </cell>
        </row>
        <row r="1905">
          <cell r="G1905">
            <v>-0.45789999999999997</v>
          </cell>
          <cell r="H1905">
            <v>-2.0000000000000001E-4</v>
          </cell>
        </row>
        <row r="1906">
          <cell r="G1906">
            <v>-0.45750000000000002</v>
          </cell>
          <cell r="H1906">
            <v>-2.0000000000000001E-4</v>
          </cell>
        </row>
        <row r="1907">
          <cell r="G1907">
            <v>-0.5716</v>
          </cell>
          <cell r="H1907">
            <v>-2.9999999999999997E-4</v>
          </cell>
        </row>
        <row r="1908">
          <cell r="G1908">
            <v>-0.6855</v>
          </cell>
          <cell r="H1908">
            <v>-2.9999999999999997E-4</v>
          </cell>
        </row>
        <row r="1909">
          <cell r="G1909">
            <v>-1.8270999999999999</v>
          </cell>
          <cell r="H1909">
            <v>-8.9999999999999998E-4</v>
          </cell>
        </row>
        <row r="1910">
          <cell r="G1910">
            <v>-1.141</v>
          </cell>
          <cell r="H1910">
            <v>-5.9999999999999995E-4</v>
          </cell>
        </row>
        <row r="1911">
          <cell r="G1911">
            <v>-0.91190000000000004</v>
          </cell>
          <cell r="H1911">
            <v>-5.0000000000000001E-4</v>
          </cell>
        </row>
        <row r="1912">
          <cell r="G1912">
            <v>-0.4556</v>
          </cell>
          <cell r="H1912">
            <v>-2.0000000000000001E-4</v>
          </cell>
        </row>
        <row r="1913">
          <cell r="G1913">
            <v>-0.34139999999999998</v>
          </cell>
          <cell r="H1913">
            <v>-2.0000000000000001E-4</v>
          </cell>
        </row>
        <row r="1914">
          <cell r="G1914">
            <v>-0.34110000000000001</v>
          </cell>
          <cell r="H1914">
            <v>-2.0000000000000001E-4</v>
          </cell>
        </row>
        <row r="1915">
          <cell r="G1915">
            <v>-0.3407</v>
          </cell>
          <cell r="H1915">
            <v>-2.0000000000000001E-4</v>
          </cell>
        </row>
        <row r="1916">
          <cell r="G1916">
            <v>-0.34039999999999998</v>
          </cell>
          <cell r="H1916">
            <v>-2.0000000000000001E-4</v>
          </cell>
        </row>
        <row r="1917">
          <cell r="G1917">
            <v>-0.34010000000000001</v>
          </cell>
          <cell r="H1917">
            <v>-2.0000000000000001E-4</v>
          </cell>
        </row>
        <row r="1918">
          <cell r="G1918">
            <v>-0.3397</v>
          </cell>
          <cell r="H1918">
            <v>-2.0000000000000001E-4</v>
          </cell>
        </row>
        <row r="1919">
          <cell r="G1919">
            <v>-0.4526</v>
          </cell>
          <cell r="H1919">
            <v>-2.0000000000000001E-4</v>
          </cell>
        </row>
        <row r="1920">
          <cell r="G1920">
            <v>-0.45219999999999999</v>
          </cell>
          <cell r="H1920">
            <v>-2.0000000000000001E-4</v>
          </cell>
        </row>
        <row r="1921">
          <cell r="G1921">
            <v>-1.2425999999999999</v>
          </cell>
          <cell r="H1921">
            <v>-5.9999999999999995E-4</v>
          </cell>
        </row>
        <row r="1922">
          <cell r="G1922">
            <v>-1.0158</v>
          </cell>
          <cell r="H1922">
            <v>-5.0000000000000001E-4</v>
          </cell>
        </row>
        <row r="1923">
          <cell r="G1923">
            <v>-0.78910000000000002</v>
          </cell>
          <cell r="H1923">
            <v>-4.0000000000000002E-4</v>
          </cell>
        </row>
        <row r="1924">
          <cell r="G1924">
            <v>-0.33800000000000002</v>
          </cell>
          <cell r="H1924">
            <v>-2.0000000000000001E-4</v>
          </cell>
        </row>
        <row r="1925">
          <cell r="G1925">
            <v>-0.33760000000000001</v>
          </cell>
          <cell r="H1925">
            <v>-2.0000000000000001E-4</v>
          </cell>
        </row>
        <row r="1926">
          <cell r="G1926">
            <v>-0.33729999999999999</v>
          </cell>
          <cell r="H1926">
            <v>-2.0000000000000001E-4</v>
          </cell>
        </row>
        <row r="1927">
          <cell r="G1927">
            <v>-0.33689999999999998</v>
          </cell>
          <cell r="H1927">
            <v>-2.0000000000000001E-4</v>
          </cell>
        </row>
        <row r="1928">
          <cell r="G1928">
            <v>-0.33660000000000001</v>
          </cell>
          <cell r="H1928">
            <v>-2.0000000000000001E-4</v>
          </cell>
        </row>
        <row r="1929">
          <cell r="G1929">
            <v>-0.33629999999999999</v>
          </cell>
          <cell r="H1929">
            <v>-2.0000000000000001E-4</v>
          </cell>
        </row>
        <row r="1930">
          <cell r="G1930">
            <v>-0.33589999999999998</v>
          </cell>
          <cell r="H1930">
            <v>-2.0000000000000001E-4</v>
          </cell>
        </row>
        <row r="1931">
          <cell r="G1931">
            <v>-0.3357</v>
          </cell>
          <cell r="H1931">
            <v>-2.0000000000000001E-4</v>
          </cell>
        </row>
        <row r="1932">
          <cell r="G1932">
            <v>-0.44729999999999998</v>
          </cell>
          <cell r="H1932">
            <v>-2.0000000000000001E-4</v>
          </cell>
        </row>
        <row r="1933">
          <cell r="G1933">
            <v>-1.1173</v>
          </cell>
          <cell r="H1933">
            <v>-5.9999999999999995E-4</v>
          </cell>
        </row>
        <row r="1934">
          <cell r="G1934">
            <v>-0.78149999999999997</v>
          </cell>
          <cell r="H1934">
            <v>-4.0000000000000002E-4</v>
          </cell>
        </row>
        <row r="1935">
          <cell r="G1935">
            <v>-0.55759999999999998</v>
          </cell>
          <cell r="H1935">
            <v>-2.9999999999999997E-4</v>
          </cell>
        </row>
        <row r="1936">
          <cell r="G1936">
            <v>-0.33450000000000002</v>
          </cell>
          <cell r="H1936">
            <v>-2.0000000000000001E-4</v>
          </cell>
        </row>
        <row r="1937">
          <cell r="G1937">
            <v>-0.22270000000000001</v>
          </cell>
          <cell r="H1937">
            <v>-1E-4</v>
          </cell>
        </row>
        <row r="1938">
          <cell r="G1938">
            <v>-0.22259999999999999</v>
          </cell>
          <cell r="H1938">
            <v>-1E-4</v>
          </cell>
        </row>
        <row r="1939">
          <cell r="G1939">
            <v>-0.22239999999999999</v>
          </cell>
          <cell r="H1939">
            <v>-1E-4</v>
          </cell>
        </row>
        <row r="1940">
          <cell r="G1940">
            <v>-0.22220000000000001</v>
          </cell>
          <cell r="H1940">
            <v>-1E-4</v>
          </cell>
        </row>
        <row r="1941">
          <cell r="G1941">
            <v>-0.222</v>
          </cell>
          <cell r="H1941">
            <v>-1E-4</v>
          </cell>
        </row>
        <row r="1942">
          <cell r="G1942">
            <v>-0.2218</v>
          </cell>
          <cell r="H1942">
            <v>-1E-4</v>
          </cell>
        </row>
        <row r="1943">
          <cell r="G1943">
            <v>-0.22170000000000001</v>
          </cell>
          <cell r="H1943">
            <v>-1E-4</v>
          </cell>
        </row>
        <row r="1944">
          <cell r="G1944">
            <v>-0.33229999999999998</v>
          </cell>
          <cell r="H1944">
            <v>-2.0000000000000001E-4</v>
          </cell>
        </row>
        <row r="1945">
          <cell r="G1945">
            <v>-0.88560000000000005</v>
          </cell>
          <cell r="H1945">
            <v>-4.0000000000000002E-4</v>
          </cell>
        </row>
        <row r="1946">
          <cell r="G1946">
            <v>-0.66379999999999995</v>
          </cell>
          <cell r="H1946">
            <v>-2.9999999999999997E-4</v>
          </cell>
        </row>
        <row r="1947">
          <cell r="G1947">
            <v>-0.55259999999999998</v>
          </cell>
          <cell r="H1947">
            <v>-2.9999999999999997E-4</v>
          </cell>
        </row>
        <row r="1948">
          <cell r="G1948">
            <v>-0.22090000000000001</v>
          </cell>
          <cell r="H1948">
            <v>-1E-4</v>
          </cell>
        </row>
        <row r="1949">
          <cell r="G1949">
            <v>-0.22070000000000001</v>
          </cell>
          <cell r="H1949">
            <v>-1E-4</v>
          </cell>
        </row>
        <row r="1950">
          <cell r="G1950">
            <v>-0.2205</v>
          </cell>
          <cell r="H1950">
            <v>-1E-4</v>
          </cell>
        </row>
        <row r="1951">
          <cell r="G1951">
            <v>-0.2203</v>
          </cell>
          <cell r="H1951">
            <v>-1E-4</v>
          </cell>
        </row>
        <row r="1952">
          <cell r="G1952">
            <v>-0.22009999999999999</v>
          </cell>
          <cell r="H1952">
            <v>-1E-4</v>
          </cell>
        </row>
        <row r="1953">
          <cell r="G1953">
            <v>-0.22</v>
          </cell>
          <cell r="H1953">
            <v>-1E-4</v>
          </cell>
        </row>
        <row r="1954">
          <cell r="G1954">
            <v>-0.2198</v>
          </cell>
          <cell r="H1954">
            <v>-1E-4</v>
          </cell>
        </row>
        <row r="1955">
          <cell r="G1955">
            <v>-0.21959999999999999</v>
          </cell>
          <cell r="H1955">
            <v>-1E-4</v>
          </cell>
        </row>
        <row r="1956">
          <cell r="G1956">
            <v>-0.32929999999999998</v>
          </cell>
          <cell r="H1956">
            <v>-2.0000000000000001E-4</v>
          </cell>
        </row>
        <row r="1957">
          <cell r="G1957">
            <v>-0.76780000000000004</v>
          </cell>
          <cell r="H1957">
            <v>-4.0000000000000002E-4</v>
          </cell>
        </row>
        <row r="1958">
          <cell r="G1958">
            <v>-0.54800000000000004</v>
          </cell>
          <cell r="H1958">
            <v>-2.9999999999999997E-4</v>
          </cell>
        </row>
        <row r="1959">
          <cell r="G1959">
            <v>-0.438</v>
          </cell>
          <cell r="H1959">
            <v>-2.0000000000000001E-4</v>
          </cell>
        </row>
        <row r="1960">
          <cell r="G1960">
            <v>-0.21890000000000001</v>
          </cell>
          <cell r="H1960">
            <v>-1E-4</v>
          </cell>
        </row>
        <row r="1961">
          <cell r="G1961">
            <v>-0.21870000000000001</v>
          </cell>
          <cell r="H1961">
            <v>-1E-4</v>
          </cell>
        </row>
        <row r="1962">
          <cell r="G1962">
            <v>-0.2185</v>
          </cell>
          <cell r="H1962">
            <v>-1E-4</v>
          </cell>
        </row>
        <row r="1963">
          <cell r="G1963">
            <v>-0.21829999999999999</v>
          </cell>
          <cell r="H1963">
            <v>-1E-4</v>
          </cell>
        </row>
        <row r="1964">
          <cell r="G1964">
            <v>-0.21820000000000001</v>
          </cell>
          <cell r="H1964">
            <v>-1E-4</v>
          </cell>
        </row>
        <row r="1965">
          <cell r="G1965">
            <v>-0.218</v>
          </cell>
          <cell r="H1965">
            <v>-1E-4</v>
          </cell>
        </row>
        <row r="1966">
          <cell r="G1966">
            <v>-0.21779999999999999</v>
          </cell>
          <cell r="H1966">
            <v>-1E-4</v>
          </cell>
        </row>
        <row r="1967">
          <cell r="G1967">
            <v>-0.2177</v>
          </cell>
          <cell r="H1967">
            <v>-1E-4</v>
          </cell>
        </row>
        <row r="1968">
          <cell r="G1968">
            <v>-0.2175</v>
          </cell>
          <cell r="H1968">
            <v>-1E-4</v>
          </cell>
        </row>
        <row r="1969">
          <cell r="G1969">
            <v>-0.6522</v>
          </cell>
          <cell r="H1969">
            <v>-2.9999999999999997E-4</v>
          </cell>
        </row>
        <row r="1970">
          <cell r="G1970">
            <v>-0.4345</v>
          </cell>
          <cell r="H1970">
            <v>-2.0000000000000001E-4</v>
          </cell>
        </row>
        <row r="1971">
          <cell r="G1971">
            <v>-0.3256</v>
          </cell>
          <cell r="H1971">
            <v>-2.0000000000000001E-4</v>
          </cell>
        </row>
        <row r="1972">
          <cell r="G1972">
            <v>-0.1085</v>
          </cell>
          <cell r="H1972">
            <v>-1E-4</v>
          </cell>
        </row>
        <row r="1973">
          <cell r="G1973">
            <v>-0.1084</v>
          </cell>
          <cell r="H1973">
            <v>-1E-4</v>
          </cell>
        </row>
        <row r="1974">
          <cell r="G1974">
            <v>-0.10829999999999999</v>
          </cell>
          <cell r="H1974">
            <v>-1E-4</v>
          </cell>
        </row>
        <row r="1975">
          <cell r="G1975">
            <v>-0.1082</v>
          </cell>
          <cell r="H1975">
            <v>-1E-4</v>
          </cell>
        </row>
        <row r="1976">
          <cell r="G1976">
            <v>-0.1082</v>
          </cell>
          <cell r="H1976">
            <v>-1E-4</v>
          </cell>
        </row>
        <row r="1977">
          <cell r="G1977">
            <v>-0.1081</v>
          </cell>
          <cell r="H1977">
            <v>-1E-4</v>
          </cell>
        </row>
        <row r="1978">
          <cell r="G1978">
            <v>-0.108</v>
          </cell>
          <cell r="H1978">
            <v>-1E-4</v>
          </cell>
        </row>
        <row r="1979">
          <cell r="G1979">
            <v>-0.1079</v>
          </cell>
          <cell r="H1979">
            <v>-1E-4</v>
          </cell>
        </row>
        <row r="1980">
          <cell r="G1980">
            <v>-0.2157</v>
          </cell>
          <cell r="H1980">
            <v>-1E-4</v>
          </cell>
        </row>
        <row r="1981">
          <cell r="G1981">
            <v>-0.43120000000000003</v>
          </cell>
          <cell r="H1981">
            <v>-2.0000000000000001E-4</v>
          </cell>
        </row>
        <row r="1982">
          <cell r="G1982">
            <v>-0.32319999999999999</v>
          </cell>
          <cell r="H1982">
            <v>-2.0000000000000001E-4</v>
          </cell>
        </row>
        <row r="1983">
          <cell r="G1983">
            <v>-0.32290000000000002</v>
          </cell>
          <cell r="H1983">
            <v>-2.0000000000000001E-4</v>
          </cell>
        </row>
        <row r="1984">
          <cell r="G1984">
            <v>-0.1076</v>
          </cell>
          <cell r="H1984">
            <v>-1E-4</v>
          </cell>
        </row>
        <row r="1985">
          <cell r="G1985">
            <v>-0.1075</v>
          </cell>
          <cell r="H1985">
            <v>-1E-4</v>
          </cell>
        </row>
        <row r="1986">
          <cell r="G1986">
            <v>-0.1074</v>
          </cell>
          <cell r="H1986">
            <v>-1E-4</v>
          </cell>
        </row>
        <row r="1987">
          <cell r="G1987">
            <v>-0.10730000000000001</v>
          </cell>
          <cell r="H1987">
            <v>-1E-4</v>
          </cell>
        </row>
        <row r="1988">
          <cell r="G1988">
            <v>-0.10730000000000001</v>
          </cell>
          <cell r="H1988">
            <v>-1E-4</v>
          </cell>
        </row>
        <row r="1989">
          <cell r="G1989">
            <v>-0.1072</v>
          </cell>
          <cell r="H1989">
            <v>-1E-4</v>
          </cell>
        </row>
        <row r="1990">
          <cell r="G1990">
            <v>-0.1071</v>
          </cell>
          <cell r="H1990">
            <v>-1E-4</v>
          </cell>
        </row>
        <row r="1991">
          <cell r="G1991">
            <v>-0.107</v>
          </cell>
          <cell r="H1991">
            <v>-1E-4</v>
          </cell>
        </row>
        <row r="1992">
          <cell r="G1992">
            <v>-0.1069</v>
          </cell>
          <cell r="H1992">
            <v>-1E-4</v>
          </cell>
        </row>
        <row r="1993">
          <cell r="G1993">
            <v>-0.42749999999999999</v>
          </cell>
          <cell r="H1993">
            <v>-2.0000000000000001E-4</v>
          </cell>
        </row>
        <row r="1994">
          <cell r="G1994">
            <v>-312.84019999999998</v>
          </cell>
          <cell r="H1994">
            <v>-0.15640000000000001</v>
          </cell>
        </row>
        <row r="1995">
          <cell r="G1995">
            <v>21.011299999999999</v>
          </cell>
          <cell r="H1995">
            <v>1.0500000000000001E-2</v>
          </cell>
        </row>
        <row r="1996">
          <cell r="G1996">
            <v>20.954899999999999</v>
          </cell>
          <cell r="H1996">
            <v>1.0500000000000001E-2</v>
          </cell>
        </row>
        <row r="1997">
          <cell r="G1997">
            <v>20.843399999999999</v>
          </cell>
          <cell r="H1997">
            <v>1.04E-2</v>
          </cell>
        </row>
        <row r="1998">
          <cell r="G1998">
            <v>20.726900000000001</v>
          </cell>
          <cell r="H1998">
            <v>1.04E-2</v>
          </cell>
        </row>
        <row r="1999">
          <cell r="G1999">
            <v>20.608899999999998</v>
          </cell>
          <cell r="H1999">
            <v>1.03E-2</v>
          </cell>
        </row>
        <row r="2000">
          <cell r="G2000">
            <v>20.493600000000001</v>
          </cell>
          <cell r="H2000">
            <v>1.0200000000000001E-2</v>
          </cell>
        </row>
        <row r="2001">
          <cell r="G2001">
            <v>49.251100000000001</v>
          </cell>
          <cell r="H2001">
            <v>2.46E-2</v>
          </cell>
        </row>
        <row r="2002">
          <cell r="G2002">
            <v>49.926000000000002</v>
          </cell>
          <cell r="H2002">
            <v>2.5000000000000001E-2</v>
          </cell>
        </row>
        <row r="2003">
          <cell r="G2003">
            <v>-55.177100000000003</v>
          </cell>
          <cell r="H2003">
            <v>-2.76E-2</v>
          </cell>
        </row>
        <row r="2004">
          <cell r="G2004">
            <v>-49.172199999999997</v>
          </cell>
          <cell r="H2004">
            <v>-2.46E-2</v>
          </cell>
        </row>
        <row r="2005">
          <cell r="G2005">
            <v>-54.545099999999998</v>
          </cell>
          <cell r="H2005">
            <v>-2.7300000000000001E-2</v>
          </cell>
        </row>
        <row r="2006">
          <cell r="G2006">
            <v>3.7387999999999999</v>
          </cell>
          <cell r="H2006">
            <v>1.9E-3</v>
          </cell>
        </row>
        <row r="2007">
          <cell r="G2007">
            <v>3.7168999999999999</v>
          </cell>
          <cell r="H2007">
            <v>1.9E-3</v>
          </cell>
        </row>
        <row r="2008">
          <cell r="G2008">
            <v>3.6943000000000001</v>
          </cell>
          <cell r="H2008">
            <v>1.8E-3</v>
          </cell>
        </row>
        <row r="2009">
          <cell r="G2009">
            <v>3.6724000000000001</v>
          </cell>
          <cell r="H2009">
            <v>1.8E-3</v>
          </cell>
        </row>
        <row r="2010">
          <cell r="G2010">
            <v>3.65</v>
          </cell>
          <cell r="H2010">
            <v>1.8E-3</v>
          </cell>
        </row>
        <row r="2011">
          <cell r="G2011">
            <v>3.6276000000000002</v>
          </cell>
          <cell r="H2011">
            <v>1.8E-3</v>
          </cell>
        </row>
        <row r="2012">
          <cell r="G2012">
            <v>3.6061000000000001</v>
          </cell>
          <cell r="H2012">
            <v>1.8E-3</v>
          </cell>
        </row>
        <row r="2013">
          <cell r="G2013">
            <v>3.5840000000000001</v>
          </cell>
          <cell r="H2013">
            <v>1.8E-3</v>
          </cell>
        </row>
        <row r="2014">
          <cell r="G2014">
            <v>3.5628000000000002</v>
          </cell>
          <cell r="H2014">
            <v>1.8E-3</v>
          </cell>
        </row>
        <row r="2015">
          <cell r="G2015">
            <v>-20.399999999999999</v>
          </cell>
          <cell r="H2015">
            <v>0.255</v>
          </cell>
        </row>
        <row r="2016">
          <cell r="G2016">
            <v>-20.98</v>
          </cell>
          <cell r="H2016">
            <v>0.26219999999999999</v>
          </cell>
        </row>
        <row r="2017">
          <cell r="G2017">
            <v>-20.195900000000002</v>
          </cell>
          <cell r="H2017">
            <v>0.25240000000000001</v>
          </cell>
        </row>
        <row r="2018">
          <cell r="G2018">
            <v>-20.758099999999999</v>
          </cell>
          <cell r="H2018">
            <v>0.25950000000000001</v>
          </cell>
        </row>
        <row r="2019">
          <cell r="G2019">
            <v>-20.642099999999999</v>
          </cell>
          <cell r="H2019">
            <v>0.25800000000000001</v>
          </cell>
        </row>
        <row r="2020">
          <cell r="G2020">
            <v>-19.862500000000001</v>
          </cell>
          <cell r="H2020">
            <v>0.24829999999999999</v>
          </cell>
        </row>
        <row r="2021">
          <cell r="G2021">
            <v>-20.409800000000001</v>
          </cell>
          <cell r="H2021">
            <v>0.25509999999999999</v>
          </cell>
        </row>
        <row r="2022">
          <cell r="G2022">
            <v>-93.727099999999993</v>
          </cell>
          <cell r="H2022">
            <v>0.23430000000000001</v>
          </cell>
        </row>
        <row r="2023">
          <cell r="G2023">
            <v>-15.1309</v>
          </cell>
          <cell r="H2023">
            <v>3.78E-2</v>
          </cell>
        </row>
        <row r="2024">
          <cell r="G2024">
            <v>-15.0405</v>
          </cell>
          <cell r="H2024">
            <v>3.7600000000000001E-2</v>
          </cell>
        </row>
        <row r="2025">
          <cell r="G2025">
            <v>-13.503399999999999</v>
          </cell>
          <cell r="H2025">
            <v>3.3799999999999997E-2</v>
          </cell>
        </row>
        <row r="2026">
          <cell r="G2026">
            <v>-19.824300000000001</v>
          </cell>
          <cell r="H2026">
            <v>4.9599999999999998E-2</v>
          </cell>
        </row>
        <row r="2027">
          <cell r="G2027">
            <v>-19.068000000000001</v>
          </cell>
          <cell r="H2027">
            <v>4.7699999999999999E-2</v>
          </cell>
        </row>
        <row r="2028">
          <cell r="G2028">
            <v>-19.5883</v>
          </cell>
          <cell r="H2028">
            <v>4.9000000000000002E-2</v>
          </cell>
        </row>
        <row r="2029">
          <cell r="G2029">
            <v>-18.840800000000002</v>
          </cell>
          <cell r="H2029">
            <v>4.7100000000000003E-2</v>
          </cell>
        </row>
        <row r="2030">
          <cell r="G2030">
            <v>-19.3537</v>
          </cell>
          <cell r="H2030">
            <v>4.8399999999999999E-2</v>
          </cell>
        </row>
        <row r="2031">
          <cell r="G2031">
            <v>-19.235600000000002</v>
          </cell>
          <cell r="H2031">
            <v>4.8099999999999997E-2</v>
          </cell>
        </row>
        <row r="2032">
          <cell r="G2032">
            <v>-18.500800000000002</v>
          </cell>
          <cell r="H2032">
            <v>4.6300000000000001E-2</v>
          </cell>
        </row>
        <row r="2033">
          <cell r="G2033">
            <v>-19.003900000000002</v>
          </cell>
          <cell r="H2033">
            <v>4.7500000000000001E-2</v>
          </cell>
        </row>
        <row r="2034">
          <cell r="G2034">
            <v>-18.278500000000001</v>
          </cell>
          <cell r="H2034">
            <v>9.1399999999999995E-2</v>
          </cell>
        </row>
        <row r="2035">
          <cell r="G2035">
            <v>-14.081799999999999</v>
          </cell>
          <cell r="H2035">
            <v>7.0400000000000004E-2</v>
          </cell>
        </row>
        <row r="2036">
          <cell r="G2036">
            <v>-13.9954</v>
          </cell>
          <cell r="H2036">
            <v>7.0000000000000007E-2</v>
          </cell>
        </row>
        <row r="2037">
          <cell r="G2037">
            <v>-12.563499999999999</v>
          </cell>
          <cell r="H2037">
            <v>6.2799999999999995E-2</v>
          </cell>
        </row>
        <row r="2038">
          <cell r="G2038">
            <v>-18.443100000000001</v>
          </cell>
          <cell r="H2038">
            <v>9.2200000000000004E-2</v>
          </cell>
        </row>
        <row r="2039">
          <cell r="G2039">
            <v>-17.738900000000001</v>
          </cell>
          <cell r="H2039">
            <v>8.8700000000000001E-2</v>
          </cell>
        </row>
        <row r="2040">
          <cell r="G2040">
            <v>-18.2226</v>
          </cell>
          <cell r="H2040">
            <v>9.11E-2</v>
          </cell>
        </row>
        <row r="2041">
          <cell r="G2041">
            <v>-17.527699999999999</v>
          </cell>
          <cell r="H2041">
            <v>8.7599999999999997E-2</v>
          </cell>
        </row>
        <row r="2042">
          <cell r="G2042">
            <v>-18.005600000000001</v>
          </cell>
          <cell r="H2042">
            <v>0.09</v>
          </cell>
        </row>
        <row r="2043">
          <cell r="G2043">
            <v>-17.896799999999999</v>
          </cell>
          <cell r="H2043">
            <v>8.9499999999999996E-2</v>
          </cell>
        </row>
        <row r="2044">
          <cell r="G2044">
            <v>-17.214700000000001</v>
          </cell>
          <cell r="H2044">
            <v>8.6099999999999996E-2</v>
          </cell>
        </row>
        <row r="2045">
          <cell r="G2045">
            <v>-17.6845</v>
          </cell>
          <cell r="H2045">
            <v>8.8400000000000006E-2</v>
          </cell>
        </row>
        <row r="2046">
          <cell r="G2046">
            <v>-17.010999999999999</v>
          </cell>
          <cell r="H2046">
            <v>8.5099999999999995E-2</v>
          </cell>
        </row>
        <row r="2047">
          <cell r="G2047">
            <v>-13.1066</v>
          </cell>
          <cell r="H2047">
            <v>6.5500000000000003E-2</v>
          </cell>
        </row>
        <row r="2048">
          <cell r="G2048">
            <v>-13.0275</v>
          </cell>
          <cell r="H2048">
            <v>6.5100000000000005E-2</v>
          </cell>
        </row>
        <row r="2049">
          <cell r="G2049">
            <v>-11.695600000000001</v>
          </cell>
          <cell r="H2049">
            <v>5.8500000000000003E-2</v>
          </cell>
        </row>
        <row r="2050">
          <cell r="G2050">
            <v>-17.1706</v>
          </cell>
          <cell r="H2050">
            <v>8.5900000000000004E-2</v>
          </cell>
        </row>
        <row r="2051">
          <cell r="G2051">
            <v>-16.5167</v>
          </cell>
          <cell r="H2051">
            <v>8.2600000000000007E-2</v>
          </cell>
        </row>
        <row r="2052">
          <cell r="G2052">
            <v>-16.968399999999999</v>
          </cell>
          <cell r="H2052">
            <v>8.48E-2</v>
          </cell>
        </row>
        <row r="2053">
          <cell r="G2053">
            <v>-16.322800000000001</v>
          </cell>
          <cell r="H2053">
            <v>8.1600000000000006E-2</v>
          </cell>
        </row>
        <row r="2054">
          <cell r="G2054">
            <v>-16.769300000000001</v>
          </cell>
          <cell r="H2054">
            <v>8.3799999999999999E-2</v>
          </cell>
        </row>
        <row r="2055">
          <cell r="G2055">
            <v>-16.6691</v>
          </cell>
          <cell r="H2055">
            <v>8.3299999999999999E-2</v>
          </cell>
        </row>
        <row r="2056">
          <cell r="G2056">
            <v>-16.0349</v>
          </cell>
          <cell r="H2056">
            <v>8.0199999999999994E-2</v>
          </cell>
        </row>
        <row r="2057">
          <cell r="G2057">
            <v>-16.473600000000001</v>
          </cell>
          <cell r="H2057">
            <v>8.2400000000000001E-2</v>
          </cell>
        </row>
        <row r="2058">
          <cell r="G2058">
            <v>-15.847</v>
          </cell>
          <cell r="H2058">
            <v>7.9200000000000007E-2</v>
          </cell>
        </row>
        <row r="2059">
          <cell r="G2059">
            <v>-12.2105</v>
          </cell>
          <cell r="H2059">
            <v>6.1100000000000002E-2</v>
          </cell>
        </row>
        <row r="2060">
          <cell r="G2060">
            <v>-12.1374</v>
          </cell>
          <cell r="H2060">
            <v>6.0699999999999997E-2</v>
          </cell>
        </row>
        <row r="2061">
          <cell r="G2061">
            <v>-11.286099999999999</v>
          </cell>
          <cell r="H2061">
            <v>5.6399999999999999E-2</v>
          </cell>
        </row>
        <row r="2062">
          <cell r="G2062">
            <v>-15.9956</v>
          </cell>
          <cell r="H2062">
            <v>0.08</v>
          </cell>
        </row>
        <row r="2063">
          <cell r="G2063">
            <v>-15.3864</v>
          </cell>
          <cell r="H2063">
            <v>7.6899999999999996E-2</v>
          </cell>
        </row>
        <row r="2064">
          <cell r="G2064">
            <v>-15.8065</v>
          </cell>
          <cell r="H2064">
            <v>7.9000000000000001E-2</v>
          </cell>
        </row>
        <row r="2065">
          <cell r="G2065">
            <v>-15.2043</v>
          </cell>
          <cell r="H2065">
            <v>7.5999999999999998E-2</v>
          </cell>
        </row>
        <row r="2066">
          <cell r="G2066">
            <v>-15.619300000000001</v>
          </cell>
          <cell r="H2066">
            <v>7.8100000000000003E-2</v>
          </cell>
        </row>
        <row r="2067">
          <cell r="G2067">
            <v>-15.525</v>
          </cell>
          <cell r="H2067">
            <v>7.7600000000000002E-2</v>
          </cell>
        </row>
        <row r="2068">
          <cell r="G2068">
            <v>-14.933400000000001</v>
          </cell>
          <cell r="H2068">
            <v>7.4700000000000003E-2</v>
          </cell>
        </row>
        <row r="2069">
          <cell r="G2069">
            <v>-15.340999999999999</v>
          </cell>
          <cell r="H2069">
            <v>7.6700000000000004E-2</v>
          </cell>
        </row>
        <row r="2070">
          <cell r="G2070">
            <v>-14.7563</v>
          </cell>
          <cell r="H2070">
            <v>7.3800000000000004E-2</v>
          </cell>
        </row>
        <row r="2071">
          <cell r="G2071">
            <v>-11.369199999999999</v>
          </cell>
          <cell r="H2071">
            <v>5.6800000000000003E-2</v>
          </cell>
        </row>
        <row r="2072">
          <cell r="G2072">
            <v>-11.3004</v>
          </cell>
          <cell r="H2072">
            <v>5.6500000000000002E-2</v>
          </cell>
        </row>
        <row r="2073">
          <cell r="G2073">
            <v>-10.145</v>
          </cell>
          <cell r="H2073">
            <v>5.0700000000000002E-2</v>
          </cell>
        </row>
        <row r="2074">
          <cell r="G2074">
            <v>-14.8941</v>
          </cell>
          <cell r="H2074">
            <v>7.4499999999999997E-2</v>
          </cell>
        </row>
        <row r="2075">
          <cell r="G2075">
            <v>-14.3263</v>
          </cell>
          <cell r="H2075">
            <v>7.1599999999999997E-2</v>
          </cell>
        </row>
        <row r="2076">
          <cell r="G2076">
            <v>-14.717700000000001</v>
          </cell>
          <cell r="H2076">
            <v>7.3599999999999999E-2</v>
          </cell>
        </row>
        <row r="2077">
          <cell r="G2077">
            <v>-14.157400000000001</v>
          </cell>
          <cell r="H2077">
            <v>7.0800000000000002E-2</v>
          </cell>
        </row>
        <row r="2078">
          <cell r="G2078">
            <v>-14.5442</v>
          </cell>
          <cell r="H2078">
            <v>7.2700000000000001E-2</v>
          </cell>
        </row>
        <row r="2079">
          <cell r="G2079">
            <v>-14.456799999999999</v>
          </cell>
          <cell r="H2079">
            <v>7.2300000000000003E-2</v>
          </cell>
        </row>
        <row r="2080">
          <cell r="G2080">
            <v>-13.9064</v>
          </cell>
          <cell r="H2080">
            <v>6.9500000000000006E-2</v>
          </cell>
        </row>
        <row r="2081">
          <cell r="G2081">
            <v>-14.286300000000001</v>
          </cell>
          <cell r="H2081">
            <v>7.1400000000000005E-2</v>
          </cell>
        </row>
        <row r="2082">
          <cell r="G2082">
            <v>-13.7424</v>
          </cell>
          <cell r="H2082">
            <v>6.8699999999999997E-2</v>
          </cell>
        </row>
        <row r="2083">
          <cell r="G2083">
            <v>-10.5884</v>
          </cell>
          <cell r="H2083">
            <v>5.2900000000000003E-2</v>
          </cell>
        </row>
        <row r="2084">
          <cell r="G2084">
            <v>-10.524699999999999</v>
          </cell>
          <cell r="H2084">
            <v>5.2600000000000001E-2</v>
          </cell>
        </row>
        <row r="2085">
          <cell r="G2085">
            <v>-9.4489999999999998</v>
          </cell>
          <cell r="H2085">
            <v>4.7199999999999999E-2</v>
          </cell>
        </row>
        <row r="2086">
          <cell r="G2086">
            <v>-13.8728</v>
          </cell>
          <cell r="H2086">
            <v>6.9400000000000003E-2</v>
          </cell>
        </row>
        <row r="2087">
          <cell r="G2087">
            <v>-13.3445</v>
          </cell>
          <cell r="H2087">
            <v>6.6699999999999995E-2</v>
          </cell>
        </row>
        <row r="2088">
          <cell r="G2088">
            <v>-13.709099999999999</v>
          </cell>
          <cell r="H2088">
            <v>6.8500000000000005E-2</v>
          </cell>
        </row>
        <row r="2089">
          <cell r="G2089">
            <v>-13.186999999999999</v>
          </cell>
          <cell r="H2089">
            <v>6.59E-2</v>
          </cell>
        </row>
        <row r="2090">
          <cell r="G2090">
            <v>-13.5473</v>
          </cell>
          <cell r="H2090">
            <v>6.7699999999999996E-2</v>
          </cell>
        </row>
        <row r="2091">
          <cell r="G2091">
            <v>-13.4657</v>
          </cell>
          <cell r="H2091">
            <v>6.7299999999999999E-2</v>
          </cell>
        </row>
        <row r="2092">
          <cell r="G2092">
            <v>-12.952999999999999</v>
          </cell>
          <cell r="H2092">
            <v>6.4799999999999996E-2</v>
          </cell>
        </row>
        <row r="2093">
          <cell r="G2093">
            <v>-13.306800000000001</v>
          </cell>
          <cell r="H2093">
            <v>6.6500000000000004E-2</v>
          </cell>
        </row>
        <row r="2094">
          <cell r="G2094">
            <v>-12.8</v>
          </cell>
          <cell r="H2094">
            <v>6.4000000000000001E-2</v>
          </cell>
        </row>
        <row r="2095">
          <cell r="G2095">
            <v>-9.8621999999999996</v>
          </cell>
          <cell r="H2095">
            <v>4.9299999999999997E-2</v>
          </cell>
        </row>
        <row r="2096">
          <cell r="G2096">
            <v>-9.8027999999999995</v>
          </cell>
          <cell r="H2096">
            <v>4.9000000000000002E-2</v>
          </cell>
        </row>
        <row r="2097">
          <cell r="G2097">
            <v>-8.8009000000000004</v>
          </cell>
          <cell r="H2097">
            <v>4.3999999999999997E-2</v>
          </cell>
        </row>
        <row r="2098">
          <cell r="G2098">
            <v>-12.921099999999999</v>
          </cell>
          <cell r="H2098">
            <v>6.4600000000000005E-2</v>
          </cell>
        </row>
        <row r="2099">
          <cell r="G2099">
            <v>-12.429</v>
          </cell>
          <cell r="H2099">
            <v>6.2100000000000002E-2</v>
          </cell>
        </row>
        <row r="2100">
          <cell r="G2100">
            <v>-12.7681</v>
          </cell>
          <cell r="H2100">
            <v>6.3799999999999996E-2</v>
          </cell>
        </row>
        <row r="2101">
          <cell r="G2101">
            <v>-12.2813</v>
          </cell>
          <cell r="H2101">
            <v>6.1400000000000003E-2</v>
          </cell>
        </row>
        <row r="2102">
          <cell r="G2102">
            <v>-12.616300000000001</v>
          </cell>
          <cell r="H2102">
            <v>6.3100000000000003E-2</v>
          </cell>
        </row>
        <row r="2103">
          <cell r="G2103">
            <v>-12.5398</v>
          </cell>
          <cell r="H2103">
            <v>6.2700000000000006E-2</v>
          </cell>
        </row>
        <row r="2104">
          <cell r="G2104">
            <v>-12.0618</v>
          </cell>
          <cell r="H2104">
            <v>6.0299999999999999E-2</v>
          </cell>
        </row>
        <row r="2105">
          <cell r="G2105">
            <v>-12.390700000000001</v>
          </cell>
          <cell r="H2105">
            <v>6.2E-2</v>
          </cell>
        </row>
        <row r="2106">
          <cell r="G2106">
            <v>-11.9183</v>
          </cell>
          <cell r="H2106">
            <v>5.96E-2</v>
          </cell>
        </row>
        <row r="2107">
          <cell r="G2107">
            <v>-9.1823999999999995</v>
          </cell>
          <cell r="H2107">
            <v>4.5900000000000003E-2</v>
          </cell>
        </row>
        <row r="2108">
          <cell r="G2108">
            <v>-7</v>
          </cell>
          <cell r="H2108">
            <v>8.7499999999999994E-2</v>
          </cell>
        </row>
        <row r="2109">
          <cell r="G2109">
            <v>-7.1657999999999999</v>
          </cell>
          <cell r="H2109">
            <v>8.9599999999999999E-2</v>
          </cell>
        </row>
        <row r="2110">
          <cell r="G2110">
            <v>-8.2170000000000005</v>
          </cell>
          <cell r="H2110">
            <v>0.1027</v>
          </cell>
        </row>
        <row r="2111">
          <cell r="G2111">
            <v>-8.7640999999999991</v>
          </cell>
          <cell r="H2111">
            <v>0.1096</v>
          </cell>
        </row>
        <row r="2112">
          <cell r="G2112">
            <v>-6.0712000000000002</v>
          </cell>
          <cell r="H2112">
            <v>7.5899999999999995E-2</v>
          </cell>
        </row>
        <row r="2113">
          <cell r="G2113">
            <v>-7.2050000000000001</v>
          </cell>
          <cell r="H2113">
            <v>9.01E-2</v>
          </cell>
        </row>
        <row r="2114">
          <cell r="G2114">
            <v>-7.0678999999999998</v>
          </cell>
          <cell r="H2114">
            <v>8.8300000000000003E-2</v>
          </cell>
        </row>
        <row r="2115">
          <cell r="G2115">
            <v>-6.6417000000000002</v>
          </cell>
          <cell r="H2115">
            <v>1.66E-2</v>
          </cell>
        </row>
        <row r="2116">
          <cell r="G2116">
            <v>-7.2736000000000001</v>
          </cell>
          <cell r="H2116">
            <v>1.8200000000000001E-2</v>
          </cell>
        </row>
        <row r="2117">
          <cell r="G2117">
            <v>-1.427</v>
          </cell>
          <cell r="H2117">
            <v>3.5999999999999999E-3</v>
          </cell>
        </row>
        <row r="2118">
          <cell r="G2118">
            <v>-0.9456</v>
          </cell>
          <cell r="H2118">
            <v>2.3999999999999998E-3</v>
          </cell>
        </row>
        <row r="2119">
          <cell r="G2119">
            <v>-1.6928000000000001</v>
          </cell>
          <cell r="H2119">
            <v>4.1999999999999997E-3</v>
          </cell>
        </row>
        <row r="2120">
          <cell r="G2120">
            <v>0.93469999999999998</v>
          </cell>
          <cell r="H2120">
            <v>-2.3E-3</v>
          </cell>
        </row>
        <row r="2121">
          <cell r="G2121">
            <v>0.92920000000000003</v>
          </cell>
          <cell r="H2121">
            <v>-2.3E-3</v>
          </cell>
        </row>
        <row r="2122">
          <cell r="G2122">
            <v>0.92359999999999998</v>
          </cell>
          <cell r="H2122">
            <v>-2.3E-3</v>
          </cell>
        </row>
        <row r="2123">
          <cell r="G2123">
            <v>0.91810000000000003</v>
          </cell>
          <cell r="H2123">
            <v>-2.3E-3</v>
          </cell>
        </row>
        <row r="2124">
          <cell r="G2124">
            <v>-50.273600000000002</v>
          </cell>
          <cell r="H2124">
            <v>-1.2567999999999999</v>
          </cell>
        </row>
        <row r="2125">
          <cell r="G2125">
            <v>-46.6021</v>
          </cell>
          <cell r="H2125">
            <v>-1.1651</v>
          </cell>
        </row>
        <row r="2126">
          <cell r="G2126">
            <v>-44.845999999999997</v>
          </cell>
          <cell r="H2126">
            <v>-1.1211</v>
          </cell>
        </row>
        <row r="2127">
          <cell r="G2127">
            <v>-46.128300000000003</v>
          </cell>
          <cell r="H2127">
            <v>-1.1532</v>
          </cell>
        </row>
        <row r="2128">
          <cell r="G2128">
            <v>-45.856099999999998</v>
          </cell>
          <cell r="H2128">
            <v>-1.1464000000000001</v>
          </cell>
        </row>
        <row r="2129">
          <cell r="G2129">
            <v>-43.814399999999999</v>
          </cell>
          <cell r="H2129">
            <v>-1.0953999999999999</v>
          </cell>
        </row>
        <row r="2130">
          <cell r="G2130">
            <v>-45.021599999999999</v>
          </cell>
          <cell r="H2130">
            <v>-1.1254999999999999</v>
          </cell>
        </row>
        <row r="2131">
          <cell r="G2131">
            <v>468.13400000000001</v>
          </cell>
          <cell r="H2131">
            <v>11.7034</v>
          </cell>
        </row>
        <row r="2132">
          <cell r="G2132">
            <v>177.69810000000001</v>
          </cell>
          <cell r="H2132">
            <v>4.4424999999999999</v>
          </cell>
        </row>
        <row r="2133">
          <cell r="G2133">
            <v>173.83709999999999</v>
          </cell>
          <cell r="H2133">
            <v>4.3459000000000003</v>
          </cell>
        </row>
        <row r="2134">
          <cell r="G2134">
            <v>179.55099999999999</v>
          </cell>
          <cell r="H2134">
            <v>4.4888000000000003</v>
          </cell>
        </row>
        <row r="2135">
          <cell r="G2135">
            <v>180.54920000000001</v>
          </cell>
          <cell r="H2135">
            <v>4.5137</v>
          </cell>
        </row>
        <row r="2136">
          <cell r="G2136">
            <v>174.05840000000001</v>
          </cell>
          <cell r="H2136">
            <v>4.3514999999999997</v>
          </cell>
        </row>
        <row r="2137">
          <cell r="G2137">
            <v>179.37870000000001</v>
          </cell>
          <cell r="H2137">
            <v>4.4844999999999997</v>
          </cell>
        </row>
        <row r="2138">
          <cell r="G2138">
            <v>-216.45179999999999</v>
          </cell>
          <cell r="H2138">
            <v>-5.4100000000000002E-2</v>
          </cell>
        </row>
        <row r="2139">
          <cell r="G2139">
            <v>-221.37270000000001</v>
          </cell>
          <cell r="H2139">
            <v>-5.5300000000000002E-2</v>
          </cell>
        </row>
        <row r="2140">
          <cell r="G2140">
            <v>-283.03129999999999</v>
          </cell>
          <cell r="H2140">
            <v>-7.0800000000000002E-2</v>
          </cell>
        </row>
        <row r="2141">
          <cell r="G2141">
            <v>-254.70339999999999</v>
          </cell>
          <cell r="H2141">
            <v>-6.3700000000000007E-2</v>
          </cell>
        </row>
        <row r="2142">
          <cell r="G2142">
            <v>-281.71390000000002</v>
          </cell>
          <cell r="H2142">
            <v>-7.0400000000000004E-2</v>
          </cell>
        </row>
        <row r="2143">
          <cell r="G2143">
            <v>-59.470799999999997</v>
          </cell>
          <cell r="H2143">
            <v>-1.49E-2</v>
          </cell>
        </row>
        <row r="2144">
          <cell r="G2144">
            <v>-60.232700000000001</v>
          </cell>
          <cell r="H2144">
            <v>-1.5100000000000001E-2</v>
          </cell>
        </row>
        <row r="2145">
          <cell r="G2145">
            <v>-58.695700000000002</v>
          </cell>
          <cell r="H2145">
            <v>-1.47E-2</v>
          </cell>
        </row>
        <row r="2146">
          <cell r="G2146">
            <v>-57.840600000000002</v>
          </cell>
          <cell r="H2146">
            <v>-1.4500000000000001E-2</v>
          </cell>
        </row>
        <row r="2147">
          <cell r="G2147">
            <v>-57.487699999999997</v>
          </cell>
          <cell r="H2147">
            <v>-1.44E-2</v>
          </cell>
        </row>
        <row r="2148">
          <cell r="G2148">
            <v>-55.320999999999998</v>
          </cell>
          <cell r="H2148">
            <v>-1.38E-2</v>
          </cell>
        </row>
        <row r="2149">
          <cell r="G2149">
            <v>-56.795400000000001</v>
          </cell>
          <cell r="H2149">
            <v>-1.4200000000000001E-2</v>
          </cell>
        </row>
        <row r="2150">
          <cell r="G2150">
            <v>-0.89600000000000002</v>
          </cell>
          <cell r="H2150">
            <v>-4.48E-2</v>
          </cell>
        </row>
        <row r="2151">
          <cell r="G2151">
            <v>-0.89070000000000005</v>
          </cell>
          <cell r="H2151">
            <v>-4.4499999999999998E-2</v>
          </cell>
        </row>
        <row r="2152">
          <cell r="G2152">
            <v>-0.88519999999999999</v>
          </cell>
          <cell r="H2152">
            <v>-4.4299999999999999E-2</v>
          </cell>
        </row>
        <row r="2153">
          <cell r="G2153">
            <v>-0.87980000000000003</v>
          </cell>
          <cell r="H2153">
            <v>-4.3999999999999997E-2</v>
          </cell>
        </row>
        <row r="2154">
          <cell r="G2154">
            <v>-0.87490000000000001</v>
          </cell>
          <cell r="H2154">
            <v>-4.3700000000000003E-2</v>
          </cell>
        </row>
        <row r="2155">
          <cell r="G2155">
            <v>-0.86960000000000004</v>
          </cell>
          <cell r="H2155">
            <v>-2.0000000000000001E-4</v>
          </cell>
        </row>
        <row r="2156">
          <cell r="G2156">
            <v>-0.86450000000000005</v>
          </cell>
          <cell r="H2156">
            <v>-2.0000000000000001E-4</v>
          </cell>
        </row>
        <row r="2157">
          <cell r="G2157">
            <v>-0.85919999999999996</v>
          </cell>
          <cell r="H2157">
            <v>-2.0000000000000001E-4</v>
          </cell>
        </row>
        <row r="2158">
          <cell r="G2158">
            <v>-0.85419999999999996</v>
          </cell>
          <cell r="H2158">
            <v>-2.0000000000000001E-4</v>
          </cell>
        </row>
        <row r="2159">
          <cell r="G2159">
            <v>-0.84899999999999998</v>
          </cell>
          <cell r="H2159">
            <v>-2.0000000000000001E-4</v>
          </cell>
        </row>
        <row r="2160">
          <cell r="G2160">
            <v>-0.84389999999999998</v>
          </cell>
          <cell r="H2160">
            <v>-2.0000000000000001E-4</v>
          </cell>
        </row>
        <row r="2161">
          <cell r="G2161">
            <v>-0.83889999999999998</v>
          </cell>
          <cell r="H2161">
            <v>-2.0000000000000001E-4</v>
          </cell>
        </row>
        <row r="2162">
          <cell r="G2162">
            <v>-0.83389999999999997</v>
          </cell>
          <cell r="H2162">
            <v>-4.1700000000000001E-2</v>
          </cell>
        </row>
        <row r="2163">
          <cell r="G2163">
            <v>-0.82899999999999996</v>
          </cell>
          <cell r="H2163">
            <v>-4.1500000000000002E-2</v>
          </cell>
        </row>
        <row r="2164">
          <cell r="G2164">
            <v>0</v>
          </cell>
          <cell r="H2164">
            <v>0</v>
          </cell>
        </row>
        <row r="2165">
          <cell r="G2165">
            <v>0</v>
          </cell>
          <cell r="H2165">
            <v>0</v>
          </cell>
        </row>
        <row r="2166">
          <cell r="G2166">
            <v>0</v>
          </cell>
          <cell r="H2166">
            <v>0</v>
          </cell>
        </row>
        <row r="2167">
          <cell r="G2167">
            <v>0</v>
          </cell>
          <cell r="H2167">
            <v>0</v>
          </cell>
        </row>
        <row r="2168">
          <cell r="G2168">
            <v>0</v>
          </cell>
          <cell r="H2168">
            <v>0</v>
          </cell>
        </row>
        <row r="2169">
          <cell r="G2169">
            <v>0</v>
          </cell>
          <cell r="H2169">
            <v>0</v>
          </cell>
        </row>
        <row r="2170">
          <cell r="G2170">
            <v>0</v>
          </cell>
          <cell r="H2170">
            <v>0</v>
          </cell>
        </row>
        <row r="2171">
          <cell r="G2171">
            <v>0</v>
          </cell>
          <cell r="H2171">
            <v>0</v>
          </cell>
        </row>
        <row r="2172">
          <cell r="G2172">
            <v>0</v>
          </cell>
          <cell r="H2172">
            <v>0</v>
          </cell>
        </row>
        <row r="2173">
          <cell r="G2173">
            <v>0</v>
          </cell>
          <cell r="H2173">
            <v>0</v>
          </cell>
        </row>
        <row r="2174">
          <cell r="G2174">
            <v>0</v>
          </cell>
          <cell r="H2174">
            <v>0</v>
          </cell>
        </row>
        <row r="2175">
          <cell r="G2175">
            <v>0</v>
          </cell>
          <cell r="H2175">
            <v>0</v>
          </cell>
        </row>
        <row r="2176">
          <cell r="G2176">
            <v>0</v>
          </cell>
          <cell r="H2176">
            <v>0</v>
          </cell>
        </row>
        <row r="2177">
          <cell r="G2177">
            <v>0</v>
          </cell>
          <cell r="H2177">
            <v>0</v>
          </cell>
        </row>
        <row r="2178">
          <cell r="G2178">
            <v>0</v>
          </cell>
          <cell r="H2178">
            <v>0</v>
          </cell>
        </row>
        <row r="2179">
          <cell r="G2179">
            <v>0</v>
          </cell>
          <cell r="H2179">
            <v>0</v>
          </cell>
        </row>
        <row r="2180">
          <cell r="G2180">
            <v>0</v>
          </cell>
          <cell r="H2180">
            <v>0</v>
          </cell>
        </row>
        <row r="2181">
          <cell r="G2181">
            <v>0</v>
          </cell>
          <cell r="H2181">
            <v>0</v>
          </cell>
        </row>
        <row r="2182">
          <cell r="G2182">
            <v>0</v>
          </cell>
          <cell r="H2182">
            <v>0</v>
          </cell>
        </row>
        <row r="2183">
          <cell r="G2183">
            <v>0</v>
          </cell>
          <cell r="H2183">
            <v>0</v>
          </cell>
        </row>
        <row r="2184">
          <cell r="G2184">
            <v>0</v>
          </cell>
          <cell r="H2184">
            <v>0</v>
          </cell>
        </row>
        <row r="2185">
          <cell r="G2185">
            <v>0</v>
          </cell>
          <cell r="H2185">
            <v>0</v>
          </cell>
        </row>
        <row r="2186">
          <cell r="G2186">
            <v>0</v>
          </cell>
          <cell r="H2186">
            <v>0</v>
          </cell>
        </row>
        <row r="2187">
          <cell r="G2187">
            <v>0</v>
          </cell>
          <cell r="H2187">
            <v>0</v>
          </cell>
        </row>
        <row r="2188">
          <cell r="G2188">
            <v>0</v>
          </cell>
          <cell r="H2188">
            <v>0</v>
          </cell>
        </row>
        <row r="2189">
          <cell r="G2189">
            <v>0</v>
          </cell>
          <cell r="H2189">
            <v>0</v>
          </cell>
        </row>
        <row r="2190">
          <cell r="G2190">
            <v>0</v>
          </cell>
          <cell r="H2190">
            <v>0</v>
          </cell>
        </row>
        <row r="2191">
          <cell r="G2191">
            <v>0</v>
          </cell>
          <cell r="H2191">
            <v>0</v>
          </cell>
        </row>
        <row r="2192">
          <cell r="G2192">
            <v>0</v>
          </cell>
          <cell r="H2192">
            <v>0</v>
          </cell>
        </row>
        <row r="2193">
          <cell r="G2193">
            <v>0</v>
          </cell>
          <cell r="H2193">
            <v>0</v>
          </cell>
        </row>
        <row r="2194">
          <cell r="G2194">
            <v>0</v>
          </cell>
          <cell r="H2194">
            <v>0</v>
          </cell>
        </row>
        <row r="2195">
          <cell r="G2195">
            <v>0</v>
          </cell>
          <cell r="H2195">
            <v>0</v>
          </cell>
        </row>
        <row r="2196">
          <cell r="G2196">
            <v>0</v>
          </cell>
          <cell r="H2196">
            <v>0</v>
          </cell>
        </row>
        <row r="2197">
          <cell r="G2197">
            <v>0</v>
          </cell>
          <cell r="H2197">
            <v>0</v>
          </cell>
        </row>
        <row r="2198">
          <cell r="G2198">
            <v>0</v>
          </cell>
          <cell r="H2198">
            <v>0</v>
          </cell>
        </row>
        <row r="2199">
          <cell r="G2199">
            <v>0</v>
          </cell>
          <cell r="H2199">
            <v>0</v>
          </cell>
        </row>
        <row r="2200">
          <cell r="G2200">
            <v>0</v>
          </cell>
          <cell r="H2200">
            <v>0</v>
          </cell>
        </row>
        <row r="2201">
          <cell r="G2201">
            <v>0</v>
          </cell>
          <cell r="H2201">
            <v>0</v>
          </cell>
        </row>
        <row r="2202">
          <cell r="G2202">
            <v>0</v>
          </cell>
          <cell r="H2202">
            <v>0</v>
          </cell>
        </row>
        <row r="2203">
          <cell r="G2203">
            <v>0</v>
          </cell>
          <cell r="H2203">
            <v>0</v>
          </cell>
        </row>
        <row r="2204">
          <cell r="G2204">
            <v>0</v>
          </cell>
          <cell r="H2204">
            <v>0</v>
          </cell>
        </row>
        <row r="2205">
          <cell r="G2205">
            <v>0</v>
          </cell>
          <cell r="H2205">
            <v>0</v>
          </cell>
        </row>
        <row r="2206">
          <cell r="G2206">
            <v>0</v>
          </cell>
          <cell r="H2206">
            <v>0</v>
          </cell>
        </row>
        <row r="2207">
          <cell r="G2207">
            <v>0</v>
          </cell>
          <cell r="H2207">
            <v>0</v>
          </cell>
        </row>
        <row r="2208">
          <cell r="G2208">
            <v>0</v>
          </cell>
          <cell r="H2208">
            <v>0</v>
          </cell>
        </row>
        <row r="2209">
          <cell r="G2209">
            <v>0</v>
          </cell>
          <cell r="H2209">
            <v>0</v>
          </cell>
        </row>
        <row r="2210">
          <cell r="G2210">
            <v>0</v>
          </cell>
          <cell r="H2210">
            <v>0</v>
          </cell>
        </row>
        <row r="2211">
          <cell r="G2211">
            <v>0</v>
          </cell>
          <cell r="H2211">
            <v>0</v>
          </cell>
        </row>
        <row r="2212">
          <cell r="G2212">
            <v>0</v>
          </cell>
          <cell r="H2212">
            <v>0</v>
          </cell>
        </row>
        <row r="2213">
          <cell r="G2213">
            <v>0</v>
          </cell>
          <cell r="H2213">
            <v>0</v>
          </cell>
        </row>
        <row r="2214">
          <cell r="G2214">
            <v>0</v>
          </cell>
          <cell r="H2214">
            <v>0</v>
          </cell>
        </row>
        <row r="2215">
          <cell r="G2215">
            <v>0</v>
          </cell>
          <cell r="H2215">
            <v>0</v>
          </cell>
        </row>
        <row r="2216">
          <cell r="G2216">
            <v>0</v>
          </cell>
          <cell r="H2216">
            <v>0</v>
          </cell>
        </row>
        <row r="2217">
          <cell r="G2217">
            <v>0</v>
          </cell>
          <cell r="H2217">
            <v>0</v>
          </cell>
        </row>
        <row r="2218">
          <cell r="G2218">
            <v>0</v>
          </cell>
          <cell r="H2218">
            <v>0</v>
          </cell>
        </row>
        <row r="2219">
          <cell r="G2219">
            <v>0</v>
          </cell>
          <cell r="H2219">
            <v>0</v>
          </cell>
        </row>
        <row r="2220">
          <cell r="G2220">
            <v>0</v>
          </cell>
          <cell r="H2220">
            <v>0</v>
          </cell>
        </row>
        <row r="2221">
          <cell r="G2221">
            <v>0</v>
          </cell>
          <cell r="H2221">
            <v>0</v>
          </cell>
        </row>
        <row r="2222">
          <cell r="G2222">
            <v>0</v>
          </cell>
          <cell r="H2222">
            <v>0</v>
          </cell>
        </row>
        <row r="2223">
          <cell r="G2223">
            <v>0</v>
          </cell>
          <cell r="H2223">
            <v>0</v>
          </cell>
        </row>
        <row r="2224">
          <cell r="G2224">
            <v>0</v>
          </cell>
          <cell r="H2224">
            <v>0</v>
          </cell>
        </row>
        <row r="2225">
          <cell r="G2225">
            <v>0</v>
          </cell>
          <cell r="H2225">
            <v>0</v>
          </cell>
        </row>
        <row r="2226">
          <cell r="G2226">
            <v>0</v>
          </cell>
          <cell r="H2226">
            <v>0</v>
          </cell>
        </row>
        <row r="2227">
          <cell r="G2227">
            <v>0</v>
          </cell>
          <cell r="H2227">
            <v>0</v>
          </cell>
        </row>
        <row r="2228">
          <cell r="G2228">
            <v>0</v>
          </cell>
          <cell r="H2228">
            <v>0</v>
          </cell>
        </row>
        <row r="2229">
          <cell r="G2229">
            <v>0</v>
          </cell>
          <cell r="H2229">
            <v>0</v>
          </cell>
        </row>
        <row r="2230">
          <cell r="G2230">
            <v>0</v>
          </cell>
          <cell r="H2230">
            <v>0</v>
          </cell>
        </row>
        <row r="2231">
          <cell r="G2231">
            <v>0</v>
          </cell>
          <cell r="H2231">
            <v>0</v>
          </cell>
        </row>
        <row r="2232">
          <cell r="G2232">
            <v>0</v>
          </cell>
          <cell r="H2232">
            <v>0</v>
          </cell>
        </row>
        <row r="2233">
          <cell r="G2233">
            <v>0</v>
          </cell>
          <cell r="H2233">
            <v>0</v>
          </cell>
        </row>
        <row r="2234">
          <cell r="G2234">
            <v>-59.47</v>
          </cell>
          <cell r="H2234">
            <v>-1.4867999999999999</v>
          </cell>
        </row>
        <row r="2235">
          <cell r="G2235">
            <v>-60.342300000000002</v>
          </cell>
          <cell r="H2235">
            <v>-1.5085999999999999</v>
          </cell>
        </row>
        <row r="2236">
          <cell r="G2236">
            <v>-57.469299999999997</v>
          </cell>
          <cell r="H2236">
            <v>-1.4367000000000001</v>
          </cell>
        </row>
        <row r="2237">
          <cell r="G2237">
            <v>-58.817900000000002</v>
          </cell>
          <cell r="H2237">
            <v>-1.4703999999999999</v>
          </cell>
        </row>
        <row r="2238">
          <cell r="G2238">
            <v>-56.893099999999997</v>
          </cell>
          <cell r="H2238">
            <v>-1.4222999999999999</v>
          </cell>
        </row>
        <row r="2239">
          <cell r="G2239">
            <v>-54.232500000000002</v>
          </cell>
          <cell r="H2239">
            <v>-1.3557999999999999</v>
          </cell>
        </row>
        <row r="2240">
          <cell r="G2240">
            <v>-50.317700000000002</v>
          </cell>
          <cell r="H2240">
            <v>-1.2579</v>
          </cell>
        </row>
        <row r="2241">
          <cell r="G2241">
            <v>-43.315300000000001</v>
          </cell>
          <cell r="H2241">
            <v>-1.0800000000000001E-2</v>
          </cell>
        </row>
        <row r="2242">
          <cell r="G2242">
            <v>-44.502699999999997</v>
          </cell>
          <cell r="H2242">
            <v>-1.11E-2</v>
          </cell>
        </row>
        <row r="2243">
          <cell r="G2243">
            <v>-44.236800000000002</v>
          </cell>
          <cell r="H2243">
            <v>-1.11E-2</v>
          </cell>
        </row>
        <row r="2244">
          <cell r="G2244">
            <v>-39.716000000000001</v>
          </cell>
          <cell r="H2244">
            <v>-9.9000000000000008E-3</v>
          </cell>
        </row>
        <row r="2245">
          <cell r="G2245">
            <v>-43.7301</v>
          </cell>
          <cell r="H2245">
            <v>-1.09E-2</v>
          </cell>
        </row>
        <row r="2246">
          <cell r="G2246">
            <v>360</v>
          </cell>
          <cell r="H2246">
            <v>-36</v>
          </cell>
        </row>
        <row r="2247">
          <cell r="G2247">
            <v>277.67599999999999</v>
          </cell>
          <cell r="H2247">
            <v>0</v>
          </cell>
        </row>
        <row r="2248">
          <cell r="G2248">
            <v>267.29930000000002</v>
          </cell>
          <cell r="H2248">
            <v>0</v>
          </cell>
        </row>
        <row r="2249">
          <cell r="G2249">
            <v>274.73939999999999</v>
          </cell>
          <cell r="H2249">
            <v>0</v>
          </cell>
        </row>
        <row r="2250">
          <cell r="G2250">
            <v>273.2045</v>
          </cell>
          <cell r="H2250">
            <v>0</v>
          </cell>
        </row>
        <row r="2251">
          <cell r="G2251">
            <v>262.88659999999999</v>
          </cell>
          <cell r="H2251">
            <v>0</v>
          </cell>
        </row>
        <row r="2252">
          <cell r="G2252">
            <v>270.12970000000001</v>
          </cell>
          <cell r="H2252">
            <v>0</v>
          </cell>
        </row>
        <row r="2253">
          <cell r="G2253">
            <v>2261.6419999999998</v>
          </cell>
          <cell r="H2253">
            <v>56.5411</v>
          </cell>
        </row>
        <row r="2254">
          <cell r="G2254">
            <v>657.52800000000002</v>
          </cell>
          <cell r="H2254">
            <v>16.438199999999998</v>
          </cell>
        </row>
        <row r="2255">
          <cell r="G2255">
            <v>269.31880000000001</v>
          </cell>
          <cell r="H2255">
            <v>6.7329999999999997</v>
          </cell>
        </row>
        <row r="2256">
          <cell r="G2256">
            <v>549.49680000000001</v>
          </cell>
          <cell r="H2256">
            <v>13.737399999999999</v>
          </cell>
        </row>
        <row r="2257">
          <cell r="G2257">
            <v>586.03120000000001</v>
          </cell>
          <cell r="H2257">
            <v>14.6508</v>
          </cell>
        </row>
        <row r="2258">
          <cell r="G2258">
            <v>542.09059999999999</v>
          </cell>
          <cell r="H2258">
            <v>13.552300000000001</v>
          </cell>
        </row>
        <row r="2259">
          <cell r="G2259">
            <v>685.40869999999995</v>
          </cell>
          <cell r="H2259">
            <v>17.135200000000001</v>
          </cell>
        </row>
        <row r="2260">
          <cell r="G2260">
            <v>813.58669999999995</v>
          </cell>
          <cell r="H2260">
            <v>0.2034</v>
          </cell>
        </row>
        <row r="2261">
          <cell r="G2261">
            <v>1041.1877999999999</v>
          </cell>
          <cell r="H2261">
            <v>0.26029999999999998</v>
          </cell>
        </row>
        <row r="2262">
          <cell r="G2262">
            <v>993.53279999999995</v>
          </cell>
          <cell r="H2262">
            <v>0.24840000000000001</v>
          </cell>
        </row>
        <row r="2263">
          <cell r="G2263">
            <v>894.99180000000001</v>
          </cell>
          <cell r="H2263">
            <v>0.22370000000000001</v>
          </cell>
        </row>
        <row r="2264">
          <cell r="G2264">
            <v>940.52099999999996</v>
          </cell>
          <cell r="H2264">
            <v>0.2351</v>
          </cell>
        </row>
        <row r="2265">
          <cell r="G2265">
            <v>1286.5127</v>
          </cell>
          <cell r="H2265">
            <v>0.3216</v>
          </cell>
        </row>
        <row r="2266">
          <cell r="G2266">
            <v>1041.1573000000001</v>
          </cell>
          <cell r="H2266">
            <v>0.26029999999999998</v>
          </cell>
        </row>
        <row r="2267">
          <cell r="G2267">
            <v>880.6816</v>
          </cell>
          <cell r="H2267">
            <v>0.22020000000000001</v>
          </cell>
        </row>
        <row r="2268">
          <cell r="G2268">
            <v>888.18020000000001</v>
          </cell>
          <cell r="H2268">
            <v>0.222</v>
          </cell>
        </row>
        <row r="2269">
          <cell r="G2269">
            <v>885.9837</v>
          </cell>
          <cell r="H2269">
            <v>0.2215</v>
          </cell>
        </row>
        <row r="2270">
          <cell r="G2270">
            <v>821.05650000000003</v>
          </cell>
          <cell r="H2270">
            <v>0.20530000000000001</v>
          </cell>
        </row>
        <row r="2271">
          <cell r="G2271">
            <v>936.2337</v>
          </cell>
          <cell r="H2271">
            <v>0.2341</v>
          </cell>
        </row>
        <row r="2272">
          <cell r="G2272">
            <v>890.00440000000003</v>
          </cell>
          <cell r="H2272">
            <v>44.5002</v>
          </cell>
        </row>
        <row r="2273">
          <cell r="G2273">
            <v>965.79769999999996</v>
          </cell>
          <cell r="H2273">
            <v>48.289900000000003</v>
          </cell>
        </row>
        <row r="2274">
          <cell r="G2274">
            <v>1103.1043999999999</v>
          </cell>
          <cell r="H2274">
            <v>55.155200000000001</v>
          </cell>
        </row>
        <row r="2275">
          <cell r="G2275">
            <v>999.64490000000001</v>
          </cell>
          <cell r="H2275">
            <v>49.982199999999999</v>
          </cell>
        </row>
        <row r="2276">
          <cell r="G2276">
            <v>1034.8367000000001</v>
          </cell>
          <cell r="H2276">
            <v>51.741799999999998</v>
          </cell>
        </row>
        <row r="2277">
          <cell r="G2277">
            <v>929.899</v>
          </cell>
          <cell r="H2277">
            <v>0.23250000000000001</v>
          </cell>
        </row>
        <row r="2278">
          <cell r="G2278">
            <v>732.54690000000005</v>
          </cell>
          <cell r="H2278">
            <v>0.18310000000000001</v>
          </cell>
        </row>
        <row r="2279">
          <cell r="G2279">
            <v>610.79949999999997</v>
          </cell>
          <cell r="H2279">
            <v>0.1527</v>
          </cell>
        </row>
        <row r="2280">
          <cell r="G2280">
            <v>617.72799999999995</v>
          </cell>
          <cell r="H2280">
            <v>0.15440000000000001</v>
          </cell>
        </row>
        <row r="2281">
          <cell r="G2281">
            <v>621.61699999999996</v>
          </cell>
          <cell r="H2281">
            <v>0.15540000000000001</v>
          </cell>
        </row>
        <row r="2282">
          <cell r="G2282">
            <v>552.32920000000001</v>
          </cell>
          <cell r="H2282">
            <v>0.1381</v>
          </cell>
        </row>
        <row r="2283">
          <cell r="G2283">
            <v>629.98299999999995</v>
          </cell>
          <cell r="H2283">
            <v>0.1575</v>
          </cell>
        </row>
        <row r="2284">
          <cell r="G2284">
            <v>916.8605</v>
          </cell>
          <cell r="H2284">
            <v>45.843000000000004</v>
          </cell>
        </row>
        <row r="2285">
          <cell r="G2285">
            <v>983.46400000000006</v>
          </cell>
          <cell r="H2285">
            <v>49.173200000000001</v>
          </cell>
        </row>
        <row r="2286">
          <cell r="G2286">
            <v>1153.2846</v>
          </cell>
          <cell r="H2286">
            <v>57.664200000000001</v>
          </cell>
        </row>
        <row r="2287">
          <cell r="G2287">
            <v>1042.0931</v>
          </cell>
          <cell r="H2287">
            <v>52.104700000000001</v>
          </cell>
        </row>
        <row r="2288">
          <cell r="G2288">
            <v>1072.8649</v>
          </cell>
          <cell r="H2288">
            <v>53.6432</v>
          </cell>
        </row>
        <row r="2289">
          <cell r="G2289">
            <v>929.54470000000003</v>
          </cell>
          <cell r="H2289">
            <v>0.2324</v>
          </cell>
        </row>
        <row r="2290">
          <cell r="G2290">
            <v>746.07860000000005</v>
          </cell>
          <cell r="H2290">
            <v>0.1865</v>
          </cell>
        </row>
        <row r="2291">
          <cell r="G2291">
            <v>639.71759999999995</v>
          </cell>
          <cell r="H2291">
            <v>0.15989999999999999</v>
          </cell>
        </row>
        <row r="2292">
          <cell r="G2292">
            <v>655.1893</v>
          </cell>
          <cell r="H2292">
            <v>0.1638</v>
          </cell>
        </row>
        <row r="2293">
          <cell r="G2293">
            <v>656.88289999999995</v>
          </cell>
          <cell r="H2293">
            <v>0.16420000000000001</v>
          </cell>
        </row>
        <row r="2294">
          <cell r="G2294">
            <v>597.64970000000005</v>
          </cell>
          <cell r="H2294">
            <v>0.14940000000000001</v>
          </cell>
        </row>
        <row r="2295">
          <cell r="G2295">
            <v>679.49760000000003</v>
          </cell>
          <cell r="H2295">
            <v>0.1699</v>
          </cell>
        </row>
        <row r="2296">
          <cell r="G2296">
            <v>948.61569999999995</v>
          </cell>
          <cell r="H2296">
            <v>0.23719999999999999</v>
          </cell>
        </row>
        <row r="2297">
          <cell r="G2297">
            <v>1005.7814</v>
          </cell>
          <cell r="H2297">
            <v>0.25140000000000001</v>
          </cell>
        </row>
        <row r="2298">
          <cell r="G2298">
            <v>1070.2505000000001</v>
          </cell>
          <cell r="H2298">
            <v>0.2676</v>
          </cell>
        </row>
        <row r="2299">
          <cell r="G2299">
            <v>1001.6303</v>
          </cell>
          <cell r="H2299">
            <v>0.25040000000000001</v>
          </cell>
        </row>
        <row r="2300">
          <cell r="G2300">
            <v>972.74159999999995</v>
          </cell>
          <cell r="H2300">
            <v>0.2432</v>
          </cell>
        </row>
        <row r="2301">
          <cell r="G2301">
            <v>821.77520000000004</v>
          </cell>
          <cell r="H2301">
            <v>0.2054</v>
          </cell>
        </row>
        <row r="2302">
          <cell r="G2302">
            <v>664.59870000000001</v>
          </cell>
          <cell r="H2302">
            <v>0.1661</v>
          </cell>
        </row>
        <row r="2303">
          <cell r="G2303">
            <v>585.18110000000001</v>
          </cell>
          <cell r="H2303">
            <v>0.14630000000000001</v>
          </cell>
        </row>
        <row r="2304">
          <cell r="G2304">
            <v>604.05610000000001</v>
          </cell>
          <cell r="H2304">
            <v>0.151</v>
          </cell>
        </row>
        <row r="2305">
          <cell r="G2305">
            <v>603.38149999999996</v>
          </cell>
          <cell r="H2305">
            <v>0.15079999999999999</v>
          </cell>
        </row>
        <row r="2306">
          <cell r="G2306">
            <v>545.0711</v>
          </cell>
          <cell r="H2306">
            <v>0.1363</v>
          </cell>
        </row>
        <row r="2307">
          <cell r="G2307">
            <v>609.32899999999995</v>
          </cell>
          <cell r="H2307">
            <v>0.15229999999999999</v>
          </cell>
        </row>
        <row r="2308">
          <cell r="G2308">
            <v>187.1276</v>
          </cell>
          <cell r="H2308">
            <v>4.6800000000000001E-2</v>
          </cell>
        </row>
        <row r="2309">
          <cell r="G2309">
            <v>183.59880000000001</v>
          </cell>
          <cell r="H2309">
            <v>4.5900000000000003E-2</v>
          </cell>
        </row>
        <row r="2310">
          <cell r="G2310">
            <v>182.43790000000001</v>
          </cell>
          <cell r="H2310">
            <v>4.5600000000000002E-2</v>
          </cell>
        </row>
        <row r="2311">
          <cell r="G2311">
            <v>164.10650000000001</v>
          </cell>
          <cell r="H2311">
            <v>4.1000000000000002E-2</v>
          </cell>
        </row>
        <row r="2312">
          <cell r="G2312">
            <v>187.30109999999999</v>
          </cell>
          <cell r="H2312">
            <v>4.6800000000000001E-2</v>
          </cell>
        </row>
        <row r="2313">
          <cell r="G2313">
            <v>190.4811</v>
          </cell>
          <cell r="H2313">
            <v>4.7600000000000003E-2</v>
          </cell>
        </row>
        <row r="2314">
          <cell r="G2314">
            <v>205.09280000000001</v>
          </cell>
          <cell r="H2314">
            <v>5.1299999999999998E-2</v>
          </cell>
        </row>
        <row r="2315">
          <cell r="G2315">
            <v>200.47649999999999</v>
          </cell>
          <cell r="H2315">
            <v>5.0099999999999999E-2</v>
          </cell>
        </row>
        <row r="2316">
          <cell r="G2316">
            <v>205.86949999999999</v>
          </cell>
          <cell r="H2316">
            <v>5.1499999999999997E-2</v>
          </cell>
        </row>
        <row r="2317">
          <cell r="G2317">
            <v>204.50210000000001</v>
          </cell>
          <cell r="H2317">
            <v>5.11E-2</v>
          </cell>
        </row>
        <row r="2318">
          <cell r="G2318">
            <v>195.1908</v>
          </cell>
          <cell r="H2318">
            <v>4.8800000000000003E-2</v>
          </cell>
        </row>
        <row r="2319">
          <cell r="G2319">
            <v>193.7139</v>
          </cell>
          <cell r="H2319">
            <v>4.8399999999999999E-2</v>
          </cell>
        </row>
        <row r="2320">
          <cell r="G2320">
            <v>163.5112</v>
          </cell>
          <cell r="H2320">
            <v>4.0899999999999999E-2</v>
          </cell>
        </row>
        <row r="2321">
          <cell r="G2321">
            <v>159.97210000000001</v>
          </cell>
          <cell r="H2321">
            <v>0.04</v>
          </cell>
        </row>
        <row r="2322">
          <cell r="G2322">
            <v>158.91040000000001</v>
          </cell>
          <cell r="H2322">
            <v>3.9699999999999999E-2</v>
          </cell>
        </row>
        <row r="2323">
          <cell r="G2323">
            <v>142.7501</v>
          </cell>
          <cell r="H2323">
            <v>3.5700000000000003E-2</v>
          </cell>
        </row>
        <row r="2324">
          <cell r="G2324">
            <v>162.84190000000001</v>
          </cell>
          <cell r="H2324">
            <v>4.07E-2</v>
          </cell>
        </row>
        <row r="2325">
          <cell r="G2325">
            <v>166.2413</v>
          </cell>
          <cell r="H2325">
            <v>4.1599999999999998E-2</v>
          </cell>
        </row>
        <row r="2326">
          <cell r="G2326">
            <v>179.55889999999999</v>
          </cell>
          <cell r="H2326">
            <v>4.4900000000000002E-2</v>
          </cell>
        </row>
        <row r="2327">
          <cell r="G2327">
            <v>175.6951</v>
          </cell>
          <cell r="H2327">
            <v>4.3900000000000002E-2</v>
          </cell>
        </row>
        <row r="2328">
          <cell r="G2328">
            <v>180.42789999999999</v>
          </cell>
          <cell r="H2328">
            <v>4.5100000000000001E-2</v>
          </cell>
        </row>
        <row r="2329">
          <cell r="G2329">
            <v>179.22739999999999</v>
          </cell>
          <cell r="H2329">
            <v>4.48E-2</v>
          </cell>
        </row>
        <row r="2330">
          <cell r="G2330">
            <v>173.52889999999999</v>
          </cell>
          <cell r="H2330">
            <v>4.3400000000000001E-2</v>
          </cell>
        </row>
        <row r="2331">
          <cell r="G2331">
            <v>184.02979999999999</v>
          </cell>
          <cell r="H2331">
            <v>4.5999999999999999E-2</v>
          </cell>
        </row>
        <row r="2332">
          <cell r="G2332">
            <v>108.13809999999999</v>
          </cell>
          <cell r="H2332">
            <v>2.7E-2</v>
          </cell>
        </row>
        <row r="2333">
          <cell r="G2333">
            <v>109.37609999999999</v>
          </cell>
          <cell r="H2333">
            <v>2.7300000000000001E-2</v>
          </cell>
        </row>
        <row r="2334">
          <cell r="G2334">
            <v>109.1455</v>
          </cell>
          <cell r="H2334">
            <v>2.7300000000000001E-2</v>
          </cell>
        </row>
        <row r="2335">
          <cell r="G2335">
            <v>99.112200000000001</v>
          </cell>
          <cell r="H2335">
            <v>2.4799999999999999E-2</v>
          </cell>
        </row>
        <row r="2336">
          <cell r="G2336">
            <v>109.74939999999999</v>
          </cell>
          <cell r="H2336">
            <v>2.7400000000000001E-2</v>
          </cell>
        </row>
        <row r="2337">
          <cell r="G2337">
            <v>105.47280000000001</v>
          </cell>
          <cell r="H2337">
            <v>2.64E-2</v>
          </cell>
        </row>
        <row r="2338">
          <cell r="G2338">
            <v>108.2497</v>
          </cell>
          <cell r="H2338">
            <v>2.7099999999999999E-2</v>
          </cell>
        </row>
        <row r="2339">
          <cell r="G2339">
            <v>104.0333</v>
          </cell>
          <cell r="H2339">
            <v>2.5999999999999999E-2</v>
          </cell>
        </row>
        <row r="2340">
          <cell r="G2340">
            <v>106.7715</v>
          </cell>
          <cell r="H2340">
            <v>2.6700000000000002E-2</v>
          </cell>
        </row>
        <row r="2341">
          <cell r="G2341">
            <v>106.02330000000001</v>
          </cell>
          <cell r="H2341">
            <v>2.6499999999999999E-2</v>
          </cell>
        </row>
        <row r="2342">
          <cell r="G2342">
            <v>112.5322</v>
          </cell>
          <cell r="H2342">
            <v>2.81E-2</v>
          </cell>
        </row>
        <row r="2343">
          <cell r="G2343">
            <v>115.50700000000001</v>
          </cell>
          <cell r="H2343">
            <v>2.8899999999999999E-2</v>
          </cell>
        </row>
        <row r="2344">
          <cell r="G2344">
            <v>110.55070000000001</v>
          </cell>
          <cell r="H2344">
            <v>2.76E-2</v>
          </cell>
        </row>
        <row r="2345">
          <cell r="G2345">
            <v>112.18089999999999</v>
          </cell>
          <cell r="H2345">
            <v>2.8000000000000001E-2</v>
          </cell>
        </row>
        <row r="2346">
          <cell r="G2346">
            <v>111.8351</v>
          </cell>
          <cell r="H2346">
            <v>2.8000000000000001E-2</v>
          </cell>
        </row>
        <row r="2347">
          <cell r="G2347">
            <v>104.7766</v>
          </cell>
          <cell r="H2347">
            <v>2.6200000000000001E-2</v>
          </cell>
        </row>
        <row r="2348">
          <cell r="G2348">
            <v>111.666</v>
          </cell>
          <cell r="H2348">
            <v>2.7900000000000001E-2</v>
          </cell>
        </row>
        <row r="2349">
          <cell r="G2349">
            <v>107.3223</v>
          </cell>
          <cell r="H2349">
            <v>2.6800000000000001E-2</v>
          </cell>
        </row>
        <row r="2350">
          <cell r="G2350">
            <v>110.1609</v>
          </cell>
          <cell r="H2350">
            <v>2.75E-2</v>
          </cell>
        </row>
        <row r="2351">
          <cell r="G2351">
            <v>105.8753</v>
          </cell>
          <cell r="H2351">
            <v>2.6499999999999999E-2</v>
          </cell>
        </row>
        <row r="2352">
          <cell r="G2352">
            <v>108.6807</v>
          </cell>
          <cell r="H2352">
            <v>2.7199999999999998E-2</v>
          </cell>
        </row>
        <row r="2353">
          <cell r="G2353">
            <v>107.9316</v>
          </cell>
          <cell r="H2353">
            <v>2.7E-2</v>
          </cell>
        </row>
        <row r="2354">
          <cell r="G2354">
            <v>103.7349</v>
          </cell>
          <cell r="H2354">
            <v>2.5899999999999999E-2</v>
          </cell>
        </row>
        <row r="2355">
          <cell r="G2355">
            <v>106.48009999999999</v>
          </cell>
          <cell r="H2355">
            <v>2.6599999999999999E-2</v>
          </cell>
        </row>
        <row r="2356">
          <cell r="G2356">
            <v>110.0843</v>
          </cell>
          <cell r="H2356">
            <v>2.75E-2</v>
          </cell>
        </row>
        <row r="2357">
          <cell r="G2357">
            <v>112.08459999999999</v>
          </cell>
          <cell r="H2357">
            <v>2.8000000000000001E-2</v>
          </cell>
        </row>
        <row r="2358">
          <cell r="G2358">
            <v>111.6228</v>
          </cell>
          <cell r="H2358">
            <v>2.7900000000000001E-2</v>
          </cell>
        </row>
        <row r="2359">
          <cell r="G2359">
            <v>100.70820000000001</v>
          </cell>
          <cell r="H2359">
            <v>2.52E-2</v>
          </cell>
        </row>
        <row r="2360">
          <cell r="G2360">
            <v>110.96510000000001</v>
          </cell>
          <cell r="H2360">
            <v>2.7699999999999999E-2</v>
          </cell>
        </row>
        <row r="2361">
          <cell r="G2361">
            <v>106.6533</v>
          </cell>
          <cell r="H2361">
            <v>2.6700000000000002E-2</v>
          </cell>
        </row>
        <row r="2362">
          <cell r="G2362">
            <v>0</v>
          </cell>
          <cell r="H2362">
            <v>0</v>
          </cell>
        </row>
        <row r="2363">
          <cell r="G2363">
            <v>0</v>
          </cell>
          <cell r="H2363">
            <v>0</v>
          </cell>
        </row>
        <row r="2364">
          <cell r="G2364">
            <v>0</v>
          </cell>
          <cell r="H2364">
            <v>0</v>
          </cell>
        </row>
        <row r="2365">
          <cell r="G2365">
            <v>0</v>
          </cell>
          <cell r="H2365">
            <v>0</v>
          </cell>
        </row>
        <row r="2366">
          <cell r="G2366">
            <v>0</v>
          </cell>
          <cell r="H2366">
            <v>0</v>
          </cell>
        </row>
        <row r="2367">
          <cell r="G2367">
            <v>0</v>
          </cell>
          <cell r="H2367">
            <v>0</v>
          </cell>
        </row>
        <row r="2368">
          <cell r="G2368">
            <v>0</v>
          </cell>
          <cell r="H2368">
            <v>0</v>
          </cell>
        </row>
        <row r="2369">
          <cell r="G2369">
            <v>0</v>
          </cell>
          <cell r="H2369">
            <v>0</v>
          </cell>
        </row>
        <row r="2370">
          <cell r="G2370">
            <v>0</v>
          </cell>
          <cell r="H2370">
            <v>0</v>
          </cell>
        </row>
        <row r="2371">
          <cell r="G2371">
            <v>0</v>
          </cell>
          <cell r="H2371">
            <v>0</v>
          </cell>
        </row>
        <row r="2372">
          <cell r="G2372">
            <v>0</v>
          </cell>
          <cell r="H2372">
            <v>0</v>
          </cell>
        </row>
        <row r="2373">
          <cell r="G2373">
            <v>0</v>
          </cell>
          <cell r="H2373">
            <v>0</v>
          </cell>
        </row>
        <row r="2374">
          <cell r="G2374">
            <v>0</v>
          </cell>
          <cell r="H2374">
            <v>0</v>
          </cell>
        </row>
        <row r="2375">
          <cell r="G2375">
            <v>0</v>
          </cell>
          <cell r="H2375">
            <v>0</v>
          </cell>
        </row>
        <row r="2376">
          <cell r="G2376">
            <v>0</v>
          </cell>
          <cell r="H2376">
            <v>0</v>
          </cell>
        </row>
        <row r="2377">
          <cell r="G2377">
            <v>0</v>
          </cell>
          <cell r="H2377">
            <v>0</v>
          </cell>
        </row>
        <row r="2378">
          <cell r="G2378">
            <v>0</v>
          </cell>
          <cell r="H2378">
            <v>0</v>
          </cell>
        </row>
        <row r="2379">
          <cell r="G2379">
            <v>0</v>
          </cell>
          <cell r="H2379">
            <v>0</v>
          </cell>
        </row>
        <row r="2380">
          <cell r="G2380">
            <v>30</v>
          </cell>
          <cell r="H2380">
            <v>-0.4017</v>
          </cell>
        </row>
        <row r="2381">
          <cell r="G2381">
            <v>30.852900000000002</v>
          </cell>
          <cell r="H2381">
            <v>-0.42670000000000002</v>
          </cell>
        </row>
        <row r="2382">
          <cell r="G2382">
            <v>29.6999</v>
          </cell>
          <cell r="H2382">
            <v>-0.50149999999999995</v>
          </cell>
        </row>
        <row r="2383">
          <cell r="G2383">
            <v>30.526599999999998</v>
          </cell>
          <cell r="H2383">
            <v>-0.5726</v>
          </cell>
        </row>
        <row r="2384">
          <cell r="G2384">
            <v>30.356100000000001</v>
          </cell>
          <cell r="H2384">
            <v>-0.53269999999999995</v>
          </cell>
        </row>
        <row r="2385">
          <cell r="G2385">
            <v>29.209599999999998</v>
          </cell>
          <cell r="H2385">
            <v>-0.52280000000000004</v>
          </cell>
        </row>
        <row r="2386">
          <cell r="G2386">
            <v>30.014399999999998</v>
          </cell>
          <cell r="H2386">
            <v>-0.58420000000000005</v>
          </cell>
        </row>
        <row r="2387">
          <cell r="G2387">
            <v>28.876899999999999</v>
          </cell>
          <cell r="H2387">
            <v>0.32529999999999998</v>
          </cell>
        </row>
        <row r="2388">
          <cell r="G2388">
            <v>16.170000000000002</v>
          </cell>
          <cell r="H2388">
            <v>0</v>
          </cell>
        </row>
        <row r="2389">
          <cell r="G2389">
            <v>16.6297</v>
          </cell>
          <cell r="H2389">
            <v>0</v>
          </cell>
        </row>
        <row r="2390">
          <cell r="G2390">
            <v>16.008299999999998</v>
          </cell>
          <cell r="H2390">
            <v>0</v>
          </cell>
        </row>
        <row r="2391">
          <cell r="G2391">
            <v>16.453800000000001</v>
          </cell>
          <cell r="H2391">
            <v>0</v>
          </cell>
        </row>
        <row r="2392">
          <cell r="G2392">
            <v>16.361899999999999</v>
          </cell>
          <cell r="H2392">
            <v>0</v>
          </cell>
        </row>
        <row r="2393">
          <cell r="G2393">
            <v>15.744</v>
          </cell>
          <cell r="H2393">
            <v>0</v>
          </cell>
        </row>
        <row r="2394">
          <cell r="G2394">
            <v>16.177800000000001</v>
          </cell>
          <cell r="H2394">
            <v>0</v>
          </cell>
        </row>
        <row r="2395">
          <cell r="G2395">
            <v>3.9630000000000001</v>
          </cell>
          <cell r="H2395">
            <v>-3.9600000000000003E-2</v>
          </cell>
        </row>
        <row r="2396">
          <cell r="G2396">
            <v>20.8812</v>
          </cell>
          <cell r="H2396">
            <v>-0.20880000000000001</v>
          </cell>
        </row>
        <row r="2397">
          <cell r="G2397">
            <v>28.292100000000001</v>
          </cell>
          <cell r="H2397">
            <v>-0.28289999999999998</v>
          </cell>
        </row>
        <row r="2398">
          <cell r="G2398">
            <v>34.440100000000001</v>
          </cell>
          <cell r="H2398">
            <v>-0.34439999999999998</v>
          </cell>
        </row>
        <row r="2399">
          <cell r="G2399">
            <v>36.724800000000002</v>
          </cell>
          <cell r="H2399">
            <v>-0.36720000000000003</v>
          </cell>
        </row>
        <row r="2400">
          <cell r="G2400">
            <v>35.3962</v>
          </cell>
          <cell r="H2400">
            <v>-0.35399999999999998</v>
          </cell>
        </row>
        <row r="2401">
          <cell r="G2401">
            <v>36.371499999999997</v>
          </cell>
          <cell r="H2401">
            <v>-0.36370000000000002</v>
          </cell>
        </row>
        <row r="2402">
          <cell r="G2402">
            <v>34.993000000000002</v>
          </cell>
          <cell r="H2402">
            <v>-0.34989999999999999</v>
          </cell>
        </row>
        <row r="2403">
          <cell r="G2403">
            <v>21.117999999999999</v>
          </cell>
          <cell r="H2403">
            <v>-0.2112</v>
          </cell>
        </row>
        <row r="2404">
          <cell r="G2404">
            <v>20.991800000000001</v>
          </cell>
          <cell r="H2404">
            <v>-0.2099</v>
          </cell>
        </row>
        <row r="2405">
          <cell r="G2405">
            <v>18.846599999999999</v>
          </cell>
          <cell r="H2405">
            <v>-0.1885</v>
          </cell>
        </row>
        <row r="2406">
          <cell r="G2406">
            <v>20.7514</v>
          </cell>
          <cell r="H2406">
            <v>-0.20749999999999999</v>
          </cell>
        </row>
        <row r="2407">
          <cell r="G2407">
            <v>19.959700000000002</v>
          </cell>
          <cell r="H2407">
            <v>-0.1996</v>
          </cell>
        </row>
        <row r="2408">
          <cell r="G2408">
            <v>20.504300000000001</v>
          </cell>
          <cell r="H2408">
            <v>-0.20499999999999999</v>
          </cell>
        </row>
        <row r="2409">
          <cell r="G2409">
            <v>19.721900000000002</v>
          </cell>
          <cell r="H2409">
            <v>-0.19719999999999999</v>
          </cell>
        </row>
        <row r="2410">
          <cell r="G2410">
            <v>20.258700000000001</v>
          </cell>
          <cell r="H2410">
            <v>-0.2026</v>
          </cell>
        </row>
        <row r="2411">
          <cell r="G2411">
            <v>20.135100000000001</v>
          </cell>
          <cell r="H2411">
            <v>-0.2014</v>
          </cell>
        </row>
        <row r="2412">
          <cell r="G2412">
            <v>19.366</v>
          </cell>
          <cell r="H2412">
            <v>-0.19370000000000001</v>
          </cell>
        </row>
        <row r="2413">
          <cell r="G2413">
            <v>19.892600000000002</v>
          </cell>
          <cell r="H2413">
            <v>-0.19889999999999999</v>
          </cell>
        </row>
        <row r="2414">
          <cell r="G2414">
            <v>19.133299999999998</v>
          </cell>
          <cell r="H2414">
            <v>-0.1913</v>
          </cell>
        </row>
        <row r="2415">
          <cell r="G2415">
            <v>-42.554600000000001</v>
          </cell>
          <cell r="H2415">
            <v>0.42549999999999999</v>
          </cell>
        </row>
        <row r="2416">
          <cell r="G2416">
            <v>-42.293399999999998</v>
          </cell>
          <cell r="H2416">
            <v>0.4229</v>
          </cell>
        </row>
        <row r="2417">
          <cell r="G2417">
            <v>-37.9664</v>
          </cell>
          <cell r="H2417">
            <v>0.37969999999999998</v>
          </cell>
        </row>
        <row r="2418">
          <cell r="G2418">
            <v>-41.800800000000002</v>
          </cell>
          <cell r="H2418">
            <v>0.41799999999999998</v>
          </cell>
        </row>
        <row r="2419">
          <cell r="G2419">
            <v>-40.204799999999999</v>
          </cell>
          <cell r="H2419">
            <v>0.40200000000000002</v>
          </cell>
        </row>
        <row r="2420">
          <cell r="G2420">
            <v>-41.301099999999998</v>
          </cell>
          <cell r="H2420">
            <v>0.41299999999999998</v>
          </cell>
        </row>
        <row r="2421">
          <cell r="G2421">
            <v>-39.725999999999999</v>
          </cell>
          <cell r="H2421">
            <v>0.39729999999999999</v>
          </cell>
        </row>
        <row r="2422">
          <cell r="G2422">
            <v>-40.809199999999997</v>
          </cell>
          <cell r="H2422">
            <v>0.40810000000000002</v>
          </cell>
        </row>
        <row r="2423">
          <cell r="G2423">
            <v>-40.562600000000003</v>
          </cell>
          <cell r="H2423">
            <v>0.40560000000000002</v>
          </cell>
        </row>
        <row r="2424">
          <cell r="G2424">
            <v>-39.0167</v>
          </cell>
          <cell r="H2424">
            <v>0.39019999999999999</v>
          </cell>
        </row>
        <row r="2425">
          <cell r="G2425">
            <v>-40.081499999999998</v>
          </cell>
          <cell r="H2425">
            <v>0.40079999999999999</v>
          </cell>
        </row>
        <row r="2426">
          <cell r="G2426">
            <v>-38.554900000000004</v>
          </cell>
          <cell r="H2426">
            <v>0.38550000000000001</v>
          </cell>
        </row>
        <row r="2427">
          <cell r="G2427">
            <v>-39.607599999999998</v>
          </cell>
          <cell r="H2427">
            <v>0.39610000000000001</v>
          </cell>
        </row>
        <row r="2428">
          <cell r="G2428">
            <v>-39.368600000000001</v>
          </cell>
          <cell r="H2428">
            <v>0.39369999999999999</v>
          </cell>
        </row>
        <row r="2429">
          <cell r="G2429">
            <v>-35.343800000000002</v>
          </cell>
          <cell r="H2429">
            <v>0.35339999999999999</v>
          </cell>
        </row>
        <row r="2430">
          <cell r="G2430">
            <v>-38.916800000000002</v>
          </cell>
          <cell r="H2430">
            <v>0.38919999999999999</v>
          </cell>
        </row>
        <row r="2431">
          <cell r="G2431">
            <v>-37.434600000000003</v>
          </cell>
          <cell r="H2431">
            <v>0.37430000000000002</v>
          </cell>
        </row>
        <row r="2432">
          <cell r="G2432">
            <v>-38.458399999999997</v>
          </cell>
          <cell r="H2432">
            <v>0.3846</v>
          </cell>
        </row>
        <row r="2433">
          <cell r="G2433">
            <v>-36.995100000000001</v>
          </cell>
          <cell r="H2433">
            <v>0.37</v>
          </cell>
        </row>
        <row r="2434">
          <cell r="G2434">
            <v>-38.006999999999998</v>
          </cell>
          <cell r="H2434">
            <v>0.38009999999999999</v>
          </cell>
        </row>
        <row r="2435">
          <cell r="G2435">
            <v>-37.779899999999998</v>
          </cell>
          <cell r="H2435">
            <v>0.37780000000000002</v>
          </cell>
        </row>
        <row r="2436">
          <cell r="G2436">
            <v>-36.342700000000001</v>
          </cell>
          <cell r="H2436">
            <v>0.3634</v>
          </cell>
        </row>
        <row r="2437">
          <cell r="G2437">
            <v>-37.569600000000001</v>
          </cell>
          <cell r="H2437">
            <v>0.37569999999999998</v>
          </cell>
        </row>
        <row r="2438">
          <cell r="G2438">
            <v>-36.662599999999998</v>
          </cell>
          <cell r="H2438">
            <v>0.36659999999999998</v>
          </cell>
        </row>
        <row r="2439">
          <cell r="G2439">
            <v>-38.192500000000003</v>
          </cell>
          <cell r="H2439">
            <v>0.38190000000000002</v>
          </cell>
        </row>
        <row r="2440">
          <cell r="G2440">
            <v>-15</v>
          </cell>
          <cell r="H2440">
            <v>0.15</v>
          </cell>
        </row>
        <row r="2441">
          <cell r="G2441">
            <v>-15.426399999999999</v>
          </cell>
          <cell r="H2441">
            <v>0.15429999999999999</v>
          </cell>
        </row>
        <row r="2442">
          <cell r="G2442">
            <v>-14.85</v>
          </cell>
          <cell r="H2442">
            <v>0.14849999999999999</v>
          </cell>
        </row>
        <row r="2443">
          <cell r="G2443">
            <v>-15.263299999999999</v>
          </cell>
          <cell r="H2443">
            <v>0.15260000000000001</v>
          </cell>
        </row>
        <row r="2444">
          <cell r="G2444">
            <v>-15.178000000000001</v>
          </cell>
          <cell r="H2444">
            <v>0.15179999999999999</v>
          </cell>
        </row>
        <row r="2445">
          <cell r="G2445">
            <v>-14.604799999999999</v>
          </cell>
          <cell r="H2445">
            <v>0.14599999999999999</v>
          </cell>
        </row>
        <row r="2446">
          <cell r="G2446">
            <v>-15.007199999999999</v>
          </cell>
          <cell r="H2446">
            <v>0.15010000000000001</v>
          </cell>
        </row>
        <row r="2447">
          <cell r="G2447">
            <v>-12</v>
          </cell>
          <cell r="H2447">
            <v>0.12</v>
          </cell>
        </row>
        <row r="2448">
          <cell r="G2448">
            <v>-12.341200000000001</v>
          </cell>
          <cell r="H2448">
            <v>0.1234</v>
          </cell>
        </row>
        <row r="2449">
          <cell r="G2449">
            <v>-11.88</v>
          </cell>
          <cell r="H2449">
            <v>0.1188</v>
          </cell>
        </row>
        <row r="2450">
          <cell r="G2450">
            <v>-12.210599999999999</v>
          </cell>
          <cell r="H2450">
            <v>0.1221</v>
          </cell>
        </row>
        <row r="2451">
          <cell r="G2451">
            <v>-12.1424</v>
          </cell>
          <cell r="H2451">
            <v>0.12139999999999999</v>
          </cell>
        </row>
        <row r="2452">
          <cell r="G2452">
            <v>-11.6838</v>
          </cell>
          <cell r="H2452">
            <v>0.1168</v>
          </cell>
        </row>
        <row r="2453">
          <cell r="G2453">
            <v>-12.005800000000001</v>
          </cell>
          <cell r="H2453">
            <v>0.1201</v>
          </cell>
        </row>
        <row r="2454">
          <cell r="G2454">
            <v>0</v>
          </cell>
          <cell r="H2454">
            <v>0</v>
          </cell>
        </row>
        <row r="2455">
          <cell r="G2455">
            <v>0</v>
          </cell>
          <cell r="H2455">
            <v>0</v>
          </cell>
        </row>
        <row r="2456">
          <cell r="G2456">
            <v>0</v>
          </cell>
          <cell r="H2456">
            <v>0</v>
          </cell>
        </row>
        <row r="2457">
          <cell r="G2457">
            <v>0</v>
          </cell>
          <cell r="H2457">
            <v>0</v>
          </cell>
        </row>
        <row r="2458">
          <cell r="G2458">
            <v>0</v>
          </cell>
          <cell r="H2458">
            <v>0</v>
          </cell>
        </row>
        <row r="2459">
          <cell r="G2459">
            <v>0</v>
          </cell>
          <cell r="H2459">
            <v>0</v>
          </cell>
        </row>
        <row r="2460">
          <cell r="G2460">
            <v>0</v>
          </cell>
          <cell r="H2460">
            <v>0</v>
          </cell>
        </row>
        <row r="2461">
          <cell r="G2461">
            <v>-14.4384</v>
          </cell>
          <cell r="H2461">
            <v>3.61E-2</v>
          </cell>
        </row>
        <row r="2462">
          <cell r="G2462">
            <v>11.037000000000001</v>
          </cell>
          <cell r="H2462">
            <v>-0.13800000000000001</v>
          </cell>
        </row>
        <row r="2463">
          <cell r="G2463">
            <v>-5.4547999999999996</v>
          </cell>
          <cell r="H2463">
            <v>6.8199999999999997E-2</v>
          </cell>
        </row>
        <row r="2464">
          <cell r="G2464">
            <v>-13.4422</v>
          </cell>
          <cell r="H2464">
            <v>0.16800000000000001</v>
          </cell>
        </row>
        <row r="2465">
          <cell r="G2465">
            <v>-19.1768</v>
          </cell>
          <cell r="H2465">
            <v>0.2397</v>
          </cell>
        </row>
        <row r="2466">
          <cell r="G2466">
            <v>-21.546700000000001</v>
          </cell>
          <cell r="H2466">
            <v>0.26929999999999998</v>
          </cell>
        </row>
        <row r="2467">
          <cell r="G2467">
            <v>-20.791399999999999</v>
          </cell>
          <cell r="H2467">
            <v>0.25990000000000002</v>
          </cell>
        </row>
        <row r="2468">
          <cell r="G2468">
            <v>-21.3643</v>
          </cell>
          <cell r="H2468">
            <v>0.2671</v>
          </cell>
        </row>
        <row r="2469">
          <cell r="G2469">
            <v>-20.554600000000001</v>
          </cell>
          <cell r="H2469">
            <v>5.1400000000000001E-2</v>
          </cell>
        </row>
        <row r="2470">
          <cell r="G2470">
            <v>-21.117999999999999</v>
          </cell>
          <cell r="H2470">
            <v>5.28E-2</v>
          </cell>
        </row>
        <row r="2471">
          <cell r="G2471">
            <v>-20.991800000000001</v>
          </cell>
          <cell r="H2471">
            <v>5.2499999999999998E-2</v>
          </cell>
        </row>
        <row r="2472">
          <cell r="G2472">
            <v>-18.846599999999999</v>
          </cell>
          <cell r="H2472">
            <v>4.7100000000000003E-2</v>
          </cell>
        </row>
        <row r="2473">
          <cell r="G2473">
            <v>-20.7514</v>
          </cell>
          <cell r="H2473">
            <v>5.1900000000000002E-2</v>
          </cell>
        </row>
        <row r="2474">
          <cell r="G2474">
            <v>-19.959700000000002</v>
          </cell>
          <cell r="H2474">
            <v>4.99E-2</v>
          </cell>
        </row>
        <row r="2475">
          <cell r="G2475">
            <v>-20.504300000000001</v>
          </cell>
          <cell r="H2475">
            <v>5.1299999999999998E-2</v>
          </cell>
        </row>
        <row r="2476">
          <cell r="G2476">
            <v>-19.721900000000002</v>
          </cell>
          <cell r="H2476">
            <v>4.9299999999999997E-2</v>
          </cell>
        </row>
        <row r="2477">
          <cell r="G2477">
            <v>-20.258700000000001</v>
          </cell>
          <cell r="H2477">
            <v>5.0599999999999999E-2</v>
          </cell>
        </row>
        <row r="2478">
          <cell r="G2478">
            <v>-20.135100000000001</v>
          </cell>
          <cell r="H2478">
            <v>5.0299999999999997E-2</v>
          </cell>
        </row>
        <row r="2479">
          <cell r="G2479">
            <v>-19.366</v>
          </cell>
          <cell r="H2479">
            <v>4.8399999999999999E-2</v>
          </cell>
        </row>
        <row r="2480">
          <cell r="G2480">
            <v>-19.892600000000002</v>
          </cell>
          <cell r="H2480">
            <v>4.9700000000000001E-2</v>
          </cell>
        </row>
        <row r="2481">
          <cell r="G2481">
            <v>-19.133299999999998</v>
          </cell>
          <cell r="H2481">
            <v>9.5699999999999993E-2</v>
          </cell>
        </row>
        <row r="2482">
          <cell r="G2482">
            <v>42.554600000000001</v>
          </cell>
          <cell r="H2482">
            <v>-0.21279999999999999</v>
          </cell>
        </row>
        <row r="2483">
          <cell r="G2483">
            <v>42.293399999999998</v>
          </cell>
          <cell r="H2483">
            <v>-0.21149999999999999</v>
          </cell>
        </row>
        <row r="2484">
          <cell r="G2484">
            <v>37.9664</v>
          </cell>
          <cell r="H2484">
            <v>-0.1898</v>
          </cell>
        </row>
        <row r="2485">
          <cell r="G2485">
            <v>41.800800000000002</v>
          </cell>
          <cell r="H2485">
            <v>-0.20899999999999999</v>
          </cell>
        </row>
        <row r="2486">
          <cell r="G2486">
            <v>40.204799999999999</v>
          </cell>
          <cell r="H2486">
            <v>-0.20100000000000001</v>
          </cell>
        </row>
        <row r="2487">
          <cell r="G2487">
            <v>41.301099999999998</v>
          </cell>
          <cell r="H2487">
            <v>-0.20649999999999999</v>
          </cell>
        </row>
        <row r="2488">
          <cell r="G2488">
            <v>39.725999999999999</v>
          </cell>
          <cell r="H2488">
            <v>-0.1986</v>
          </cell>
        </row>
        <row r="2489">
          <cell r="G2489">
            <v>40.809199999999997</v>
          </cell>
          <cell r="H2489">
            <v>-0.20399999999999999</v>
          </cell>
        </row>
        <row r="2490">
          <cell r="G2490">
            <v>40.562600000000003</v>
          </cell>
          <cell r="H2490">
            <v>-0.20280000000000001</v>
          </cell>
        </row>
        <row r="2491">
          <cell r="G2491">
            <v>39.0167</v>
          </cell>
          <cell r="H2491">
            <v>-0.1951</v>
          </cell>
        </row>
        <row r="2492">
          <cell r="G2492">
            <v>40.081499999999998</v>
          </cell>
          <cell r="H2492">
            <v>-0.20039999999999999</v>
          </cell>
        </row>
        <row r="2493">
          <cell r="G2493">
            <v>38.554900000000004</v>
          </cell>
          <cell r="H2493">
            <v>-0.1928</v>
          </cell>
        </row>
        <row r="2494">
          <cell r="G2494">
            <v>39.607599999999998</v>
          </cell>
          <cell r="H2494">
            <v>-0.19800000000000001</v>
          </cell>
        </row>
        <row r="2495">
          <cell r="G2495">
            <v>39.368600000000001</v>
          </cell>
          <cell r="H2495">
            <v>-0.1968</v>
          </cell>
        </row>
        <row r="2496">
          <cell r="G2496">
            <v>35.343800000000002</v>
          </cell>
          <cell r="H2496">
            <v>-0.1767</v>
          </cell>
        </row>
        <row r="2497">
          <cell r="G2497">
            <v>38.916800000000002</v>
          </cell>
          <cell r="H2497">
            <v>-0.1946</v>
          </cell>
        </row>
        <row r="2498">
          <cell r="G2498">
            <v>37.434600000000003</v>
          </cell>
          <cell r="H2498">
            <v>-0.18720000000000001</v>
          </cell>
        </row>
        <row r="2499">
          <cell r="G2499">
            <v>38.458399999999997</v>
          </cell>
          <cell r="H2499">
            <v>-0.1923</v>
          </cell>
        </row>
        <row r="2500">
          <cell r="G2500">
            <v>36.995100000000001</v>
          </cell>
          <cell r="H2500">
            <v>-0.185</v>
          </cell>
        </row>
        <row r="2501">
          <cell r="G2501">
            <v>38.006999999999998</v>
          </cell>
          <cell r="H2501">
            <v>-0.19</v>
          </cell>
        </row>
        <row r="2502">
          <cell r="G2502">
            <v>37.779899999999998</v>
          </cell>
          <cell r="H2502">
            <v>-0.18890000000000001</v>
          </cell>
        </row>
        <row r="2503">
          <cell r="G2503">
            <v>36.342700000000001</v>
          </cell>
          <cell r="H2503">
            <v>-0.1817</v>
          </cell>
        </row>
        <row r="2504">
          <cell r="G2504">
            <v>37.569600000000001</v>
          </cell>
          <cell r="H2504">
            <v>-0.18779999999999999</v>
          </cell>
        </row>
        <row r="2505">
          <cell r="G2505">
            <v>36.662599999999998</v>
          </cell>
          <cell r="H2505">
            <v>-0.18329999999999999</v>
          </cell>
        </row>
        <row r="2506">
          <cell r="G2506">
            <v>38.192500000000003</v>
          </cell>
          <cell r="H2506">
            <v>-0.191</v>
          </cell>
        </row>
        <row r="2507">
          <cell r="G2507">
            <v>0</v>
          </cell>
          <cell r="H2507">
            <v>0</v>
          </cell>
        </row>
        <row r="2508">
          <cell r="G2508">
            <v>0</v>
          </cell>
          <cell r="H2508">
            <v>0</v>
          </cell>
        </row>
        <row r="2509">
          <cell r="G2509">
            <v>0</v>
          </cell>
          <cell r="H2509">
            <v>0</v>
          </cell>
        </row>
        <row r="2510">
          <cell r="G2510">
            <v>0</v>
          </cell>
          <cell r="H2510">
            <v>0</v>
          </cell>
        </row>
        <row r="2511">
          <cell r="G2511">
            <v>0</v>
          </cell>
          <cell r="H2511">
            <v>0</v>
          </cell>
        </row>
        <row r="2512">
          <cell r="G2512">
            <v>0</v>
          </cell>
          <cell r="H2512">
            <v>0</v>
          </cell>
        </row>
        <row r="2513">
          <cell r="G2513">
            <v>0</v>
          </cell>
          <cell r="H2513">
            <v>0</v>
          </cell>
        </row>
        <row r="2514">
          <cell r="G2514">
            <v>-55.871000000000002</v>
          </cell>
          <cell r="H2514">
            <v>0.24629999999999999</v>
          </cell>
        </row>
        <row r="2515">
          <cell r="G2515">
            <v>-110.93770000000001</v>
          </cell>
          <cell r="H2515">
            <v>0.1623</v>
          </cell>
        </row>
        <row r="2516">
          <cell r="G2516">
            <v>-151.34190000000001</v>
          </cell>
          <cell r="H2516">
            <v>0.23280000000000001</v>
          </cell>
        </row>
        <row r="2517">
          <cell r="G2517">
            <v>-137.36060000000001</v>
          </cell>
          <cell r="H2517">
            <v>0.48020000000000002</v>
          </cell>
        </row>
        <row r="2518">
          <cell r="G2518">
            <v>-136.5932</v>
          </cell>
          <cell r="H2518">
            <v>0.30080000000000001</v>
          </cell>
        </row>
        <row r="2519">
          <cell r="G2519">
            <v>-131.43450000000001</v>
          </cell>
          <cell r="H2519">
            <v>0.28670000000000001</v>
          </cell>
        </row>
        <row r="2520">
          <cell r="G2520">
            <v>-135.05590000000001</v>
          </cell>
          <cell r="H2520">
            <v>0.30909999999999999</v>
          </cell>
        </row>
        <row r="2521">
          <cell r="G2521">
            <v>8.6999999999999994E-3</v>
          </cell>
          <cell r="H2521">
            <v>0</v>
          </cell>
        </row>
        <row r="2522">
          <cell r="G2522">
            <v>82.635400000000004</v>
          </cell>
          <cell r="H2522">
            <v>-0.36420000000000002</v>
          </cell>
        </row>
        <row r="2523">
          <cell r="G2523">
            <v>-121.2655</v>
          </cell>
          <cell r="H2523">
            <v>0.1774</v>
          </cell>
        </row>
        <row r="2524">
          <cell r="G2524">
            <v>448.11360000000002</v>
          </cell>
          <cell r="H2524">
            <v>-0.68940000000000001</v>
          </cell>
        </row>
        <row r="2525">
          <cell r="G2525">
            <v>459.03820000000002</v>
          </cell>
          <cell r="H2525">
            <v>-1.6047</v>
          </cell>
        </row>
        <row r="2526">
          <cell r="G2526">
            <v>456.72879999999998</v>
          </cell>
          <cell r="H2526">
            <v>-1.0058</v>
          </cell>
        </row>
        <row r="2527">
          <cell r="G2527">
            <v>292.75740000000002</v>
          </cell>
          <cell r="H2527">
            <v>-0.63849999999999996</v>
          </cell>
        </row>
        <row r="2528">
          <cell r="G2528">
            <v>387.41950000000003</v>
          </cell>
          <cell r="H2528">
            <v>-0.88660000000000005</v>
          </cell>
        </row>
        <row r="2529">
          <cell r="G2529">
            <v>20.4587</v>
          </cell>
          <cell r="H2529">
            <v>-5.0299999999999997E-2</v>
          </cell>
        </row>
        <row r="2530">
          <cell r="G2530">
            <v>20.460100000000001</v>
          </cell>
          <cell r="H2530">
            <v>-3.6200000000000003E-2</v>
          </cell>
        </row>
        <row r="2531">
          <cell r="G2531">
            <v>14.5329</v>
          </cell>
          <cell r="H2531">
            <v>0</v>
          </cell>
        </row>
        <row r="2532">
          <cell r="G2532">
            <v>13.9605</v>
          </cell>
          <cell r="H2532">
            <v>0</v>
          </cell>
        </row>
        <row r="2533">
          <cell r="G2533">
            <v>15.6097</v>
          </cell>
          <cell r="H2533">
            <v>0</v>
          </cell>
        </row>
        <row r="2534">
          <cell r="G2534">
            <v>100.499</v>
          </cell>
          <cell r="H2534">
            <v>-0.44379999999999997</v>
          </cell>
        </row>
        <row r="2535">
          <cell r="G2535">
            <v>103.93980000000001</v>
          </cell>
          <cell r="H2535">
            <v>-0.15190000000000001</v>
          </cell>
        </row>
        <row r="2536">
          <cell r="G2536">
            <v>100.14790000000001</v>
          </cell>
          <cell r="H2536">
            <v>-0.15379999999999999</v>
          </cell>
        </row>
        <row r="2537">
          <cell r="G2537">
            <v>178.5752</v>
          </cell>
          <cell r="H2537">
            <v>-0.64580000000000004</v>
          </cell>
        </row>
        <row r="2538">
          <cell r="G2538">
            <v>174.58799999999999</v>
          </cell>
          <cell r="H2538">
            <v>-0.39129999999999998</v>
          </cell>
        </row>
        <row r="2539">
          <cell r="G2539">
            <v>168.08590000000001</v>
          </cell>
          <cell r="H2539">
            <v>-0.37159999999999999</v>
          </cell>
        </row>
        <row r="2540">
          <cell r="G2540">
            <v>172.3518</v>
          </cell>
          <cell r="H2540">
            <v>-0.41770000000000002</v>
          </cell>
        </row>
        <row r="2541">
          <cell r="G2541">
            <v>111.2312</v>
          </cell>
          <cell r="H2541">
            <v>-0.27579999999999999</v>
          </cell>
        </row>
        <row r="2542">
          <cell r="G2542">
            <v>113.96</v>
          </cell>
          <cell r="H2542">
            <v>-0.20810000000000001</v>
          </cell>
        </row>
        <row r="2543">
          <cell r="G2543">
            <v>141.32570000000001</v>
          </cell>
          <cell r="H2543">
            <v>0</v>
          </cell>
        </row>
        <row r="2544">
          <cell r="G2544">
            <v>127.1131</v>
          </cell>
          <cell r="H2544">
            <v>0</v>
          </cell>
        </row>
        <row r="2545">
          <cell r="G2545">
            <v>139.67959999999999</v>
          </cell>
          <cell r="H2545">
            <v>0</v>
          </cell>
        </row>
        <row r="2546">
          <cell r="G2546">
            <v>134.34639999999999</v>
          </cell>
          <cell r="H2546">
            <v>-0.57469999999999999</v>
          </cell>
        </row>
        <row r="2547">
          <cell r="G2547">
            <v>137.74180000000001</v>
          </cell>
          <cell r="H2547">
            <v>-0.19500000000000001</v>
          </cell>
        </row>
        <row r="2548">
          <cell r="G2548">
            <v>132.23089999999999</v>
          </cell>
          <cell r="H2548">
            <v>-0.19370000000000001</v>
          </cell>
        </row>
        <row r="2549">
          <cell r="G2549">
            <v>135.8364</v>
          </cell>
          <cell r="H2549">
            <v>-0.48070000000000002</v>
          </cell>
        </row>
        <row r="2550">
          <cell r="G2550">
            <v>135.01560000000001</v>
          </cell>
          <cell r="H2550">
            <v>-0.29020000000000001</v>
          </cell>
        </row>
        <row r="2551">
          <cell r="G2551">
            <v>129.8699</v>
          </cell>
          <cell r="H2551">
            <v>-0.27560000000000001</v>
          </cell>
        </row>
        <row r="2552">
          <cell r="G2552">
            <v>55.394199999999998</v>
          </cell>
          <cell r="H2552">
            <v>-0.13439999999999999</v>
          </cell>
        </row>
        <row r="2553">
          <cell r="G2553">
            <v>50.032299999999999</v>
          </cell>
          <cell r="H2553">
            <v>-0.1235</v>
          </cell>
        </row>
        <row r="2554">
          <cell r="G2554">
            <v>51.398400000000002</v>
          </cell>
          <cell r="H2554">
            <v>-9.1999999999999998E-2</v>
          </cell>
        </row>
        <row r="2555">
          <cell r="G2555">
            <v>51.088200000000001</v>
          </cell>
          <cell r="H2555">
            <v>0</v>
          </cell>
        </row>
        <row r="2556">
          <cell r="G2556">
            <v>45.865299999999998</v>
          </cell>
          <cell r="H2556">
            <v>0</v>
          </cell>
        </row>
        <row r="2557">
          <cell r="G2557">
            <v>50.501899999999999</v>
          </cell>
          <cell r="H2557">
            <v>0</v>
          </cell>
        </row>
        <row r="2558">
          <cell r="G2558">
            <v>48.578499999999998</v>
          </cell>
          <cell r="H2558">
            <v>-0.2084</v>
          </cell>
        </row>
        <row r="2559">
          <cell r="G2559">
            <v>49.9071</v>
          </cell>
          <cell r="H2559">
            <v>-7.0800000000000002E-2</v>
          </cell>
        </row>
        <row r="2560">
          <cell r="G2560">
            <v>48.008200000000002</v>
          </cell>
          <cell r="H2560">
            <v>-7.0499999999999993E-2</v>
          </cell>
        </row>
        <row r="2561">
          <cell r="G2561">
            <v>49.321399999999997</v>
          </cell>
          <cell r="H2561">
            <v>-0.1716</v>
          </cell>
        </row>
        <row r="2562">
          <cell r="G2562">
            <v>49.026600000000002</v>
          </cell>
          <cell r="H2562">
            <v>-0.1042</v>
          </cell>
        </row>
        <row r="2563">
          <cell r="G2563">
            <v>47.1616</v>
          </cell>
          <cell r="H2563">
            <v>-9.9000000000000005E-2</v>
          </cell>
        </row>
        <row r="2564">
          <cell r="G2564">
            <v>48.451900000000002</v>
          </cell>
          <cell r="H2564">
            <v>-0.1144</v>
          </cell>
        </row>
        <row r="2565">
          <cell r="G2565">
            <v>46.609000000000002</v>
          </cell>
          <cell r="H2565">
            <v>-0.1125</v>
          </cell>
        </row>
        <row r="2566">
          <cell r="G2566">
            <v>47.884300000000003</v>
          </cell>
          <cell r="H2566">
            <v>-8.3900000000000002E-2</v>
          </cell>
        </row>
        <row r="2567">
          <cell r="G2567">
            <v>-119.70820000000001</v>
          </cell>
          <cell r="H2567">
            <v>0</v>
          </cell>
        </row>
        <row r="2568">
          <cell r="G2568">
            <v>-108.5702</v>
          </cell>
          <cell r="H2568">
            <v>0</v>
          </cell>
        </row>
        <row r="2569">
          <cell r="G2569">
            <v>-104.30289999999999</v>
          </cell>
          <cell r="H2569">
            <v>0</v>
          </cell>
        </row>
        <row r="2570">
          <cell r="G2570">
            <v>-106.9456</v>
          </cell>
          <cell r="H2570">
            <v>0</v>
          </cell>
        </row>
        <row r="2571">
          <cell r="G2571">
            <v>-105.7465</v>
          </cell>
          <cell r="H2571">
            <v>0</v>
          </cell>
        </row>
        <row r="2572">
          <cell r="G2572">
            <v>-100.44450000000001</v>
          </cell>
          <cell r="H2572">
            <v>0</v>
          </cell>
        </row>
        <row r="2573">
          <cell r="G2573">
            <v>-105.6995</v>
          </cell>
          <cell r="H2573">
            <v>0</v>
          </cell>
        </row>
        <row r="2574">
          <cell r="G2574">
            <v>-84.535799999999995</v>
          </cell>
          <cell r="H2574">
            <v>-1.3553999999999999</v>
          </cell>
        </row>
        <row r="2575">
          <cell r="G2575">
            <v>-75.868899999999996</v>
          </cell>
          <cell r="H2575">
            <v>-0.65290000000000004</v>
          </cell>
        </row>
        <row r="2576">
          <cell r="G2576">
            <v>-73.495800000000003</v>
          </cell>
          <cell r="H2576">
            <v>1.9706999999999999</v>
          </cell>
        </row>
        <row r="2577">
          <cell r="G2577">
            <v>-76.150599999999997</v>
          </cell>
          <cell r="H2577">
            <v>0.49430000000000002</v>
          </cell>
        </row>
        <row r="2578">
          <cell r="G2578">
            <v>-90.778099999999995</v>
          </cell>
          <cell r="H2578">
            <v>-1.9016</v>
          </cell>
        </row>
        <row r="2579">
          <cell r="G2579">
            <v>-107.8004</v>
          </cell>
          <cell r="H2579">
            <v>0</v>
          </cell>
        </row>
        <row r="2580">
          <cell r="G2580">
            <v>-96.344700000000003</v>
          </cell>
          <cell r="H2580">
            <v>0</v>
          </cell>
        </row>
        <row r="2581">
          <cell r="G2581">
            <v>-92.541799999999995</v>
          </cell>
          <cell r="H2581">
            <v>0</v>
          </cell>
        </row>
        <row r="2582">
          <cell r="G2582">
            <v>-94.492999999999995</v>
          </cell>
          <cell r="H2582">
            <v>0</v>
          </cell>
        </row>
        <row r="2583">
          <cell r="G2583">
            <v>-93.306399999999996</v>
          </cell>
          <cell r="H2583">
            <v>0</v>
          </cell>
        </row>
        <row r="2584">
          <cell r="G2584">
            <v>-88.748000000000005</v>
          </cell>
          <cell r="H2584">
            <v>0</v>
          </cell>
        </row>
        <row r="2585">
          <cell r="G2585">
            <v>-94.380099999999999</v>
          </cell>
          <cell r="H2585">
            <v>0</v>
          </cell>
        </row>
        <row r="2586">
          <cell r="G2586">
            <v>-79.708100000000002</v>
          </cell>
          <cell r="H2586">
            <v>-1.2418</v>
          </cell>
        </row>
        <row r="2587">
          <cell r="G2587">
            <v>-72.678700000000006</v>
          </cell>
          <cell r="H2587">
            <v>-0.61799999999999999</v>
          </cell>
        </row>
        <row r="2588">
          <cell r="G2588">
            <v>-74.126199999999997</v>
          </cell>
          <cell r="H2588">
            <v>1.9205000000000001</v>
          </cell>
        </row>
        <row r="2589">
          <cell r="G2589">
            <v>-74.545299999999997</v>
          </cell>
          <cell r="H2589">
            <v>0.47499999999999998</v>
          </cell>
        </row>
        <row r="2590">
          <cell r="G2590">
            <v>-87.216200000000001</v>
          </cell>
          <cell r="H2590">
            <v>-1.8047</v>
          </cell>
        </row>
        <row r="2591">
          <cell r="G2591">
            <v>-101.3002</v>
          </cell>
          <cell r="H2591">
            <v>0</v>
          </cell>
        </row>
        <row r="2592">
          <cell r="G2592">
            <v>-90.044200000000004</v>
          </cell>
          <cell r="H2592">
            <v>0</v>
          </cell>
        </row>
        <row r="2593">
          <cell r="G2593">
            <v>-86.595299999999995</v>
          </cell>
          <cell r="H2593">
            <v>0</v>
          </cell>
        </row>
        <row r="2594">
          <cell r="G2594">
            <v>-88.695800000000006</v>
          </cell>
          <cell r="H2594">
            <v>0</v>
          </cell>
        </row>
        <row r="2595">
          <cell r="G2595">
            <v>-87.654799999999994</v>
          </cell>
          <cell r="H2595">
            <v>0</v>
          </cell>
        </row>
        <row r="2596">
          <cell r="G2596">
            <v>-83.662000000000006</v>
          </cell>
          <cell r="H2596">
            <v>0</v>
          </cell>
        </row>
        <row r="2597">
          <cell r="G2597">
            <v>-88.990899999999996</v>
          </cell>
          <cell r="H2597">
            <v>0</v>
          </cell>
        </row>
        <row r="2598">
          <cell r="G2598">
            <v>-76.259500000000003</v>
          </cell>
          <cell r="H2598">
            <v>-1.1399999999999999</v>
          </cell>
        </row>
        <row r="2599">
          <cell r="G2599">
            <v>-70.577399999999997</v>
          </cell>
          <cell r="H2599">
            <v>-0.56399999999999995</v>
          </cell>
        </row>
        <row r="2600">
          <cell r="G2600">
            <v>-67.745199999999997</v>
          </cell>
          <cell r="H2600">
            <v>1.6856</v>
          </cell>
        </row>
        <row r="2601">
          <cell r="G2601">
            <v>-67.484399999999994</v>
          </cell>
          <cell r="H2601">
            <v>0.43340000000000001</v>
          </cell>
        </row>
        <row r="2602">
          <cell r="G2602">
            <v>-78.424999999999997</v>
          </cell>
          <cell r="H2602">
            <v>-1.6113999999999999</v>
          </cell>
        </row>
        <row r="2603">
          <cell r="G2603">
            <v>-91.181399999999996</v>
          </cell>
          <cell r="H2603">
            <v>0</v>
          </cell>
        </row>
        <row r="2604">
          <cell r="G2604">
            <v>-80.486400000000003</v>
          </cell>
          <cell r="H2604">
            <v>0</v>
          </cell>
        </row>
        <row r="2605">
          <cell r="G2605">
            <v>-77.375699999999995</v>
          </cell>
          <cell r="H2605">
            <v>0</v>
          </cell>
        </row>
        <row r="2606">
          <cell r="G2606">
            <v>-79.198300000000003</v>
          </cell>
          <cell r="H2606">
            <v>0</v>
          </cell>
        </row>
        <row r="2607">
          <cell r="G2607">
            <v>-78.309799999999996</v>
          </cell>
          <cell r="H2607">
            <v>0</v>
          </cell>
        </row>
        <row r="2608">
          <cell r="G2608">
            <v>-74.860100000000003</v>
          </cell>
          <cell r="H2608">
            <v>0</v>
          </cell>
        </row>
        <row r="2609">
          <cell r="G2609">
            <v>-79.479299999999995</v>
          </cell>
          <cell r="H2609">
            <v>0</v>
          </cell>
        </row>
        <row r="2610">
          <cell r="G2610">
            <v>-69.016499999999994</v>
          </cell>
          <cell r="H2610">
            <v>-1.0274000000000001</v>
          </cell>
        </row>
        <row r="2611">
          <cell r="G2611">
            <v>-64.233800000000002</v>
          </cell>
          <cell r="H2611">
            <v>-0.51300000000000001</v>
          </cell>
        </row>
        <row r="2612">
          <cell r="G2612">
            <v>-61.450499999999998</v>
          </cell>
          <cell r="H2612">
            <v>1.5232000000000001</v>
          </cell>
        </row>
        <row r="2613">
          <cell r="G2613">
            <v>-62.968400000000003</v>
          </cell>
          <cell r="H2613">
            <v>0.41389999999999999</v>
          </cell>
        </row>
        <row r="2614">
          <cell r="G2614">
            <v>-70.502499999999998</v>
          </cell>
          <cell r="H2614">
            <v>-1.4861</v>
          </cell>
        </row>
        <row r="2615">
          <cell r="G2615">
            <v>-81.891800000000003</v>
          </cell>
          <cell r="H2615">
            <v>0</v>
          </cell>
        </row>
        <row r="2616">
          <cell r="G2616">
            <v>-71.978399999999993</v>
          </cell>
          <cell r="H2616">
            <v>0</v>
          </cell>
        </row>
        <row r="2617">
          <cell r="G2617">
            <v>-69.158500000000004</v>
          </cell>
          <cell r="H2617">
            <v>0</v>
          </cell>
        </row>
        <row r="2618">
          <cell r="G2618">
            <v>-70.867999999999995</v>
          </cell>
          <cell r="H2618">
            <v>0</v>
          </cell>
        </row>
        <row r="2619">
          <cell r="G2619">
            <v>-70.134600000000006</v>
          </cell>
          <cell r="H2619">
            <v>0</v>
          </cell>
        </row>
        <row r="2620">
          <cell r="G2620">
            <v>-66.981099999999998</v>
          </cell>
          <cell r="H2620">
            <v>0</v>
          </cell>
        </row>
        <row r="2621">
          <cell r="G2621">
            <v>-71.466700000000003</v>
          </cell>
          <cell r="H2621">
            <v>0</v>
          </cell>
        </row>
        <row r="2622">
          <cell r="G2622">
            <v>-62.235799999999998</v>
          </cell>
          <cell r="H2622">
            <v>-0.93049999999999999</v>
          </cell>
        </row>
        <row r="2623">
          <cell r="G2623">
            <v>-58.2331</v>
          </cell>
          <cell r="H2623">
            <v>-0.46750000000000003</v>
          </cell>
        </row>
        <row r="2624">
          <cell r="G2624">
            <v>-55.281100000000002</v>
          </cell>
          <cell r="H2624">
            <v>1.3644000000000001</v>
          </cell>
        </row>
        <row r="2625">
          <cell r="G2625">
            <v>-54.561300000000003</v>
          </cell>
          <cell r="H2625">
            <v>0.3639</v>
          </cell>
        </row>
        <row r="2626">
          <cell r="G2626">
            <v>-63.122</v>
          </cell>
          <cell r="H2626">
            <v>-1.3384</v>
          </cell>
        </row>
        <row r="2627">
          <cell r="G2627">
            <v>-73.992599999999996</v>
          </cell>
          <cell r="H2627">
            <v>0</v>
          </cell>
        </row>
        <row r="2628">
          <cell r="G2628">
            <v>-64.674199999999999</v>
          </cell>
          <cell r="H2628">
            <v>0</v>
          </cell>
        </row>
        <row r="2629">
          <cell r="G2629">
            <v>-62.2485</v>
          </cell>
          <cell r="H2629">
            <v>0</v>
          </cell>
        </row>
        <row r="2630">
          <cell r="G2630">
            <v>-63.796100000000003</v>
          </cell>
          <cell r="H2630">
            <v>0</v>
          </cell>
        </row>
        <row r="2631">
          <cell r="G2631">
            <v>-92.292000000000002</v>
          </cell>
          <cell r="H2631">
            <v>0</v>
          </cell>
        </row>
        <row r="2632">
          <cell r="G2632">
            <v>-38.609699999999997</v>
          </cell>
          <cell r="H2632">
            <v>0</v>
          </cell>
        </row>
        <row r="2633">
          <cell r="G2633">
            <v>-14.1784</v>
          </cell>
          <cell r="H2633">
            <v>0</v>
          </cell>
        </row>
        <row r="2634">
          <cell r="G2634">
            <v>-13.6099</v>
          </cell>
          <cell r="H2634">
            <v>-0.19570000000000001</v>
          </cell>
        </row>
        <row r="2635">
          <cell r="G2635">
            <v>-13.998900000000001</v>
          </cell>
          <cell r="H2635">
            <v>-0.10730000000000001</v>
          </cell>
        </row>
        <row r="2636">
          <cell r="G2636">
            <v>-13.7737</v>
          </cell>
          <cell r="H2636">
            <v>0.31950000000000001</v>
          </cell>
        </row>
        <row r="2637">
          <cell r="G2637">
            <v>-12.5671</v>
          </cell>
          <cell r="H2637">
            <v>8.3400000000000002E-2</v>
          </cell>
        </row>
        <row r="2638">
          <cell r="G2638">
            <v>-13.790800000000001</v>
          </cell>
          <cell r="H2638">
            <v>-0.2873</v>
          </cell>
        </row>
        <row r="2639">
          <cell r="G2639">
            <v>-21.090900000000001</v>
          </cell>
          <cell r="H2639">
            <v>0</v>
          </cell>
        </row>
        <row r="2640">
          <cell r="G2640">
            <v>-38.122399999999999</v>
          </cell>
          <cell r="H2640">
            <v>0</v>
          </cell>
        </row>
        <row r="2641">
          <cell r="G2641">
            <v>-36.641599999999997</v>
          </cell>
          <cell r="H2641">
            <v>0</v>
          </cell>
        </row>
        <row r="2642">
          <cell r="G2642">
            <v>-37.673400000000001</v>
          </cell>
          <cell r="H2642">
            <v>0</v>
          </cell>
        </row>
        <row r="2643">
          <cell r="G2643">
            <v>-37.394100000000002</v>
          </cell>
          <cell r="H2643">
            <v>0</v>
          </cell>
        </row>
        <row r="2644">
          <cell r="G2644">
            <v>-35.9953</v>
          </cell>
          <cell r="H2644">
            <v>0</v>
          </cell>
        </row>
        <row r="2645">
          <cell r="G2645">
            <v>-13.256</v>
          </cell>
          <cell r="H2645">
            <v>0</v>
          </cell>
        </row>
        <row r="2646">
          <cell r="G2646">
            <v>-12.726900000000001</v>
          </cell>
          <cell r="H2646">
            <v>-0.17610000000000001</v>
          </cell>
        </row>
        <row r="2647">
          <cell r="G2647">
            <v>-13.089499999999999</v>
          </cell>
          <cell r="H2647">
            <v>-9.6100000000000005E-2</v>
          </cell>
        </row>
        <row r="2648">
          <cell r="G2648">
            <v>-12.8758</v>
          </cell>
          <cell r="H2648">
            <v>0.28360000000000002</v>
          </cell>
        </row>
        <row r="2649">
          <cell r="G2649">
            <v>-11.6586</v>
          </cell>
          <cell r="H2649">
            <v>7.6100000000000001E-2</v>
          </cell>
        </row>
        <row r="2650">
          <cell r="G2650">
            <v>-12.897</v>
          </cell>
          <cell r="H2650">
            <v>-0.25979999999999998</v>
          </cell>
        </row>
        <row r="2651">
          <cell r="G2651">
            <v>-19.705100000000002</v>
          </cell>
          <cell r="H2651">
            <v>0</v>
          </cell>
        </row>
        <row r="2652">
          <cell r="G2652">
            <v>-35.549900000000001</v>
          </cell>
          <cell r="H2652">
            <v>0</v>
          </cell>
        </row>
        <row r="2653">
          <cell r="G2653">
            <v>-34.170400000000001</v>
          </cell>
          <cell r="H2653">
            <v>0</v>
          </cell>
        </row>
        <row r="2654">
          <cell r="G2654">
            <v>-35.113900000000001</v>
          </cell>
          <cell r="H2654">
            <v>0</v>
          </cell>
        </row>
        <row r="2655">
          <cell r="G2655">
            <v>-34.841700000000003</v>
          </cell>
          <cell r="H2655">
            <v>0</v>
          </cell>
        </row>
        <row r="2656">
          <cell r="G2656">
            <v>-33.5398</v>
          </cell>
          <cell r="H2656">
            <v>0</v>
          </cell>
        </row>
        <row r="2657">
          <cell r="G2657">
            <v>-12.3934</v>
          </cell>
          <cell r="H2657">
            <v>0</v>
          </cell>
        </row>
        <row r="2658">
          <cell r="G2658">
            <v>-11.901</v>
          </cell>
          <cell r="H2658">
            <v>-0.157</v>
          </cell>
        </row>
        <row r="2659">
          <cell r="G2659">
            <v>-12.130599999999999</v>
          </cell>
          <cell r="H2659">
            <v>-8.4699999999999998E-2</v>
          </cell>
        </row>
        <row r="2660">
          <cell r="G2660">
            <v>-12.0288</v>
          </cell>
          <cell r="H2660">
            <v>0.25119999999999998</v>
          </cell>
        </row>
        <row r="2661">
          <cell r="G2661">
            <v>-11.2918</v>
          </cell>
          <cell r="H2661">
            <v>7.3400000000000007E-2</v>
          </cell>
        </row>
        <row r="2662">
          <cell r="G2662">
            <v>-11.924899999999999</v>
          </cell>
          <cell r="H2662">
            <v>-0.2364</v>
          </cell>
        </row>
        <row r="2663">
          <cell r="G2663">
            <v>-18.3947</v>
          </cell>
          <cell r="H2663">
            <v>0</v>
          </cell>
        </row>
        <row r="2664">
          <cell r="G2664">
            <v>-33.009300000000003</v>
          </cell>
          <cell r="H2664">
            <v>0</v>
          </cell>
        </row>
        <row r="2665">
          <cell r="G2665">
            <v>-31.726700000000001</v>
          </cell>
          <cell r="H2665">
            <v>0</v>
          </cell>
        </row>
        <row r="2666">
          <cell r="G2666">
            <v>-32.603000000000002</v>
          </cell>
          <cell r="H2666">
            <v>0</v>
          </cell>
        </row>
        <row r="2667">
          <cell r="G2667">
            <v>-32.348999999999997</v>
          </cell>
          <cell r="H2667">
            <v>0</v>
          </cell>
        </row>
        <row r="2668">
          <cell r="G2668">
            <v>-31.139099999999999</v>
          </cell>
          <cell r="H2668">
            <v>0</v>
          </cell>
        </row>
        <row r="2669">
          <cell r="G2669">
            <v>-11.588200000000001</v>
          </cell>
          <cell r="H2669">
            <v>0</v>
          </cell>
        </row>
        <row r="2670">
          <cell r="G2670">
            <v>-11.1305</v>
          </cell>
          <cell r="H2670">
            <v>-0.14369999999999999</v>
          </cell>
        </row>
        <row r="2671">
          <cell r="G2671">
            <v>-11.339499999999999</v>
          </cell>
          <cell r="H2671">
            <v>-7.7700000000000005E-2</v>
          </cell>
        </row>
        <row r="2672">
          <cell r="G2672">
            <v>-11.2445</v>
          </cell>
          <cell r="H2672">
            <v>0.2276</v>
          </cell>
        </row>
        <row r="2673">
          <cell r="G2673">
            <v>-10.2064</v>
          </cell>
          <cell r="H2673">
            <v>6.6400000000000001E-2</v>
          </cell>
        </row>
        <row r="2674">
          <cell r="G2674">
            <v>-11.274699999999999</v>
          </cell>
          <cell r="H2674">
            <v>-0.2167</v>
          </cell>
        </row>
        <row r="2675">
          <cell r="G2675">
            <v>-17.0791</v>
          </cell>
          <cell r="H2675">
            <v>0</v>
          </cell>
        </row>
        <row r="2676">
          <cell r="G2676">
            <v>-30.753299999999999</v>
          </cell>
          <cell r="H2676">
            <v>0</v>
          </cell>
        </row>
        <row r="2677">
          <cell r="G2677">
            <v>-29.560700000000001</v>
          </cell>
          <cell r="H2677">
            <v>0</v>
          </cell>
        </row>
        <row r="2678">
          <cell r="G2678">
            <v>-30.418500000000002</v>
          </cell>
          <cell r="H2678">
            <v>0</v>
          </cell>
        </row>
        <row r="2679">
          <cell r="G2679">
            <v>-30.2102</v>
          </cell>
          <cell r="H2679">
            <v>0</v>
          </cell>
        </row>
        <row r="2680">
          <cell r="G2680">
            <v>-29.0825</v>
          </cell>
          <cell r="H2680">
            <v>0</v>
          </cell>
        </row>
        <row r="2681">
          <cell r="G2681">
            <v>-10.777799999999999</v>
          </cell>
          <cell r="H2681">
            <v>0</v>
          </cell>
        </row>
        <row r="2682">
          <cell r="G2682">
            <v>-10.351000000000001</v>
          </cell>
          <cell r="H2682">
            <v>-0.1323</v>
          </cell>
        </row>
        <row r="2683">
          <cell r="G2683">
            <v>-10.643599999999999</v>
          </cell>
          <cell r="H2683">
            <v>-7.1800000000000003E-2</v>
          </cell>
        </row>
        <row r="2684">
          <cell r="G2684">
            <v>-10.5571</v>
          </cell>
          <cell r="H2684">
            <v>0.21160000000000001</v>
          </cell>
        </row>
        <row r="2685">
          <cell r="G2685">
            <v>-9.49</v>
          </cell>
          <cell r="H2685">
            <v>5.9900000000000002E-2</v>
          </cell>
        </row>
        <row r="2686">
          <cell r="G2686">
            <v>-6.5072999999999999</v>
          </cell>
          <cell r="H2686">
            <v>-0.1166</v>
          </cell>
        </row>
        <row r="2687">
          <cell r="G2687">
            <v>-6.2435</v>
          </cell>
          <cell r="H2687">
            <v>0</v>
          </cell>
        </row>
        <row r="2688">
          <cell r="G2688">
            <v>-6.4256000000000002</v>
          </cell>
          <cell r="H2688">
            <v>0</v>
          </cell>
        </row>
        <row r="2689">
          <cell r="G2689">
            <v>-6.1657000000000002</v>
          </cell>
          <cell r="H2689">
            <v>0</v>
          </cell>
        </row>
        <row r="2690">
          <cell r="G2690">
            <v>-6.3457999999999997</v>
          </cell>
          <cell r="H2690">
            <v>0</v>
          </cell>
        </row>
        <row r="2691">
          <cell r="G2691">
            <v>-6.3056000000000001</v>
          </cell>
          <cell r="H2691">
            <v>0</v>
          </cell>
        </row>
        <row r="2692">
          <cell r="G2692">
            <v>-6.0503</v>
          </cell>
          <cell r="H2692">
            <v>0</v>
          </cell>
        </row>
        <row r="2693">
          <cell r="G2693">
            <v>-6.2271000000000001</v>
          </cell>
          <cell r="H2693">
            <v>0</v>
          </cell>
        </row>
        <row r="2694">
          <cell r="G2694">
            <v>-5.9748000000000001</v>
          </cell>
          <cell r="H2694">
            <v>-7.2800000000000004E-2</v>
          </cell>
        </row>
        <row r="2695">
          <cell r="G2695">
            <v>-6.1494999999999997</v>
          </cell>
          <cell r="H2695">
            <v>-3.9300000000000002E-2</v>
          </cell>
        </row>
        <row r="2696">
          <cell r="G2696">
            <v>-6.1105999999999998</v>
          </cell>
          <cell r="H2696">
            <v>0.1164</v>
          </cell>
        </row>
        <row r="2697">
          <cell r="G2697">
            <v>-5.4446000000000003</v>
          </cell>
          <cell r="H2697">
            <v>3.3000000000000002E-2</v>
          </cell>
        </row>
        <row r="2698">
          <cell r="G2698">
            <v>-6.0368000000000004</v>
          </cell>
          <cell r="H2698">
            <v>-9.9599999999999994E-2</v>
          </cell>
        </row>
        <row r="2699">
          <cell r="G2699">
            <v>-5.7919</v>
          </cell>
          <cell r="H2699">
            <v>0</v>
          </cell>
        </row>
        <row r="2700">
          <cell r="G2700">
            <v>-5.9617000000000004</v>
          </cell>
          <cell r="H2700">
            <v>0</v>
          </cell>
        </row>
        <row r="2701">
          <cell r="G2701">
            <v>-5.7195</v>
          </cell>
          <cell r="H2701">
            <v>0</v>
          </cell>
        </row>
        <row r="2702">
          <cell r="G2702">
            <v>-5.8872999999999998</v>
          </cell>
          <cell r="H2702">
            <v>0</v>
          </cell>
        </row>
        <row r="2703">
          <cell r="G2703">
            <v>-5.8498999999999999</v>
          </cell>
          <cell r="H2703">
            <v>0</v>
          </cell>
        </row>
        <row r="2704">
          <cell r="G2704">
            <v>-5.6120000000000001</v>
          </cell>
          <cell r="H2704">
            <v>0</v>
          </cell>
        </row>
        <row r="2705">
          <cell r="G2705">
            <v>-5.8803000000000001</v>
          </cell>
          <cell r="H2705">
            <v>0</v>
          </cell>
        </row>
        <row r="2706">
          <cell r="G2706">
            <v>-5.6451000000000002</v>
          </cell>
          <cell r="H2706">
            <v>-6.4899999999999999E-2</v>
          </cell>
        </row>
        <row r="2707">
          <cell r="G2707">
            <v>-5.7046000000000001</v>
          </cell>
          <cell r="H2707">
            <v>-3.4200000000000001E-2</v>
          </cell>
        </row>
        <row r="2708">
          <cell r="G2708">
            <v>-5.6683000000000003</v>
          </cell>
          <cell r="H2708">
            <v>0.1017</v>
          </cell>
        </row>
        <row r="2709">
          <cell r="G2709">
            <v>-5.2427000000000001</v>
          </cell>
          <cell r="H2709">
            <v>3.0099999999999998E-2</v>
          </cell>
        </row>
        <row r="2710">
          <cell r="G2710">
            <v>-5.5986000000000002</v>
          </cell>
          <cell r="H2710">
            <v>-8.7099999999999997E-2</v>
          </cell>
        </row>
        <row r="2711">
          <cell r="G2711">
            <v>-5.5735999999999999</v>
          </cell>
          <cell r="H2711">
            <v>0</v>
          </cell>
        </row>
        <row r="2712">
          <cell r="G2712">
            <v>-5.5286</v>
          </cell>
          <cell r="H2712">
            <v>0</v>
          </cell>
        </row>
        <row r="2713">
          <cell r="G2713">
            <v>-5.3030999999999997</v>
          </cell>
          <cell r="H2713">
            <v>0</v>
          </cell>
        </row>
        <row r="2714">
          <cell r="G2714">
            <v>0.40570000000000001</v>
          </cell>
          <cell r="H2714">
            <v>0</v>
          </cell>
        </row>
        <row r="2715">
          <cell r="G2715">
            <v>0.40539999999999998</v>
          </cell>
          <cell r="H2715">
            <v>0</v>
          </cell>
        </row>
        <row r="2716">
          <cell r="G2716">
            <v>0.40510000000000002</v>
          </cell>
          <cell r="H2716">
            <v>0</v>
          </cell>
        </row>
        <row r="2717">
          <cell r="G2717">
            <v>0.20250000000000001</v>
          </cell>
          <cell r="H2717">
            <v>0</v>
          </cell>
        </row>
        <row r="2718">
          <cell r="G2718">
            <v>0.20230000000000001</v>
          </cell>
          <cell r="H2718">
            <v>2.2000000000000001E-3</v>
          </cell>
        </row>
        <row r="2719">
          <cell r="G2719">
            <v>0.20230000000000001</v>
          </cell>
          <cell r="H2719">
            <v>1.1999999999999999E-3</v>
          </cell>
        </row>
        <row r="2720">
          <cell r="G2720">
            <v>0.30170000000000002</v>
          </cell>
          <cell r="H2720">
            <v>-5.1999999999999998E-3</v>
          </cell>
        </row>
        <row r="2721">
          <cell r="G2721">
            <v>0.2021</v>
          </cell>
          <cell r="H2721">
            <v>-1.1000000000000001E-3</v>
          </cell>
        </row>
        <row r="2722">
          <cell r="G2722">
            <v>0.20200000000000001</v>
          </cell>
          <cell r="H2722">
            <v>3.0999999999999999E-3</v>
          </cell>
        </row>
        <row r="2723">
          <cell r="G2723">
            <v>185.9145</v>
          </cell>
          <cell r="H2723">
            <v>0</v>
          </cell>
        </row>
        <row r="2724">
          <cell r="G2724">
            <v>190.95249999999999</v>
          </cell>
          <cell r="H2724">
            <v>0</v>
          </cell>
        </row>
        <row r="2725">
          <cell r="G2725">
            <v>183.95349999999999</v>
          </cell>
          <cell r="H2725">
            <v>0</v>
          </cell>
        </row>
        <row r="2726">
          <cell r="G2726">
            <v>189.17439999999999</v>
          </cell>
          <cell r="H2726">
            <v>0</v>
          </cell>
        </row>
        <row r="2727">
          <cell r="G2727">
            <v>188.78219999999999</v>
          </cell>
          <cell r="H2727">
            <v>0</v>
          </cell>
        </row>
        <row r="2728">
          <cell r="G2728">
            <v>181.6174</v>
          </cell>
          <cell r="H2728">
            <v>0</v>
          </cell>
        </row>
        <row r="2729">
          <cell r="G2729">
            <v>192.23159999999999</v>
          </cell>
          <cell r="H2729">
            <v>0</v>
          </cell>
        </row>
        <row r="2730">
          <cell r="G2730">
            <v>356.71339999999998</v>
          </cell>
          <cell r="H2730">
            <v>0</v>
          </cell>
        </row>
        <row r="2731">
          <cell r="G2731">
            <v>366.7097</v>
          </cell>
          <cell r="H2731">
            <v>0</v>
          </cell>
        </row>
        <row r="2732">
          <cell r="G2732">
            <v>385.53660000000002</v>
          </cell>
          <cell r="H2732">
            <v>0</v>
          </cell>
        </row>
        <row r="2733">
          <cell r="G2733">
            <v>346.09640000000002</v>
          </cell>
          <cell r="H2733">
            <v>0</v>
          </cell>
        </row>
        <row r="2734">
          <cell r="G2734">
            <v>381.09960000000001</v>
          </cell>
          <cell r="H2734">
            <v>0</v>
          </cell>
        </row>
        <row r="2735">
          <cell r="G2735">
            <v>433.87819999999999</v>
          </cell>
          <cell r="H2735">
            <v>0</v>
          </cell>
        </row>
        <row r="2736">
          <cell r="G2736">
            <v>429.51949999999999</v>
          </cell>
          <cell r="H2736">
            <v>0</v>
          </cell>
        </row>
        <row r="2737">
          <cell r="G2737">
            <v>413.2174</v>
          </cell>
          <cell r="H2737">
            <v>0</v>
          </cell>
        </row>
        <row r="2738">
          <cell r="G2738">
            <v>471.9957</v>
          </cell>
          <cell r="H2738">
            <v>0</v>
          </cell>
        </row>
        <row r="2739">
          <cell r="G2739">
            <v>469.1549</v>
          </cell>
          <cell r="H2739">
            <v>0</v>
          </cell>
        </row>
        <row r="2740">
          <cell r="G2740">
            <v>451.20769999999999</v>
          </cell>
          <cell r="H2740">
            <v>0</v>
          </cell>
        </row>
        <row r="2741">
          <cell r="G2741">
            <v>468.44779999999997</v>
          </cell>
          <cell r="H2741">
            <v>0</v>
          </cell>
        </row>
        <row r="2742">
          <cell r="G2742">
            <v>450.57580000000002</v>
          </cell>
          <cell r="H2742">
            <v>0</v>
          </cell>
        </row>
        <row r="2743">
          <cell r="G2743">
            <v>462.84429999999998</v>
          </cell>
          <cell r="H2743">
            <v>0</v>
          </cell>
        </row>
        <row r="2744">
          <cell r="G2744">
            <v>460.05669999999998</v>
          </cell>
          <cell r="H2744">
            <v>0</v>
          </cell>
        </row>
        <row r="2745">
          <cell r="G2745">
            <v>412.87279999999998</v>
          </cell>
          <cell r="H2745">
            <v>0</v>
          </cell>
        </row>
        <row r="2746">
          <cell r="G2746">
            <v>454.5788</v>
          </cell>
          <cell r="H2746">
            <v>0</v>
          </cell>
        </row>
        <row r="2747">
          <cell r="G2747">
            <v>447.66379999999998</v>
          </cell>
          <cell r="H2747">
            <v>0</v>
          </cell>
        </row>
        <row r="2748">
          <cell r="G2748">
            <v>444.4556</v>
          </cell>
          <cell r="H2748">
            <v>0</v>
          </cell>
        </row>
        <row r="2749">
          <cell r="G2749">
            <v>427.50659999999999</v>
          </cell>
          <cell r="H2749">
            <v>0</v>
          </cell>
        </row>
        <row r="2750">
          <cell r="G2750">
            <v>439.16559999999998</v>
          </cell>
          <cell r="H2750">
            <v>0</v>
          </cell>
        </row>
        <row r="2751">
          <cell r="G2751">
            <v>436.54559999999998</v>
          </cell>
          <cell r="H2751">
            <v>0</v>
          </cell>
        </row>
        <row r="2752">
          <cell r="G2752">
            <v>419.88080000000002</v>
          </cell>
          <cell r="H2752">
            <v>0</v>
          </cell>
        </row>
        <row r="2753">
          <cell r="G2753">
            <v>435.98270000000002</v>
          </cell>
          <cell r="H2753">
            <v>0</v>
          </cell>
        </row>
        <row r="2754">
          <cell r="G2754">
            <v>419.38139999999999</v>
          </cell>
          <cell r="H2754">
            <v>0</v>
          </cell>
        </row>
        <row r="2755">
          <cell r="G2755">
            <v>430.84399999999999</v>
          </cell>
          <cell r="H2755">
            <v>0</v>
          </cell>
        </row>
        <row r="2756">
          <cell r="G2756">
            <v>428.29329999999999</v>
          </cell>
          <cell r="H2756">
            <v>0</v>
          </cell>
        </row>
        <row r="2757">
          <cell r="G2757">
            <v>384.39440000000002</v>
          </cell>
          <cell r="H2757">
            <v>0</v>
          </cell>
        </row>
        <row r="2758">
          <cell r="G2758">
            <v>423.25940000000003</v>
          </cell>
          <cell r="H2758">
            <v>0</v>
          </cell>
        </row>
        <row r="2759">
          <cell r="G2759">
            <v>416.86529999999999</v>
          </cell>
          <cell r="H2759">
            <v>0</v>
          </cell>
        </row>
        <row r="2760">
          <cell r="G2760">
            <v>413.89589999999998</v>
          </cell>
          <cell r="H2760">
            <v>0</v>
          </cell>
        </row>
        <row r="2761">
          <cell r="G2761">
            <v>398.14879999999999</v>
          </cell>
          <cell r="H2761">
            <v>0</v>
          </cell>
        </row>
        <row r="2762">
          <cell r="G2762">
            <v>448.97239999999999</v>
          </cell>
          <cell r="H2762">
            <v>0</v>
          </cell>
        </row>
        <row r="2763">
          <cell r="G2763">
            <v>446.33339999999998</v>
          </cell>
          <cell r="H2763">
            <v>0</v>
          </cell>
        </row>
        <row r="2764">
          <cell r="G2764">
            <v>429.32170000000002</v>
          </cell>
          <cell r="H2764">
            <v>0</v>
          </cell>
        </row>
        <row r="2765">
          <cell r="G2765">
            <v>446.56009999999998</v>
          </cell>
          <cell r="H2765">
            <v>0</v>
          </cell>
        </row>
        <row r="2766">
          <cell r="G2766">
            <v>429.57780000000002</v>
          </cell>
          <cell r="H2766">
            <v>0</v>
          </cell>
        </row>
        <row r="2767">
          <cell r="G2767">
            <v>441.34019999999998</v>
          </cell>
          <cell r="H2767">
            <v>0</v>
          </cell>
        </row>
        <row r="2768">
          <cell r="G2768">
            <v>438.74880000000002</v>
          </cell>
          <cell r="H2768">
            <v>0</v>
          </cell>
        </row>
        <row r="2769">
          <cell r="G2769">
            <v>407.89389999999997</v>
          </cell>
          <cell r="H2769">
            <v>0</v>
          </cell>
        </row>
        <row r="2770">
          <cell r="G2770">
            <v>433.58460000000002</v>
          </cell>
          <cell r="H2770">
            <v>0</v>
          </cell>
        </row>
        <row r="2771">
          <cell r="G2771">
            <v>426.11040000000003</v>
          </cell>
          <cell r="H2771">
            <v>0</v>
          </cell>
        </row>
        <row r="2772">
          <cell r="G2772">
            <v>423.24889999999999</v>
          </cell>
          <cell r="H2772">
            <v>0</v>
          </cell>
        </row>
        <row r="2773">
          <cell r="G2773">
            <v>407.12630000000001</v>
          </cell>
          <cell r="H2773">
            <v>0</v>
          </cell>
        </row>
        <row r="2774">
          <cell r="G2774">
            <v>418.22949999999997</v>
          </cell>
          <cell r="H2774">
            <v>0</v>
          </cell>
        </row>
        <row r="2775">
          <cell r="G2775">
            <v>415.73419999999999</v>
          </cell>
          <cell r="H2775">
            <v>0</v>
          </cell>
        </row>
        <row r="2776">
          <cell r="G2776">
            <v>399.85849999999999</v>
          </cell>
          <cell r="H2776">
            <v>0</v>
          </cell>
        </row>
        <row r="2777">
          <cell r="G2777">
            <v>415.88400000000001</v>
          </cell>
          <cell r="H2777">
            <v>0</v>
          </cell>
        </row>
        <row r="2778">
          <cell r="G2778">
            <v>400.03680000000003</v>
          </cell>
          <cell r="H2778">
            <v>0</v>
          </cell>
        </row>
        <row r="2779">
          <cell r="G2779">
            <v>410.95710000000003</v>
          </cell>
          <cell r="H2779">
            <v>0</v>
          </cell>
        </row>
        <row r="2780">
          <cell r="G2780">
            <v>408.51670000000001</v>
          </cell>
          <cell r="H2780">
            <v>0</v>
          </cell>
        </row>
        <row r="2781">
          <cell r="G2781">
            <v>366.63240000000002</v>
          </cell>
          <cell r="H2781">
            <v>0</v>
          </cell>
        </row>
        <row r="2782">
          <cell r="G2782">
            <v>403.70310000000001</v>
          </cell>
          <cell r="H2782">
            <v>0</v>
          </cell>
        </row>
        <row r="2783">
          <cell r="G2783">
            <v>396.7688</v>
          </cell>
          <cell r="H2783">
            <v>0</v>
          </cell>
        </row>
        <row r="2784">
          <cell r="G2784">
            <v>394.1071</v>
          </cell>
          <cell r="H2784">
            <v>0</v>
          </cell>
        </row>
        <row r="2785">
          <cell r="G2785">
            <v>379.1037</v>
          </cell>
          <cell r="H2785">
            <v>0</v>
          </cell>
        </row>
        <row r="2786">
          <cell r="G2786">
            <v>389.46699999999998</v>
          </cell>
          <cell r="H2786">
            <v>0</v>
          </cell>
        </row>
        <row r="2787">
          <cell r="G2787">
            <v>415.06220000000002</v>
          </cell>
          <cell r="H2787">
            <v>0</v>
          </cell>
        </row>
        <row r="2788">
          <cell r="G2788">
            <v>235.62960000000001</v>
          </cell>
          <cell r="H2788">
            <v>0</v>
          </cell>
        </row>
        <row r="2789">
          <cell r="G2789">
            <v>218.1345</v>
          </cell>
          <cell r="H2789">
            <v>0</v>
          </cell>
        </row>
        <row r="2790">
          <cell r="G2790">
            <v>209.8296</v>
          </cell>
          <cell r="H2790">
            <v>0</v>
          </cell>
        </row>
        <row r="2791">
          <cell r="G2791">
            <v>215.5658</v>
          </cell>
          <cell r="H2791">
            <v>0</v>
          </cell>
        </row>
        <row r="2792">
          <cell r="G2792">
            <v>214.29650000000001</v>
          </cell>
          <cell r="H2792">
            <v>0</v>
          </cell>
        </row>
        <row r="2793">
          <cell r="G2793">
            <v>192.32560000000001</v>
          </cell>
          <cell r="H2793">
            <v>0</v>
          </cell>
        </row>
        <row r="2794">
          <cell r="G2794">
            <v>211.78110000000001</v>
          </cell>
          <cell r="H2794">
            <v>0</v>
          </cell>
        </row>
        <row r="2795">
          <cell r="G2795">
            <v>211.56319999999999</v>
          </cell>
          <cell r="H2795">
            <v>0</v>
          </cell>
        </row>
        <row r="2796">
          <cell r="G2796">
            <v>232.30459999999999</v>
          </cell>
          <cell r="H2796">
            <v>0</v>
          </cell>
        </row>
        <row r="2797">
          <cell r="G2797">
            <v>223.45920000000001</v>
          </cell>
          <cell r="H2797">
            <v>0</v>
          </cell>
        </row>
        <row r="2798">
          <cell r="G2798">
            <v>229.55879999999999</v>
          </cell>
          <cell r="H2798">
            <v>0</v>
          </cell>
        </row>
        <row r="2799">
          <cell r="G2799">
            <v>228.19980000000001</v>
          </cell>
          <cell r="H2799">
            <v>0</v>
          </cell>
        </row>
        <row r="2800">
          <cell r="G2800">
            <v>219.48560000000001</v>
          </cell>
          <cell r="H2800">
            <v>0</v>
          </cell>
        </row>
        <row r="2801">
          <cell r="G2801">
            <v>203.1876</v>
          </cell>
          <cell r="H2801">
            <v>0</v>
          </cell>
        </row>
        <row r="2802">
          <cell r="G2802">
            <v>195.45009999999999</v>
          </cell>
          <cell r="H2802">
            <v>0</v>
          </cell>
        </row>
        <row r="2803">
          <cell r="G2803">
            <v>200.7911</v>
          </cell>
          <cell r="H2803">
            <v>0</v>
          </cell>
        </row>
        <row r="2804">
          <cell r="G2804">
            <v>199.60720000000001</v>
          </cell>
          <cell r="H2804">
            <v>0</v>
          </cell>
        </row>
        <row r="2805">
          <cell r="G2805">
            <v>179.14060000000001</v>
          </cell>
          <cell r="H2805">
            <v>0</v>
          </cell>
        </row>
        <row r="2806">
          <cell r="G2806">
            <v>197.26009999999999</v>
          </cell>
          <cell r="H2806">
            <v>0</v>
          </cell>
        </row>
        <row r="2807">
          <cell r="G2807">
            <v>197.05549999999999</v>
          </cell>
          <cell r="H2807">
            <v>0</v>
          </cell>
        </row>
        <row r="2808">
          <cell r="G2808">
            <v>216.3663</v>
          </cell>
          <cell r="H2808">
            <v>0</v>
          </cell>
        </row>
        <row r="2809">
          <cell r="G2809">
            <v>208.11859999999999</v>
          </cell>
          <cell r="H2809">
            <v>0</v>
          </cell>
        </row>
        <row r="2810">
          <cell r="G2810">
            <v>213.79750000000001</v>
          </cell>
          <cell r="H2810">
            <v>0</v>
          </cell>
        </row>
        <row r="2811">
          <cell r="G2811">
            <v>212.52719999999999</v>
          </cell>
          <cell r="H2811">
            <v>0</v>
          </cell>
        </row>
        <row r="2812">
          <cell r="G2812">
            <v>204.40199999999999</v>
          </cell>
          <cell r="H2812">
            <v>0</v>
          </cell>
        </row>
        <row r="2813">
          <cell r="G2813">
            <v>189.2165</v>
          </cell>
          <cell r="H2813">
            <v>0</v>
          </cell>
        </row>
        <row r="2814">
          <cell r="G2814">
            <v>182.00229999999999</v>
          </cell>
          <cell r="H2814">
            <v>0</v>
          </cell>
        </row>
        <row r="2815">
          <cell r="G2815">
            <v>186.9675</v>
          </cell>
          <cell r="H2815">
            <v>0</v>
          </cell>
        </row>
        <row r="2816">
          <cell r="G2816">
            <v>185.8563</v>
          </cell>
          <cell r="H2816">
            <v>0</v>
          </cell>
        </row>
        <row r="2817">
          <cell r="G2817">
            <v>172.7688</v>
          </cell>
          <cell r="H2817">
            <v>0</v>
          </cell>
        </row>
        <row r="2818">
          <cell r="G2818">
            <v>183.6386</v>
          </cell>
          <cell r="H2818">
            <v>0</v>
          </cell>
        </row>
        <row r="2819">
          <cell r="G2819">
            <v>183.417</v>
          </cell>
          <cell r="H2819">
            <v>0</v>
          </cell>
        </row>
        <row r="2820">
          <cell r="G2820">
            <v>201.3871</v>
          </cell>
          <cell r="H2820">
            <v>0</v>
          </cell>
        </row>
        <row r="2821">
          <cell r="G2821">
            <v>193.70689999999999</v>
          </cell>
          <cell r="H2821">
            <v>0</v>
          </cell>
        </row>
        <row r="2822">
          <cell r="G2822">
            <v>198.98939999999999</v>
          </cell>
          <cell r="H2822">
            <v>0</v>
          </cell>
        </row>
        <row r="2823">
          <cell r="G2823">
            <v>197.8039</v>
          </cell>
          <cell r="H2823">
            <v>0</v>
          </cell>
        </row>
        <row r="2824">
          <cell r="G2824">
            <v>190.238</v>
          </cell>
          <cell r="H2824">
            <v>0</v>
          </cell>
        </row>
        <row r="2825">
          <cell r="G2825">
            <v>176.1026</v>
          </cell>
          <cell r="H2825">
            <v>0</v>
          </cell>
        </row>
        <row r="2826">
          <cell r="G2826">
            <v>169.38550000000001</v>
          </cell>
          <cell r="H2826">
            <v>0</v>
          </cell>
        </row>
        <row r="2827">
          <cell r="G2827">
            <v>174.00370000000001</v>
          </cell>
          <cell r="H2827">
            <v>0</v>
          </cell>
        </row>
        <row r="2828">
          <cell r="G2828">
            <v>172.9667</v>
          </cell>
          <cell r="H2828">
            <v>0</v>
          </cell>
        </row>
        <row r="2829">
          <cell r="G2829">
            <v>155.21979999999999</v>
          </cell>
          <cell r="H2829">
            <v>0</v>
          </cell>
        </row>
        <row r="2830">
          <cell r="G2830">
            <v>170.91030000000001</v>
          </cell>
          <cell r="H2830">
            <v>0</v>
          </cell>
        </row>
        <row r="2831">
          <cell r="G2831">
            <v>170.72069999999999</v>
          </cell>
          <cell r="H2831">
            <v>0</v>
          </cell>
        </row>
        <row r="2832">
          <cell r="G2832">
            <v>187.44390000000001</v>
          </cell>
          <cell r="H2832">
            <v>0</v>
          </cell>
        </row>
        <row r="2833">
          <cell r="G2833">
            <v>180.29230000000001</v>
          </cell>
          <cell r="H2833">
            <v>0</v>
          </cell>
        </row>
        <row r="2834">
          <cell r="G2834">
            <v>185.18610000000001</v>
          </cell>
          <cell r="H2834">
            <v>0</v>
          </cell>
        </row>
        <row r="2835">
          <cell r="G2835">
            <v>184.0667</v>
          </cell>
          <cell r="H2835">
            <v>0</v>
          </cell>
        </row>
        <row r="2836">
          <cell r="G2836">
            <v>177.0231</v>
          </cell>
          <cell r="H2836">
            <v>0</v>
          </cell>
        </row>
        <row r="2837">
          <cell r="G2837">
            <v>163.8646</v>
          </cell>
          <cell r="H2837">
            <v>0</v>
          </cell>
        </row>
        <row r="2838">
          <cell r="G2838">
            <v>157.61160000000001</v>
          </cell>
          <cell r="H2838">
            <v>0</v>
          </cell>
        </row>
        <row r="2839">
          <cell r="G2839">
            <v>161.90440000000001</v>
          </cell>
          <cell r="H2839">
            <v>0</v>
          </cell>
        </row>
        <row r="2840">
          <cell r="G2840">
            <v>160.93600000000001</v>
          </cell>
          <cell r="H2840">
            <v>0</v>
          </cell>
        </row>
        <row r="2841">
          <cell r="G2841">
            <v>144.42240000000001</v>
          </cell>
          <cell r="H2841">
            <v>0</v>
          </cell>
        </row>
        <row r="2842">
          <cell r="G2842">
            <v>-8.2666000000000004</v>
          </cell>
          <cell r="H2842">
            <v>0</v>
          </cell>
        </row>
        <row r="2843">
          <cell r="G2843">
            <v>-7.9511000000000003</v>
          </cell>
          <cell r="H2843">
            <v>0</v>
          </cell>
        </row>
        <row r="2844">
          <cell r="G2844">
            <v>-8.1683000000000003</v>
          </cell>
          <cell r="H2844">
            <v>0</v>
          </cell>
        </row>
        <row r="2845">
          <cell r="G2845">
            <v>-7.8574000000000002</v>
          </cell>
          <cell r="H2845">
            <v>0</v>
          </cell>
        </row>
        <row r="2846">
          <cell r="G2846">
            <v>-8.0722000000000005</v>
          </cell>
          <cell r="H2846">
            <v>0</v>
          </cell>
        </row>
        <row r="2847">
          <cell r="G2847">
            <v>-8.0237999999999996</v>
          </cell>
          <cell r="H2847">
            <v>0</v>
          </cell>
        </row>
        <row r="2848">
          <cell r="G2848">
            <v>-7.7184999999999997</v>
          </cell>
          <cell r="H2848">
            <v>0</v>
          </cell>
        </row>
        <row r="2849">
          <cell r="G2849">
            <v>-7.9295</v>
          </cell>
          <cell r="H2849">
            <v>0</v>
          </cell>
        </row>
        <row r="2850">
          <cell r="G2850">
            <v>-7.6276999999999999</v>
          </cell>
          <cell r="H2850">
            <v>0</v>
          </cell>
        </row>
        <row r="2851">
          <cell r="G2851">
            <v>-7.8362999999999996</v>
          </cell>
          <cell r="H2851">
            <v>0</v>
          </cell>
        </row>
        <row r="2852">
          <cell r="G2852">
            <v>-7.7892999999999999</v>
          </cell>
          <cell r="H2852">
            <v>0</v>
          </cell>
        </row>
        <row r="2853">
          <cell r="G2853">
            <v>-6.9932999999999996</v>
          </cell>
          <cell r="H2853">
            <v>0</v>
          </cell>
        </row>
        <row r="2854">
          <cell r="G2854">
            <v>-7.7007000000000003</v>
          </cell>
          <cell r="H2854">
            <v>0</v>
          </cell>
        </row>
        <row r="2855">
          <cell r="G2855">
            <v>-7.4077000000000002</v>
          </cell>
          <cell r="H2855">
            <v>0</v>
          </cell>
        </row>
        <row r="2856">
          <cell r="G2856">
            <v>-7.6101999999999999</v>
          </cell>
          <cell r="H2856">
            <v>0</v>
          </cell>
        </row>
        <row r="2857">
          <cell r="G2857">
            <v>-7.3205999999999998</v>
          </cell>
          <cell r="H2857">
            <v>0</v>
          </cell>
        </row>
        <row r="2858">
          <cell r="G2858">
            <v>-7.5208000000000004</v>
          </cell>
          <cell r="H2858">
            <v>0</v>
          </cell>
        </row>
        <row r="2859">
          <cell r="G2859">
            <v>-7.4757999999999996</v>
          </cell>
          <cell r="H2859">
            <v>0</v>
          </cell>
        </row>
        <row r="2860">
          <cell r="G2860">
            <v>-7.1913</v>
          </cell>
          <cell r="H2860">
            <v>0</v>
          </cell>
        </row>
        <row r="2861">
          <cell r="G2861">
            <v>-7.3879000000000001</v>
          </cell>
          <cell r="H2861">
            <v>0</v>
          </cell>
        </row>
        <row r="2862">
          <cell r="G2862">
            <v>-7.1067999999999998</v>
          </cell>
          <cell r="H2862">
            <v>0</v>
          </cell>
        </row>
        <row r="2863">
          <cell r="G2863">
            <v>-7.3010999999999999</v>
          </cell>
          <cell r="H2863">
            <v>0</v>
          </cell>
        </row>
        <row r="2864">
          <cell r="G2864">
            <v>-7.2573999999999996</v>
          </cell>
          <cell r="H2864">
            <v>0</v>
          </cell>
        </row>
        <row r="2865">
          <cell r="G2865">
            <v>-6.7485999999999997</v>
          </cell>
          <cell r="H2865">
            <v>0</v>
          </cell>
        </row>
        <row r="2866">
          <cell r="G2866">
            <v>-7.1736000000000004</v>
          </cell>
          <cell r="H2866">
            <v>0</v>
          </cell>
        </row>
        <row r="2867">
          <cell r="G2867">
            <v>-6.9005999999999998</v>
          </cell>
          <cell r="H2867">
            <v>0</v>
          </cell>
        </row>
        <row r="2868">
          <cell r="G2868">
            <v>-7.0894000000000004</v>
          </cell>
          <cell r="H2868">
            <v>0</v>
          </cell>
        </row>
        <row r="2869">
          <cell r="G2869">
            <v>-6.8196000000000003</v>
          </cell>
          <cell r="H2869">
            <v>0</v>
          </cell>
        </row>
        <row r="2870">
          <cell r="G2870">
            <v>24.613199999999999</v>
          </cell>
          <cell r="H2870">
            <v>0</v>
          </cell>
        </row>
        <row r="2871">
          <cell r="G2871">
            <v>15.620100000000001</v>
          </cell>
          <cell r="H2871">
            <v>0</v>
          </cell>
        </row>
        <row r="2872">
          <cell r="G2872">
            <v>14.940300000000001</v>
          </cell>
          <cell r="H2872">
            <v>0</v>
          </cell>
        </row>
        <row r="2873">
          <cell r="G2873">
            <v>15.5107</v>
          </cell>
          <cell r="H2873">
            <v>0</v>
          </cell>
        </row>
        <row r="2874">
          <cell r="G2874">
            <v>15.502700000000001</v>
          </cell>
          <cell r="H2874">
            <v>0</v>
          </cell>
        </row>
        <row r="2875">
          <cell r="G2875">
            <v>14.7605</v>
          </cell>
          <cell r="H2875">
            <v>0</v>
          </cell>
        </row>
        <row r="2876">
          <cell r="G2876">
            <v>14.4002</v>
          </cell>
          <cell r="H2876">
            <v>0</v>
          </cell>
        </row>
        <row r="2877">
          <cell r="G2877">
            <v>-166.00839999999999</v>
          </cell>
          <cell r="H2877">
            <v>1.0844</v>
          </cell>
        </row>
        <row r="2878">
          <cell r="G2878">
            <v>-170.399</v>
          </cell>
          <cell r="H2878">
            <v>2.1756000000000002</v>
          </cell>
        </row>
        <row r="2879">
          <cell r="G2879">
            <v>-147.28720000000001</v>
          </cell>
          <cell r="H2879">
            <v>0</v>
          </cell>
        </row>
        <row r="2880">
          <cell r="G2880">
            <v>-132.7337</v>
          </cell>
          <cell r="H2880">
            <v>0</v>
          </cell>
        </row>
        <row r="2881">
          <cell r="G2881">
            <v>-145.72409999999999</v>
          </cell>
          <cell r="H2881">
            <v>0</v>
          </cell>
        </row>
        <row r="2882">
          <cell r="G2882">
            <v>-140.19319999999999</v>
          </cell>
          <cell r="H2882">
            <v>0</v>
          </cell>
        </row>
        <row r="2883">
          <cell r="G2883">
            <v>-140.107</v>
          </cell>
          <cell r="H2883">
            <v>0</v>
          </cell>
        </row>
        <row r="2884">
          <cell r="G2884">
            <v>-134.87219999999999</v>
          </cell>
          <cell r="H2884">
            <v>0</v>
          </cell>
        </row>
        <row r="2885">
          <cell r="G2885">
            <v>-184.53989999999999</v>
          </cell>
          <cell r="H2885">
            <v>0</v>
          </cell>
        </row>
        <row r="2886">
          <cell r="G2886">
            <v>-183.3312</v>
          </cell>
          <cell r="H2886">
            <v>0</v>
          </cell>
        </row>
        <row r="2887">
          <cell r="G2887">
            <v>-176.50040000000001</v>
          </cell>
          <cell r="H2887">
            <v>0</v>
          </cell>
        </row>
        <row r="2888">
          <cell r="G2888">
            <v>-184.8261</v>
          </cell>
          <cell r="H2888">
            <v>0</v>
          </cell>
        </row>
        <row r="2889">
          <cell r="G2889">
            <v>-204.08349999999999</v>
          </cell>
          <cell r="H2889">
            <v>1.2879</v>
          </cell>
        </row>
        <row r="2890">
          <cell r="G2890">
            <v>-209.49709999999999</v>
          </cell>
          <cell r="H2890">
            <v>2.6503000000000001</v>
          </cell>
        </row>
        <row r="2891">
          <cell r="G2891">
            <v>-204.5943</v>
          </cell>
          <cell r="H2891">
            <v>0</v>
          </cell>
        </row>
        <row r="2892">
          <cell r="G2892">
            <v>-183.8278</v>
          </cell>
          <cell r="H2892">
            <v>0</v>
          </cell>
        </row>
        <row r="2893">
          <cell r="G2893">
            <v>-202.38149999999999</v>
          </cell>
          <cell r="H2893">
            <v>0</v>
          </cell>
        </row>
        <row r="2894">
          <cell r="G2894">
            <v>-194.54839999999999</v>
          </cell>
          <cell r="H2894">
            <v>0</v>
          </cell>
        </row>
        <row r="2895">
          <cell r="G2895">
            <v>-196.33629999999999</v>
          </cell>
          <cell r="H2895">
            <v>0</v>
          </cell>
        </row>
        <row r="2896">
          <cell r="G2896">
            <v>-188.8459</v>
          </cell>
          <cell r="H2896">
            <v>0</v>
          </cell>
        </row>
        <row r="2897">
          <cell r="G2897">
            <v>-193.99010000000001</v>
          </cell>
          <cell r="H2897">
            <v>0</v>
          </cell>
        </row>
        <row r="2898">
          <cell r="G2898">
            <v>-192.7474</v>
          </cell>
          <cell r="H2898">
            <v>0</v>
          </cell>
        </row>
        <row r="2899">
          <cell r="G2899">
            <v>-185.458</v>
          </cell>
          <cell r="H2899">
            <v>0</v>
          </cell>
        </row>
        <row r="2900">
          <cell r="G2900">
            <v>-193.91399999999999</v>
          </cell>
          <cell r="H2900">
            <v>0</v>
          </cell>
        </row>
        <row r="2901">
          <cell r="G2901">
            <v>-185.8973</v>
          </cell>
          <cell r="H2901">
            <v>1.1192</v>
          </cell>
        </row>
        <row r="2902">
          <cell r="G2902">
            <v>-190.95959999999999</v>
          </cell>
          <cell r="H2902">
            <v>2.2772000000000001</v>
          </cell>
        </row>
        <row r="2903">
          <cell r="G2903">
            <v>-164.19239999999999</v>
          </cell>
          <cell r="H2903">
            <v>0</v>
          </cell>
        </row>
        <row r="2904">
          <cell r="G2904">
            <v>-147.56649999999999</v>
          </cell>
          <cell r="H2904">
            <v>0</v>
          </cell>
        </row>
        <row r="2905">
          <cell r="G2905">
            <v>-162.4761</v>
          </cell>
          <cell r="H2905">
            <v>0</v>
          </cell>
        </row>
        <row r="2906">
          <cell r="G2906">
            <v>-156.18350000000001</v>
          </cell>
          <cell r="H2906">
            <v>0</v>
          </cell>
        </row>
        <row r="2907">
          <cell r="G2907">
            <v>-157.184</v>
          </cell>
          <cell r="H2907">
            <v>0</v>
          </cell>
        </row>
        <row r="2908">
          <cell r="G2908">
            <v>-151.20169999999999</v>
          </cell>
          <cell r="H2908">
            <v>0</v>
          </cell>
        </row>
        <row r="2909">
          <cell r="G2909">
            <v>-193.69399999999999</v>
          </cell>
          <cell r="H2909">
            <v>0</v>
          </cell>
        </row>
        <row r="2910">
          <cell r="G2910">
            <v>-192.4622</v>
          </cell>
          <cell r="H2910">
            <v>0</v>
          </cell>
        </row>
        <row r="2911">
          <cell r="G2911">
            <v>-185.19550000000001</v>
          </cell>
          <cell r="H2911">
            <v>0</v>
          </cell>
        </row>
        <row r="2912">
          <cell r="G2912">
            <v>-194.97980000000001</v>
          </cell>
          <cell r="H2912">
            <v>0</v>
          </cell>
        </row>
        <row r="2913">
          <cell r="G2913">
            <v>-187.55889999999999</v>
          </cell>
          <cell r="H2913">
            <v>1.1277999999999999</v>
          </cell>
        </row>
        <row r="2914">
          <cell r="G2914">
            <v>-192.67910000000001</v>
          </cell>
          <cell r="H2914">
            <v>2.2928000000000002</v>
          </cell>
        </row>
        <row r="2915">
          <cell r="G2915">
            <v>-215.25069999999999</v>
          </cell>
          <cell r="H2915">
            <v>0</v>
          </cell>
        </row>
        <row r="2916">
          <cell r="G2916">
            <v>-200.27539999999999</v>
          </cell>
          <cell r="H2916">
            <v>0</v>
          </cell>
        </row>
        <row r="2917">
          <cell r="G2917">
            <v>-212.86869999999999</v>
          </cell>
          <cell r="H2917">
            <v>0</v>
          </cell>
        </row>
        <row r="2918">
          <cell r="G2918">
            <v>-204.69589999999999</v>
          </cell>
          <cell r="H2918">
            <v>0</v>
          </cell>
        </row>
        <row r="2919">
          <cell r="G2919">
            <v>-205.7287</v>
          </cell>
          <cell r="H2919">
            <v>0</v>
          </cell>
        </row>
        <row r="2920">
          <cell r="G2920">
            <v>-197.8871</v>
          </cell>
          <cell r="H2920">
            <v>0</v>
          </cell>
        </row>
        <row r="2921">
          <cell r="G2921">
            <v>-203.30529999999999</v>
          </cell>
          <cell r="H2921">
            <v>0</v>
          </cell>
        </row>
        <row r="2922">
          <cell r="G2922">
            <v>-202.0264</v>
          </cell>
          <cell r="H2922">
            <v>0</v>
          </cell>
        </row>
        <row r="2923">
          <cell r="G2923">
            <v>-194.3862</v>
          </cell>
          <cell r="H2923">
            <v>0</v>
          </cell>
        </row>
        <row r="2924">
          <cell r="G2924">
            <v>-204.09280000000001</v>
          </cell>
          <cell r="H2924">
            <v>0</v>
          </cell>
        </row>
        <row r="2925">
          <cell r="G2925">
            <v>-196.31270000000001</v>
          </cell>
          <cell r="H2925">
            <v>1.1923999999999999</v>
          </cell>
        </row>
        <row r="2926">
          <cell r="G2926">
            <v>-201.6611</v>
          </cell>
          <cell r="H2926">
            <v>2.4051999999999998</v>
          </cell>
        </row>
        <row r="2927">
          <cell r="G2927">
            <v>-233.61060000000001</v>
          </cell>
          <cell r="H2927">
            <v>0</v>
          </cell>
        </row>
        <row r="2928">
          <cell r="G2928">
            <v>-209.89510000000001</v>
          </cell>
          <cell r="H2928">
            <v>0</v>
          </cell>
        </row>
        <row r="2929">
          <cell r="G2929">
            <v>-231.09909999999999</v>
          </cell>
          <cell r="H2929">
            <v>0</v>
          </cell>
        </row>
        <row r="2930">
          <cell r="G2930">
            <v>-222.1703</v>
          </cell>
          <cell r="H2930">
            <v>0</v>
          </cell>
        </row>
        <row r="2931">
          <cell r="G2931">
            <v>-224.001</v>
          </cell>
          <cell r="H2931">
            <v>0</v>
          </cell>
        </row>
        <row r="2932">
          <cell r="G2932">
            <v>-215.4708</v>
          </cell>
          <cell r="H2932">
            <v>0</v>
          </cell>
        </row>
        <row r="2933">
          <cell r="G2933">
            <v>-221.35040000000001</v>
          </cell>
          <cell r="H2933">
            <v>0</v>
          </cell>
        </row>
        <row r="2934">
          <cell r="G2934">
            <v>-219.36969999999999</v>
          </cell>
          <cell r="H2934">
            <v>0</v>
          </cell>
        </row>
        <row r="2935">
          <cell r="G2935">
            <v>-211.08</v>
          </cell>
          <cell r="H2935">
            <v>0</v>
          </cell>
        </row>
        <row r="2936">
          <cell r="G2936">
            <v>-220.39250000000001</v>
          </cell>
          <cell r="H2936">
            <v>0</v>
          </cell>
        </row>
        <row r="2937">
          <cell r="G2937">
            <v>-211.99889999999999</v>
          </cell>
          <cell r="H2937">
            <v>1.2492000000000001</v>
          </cell>
        </row>
        <row r="2938">
          <cell r="G2938">
            <v>-217.7809</v>
          </cell>
          <cell r="H2938">
            <v>2.4695999999999998</v>
          </cell>
        </row>
        <row r="2939">
          <cell r="G2939">
            <v>-216.3922</v>
          </cell>
          <cell r="H2939">
            <v>0</v>
          </cell>
        </row>
        <row r="2940">
          <cell r="G2940">
            <v>-194.47880000000001</v>
          </cell>
          <cell r="H2940">
            <v>0</v>
          </cell>
        </row>
        <row r="2941">
          <cell r="G2941">
            <v>-214.12799999999999</v>
          </cell>
          <cell r="H2941">
            <v>0</v>
          </cell>
        </row>
        <row r="2942">
          <cell r="G2942">
            <v>-205.83340000000001</v>
          </cell>
          <cell r="H2942">
            <v>0</v>
          </cell>
        </row>
        <row r="2943">
          <cell r="G2943">
            <v>-208.03989999999999</v>
          </cell>
          <cell r="H2943">
            <v>0</v>
          </cell>
        </row>
        <row r="2944">
          <cell r="G2944">
            <v>-200.1165</v>
          </cell>
          <cell r="H2944">
            <v>0</v>
          </cell>
        </row>
        <row r="2945">
          <cell r="G2945">
            <v>-205.5943</v>
          </cell>
          <cell r="H2945">
            <v>0</v>
          </cell>
        </row>
        <row r="2946">
          <cell r="G2946">
            <v>-204.30250000000001</v>
          </cell>
          <cell r="H2946">
            <v>0</v>
          </cell>
        </row>
        <row r="2947">
          <cell r="G2947">
            <v>-196.58189999999999</v>
          </cell>
          <cell r="H2947">
            <v>0</v>
          </cell>
        </row>
        <row r="2948">
          <cell r="G2948">
            <v>-205.25229999999999</v>
          </cell>
          <cell r="H2948">
            <v>0</v>
          </cell>
        </row>
        <row r="2949">
          <cell r="G2949">
            <v>-197.43459999999999</v>
          </cell>
          <cell r="H2949">
            <v>1.1253</v>
          </cell>
        </row>
        <row r="2950">
          <cell r="G2950">
            <v>-202.81970000000001</v>
          </cell>
          <cell r="H2950">
            <v>2.1981999999999999</v>
          </cell>
        </row>
        <row r="2951">
          <cell r="G2951">
            <v>-201.52549999999999</v>
          </cell>
          <cell r="H2951">
            <v>0</v>
          </cell>
        </row>
        <row r="2952">
          <cell r="G2952">
            <v>-181.11750000000001</v>
          </cell>
          <cell r="H2952">
            <v>0</v>
          </cell>
        </row>
        <row r="2953">
          <cell r="G2953">
            <v>-199.41820000000001</v>
          </cell>
          <cell r="H2953">
            <v>0</v>
          </cell>
        </row>
        <row r="2954">
          <cell r="G2954">
            <v>-191.69149999999999</v>
          </cell>
          <cell r="H2954">
            <v>0</v>
          </cell>
        </row>
        <row r="2955">
          <cell r="G2955">
            <v>-193.74289999999999</v>
          </cell>
          <cell r="H2955">
            <v>0</v>
          </cell>
        </row>
        <row r="2956">
          <cell r="G2956">
            <v>-186.35650000000001</v>
          </cell>
          <cell r="H2956">
            <v>0</v>
          </cell>
        </row>
        <row r="2957">
          <cell r="G2957">
            <v>-191.4324</v>
          </cell>
          <cell r="H2957">
            <v>0</v>
          </cell>
        </row>
        <row r="2958">
          <cell r="G2958">
            <v>-190.20920000000001</v>
          </cell>
          <cell r="H2958">
            <v>0</v>
          </cell>
        </row>
        <row r="2959">
          <cell r="G2959">
            <v>-183.0138</v>
          </cell>
          <cell r="H2959">
            <v>0</v>
          </cell>
        </row>
        <row r="2960">
          <cell r="G2960">
            <v>-191.07230000000001</v>
          </cell>
          <cell r="H2960">
            <v>0</v>
          </cell>
        </row>
        <row r="2961">
          <cell r="G2961">
            <v>-183.78659999999999</v>
          </cell>
          <cell r="H2961">
            <v>1.0041</v>
          </cell>
        </row>
        <row r="2962">
          <cell r="G2962">
            <v>-188.7903</v>
          </cell>
          <cell r="H2962">
            <v>1.9409000000000001</v>
          </cell>
        </row>
        <row r="2963">
          <cell r="G2963">
            <v>-187.5762</v>
          </cell>
          <cell r="H2963">
            <v>0</v>
          </cell>
        </row>
        <row r="2964">
          <cell r="G2964">
            <v>-174.53219999999999</v>
          </cell>
          <cell r="H2964">
            <v>0</v>
          </cell>
        </row>
        <row r="2965">
          <cell r="G2965">
            <v>-185.4983</v>
          </cell>
          <cell r="H2965">
            <v>0</v>
          </cell>
        </row>
        <row r="2966">
          <cell r="G2966">
            <v>-178.36269999999999</v>
          </cell>
          <cell r="H2966">
            <v>0</v>
          </cell>
        </row>
        <row r="2967">
          <cell r="G2967">
            <v>-180.2715</v>
          </cell>
          <cell r="H2967">
            <v>0</v>
          </cell>
        </row>
        <row r="2968">
          <cell r="G2968">
            <v>-173.39619999999999</v>
          </cell>
          <cell r="H2968">
            <v>0</v>
          </cell>
        </row>
        <row r="2969">
          <cell r="G2969">
            <v>-178.1156</v>
          </cell>
          <cell r="H2969">
            <v>0</v>
          </cell>
        </row>
        <row r="2970">
          <cell r="G2970">
            <v>-176.97409999999999</v>
          </cell>
          <cell r="H2970">
            <v>0</v>
          </cell>
        </row>
        <row r="2971">
          <cell r="G2971">
            <v>-170.2773</v>
          </cell>
          <cell r="H2971">
            <v>0</v>
          </cell>
        </row>
        <row r="2972">
          <cell r="G2972">
            <v>-177.76730000000001</v>
          </cell>
          <cell r="H2972">
            <v>0</v>
          </cell>
        </row>
        <row r="2973">
          <cell r="G2973">
            <v>-170.98650000000001</v>
          </cell>
          <cell r="H2973">
            <v>0.91920000000000002</v>
          </cell>
        </row>
        <row r="2974">
          <cell r="G2974">
            <v>-175.63829999999999</v>
          </cell>
          <cell r="H2974">
            <v>1.7669999999999999</v>
          </cell>
        </row>
        <row r="2975">
          <cell r="G2975">
            <v>-174.50530000000001</v>
          </cell>
          <cell r="H2975">
            <v>0</v>
          </cell>
        </row>
        <row r="2976">
          <cell r="G2976">
            <v>-156.828</v>
          </cell>
          <cell r="H2976">
            <v>0</v>
          </cell>
        </row>
        <row r="2977">
          <cell r="G2977">
            <v>-172.66130000000001</v>
          </cell>
          <cell r="H2977">
            <v>0</v>
          </cell>
        </row>
        <row r="2978">
          <cell r="G2978">
            <v>-165.95920000000001</v>
          </cell>
          <cell r="H2978">
            <v>0</v>
          </cell>
        </row>
        <row r="2979">
          <cell r="G2979">
            <v>-167.73599999999999</v>
          </cell>
          <cell r="H2979">
            <v>0</v>
          </cell>
        </row>
        <row r="2980">
          <cell r="G2980">
            <v>-161.3364</v>
          </cell>
          <cell r="H2980">
            <v>0</v>
          </cell>
        </row>
        <row r="2981">
          <cell r="G2981">
            <v>-165.7739</v>
          </cell>
          <cell r="H2981">
            <v>0</v>
          </cell>
        </row>
        <row r="2982">
          <cell r="G2982">
            <v>-164.74090000000001</v>
          </cell>
          <cell r="H2982">
            <v>0</v>
          </cell>
        </row>
        <row r="2983">
          <cell r="G2983">
            <v>-158.50470000000001</v>
          </cell>
          <cell r="H2983">
            <v>0</v>
          </cell>
        </row>
        <row r="2984">
          <cell r="G2984">
            <v>-165.48339999999999</v>
          </cell>
          <cell r="H2984">
            <v>0</v>
          </cell>
        </row>
        <row r="2985">
          <cell r="G2985">
            <v>-159.16839999999999</v>
          </cell>
          <cell r="H2985">
            <v>0.84279999999999999</v>
          </cell>
        </row>
        <row r="2986">
          <cell r="G2986">
            <v>-163.5009</v>
          </cell>
          <cell r="H2986">
            <v>1.6226</v>
          </cell>
        </row>
        <row r="2987">
          <cell r="G2987">
            <v>-162.44560000000001</v>
          </cell>
          <cell r="H2987">
            <v>0</v>
          </cell>
        </row>
        <row r="2988">
          <cell r="G2988">
            <v>-145.98349999999999</v>
          </cell>
          <cell r="H2988">
            <v>0</v>
          </cell>
        </row>
        <row r="2989">
          <cell r="G2989">
            <v>-4.0359999999999996</v>
          </cell>
          <cell r="H2989">
            <v>0</v>
          </cell>
        </row>
        <row r="2990">
          <cell r="G2990">
            <v>-3.8820000000000001</v>
          </cell>
          <cell r="H2990">
            <v>0</v>
          </cell>
        </row>
        <row r="2991">
          <cell r="G2991">
            <v>-3.988</v>
          </cell>
          <cell r="H2991">
            <v>0</v>
          </cell>
        </row>
        <row r="2992">
          <cell r="G2992">
            <v>-3.8363</v>
          </cell>
          <cell r="H2992">
            <v>0</v>
          </cell>
        </row>
        <row r="2993">
          <cell r="G2993">
            <v>-3.9411</v>
          </cell>
          <cell r="H2993">
            <v>0</v>
          </cell>
        </row>
        <row r="2994">
          <cell r="G2994">
            <v>-3.9175</v>
          </cell>
          <cell r="H2994">
            <v>0</v>
          </cell>
        </row>
        <row r="2995">
          <cell r="G2995">
            <v>-3.7684000000000002</v>
          </cell>
          <cell r="H2995">
            <v>0</v>
          </cell>
        </row>
        <row r="2996">
          <cell r="G2996">
            <v>-3.8714</v>
          </cell>
          <cell r="H2996">
            <v>0</v>
          </cell>
        </row>
        <row r="2997">
          <cell r="G2997">
            <v>-3.7241</v>
          </cell>
          <cell r="H2997">
            <v>1.8700000000000001E-2</v>
          </cell>
        </row>
        <row r="2998">
          <cell r="G2998">
            <v>-3.8258999999999999</v>
          </cell>
          <cell r="H2998">
            <v>3.5999999999999997E-2</v>
          </cell>
        </row>
        <row r="2999">
          <cell r="G2999">
            <v>-3.8029999999999999</v>
          </cell>
          <cell r="H2999">
            <v>0</v>
          </cell>
        </row>
        <row r="3000">
          <cell r="G3000">
            <v>-3.4144000000000001</v>
          </cell>
          <cell r="H3000">
            <v>0</v>
          </cell>
        </row>
        <row r="3001">
          <cell r="G3001">
            <v>-3.7597999999999998</v>
          </cell>
          <cell r="H3001">
            <v>0</v>
          </cell>
        </row>
        <row r="3002">
          <cell r="G3002">
            <v>-3.6166999999999998</v>
          </cell>
          <cell r="H3002">
            <v>0</v>
          </cell>
        </row>
        <row r="3003">
          <cell r="G3003">
            <v>-3.7155999999999998</v>
          </cell>
          <cell r="H3003">
            <v>0</v>
          </cell>
        </row>
        <row r="3004">
          <cell r="G3004">
            <v>-3.5741999999999998</v>
          </cell>
          <cell r="H3004">
            <v>0</v>
          </cell>
        </row>
        <row r="3005">
          <cell r="G3005">
            <v>-3.6718999999999999</v>
          </cell>
          <cell r="H3005">
            <v>0</v>
          </cell>
        </row>
        <row r="3006">
          <cell r="G3006">
            <v>-3.6499000000000001</v>
          </cell>
          <cell r="H3006">
            <v>0</v>
          </cell>
        </row>
        <row r="3007">
          <cell r="G3007">
            <v>-3.5110000000000001</v>
          </cell>
          <cell r="H3007">
            <v>0</v>
          </cell>
        </row>
        <row r="3008">
          <cell r="G3008">
            <v>-3.6070000000000002</v>
          </cell>
          <cell r="H3008">
            <v>0</v>
          </cell>
        </row>
        <row r="3009">
          <cell r="G3009">
            <v>-3.4698000000000002</v>
          </cell>
          <cell r="H3009">
            <v>1.6400000000000001E-2</v>
          </cell>
        </row>
        <row r="3010">
          <cell r="G3010">
            <v>-3.5647000000000002</v>
          </cell>
          <cell r="H3010">
            <v>3.15E-2</v>
          </cell>
        </row>
        <row r="3011">
          <cell r="G3011">
            <v>-3.5432999999999999</v>
          </cell>
          <cell r="H3011">
            <v>0</v>
          </cell>
        </row>
        <row r="3012">
          <cell r="G3012">
            <v>-3.2949000000000002</v>
          </cell>
          <cell r="H3012">
            <v>0</v>
          </cell>
        </row>
        <row r="3013">
          <cell r="G3013">
            <v>-3.5024000000000002</v>
          </cell>
          <cell r="H3013">
            <v>0</v>
          </cell>
        </row>
        <row r="3014">
          <cell r="G3014">
            <v>-3.3691</v>
          </cell>
          <cell r="H3014">
            <v>0</v>
          </cell>
        </row>
        <row r="3015">
          <cell r="G3015">
            <v>-3.4613</v>
          </cell>
          <cell r="H3015">
            <v>0</v>
          </cell>
        </row>
        <row r="3016">
          <cell r="G3016">
            <v>-3.3296000000000001</v>
          </cell>
          <cell r="H3016">
            <v>0</v>
          </cell>
        </row>
        <row r="3017">
          <cell r="G3017">
            <v>25.871500000000001</v>
          </cell>
          <cell r="H3017">
            <v>0</v>
          </cell>
        </row>
        <row r="3018">
          <cell r="G3018">
            <v>-0.66610000000000003</v>
          </cell>
          <cell r="H3018">
            <v>0</v>
          </cell>
        </row>
        <row r="3019">
          <cell r="G3019">
            <v>337.3897</v>
          </cell>
          <cell r="H3019">
            <v>0</v>
          </cell>
        </row>
        <row r="3020">
          <cell r="G3020">
            <v>430.59629999999999</v>
          </cell>
          <cell r="H3020">
            <v>-0.76939999999999997</v>
          </cell>
        </row>
        <row r="3021">
          <cell r="G3021">
            <v>428.7561</v>
          </cell>
          <cell r="H3021">
            <v>-0.72699999999999998</v>
          </cell>
        </row>
        <row r="3022">
          <cell r="G3022">
            <v>265.84550000000002</v>
          </cell>
          <cell r="H3022">
            <v>-0.4551</v>
          </cell>
        </row>
        <row r="3023">
          <cell r="G3023">
            <v>288.21589999999998</v>
          </cell>
          <cell r="H3023">
            <v>-0.52010000000000001</v>
          </cell>
        </row>
        <row r="3024">
          <cell r="G3024">
            <v>39.145899999999997</v>
          </cell>
          <cell r="H3024">
            <v>-3.8E-3</v>
          </cell>
        </row>
        <row r="3025">
          <cell r="G3025">
            <v>84.474800000000002</v>
          </cell>
          <cell r="H3025">
            <v>0</v>
          </cell>
        </row>
        <row r="3026">
          <cell r="G3026">
            <v>445.29610000000002</v>
          </cell>
          <cell r="H3026">
            <v>0</v>
          </cell>
        </row>
        <row r="3027">
          <cell r="G3027">
            <v>149.2877</v>
          </cell>
          <cell r="H3027">
            <v>0</v>
          </cell>
        </row>
        <row r="3028">
          <cell r="G3028">
            <v>153.2251</v>
          </cell>
          <cell r="H3028">
            <v>0</v>
          </cell>
        </row>
        <row r="3029">
          <cell r="G3029">
            <v>166.15039999999999</v>
          </cell>
          <cell r="H3029">
            <v>0</v>
          </cell>
        </row>
        <row r="3030">
          <cell r="G3030">
            <v>171.227</v>
          </cell>
          <cell r="H3030">
            <v>0</v>
          </cell>
        </row>
        <row r="3031">
          <cell r="G3031">
            <v>192.06720000000001</v>
          </cell>
          <cell r="H3031">
            <v>0</v>
          </cell>
        </row>
        <row r="3032">
          <cell r="G3032">
            <v>198.57820000000001</v>
          </cell>
          <cell r="H3032">
            <v>-0.37269999999999998</v>
          </cell>
        </row>
        <row r="3033">
          <cell r="G3033">
            <v>126.19119999999999</v>
          </cell>
          <cell r="H3033">
            <v>-0.2238</v>
          </cell>
        </row>
        <row r="3034">
          <cell r="G3034">
            <v>118.79170000000001</v>
          </cell>
          <cell r="H3034">
            <v>-0.21179999999999999</v>
          </cell>
        </row>
        <row r="3035">
          <cell r="G3035">
            <v>124.6716</v>
          </cell>
          <cell r="H3035">
            <v>-0.2364</v>
          </cell>
        </row>
        <row r="3036">
          <cell r="G3036">
            <v>189.63980000000001</v>
          </cell>
          <cell r="H3036">
            <v>-1.9E-2</v>
          </cell>
        </row>
        <row r="3037">
          <cell r="G3037">
            <v>194.7979</v>
          </cell>
          <cell r="H3037">
            <v>0</v>
          </cell>
        </row>
        <row r="3038">
          <cell r="G3038">
            <v>455.3537</v>
          </cell>
          <cell r="H3038">
            <v>0</v>
          </cell>
        </row>
        <row r="3039">
          <cell r="G3039">
            <v>175.83189999999999</v>
          </cell>
          <cell r="H3039">
            <v>0</v>
          </cell>
        </row>
        <row r="3040">
          <cell r="G3040">
            <v>183.0752</v>
          </cell>
          <cell r="H3040">
            <v>0</v>
          </cell>
        </row>
        <row r="3041">
          <cell r="G3041">
            <v>176.08510000000001</v>
          </cell>
          <cell r="H3041">
            <v>0</v>
          </cell>
        </row>
        <row r="3042">
          <cell r="G3042">
            <v>154.08860000000001</v>
          </cell>
          <cell r="H3042">
            <v>0</v>
          </cell>
        </row>
        <row r="3043">
          <cell r="G3043">
            <v>148.21199999999999</v>
          </cell>
          <cell r="H3043">
            <v>0</v>
          </cell>
        </row>
        <row r="3044">
          <cell r="G3044">
            <v>152.2533</v>
          </cell>
          <cell r="H3044">
            <v>-0.2838</v>
          </cell>
        </row>
        <row r="3045">
          <cell r="G3045">
            <v>85.111699999999999</v>
          </cell>
          <cell r="H3045">
            <v>-0.1487</v>
          </cell>
        </row>
        <row r="3046">
          <cell r="G3046">
            <v>79.744600000000005</v>
          </cell>
          <cell r="H3046">
            <v>-0.1401</v>
          </cell>
        </row>
        <row r="3047">
          <cell r="G3047">
            <v>84.1023</v>
          </cell>
          <cell r="H3047">
            <v>-0.1585</v>
          </cell>
        </row>
        <row r="3048">
          <cell r="G3048">
            <v>143.84289999999999</v>
          </cell>
          <cell r="H3048">
            <v>-1.46E-2</v>
          </cell>
        </row>
        <row r="3049">
          <cell r="G3049">
            <v>147.7705</v>
          </cell>
          <cell r="H3049">
            <v>0</v>
          </cell>
        </row>
        <row r="3050">
          <cell r="G3050">
            <v>288.60719999999998</v>
          </cell>
          <cell r="H3050">
            <v>0</v>
          </cell>
        </row>
        <row r="3051">
          <cell r="G3051">
            <v>85.997399999999999</v>
          </cell>
          <cell r="H3051">
            <v>0</v>
          </cell>
        </row>
        <row r="3052">
          <cell r="G3052">
            <v>69.440100000000001</v>
          </cell>
          <cell r="H3052">
            <v>0</v>
          </cell>
        </row>
        <row r="3053">
          <cell r="G3053">
            <v>18.216899999999999</v>
          </cell>
          <cell r="H3053">
            <v>0</v>
          </cell>
        </row>
        <row r="3054">
          <cell r="G3054">
            <v>18.715199999999999</v>
          </cell>
          <cell r="H3054">
            <v>0</v>
          </cell>
        </row>
        <row r="3055">
          <cell r="G3055">
            <v>18.0031</v>
          </cell>
          <cell r="H3055">
            <v>0</v>
          </cell>
        </row>
        <row r="3056">
          <cell r="G3056">
            <v>18.4955</v>
          </cell>
          <cell r="H3056">
            <v>-3.3599999999999998E-2</v>
          </cell>
        </row>
        <row r="3057">
          <cell r="G3057">
            <v>18.385000000000002</v>
          </cell>
          <cell r="H3057">
            <v>-3.1300000000000001E-2</v>
          </cell>
        </row>
        <row r="3058">
          <cell r="G3058">
            <v>17.685600000000001</v>
          </cell>
          <cell r="H3058">
            <v>-3.0300000000000001E-2</v>
          </cell>
        </row>
        <row r="3059">
          <cell r="G3059">
            <v>18.169499999999999</v>
          </cell>
          <cell r="H3059">
            <v>-3.3399999999999999E-2</v>
          </cell>
        </row>
        <row r="3060">
          <cell r="G3060">
            <v>17.478400000000001</v>
          </cell>
          <cell r="H3060">
            <v>-1.6999999999999999E-3</v>
          </cell>
        </row>
        <row r="3061">
          <cell r="G3061">
            <v>17.956600000000002</v>
          </cell>
          <cell r="H3061">
            <v>0</v>
          </cell>
        </row>
        <row r="3062">
          <cell r="G3062">
            <v>11.8994</v>
          </cell>
          <cell r="H3062">
            <v>0</v>
          </cell>
        </row>
        <row r="3063">
          <cell r="G3063">
            <v>11.0648</v>
          </cell>
          <cell r="H3063">
            <v>0</v>
          </cell>
        </row>
        <row r="3064">
          <cell r="G3064">
            <v>11.7615</v>
          </cell>
          <cell r="H3064">
            <v>0</v>
          </cell>
        </row>
        <row r="3065">
          <cell r="G3065">
            <v>11.313599999999999</v>
          </cell>
          <cell r="H3065">
            <v>0</v>
          </cell>
        </row>
        <row r="3066">
          <cell r="G3066">
            <v>11.622400000000001</v>
          </cell>
          <cell r="H3066">
            <v>0</v>
          </cell>
        </row>
        <row r="3067">
          <cell r="G3067">
            <v>11.179600000000001</v>
          </cell>
          <cell r="H3067">
            <v>0</v>
          </cell>
        </row>
        <row r="3068">
          <cell r="G3068">
            <v>11.4848</v>
          </cell>
          <cell r="H3068">
            <v>-2.0500000000000001E-2</v>
          </cell>
        </row>
        <row r="3069">
          <cell r="G3069">
            <v>-11.4154</v>
          </cell>
          <cell r="H3069">
            <v>1.9E-2</v>
          </cell>
        </row>
        <row r="3070">
          <cell r="G3070">
            <v>-10.980499999999999</v>
          </cell>
          <cell r="H3070">
            <v>1.84E-2</v>
          </cell>
        </row>
        <row r="3071">
          <cell r="G3071">
            <v>-11.280099999999999</v>
          </cell>
          <cell r="H3071">
            <v>2.0400000000000001E-2</v>
          </cell>
        </row>
        <row r="3072">
          <cell r="G3072">
            <v>-36.890799999999999</v>
          </cell>
          <cell r="H3072">
            <v>3.3999999999999998E-3</v>
          </cell>
        </row>
        <row r="3073">
          <cell r="G3073">
            <v>-37.897399999999998</v>
          </cell>
          <cell r="H3073">
            <v>0</v>
          </cell>
        </row>
        <row r="3074">
          <cell r="G3074">
            <v>-37.668100000000003</v>
          </cell>
          <cell r="H3074">
            <v>0</v>
          </cell>
        </row>
        <row r="3075">
          <cell r="G3075">
            <v>-33.816800000000001</v>
          </cell>
          <cell r="H3075">
            <v>0</v>
          </cell>
        </row>
        <row r="3076">
          <cell r="G3076">
            <v>-37.235199999999999</v>
          </cell>
          <cell r="H3076">
            <v>0</v>
          </cell>
        </row>
        <row r="3077">
          <cell r="G3077">
            <v>-35.815800000000003</v>
          </cell>
          <cell r="H3077">
            <v>0</v>
          </cell>
        </row>
        <row r="3078">
          <cell r="G3078">
            <v>-36.794199999999996</v>
          </cell>
          <cell r="H3078">
            <v>0</v>
          </cell>
        </row>
        <row r="3079">
          <cell r="G3079">
            <v>-35.3934</v>
          </cell>
          <cell r="H3079">
            <v>0</v>
          </cell>
        </row>
        <row r="3080">
          <cell r="G3080">
            <v>-36.360500000000002</v>
          </cell>
          <cell r="H3080">
            <v>5.9799999999999999E-2</v>
          </cell>
        </row>
        <row r="3081">
          <cell r="G3081">
            <v>-36.142000000000003</v>
          </cell>
          <cell r="H3081">
            <v>5.4699999999999999E-2</v>
          </cell>
        </row>
        <row r="3082">
          <cell r="G3082">
            <v>-34.765900000000002</v>
          </cell>
          <cell r="H3082">
            <v>5.2999999999999999E-2</v>
          </cell>
        </row>
        <row r="3083">
          <cell r="G3083">
            <v>-35.715800000000002</v>
          </cell>
          <cell r="H3083">
            <v>5.96E-2</v>
          </cell>
        </row>
        <row r="3084">
          <cell r="G3084">
            <v>-34.355899999999998</v>
          </cell>
          <cell r="H3084">
            <v>2.8E-3</v>
          </cell>
        </row>
        <row r="3085">
          <cell r="G3085">
            <v>-35.294499999999999</v>
          </cell>
          <cell r="H3085">
            <v>0</v>
          </cell>
        </row>
        <row r="3086">
          <cell r="G3086">
            <v>-35.082299999999996</v>
          </cell>
          <cell r="H3086">
            <v>0</v>
          </cell>
        </row>
        <row r="3087">
          <cell r="G3087">
            <v>-31.496700000000001</v>
          </cell>
          <cell r="H3087">
            <v>0</v>
          </cell>
        </row>
        <row r="3088">
          <cell r="G3088">
            <v>-34.681899999999999</v>
          </cell>
          <cell r="H3088">
            <v>0</v>
          </cell>
        </row>
        <row r="3089">
          <cell r="G3089">
            <v>-33.3613</v>
          </cell>
          <cell r="H3089">
            <v>0</v>
          </cell>
        </row>
        <row r="3090">
          <cell r="G3090">
            <v>-34.272599999999997</v>
          </cell>
          <cell r="H3090">
            <v>0</v>
          </cell>
        </row>
        <row r="3091">
          <cell r="G3091">
            <v>-52.360300000000002</v>
          </cell>
          <cell r="H3091">
            <v>0</v>
          </cell>
        </row>
        <row r="3092">
          <cell r="G3092">
            <v>-53.790599999999998</v>
          </cell>
          <cell r="H3092">
            <v>8.1799999999999998E-2</v>
          </cell>
        </row>
        <row r="3093">
          <cell r="G3093">
            <v>-53.466900000000003</v>
          </cell>
          <cell r="H3093">
            <v>7.4399999999999994E-2</v>
          </cell>
        </row>
        <row r="3094">
          <cell r="G3094">
            <v>-51.430799999999998</v>
          </cell>
          <cell r="H3094">
            <v>7.22E-2</v>
          </cell>
        </row>
        <row r="3095">
          <cell r="G3095">
            <v>-23.482500000000002</v>
          </cell>
          <cell r="H3095">
            <v>3.6400000000000002E-2</v>
          </cell>
        </row>
        <row r="3096">
          <cell r="G3096">
            <v>-22.588200000000001</v>
          </cell>
          <cell r="H3096">
            <v>1.6999999999999999E-3</v>
          </cell>
        </row>
        <row r="3097">
          <cell r="G3097">
            <v>-23.205200000000001</v>
          </cell>
          <cell r="H3097">
            <v>0</v>
          </cell>
        </row>
        <row r="3098">
          <cell r="G3098">
            <v>-23.0655</v>
          </cell>
          <cell r="H3098">
            <v>0</v>
          </cell>
        </row>
        <row r="3099">
          <cell r="G3099">
            <v>-20.707999999999998</v>
          </cell>
          <cell r="H3099">
            <v>0</v>
          </cell>
        </row>
        <row r="3100">
          <cell r="G3100">
            <v>-22.8019</v>
          </cell>
          <cell r="H3100">
            <v>0</v>
          </cell>
        </row>
        <row r="3101">
          <cell r="G3101">
            <v>-45</v>
          </cell>
          <cell r="H3101">
            <v>0</v>
          </cell>
        </row>
        <row r="3102">
          <cell r="G3102">
            <v>293.10250000000002</v>
          </cell>
          <cell r="H3102">
            <v>0</v>
          </cell>
        </row>
        <row r="3103">
          <cell r="G3103">
            <v>282.14920000000001</v>
          </cell>
          <cell r="H3103">
            <v>0</v>
          </cell>
        </row>
        <row r="3104">
          <cell r="G3104">
            <v>290.0027</v>
          </cell>
          <cell r="H3104">
            <v>0</v>
          </cell>
        </row>
        <row r="3105">
          <cell r="G3105">
            <v>288.38249999999999</v>
          </cell>
          <cell r="H3105">
            <v>0</v>
          </cell>
        </row>
        <row r="3106">
          <cell r="G3106">
            <v>277.4914</v>
          </cell>
          <cell r="H3106">
            <v>0</v>
          </cell>
        </row>
        <row r="3107">
          <cell r="G3107">
            <v>285.13690000000003</v>
          </cell>
          <cell r="H3107">
            <v>0</v>
          </cell>
        </row>
        <row r="3108">
          <cell r="G3108">
            <v>14.4384</v>
          </cell>
          <cell r="H3108">
            <v>0</v>
          </cell>
        </row>
        <row r="3109">
          <cell r="G3109">
            <v>14.834199999999999</v>
          </cell>
          <cell r="H3109">
            <v>0</v>
          </cell>
        </row>
        <row r="3110">
          <cell r="G3110">
            <v>0</v>
          </cell>
          <cell r="H3110">
            <v>0</v>
          </cell>
        </row>
        <row r="3111">
          <cell r="G3111">
            <v>0</v>
          </cell>
          <cell r="H3111">
            <v>0</v>
          </cell>
        </row>
        <row r="3112">
          <cell r="G3112">
            <v>0</v>
          </cell>
          <cell r="H3112">
            <v>0</v>
          </cell>
        </row>
        <row r="3113">
          <cell r="G3113">
            <v>-27.4419</v>
          </cell>
          <cell r="H3113">
            <v>0</v>
          </cell>
        </row>
        <row r="3114">
          <cell r="G3114">
            <v>-24.6343</v>
          </cell>
          <cell r="H3114">
            <v>0</v>
          </cell>
        </row>
        <row r="3115">
          <cell r="G3115">
            <v>-27.122199999999999</v>
          </cell>
          <cell r="H3115">
            <v>0</v>
          </cell>
        </row>
        <row r="3116">
          <cell r="G3116">
            <v>-26.0867</v>
          </cell>
          <cell r="H3116">
            <v>0</v>
          </cell>
        </row>
        <row r="3117">
          <cell r="G3117">
            <v>-26.797999999999998</v>
          </cell>
          <cell r="H3117">
            <v>0</v>
          </cell>
        </row>
        <row r="3118">
          <cell r="G3118">
            <v>-25.776</v>
          </cell>
          <cell r="H3118">
            <v>0</v>
          </cell>
        </row>
        <row r="3119">
          <cell r="G3119">
            <v>-26.4788</v>
          </cell>
          <cell r="H3119">
            <v>0</v>
          </cell>
        </row>
        <row r="3120">
          <cell r="G3120">
            <v>-26.3188</v>
          </cell>
          <cell r="H3120">
            <v>0</v>
          </cell>
        </row>
        <row r="3121">
          <cell r="G3121">
            <v>-25.315799999999999</v>
          </cell>
          <cell r="H3121">
            <v>0</v>
          </cell>
        </row>
        <row r="3122">
          <cell r="G3122">
            <v>-26.006699999999999</v>
          </cell>
          <cell r="H3122">
            <v>0</v>
          </cell>
        </row>
        <row r="3123">
          <cell r="G3123">
            <v>-25.016200000000001</v>
          </cell>
          <cell r="H3123">
            <v>0</v>
          </cell>
        </row>
        <row r="3124">
          <cell r="G3124">
            <v>-25.699200000000001</v>
          </cell>
          <cell r="H3124">
            <v>0</v>
          </cell>
        </row>
        <row r="3125">
          <cell r="G3125">
            <v>-25.5441</v>
          </cell>
          <cell r="H3125">
            <v>0</v>
          </cell>
        </row>
        <row r="3126">
          <cell r="G3126">
            <v>-22.932600000000001</v>
          </cell>
          <cell r="H3126">
            <v>0</v>
          </cell>
        </row>
        <row r="3127">
          <cell r="G3127">
            <v>-25.250900000000001</v>
          </cell>
          <cell r="H3127">
            <v>0</v>
          </cell>
        </row>
        <row r="3128">
          <cell r="G3128">
            <v>-24.289200000000001</v>
          </cell>
          <cell r="H3128">
            <v>0</v>
          </cell>
        </row>
        <row r="3129">
          <cell r="G3129">
            <v>-24.953499999999998</v>
          </cell>
          <cell r="H3129">
            <v>0</v>
          </cell>
        </row>
        <row r="3130">
          <cell r="G3130">
            <v>-24.004100000000001</v>
          </cell>
          <cell r="H3130">
            <v>0</v>
          </cell>
        </row>
        <row r="3131">
          <cell r="G3131">
            <v>-24.660699999999999</v>
          </cell>
          <cell r="H3131">
            <v>0</v>
          </cell>
        </row>
        <row r="3132">
          <cell r="G3132">
            <v>-24.513300000000001</v>
          </cell>
          <cell r="H3132">
            <v>0</v>
          </cell>
        </row>
        <row r="3133">
          <cell r="G3133">
            <v>-23.5808</v>
          </cell>
          <cell r="H3133">
            <v>0</v>
          </cell>
        </row>
        <row r="3134">
          <cell r="G3134">
            <v>-24.225899999999999</v>
          </cell>
          <cell r="H3134">
            <v>0</v>
          </cell>
        </row>
        <row r="3135">
          <cell r="G3135">
            <v>-23.304500000000001</v>
          </cell>
          <cell r="H3135">
            <v>0</v>
          </cell>
        </row>
        <row r="3136">
          <cell r="G3136">
            <v>-23.9421</v>
          </cell>
          <cell r="H3136">
            <v>0</v>
          </cell>
        </row>
        <row r="3137">
          <cell r="G3137">
            <v>-79.9422</v>
          </cell>
          <cell r="H3137">
            <v>0</v>
          </cell>
        </row>
        <row r="3138">
          <cell r="G3138">
            <v>-82.2149</v>
          </cell>
          <cell r="H3138">
            <v>0</v>
          </cell>
        </row>
        <row r="3139">
          <cell r="G3139">
            <v>-79.142600000000002</v>
          </cell>
          <cell r="H3139">
            <v>0</v>
          </cell>
        </row>
        <row r="3140">
          <cell r="G3140">
            <v>-81.355099999999993</v>
          </cell>
          <cell r="H3140">
            <v>0</v>
          </cell>
        </row>
        <row r="3141">
          <cell r="G3141">
            <v>-80.900599999999997</v>
          </cell>
          <cell r="H3141">
            <v>0</v>
          </cell>
        </row>
        <row r="3142">
          <cell r="G3142">
            <v>-77.845200000000006</v>
          </cell>
          <cell r="H3142">
            <v>0</v>
          </cell>
        </row>
        <row r="3143">
          <cell r="G3143">
            <v>-79.990099999999998</v>
          </cell>
          <cell r="H3143">
            <v>0</v>
          </cell>
        </row>
        <row r="3144">
          <cell r="G3144">
            <v>-76.958500000000001</v>
          </cell>
          <cell r="H3144">
            <v>0</v>
          </cell>
        </row>
        <row r="3145">
          <cell r="G3145">
            <v>-79.068200000000004</v>
          </cell>
          <cell r="H3145">
            <v>0</v>
          </cell>
        </row>
        <row r="3146">
          <cell r="G3146">
            <v>-78.595699999999994</v>
          </cell>
          <cell r="H3146">
            <v>0</v>
          </cell>
        </row>
        <row r="3147">
          <cell r="G3147">
            <v>-70.563500000000005</v>
          </cell>
          <cell r="H3147">
            <v>0</v>
          </cell>
        </row>
        <row r="3148">
          <cell r="G3148">
            <v>-77.695400000000006</v>
          </cell>
          <cell r="H3148">
            <v>0</v>
          </cell>
        </row>
        <row r="3149">
          <cell r="G3149">
            <v>-74.731399999999994</v>
          </cell>
          <cell r="H3149">
            <v>0</v>
          </cell>
        </row>
        <row r="3150">
          <cell r="G3150">
            <v>-76.770300000000006</v>
          </cell>
          <cell r="H3150">
            <v>0</v>
          </cell>
        </row>
        <row r="3151">
          <cell r="G3151">
            <v>-73.840999999999994</v>
          </cell>
          <cell r="H3151">
            <v>0</v>
          </cell>
        </row>
        <row r="3152">
          <cell r="G3152">
            <v>-40.086399999999998</v>
          </cell>
          <cell r="H3152">
            <v>0</v>
          </cell>
        </row>
        <row r="3153">
          <cell r="G3153">
            <v>-45.3401</v>
          </cell>
          <cell r="H3153">
            <v>0</v>
          </cell>
        </row>
        <row r="3154">
          <cell r="G3154">
            <v>-43.645400000000002</v>
          </cell>
          <cell r="H3154">
            <v>0</v>
          </cell>
        </row>
        <row r="3155">
          <cell r="G3155">
            <v>-44.860599999999998</v>
          </cell>
          <cell r="H3155">
            <v>0</v>
          </cell>
        </row>
        <row r="3156">
          <cell r="G3156">
            <v>-44.61</v>
          </cell>
          <cell r="H3156">
            <v>0</v>
          </cell>
        </row>
        <row r="3157">
          <cell r="G3157">
            <v>-42.924900000000001</v>
          </cell>
          <cell r="H3157">
            <v>0</v>
          </cell>
        </row>
        <row r="3158">
          <cell r="G3158">
            <v>-44.107900000000001</v>
          </cell>
          <cell r="H3158">
            <v>0</v>
          </cell>
        </row>
        <row r="3159">
          <cell r="G3159">
            <v>-42.435899999999997</v>
          </cell>
          <cell r="H3159">
            <v>0</v>
          </cell>
        </row>
        <row r="3160">
          <cell r="G3160">
            <v>-43.599600000000002</v>
          </cell>
          <cell r="H3160">
            <v>0</v>
          </cell>
        </row>
        <row r="3161">
          <cell r="G3161">
            <v>-43.338999999999999</v>
          </cell>
          <cell r="H3161">
            <v>0</v>
          </cell>
        </row>
        <row r="3162">
          <cell r="G3162">
            <v>-38.908999999999999</v>
          </cell>
          <cell r="H3162">
            <v>0</v>
          </cell>
        </row>
        <row r="3163">
          <cell r="G3163">
            <v>-42.851999999999997</v>
          </cell>
          <cell r="H3163">
            <v>0</v>
          </cell>
        </row>
        <row r="3164">
          <cell r="G3164">
            <v>-41.217199999999998</v>
          </cell>
          <cell r="H3164">
            <v>0</v>
          </cell>
        </row>
        <row r="3165">
          <cell r="G3165">
            <v>-42.341799999999999</v>
          </cell>
          <cell r="H3165">
            <v>0</v>
          </cell>
        </row>
        <row r="3166">
          <cell r="G3166">
            <v>-40.726100000000002</v>
          </cell>
          <cell r="H3166">
            <v>0</v>
          </cell>
        </row>
        <row r="3167">
          <cell r="G3167">
            <v>30</v>
          </cell>
          <cell r="H3167">
            <v>1.4999999999999999E-2</v>
          </cell>
        </row>
        <row r="3168">
          <cell r="G3168">
            <v>84.111900000000006</v>
          </cell>
          <cell r="H3168">
            <v>-0.1236</v>
          </cell>
        </row>
        <row r="3169">
          <cell r="G3169">
            <v>181.8886</v>
          </cell>
          <cell r="H3169">
            <v>-0.2661</v>
          </cell>
        </row>
        <row r="3170">
          <cell r="G3170">
            <v>170.39240000000001</v>
          </cell>
          <cell r="H3170">
            <v>-0.26219999999999999</v>
          </cell>
        </row>
        <row r="3171">
          <cell r="G3171">
            <v>129.67429999999999</v>
          </cell>
          <cell r="H3171">
            <v>0</v>
          </cell>
        </row>
        <row r="3172">
          <cell r="G3172">
            <v>129.5324</v>
          </cell>
          <cell r="H3172">
            <v>0</v>
          </cell>
        </row>
        <row r="3173">
          <cell r="G3173">
            <v>174.81229999999999</v>
          </cell>
          <cell r="H3173">
            <v>0</v>
          </cell>
        </row>
        <row r="3174">
          <cell r="G3174">
            <v>179.30199999999999</v>
          </cell>
          <cell r="H3174">
            <v>0</v>
          </cell>
        </row>
        <row r="3175">
          <cell r="G3175">
            <v>-54.474200000000003</v>
          </cell>
          <cell r="H3175">
            <v>-4.3735999999999997</v>
          </cell>
        </row>
        <row r="3176">
          <cell r="G3176">
            <v>-56.870699999999999</v>
          </cell>
          <cell r="H3176">
            <v>0.12640000000000001</v>
          </cell>
        </row>
        <row r="3177">
          <cell r="G3177">
            <v>-59.479799999999997</v>
          </cell>
          <cell r="H3177">
            <v>0.1293</v>
          </cell>
        </row>
        <row r="3178">
          <cell r="G3178">
            <v>-39.554099999999998</v>
          </cell>
          <cell r="H3178">
            <v>7.3599999999999999E-2</v>
          </cell>
        </row>
        <row r="3179">
          <cell r="G3179">
            <v>-35.895099999999999</v>
          </cell>
          <cell r="H3179">
            <v>0.1053</v>
          </cell>
        </row>
        <row r="3180">
          <cell r="G3180">
            <v>-63.499299999999998</v>
          </cell>
          <cell r="H3180">
            <v>9.35E-2</v>
          </cell>
        </row>
        <row r="3181">
          <cell r="G3181">
            <v>-59.292099999999998</v>
          </cell>
          <cell r="H3181">
            <v>8.6699999999999999E-2</v>
          </cell>
        </row>
        <row r="3182">
          <cell r="G3182">
            <v>-52.586199999999998</v>
          </cell>
          <cell r="H3182">
            <v>8.0799999999999997E-2</v>
          </cell>
        </row>
        <row r="3183">
          <cell r="G3183">
            <v>19.784199999999998</v>
          </cell>
          <cell r="H3183">
            <v>0</v>
          </cell>
        </row>
        <row r="3184">
          <cell r="G3184">
            <v>18.601500000000001</v>
          </cell>
          <cell r="H3184">
            <v>0</v>
          </cell>
        </row>
        <row r="3185">
          <cell r="G3185">
            <v>18.1509</v>
          </cell>
          <cell r="H3185">
            <v>0</v>
          </cell>
        </row>
        <row r="3186">
          <cell r="G3186">
            <v>16.684200000000001</v>
          </cell>
          <cell r="H3186">
            <v>0</v>
          </cell>
        </row>
        <row r="3187">
          <cell r="G3187">
            <v>29.583300000000001</v>
          </cell>
          <cell r="H3187">
            <v>2.3509000000000002</v>
          </cell>
        </row>
        <row r="3188">
          <cell r="G3188">
            <v>26.7681</v>
          </cell>
          <cell r="H3188">
            <v>-5.8099999999999999E-2</v>
          </cell>
        </row>
        <row r="3189">
          <cell r="G3189">
            <v>-9.2200000000000004E-2</v>
          </cell>
          <cell r="H3189">
            <v>2.0000000000000001E-4</v>
          </cell>
        </row>
        <row r="3190">
          <cell r="G3190">
            <v>-7.1499999999999994E-2</v>
          </cell>
          <cell r="H3190">
            <v>1E-4</v>
          </cell>
        </row>
        <row r="3191">
          <cell r="G3191">
            <v>-0.10879999999999999</v>
          </cell>
          <cell r="H3191">
            <v>2.9999999999999997E-4</v>
          </cell>
        </row>
        <row r="3192">
          <cell r="G3192">
            <v>-4.0899999999999999E-2</v>
          </cell>
          <cell r="H3192">
            <v>1E-4</v>
          </cell>
        </row>
        <row r="3193">
          <cell r="G3193">
            <v>-4.24E-2</v>
          </cell>
          <cell r="H3193">
            <v>1E-4</v>
          </cell>
        </row>
        <row r="3194">
          <cell r="G3194">
            <v>-3.9800000000000002E-2</v>
          </cell>
          <cell r="H3194">
            <v>1E-4</v>
          </cell>
        </row>
        <row r="3195">
          <cell r="G3195">
            <v>-8.6999999999999994E-3</v>
          </cell>
          <cell r="H3195">
            <v>0</v>
          </cell>
        </row>
        <row r="3196">
          <cell r="G3196">
            <v>-7.6E-3</v>
          </cell>
          <cell r="H3196">
            <v>0</v>
          </cell>
        </row>
        <row r="3197">
          <cell r="G3197">
            <v>-5.4000000000000003E-3</v>
          </cell>
          <cell r="H3197">
            <v>0</v>
          </cell>
        </row>
        <row r="3198">
          <cell r="G3198">
            <v>-5.4000000000000003E-3</v>
          </cell>
          <cell r="H3198">
            <v>0</v>
          </cell>
        </row>
        <row r="3199">
          <cell r="G3199">
            <v>-9.4000000000000004E-3</v>
          </cell>
          <cell r="H3199">
            <v>-6.9999999999999999E-4</v>
          </cell>
        </row>
        <row r="3200">
          <cell r="G3200">
            <v>-1.6899999999999998E-2</v>
          </cell>
          <cell r="H3200">
            <v>0</v>
          </cell>
        </row>
        <row r="3201">
          <cell r="G3201">
            <v>-3.04E-2</v>
          </cell>
          <cell r="H3201">
            <v>1E-4</v>
          </cell>
        </row>
        <row r="3202">
          <cell r="G3202">
            <v>-4.8999999999999998E-3</v>
          </cell>
          <cell r="H3202">
            <v>0</v>
          </cell>
        </row>
        <row r="3203">
          <cell r="G3203">
            <v>-3.7000000000000002E-3</v>
          </cell>
          <cell r="H3203">
            <v>0</v>
          </cell>
        </row>
        <row r="3204">
          <cell r="G3204">
            <v>-1.1999999999999999E-3</v>
          </cell>
          <cell r="H3204">
            <v>0</v>
          </cell>
        </row>
        <row r="3205">
          <cell r="G3205">
            <v>-8.0000000000000004E-4</v>
          </cell>
          <cell r="H3205">
            <v>0</v>
          </cell>
        </row>
        <row r="3206">
          <cell r="G3206">
            <v>-5.0000000000000001E-4</v>
          </cell>
          <cell r="H3206">
            <v>0</v>
          </cell>
        </row>
        <row r="3207">
          <cell r="G3207">
            <v>-5.9999999999999995E-4</v>
          </cell>
          <cell r="H3207">
            <v>0</v>
          </cell>
        </row>
        <row r="3208">
          <cell r="G3208">
            <v>-4.0000000000000002E-4</v>
          </cell>
          <cell r="H3208">
            <v>0</v>
          </cell>
        </row>
        <row r="3209">
          <cell r="G3209">
            <v>-5.0000000000000001E-4</v>
          </cell>
          <cell r="H3209">
            <v>0</v>
          </cell>
        </row>
        <row r="3210">
          <cell r="G3210">
            <v>-5.0000000000000001E-4</v>
          </cell>
          <cell r="H3210">
            <v>0</v>
          </cell>
        </row>
        <row r="3211">
          <cell r="G3211">
            <v>-1.6000000000000001E-3</v>
          </cell>
          <cell r="H3211">
            <v>-1E-4</v>
          </cell>
        </row>
        <row r="3212">
          <cell r="G3212">
            <v>-2.3E-3</v>
          </cell>
          <cell r="H3212">
            <v>0</v>
          </cell>
        </row>
        <row r="3213">
          <cell r="G3213">
            <v>-140.80770000000001</v>
          </cell>
          <cell r="H3213">
            <v>0.1605</v>
          </cell>
        </row>
        <row r="3214">
          <cell r="G3214">
            <v>-102.85639999999999</v>
          </cell>
          <cell r="H3214">
            <v>0.11990000000000001</v>
          </cell>
        </row>
        <row r="3215">
          <cell r="G3215">
            <v>-39.686900000000001</v>
          </cell>
          <cell r="H3215">
            <v>0.1636</v>
          </cell>
        </row>
        <row r="3216">
          <cell r="G3216">
            <v>-72.933899999999994</v>
          </cell>
          <cell r="H3216">
            <v>0.32579999999999998</v>
          </cell>
        </row>
        <row r="3217">
          <cell r="G3217">
            <v>-103.53449999999999</v>
          </cell>
          <cell r="H3217">
            <v>0.43890000000000001</v>
          </cell>
        </row>
        <row r="3218">
          <cell r="G3218">
            <v>-99.145700000000005</v>
          </cell>
          <cell r="H3218">
            <v>0.42430000000000001</v>
          </cell>
        </row>
        <row r="3219">
          <cell r="G3219">
            <v>-103.6943</v>
          </cell>
          <cell r="H3219">
            <v>0.46779999999999999</v>
          </cell>
        </row>
        <row r="3220">
          <cell r="G3220">
            <v>-29.186900000000001</v>
          </cell>
          <cell r="H3220">
            <v>4.2599999999999999E-2</v>
          </cell>
        </row>
        <row r="3221">
          <cell r="G3221">
            <v>-11.4231</v>
          </cell>
          <cell r="H3221">
            <v>1.89E-2</v>
          </cell>
        </row>
        <row r="3222">
          <cell r="G3222">
            <v>6.45</v>
          </cell>
          <cell r="H3222">
            <v>-3.5000000000000001E-3</v>
          </cell>
        </row>
        <row r="3223">
          <cell r="G3223">
            <v>-19.311399999999999</v>
          </cell>
          <cell r="H3223">
            <v>1.06E-2</v>
          </cell>
        </row>
        <row r="3224">
          <cell r="G3224">
            <v>-22.209900000000001</v>
          </cell>
          <cell r="H3224">
            <v>8.5000000000000006E-2</v>
          </cell>
        </row>
        <row r="3225">
          <cell r="G3225">
            <v>-12.988799999999999</v>
          </cell>
          <cell r="H3225">
            <v>1.5699999999999999E-2</v>
          </cell>
        </row>
        <row r="3226">
          <cell r="G3226">
            <v>-15.4254</v>
          </cell>
          <cell r="H3226">
            <v>1.9E-2</v>
          </cell>
        </row>
        <row r="3227">
          <cell r="G3227">
            <v>-13.1835</v>
          </cell>
          <cell r="H3227">
            <v>5.7299999999999997E-2</v>
          </cell>
        </row>
        <row r="3228">
          <cell r="G3228">
            <v>-0.26100000000000001</v>
          </cell>
          <cell r="H3228">
            <v>1.1999999999999999E-3</v>
          </cell>
        </row>
        <row r="3229">
          <cell r="G3229">
            <v>-0.73760000000000003</v>
          </cell>
          <cell r="H3229">
            <v>3.3E-3</v>
          </cell>
        </row>
        <row r="3230">
          <cell r="G3230">
            <v>-0.6905</v>
          </cell>
          <cell r="H3230">
            <v>3.0999999999999999E-3</v>
          </cell>
        </row>
        <row r="3231">
          <cell r="G3231">
            <v>-1.5489999999999999</v>
          </cell>
          <cell r="H3231">
            <v>7.3000000000000001E-3</v>
          </cell>
        </row>
        <row r="3232">
          <cell r="G3232">
            <v>-16.8581</v>
          </cell>
          <cell r="H3232">
            <v>2.53E-2</v>
          </cell>
        </row>
        <row r="3233">
          <cell r="G3233">
            <v>-18.405000000000001</v>
          </cell>
          <cell r="H3233">
            <v>3.2000000000000001E-2</v>
          </cell>
        </row>
        <row r="3234">
          <cell r="G3234">
            <v>-2.5794000000000001</v>
          </cell>
          <cell r="H3234">
            <v>1.5E-3</v>
          </cell>
        </row>
        <row r="3235">
          <cell r="G3235">
            <v>-2.3155000000000001</v>
          </cell>
          <cell r="H3235">
            <v>1.2999999999999999E-3</v>
          </cell>
        </row>
        <row r="3236">
          <cell r="G3236">
            <v>-2.5493999999999999</v>
          </cell>
          <cell r="H3236">
            <v>9.7999999999999997E-3</v>
          </cell>
        </row>
        <row r="3237">
          <cell r="G3237">
            <v>-11.298</v>
          </cell>
          <cell r="H3237">
            <v>1.3899999999999999E-2</v>
          </cell>
        </row>
        <row r="3238">
          <cell r="G3238">
            <v>-11.6061</v>
          </cell>
          <cell r="H3238">
            <v>1.46E-2</v>
          </cell>
        </row>
        <row r="3239">
          <cell r="G3239">
            <v>-11.163500000000001</v>
          </cell>
          <cell r="H3239">
            <v>4.8800000000000003E-2</v>
          </cell>
        </row>
        <row r="3240">
          <cell r="G3240">
            <v>-11.4679</v>
          </cell>
          <cell r="H3240">
            <v>5.3400000000000003E-2</v>
          </cell>
        </row>
        <row r="3241">
          <cell r="G3241">
            <v>-11.3986</v>
          </cell>
          <cell r="H3241">
            <v>4.9799999999999997E-2</v>
          </cell>
        </row>
        <row r="3242">
          <cell r="G3242">
            <v>-10.9641</v>
          </cell>
          <cell r="H3242">
            <v>4.82E-2</v>
          </cell>
        </row>
        <row r="3243">
          <cell r="G3243">
            <v>-11.263400000000001</v>
          </cell>
          <cell r="H3243">
            <v>5.3100000000000001E-2</v>
          </cell>
        </row>
        <row r="3244">
          <cell r="G3244">
            <v>0.30780000000000002</v>
          </cell>
          <cell r="H3244">
            <v>-5.0000000000000001E-4</v>
          </cell>
        </row>
        <row r="3245">
          <cell r="G3245">
            <v>0.31619999999999998</v>
          </cell>
          <cell r="H3245">
            <v>-5.0000000000000001E-4</v>
          </cell>
        </row>
        <row r="3246">
          <cell r="G3246">
            <v>0.31430000000000002</v>
          </cell>
          <cell r="H3246">
            <v>-2.0000000000000001E-4</v>
          </cell>
        </row>
        <row r="3247">
          <cell r="G3247">
            <v>0.28220000000000001</v>
          </cell>
          <cell r="H3247">
            <v>-2.0000000000000001E-4</v>
          </cell>
        </row>
        <row r="3248">
          <cell r="G3248">
            <v>0.31069999999999998</v>
          </cell>
          <cell r="H3248">
            <v>-1.1999999999999999E-3</v>
          </cell>
        </row>
        <row r="3249">
          <cell r="G3249">
            <v>0.2989</v>
          </cell>
          <cell r="H3249">
            <v>-4.0000000000000002E-4</v>
          </cell>
        </row>
        <row r="3250">
          <cell r="G3250">
            <v>0.30709999999999998</v>
          </cell>
          <cell r="H3250">
            <v>-4.0000000000000002E-4</v>
          </cell>
        </row>
        <row r="3251">
          <cell r="G3251">
            <v>0.2954</v>
          </cell>
          <cell r="H3251">
            <v>-1.2999999999999999E-3</v>
          </cell>
        </row>
        <row r="3252">
          <cell r="G3252">
            <v>0.3034</v>
          </cell>
          <cell r="H3252">
            <v>-1.4E-3</v>
          </cell>
        </row>
        <row r="3253">
          <cell r="G3253">
            <v>0.30159999999999998</v>
          </cell>
          <cell r="H3253">
            <v>-1.2999999999999999E-3</v>
          </cell>
        </row>
        <row r="3254">
          <cell r="G3254">
            <v>0.29020000000000001</v>
          </cell>
          <cell r="H3254">
            <v>-1.1999999999999999E-3</v>
          </cell>
        </row>
        <row r="3255">
          <cell r="G3255">
            <v>0.29809999999999998</v>
          </cell>
          <cell r="H3255">
            <v>-1.4E-3</v>
          </cell>
        </row>
        <row r="3256">
          <cell r="G3256">
            <v>0.2868</v>
          </cell>
          <cell r="H3256">
            <v>-4.0000000000000002E-4</v>
          </cell>
        </row>
        <row r="3257">
          <cell r="G3257">
            <v>0.29459999999999997</v>
          </cell>
          <cell r="H3257">
            <v>-5.0000000000000001E-4</v>
          </cell>
        </row>
        <row r="3258">
          <cell r="G3258">
            <v>0.2928</v>
          </cell>
          <cell r="H3258">
            <v>-2.0000000000000001E-4</v>
          </cell>
        </row>
        <row r="3259">
          <cell r="G3259">
            <v>0.27229999999999999</v>
          </cell>
          <cell r="H3259">
            <v>-1E-4</v>
          </cell>
        </row>
        <row r="3260">
          <cell r="G3260">
            <v>0.28939999999999999</v>
          </cell>
          <cell r="H3260">
            <v>-1.1000000000000001E-3</v>
          </cell>
        </row>
        <row r="3261">
          <cell r="G3261">
            <v>0.27839999999999998</v>
          </cell>
          <cell r="H3261">
            <v>-2.9999999999999997E-4</v>
          </cell>
        </row>
        <row r="3262">
          <cell r="G3262">
            <v>0.28599999999999998</v>
          </cell>
          <cell r="H3262">
            <v>-2.9999999999999997E-4</v>
          </cell>
        </row>
        <row r="3263">
          <cell r="G3263">
            <v>0.27510000000000001</v>
          </cell>
          <cell r="H3263">
            <v>-1.1999999999999999E-3</v>
          </cell>
        </row>
        <row r="3264">
          <cell r="G3264">
            <v>0.28260000000000002</v>
          </cell>
          <cell r="H3264">
            <v>-1.2999999999999999E-3</v>
          </cell>
        </row>
        <row r="3265">
          <cell r="G3265">
            <v>0.28089999999999998</v>
          </cell>
          <cell r="H3265">
            <v>-1.1999999999999999E-3</v>
          </cell>
        </row>
        <row r="3266">
          <cell r="G3266">
            <v>0.2702</v>
          </cell>
          <cell r="H3266">
            <v>-1.1000000000000001E-3</v>
          </cell>
        </row>
        <row r="3267">
          <cell r="G3267">
            <v>0.27760000000000001</v>
          </cell>
          <cell r="H3267">
            <v>-1.2999999999999999E-3</v>
          </cell>
        </row>
        <row r="3268">
          <cell r="G3268">
            <v>0.26700000000000002</v>
          </cell>
          <cell r="H3268">
            <v>-4.0000000000000002E-4</v>
          </cell>
        </row>
        <row r="3269">
          <cell r="G3269">
            <v>0.27429999999999999</v>
          </cell>
          <cell r="H3269">
            <v>-4.0000000000000002E-4</v>
          </cell>
        </row>
        <row r="3270">
          <cell r="G3270">
            <v>0.2727</v>
          </cell>
          <cell r="H3270">
            <v>-1E-4</v>
          </cell>
        </row>
        <row r="3271">
          <cell r="G3271">
            <v>0.24479999999999999</v>
          </cell>
          <cell r="H3271">
            <v>-1E-4</v>
          </cell>
        </row>
        <row r="3272">
          <cell r="G3272">
            <v>0.26950000000000002</v>
          </cell>
          <cell r="H3272">
            <v>-1E-3</v>
          </cell>
        </row>
        <row r="3273">
          <cell r="G3273">
            <v>0.25919999999999999</v>
          </cell>
          <cell r="H3273">
            <v>-2.9999999999999997E-4</v>
          </cell>
        </row>
        <row r="3274">
          <cell r="G3274">
            <v>0.26629999999999998</v>
          </cell>
          <cell r="H3274">
            <v>-2.9999999999999997E-4</v>
          </cell>
        </row>
        <row r="3275">
          <cell r="G3275">
            <v>0.25619999999999998</v>
          </cell>
          <cell r="H3275">
            <v>-1E-3</v>
          </cell>
        </row>
        <row r="3276">
          <cell r="G3276">
            <v>0.26319999999999999</v>
          </cell>
          <cell r="H3276">
            <v>-1.1000000000000001E-3</v>
          </cell>
        </row>
        <row r="3277">
          <cell r="G3277">
            <v>0.2616</v>
          </cell>
          <cell r="H3277">
            <v>-1E-3</v>
          </cell>
        </row>
        <row r="3278">
          <cell r="G3278">
            <v>0.25159999999999999</v>
          </cell>
          <cell r="H3278">
            <v>-1E-3</v>
          </cell>
        </row>
        <row r="3279">
          <cell r="G3279">
            <v>0.25850000000000001</v>
          </cell>
          <cell r="H3279">
            <v>-1.1000000000000001E-3</v>
          </cell>
        </row>
        <row r="3280">
          <cell r="G3280">
            <v>-51.222900000000003</v>
          </cell>
          <cell r="H3280">
            <v>5.8400000000000001E-2</v>
          </cell>
        </row>
        <row r="3281">
          <cell r="G3281">
            <v>-25.972899999999999</v>
          </cell>
          <cell r="H3281">
            <v>3.0300000000000001E-2</v>
          </cell>
        </row>
        <row r="3282">
          <cell r="G3282">
            <v>-22.4956</v>
          </cell>
          <cell r="H3282">
            <v>9.2700000000000005E-2</v>
          </cell>
        </row>
        <row r="3283">
          <cell r="G3283">
            <v>-20.7773</v>
          </cell>
          <cell r="H3283">
            <v>9.2799999999999994E-2</v>
          </cell>
        </row>
        <row r="3284">
          <cell r="G3284">
            <v>-21.6387</v>
          </cell>
          <cell r="H3284">
            <v>9.1700000000000004E-2</v>
          </cell>
        </row>
        <row r="3285">
          <cell r="G3285">
            <v>-25.144500000000001</v>
          </cell>
          <cell r="H3285">
            <v>0.1076</v>
          </cell>
        </row>
        <row r="3286">
          <cell r="G3286">
            <v>0.1762</v>
          </cell>
          <cell r="H3286">
            <v>-8.0000000000000004E-4</v>
          </cell>
        </row>
        <row r="3287">
          <cell r="G3287">
            <v>0.16950000000000001</v>
          </cell>
          <cell r="H3287">
            <v>-2.0000000000000001E-4</v>
          </cell>
        </row>
        <row r="3288">
          <cell r="G3288">
            <v>0.17419999999999999</v>
          </cell>
          <cell r="H3288">
            <v>-2.9999999999999997E-4</v>
          </cell>
        </row>
        <row r="3289">
          <cell r="G3289">
            <v>0.1731</v>
          </cell>
          <cell r="H3289">
            <v>-1E-4</v>
          </cell>
        </row>
        <row r="3290">
          <cell r="G3290">
            <v>0.15540000000000001</v>
          </cell>
          <cell r="H3290">
            <v>-1E-4</v>
          </cell>
        </row>
        <row r="3291">
          <cell r="G3291">
            <v>0.1711</v>
          </cell>
          <cell r="H3291">
            <v>-6.9999999999999999E-4</v>
          </cell>
        </row>
        <row r="3292">
          <cell r="G3292">
            <v>0.1646</v>
          </cell>
          <cell r="H3292">
            <v>-2.0000000000000001E-4</v>
          </cell>
        </row>
        <row r="3293">
          <cell r="G3293">
            <v>0.1691</v>
          </cell>
          <cell r="H3293">
            <v>-2.0000000000000001E-4</v>
          </cell>
        </row>
        <row r="3294">
          <cell r="G3294">
            <v>0.16259999999999999</v>
          </cell>
          <cell r="H3294">
            <v>-6.9999999999999999E-4</v>
          </cell>
        </row>
        <row r="3295">
          <cell r="G3295">
            <v>0.1671</v>
          </cell>
          <cell r="H3295">
            <v>-8.0000000000000004E-4</v>
          </cell>
        </row>
        <row r="3296">
          <cell r="G3296">
            <v>0.16600000000000001</v>
          </cell>
          <cell r="H3296">
            <v>-6.9999999999999999E-4</v>
          </cell>
        </row>
        <row r="3297">
          <cell r="G3297">
            <v>0.15970000000000001</v>
          </cell>
          <cell r="H3297">
            <v>-6.9999999999999999E-4</v>
          </cell>
        </row>
        <row r="3298">
          <cell r="G3298">
            <v>0.16400000000000001</v>
          </cell>
          <cell r="H3298">
            <v>-8.0000000000000004E-4</v>
          </cell>
        </row>
        <row r="3299">
          <cell r="G3299">
            <v>0.1578</v>
          </cell>
          <cell r="H3299">
            <v>-2.0000000000000001E-4</v>
          </cell>
        </row>
        <row r="3300">
          <cell r="G3300">
            <v>0.16209999999999999</v>
          </cell>
          <cell r="H3300">
            <v>-2.9999999999999997E-4</v>
          </cell>
        </row>
        <row r="3301">
          <cell r="G3301">
            <v>0.16109999999999999</v>
          </cell>
          <cell r="H3301">
            <v>-1E-4</v>
          </cell>
        </row>
        <row r="3302">
          <cell r="G3302">
            <v>0.14460000000000001</v>
          </cell>
          <cell r="H3302">
            <v>-1E-4</v>
          </cell>
        </row>
        <row r="3303">
          <cell r="G3303">
            <v>0.15920000000000001</v>
          </cell>
          <cell r="H3303">
            <v>-5.9999999999999995E-4</v>
          </cell>
        </row>
        <row r="3304">
          <cell r="G3304">
            <v>0.15310000000000001</v>
          </cell>
          <cell r="H3304">
            <v>-2.0000000000000001E-4</v>
          </cell>
        </row>
        <row r="3305">
          <cell r="G3305">
            <v>0.1573</v>
          </cell>
          <cell r="H3305">
            <v>-2.0000000000000001E-4</v>
          </cell>
        </row>
        <row r="3306">
          <cell r="G3306">
            <v>0.15129999999999999</v>
          </cell>
          <cell r="H3306">
            <v>-6.9999999999999999E-4</v>
          </cell>
        </row>
        <row r="3307">
          <cell r="G3307">
            <v>0.15540000000000001</v>
          </cell>
          <cell r="H3307">
            <v>-6.9999999999999999E-4</v>
          </cell>
        </row>
        <row r="3308">
          <cell r="G3308">
            <v>0.1545</v>
          </cell>
          <cell r="H3308">
            <v>-6.9999999999999999E-4</v>
          </cell>
        </row>
        <row r="3309">
          <cell r="G3309">
            <v>0.14860000000000001</v>
          </cell>
          <cell r="H3309">
            <v>-6.9999999999999999E-4</v>
          </cell>
        </row>
        <row r="3310">
          <cell r="G3310">
            <v>0.1527</v>
          </cell>
          <cell r="H3310">
            <v>-6.9999999999999999E-4</v>
          </cell>
        </row>
        <row r="3311">
          <cell r="G3311">
            <v>0.14680000000000001</v>
          </cell>
          <cell r="H3311">
            <v>-2.0000000000000001E-4</v>
          </cell>
        </row>
        <row r="3312">
          <cell r="G3312">
            <v>0.15090000000000001</v>
          </cell>
          <cell r="H3312">
            <v>-2.9999999999999997E-4</v>
          </cell>
        </row>
        <row r="3313">
          <cell r="G3313">
            <v>0.14990000000000001</v>
          </cell>
          <cell r="H3313">
            <v>-1E-4</v>
          </cell>
        </row>
        <row r="3314">
          <cell r="G3314">
            <v>0.1346</v>
          </cell>
          <cell r="H3314">
            <v>-1E-4</v>
          </cell>
        </row>
        <row r="3315">
          <cell r="G3315">
            <v>0.1482</v>
          </cell>
          <cell r="H3315">
            <v>-5.9999999999999995E-4</v>
          </cell>
        </row>
        <row r="3316">
          <cell r="G3316">
            <v>0.1426</v>
          </cell>
          <cell r="H3316">
            <v>-2.0000000000000001E-4</v>
          </cell>
        </row>
        <row r="3317">
          <cell r="G3317">
            <v>0.14649999999999999</v>
          </cell>
          <cell r="H3317">
            <v>-2.0000000000000001E-4</v>
          </cell>
        </row>
        <row r="3318">
          <cell r="G3318">
            <v>0.1409</v>
          </cell>
          <cell r="H3318">
            <v>-5.9999999999999995E-4</v>
          </cell>
        </row>
        <row r="3319">
          <cell r="G3319">
            <v>0.14480000000000001</v>
          </cell>
          <cell r="H3319">
            <v>-6.9999999999999999E-4</v>
          </cell>
        </row>
        <row r="3320">
          <cell r="G3320">
            <v>0.1439</v>
          </cell>
          <cell r="H3320">
            <v>-5.9999999999999995E-4</v>
          </cell>
        </row>
        <row r="3321">
          <cell r="G3321">
            <v>0.1384</v>
          </cell>
          <cell r="H3321">
            <v>-5.9999999999999995E-4</v>
          </cell>
        </row>
        <row r="3322">
          <cell r="G3322">
            <v>0.14219999999999999</v>
          </cell>
          <cell r="H3322">
            <v>-6.9999999999999999E-4</v>
          </cell>
        </row>
        <row r="3323">
          <cell r="G3323">
            <v>0.1368</v>
          </cell>
          <cell r="H3323">
            <v>-2.0000000000000001E-4</v>
          </cell>
        </row>
        <row r="3324">
          <cell r="G3324">
            <v>0.14050000000000001</v>
          </cell>
          <cell r="H3324">
            <v>-2.0000000000000001E-4</v>
          </cell>
        </row>
        <row r="3325">
          <cell r="G3325">
            <v>0.13969999999999999</v>
          </cell>
          <cell r="H3325">
            <v>-1E-4</v>
          </cell>
        </row>
        <row r="3326">
          <cell r="G3326">
            <v>0.12989999999999999</v>
          </cell>
          <cell r="H3326">
            <v>-1E-4</v>
          </cell>
        </row>
        <row r="3327">
          <cell r="G3327">
            <v>0.1381</v>
          </cell>
          <cell r="H3327">
            <v>-5.0000000000000001E-4</v>
          </cell>
        </row>
        <row r="3328">
          <cell r="G3328">
            <v>0.1328</v>
          </cell>
          <cell r="H3328">
            <v>-2.0000000000000001E-4</v>
          </cell>
        </row>
        <row r="3329">
          <cell r="G3329">
            <v>0.13639999999999999</v>
          </cell>
          <cell r="H3329">
            <v>-2.0000000000000001E-4</v>
          </cell>
        </row>
        <row r="3330">
          <cell r="G3330">
            <v>0.13120000000000001</v>
          </cell>
          <cell r="H3330">
            <v>-5.9999999999999995E-4</v>
          </cell>
        </row>
        <row r="3331">
          <cell r="G3331">
            <v>0.1348</v>
          </cell>
          <cell r="H3331">
            <v>-5.9999999999999995E-4</v>
          </cell>
        </row>
        <row r="3332">
          <cell r="G3332">
            <v>0.13400000000000001</v>
          </cell>
          <cell r="H3332">
            <v>-5.9999999999999995E-4</v>
          </cell>
        </row>
        <row r="3333">
          <cell r="G3333">
            <v>0.12889999999999999</v>
          </cell>
          <cell r="H3333">
            <v>-5.0000000000000001E-4</v>
          </cell>
        </row>
        <row r="3334">
          <cell r="G3334">
            <v>0.13239999999999999</v>
          </cell>
          <cell r="H3334">
            <v>-5.9999999999999995E-4</v>
          </cell>
        </row>
        <row r="3335">
          <cell r="G3335">
            <v>0.12740000000000001</v>
          </cell>
          <cell r="H3335">
            <v>-2.0000000000000001E-4</v>
          </cell>
        </row>
        <row r="3336">
          <cell r="G3336">
            <v>0.13089999999999999</v>
          </cell>
          <cell r="H3336">
            <v>-2.0000000000000001E-4</v>
          </cell>
        </row>
        <row r="3337">
          <cell r="G3337">
            <v>0.13009999999999999</v>
          </cell>
          <cell r="H3337">
            <v>-1E-4</v>
          </cell>
        </row>
        <row r="3338">
          <cell r="G3338">
            <v>0.1168</v>
          </cell>
          <cell r="H3338">
            <v>-1E-4</v>
          </cell>
        </row>
        <row r="3339">
          <cell r="G3339">
            <v>0.12859999999999999</v>
          </cell>
          <cell r="H3339">
            <v>-5.0000000000000001E-4</v>
          </cell>
        </row>
        <row r="3340">
          <cell r="G3340">
            <v>0.1237</v>
          </cell>
          <cell r="H3340">
            <v>-1E-4</v>
          </cell>
        </row>
        <row r="3341">
          <cell r="G3341">
            <v>0.127</v>
          </cell>
          <cell r="H3341">
            <v>-1E-4</v>
          </cell>
        </row>
        <row r="3342">
          <cell r="G3342">
            <v>0.1222</v>
          </cell>
          <cell r="H3342">
            <v>-5.0000000000000001E-4</v>
          </cell>
        </row>
        <row r="3343">
          <cell r="G3343">
            <v>0.12559999999999999</v>
          </cell>
          <cell r="H3343">
            <v>-5.0000000000000001E-4</v>
          </cell>
        </row>
        <row r="3344">
          <cell r="G3344">
            <v>0.12479999999999999</v>
          </cell>
          <cell r="H3344">
            <v>-5.0000000000000001E-4</v>
          </cell>
        </row>
        <row r="3345">
          <cell r="G3345">
            <v>0.12</v>
          </cell>
          <cell r="H3345">
            <v>-5.0000000000000001E-4</v>
          </cell>
        </row>
        <row r="3346">
          <cell r="G3346">
            <v>0.12330000000000001</v>
          </cell>
          <cell r="H3346">
            <v>-5.0000000000000001E-4</v>
          </cell>
        </row>
        <row r="3347">
          <cell r="G3347">
            <v>-411.68369999999999</v>
          </cell>
          <cell r="H3347">
            <v>1.4753000000000001</v>
          </cell>
        </row>
        <row r="3348">
          <cell r="G3348">
            <v>-222.02590000000001</v>
          </cell>
          <cell r="H3348">
            <v>2.4289000000000001</v>
          </cell>
        </row>
        <row r="3349">
          <cell r="G3349">
            <v>-213.2978</v>
          </cell>
          <cell r="H3349">
            <v>0</v>
          </cell>
        </row>
        <row r="3350">
          <cell r="G3350">
            <v>-219.31110000000001</v>
          </cell>
          <cell r="H3350">
            <v>0</v>
          </cell>
        </row>
        <row r="3351">
          <cell r="G3351">
            <v>-218.11349999999999</v>
          </cell>
          <cell r="H3351">
            <v>0</v>
          </cell>
        </row>
        <row r="3352">
          <cell r="G3352">
            <v>-209.85939999999999</v>
          </cell>
          <cell r="H3352">
            <v>0</v>
          </cell>
        </row>
        <row r="3353">
          <cell r="G3353">
            <v>-215.71270000000001</v>
          </cell>
          <cell r="H3353">
            <v>0</v>
          </cell>
        </row>
        <row r="3354">
          <cell r="G3354">
            <v>-33.728099999999998</v>
          </cell>
          <cell r="H3354">
            <v>1.4209000000000001</v>
          </cell>
        </row>
        <row r="3355">
          <cell r="G3355">
            <v>-34.725900000000003</v>
          </cell>
          <cell r="H3355">
            <v>-0.28899999999999998</v>
          </cell>
        </row>
        <row r="3356">
          <cell r="G3356">
            <v>-40.440600000000003</v>
          </cell>
          <cell r="H3356">
            <v>-0.54849999999999999</v>
          </cell>
        </row>
        <row r="3357">
          <cell r="G3357">
            <v>-36.214199999999998</v>
          </cell>
          <cell r="H3357">
            <v>-5.8799999999999998E-2</v>
          </cell>
        </row>
        <row r="3358">
          <cell r="G3358">
            <v>-40.022599999999997</v>
          </cell>
          <cell r="H3358">
            <v>0.77800000000000002</v>
          </cell>
        </row>
        <row r="3359">
          <cell r="G3359">
            <v>-38.996400000000001</v>
          </cell>
          <cell r="H3359">
            <v>0.14630000000000001</v>
          </cell>
        </row>
        <row r="3360">
          <cell r="G3360">
            <v>-40.123699999999999</v>
          </cell>
          <cell r="H3360">
            <v>0.4582</v>
          </cell>
        </row>
        <row r="3361">
          <cell r="G3361">
            <v>-38.577800000000003</v>
          </cell>
          <cell r="H3361">
            <v>0</v>
          </cell>
        </row>
        <row r="3362">
          <cell r="G3362">
            <v>1.9838</v>
          </cell>
          <cell r="H3362">
            <v>0</v>
          </cell>
        </row>
        <row r="3363">
          <cell r="G3363">
            <v>1.9584999999999999</v>
          </cell>
          <cell r="H3363">
            <v>0</v>
          </cell>
        </row>
        <row r="3364">
          <cell r="G3364">
            <v>1.8980999999999999</v>
          </cell>
          <cell r="H3364">
            <v>0</v>
          </cell>
        </row>
        <row r="3365">
          <cell r="G3365">
            <v>1.9097</v>
          </cell>
          <cell r="H3365">
            <v>0</v>
          </cell>
        </row>
        <row r="3366">
          <cell r="G3366">
            <v>2.3481000000000001</v>
          </cell>
          <cell r="H3366">
            <v>-9.5899999999999999E-2</v>
          </cell>
        </row>
        <row r="3367">
          <cell r="G3367">
            <v>2.3740999999999999</v>
          </cell>
          <cell r="H3367">
            <v>1.9800000000000002E-2</v>
          </cell>
        </row>
        <row r="3368">
          <cell r="G3368">
            <v>1.5851999999999999</v>
          </cell>
          <cell r="H3368">
            <v>2.0400000000000001E-2</v>
          </cell>
        </row>
        <row r="3369">
          <cell r="G3369">
            <v>1.423</v>
          </cell>
          <cell r="H3369">
            <v>2.5000000000000001E-3</v>
          </cell>
        </row>
        <row r="3370">
          <cell r="G3370">
            <v>1.5667</v>
          </cell>
          <cell r="H3370">
            <v>-2.9600000000000001E-2</v>
          </cell>
        </row>
        <row r="3371">
          <cell r="G3371">
            <v>1.0243</v>
          </cell>
          <cell r="H3371">
            <v>-3.8999999999999998E-3</v>
          </cell>
        </row>
        <row r="3372">
          <cell r="G3372">
            <v>1.0522</v>
          </cell>
          <cell r="H3372">
            <v>-1.2200000000000001E-2</v>
          </cell>
        </row>
        <row r="3373">
          <cell r="G3373">
            <v>1.0121</v>
          </cell>
          <cell r="H3373">
            <v>0</v>
          </cell>
        </row>
        <row r="3374">
          <cell r="G3374">
            <v>1.0397000000000001</v>
          </cell>
          <cell r="H3374">
            <v>0</v>
          </cell>
        </row>
        <row r="3375">
          <cell r="G3375">
            <v>1.0334000000000001</v>
          </cell>
          <cell r="H3375">
            <v>0</v>
          </cell>
        </row>
        <row r="3376">
          <cell r="G3376">
            <v>0.99399999999999999</v>
          </cell>
          <cell r="H3376">
            <v>0</v>
          </cell>
        </row>
        <row r="3377">
          <cell r="G3377">
            <v>1.0212000000000001</v>
          </cell>
          <cell r="H3377">
            <v>0</v>
          </cell>
        </row>
        <row r="3378">
          <cell r="G3378">
            <v>0.24679999999999999</v>
          </cell>
          <cell r="H3378">
            <v>-9.7000000000000003E-3</v>
          </cell>
        </row>
        <row r="3379">
          <cell r="G3379">
            <v>0.2535</v>
          </cell>
          <cell r="H3379">
            <v>2E-3</v>
          </cell>
        </row>
        <row r="3380">
          <cell r="G3380">
            <v>0.252</v>
          </cell>
          <cell r="H3380">
            <v>3.0999999999999999E-3</v>
          </cell>
        </row>
        <row r="3381">
          <cell r="G3381">
            <v>0.22620000000000001</v>
          </cell>
          <cell r="H3381">
            <v>4.0000000000000002E-4</v>
          </cell>
        </row>
        <row r="3382">
          <cell r="G3382">
            <v>0.24909999999999999</v>
          </cell>
          <cell r="H3382">
            <v>-3.5999999999999999E-3</v>
          </cell>
        </row>
        <row r="3383">
          <cell r="G3383">
            <v>0.23960000000000001</v>
          </cell>
          <cell r="H3383">
            <v>-1.4E-3</v>
          </cell>
        </row>
        <row r="3384">
          <cell r="G3384">
            <v>0.2462</v>
          </cell>
          <cell r="H3384">
            <v>-4.4000000000000003E-3</v>
          </cell>
        </row>
        <row r="3385">
          <cell r="G3385">
            <v>0.23680000000000001</v>
          </cell>
          <cell r="H3385">
            <v>0</v>
          </cell>
        </row>
        <row r="3386">
          <cell r="G3386">
            <v>0.24329999999999999</v>
          </cell>
          <cell r="H3386">
            <v>0</v>
          </cell>
        </row>
        <row r="3387">
          <cell r="G3387">
            <v>0.24179999999999999</v>
          </cell>
          <cell r="H3387">
            <v>0</v>
          </cell>
        </row>
        <row r="3388">
          <cell r="G3388">
            <v>0.2326</v>
          </cell>
          <cell r="H3388">
            <v>0</v>
          </cell>
        </row>
        <row r="3389">
          <cell r="G3389">
            <v>0.23899999999999999</v>
          </cell>
          <cell r="H3389">
            <v>0</v>
          </cell>
        </row>
        <row r="3390">
          <cell r="G3390">
            <v>0.22989999999999999</v>
          </cell>
          <cell r="H3390">
            <v>-8.9999999999999993E-3</v>
          </cell>
        </row>
        <row r="3391">
          <cell r="G3391">
            <v>0.23619999999999999</v>
          </cell>
          <cell r="H3391">
            <v>1.9E-3</v>
          </cell>
        </row>
        <row r="3392">
          <cell r="G3392">
            <v>0.23480000000000001</v>
          </cell>
          <cell r="H3392">
            <v>1.5E-3</v>
          </cell>
        </row>
        <row r="3393">
          <cell r="G3393">
            <v>0.21829999999999999</v>
          </cell>
          <cell r="H3393">
            <v>6.9999999999999999E-4</v>
          </cell>
        </row>
        <row r="3394">
          <cell r="G3394">
            <v>0.2321</v>
          </cell>
          <cell r="H3394">
            <v>-3.5000000000000001E-3</v>
          </cell>
        </row>
        <row r="3395">
          <cell r="G3395">
            <v>0.22320000000000001</v>
          </cell>
          <cell r="H3395">
            <v>-1.2999999999999999E-3</v>
          </cell>
        </row>
        <row r="3396">
          <cell r="G3396">
            <v>0.2293</v>
          </cell>
          <cell r="H3396">
            <v>-4.1999999999999997E-3</v>
          </cell>
        </row>
        <row r="3397">
          <cell r="G3397">
            <v>0.22059999999999999</v>
          </cell>
          <cell r="H3397">
            <v>0</v>
          </cell>
        </row>
        <row r="3398">
          <cell r="G3398">
            <v>0.2266</v>
          </cell>
          <cell r="H3398">
            <v>0</v>
          </cell>
        </row>
        <row r="3399">
          <cell r="G3399">
            <v>0.22520000000000001</v>
          </cell>
          <cell r="H3399">
            <v>0</v>
          </cell>
        </row>
        <row r="3400">
          <cell r="G3400">
            <v>0.21659999999999999</v>
          </cell>
          <cell r="H3400">
            <v>0</v>
          </cell>
        </row>
        <row r="3401">
          <cell r="G3401">
            <v>0.22259999999999999</v>
          </cell>
          <cell r="H3401">
            <v>0</v>
          </cell>
        </row>
        <row r="3402">
          <cell r="G3402">
            <v>0.21410000000000001</v>
          </cell>
          <cell r="H3402">
            <v>-8.3999999999999995E-3</v>
          </cell>
        </row>
        <row r="3403">
          <cell r="G3403">
            <v>0.21990000000000001</v>
          </cell>
          <cell r="H3403">
            <v>1.6999999999999999E-3</v>
          </cell>
        </row>
        <row r="3404">
          <cell r="G3404">
            <v>0.21859999999999999</v>
          </cell>
          <cell r="H3404">
            <v>1.4E-3</v>
          </cell>
        </row>
        <row r="3405">
          <cell r="G3405">
            <v>0.19620000000000001</v>
          </cell>
          <cell r="H3405">
            <v>5.0000000000000001E-4</v>
          </cell>
        </row>
        <row r="3406">
          <cell r="G3406">
            <v>0.21609999999999999</v>
          </cell>
          <cell r="H3406">
            <v>-3.3999999999999998E-3</v>
          </cell>
        </row>
        <row r="3407">
          <cell r="G3407">
            <v>0.20780000000000001</v>
          </cell>
          <cell r="H3407">
            <v>-1.1999999999999999E-3</v>
          </cell>
        </row>
        <row r="3408">
          <cell r="G3408">
            <v>0.2135</v>
          </cell>
          <cell r="H3408">
            <v>-3.8E-3</v>
          </cell>
        </row>
        <row r="3409">
          <cell r="G3409">
            <v>0.2054</v>
          </cell>
          <cell r="H3409">
            <v>0</v>
          </cell>
        </row>
        <row r="3410">
          <cell r="G3410">
            <v>0.21099999999999999</v>
          </cell>
          <cell r="H3410">
            <v>0</v>
          </cell>
        </row>
        <row r="3411">
          <cell r="G3411">
            <v>0.2097</v>
          </cell>
          <cell r="H3411">
            <v>0</v>
          </cell>
        </row>
        <row r="3412">
          <cell r="G3412">
            <v>0.20169999999999999</v>
          </cell>
          <cell r="H3412">
            <v>0</v>
          </cell>
        </row>
        <row r="3413">
          <cell r="G3413">
            <v>0.20730000000000001</v>
          </cell>
          <cell r="H3413">
            <v>0</v>
          </cell>
        </row>
        <row r="3414">
          <cell r="G3414">
            <v>-10.248100000000001</v>
          </cell>
          <cell r="H3414">
            <v>4.2200000000000001E-2</v>
          </cell>
        </row>
        <row r="3415">
          <cell r="G3415">
            <v>10.1287</v>
          </cell>
          <cell r="H3415">
            <v>-4.1500000000000002E-2</v>
          </cell>
        </row>
        <row r="3416">
          <cell r="G3416">
            <v>28.821999999999999</v>
          </cell>
          <cell r="H3416">
            <v>-0.1242</v>
          </cell>
        </row>
        <row r="3417">
          <cell r="G3417">
            <v>-0.36899999999999999</v>
          </cell>
          <cell r="H3417">
            <v>1.6000000000000001E-3</v>
          </cell>
        </row>
        <row r="3418">
          <cell r="G3418">
            <v>45.911999999999999</v>
          </cell>
          <cell r="H3418">
            <v>-0.1958</v>
          </cell>
        </row>
        <row r="3419">
          <cell r="G3419">
            <v>59.046300000000002</v>
          </cell>
          <cell r="H3419">
            <v>-0.24490000000000001</v>
          </cell>
        </row>
        <row r="3420">
          <cell r="G3420">
            <v>59.876600000000003</v>
          </cell>
          <cell r="H3420">
            <v>-0.2301</v>
          </cell>
        </row>
        <row r="3421">
          <cell r="G3421">
            <v>-12.392099999999999</v>
          </cell>
          <cell r="H3421">
            <v>1.17E-2</v>
          </cell>
        </row>
        <row r="3422">
          <cell r="G3422">
            <v>-12.929399999999999</v>
          </cell>
          <cell r="H3422">
            <v>1.15E-2</v>
          </cell>
        </row>
        <row r="3423">
          <cell r="G3423">
            <v>-15.0303</v>
          </cell>
          <cell r="H3423">
            <v>1.3100000000000001E-2</v>
          </cell>
        </row>
        <row r="3424">
          <cell r="G3424">
            <v>-13.376899999999999</v>
          </cell>
          <cell r="H3424">
            <v>0.01</v>
          </cell>
        </row>
        <row r="3425">
          <cell r="G3425">
            <v>-26.213999999999999</v>
          </cell>
          <cell r="H3425">
            <v>3.0700000000000002E-2</v>
          </cell>
        </row>
        <row r="3426">
          <cell r="G3426">
            <v>59.373600000000003</v>
          </cell>
          <cell r="H3426">
            <v>-0.2447</v>
          </cell>
        </row>
        <row r="3427">
          <cell r="G3427">
            <v>61.496699999999997</v>
          </cell>
          <cell r="H3427">
            <v>-0.25169999999999998</v>
          </cell>
        </row>
        <row r="3428">
          <cell r="G3428">
            <v>5.1988000000000003</v>
          </cell>
          <cell r="H3428">
            <v>-2.24E-2</v>
          </cell>
        </row>
        <row r="3429">
          <cell r="G3429">
            <v>5.2579000000000002</v>
          </cell>
          <cell r="H3429">
            <v>-2.23E-2</v>
          </cell>
        </row>
        <row r="3430">
          <cell r="G3430">
            <v>5.2462</v>
          </cell>
          <cell r="H3430">
            <v>-2.2200000000000001E-2</v>
          </cell>
        </row>
        <row r="3431">
          <cell r="G3431">
            <v>5.1280000000000001</v>
          </cell>
          <cell r="H3431">
            <v>-2.1000000000000001E-2</v>
          </cell>
        </row>
        <row r="3432">
          <cell r="G3432">
            <v>5.1645000000000003</v>
          </cell>
          <cell r="H3432">
            <v>-1.9800000000000002E-2</v>
          </cell>
        </row>
        <row r="3433">
          <cell r="G3433">
            <v>-21.8871</v>
          </cell>
          <cell r="H3433">
            <v>1.9699999999999999E-2</v>
          </cell>
        </row>
        <row r="3434">
          <cell r="G3434">
            <v>-22.669899999999998</v>
          </cell>
          <cell r="H3434">
            <v>1.9699999999999999E-2</v>
          </cell>
        </row>
        <row r="3435">
          <cell r="G3435">
            <v>-25.735099999999999</v>
          </cell>
          <cell r="H3435">
            <v>2.0799999999999999E-2</v>
          </cell>
        </row>
        <row r="3436">
          <cell r="G3436">
            <v>-23.1493</v>
          </cell>
          <cell r="H3436">
            <v>1.67E-2</v>
          </cell>
        </row>
        <row r="3437">
          <cell r="G3437">
            <v>-25.437999999999999</v>
          </cell>
          <cell r="H3437">
            <v>2.8899999999999999E-2</v>
          </cell>
        </row>
        <row r="3438">
          <cell r="G3438">
            <v>-24.3475</v>
          </cell>
          <cell r="H3438">
            <v>9.7199999999999995E-2</v>
          </cell>
        </row>
        <row r="3439">
          <cell r="G3439">
            <v>-24.812000000000001</v>
          </cell>
          <cell r="H3439">
            <v>9.8400000000000001E-2</v>
          </cell>
        </row>
        <row r="3440">
          <cell r="G3440">
            <v>-23.917300000000001</v>
          </cell>
          <cell r="H3440">
            <v>9.8100000000000007E-2</v>
          </cell>
        </row>
        <row r="3441">
          <cell r="G3441">
            <v>-24.5806</v>
          </cell>
          <cell r="H3441">
            <v>9.8100000000000007E-2</v>
          </cell>
        </row>
        <row r="3442">
          <cell r="G3442">
            <v>-24.4194</v>
          </cell>
          <cell r="H3442">
            <v>9.64E-2</v>
          </cell>
        </row>
        <row r="3443">
          <cell r="G3443">
            <v>-23.5044</v>
          </cell>
          <cell r="H3443">
            <v>8.9800000000000005E-2</v>
          </cell>
        </row>
        <row r="3444">
          <cell r="G3444">
            <v>-24.091699999999999</v>
          </cell>
          <cell r="H3444">
            <v>8.6800000000000002E-2</v>
          </cell>
        </row>
        <row r="3445">
          <cell r="G3445">
            <v>-23.297000000000001</v>
          </cell>
          <cell r="H3445">
            <v>1.9800000000000002E-2</v>
          </cell>
        </row>
        <row r="3446">
          <cell r="G3446">
            <v>-24.321999999999999</v>
          </cell>
          <cell r="H3446">
            <v>1.9599999999999999E-2</v>
          </cell>
        </row>
        <row r="3447">
          <cell r="G3447">
            <v>-24.174900000000001</v>
          </cell>
          <cell r="H3447">
            <v>1.8800000000000001E-2</v>
          </cell>
        </row>
        <row r="3448">
          <cell r="G3448">
            <v>-21.744800000000001</v>
          </cell>
          <cell r="H3448">
            <v>1.5800000000000002E-2</v>
          </cell>
        </row>
        <row r="3449">
          <cell r="G3449">
            <v>-23.864799999999999</v>
          </cell>
          <cell r="H3449">
            <v>2.7199999999999998E-2</v>
          </cell>
        </row>
        <row r="3450">
          <cell r="G3450">
            <v>-22.873899999999999</v>
          </cell>
          <cell r="H3450">
            <v>9.1600000000000001E-2</v>
          </cell>
        </row>
        <row r="3451">
          <cell r="G3451">
            <v>-23.310199999999998</v>
          </cell>
          <cell r="H3451">
            <v>9.2700000000000005E-2</v>
          </cell>
        </row>
        <row r="3452">
          <cell r="G3452">
            <v>-22.4208</v>
          </cell>
          <cell r="H3452">
            <v>9.2200000000000004E-2</v>
          </cell>
        </row>
        <row r="3453">
          <cell r="G3453">
            <v>-22.996200000000002</v>
          </cell>
          <cell r="H3453">
            <v>9.1999999999999998E-2</v>
          </cell>
        </row>
        <row r="3454">
          <cell r="G3454">
            <v>-22.842099999999999</v>
          </cell>
          <cell r="H3454">
            <v>9.0399999999999994E-2</v>
          </cell>
        </row>
        <row r="3455">
          <cell r="G3455">
            <v>-21.941299999999998</v>
          </cell>
          <cell r="H3455">
            <v>8.4099999999999994E-2</v>
          </cell>
        </row>
        <row r="3456">
          <cell r="G3456">
            <v>-22.534500000000001</v>
          </cell>
          <cell r="H3456">
            <v>8.14E-2</v>
          </cell>
        </row>
        <row r="3457">
          <cell r="G3457">
            <v>-21.9771</v>
          </cell>
          <cell r="H3457">
            <v>1.8700000000000001E-2</v>
          </cell>
        </row>
        <row r="3458">
          <cell r="G3458">
            <v>-22.542400000000001</v>
          </cell>
          <cell r="H3458">
            <v>1.83E-2</v>
          </cell>
        </row>
        <row r="3459">
          <cell r="G3459">
            <v>-22.4102</v>
          </cell>
          <cell r="H3459">
            <v>1.7500000000000002E-2</v>
          </cell>
        </row>
        <row r="3460">
          <cell r="G3460">
            <v>-20.800899999999999</v>
          </cell>
          <cell r="H3460">
            <v>1.5800000000000002E-2</v>
          </cell>
        </row>
        <row r="3461">
          <cell r="G3461">
            <v>-22.1052</v>
          </cell>
          <cell r="H3461">
            <v>2.63E-2</v>
          </cell>
        </row>
        <row r="3462">
          <cell r="G3462">
            <v>-21.248699999999999</v>
          </cell>
          <cell r="H3462">
            <v>8.8999999999999996E-2</v>
          </cell>
        </row>
        <row r="3463">
          <cell r="G3463">
            <v>-21.828800000000001</v>
          </cell>
          <cell r="H3463">
            <v>9.0800000000000006E-2</v>
          </cell>
        </row>
        <row r="3464">
          <cell r="G3464">
            <v>-20.997199999999999</v>
          </cell>
          <cell r="H3464">
            <v>8.9899999999999994E-2</v>
          </cell>
        </row>
        <row r="3465">
          <cell r="G3465">
            <v>-21.5703</v>
          </cell>
          <cell r="H3465">
            <v>8.9399999999999993E-2</v>
          </cell>
        </row>
        <row r="3466">
          <cell r="G3466">
            <v>-21.44</v>
          </cell>
          <cell r="H3466">
            <v>8.7499999999999994E-2</v>
          </cell>
        </row>
        <row r="3467">
          <cell r="G3467">
            <v>-20.623100000000001</v>
          </cell>
          <cell r="H3467">
            <v>8.1500000000000003E-2</v>
          </cell>
        </row>
        <row r="3468">
          <cell r="G3468">
            <v>-21.1859</v>
          </cell>
          <cell r="H3468">
            <v>7.9399999999999998E-2</v>
          </cell>
        </row>
        <row r="3469">
          <cell r="G3469">
            <v>-20.378499999999999</v>
          </cell>
          <cell r="H3469">
            <v>1.78E-2</v>
          </cell>
        </row>
        <row r="3470">
          <cell r="G3470">
            <v>-20.9345</v>
          </cell>
          <cell r="H3470">
            <v>1.7299999999999999E-2</v>
          </cell>
        </row>
        <row r="3471">
          <cell r="G3471">
            <v>-20.8078</v>
          </cell>
          <cell r="H3471">
            <v>1.6500000000000001E-2</v>
          </cell>
        </row>
        <row r="3472">
          <cell r="G3472">
            <v>-18.680399999999999</v>
          </cell>
          <cell r="H3472">
            <v>1.47E-2</v>
          </cell>
        </row>
        <row r="3473">
          <cell r="G3473">
            <v>-20.5687</v>
          </cell>
          <cell r="H3473">
            <v>2.53E-2</v>
          </cell>
        </row>
        <row r="3474">
          <cell r="G3474">
            <v>-19.784700000000001</v>
          </cell>
          <cell r="H3474">
            <v>8.5699999999999998E-2</v>
          </cell>
        </row>
        <row r="3475">
          <cell r="G3475">
            <v>-20.325099999999999</v>
          </cell>
          <cell r="H3475">
            <v>8.7400000000000005E-2</v>
          </cell>
        </row>
        <row r="3476">
          <cell r="G3476">
            <v>-19.551300000000001</v>
          </cell>
          <cell r="H3476">
            <v>8.5000000000000006E-2</v>
          </cell>
        </row>
        <row r="3477">
          <cell r="G3477">
            <v>-20.0855</v>
          </cell>
          <cell r="H3477">
            <v>8.3099999999999993E-2</v>
          </cell>
        </row>
        <row r="3478">
          <cell r="G3478">
            <v>-19.9648</v>
          </cell>
          <cell r="H3478">
            <v>8.0299999999999996E-2</v>
          </cell>
        </row>
        <row r="3479">
          <cell r="G3479">
            <v>-19.204699999999999</v>
          </cell>
          <cell r="H3479">
            <v>7.4899999999999994E-2</v>
          </cell>
        </row>
        <row r="3480">
          <cell r="G3480">
            <v>-19.729399999999998</v>
          </cell>
          <cell r="H3480">
            <v>7.3999999999999996E-2</v>
          </cell>
        </row>
        <row r="3481">
          <cell r="G3481">
            <v>-19.950700000000001</v>
          </cell>
          <cell r="H3481">
            <v>1.72E-2</v>
          </cell>
        </row>
        <row r="3482">
          <cell r="G3482">
            <v>-20.495699999999999</v>
          </cell>
          <cell r="H3482">
            <v>1.6400000000000001E-2</v>
          </cell>
        </row>
        <row r="3483">
          <cell r="G3483">
            <v>-20.372499999999999</v>
          </cell>
          <cell r="H3483">
            <v>1.5599999999999999E-2</v>
          </cell>
        </row>
        <row r="3484">
          <cell r="G3484">
            <v>-18.290299999999998</v>
          </cell>
          <cell r="H3484">
            <v>1.4500000000000001E-2</v>
          </cell>
        </row>
        <row r="3485">
          <cell r="G3485">
            <v>-20.14</v>
          </cell>
          <cell r="H3485">
            <v>2.4799999999999999E-2</v>
          </cell>
        </row>
        <row r="3486">
          <cell r="G3486">
            <v>-19.373100000000001</v>
          </cell>
          <cell r="H3486">
            <v>8.3900000000000002E-2</v>
          </cell>
        </row>
        <row r="3487">
          <cell r="G3487">
            <v>-19.9023</v>
          </cell>
          <cell r="H3487">
            <v>8.5599999999999996E-2</v>
          </cell>
        </row>
        <row r="3488">
          <cell r="G3488">
            <v>0.2482</v>
          </cell>
          <cell r="H3488">
            <v>-1.1000000000000001E-3</v>
          </cell>
        </row>
        <row r="3489">
          <cell r="G3489">
            <v>0.255</v>
          </cell>
          <cell r="H3489">
            <v>-1E-3</v>
          </cell>
        </row>
        <row r="3490">
          <cell r="G3490">
            <v>0.2535</v>
          </cell>
          <cell r="H3490">
            <v>-1E-3</v>
          </cell>
        </row>
        <row r="3491">
          <cell r="G3491">
            <v>0.24379999999999999</v>
          </cell>
          <cell r="H3491">
            <v>-8.9999999999999998E-4</v>
          </cell>
        </row>
        <row r="3492">
          <cell r="G3492">
            <v>0.2505</v>
          </cell>
          <cell r="H3492">
            <v>-8.9999999999999998E-4</v>
          </cell>
        </row>
        <row r="3493">
          <cell r="G3493">
            <v>48.532499999999999</v>
          </cell>
          <cell r="H3493">
            <v>-0.1739</v>
          </cell>
        </row>
        <row r="3494">
          <cell r="G3494">
            <v>52.997599999999998</v>
          </cell>
          <cell r="H3494">
            <v>-0.57979999999999998</v>
          </cell>
        </row>
        <row r="3495">
          <cell r="G3495">
            <v>59.927</v>
          </cell>
          <cell r="H3495">
            <v>0</v>
          </cell>
        </row>
        <row r="3496">
          <cell r="G3496">
            <v>61.595100000000002</v>
          </cell>
          <cell r="H3496">
            <v>0</v>
          </cell>
        </row>
        <row r="3497">
          <cell r="G3497">
            <v>61.250900000000001</v>
          </cell>
          <cell r="H3497">
            <v>0</v>
          </cell>
        </row>
        <row r="3498">
          <cell r="G3498">
            <v>58.9377</v>
          </cell>
          <cell r="H3498">
            <v>0</v>
          </cell>
        </row>
        <row r="3499">
          <cell r="G3499">
            <v>0.53280000000000005</v>
          </cell>
          <cell r="H3499">
            <v>0</v>
          </cell>
        </row>
        <row r="3500">
          <cell r="G3500">
            <v>-28.3643</v>
          </cell>
          <cell r="H3500">
            <v>0.36799999999999999</v>
          </cell>
        </row>
        <row r="3501">
          <cell r="G3501">
            <v>-29.1419</v>
          </cell>
          <cell r="H3501">
            <v>0</v>
          </cell>
        </row>
        <row r="3502">
          <cell r="G3502">
            <v>-28.967700000000001</v>
          </cell>
          <cell r="H3502">
            <v>0.3125</v>
          </cell>
        </row>
        <row r="3503">
          <cell r="G3503">
            <v>-26.007400000000001</v>
          </cell>
          <cell r="H3503">
            <v>7.3400000000000007E-2</v>
          </cell>
        </row>
        <row r="3504">
          <cell r="G3504">
            <v>-28.635899999999999</v>
          </cell>
          <cell r="H3504">
            <v>0.1163</v>
          </cell>
        </row>
        <row r="3505">
          <cell r="G3505">
            <v>-27.543500000000002</v>
          </cell>
          <cell r="H3505">
            <v>0.1033</v>
          </cell>
        </row>
        <row r="3506">
          <cell r="G3506">
            <v>-42.698099999999997</v>
          </cell>
          <cell r="H3506">
            <v>0.48759999999999998</v>
          </cell>
        </row>
        <row r="3507">
          <cell r="G3507">
            <v>-41.068899999999999</v>
          </cell>
          <cell r="H3507">
            <v>0</v>
          </cell>
        </row>
        <row r="3508">
          <cell r="G3508">
            <v>0</v>
          </cell>
          <cell r="H3508">
            <v>0</v>
          </cell>
        </row>
        <row r="3509">
          <cell r="G3509">
            <v>0</v>
          </cell>
          <cell r="H3509">
            <v>0</v>
          </cell>
        </row>
        <row r="3510">
          <cell r="G3510">
            <v>0</v>
          </cell>
          <cell r="H3510">
            <v>0</v>
          </cell>
        </row>
        <row r="3511">
          <cell r="G3511">
            <v>0</v>
          </cell>
          <cell r="H3511">
            <v>0</v>
          </cell>
        </row>
        <row r="3512">
          <cell r="G3512">
            <v>0</v>
          </cell>
          <cell r="H3512">
            <v>0</v>
          </cell>
        </row>
        <row r="3513">
          <cell r="G3513">
            <v>0</v>
          </cell>
          <cell r="H3513">
            <v>0</v>
          </cell>
        </row>
        <row r="3514">
          <cell r="G3514">
            <v>0</v>
          </cell>
          <cell r="H3514">
            <v>0</v>
          </cell>
        </row>
        <row r="3515">
          <cell r="G3515">
            <v>0</v>
          </cell>
          <cell r="H3515">
            <v>0</v>
          </cell>
        </row>
        <row r="3516">
          <cell r="G3516">
            <v>0</v>
          </cell>
          <cell r="H3516">
            <v>0</v>
          </cell>
        </row>
        <row r="3517">
          <cell r="G3517">
            <v>0</v>
          </cell>
          <cell r="H3517">
            <v>0</v>
          </cell>
        </row>
        <row r="3518">
          <cell r="G3518">
            <v>0</v>
          </cell>
          <cell r="H3518">
            <v>0</v>
          </cell>
        </row>
        <row r="3519">
          <cell r="G3519">
            <v>0</v>
          </cell>
          <cell r="H3519">
            <v>0</v>
          </cell>
        </row>
        <row r="3520">
          <cell r="G3520">
            <v>0</v>
          </cell>
          <cell r="H3520">
            <v>0</v>
          </cell>
        </row>
        <row r="3521">
          <cell r="G3521">
            <v>0</v>
          </cell>
          <cell r="H3521">
            <v>0</v>
          </cell>
        </row>
        <row r="3522">
          <cell r="G3522">
            <v>0</v>
          </cell>
          <cell r="H3522">
            <v>0</v>
          </cell>
        </row>
        <row r="3523">
          <cell r="G3523">
            <v>0</v>
          </cell>
          <cell r="H3523">
            <v>0</v>
          </cell>
        </row>
        <row r="3524">
          <cell r="G3524">
            <v>0</v>
          </cell>
          <cell r="H3524">
            <v>0</v>
          </cell>
        </row>
        <row r="3525">
          <cell r="G3525">
            <v>0</v>
          </cell>
          <cell r="H3525">
            <v>0</v>
          </cell>
        </row>
        <row r="3526">
          <cell r="G3526">
            <v>0</v>
          </cell>
          <cell r="H3526">
            <v>0</v>
          </cell>
        </row>
        <row r="3527">
          <cell r="G3527">
            <v>0</v>
          </cell>
          <cell r="H3527">
            <v>0</v>
          </cell>
        </row>
        <row r="3528">
          <cell r="G3528">
            <v>0</v>
          </cell>
          <cell r="H3528">
            <v>0</v>
          </cell>
        </row>
        <row r="3529">
          <cell r="G3529">
            <v>0</v>
          </cell>
          <cell r="H3529">
            <v>0</v>
          </cell>
        </row>
        <row r="3530">
          <cell r="G3530">
            <v>0</v>
          </cell>
          <cell r="H3530">
            <v>0</v>
          </cell>
        </row>
        <row r="3531">
          <cell r="G3531">
            <v>0</v>
          </cell>
          <cell r="H3531">
            <v>0</v>
          </cell>
        </row>
        <row r="3532">
          <cell r="G3532">
            <v>0</v>
          </cell>
          <cell r="H3532">
            <v>0</v>
          </cell>
        </row>
        <row r="3533">
          <cell r="G3533">
            <v>0</v>
          </cell>
          <cell r="H3533">
            <v>0</v>
          </cell>
        </row>
        <row r="3534">
          <cell r="G3534">
            <v>0</v>
          </cell>
          <cell r="H3534">
            <v>0</v>
          </cell>
        </row>
        <row r="3535">
          <cell r="G3535">
            <v>0</v>
          </cell>
          <cell r="H3535">
            <v>0</v>
          </cell>
        </row>
        <row r="3536">
          <cell r="G3536">
            <v>0</v>
          </cell>
          <cell r="H3536">
            <v>0</v>
          </cell>
        </row>
        <row r="3537">
          <cell r="G3537">
            <v>0</v>
          </cell>
          <cell r="H3537">
            <v>0</v>
          </cell>
        </row>
        <row r="3538">
          <cell r="G3538">
            <v>0</v>
          </cell>
          <cell r="H3538">
            <v>0</v>
          </cell>
        </row>
        <row r="3539">
          <cell r="G3539">
            <v>0</v>
          </cell>
          <cell r="H3539">
            <v>0</v>
          </cell>
        </row>
        <row r="3540">
          <cell r="G3540">
            <v>0</v>
          </cell>
          <cell r="H3540">
            <v>0</v>
          </cell>
        </row>
        <row r="3541">
          <cell r="G3541">
            <v>0</v>
          </cell>
          <cell r="H3541">
            <v>0</v>
          </cell>
        </row>
        <row r="3542">
          <cell r="G3542">
            <v>0</v>
          </cell>
          <cell r="H3542">
            <v>0</v>
          </cell>
        </row>
        <row r="3543">
          <cell r="G3543">
            <v>0</v>
          </cell>
          <cell r="H3543">
            <v>0</v>
          </cell>
        </row>
        <row r="3544">
          <cell r="G3544">
            <v>0</v>
          </cell>
          <cell r="H3544">
            <v>0</v>
          </cell>
        </row>
        <row r="3545">
          <cell r="G3545">
            <v>0</v>
          </cell>
          <cell r="H3545">
            <v>0</v>
          </cell>
        </row>
        <row r="3546">
          <cell r="G3546">
            <v>0</v>
          </cell>
          <cell r="H3546">
            <v>0</v>
          </cell>
        </row>
        <row r="3547">
          <cell r="G3547">
            <v>0</v>
          </cell>
          <cell r="H3547">
            <v>0</v>
          </cell>
        </row>
        <row r="3548">
          <cell r="G3548">
            <v>0</v>
          </cell>
          <cell r="H3548">
            <v>0</v>
          </cell>
        </row>
        <row r="3549">
          <cell r="G3549">
            <v>0</v>
          </cell>
          <cell r="H3549">
            <v>0</v>
          </cell>
        </row>
        <row r="3550">
          <cell r="G3550">
            <v>0</v>
          </cell>
          <cell r="H3550">
            <v>0</v>
          </cell>
        </row>
        <row r="3551">
          <cell r="G3551">
            <v>0</v>
          </cell>
          <cell r="H3551">
            <v>0</v>
          </cell>
        </row>
        <row r="3552">
          <cell r="G3552">
            <v>0</v>
          </cell>
          <cell r="H3552">
            <v>0</v>
          </cell>
        </row>
        <row r="3553">
          <cell r="G3553">
            <v>0</v>
          </cell>
          <cell r="H3553">
            <v>0</v>
          </cell>
        </row>
        <row r="3554">
          <cell r="G3554">
            <v>0</v>
          </cell>
          <cell r="H3554">
            <v>0</v>
          </cell>
        </row>
        <row r="3555">
          <cell r="G3555">
            <v>0</v>
          </cell>
          <cell r="H3555">
            <v>0</v>
          </cell>
        </row>
        <row r="3556">
          <cell r="G3556">
            <v>0</v>
          </cell>
          <cell r="H3556">
            <v>0</v>
          </cell>
        </row>
        <row r="3557">
          <cell r="G3557">
            <v>0</v>
          </cell>
          <cell r="H3557">
            <v>0</v>
          </cell>
        </row>
        <row r="3558">
          <cell r="G3558">
            <v>0</v>
          </cell>
          <cell r="H3558">
            <v>0</v>
          </cell>
        </row>
        <row r="3559">
          <cell r="G3559">
            <v>0</v>
          </cell>
          <cell r="H3559">
            <v>0</v>
          </cell>
        </row>
        <row r="3560">
          <cell r="G3560">
            <v>233.19919999999999</v>
          </cell>
          <cell r="H3560">
            <v>-0.8357</v>
          </cell>
        </row>
        <row r="3561">
          <cell r="G3561">
            <v>-18.409800000000001</v>
          </cell>
          <cell r="H3561">
            <v>0.2014</v>
          </cell>
        </row>
        <row r="3562">
          <cell r="G3562">
            <v>-17.721800000000002</v>
          </cell>
          <cell r="H3562">
            <v>0</v>
          </cell>
        </row>
        <row r="3563">
          <cell r="G3563">
            <v>-18.2151</v>
          </cell>
          <cell r="H3563">
            <v>0</v>
          </cell>
        </row>
        <row r="3564">
          <cell r="G3564">
            <v>-18.113299999999999</v>
          </cell>
          <cell r="H3564">
            <v>0</v>
          </cell>
        </row>
        <row r="3565">
          <cell r="G3565">
            <v>-17.429200000000002</v>
          </cell>
          <cell r="H3565">
            <v>0</v>
          </cell>
        </row>
        <row r="3566">
          <cell r="G3566">
            <v>-17.909500000000001</v>
          </cell>
          <cell r="H3566">
            <v>0</v>
          </cell>
        </row>
        <row r="3567">
          <cell r="G3567">
            <v>1.3891</v>
          </cell>
          <cell r="H3567">
            <v>-5.8500000000000003E-2</v>
          </cell>
        </row>
        <row r="3568">
          <cell r="G3568">
            <v>1.4272</v>
          </cell>
          <cell r="H3568">
            <v>1.1900000000000001E-2</v>
          </cell>
        </row>
        <row r="3569">
          <cell r="G3569">
            <v>151.82380000000001</v>
          </cell>
          <cell r="H3569">
            <v>2.0592999999999999</v>
          </cell>
        </row>
        <row r="3570">
          <cell r="G3570">
            <v>136.30799999999999</v>
          </cell>
          <cell r="H3570">
            <v>0.1197</v>
          </cell>
        </row>
        <row r="3571">
          <cell r="G3571">
            <v>150.0848</v>
          </cell>
          <cell r="H3571">
            <v>-3.0935000000000001</v>
          </cell>
        </row>
        <row r="3572">
          <cell r="G3572">
            <v>56.870600000000003</v>
          </cell>
          <cell r="H3572">
            <v>-0.21329999999999999</v>
          </cell>
        </row>
        <row r="3573">
          <cell r="G3573">
            <v>58.422199999999997</v>
          </cell>
          <cell r="H3573">
            <v>-0.66720000000000002</v>
          </cell>
        </row>
        <row r="3574">
          <cell r="G3574">
            <v>56.192900000000002</v>
          </cell>
          <cell r="H3574">
            <v>0</v>
          </cell>
        </row>
        <row r="3575">
          <cell r="G3575">
            <v>57.7224</v>
          </cell>
          <cell r="H3575">
            <v>0</v>
          </cell>
        </row>
        <row r="3576">
          <cell r="G3576">
            <v>57.370199999999997</v>
          </cell>
          <cell r="H3576">
            <v>0</v>
          </cell>
        </row>
        <row r="3577">
          <cell r="G3577">
            <v>55.178699999999999</v>
          </cell>
          <cell r="H3577">
            <v>0</v>
          </cell>
        </row>
        <row r="3578">
          <cell r="G3578">
            <v>56.679299999999998</v>
          </cell>
          <cell r="H3578">
            <v>0</v>
          </cell>
        </row>
        <row r="3579">
          <cell r="G3579">
            <v>81.396100000000004</v>
          </cell>
          <cell r="H3579">
            <v>-3.3252999999999999</v>
          </cell>
        </row>
        <row r="3580">
          <cell r="G3580">
            <v>83.61</v>
          </cell>
          <cell r="H3580">
            <v>0.69610000000000005</v>
          </cell>
        </row>
        <row r="3581">
          <cell r="G3581">
            <v>83.096900000000005</v>
          </cell>
          <cell r="H3581">
            <v>1.0679000000000001</v>
          </cell>
        </row>
        <row r="3582">
          <cell r="G3582">
            <v>74.595299999999995</v>
          </cell>
          <cell r="H3582">
            <v>7.8799999999999995E-2</v>
          </cell>
        </row>
        <row r="3583">
          <cell r="G3583">
            <v>82.129000000000005</v>
          </cell>
          <cell r="H3583">
            <v>-1.6465000000000001</v>
          </cell>
        </row>
        <row r="3584">
          <cell r="G3584">
            <v>78.993200000000002</v>
          </cell>
          <cell r="H3584">
            <v>-0.29980000000000001</v>
          </cell>
        </row>
        <row r="3585">
          <cell r="G3585">
            <v>81.147199999999998</v>
          </cell>
          <cell r="H3585">
            <v>-0.93769999999999998</v>
          </cell>
        </row>
        <row r="3586">
          <cell r="G3586">
            <v>78.052499999999995</v>
          </cell>
          <cell r="H3586">
            <v>0</v>
          </cell>
        </row>
        <row r="3587">
          <cell r="G3587">
            <v>80.180700000000002</v>
          </cell>
          <cell r="H3587">
            <v>0</v>
          </cell>
        </row>
        <row r="3588">
          <cell r="G3588">
            <v>79.696200000000005</v>
          </cell>
          <cell r="H3588">
            <v>0</v>
          </cell>
        </row>
        <row r="3589">
          <cell r="G3589">
            <v>76.658799999999999</v>
          </cell>
          <cell r="H3589">
            <v>0</v>
          </cell>
        </row>
        <row r="3590">
          <cell r="G3590">
            <v>78.751000000000005</v>
          </cell>
          <cell r="H3590">
            <v>0</v>
          </cell>
        </row>
        <row r="3591">
          <cell r="G3591">
            <v>50.735399999999998</v>
          </cell>
          <cell r="H3591">
            <v>-1.9849000000000001</v>
          </cell>
        </row>
        <row r="3592">
          <cell r="G3592">
            <v>52.120699999999999</v>
          </cell>
          <cell r="H3592">
            <v>0.41310000000000002</v>
          </cell>
        </row>
        <row r="3593">
          <cell r="G3593">
            <v>51.806100000000001</v>
          </cell>
          <cell r="H3593">
            <v>0.63939999999999997</v>
          </cell>
        </row>
        <row r="3594">
          <cell r="G3594">
            <v>46.509799999999998</v>
          </cell>
          <cell r="H3594">
            <v>4.9500000000000002E-2</v>
          </cell>
        </row>
        <row r="3595">
          <cell r="G3595">
            <v>51.211599999999997</v>
          </cell>
          <cell r="H3595">
            <v>-0.80520000000000003</v>
          </cell>
        </row>
        <row r="3596">
          <cell r="G3596">
            <v>73.550299999999993</v>
          </cell>
          <cell r="H3596">
            <v>-0.43519999999999998</v>
          </cell>
        </row>
        <row r="3597">
          <cell r="G3597">
            <v>75.561999999999998</v>
          </cell>
          <cell r="H3597">
            <v>-1.3566</v>
          </cell>
        </row>
        <row r="3598">
          <cell r="G3598">
            <v>72.686999999999998</v>
          </cell>
          <cell r="H3598">
            <v>0</v>
          </cell>
        </row>
        <row r="3599">
          <cell r="G3599">
            <v>74.6751</v>
          </cell>
          <cell r="H3599">
            <v>0</v>
          </cell>
        </row>
        <row r="3600">
          <cell r="G3600">
            <v>74.228899999999996</v>
          </cell>
          <cell r="H3600">
            <v>0</v>
          </cell>
        </row>
        <row r="3601">
          <cell r="G3601">
            <v>71.405100000000004</v>
          </cell>
          <cell r="H3601">
            <v>0</v>
          </cell>
        </row>
        <row r="3602">
          <cell r="G3602">
            <v>73.358699999999999</v>
          </cell>
          <cell r="H3602">
            <v>0</v>
          </cell>
        </row>
        <row r="3603">
          <cell r="G3603">
            <v>70.438800000000001</v>
          </cell>
          <cell r="H3603">
            <v>-2.7471000000000001</v>
          </cell>
        </row>
        <row r="3604">
          <cell r="G3604">
            <v>72.366200000000006</v>
          </cell>
          <cell r="H3604">
            <v>0.56950000000000001</v>
          </cell>
        </row>
        <row r="3605">
          <cell r="G3605">
            <v>0.53649999999999998</v>
          </cell>
          <cell r="H3605">
            <v>3.3999999999999998E-3</v>
          </cell>
        </row>
        <row r="3606">
          <cell r="G3606">
            <v>0.49890000000000001</v>
          </cell>
          <cell r="H3606">
            <v>1.1000000000000001E-3</v>
          </cell>
        </row>
        <row r="3607">
          <cell r="G3607">
            <v>0.53029999999999999</v>
          </cell>
          <cell r="H3607">
            <v>-8.6999999999999994E-3</v>
          </cell>
        </row>
        <row r="3608">
          <cell r="G3608">
            <v>0.5101</v>
          </cell>
          <cell r="H3608">
            <v>-3.0000000000000001E-3</v>
          </cell>
        </row>
        <row r="3609">
          <cell r="G3609">
            <v>0.52410000000000001</v>
          </cell>
          <cell r="H3609">
            <v>-9.4999999999999998E-3</v>
          </cell>
        </row>
        <row r="3610">
          <cell r="G3610">
            <v>0.50409999999999999</v>
          </cell>
          <cell r="H3610">
            <v>0</v>
          </cell>
        </row>
        <row r="3611">
          <cell r="G3611">
            <v>0.51780000000000004</v>
          </cell>
          <cell r="H3611">
            <v>0</v>
          </cell>
        </row>
        <row r="3612">
          <cell r="G3612">
            <v>0.51470000000000005</v>
          </cell>
          <cell r="H3612">
            <v>0</v>
          </cell>
        </row>
        <row r="3613">
          <cell r="G3613">
            <v>0.49509999999999998</v>
          </cell>
          <cell r="H3613">
            <v>0</v>
          </cell>
        </row>
        <row r="3614">
          <cell r="G3614">
            <v>0.50860000000000005</v>
          </cell>
          <cell r="H3614">
            <v>0</v>
          </cell>
        </row>
        <row r="3615">
          <cell r="G3615">
            <v>0.48920000000000002</v>
          </cell>
          <cell r="H3615">
            <v>-1.9199999999999998E-2</v>
          </cell>
        </row>
        <row r="3616">
          <cell r="G3616">
            <v>0.50260000000000005</v>
          </cell>
          <cell r="H3616">
            <v>3.8999999999999998E-3</v>
          </cell>
        </row>
        <row r="3617">
          <cell r="G3617">
            <v>0.4995</v>
          </cell>
          <cell r="H3617">
            <v>3.2000000000000002E-3</v>
          </cell>
        </row>
        <row r="3618">
          <cell r="G3618">
            <v>0.44850000000000001</v>
          </cell>
          <cell r="H3618">
            <v>8.9999999999999998E-4</v>
          </cell>
        </row>
        <row r="3619">
          <cell r="G3619">
            <v>0.49380000000000002</v>
          </cell>
          <cell r="H3619">
            <v>-8.3999999999999995E-3</v>
          </cell>
        </row>
        <row r="3620">
          <cell r="G3620">
            <v>0.47499999999999998</v>
          </cell>
          <cell r="H3620">
            <v>-2.8E-3</v>
          </cell>
        </row>
        <row r="3621">
          <cell r="G3621">
            <v>0.48799999999999999</v>
          </cell>
          <cell r="H3621">
            <v>-8.6999999999999994E-3</v>
          </cell>
        </row>
        <row r="3622">
          <cell r="G3622">
            <v>0.46939999999999998</v>
          </cell>
          <cell r="H3622">
            <v>0</v>
          </cell>
        </row>
        <row r="3623">
          <cell r="G3623">
            <v>0.48220000000000002</v>
          </cell>
          <cell r="H3623">
            <v>0</v>
          </cell>
        </row>
        <row r="3624">
          <cell r="G3624">
            <v>0.4793</v>
          </cell>
          <cell r="H3624">
            <v>0</v>
          </cell>
        </row>
        <row r="3625">
          <cell r="G3625">
            <v>0.46110000000000001</v>
          </cell>
          <cell r="H3625">
            <v>0</v>
          </cell>
        </row>
        <row r="3626">
          <cell r="G3626">
            <v>0.47370000000000001</v>
          </cell>
          <cell r="H3626">
            <v>0</v>
          </cell>
        </row>
        <row r="3627">
          <cell r="G3627">
            <v>181.14660000000001</v>
          </cell>
          <cell r="H3627">
            <v>-0.78459999999999996</v>
          </cell>
        </row>
        <row r="3628">
          <cell r="G3628">
            <v>207.36709999999999</v>
          </cell>
          <cell r="H3628">
            <v>-0.89480000000000004</v>
          </cell>
        </row>
        <row r="3629">
          <cell r="G3629">
            <v>201.16839999999999</v>
          </cell>
          <cell r="H3629">
            <v>-2.0895000000000001</v>
          </cell>
        </row>
        <row r="3630">
          <cell r="G3630">
            <v>204.7525</v>
          </cell>
          <cell r="H3630">
            <v>-2.2149999999999999</v>
          </cell>
        </row>
        <row r="3631">
          <cell r="G3631">
            <v>203.53899999999999</v>
          </cell>
          <cell r="H3631">
            <v>-2.1381000000000001</v>
          </cell>
        </row>
        <row r="3632">
          <cell r="G3632">
            <v>197.40950000000001</v>
          </cell>
          <cell r="H3632">
            <v>-2.0602</v>
          </cell>
        </row>
        <row r="3633">
          <cell r="G3633">
            <v>201.1275</v>
          </cell>
          <cell r="H3633">
            <v>-2.0983999999999998</v>
          </cell>
        </row>
        <row r="3634">
          <cell r="G3634">
            <v>50.6663</v>
          </cell>
          <cell r="H3634">
            <v>-0.10349999999999999</v>
          </cell>
        </row>
        <row r="3635">
          <cell r="G3635">
            <v>50.351999999999997</v>
          </cell>
          <cell r="H3635">
            <v>-0.1169</v>
          </cell>
        </row>
        <row r="3636">
          <cell r="G3636">
            <v>49.978900000000003</v>
          </cell>
          <cell r="H3636">
            <v>1.4999999999999999E-2</v>
          </cell>
        </row>
        <row r="3637">
          <cell r="G3637">
            <v>49.496899999999997</v>
          </cell>
          <cell r="H3637">
            <v>3.3399999999999999E-2</v>
          </cell>
        </row>
        <row r="3638">
          <cell r="G3638">
            <v>49.277299999999997</v>
          </cell>
          <cell r="H3638">
            <v>-7.3000000000000001E-3</v>
          </cell>
        </row>
        <row r="3639">
          <cell r="G3639">
            <v>-7.2008000000000001</v>
          </cell>
          <cell r="H3639">
            <v>2.9700000000000001E-2</v>
          </cell>
        </row>
        <row r="3640">
          <cell r="G3640">
            <v>-9.0334000000000003</v>
          </cell>
          <cell r="H3640">
            <v>3.6999999999999998E-2</v>
          </cell>
        </row>
        <row r="3641">
          <cell r="G3641">
            <v>-7.1548999999999996</v>
          </cell>
          <cell r="H3641">
            <v>7.6499999999999999E-2</v>
          </cell>
        </row>
        <row r="3642">
          <cell r="G3642">
            <v>-8.9216999999999995</v>
          </cell>
          <cell r="H3642">
            <v>9.9099999999999994E-2</v>
          </cell>
        </row>
        <row r="3643">
          <cell r="G3643">
            <v>-9.0876000000000001</v>
          </cell>
          <cell r="H3643">
            <v>9.7600000000000006E-2</v>
          </cell>
        </row>
        <row r="3644">
          <cell r="G3644">
            <v>-7.2736999999999998</v>
          </cell>
          <cell r="H3644">
            <v>7.7299999999999994E-2</v>
          </cell>
        </row>
        <row r="3645">
          <cell r="G3645">
            <v>-54.090899999999998</v>
          </cell>
          <cell r="H3645">
            <v>0.5806</v>
          </cell>
        </row>
        <row r="3646">
          <cell r="G3646">
            <v>1.7383</v>
          </cell>
          <cell r="H3646">
            <v>-3.7000000000000002E-3</v>
          </cell>
        </row>
        <row r="3647">
          <cell r="G3647">
            <v>1.7476</v>
          </cell>
          <cell r="H3647">
            <v>-4.3E-3</v>
          </cell>
        </row>
        <row r="3648">
          <cell r="G3648">
            <v>1.1117999999999999</v>
          </cell>
          <cell r="H3648">
            <v>-2.9999999999999997E-4</v>
          </cell>
        </row>
        <row r="3649">
          <cell r="G3649">
            <v>0.99809999999999999</v>
          </cell>
          <cell r="H3649">
            <v>1E-4</v>
          </cell>
        </row>
        <row r="3650">
          <cell r="G3650">
            <v>1.0989</v>
          </cell>
          <cell r="H3650">
            <v>-2.0000000000000001E-4</v>
          </cell>
        </row>
        <row r="3651">
          <cell r="G3651">
            <v>1.0569</v>
          </cell>
          <cell r="H3651">
            <v>-4.1999999999999997E-3</v>
          </cell>
        </row>
        <row r="3652">
          <cell r="G3652">
            <v>1.0857000000000001</v>
          </cell>
          <cell r="H3652">
            <v>-4.3E-3</v>
          </cell>
        </row>
        <row r="3653">
          <cell r="G3653">
            <v>1.0443</v>
          </cell>
          <cell r="H3653">
            <v>-1.0999999999999999E-2</v>
          </cell>
        </row>
        <row r="3654">
          <cell r="G3654">
            <v>1.0728</v>
          </cell>
          <cell r="H3654">
            <v>-1.1599999999999999E-2</v>
          </cell>
        </row>
        <row r="3655">
          <cell r="G3655">
            <v>1.0663</v>
          </cell>
          <cell r="H3655">
            <v>-1.0999999999999999E-2</v>
          </cell>
        </row>
        <row r="3656">
          <cell r="G3656">
            <v>1.0257000000000001</v>
          </cell>
          <cell r="H3656">
            <v>-1.0500000000000001E-2</v>
          </cell>
        </row>
        <row r="3657">
          <cell r="G3657">
            <v>1.0537000000000001</v>
          </cell>
          <cell r="H3657">
            <v>-1.0999999999999999E-2</v>
          </cell>
        </row>
        <row r="3658">
          <cell r="G3658">
            <v>1.0135000000000001</v>
          </cell>
          <cell r="H3658">
            <v>-2.2000000000000001E-3</v>
          </cell>
        </row>
        <row r="3659">
          <cell r="G3659">
            <v>1.0411999999999999</v>
          </cell>
          <cell r="H3659">
            <v>-2.5000000000000001E-3</v>
          </cell>
        </row>
        <row r="3660">
          <cell r="G3660">
            <v>1.0348999999999999</v>
          </cell>
          <cell r="H3660">
            <v>-2.9999999999999997E-4</v>
          </cell>
        </row>
        <row r="3661">
          <cell r="G3661">
            <v>0.92910000000000004</v>
          </cell>
          <cell r="H3661">
            <v>1E-4</v>
          </cell>
        </row>
        <row r="3662">
          <cell r="G3662">
            <v>1.0229999999999999</v>
          </cell>
          <cell r="H3662">
            <v>-2.0000000000000001E-4</v>
          </cell>
        </row>
        <row r="3663">
          <cell r="G3663">
            <v>0.98409999999999997</v>
          </cell>
          <cell r="H3663">
            <v>-3.8999999999999998E-3</v>
          </cell>
        </row>
        <row r="3664">
          <cell r="G3664">
            <v>1.0109999999999999</v>
          </cell>
          <cell r="H3664">
            <v>-4.0000000000000001E-3</v>
          </cell>
        </row>
        <row r="3665">
          <cell r="G3665">
            <v>0.97250000000000003</v>
          </cell>
          <cell r="H3665">
            <v>-1.01E-2</v>
          </cell>
        </row>
        <row r="3666">
          <cell r="G3666">
            <v>0.99909999999999999</v>
          </cell>
          <cell r="H3666">
            <v>-1.06E-2</v>
          </cell>
        </row>
        <row r="3667">
          <cell r="G3667">
            <v>0.99319999999999997</v>
          </cell>
          <cell r="H3667">
            <v>-1.01E-2</v>
          </cell>
        </row>
        <row r="3668">
          <cell r="G3668">
            <v>0.95540000000000003</v>
          </cell>
          <cell r="H3668">
            <v>-9.7000000000000003E-3</v>
          </cell>
        </row>
        <row r="3669">
          <cell r="G3669">
            <v>0.98150000000000004</v>
          </cell>
          <cell r="H3669">
            <v>-1.01E-2</v>
          </cell>
        </row>
        <row r="3670">
          <cell r="G3670">
            <v>0.75729999999999997</v>
          </cell>
          <cell r="H3670">
            <v>-1.6000000000000001E-3</v>
          </cell>
        </row>
        <row r="3671">
          <cell r="G3671">
            <v>0.77800000000000002</v>
          </cell>
          <cell r="H3671">
            <v>-1.8E-3</v>
          </cell>
        </row>
        <row r="3672">
          <cell r="G3672">
            <v>0.77329999999999999</v>
          </cell>
          <cell r="H3672">
            <v>-2.0000000000000001E-4</v>
          </cell>
        </row>
        <row r="3673">
          <cell r="G3673">
            <v>0.71909999999999996</v>
          </cell>
          <cell r="H3673">
            <v>1E-4</v>
          </cell>
        </row>
        <row r="3674">
          <cell r="G3674">
            <v>0.76439999999999997</v>
          </cell>
          <cell r="H3674">
            <v>-1E-4</v>
          </cell>
        </row>
        <row r="3675">
          <cell r="G3675">
            <v>0.73529999999999995</v>
          </cell>
          <cell r="H3675">
            <v>-3.0999999999999999E-3</v>
          </cell>
        </row>
        <row r="3676">
          <cell r="G3676">
            <v>0.75529999999999997</v>
          </cell>
          <cell r="H3676">
            <v>-3.0999999999999999E-3</v>
          </cell>
        </row>
        <row r="3677">
          <cell r="G3677">
            <v>0.72660000000000002</v>
          </cell>
          <cell r="H3677">
            <v>-7.6E-3</v>
          </cell>
        </row>
        <row r="3678">
          <cell r="G3678">
            <v>0.74639999999999995</v>
          </cell>
          <cell r="H3678">
            <v>-8.0000000000000002E-3</v>
          </cell>
        </row>
        <row r="3679">
          <cell r="G3679">
            <v>0.7419</v>
          </cell>
          <cell r="H3679">
            <v>-7.6E-3</v>
          </cell>
        </row>
        <row r="3680">
          <cell r="G3680">
            <v>0.71360000000000001</v>
          </cell>
          <cell r="H3680">
            <v>-7.1999999999999998E-3</v>
          </cell>
        </row>
        <row r="3681">
          <cell r="G3681">
            <v>0.73309999999999997</v>
          </cell>
          <cell r="H3681">
            <v>-7.6E-3</v>
          </cell>
        </row>
        <row r="3682">
          <cell r="G3682">
            <v>0.70520000000000005</v>
          </cell>
          <cell r="H3682">
            <v>-1.4E-3</v>
          </cell>
        </row>
        <row r="3683">
          <cell r="G3683">
            <v>0.72440000000000004</v>
          </cell>
          <cell r="H3683">
            <v>-1.6000000000000001E-3</v>
          </cell>
        </row>
        <row r="3684">
          <cell r="G3684">
            <v>0.72</v>
          </cell>
          <cell r="H3684">
            <v>-2.0000000000000001E-4</v>
          </cell>
        </row>
        <row r="3685">
          <cell r="G3685">
            <v>0.64639999999999997</v>
          </cell>
          <cell r="H3685">
            <v>0</v>
          </cell>
        </row>
        <row r="3686">
          <cell r="G3686">
            <v>0.7117</v>
          </cell>
          <cell r="H3686">
            <v>-1E-4</v>
          </cell>
        </row>
        <row r="3687">
          <cell r="G3687">
            <v>0.68459999999999999</v>
          </cell>
          <cell r="H3687">
            <v>-3.0000000000000001E-3</v>
          </cell>
        </row>
        <row r="3688">
          <cell r="G3688">
            <v>0.70330000000000004</v>
          </cell>
          <cell r="H3688">
            <v>-3.0000000000000001E-3</v>
          </cell>
        </row>
        <row r="3689">
          <cell r="G3689">
            <v>0.67649999999999999</v>
          </cell>
          <cell r="H3689">
            <v>-6.8999999999999999E-3</v>
          </cell>
        </row>
        <row r="3690">
          <cell r="G3690">
            <v>0.69499999999999995</v>
          </cell>
          <cell r="H3690">
            <v>-7.1000000000000004E-3</v>
          </cell>
        </row>
        <row r="3691">
          <cell r="G3691">
            <v>0.69079999999999997</v>
          </cell>
          <cell r="H3691">
            <v>-6.6E-3</v>
          </cell>
        </row>
        <row r="3692">
          <cell r="G3692">
            <v>0.66449999999999998</v>
          </cell>
          <cell r="H3692">
            <v>-6.3E-3</v>
          </cell>
        </row>
        <row r="3693">
          <cell r="G3693">
            <v>0.68269999999999997</v>
          </cell>
          <cell r="H3693">
            <v>-6.7000000000000002E-3</v>
          </cell>
        </row>
        <row r="3694">
          <cell r="G3694">
            <v>-54.1</v>
          </cell>
          <cell r="H3694">
            <v>3.8100000000000002E-2</v>
          </cell>
        </row>
        <row r="3695">
          <cell r="G3695">
            <v>-55.3063</v>
          </cell>
          <cell r="H3695">
            <v>-0.12939999999999999</v>
          </cell>
        </row>
        <row r="3696">
          <cell r="G3696">
            <v>-53.558900000000001</v>
          </cell>
          <cell r="H3696">
            <v>-6.08E-2</v>
          </cell>
        </row>
        <row r="3697">
          <cell r="G3697">
            <v>-54.721400000000003</v>
          </cell>
          <cell r="H3697">
            <v>-5.67E-2</v>
          </cell>
        </row>
        <row r="3698">
          <cell r="G3698">
            <v>-54.415700000000001</v>
          </cell>
          <cell r="H3698">
            <v>1.7600000000000001E-2</v>
          </cell>
        </row>
        <row r="3699">
          <cell r="G3699">
            <v>-52.674700000000001</v>
          </cell>
          <cell r="H3699">
            <v>2.12E-2</v>
          </cell>
        </row>
        <row r="3700">
          <cell r="G3700">
            <v>-53.8033</v>
          </cell>
          <cell r="H3700">
            <v>3.6400000000000002E-2</v>
          </cell>
        </row>
        <row r="3701">
          <cell r="G3701">
            <v>-53.9998</v>
          </cell>
          <cell r="H3701">
            <v>-3.15E-2</v>
          </cell>
        </row>
        <row r="3702">
          <cell r="G3702">
            <v>-55.097299999999997</v>
          </cell>
          <cell r="H3702">
            <v>0.1099</v>
          </cell>
        </row>
        <row r="3703">
          <cell r="G3703">
            <v>-54.768000000000001</v>
          </cell>
          <cell r="H3703">
            <v>7.6999999999999999E-2</v>
          </cell>
        </row>
        <row r="3704">
          <cell r="G3704">
            <v>-50.269100000000002</v>
          </cell>
          <cell r="H3704">
            <v>6.5000000000000002E-2</v>
          </cell>
        </row>
        <row r="3705">
          <cell r="G3705">
            <v>-54.140700000000002</v>
          </cell>
          <cell r="H3705">
            <v>0.1036</v>
          </cell>
        </row>
        <row r="3706">
          <cell r="G3706">
            <v>-52.437100000000001</v>
          </cell>
          <cell r="H3706">
            <v>3.9800000000000002E-2</v>
          </cell>
        </row>
        <row r="3707">
          <cell r="G3707">
            <v>-53.496099999999998</v>
          </cell>
          <cell r="H3707">
            <v>-0.12620000000000001</v>
          </cell>
        </row>
        <row r="3708">
          <cell r="G3708">
            <v>-51.8123</v>
          </cell>
          <cell r="H3708">
            <v>-5.6099999999999997E-2</v>
          </cell>
        </row>
        <row r="3709">
          <cell r="G3709">
            <v>-11.017300000000001</v>
          </cell>
          <cell r="H3709">
            <v>-1.0800000000000001E-2</v>
          </cell>
        </row>
        <row r="3710">
          <cell r="G3710">
            <v>-10.95</v>
          </cell>
          <cell r="H3710">
            <v>4.8999999999999998E-3</v>
          </cell>
        </row>
        <row r="3711">
          <cell r="G3711">
            <v>-10.8828</v>
          </cell>
          <cell r="H3711">
            <v>5.7000000000000002E-3</v>
          </cell>
        </row>
        <row r="3712">
          <cell r="G3712">
            <v>-10.818199999999999</v>
          </cell>
          <cell r="H3712">
            <v>8.8000000000000005E-3</v>
          </cell>
        </row>
        <row r="3713">
          <cell r="G3713">
            <v>-11.648099999999999</v>
          </cell>
          <cell r="H3713">
            <v>-6.3E-3</v>
          </cell>
        </row>
        <row r="3714">
          <cell r="G3714">
            <v>-11.578900000000001</v>
          </cell>
          <cell r="H3714">
            <v>2.35E-2</v>
          </cell>
        </row>
        <row r="3715">
          <cell r="G3715">
            <v>-11.507899999999999</v>
          </cell>
          <cell r="H3715">
            <v>1.5900000000000001E-2</v>
          </cell>
        </row>
        <row r="3716">
          <cell r="G3716">
            <v>-11.4374</v>
          </cell>
          <cell r="H3716">
            <v>1.47E-2</v>
          </cell>
        </row>
        <row r="3717">
          <cell r="G3717">
            <v>-11.373799999999999</v>
          </cell>
          <cell r="H3717">
            <v>2.1700000000000001E-2</v>
          </cell>
        </row>
        <row r="3718">
          <cell r="G3718">
            <v>-11.3042</v>
          </cell>
          <cell r="H3718">
            <v>8.8999999999999999E-3</v>
          </cell>
        </row>
        <row r="3719">
          <cell r="G3719">
            <v>-11.2379</v>
          </cell>
          <cell r="H3719">
            <v>-2.5899999999999999E-2</v>
          </cell>
        </row>
        <row r="3720">
          <cell r="G3720">
            <v>-11.169600000000001</v>
          </cell>
          <cell r="H3720">
            <v>-1.0999999999999999E-2</v>
          </cell>
        </row>
        <row r="3721">
          <cell r="G3721">
            <v>-11.103999999999999</v>
          </cell>
          <cell r="H3721">
            <v>-9.5999999999999992E-3</v>
          </cell>
        </row>
        <row r="3722">
          <cell r="G3722">
            <v>-11.036899999999999</v>
          </cell>
          <cell r="H3722">
            <v>6.0000000000000001E-3</v>
          </cell>
        </row>
        <row r="3723">
          <cell r="G3723">
            <v>-10.9702</v>
          </cell>
          <cell r="H3723">
            <v>6.7999999999999996E-3</v>
          </cell>
        </row>
        <row r="3724">
          <cell r="G3724">
            <v>-10.906000000000001</v>
          </cell>
          <cell r="H3724">
            <v>9.7999999999999997E-3</v>
          </cell>
        </row>
        <row r="3725">
          <cell r="G3725">
            <v>-11.674200000000001</v>
          </cell>
          <cell r="H3725">
            <v>-5.7000000000000002E-3</v>
          </cell>
        </row>
        <row r="3726">
          <cell r="G3726">
            <v>-11.6061</v>
          </cell>
          <cell r="H3726">
            <v>2.2800000000000001E-2</v>
          </cell>
        </row>
        <row r="3727">
          <cell r="G3727">
            <v>-11.536</v>
          </cell>
          <cell r="H3727">
            <v>1.5299999999999999E-2</v>
          </cell>
        </row>
        <row r="3728">
          <cell r="G3728">
            <v>-11.4663</v>
          </cell>
          <cell r="H3728">
            <v>1.49E-2</v>
          </cell>
        </row>
        <row r="3729">
          <cell r="G3729">
            <v>-11.403700000000001</v>
          </cell>
          <cell r="H3729">
            <v>2.1499999999999998E-2</v>
          </cell>
        </row>
        <row r="3730">
          <cell r="G3730">
            <v>-11.335000000000001</v>
          </cell>
          <cell r="H3730">
            <v>8.6999999999999994E-3</v>
          </cell>
        </row>
        <row r="3731">
          <cell r="G3731">
            <v>-11.269299999999999</v>
          </cell>
          <cell r="H3731">
            <v>-2.5899999999999999E-2</v>
          </cell>
        </row>
        <row r="3732">
          <cell r="G3732">
            <v>-11.2019</v>
          </cell>
          <cell r="H3732">
            <v>-1.1299999999999999E-2</v>
          </cell>
        </row>
        <row r="3733">
          <cell r="G3733">
            <v>-11.1371</v>
          </cell>
          <cell r="H3733">
            <v>-0.01</v>
          </cell>
        </row>
        <row r="3734">
          <cell r="G3734">
            <v>-11.070499999999999</v>
          </cell>
          <cell r="H3734">
            <v>5.4000000000000003E-3</v>
          </cell>
        </row>
        <row r="3735">
          <cell r="G3735">
            <v>-11.0044</v>
          </cell>
          <cell r="H3735">
            <v>6.1000000000000004E-3</v>
          </cell>
        </row>
        <row r="3736">
          <cell r="G3736">
            <v>-10.9407</v>
          </cell>
          <cell r="H3736">
            <v>9.1000000000000004E-3</v>
          </cell>
        </row>
        <row r="3737">
          <cell r="G3737">
            <v>-11.652200000000001</v>
          </cell>
          <cell r="H3737">
            <v>-5.7999999999999996E-3</v>
          </cell>
        </row>
        <row r="3738">
          <cell r="G3738">
            <v>-11.584899999999999</v>
          </cell>
          <cell r="H3738">
            <v>2.24E-2</v>
          </cell>
        </row>
        <row r="3739">
          <cell r="G3739">
            <v>-11.515499999999999</v>
          </cell>
          <cell r="H3739">
            <v>1.52E-2</v>
          </cell>
        </row>
        <row r="3740">
          <cell r="G3740">
            <v>-11.446400000000001</v>
          </cell>
          <cell r="H3740">
            <v>1.49E-2</v>
          </cell>
        </row>
        <row r="3741">
          <cell r="G3741">
            <v>-11.382099999999999</v>
          </cell>
          <cell r="H3741">
            <v>2.18E-2</v>
          </cell>
        </row>
        <row r="3742">
          <cell r="G3742">
            <v>-11.313599999999999</v>
          </cell>
          <cell r="H3742">
            <v>8.3999999999999995E-3</v>
          </cell>
        </row>
        <row r="3743">
          <cell r="G3743">
            <v>-11.2475</v>
          </cell>
          <cell r="H3743">
            <v>-2.6800000000000001E-2</v>
          </cell>
        </row>
        <row r="3744">
          <cell r="G3744">
            <v>-11.179600000000001</v>
          </cell>
          <cell r="H3744">
            <v>-1.23E-2</v>
          </cell>
        </row>
        <row r="3745">
          <cell r="G3745">
            <v>-11.1143</v>
          </cell>
          <cell r="H3745">
            <v>-1.09E-2</v>
          </cell>
        </row>
        <row r="3746">
          <cell r="G3746">
            <v>-11.0472</v>
          </cell>
          <cell r="H3746">
            <v>4.1000000000000003E-3</v>
          </cell>
        </row>
        <row r="3747">
          <cell r="G3747">
            <v>-10.980499999999999</v>
          </cell>
          <cell r="H3747">
            <v>4.8999999999999998E-3</v>
          </cell>
        </row>
        <row r="3748">
          <cell r="G3748">
            <v>-10.9162</v>
          </cell>
          <cell r="H3748">
            <v>7.9000000000000008E-3</v>
          </cell>
        </row>
        <row r="3749">
          <cell r="G3749">
            <v>-10.850199999999999</v>
          </cell>
          <cell r="H3749">
            <v>-5.7000000000000002E-3</v>
          </cell>
        </row>
        <row r="3750">
          <cell r="G3750">
            <v>-10.7867</v>
          </cell>
          <cell r="H3750">
            <v>2.0400000000000001E-2</v>
          </cell>
        </row>
        <row r="3751">
          <cell r="G3751">
            <v>-10.721500000000001</v>
          </cell>
          <cell r="H3751">
            <v>1.3899999999999999E-2</v>
          </cell>
        </row>
        <row r="3752">
          <cell r="G3752">
            <v>-10.656599999999999</v>
          </cell>
          <cell r="H3752">
            <v>1.38E-2</v>
          </cell>
        </row>
        <row r="3753">
          <cell r="G3753">
            <v>-10.5983</v>
          </cell>
          <cell r="H3753">
            <v>2.0199999999999999E-2</v>
          </cell>
        </row>
        <row r="3754">
          <cell r="G3754">
            <v>-10.5341</v>
          </cell>
          <cell r="H3754">
            <v>7.3000000000000001E-3</v>
          </cell>
        </row>
        <row r="3755">
          <cell r="G3755">
            <v>-10.4727</v>
          </cell>
          <cell r="H3755">
            <v>-2.5499999999999998E-2</v>
          </cell>
        </row>
        <row r="3756">
          <cell r="G3756">
            <v>-10.409800000000001</v>
          </cell>
          <cell r="H3756">
            <v>-1.24E-2</v>
          </cell>
        </row>
        <row r="3757">
          <cell r="G3757">
            <v>-10.349299999999999</v>
          </cell>
          <cell r="H3757">
            <v>-1.09E-2</v>
          </cell>
        </row>
        <row r="3758">
          <cell r="G3758">
            <v>-10.287100000000001</v>
          </cell>
          <cell r="H3758">
            <v>1.9E-3</v>
          </cell>
        </row>
        <row r="3759">
          <cell r="G3759">
            <v>-10.225300000000001</v>
          </cell>
          <cell r="H3759">
            <v>2.7000000000000001E-3</v>
          </cell>
        </row>
        <row r="3760">
          <cell r="G3760">
            <v>-10.165800000000001</v>
          </cell>
          <cell r="H3760">
            <v>5.4000000000000003E-3</v>
          </cell>
        </row>
        <row r="3761">
          <cell r="G3761">
            <v>-10.7783</v>
          </cell>
          <cell r="H3761">
            <v>-5.8999999999999999E-3</v>
          </cell>
        </row>
        <row r="3762">
          <cell r="G3762">
            <v>-10.7156</v>
          </cell>
          <cell r="H3762">
            <v>1.8499999999999999E-2</v>
          </cell>
        </row>
        <row r="3763">
          <cell r="G3763">
            <v>-10.651199999999999</v>
          </cell>
          <cell r="H3763">
            <v>1.2800000000000001E-2</v>
          </cell>
        </row>
        <row r="3764">
          <cell r="G3764">
            <v>-10.5871</v>
          </cell>
          <cell r="H3764">
            <v>1.34E-2</v>
          </cell>
        </row>
        <row r="3765">
          <cell r="G3765">
            <v>-10.5296</v>
          </cell>
          <cell r="H3765">
            <v>1.95E-2</v>
          </cell>
        </row>
        <row r="3766">
          <cell r="G3766">
            <v>-10.4663</v>
          </cell>
          <cell r="H3766">
            <v>6.7000000000000002E-3</v>
          </cell>
        </row>
        <row r="3767">
          <cell r="G3767">
            <v>-10.4054</v>
          </cell>
          <cell r="H3767">
            <v>-2.5100000000000001E-2</v>
          </cell>
        </row>
        <row r="3768">
          <cell r="G3768">
            <v>-10.3428</v>
          </cell>
          <cell r="H3768">
            <v>-1.2699999999999999E-2</v>
          </cell>
        </row>
        <row r="3769">
          <cell r="G3769">
            <v>-10.282500000000001</v>
          </cell>
          <cell r="H3769">
            <v>-1.11E-2</v>
          </cell>
        </row>
        <row r="3770">
          <cell r="G3770">
            <v>-10.220700000000001</v>
          </cell>
          <cell r="H3770">
            <v>8.0000000000000004E-4</v>
          </cell>
        </row>
        <row r="3771">
          <cell r="G3771">
            <v>-10.1592</v>
          </cell>
          <cell r="H3771">
            <v>1.5E-3</v>
          </cell>
        </row>
        <row r="3772">
          <cell r="G3772">
            <v>-10.1</v>
          </cell>
          <cell r="H3772">
            <v>4.1000000000000003E-3</v>
          </cell>
        </row>
        <row r="3773">
          <cell r="G3773">
            <v>-10.039199999999999</v>
          </cell>
          <cell r="H3773">
            <v>-5.4999999999999997E-3</v>
          </cell>
        </row>
        <row r="3774">
          <cell r="G3774">
            <v>-9.9807000000000006</v>
          </cell>
          <cell r="H3774">
            <v>1.6E-2</v>
          </cell>
        </row>
        <row r="3775">
          <cell r="G3775">
            <v>-9.9207000000000001</v>
          </cell>
          <cell r="H3775">
            <v>1.12E-2</v>
          </cell>
        </row>
        <row r="3776">
          <cell r="G3776">
            <v>-9.8609000000000009</v>
          </cell>
          <cell r="H3776">
            <v>1.21E-2</v>
          </cell>
        </row>
        <row r="3777">
          <cell r="G3777">
            <v>-9.8072999999999997</v>
          </cell>
          <cell r="H3777">
            <v>1.7399999999999999E-2</v>
          </cell>
        </row>
        <row r="3778">
          <cell r="G3778">
            <v>-9.7482000000000006</v>
          </cell>
          <cell r="H3778">
            <v>5.5999999999999999E-3</v>
          </cell>
        </row>
        <row r="3779">
          <cell r="G3779">
            <v>-9.6911000000000005</v>
          </cell>
          <cell r="H3779">
            <v>-2.2800000000000001E-2</v>
          </cell>
        </row>
        <row r="3780">
          <cell r="G3780">
            <v>-9.6324000000000005</v>
          </cell>
          <cell r="H3780">
            <v>-1.18E-2</v>
          </cell>
        </row>
        <row r="3781">
          <cell r="G3781">
            <v>-9.5759000000000007</v>
          </cell>
          <cell r="H3781">
            <v>-1.03E-2</v>
          </cell>
        </row>
        <row r="3782">
          <cell r="G3782">
            <v>-9.5178999999999991</v>
          </cell>
          <cell r="H3782">
            <v>-2.0000000000000001E-4</v>
          </cell>
        </row>
        <row r="3783">
          <cell r="G3783">
            <v>-9.4602000000000004</v>
          </cell>
          <cell r="H3783">
            <v>4.0000000000000002E-4</v>
          </cell>
        </row>
        <row r="3784">
          <cell r="G3784">
            <v>-9.4047000000000001</v>
          </cell>
          <cell r="H3784">
            <v>2.5999999999999999E-3</v>
          </cell>
        </row>
        <row r="3785">
          <cell r="G3785">
            <v>-9.9319000000000006</v>
          </cell>
          <cell r="H3785">
            <v>-5.4999999999999997E-3</v>
          </cell>
        </row>
        <row r="3786">
          <cell r="G3786">
            <v>-9.8735999999999997</v>
          </cell>
          <cell r="H3786">
            <v>1.47E-2</v>
          </cell>
        </row>
        <row r="3787">
          <cell r="G3787">
            <v>-9.8137000000000008</v>
          </cell>
          <cell r="H3787">
            <v>1.04E-2</v>
          </cell>
        </row>
        <row r="3788">
          <cell r="G3788">
            <v>-9.7540999999999993</v>
          </cell>
          <cell r="H3788">
            <v>1.18E-2</v>
          </cell>
        </row>
        <row r="3789">
          <cell r="G3789">
            <v>-9.6987000000000005</v>
          </cell>
          <cell r="H3789">
            <v>1.6799999999999999E-2</v>
          </cell>
        </row>
        <row r="3790">
          <cell r="G3790">
            <v>-9.6397999999999993</v>
          </cell>
          <cell r="H3790">
            <v>5.1000000000000004E-3</v>
          </cell>
        </row>
        <row r="3791">
          <cell r="G3791">
            <v>-9.5831999999999997</v>
          </cell>
          <cell r="H3791">
            <v>-2.24E-2</v>
          </cell>
        </row>
        <row r="3792">
          <cell r="G3792">
            <v>-9.5249000000000006</v>
          </cell>
          <cell r="H3792">
            <v>-1.2E-2</v>
          </cell>
        </row>
        <row r="3793">
          <cell r="G3793">
            <v>-9.4688999999999997</v>
          </cell>
          <cell r="H3793">
            <v>-1.0500000000000001E-2</v>
          </cell>
        </row>
        <row r="3794">
          <cell r="G3794">
            <v>-9.4114000000000004</v>
          </cell>
          <cell r="H3794">
            <v>-1.1000000000000001E-3</v>
          </cell>
        </row>
        <row r="3795">
          <cell r="G3795">
            <v>-9.3542000000000005</v>
          </cell>
          <cell r="H3795">
            <v>-5.0000000000000001E-4</v>
          </cell>
        </row>
        <row r="3796">
          <cell r="G3796">
            <v>-9.2990999999999993</v>
          </cell>
          <cell r="H3796">
            <v>1.6000000000000001E-3</v>
          </cell>
        </row>
        <row r="3797">
          <cell r="G3797">
            <v>-9.2425999999999995</v>
          </cell>
          <cell r="H3797">
            <v>-5.1999999999999998E-3</v>
          </cell>
        </row>
        <row r="3798">
          <cell r="G3798">
            <v>-9.1881000000000004</v>
          </cell>
          <cell r="H3798">
            <v>1.2999999999999999E-2</v>
          </cell>
        </row>
        <row r="3799">
          <cell r="G3799">
            <v>-9.1321999999999992</v>
          </cell>
          <cell r="H3799">
            <v>9.2999999999999992E-3</v>
          </cell>
        </row>
        <row r="3800">
          <cell r="G3800">
            <v>-9.0767000000000007</v>
          </cell>
          <cell r="H3800">
            <v>1.09E-2</v>
          </cell>
        </row>
        <row r="3801">
          <cell r="G3801">
            <v>-9.0266999999999999</v>
          </cell>
          <cell r="H3801">
            <v>1.5299999999999999E-2</v>
          </cell>
        </row>
        <row r="3802">
          <cell r="G3802">
            <v>-8.9718</v>
          </cell>
          <cell r="H3802">
            <v>5.0000000000000001E-3</v>
          </cell>
        </row>
        <row r="3803">
          <cell r="G3803">
            <v>-8.9189000000000007</v>
          </cell>
          <cell r="H3803">
            <v>-0.02</v>
          </cell>
        </row>
        <row r="3804">
          <cell r="G3804">
            <v>-8.8645999999999994</v>
          </cell>
          <cell r="H3804">
            <v>-1.03E-2</v>
          </cell>
        </row>
        <row r="3805">
          <cell r="G3805">
            <v>-8.8123000000000005</v>
          </cell>
          <cell r="H3805">
            <v>-8.9999999999999993E-3</v>
          </cell>
        </row>
        <row r="3806">
          <cell r="G3806">
            <v>-8.7585999999999995</v>
          </cell>
          <cell r="H3806">
            <v>-2.0000000000000001E-4</v>
          </cell>
        </row>
        <row r="3807">
          <cell r="G3807">
            <v>-8.7051999999999996</v>
          </cell>
          <cell r="H3807">
            <v>2.9999999999999997E-4</v>
          </cell>
        </row>
        <row r="3808">
          <cell r="G3808">
            <v>-8.6538000000000004</v>
          </cell>
          <cell r="H3808">
            <v>2.3E-3</v>
          </cell>
        </row>
        <row r="3809">
          <cell r="G3809">
            <v>-8.6010000000000009</v>
          </cell>
          <cell r="H3809">
            <v>-4.5999999999999999E-3</v>
          </cell>
        </row>
        <row r="3810">
          <cell r="G3810">
            <v>-8.5503</v>
          </cell>
          <cell r="H3810">
            <v>1.23E-2</v>
          </cell>
        </row>
        <row r="3811">
          <cell r="G3811">
            <v>-8.4981000000000009</v>
          </cell>
          <cell r="H3811">
            <v>8.6999999999999994E-3</v>
          </cell>
        </row>
        <row r="3812">
          <cell r="G3812">
            <v>-8.4461999999999993</v>
          </cell>
          <cell r="H3812">
            <v>0.01</v>
          </cell>
        </row>
        <row r="3813">
          <cell r="G3813">
            <v>-8.3995999999999995</v>
          </cell>
          <cell r="H3813">
            <v>1.3299999999999999E-2</v>
          </cell>
        </row>
        <row r="3814">
          <cell r="G3814">
            <v>-8.3483999999999998</v>
          </cell>
          <cell r="H3814">
            <v>4.4000000000000003E-3</v>
          </cell>
        </row>
        <row r="3815">
          <cell r="G3815">
            <v>-8.2997999999999994</v>
          </cell>
          <cell r="H3815">
            <v>-1.7299999999999999E-2</v>
          </cell>
        </row>
        <row r="3816">
          <cell r="G3816">
            <v>-8.25</v>
          </cell>
          <cell r="H3816">
            <v>-8.6E-3</v>
          </cell>
        </row>
        <row r="3817">
          <cell r="G3817">
            <v>-8.2020999999999997</v>
          </cell>
          <cell r="H3817">
            <v>-7.4999999999999997E-3</v>
          </cell>
        </row>
        <row r="3818">
          <cell r="G3818">
            <v>-8.1530000000000005</v>
          </cell>
          <cell r="H3818">
            <v>2.0000000000000001E-4</v>
          </cell>
        </row>
        <row r="3819">
          <cell r="G3819">
            <v>-8.1041000000000007</v>
          </cell>
          <cell r="H3819">
            <v>5.9999999999999995E-4</v>
          </cell>
        </row>
        <row r="3820">
          <cell r="G3820">
            <v>-8.0571000000000002</v>
          </cell>
          <cell r="H3820">
            <v>2.3E-3</v>
          </cell>
        </row>
        <row r="3821">
          <cell r="G3821">
            <v>-361.56369999999998</v>
          </cell>
          <cell r="H3821">
            <v>-1.1309</v>
          </cell>
        </row>
        <row r="3822">
          <cell r="G3822">
            <v>-318.60180000000003</v>
          </cell>
          <cell r="H3822">
            <v>-1.7584</v>
          </cell>
        </row>
        <row r="3823">
          <cell r="G3823">
            <v>-305.16750000000002</v>
          </cell>
          <cell r="H3823">
            <v>-1.0425</v>
          </cell>
        </row>
        <row r="3824">
          <cell r="G3824">
            <v>-312.04480000000001</v>
          </cell>
          <cell r="H3824">
            <v>-0.22020000000000001</v>
          </cell>
        </row>
        <row r="3825">
          <cell r="G3825">
            <v>-270.39920000000001</v>
          </cell>
          <cell r="H3825">
            <v>0.1938</v>
          </cell>
        </row>
        <row r="3826">
          <cell r="G3826">
            <v>-355.69490000000002</v>
          </cell>
          <cell r="H3826">
            <v>0.26419999999999999</v>
          </cell>
        </row>
        <row r="3827">
          <cell r="G3827">
            <v>-365.47550000000001</v>
          </cell>
          <cell r="H3827">
            <v>0.30909999999999999</v>
          </cell>
        </row>
        <row r="3828">
          <cell r="G3828">
            <v>149.0437</v>
          </cell>
          <cell r="H3828">
            <v>-0.26479999999999998</v>
          </cell>
        </row>
        <row r="3829">
          <cell r="G3829">
            <v>154.10589999999999</v>
          </cell>
          <cell r="H3829">
            <v>-0.61599999999999999</v>
          </cell>
        </row>
        <row r="3830">
          <cell r="G3830">
            <v>145.13839999999999</v>
          </cell>
          <cell r="H3830">
            <v>-0.58220000000000005</v>
          </cell>
        </row>
        <row r="3831">
          <cell r="G3831">
            <v>130.78659999999999</v>
          </cell>
          <cell r="H3831">
            <v>-0.4657</v>
          </cell>
        </row>
        <row r="3832">
          <cell r="G3832">
            <v>143.88310000000001</v>
          </cell>
          <cell r="H3832">
            <v>0.25230000000000002</v>
          </cell>
        </row>
        <row r="3833">
          <cell r="G3833">
            <v>55.447699999999998</v>
          </cell>
          <cell r="H3833">
            <v>0.1812</v>
          </cell>
        </row>
        <row r="3834">
          <cell r="G3834">
            <v>57.206299999999999</v>
          </cell>
          <cell r="H3834">
            <v>0.3246</v>
          </cell>
        </row>
        <row r="3835">
          <cell r="G3835">
            <v>55.273899999999998</v>
          </cell>
          <cell r="H3835">
            <v>0.1903</v>
          </cell>
        </row>
        <row r="3836">
          <cell r="G3836">
            <v>56.786499999999997</v>
          </cell>
          <cell r="H3836">
            <v>4.0500000000000001E-2</v>
          </cell>
        </row>
        <row r="3837">
          <cell r="G3837">
            <v>56.438699999999997</v>
          </cell>
          <cell r="H3837">
            <v>-4.3900000000000002E-2</v>
          </cell>
        </row>
        <row r="3838">
          <cell r="G3838">
            <v>54.251100000000001</v>
          </cell>
          <cell r="H3838">
            <v>-4.3400000000000001E-2</v>
          </cell>
        </row>
        <row r="3839">
          <cell r="G3839">
            <v>55.728900000000003</v>
          </cell>
          <cell r="H3839">
            <v>-5.0900000000000001E-2</v>
          </cell>
        </row>
        <row r="3840">
          <cell r="G3840">
            <v>-0.1167</v>
          </cell>
          <cell r="H3840">
            <v>2.0000000000000001E-4</v>
          </cell>
        </row>
        <row r="3841">
          <cell r="G3841">
            <v>0</v>
          </cell>
          <cell r="H3841">
            <v>0</v>
          </cell>
        </row>
        <row r="3842">
          <cell r="G3842">
            <v>0</v>
          </cell>
          <cell r="H3842">
            <v>0</v>
          </cell>
        </row>
        <row r="3843">
          <cell r="G3843">
            <v>0</v>
          </cell>
          <cell r="H3843">
            <v>0</v>
          </cell>
        </row>
        <row r="3844">
          <cell r="G3844">
            <v>-0.16689999999999999</v>
          </cell>
          <cell r="H3844">
            <v>-2.9999999999999997E-4</v>
          </cell>
        </row>
        <row r="3845">
          <cell r="G3845">
            <v>-0.13730000000000001</v>
          </cell>
          <cell r="H3845">
            <v>-5.0000000000000001E-4</v>
          </cell>
        </row>
        <row r="3846">
          <cell r="G3846">
            <v>-9.98E-2</v>
          </cell>
          <cell r="H3846">
            <v>-5.9999999999999995E-4</v>
          </cell>
        </row>
        <row r="3847">
          <cell r="G3847">
            <v>-9.6699999999999994E-2</v>
          </cell>
          <cell r="H3847">
            <v>-2.9999999999999997E-4</v>
          </cell>
        </row>
        <row r="3848">
          <cell r="G3848">
            <v>-9.6600000000000005E-2</v>
          </cell>
          <cell r="H3848">
            <v>-1E-4</v>
          </cell>
        </row>
        <row r="3849">
          <cell r="G3849">
            <v>-9.3600000000000003E-2</v>
          </cell>
          <cell r="H3849">
            <v>1E-4</v>
          </cell>
        </row>
        <row r="3850">
          <cell r="G3850">
            <v>-0.1</v>
          </cell>
          <cell r="H3850">
            <v>1E-4</v>
          </cell>
        </row>
        <row r="3851">
          <cell r="G3851">
            <v>-8.7599999999999997E-2</v>
          </cell>
          <cell r="H3851">
            <v>1E-4</v>
          </cell>
        </row>
        <row r="3852">
          <cell r="G3852">
            <v>-0.1087</v>
          </cell>
          <cell r="H3852">
            <v>2.0000000000000001E-4</v>
          </cell>
        </row>
        <row r="3853">
          <cell r="G3853">
            <v>16.447900000000001</v>
          </cell>
          <cell r="H3853">
            <v>-5.8900000000000001E-2</v>
          </cell>
        </row>
        <row r="3854">
          <cell r="G3854">
            <v>16.128799999999998</v>
          </cell>
          <cell r="H3854">
            <v>-0.1764</v>
          </cell>
        </row>
        <row r="3855">
          <cell r="G3855">
            <v>15.706</v>
          </cell>
          <cell r="H3855">
            <v>0</v>
          </cell>
        </row>
        <row r="3856">
          <cell r="G3856">
            <v>15.3809</v>
          </cell>
          <cell r="H3856">
            <v>0</v>
          </cell>
        </row>
        <row r="3857">
          <cell r="G3857">
            <v>15.011900000000001</v>
          </cell>
          <cell r="H3857">
            <v>0</v>
          </cell>
        </row>
        <row r="3858">
          <cell r="G3858">
            <v>14.6151</v>
          </cell>
          <cell r="H3858">
            <v>0</v>
          </cell>
        </row>
        <row r="3859">
          <cell r="G3859">
            <v>14.4255</v>
          </cell>
          <cell r="H3859">
            <v>0</v>
          </cell>
        </row>
        <row r="3860">
          <cell r="G3860">
            <v>7.4846000000000004</v>
          </cell>
          <cell r="H3860">
            <v>-0.32240000000000002</v>
          </cell>
        </row>
        <row r="3861">
          <cell r="G3861">
            <v>6.9503000000000004</v>
          </cell>
          <cell r="H3861">
            <v>5.1700000000000003E-2</v>
          </cell>
        </row>
        <row r="3862">
          <cell r="G3862">
            <v>6.7568999999999999</v>
          </cell>
          <cell r="H3862">
            <v>8.5800000000000001E-2</v>
          </cell>
        </row>
        <row r="3863">
          <cell r="G3863">
            <v>7.0149999999999997</v>
          </cell>
          <cell r="H3863">
            <v>6.1999999999999998E-3</v>
          </cell>
        </row>
        <row r="3864">
          <cell r="G3864">
            <v>6.2854999999999999</v>
          </cell>
          <cell r="H3864">
            <v>-0.12959999999999999</v>
          </cell>
        </row>
        <row r="3865">
          <cell r="G3865">
            <v>13.462</v>
          </cell>
          <cell r="H3865">
            <v>-5.0500000000000003E-2</v>
          </cell>
        </row>
        <row r="3866">
          <cell r="G3866">
            <v>13.174799999999999</v>
          </cell>
          <cell r="H3866">
            <v>-0.15049999999999999</v>
          </cell>
        </row>
        <row r="3867">
          <cell r="G3867">
            <v>12.8087</v>
          </cell>
          <cell r="H3867">
            <v>0</v>
          </cell>
        </row>
        <row r="3868">
          <cell r="G3868">
            <v>12.648</v>
          </cell>
          <cell r="H3868">
            <v>0</v>
          </cell>
        </row>
        <row r="3869">
          <cell r="G3869">
            <v>12.452500000000001</v>
          </cell>
          <cell r="H3869">
            <v>0</v>
          </cell>
        </row>
        <row r="3870">
          <cell r="G3870">
            <v>12.104900000000001</v>
          </cell>
          <cell r="H3870">
            <v>0</v>
          </cell>
        </row>
        <row r="3871">
          <cell r="G3871">
            <v>11.9511</v>
          </cell>
          <cell r="H3871">
            <v>0</v>
          </cell>
        </row>
        <row r="3872">
          <cell r="G3872">
            <v>10.674200000000001</v>
          </cell>
          <cell r="H3872">
            <v>-0.44569999999999999</v>
          </cell>
        </row>
        <row r="3873">
          <cell r="G3873">
            <v>10.497999999999999</v>
          </cell>
          <cell r="H3873">
            <v>7.8299999999999995E-2</v>
          </cell>
        </row>
        <row r="3874">
          <cell r="G3874">
            <v>5.8372000000000002</v>
          </cell>
          <cell r="H3874">
            <v>7.0300000000000001E-2</v>
          </cell>
        </row>
        <row r="3875">
          <cell r="G3875">
            <v>5.6094999999999997</v>
          </cell>
          <cell r="H3875">
            <v>5.8999999999999999E-3</v>
          </cell>
        </row>
        <row r="3876">
          <cell r="G3876">
            <v>5.7691999999999997</v>
          </cell>
          <cell r="H3876">
            <v>-0.1157</v>
          </cell>
        </row>
        <row r="3877">
          <cell r="G3877">
            <v>5.8098000000000001</v>
          </cell>
          <cell r="H3877">
            <v>-2.1999999999999999E-2</v>
          </cell>
        </row>
        <row r="3878">
          <cell r="G3878">
            <v>5.7001999999999997</v>
          </cell>
          <cell r="H3878">
            <v>-6.59E-2</v>
          </cell>
        </row>
        <row r="3879">
          <cell r="G3879">
            <v>5.4828000000000001</v>
          </cell>
          <cell r="H3879">
            <v>0</v>
          </cell>
        </row>
        <row r="3880">
          <cell r="G3880">
            <v>5.6322999999999999</v>
          </cell>
          <cell r="H3880">
            <v>0</v>
          </cell>
        </row>
        <row r="3881">
          <cell r="G3881">
            <v>5.5983000000000001</v>
          </cell>
          <cell r="H3881">
            <v>0</v>
          </cell>
        </row>
        <row r="3882">
          <cell r="G3882">
            <v>5.3849</v>
          </cell>
          <cell r="H3882">
            <v>0</v>
          </cell>
        </row>
        <row r="3883">
          <cell r="G3883">
            <v>5.5319000000000003</v>
          </cell>
          <cell r="H3883">
            <v>0</v>
          </cell>
        </row>
        <row r="3884">
          <cell r="G3884">
            <v>1.3186</v>
          </cell>
          <cell r="H3884">
            <v>-5.2699999999999997E-2</v>
          </cell>
        </row>
        <row r="3885">
          <cell r="G3885">
            <v>1.3546</v>
          </cell>
          <cell r="H3885">
            <v>9.5999999999999992E-3</v>
          </cell>
        </row>
        <row r="3886">
          <cell r="G3886">
            <v>1.3464</v>
          </cell>
          <cell r="H3886">
            <v>1.5599999999999999E-2</v>
          </cell>
        </row>
        <row r="3887">
          <cell r="G3887">
            <v>1.2088000000000001</v>
          </cell>
          <cell r="H3887">
            <v>1.2999999999999999E-3</v>
          </cell>
        </row>
        <row r="3888">
          <cell r="G3888">
            <v>1.331</v>
          </cell>
          <cell r="H3888">
            <v>-2.0899999999999998E-2</v>
          </cell>
        </row>
        <row r="3889">
          <cell r="G3889">
            <v>1.2803</v>
          </cell>
          <cell r="H3889">
            <v>-7.6E-3</v>
          </cell>
        </row>
        <row r="3890">
          <cell r="G3890">
            <v>1.3152999999999999</v>
          </cell>
          <cell r="H3890">
            <v>-2.3599999999999999E-2</v>
          </cell>
        </row>
        <row r="3891">
          <cell r="G3891">
            <v>1.2653000000000001</v>
          </cell>
          <cell r="H3891">
            <v>0</v>
          </cell>
        </row>
        <row r="3892">
          <cell r="G3892">
            <v>1.2999000000000001</v>
          </cell>
          <cell r="H3892">
            <v>0</v>
          </cell>
        </row>
        <row r="3893">
          <cell r="G3893">
            <v>1.2921</v>
          </cell>
          <cell r="H3893">
            <v>0</v>
          </cell>
        </row>
        <row r="3894">
          <cell r="G3894">
            <v>1.2428999999999999</v>
          </cell>
          <cell r="H3894">
            <v>0</v>
          </cell>
        </row>
        <row r="3895">
          <cell r="G3895">
            <v>1.2768999999999999</v>
          </cell>
          <cell r="H3895">
            <v>0</v>
          </cell>
        </row>
        <row r="3896">
          <cell r="G3896">
            <v>19.801300000000001</v>
          </cell>
          <cell r="H3896">
            <v>-0.20250000000000001</v>
          </cell>
        </row>
        <row r="3897">
          <cell r="G3897">
            <v>18.9055</v>
          </cell>
          <cell r="H3897">
            <v>0</v>
          </cell>
        </row>
        <row r="3898">
          <cell r="G3898">
            <v>11.466900000000001</v>
          </cell>
          <cell r="H3898">
            <v>0</v>
          </cell>
        </row>
        <row r="3899">
          <cell r="G3899">
            <v>9.1769999999999996</v>
          </cell>
          <cell r="H3899">
            <v>-1.37E-2</v>
          </cell>
        </row>
        <row r="3900">
          <cell r="G3900">
            <v>7.9229000000000003</v>
          </cell>
          <cell r="H3900">
            <v>-1.12E-2</v>
          </cell>
        </row>
        <row r="3901">
          <cell r="G3901">
            <v>4.8794000000000004</v>
          </cell>
          <cell r="H3901">
            <v>-7.0000000000000001E-3</v>
          </cell>
        </row>
        <row r="3902">
          <cell r="G3902">
            <v>3.0013000000000001</v>
          </cell>
          <cell r="H3902">
            <v>-1.2800000000000001E-2</v>
          </cell>
        </row>
        <row r="3903">
          <cell r="G3903">
            <v>-0.3049</v>
          </cell>
          <cell r="H3903">
            <v>0</v>
          </cell>
        </row>
        <row r="3904">
          <cell r="G3904">
            <v>-1.1737</v>
          </cell>
          <cell r="H3904">
            <v>0</v>
          </cell>
        </row>
        <row r="3905">
          <cell r="G3905">
            <v>-1.7487999999999999</v>
          </cell>
          <cell r="H3905">
            <v>0</v>
          </cell>
        </row>
        <row r="3906">
          <cell r="G3906">
            <v>-1.0417000000000001</v>
          </cell>
          <cell r="H3906">
            <v>0</v>
          </cell>
        </row>
        <row r="3907">
          <cell r="G3907">
            <v>-2.7132999999999998</v>
          </cell>
          <cell r="H3907">
            <v>0</v>
          </cell>
        </row>
        <row r="3908">
          <cell r="G3908">
            <v>7.9443999999999999</v>
          </cell>
          <cell r="H3908">
            <v>-8.2199999999999995E-2</v>
          </cell>
        </row>
        <row r="3909">
          <cell r="G3909">
            <v>7.4295999999999998</v>
          </cell>
          <cell r="H3909">
            <v>0</v>
          </cell>
        </row>
        <row r="3910">
          <cell r="G3910">
            <v>6.8093000000000004</v>
          </cell>
          <cell r="H3910">
            <v>0</v>
          </cell>
        </row>
        <row r="3911">
          <cell r="G3911">
            <v>6.4987000000000004</v>
          </cell>
          <cell r="H3911">
            <v>-1.0200000000000001E-2</v>
          </cell>
        </row>
        <row r="3912">
          <cell r="G3912">
            <v>5.9867999999999997</v>
          </cell>
          <cell r="H3912">
            <v>-8.8000000000000005E-3</v>
          </cell>
        </row>
        <row r="3913">
          <cell r="G3913">
            <v>5.4661</v>
          </cell>
          <cell r="H3913">
            <v>-8.0999999999999996E-3</v>
          </cell>
        </row>
        <row r="3914">
          <cell r="G3914">
            <v>4.6043000000000003</v>
          </cell>
          <cell r="H3914">
            <v>-1.9900000000000001E-2</v>
          </cell>
        </row>
        <row r="3915">
          <cell r="G3915">
            <v>4.1890000000000001</v>
          </cell>
          <cell r="H3915">
            <v>0</v>
          </cell>
        </row>
        <row r="3916">
          <cell r="G3916">
            <v>3.8607</v>
          </cell>
          <cell r="H3916">
            <v>0</v>
          </cell>
        </row>
        <row r="3917">
          <cell r="G3917">
            <v>0.72050000000000003</v>
          </cell>
          <cell r="H3917">
            <v>0</v>
          </cell>
        </row>
        <row r="3918">
          <cell r="G3918">
            <v>0.64680000000000004</v>
          </cell>
          <cell r="H3918">
            <v>0</v>
          </cell>
        </row>
        <row r="3919">
          <cell r="G3919">
            <v>0.71209999999999996</v>
          </cell>
          <cell r="H3919">
            <v>0</v>
          </cell>
        </row>
        <row r="3920">
          <cell r="G3920">
            <v>0.68489999999999995</v>
          </cell>
          <cell r="H3920">
            <v>-6.8999999999999999E-3</v>
          </cell>
        </row>
        <row r="3921">
          <cell r="G3921">
            <v>0.7036</v>
          </cell>
          <cell r="H3921">
            <v>0</v>
          </cell>
        </row>
        <row r="3922">
          <cell r="G3922">
            <v>0.67669999999999997</v>
          </cell>
          <cell r="H3922">
            <v>0</v>
          </cell>
        </row>
        <row r="3923">
          <cell r="G3923">
            <v>0.69520000000000004</v>
          </cell>
          <cell r="H3923">
            <v>-1.1000000000000001E-3</v>
          </cell>
        </row>
        <row r="3924">
          <cell r="G3924">
            <v>0.69099999999999995</v>
          </cell>
          <cell r="H3924">
            <v>-1E-3</v>
          </cell>
        </row>
        <row r="3925">
          <cell r="G3925">
            <v>0.66469999999999996</v>
          </cell>
          <cell r="H3925">
            <v>-1E-3</v>
          </cell>
        </row>
        <row r="3926">
          <cell r="G3926">
            <v>0.68279999999999996</v>
          </cell>
          <cell r="H3926">
            <v>-2.8E-3</v>
          </cell>
        </row>
        <row r="3927">
          <cell r="G3927">
            <v>0.65680000000000005</v>
          </cell>
          <cell r="H3927">
            <v>0</v>
          </cell>
        </row>
        <row r="3928">
          <cell r="G3928">
            <v>0.67469999999999997</v>
          </cell>
          <cell r="H3928">
            <v>0</v>
          </cell>
        </row>
        <row r="3929">
          <cell r="G3929">
            <v>0.67069999999999996</v>
          </cell>
          <cell r="H3929">
            <v>0</v>
          </cell>
        </row>
        <row r="3930">
          <cell r="G3930">
            <v>0.60209999999999997</v>
          </cell>
          <cell r="H3930">
            <v>0</v>
          </cell>
        </row>
        <row r="3931">
          <cell r="G3931">
            <v>0.66300000000000003</v>
          </cell>
          <cell r="H3931">
            <v>0</v>
          </cell>
        </row>
        <row r="3932">
          <cell r="G3932">
            <v>0.63770000000000004</v>
          </cell>
          <cell r="H3932">
            <v>-6.4000000000000003E-3</v>
          </cell>
        </row>
        <row r="3933">
          <cell r="G3933">
            <v>0.6552</v>
          </cell>
          <cell r="H3933">
            <v>0</v>
          </cell>
        </row>
        <row r="3934">
          <cell r="G3934">
            <v>0.63019999999999998</v>
          </cell>
          <cell r="H3934">
            <v>0</v>
          </cell>
        </row>
        <row r="3935">
          <cell r="G3935">
            <v>0.64749999999999996</v>
          </cell>
          <cell r="H3935">
            <v>-1E-3</v>
          </cell>
        </row>
        <row r="3936">
          <cell r="G3936">
            <v>0.64359999999999995</v>
          </cell>
          <cell r="H3936">
            <v>-8.9999999999999998E-4</v>
          </cell>
        </row>
        <row r="3937">
          <cell r="G3937">
            <v>0.61909999999999998</v>
          </cell>
          <cell r="H3937">
            <v>-8.9999999999999998E-4</v>
          </cell>
        </row>
        <row r="3938">
          <cell r="G3938">
            <v>0.6361</v>
          </cell>
          <cell r="H3938">
            <v>-2.5999999999999999E-3</v>
          </cell>
        </row>
        <row r="3939">
          <cell r="G3939">
            <v>105.0981</v>
          </cell>
          <cell r="H3939">
            <v>-0.1198</v>
          </cell>
        </row>
        <row r="3940">
          <cell r="G3940">
            <v>598.56560000000002</v>
          </cell>
          <cell r="H3940">
            <v>0</v>
          </cell>
        </row>
        <row r="3941">
          <cell r="G3941">
            <v>613.65070000000003</v>
          </cell>
          <cell r="H3941">
            <v>0</v>
          </cell>
        </row>
        <row r="3942">
          <cell r="G3942">
            <v>618.08199999999999</v>
          </cell>
          <cell r="H3942">
            <v>0</v>
          </cell>
        </row>
        <row r="3943">
          <cell r="G3943">
            <v>614.42780000000005</v>
          </cell>
          <cell r="H3943">
            <v>0</v>
          </cell>
        </row>
        <row r="3944">
          <cell r="G3944">
            <v>655.64859999999999</v>
          </cell>
          <cell r="H3944">
            <v>0</v>
          </cell>
        </row>
        <row r="3945">
          <cell r="G3945">
            <v>607.82600000000002</v>
          </cell>
          <cell r="H3945">
            <v>0</v>
          </cell>
        </row>
        <row r="3946">
          <cell r="G3946">
            <v>-293.1003</v>
          </cell>
          <cell r="H3946">
            <v>0</v>
          </cell>
        </row>
        <row r="3947">
          <cell r="G3947">
            <v>-299.76150000000001</v>
          </cell>
          <cell r="H3947">
            <v>0</v>
          </cell>
        </row>
        <row r="3948">
          <cell r="G3948">
            <v>-330.97050000000002</v>
          </cell>
          <cell r="H3948">
            <v>0</v>
          </cell>
        </row>
        <row r="3949">
          <cell r="G3949">
            <v>-300.44319999999999</v>
          </cell>
          <cell r="H3949">
            <v>-0.16489999999999999</v>
          </cell>
        </row>
        <row r="3950">
          <cell r="G3950">
            <v>-331.39229999999998</v>
          </cell>
          <cell r="H3950">
            <v>-1.2689999999999999</v>
          </cell>
        </row>
        <row r="3951">
          <cell r="G3951">
            <v>-2.7703000000000002</v>
          </cell>
          <cell r="H3951">
            <v>3.3E-3</v>
          </cell>
        </row>
        <row r="3952">
          <cell r="G3952">
            <v>-1.6559999999999999</v>
          </cell>
          <cell r="H3952">
            <v>0</v>
          </cell>
        </row>
        <row r="3953">
          <cell r="G3953">
            <v>1.1066</v>
          </cell>
          <cell r="H3953">
            <v>0</v>
          </cell>
        </row>
        <row r="3954">
          <cell r="G3954">
            <v>-0.78039999999999998</v>
          </cell>
          <cell r="H3954">
            <v>0</v>
          </cell>
        </row>
        <row r="3955">
          <cell r="G3955">
            <v>-1.4776</v>
          </cell>
          <cell r="H3955">
            <v>0</v>
          </cell>
        </row>
        <row r="3956">
          <cell r="G3956">
            <v>-0.14349999999999999</v>
          </cell>
          <cell r="H3956">
            <v>0</v>
          </cell>
        </row>
        <row r="3957">
          <cell r="G3957">
            <v>-1.7263999999999999</v>
          </cell>
          <cell r="H3957">
            <v>0</v>
          </cell>
        </row>
        <row r="3958">
          <cell r="G3958">
            <v>-15.417400000000001</v>
          </cell>
          <cell r="H3958">
            <v>0</v>
          </cell>
        </row>
        <row r="3959">
          <cell r="G3959">
            <v>-18.3673</v>
          </cell>
          <cell r="H3959">
            <v>0</v>
          </cell>
        </row>
        <row r="3960">
          <cell r="G3960">
            <v>-81.007199999999997</v>
          </cell>
          <cell r="H3960">
            <v>0</v>
          </cell>
        </row>
        <row r="3961">
          <cell r="G3961">
            <v>-76.747600000000006</v>
          </cell>
          <cell r="H3961">
            <v>-4.36E-2</v>
          </cell>
        </row>
        <row r="3962">
          <cell r="G3962">
            <v>-79.042299999999997</v>
          </cell>
          <cell r="H3962">
            <v>-0.30330000000000001</v>
          </cell>
        </row>
        <row r="3963">
          <cell r="G3963">
            <v>-79.548000000000002</v>
          </cell>
          <cell r="H3963">
            <v>9.8100000000000007E-2</v>
          </cell>
        </row>
        <row r="3964">
          <cell r="G3964">
            <v>-80.227800000000002</v>
          </cell>
          <cell r="H3964">
            <v>0</v>
          </cell>
        </row>
        <row r="3965">
          <cell r="G3965">
            <v>-77.160600000000002</v>
          </cell>
          <cell r="H3965">
            <v>0</v>
          </cell>
        </row>
        <row r="3966">
          <cell r="G3966">
            <v>-79.242400000000004</v>
          </cell>
          <cell r="H3966">
            <v>0</v>
          </cell>
        </row>
        <row r="3967">
          <cell r="G3967">
            <v>-79.045699999999997</v>
          </cell>
          <cell r="H3967">
            <v>0</v>
          </cell>
        </row>
        <row r="3968">
          <cell r="G3968">
            <v>-75.783799999999999</v>
          </cell>
          <cell r="H3968">
            <v>0</v>
          </cell>
        </row>
        <row r="3969">
          <cell r="G3969">
            <v>-77.612499999999997</v>
          </cell>
          <cell r="H3969">
            <v>0</v>
          </cell>
        </row>
        <row r="3970">
          <cell r="G3970">
            <v>-76.392499999999998</v>
          </cell>
          <cell r="H3970">
            <v>0</v>
          </cell>
        </row>
        <row r="3971">
          <cell r="G3971">
            <v>-79.903800000000004</v>
          </cell>
          <cell r="H3971">
            <v>0</v>
          </cell>
        </row>
        <row r="3972">
          <cell r="G3972">
            <v>-43.876199999999997</v>
          </cell>
          <cell r="H3972">
            <v>0</v>
          </cell>
        </row>
        <row r="3973">
          <cell r="G3973">
            <v>-42.166400000000003</v>
          </cell>
          <cell r="H3973">
            <v>-2.4199999999999999E-2</v>
          </cell>
        </row>
        <row r="3974">
          <cell r="G3974">
            <v>-40.214199999999998</v>
          </cell>
          <cell r="H3974">
            <v>-0.15210000000000001</v>
          </cell>
        </row>
        <row r="3975">
          <cell r="G3975">
            <v>-40.8857</v>
          </cell>
          <cell r="H3975">
            <v>4.9200000000000001E-2</v>
          </cell>
        </row>
        <row r="3976">
          <cell r="G3976">
            <v>-40.829099999999997</v>
          </cell>
          <cell r="H3976">
            <v>0</v>
          </cell>
        </row>
        <row r="3977">
          <cell r="G3977">
            <v>-39.426400000000001</v>
          </cell>
          <cell r="H3977">
            <v>0</v>
          </cell>
        </row>
        <row r="3978">
          <cell r="G3978">
            <v>-40.683999999999997</v>
          </cell>
          <cell r="H3978">
            <v>0</v>
          </cell>
        </row>
        <row r="3979">
          <cell r="G3979">
            <v>-40.840800000000002</v>
          </cell>
          <cell r="H3979">
            <v>0</v>
          </cell>
        </row>
        <row r="3980">
          <cell r="G3980">
            <v>-39.166800000000002</v>
          </cell>
          <cell r="H3980">
            <v>0</v>
          </cell>
        </row>
        <row r="3981">
          <cell r="G3981">
            <v>-40.197499999999998</v>
          </cell>
          <cell r="H3981">
            <v>0</v>
          </cell>
        </row>
        <row r="3982">
          <cell r="G3982">
            <v>-43.946899999999999</v>
          </cell>
          <cell r="H3982">
            <v>0</v>
          </cell>
        </row>
        <row r="3983">
          <cell r="G3983">
            <v>-47.9114</v>
          </cell>
          <cell r="H3983">
            <v>0</v>
          </cell>
        </row>
        <row r="3984">
          <cell r="G3984">
            <v>-43.594799999999999</v>
          </cell>
          <cell r="H3984">
            <v>0</v>
          </cell>
        </row>
        <row r="3985">
          <cell r="G3985">
            <v>-43.444000000000003</v>
          </cell>
          <cell r="H3985">
            <v>-2.35E-2</v>
          </cell>
        </row>
        <row r="3986">
          <cell r="G3986">
            <v>-40.229399999999998</v>
          </cell>
          <cell r="H3986">
            <v>-0.15390000000000001</v>
          </cell>
        </row>
        <row r="3987">
          <cell r="G3987">
            <v>-40.801299999999998</v>
          </cell>
          <cell r="H3987">
            <v>4.8599999999999997E-2</v>
          </cell>
        </row>
        <row r="3988">
          <cell r="G3988">
            <v>-40.884500000000003</v>
          </cell>
          <cell r="H3988">
            <v>0</v>
          </cell>
        </row>
        <row r="3989">
          <cell r="G3989">
            <v>-39.475499999999997</v>
          </cell>
          <cell r="H3989">
            <v>0</v>
          </cell>
        </row>
        <row r="3990">
          <cell r="G3990">
            <v>-40.712200000000003</v>
          </cell>
          <cell r="H3990">
            <v>0</v>
          </cell>
        </row>
        <row r="3991">
          <cell r="G3991">
            <v>-40.857900000000001</v>
          </cell>
          <cell r="H3991">
            <v>0</v>
          </cell>
        </row>
        <row r="3992">
          <cell r="G3992">
            <v>-39.217599999999997</v>
          </cell>
          <cell r="H3992">
            <v>0</v>
          </cell>
        </row>
        <row r="3993">
          <cell r="G3993">
            <v>-22.217099999999999</v>
          </cell>
          <cell r="H3993">
            <v>0</v>
          </cell>
        </row>
        <row r="3994">
          <cell r="G3994">
            <v>-23.1889</v>
          </cell>
          <cell r="H3994">
            <v>0</v>
          </cell>
        </row>
        <row r="3995">
          <cell r="G3995">
            <v>-23.509499999999999</v>
          </cell>
          <cell r="H3995">
            <v>0</v>
          </cell>
        </row>
        <row r="3996">
          <cell r="G3996">
            <v>-19.753399999999999</v>
          </cell>
          <cell r="H3996">
            <v>0</v>
          </cell>
        </row>
        <row r="3997">
          <cell r="G3997">
            <v>-20.276</v>
          </cell>
          <cell r="H3997">
            <v>-1.0200000000000001E-2</v>
          </cell>
        </row>
        <row r="3998">
          <cell r="G3998">
            <v>-19.754200000000001</v>
          </cell>
          <cell r="H3998">
            <v>-7.4399999999999994E-2</v>
          </cell>
        </row>
        <row r="3999">
          <cell r="G3999">
            <v>-21.036300000000001</v>
          </cell>
          <cell r="H3999">
            <v>2.3900000000000001E-2</v>
          </cell>
        </row>
        <row r="4000">
          <cell r="G4000">
            <v>-20.656500000000001</v>
          </cell>
          <cell r="H4000">
            <v>0</v>
          </cell>
        </row>
        <row r="4001">
          <cell r="G4001">
            <v>-20.024100000000001</v>
          </cell>
          <cell r="H4001">
            <v>0</v>
          </cell>
        </row>
        <row r="4002">
          <cell r="G4002">
            <v>-24.695</v>
          </cell>
          <cell r="H4002">
            <v>0</v>
          </cell>
        </row>
        <row r="4003">
          <cell r="G4003">
            <v>-24.546600000000002</v>
          </cell>
          <cell r="H4003">
            <v>0</v>
          </cell>
        </row>
        <row r="4004">
          <cell r="G4004">
            <v>-23.611999999999998</v>
          </cell>
          <cell r="H4004">
            <v>0</v>
          </cell>
        </row>
        <row r="4005">
          <cell r="G4005">
            <v>-24.257100000000001</v>
          </cell>
          <cell r="H4005">
            <v>0</v>
          </cell>
        </row>
        <row r="4006">
          <cell r="G4006">
            <v>-23.333500000000001</v>
          </cell>
          <cell r="H4006">
            <v>0</v>
          </cell>
        </row>
        <row r="4007">
          <cell r="G4007">
            <v>-23.971</v>
          </cell>
          <cell r="H4007">
            <v>0</v>
          </cell>
        </row>
        <row r="4008">
          <cell r="G4008">
            <v>-23.826899999999998</v>
          </cell>
          <cell r="H4008">
            <v>0</v>
          </cell>
        </row>
        <row r="4009">
          <cell r="G4009">
            <v>-21.3917</v>
          </cell>
          <cell r="H4009">
            <v>-1.01E-2</v>
          </cell>
        </row>
        <row r="4010">
          <cell r="G4010">
            <v>-23.5549</v>
          </cell>
          <cell r="H4010">
            <v>-8.5900000000000004E-2</v>
          </cell>
        </row>
        <row r="4011">
          <cell r="G4011">
            <v>-22.658000000000001</v>
          </cell>
          <cell r="H4011">
            <v>2.4400000000000002E-2</v>
          </cell>
        </row>
        <row r="4012">
          <cell r="G4012">
            <v>-23.277000000000001</v>
          </cell>
          <cell r="H4012">
            <v>0</v>
          </cell>
        </row>
        <row r="4013">
          <cell r="G4013">
            <v>-22.390599999999999</v>
          </cell>
          <cell r="H4013">
            <v>0</v>
          </cell>
        </row>
        <row r="4014">
          <cell r="G4014">
            <v>-23.002199999999998</v>
          </cell>
          <cell r="H4014">
            <v>0</v>
          </cell>
        </row>
        <row r="4015">
          <cell r="G4015">
            <v>-22.863800000000001</v>
          </cell>
          <cell r="H4015">
            <v>0</v>
          </cell>
        </row>
        <row r="4016">
          <cell r="G4016">
            <v>-21.993200000000002</v>
          </cell>
          <cell r="H4016">
            <v>0</v>
          </cell>
        </row>
        <row r="4017">
          <cell r="G4017">
            <v>-22.593900000000001</v>
          </cell>
          <cell r="H4017">
            <v>0</v>
          </cell>
        </row>
        <row r="4018">
          <cell r="G4018">
            <v>15.913600000000001</v>
          </cell>
          <cell r="H4018">
            <v>0</v>
          </cell>
        </row>
        <row r="4019">
          <cell r="G4019">
            <v>16.348299999999998</v>
          </cell>
          <cell r="H4019">
            <v>0</v>
          </cell>
        </row>
        <row r="4020">
          <cell r="G4020">
            <v>16.2499</v>
          </cell>
          <cell r="H4020">
            <v>0</v>
          </cell>
        </row>
        <row r="4021">
          <cell r="G4021">
            <v>14.588900000000001</v>
          </cell>
          <cell r="H4021">
            <v>6.4000000000000003E-3</v>
          </cell>
        </row>
        <row r="4022">
          <cell r="G4022">
            <v>16.0642</v>
          </cell>
          <cell r="H4022">
            <v>5.5800000000000002E-2</v>
          </cell>
        </row>
        <row r="4023">
          <cell r="G4023">
            <v>15.452400000000001</v>
          </cell>
          <cell r="H4023">
            <v>-1.54E-2</v>
          </cell>
        </row>
        <row r="4024">
          <cell r="G4024">
            <v>15.873900000000001</v>
          </cell>
          <cell r="H4024">
            <v>0</v>
          </cell>
        </row>
        <row r="4025">
          <cell r="G4025">
            <v>15.268800000000001</v>
          </cell>
          <cell r="H4025">
            <v>0</v>
          </cell>
        </row>
        <row r="4026">
          <cell r="G4026">
            <v>15.6852</v>
          </cell>
          <cell r="H4026">
            <v>0</v>
          </cell>
        </row>
        <row r="4027">
          <cell r="G4027">
            <v>15.590199999999999</v>
          </cell>
          <cell r="H4027">
            <v>0</v>
          </cell>
        </row>
        <row r="4028">
          <cell r="G4028">
            <v>14.995799999999999</v>
          </cell>
          <cell r="H4028">
            <v>0</v>
          </cell>
        </row>
        <row r="4029">
          <cell r="G4029">
            <v>15.4047</v>
          </cell>
          <cell r="H4029">
            <v>0</v>
          </cell>
        </row>
        <row r="4030">
          <cell r="G4030">
            <v>14.817399999999999</v>
          </cell>
          <cell r="H4030">
            <v>0</v>
          </cell>
        </row>
        <row r="4031">
          <cell r="G4031">
            <v>15.221399999999999</v>
          </cell>
          <cell r="H4031">
            <v>0</v>
          </cell>
        </row>
        <row r="4032">
          <cell r="G4032">
            <v>15.129</v>
          </cell>
          <cell r="H4032">
            <v>0</v>
          </cell>
        </row>
        <row r="4033">
          <cell r="G4033">
            <v>14.0671</v>
          </cell>
          <cell r="H4033">
            <v>5.7000000000000002E-3</v>
          </cell>
        </row>
        <row r="4034">
          <cell r="G4034">
            <v>14.9518</v>
          </cell>
          <cell r="H4034">
            <v>5.04E-2</v>
          </cell>
        </row>
        <row r="4035">
          <cell r="G4035">
            <v>14.381600000000001</v>
          </cell>
          <cell r="H4035">
            <v>-1.3599999999999999E-2</v>
          </cell>
        </row>
        <row r="4036">
          <cell r="G4036">
            <v>14.7737</v>
          </cell>
          <cell r="H4036">
            <v>0</v>
          </cell>
        </row>
        <row r="4037">
          <cell r="G4037">
            <v>14.2103</v>
          </cell>
          <cell r="H4037">
            <v>0</v>
          </cell>
        </row>
        <row r="4038">
          <cell r="G4038">
            <v>14.5976</v>
          </cell>
          <cell r="H4038">
            <v>0</v>
          </cell>
        </row>
        <row r="4039">
          <cell r="G4039">
            <v>14.508900000000001</v>
          </cell>
          <cell r="H4039">
            <v>0</v>
          </cell>
        </row>
        <row r="4040">
          <cell r="G4040">
            <v>13.955500000000001</v>
          </cell>
          <cell r="H4040">
            <v>0</v>
          </cell>
        </row>
        <row r="4041">
          <cell r="G4041">
            <v>14.335800000000001</v>
          </cell>
          <cell r="H4041">
            <v>0</v>
          </cell>
        </row>
        <row r="4042">
          <cell r="G4042">
            <v>13.789</v>
          </cell>
          <cell r="H4042">
            <v>0</v>
          </cell>
        </row>
        <row r="4043">
          <cell r="G4043">
            <v>14.1647</v>
          </cell>
          <cell r="H4043">
            <v>0</v>
          </cell>
        </row>
        <row r="4044">
          <cell r="G4044">
            <v>14.0785</v>
          </cell>
          <cell r="H4044">
            <v>0</v>
          </cell>
        </row>
        <row r="4045">
          <cell r="G4045">
            <v>12.6387</v>
          </cell>
          <cell r="H4045">
            <v>5.1999999999999998E-3</v>
          </cell>
        </row>
        <row r="4046">
          <cell r="G4046">
            <v>13.915900000000001</v>
          </cell>
          <cell r="H4046">
            <v>4.6100000000000002E-2</v>
          </cell>
        </row>
        <row r="4047">
          <cell r="G4047">
            <v>13.385</v>
          </cell>
          <cell r="H4047">
            <v>-1.2800000000000001E-2</v>
          </cell>
        </row>
        <row r="4048">
          <cell r="G4048">
            <v>13.749599999999999</v>
          </cell>
          <cell r="H4048">
            <v>0</v>
          </cell>
        </row>
        <row r="4049">
          <cell r="G4049">
            <v>13.225</v>
          </cell>
          <cell r="H4049">
            <v>0</v>
          </cell>
        </row>
        <row r="4050">
          <cell r="G4050">
            <v>13.5853</v>
          </cell>
          <cell r="H4050">
            <v>0</v>
          </cell>
        </row>
        <row r="4051">
          <cell r="G4051">
            <v>13.5025</v>
          </cell>
          <cell r="H4051">
            <v>0</v>
          </cell>
        </row>
        <row r="4052">
          <cell r="G4052">
            <v>12.987299999999999</v>
          </cell>
          <cell r="H4052">
            <v>0</v>
          </cell>
        </row>
        <row r="4053">
          <cell r="G4053">
            <v>13.340999999999999</v>
          </cell>
          <cell r="H4053">
            <v>0</v>
          </cell>
        </row>
        <row r="4054">
          <cell r="G4054">
            <v>12.831899999999999</v>
          </cell>
          <cell r="H4054">
            <v>0</v>
          </cell>
        </row>
        <row r="4055">
          <cell r="G4055">
            <v>13.1813</v>
          </cell>
          <cell r="H4055">
            <v>0</v>
          </cell>
        </row>
        <row r="4056">
          <cell r="G4056">
            <v>13.100899999999999</v>
          </cell>
          <cell r="H4056">
            <v>0</v>
          </cell>
        </row>
        <row r="4057">
          <cell r="G4057">
            <v>11.760899999999999</v>
          </cell>
          <cell r="H4057">
            <v>4.7999999999999996E-3</v>
          </cell>
        </row>
        <row r="4058">
          <cell r="G4058">
            <v>12.9491</v>
          </cell>
          <cell r="H4058">
            <v>4.0300000000000002E-2</v>
          </cell>
        </row>
        <row r="4059">
          <cell r="G4059">
            <v>12.4549</v>
          </cell>
          <cell r="H4059">
            <v>-1.1299999999999999E-2</v>
          </cell>
        </row>
        <row r="4060">
          <cell r="G4060">
            <v>12.795199999999999</v>
          </cell>
          <cell r="H4060">
            <v>0</v>
          </cell>
        </row>
        <row r="4061">
          <cell r="G4061">
            <v>12.308199999999999</v>
          </cell>
          <cell r="H4061">
            <v>0</v>
          </cell>
        </row>
        <row r="4062">
          <cell r="G4062">
            <v>12.6447</v>
          </cell>
          <cell r="H4062">
            <v>0</v>
          </cell>
        </row>
        <row r="4063">
          <cell r="G4063">
            <v>12.568899999999999</v>
          </cell>
          <cell r="H4063">
            <v>0</v>
          </cell>
        </row>
        <row r="4064">
          <cell r="G4064">
            <v>12.0905</v>
          </cell>
          <cell r="H4064">
            <v>0</v>
          </cell>
        </row>
        <row r="4065">
          <cell r="G4065">
            <v>12.421099999999999</v>
          </cell>
          <cell r="H4065">
            <v>0</v>
          </cell>
        </row>
        <row r="4066">
          <cell r="G4066">
            <v>11.948399999999999</v>
          </cell>
          <cell r="H4066">
            <v>0</v>
          </cell>
        </row>
        <row r="4067">
          <cell r="G4067">
            <v>12.2751</v>
          </cell>
          <cell r="H4067">
            <v>0</v>
          </cell>
        </row>
        <row r="4068">
          <cell r="G4068">
            <v>12.201499999999999</v>
          </cell>
          <cell r="H4068">
            <v>0</v>
          </cell>
        </row>
        <row r="4069">
          <cell r="G4069">
            <v>10.954700000000001</v>
          </cell>
          <cell r="H4069">
            <v>4.4000000000000003E-3</v>
          </cell>
        </row>
        <row r="4070">
          <cell r="G4070">
            <v>12.062799999999999</v>
          </cell>
          <cell r="H4070">
            <v>3.4799999999999998E-2</v>
          </cell>
        </row>
        <row r="4071">
          <cell r="G4071">
            <v>11.6037</v>
          </cell>
          <cell r="H4071">
            <v>-9.9000000000000008E-3</v>
          </cell>
        </row>
        <row r="4072">
          <cell r="G4072">
            <v>11.920999999999999</v>
          </cell>
          <cell r="H4072">
            <v>0</v>
          </cell>
        </row>
        <row r="4073">
          <cell r="G4073">
            <v>11.4673</v>
          </cell>
          <cell r="H4073">
            <v>0</v>
          </cell>
        </row>
        <row r="4074">
          <cell r="G4074">
            <v>11.780900000000001</v>
          </cell>
          <cell r="H4074">
            <v>0</v>
          </cell>
        </row>
        <row r="4075">
          <cell r="G4075">
            <v>11.7104</v>
          </cell>
          <cell r="H4075">
            <v>0</v>
          </cell>
        </row>
        <row r="4076">
          <cell r="G4076">
            <v>11.264699999999999</v>
          </cell>
          <cell r="H4076">
            <v>0</v>
          </cell>
        </row>
        <row r="4077">
          <cell r="G4077">
            <v>11.572800000000001</v>
          </cell>
          <cell r="H4077">
            <v>0</v>
          </cell>
        </row>
        <row r="4078">
          <cell r="G4078">
            <v>11.132400000000001</v>
          </cell>
          <cell r="H4078">
            <v>0</v>
          </cell>
        </row>
        <row r="4079">
          <cell r="G4079">
            <v>11.4368</v>
          </cell>
          <cell r="H4079">
            <v>0</v>
          </cell>
        </row>
        <row r="4080">
          <cell r="G4080">
            <v>11.368399999999999</v>
          </cell>
          <cell r="H4080">
            <v>0</v>
          </cell>
        </row>
        <row r="4081">
          <cell r="G4081">
            <v>10.571300000000001</v>
          </cell>
          <cell r="H4081">
            <v>4.1999999999999997E-3</v>
          </cell>
        </row>
        <row r="4082">
          <cell r="G4082">
            <v>11.237</v>
          </cell>
          <cell r="H4082">
            <v>3.0599999999999999E-2</v>
          </cell>
        </row>
        <row r="4083">
          <cell r="G4083">
            <v>10.8095</v>
          </cell>
          <cell r="H4083">
            <v>-8.6E-3</v>
          </cell>
        </row>
        <row r="4084">
          <cell r="G4084">
            <v>11.1051</v>
          </cell>
          <cell r="H4084">
            <v>0</v>
          </cell>
        </row>
        <row r="4085">
          <cell r="G4085">
            <v>10.682499999999999</v>
          </cell>
          <cell r="H4085">
            <v>0</v>
          </cell>
        </row>
        <row r="4086">
          <cell r="G4086">
            <v>10.9747</v>
          </cell>
          <cell r="H4086">
            <v>0</v>
          </cell>
        </row>
        <row r="4087">
          <cell r="G4087">
            <v>10.909000000000001</v>
          </cell>
          <cell r="H4087">
            <v>0</v>
          </cell>
        </row>
        <row r="4088">
          <cell r="G4088">
            <v>10.494</v>
          </cell>
          <cell r="H4088">
            <v>0</v>
          </cell>
        </row>
        <row r="4089">
          <cell r="G4089">
            <v>10.781000000000001</v>
          </cell>
          <cell r="H4089">
            <v>0</v>
          </cell>
        </row>
        <row r="4090">
          <cell r="G4090">
            <v>10.370799999999999</v>
          </cell>
          <cell r="H4090">
            <v>0</v>
          </cell>
        </row>
        <row r="4091">
          <cell r="G4091">
            <v>10.654500000000001</v>
          </cell>
          <cell r="H4091">
            <v>0</v>
          </cell>
        </row>
        <row r="4092">
          <cell r="G4092">
            <v>10.5907</v>
          </cell>
          <cell r="H4092">
            <v>0</v>
          </cell>
        </row>
        <row r="4093">
          <cell r="G4093">
            <v>9.5085999999999995</v>
          </cell>
          <cell r="H4093">
            <v>3.7000000000000002E-3</v>
          </cell>
        </row>
        <row r="4094">
          <cell r="G4094">
            <v>10.470499999999999</v>
          </cell>
          <cell r="H4094">
            <v>2.8400000000000002E-2</v>
          </cell>
        </row>
        <row r="4095">
          <cell r="G4095">
            <v>10.0722</v>
          </cell>
          <cell r="H4095">
            <v>-7.9000000000000008E-3</v>
          </cell>
        </row>
        <row r="4096">
          <cell r="G4096">
            <v>10.3477</v>
          </cell>
          <cell r="H4096">
            <v>0</v>
          </cell>
        </row>
        <row r="4097">
          <cell r="G4097">
            <v>9.9540000000000006</v>
          </cell>
          <cell r="H4097">
            <v>0</v>
          </cell>
        </row>
        <row r="4098">
          <cell r="G4098">
            <v>10.2263</v>
          </cell>
          <cell r="H4098">
            <v>0</v>
          </cell>
        </row>
        <row r="4099">
          <cell r="G4099">
            <v>10.1652</v>
          </cell>
          <cell r="H4099">
            <v>0</v>
          </cell>
        </row>
        <row r="4100">
          <cell r="G4100">
            <v>9.7783999999999995</v>
          </cell>
          <cell r="H4100">
            <v>0</v>
          </cell>
        </row>
        <row r="4101">
          <cell r="G4101">
            <v>10.0459</v>
          </cell>
          <cell r="H4101">
            <v>0</v>
          </cell>
        </row>
        <row r="4102">
          <cell r="G4102">
            <v>9.6638000000000002</v>
          </cell>
          <cell r="H4102">
            <v>0</v>
          </cell>
        </row>
        <row r="4103">
          <cell r="G4103">
            <v>9.9281000000000006</v>
          </cell>
          <cell r="H4103">
            <v>0</v>
          </cell>
        </row>
        <row r="4104">
          <cell r="G4104">
            <v>9.8688000000000002</v>
          </cell>
          <cell r="H4104">
            <v>0</v>
          </cell>
        </row>
        <row r="4105">
          <cell r="G4105">
            <v>8.8605</v>
          </cell>
          <cell r="H4105">
            <v>3.3999999999999998E-3</v>
          </cell>
        </row>
        <row r="4106">
          <cell r="G4106">
            <v>9.7568999999999999</v>
          </cell>
          <cell r="H4106">
            <v>2.69E-2</v>
          </cell>
        </row>
        <row r="4107">
          <cell r="G4107">
            <v>9.3856999999999999</v>
          </cell>
          <cell r="H4107">
            <v>-7.3000000000000001E-3</v>
          </cell>
        </row>
        <row r="4108">
          <cell r="G4108">
            <v>7.9086999999999996</v>
          </cell>
          <cell r="H4108">
            <v>0</v>
          </cell>
        </row>
        <row r="4109">
          <cell r="G4109">
            <v>7.6078999999999999</v>
          </cell>
          <cell r="H4109">
            <v>0</v>
          </cell>
        </row>
        <row r="4110">
          <cell r="G4110">
            <v>7.8159999999999998</v>
          </cell>
          <cell r="H4110">
            <v>0</v>
          </cell>
        </row>
        <row r="4111">
          <cell r="G4111">
            <v>7.7694000000000001</v>
          </cell>
          <cell r="H4111">
            <v>0</v>
          </cell>
        </row>
        <row r="4112">
          <cell r="G4112">
            <v>7.4737999999999998</v>
          </cell>
          <cell r="H4112">
            <v>0</v>
          </cell>
        </row>
        <row r="4113">
          <cell r="G4113">
            <v>7.6783000000000001</v>
          </cell>
          <cell r="H4113">
            <v>0</v>
          </cell>
        </row>
        <row r="4114">
          <cell r="G4114">
            <v>7.3863000000000003</v>
          </cell>
          <cell r="H4114">
            <v>0</v>
          </cell>
        </row>
        <row r="4115">
          <cell r="G4115">
            <v>7.5884</v>
          </cell>
          <cell r="H4115">
            <v>0</v>
          </cell>
        </row>
        <row r="4116">
          <cell r="G4116">
            <v>7.5430999999999999</v>
          </cell>
          <cell r="H4116">
            <v>0</v>
          </cell>
        </row>
        <row r="4117">
          <cell r="G4117">
            <v>6.7724000000000002</v>
          </cell>
          <cell r="H4117">
            <v>2.5000000000000001E-3</v>
          </cell>
        </row>
        <row r="4118">
          <cell r="G4118">
            <v>7.4576000000000002</v>
          </cell>
          <cell r="H4118">
            <v>2.06E-2</v>
          </cell>
        </row>
        <row r="4119">
          <cell r="G4119">
            <v>7.1738999999999997</v>
          </cell>
          <cell r="H4119">
            <v>-5.4999999999999997E-3</v>
          </cell>
        </row>
        <row r="4120">
          <cell r="G4120">
            <v>7.3703000000000003</v>
          </cell>
          <cell r="H4120">
            <v>0</v>
          </cell>
        </row>
        <row r="4121">
          <cell r="G4121">
            <v>7.0899000000000001</v>
          </cell>
          <cell r="H4121">
            <v>0</v>
          </cell>
        </row>
        <row r="4122">
          <cell r="G4122">
            <v>7.2839999999999998</v>
          </cell>
          <cell r="H4122">
            <v>0</v>
          </cell>
        </row>
        <row r="4123">
          <cell r="G4123">
            <v>6.8291000000000004</v>
          </cell>
          <cell r="H4123">
            <v>0</v>
          </cell>
        </row>
        <row r="4124">
          <cell r="G4124">
            <v>6.1715999999999998</v>
          </cell>
          <cell r="H4124">
            <v>0</v>
          </cell>
        </row>
        <row r="4125">
          <cell r="G4125">
            <v>5.9339000000000004</v>
          </cell>
          <cell r="H4125">
            <v>0</v>
          </cell>
        </row>
        <row r="4126">
          <cell r="G4126">
            <v>0</v>
          </cell>
          <cell r="H4126">
            <v>0</v>
          </cell>
        </row>
        <row r="4127">
          <cell r="G4127">
            <v>0</v>
          </cell>
          <cell r="H4127">
            <v>0</v>
          </cell>
        </row>
        <row r="4128">
          <cell r="G4128">
            <v>0</v>
          </cell>
          <cell r="H4128">
            <v>0</v>
          </cell>
        </row>
        <row r="4129">
          <cell r="G4129">
            <v>0</v>
          </cell>
          <cell r="H4129">
            <v>0</v>
          </cell>
        </row>
        <row r="4130">
          <cell r="G4130">
            <v>0</v>
          </cell>
          <cell r="H4130">
            <v>0</v>
          </cell>
        </row>
        <row r="4131">
          <cell r="G4131">
            <v>-11.180999999999999</v>
          </cell>
          <cell r="H4131">
            <v>0.1143</v>
          </cell>
        </row>
        <row r="4132">
          <cell r="G4132">
            <v>-11.498900000000001</v>
          </cell>
          <cell r="H4132">
            <v>0</v>
          </cell>
        </row>
        <row r="4133">
          <cell r="G4133">
            <v>-11.0692</v>
          </cell>
          <cell r="H4133">
            <v>0</v>
          </cell>
        </row>
        <row r="4134">
          <cell r="G4134">
            <v>-11.3773</v>
          </cell>
          <cell r="H4134">
            <v>1.6899999999999998E-2</v>
          </cell>
        </row>
        <row r="4135">
          <cell r="G4135">
            <v>-11.313700000000001</v>
          </cell>
          <cell r="H4135">
            <v>1.6E-2</v>
          </cell>
        </row>
        <row r="4136">
          <cell r="G4136">
            <v>-10.8864</v>
          </cell>
          <cell r="H4136">
            <v>1.55E-2</v>
          </cell>
        </row>
        <row r="4137">
          <cell r="G4137">
            <v>-11.186400000000001</v>
          </cell>
          <cell r="H4137">
            <v>8.8999999999999996E-2</v>
          </cell>
        </row>
        <row r="4138">
          <cell r="G4138">
            <v>-10.7624</v>
          </cell>
          <cell r="H4138">
            <v>0</v>
          </cell>
        </row>
        <row r="4139">
          <cell r="G4139">
            <v>-8.0906000000000002</v>
          </cell>
          <cell r="H4139">
            <v>0</v>
          </cell>
        </row>
        <row r="4140">
          <cell r="G4140">
            <v>-69.973799999999997</v>
          </cell>
          <cell r="H4140">
            <v>0</v>
          </cell>
        </row>
        <row r="4141">
          <cell r="G4141">
            <v>-62.822699999999998</v>
          </cell>
          <cell r="H4141">
            <v>0</v>
          </cell>
        </row>
        <row r="4142">
          <cell r="G4142">
            <v>-69.172300000000007</v>
          </cell>
          <cell r="H4142">
            <v>0</v>
          </cell>
        </row>
        <row r="4143">
          <cell r="G4143">
            <v>-66.5334</v>
          </cell>
          <cell r="H4143">
            <v>0.68869999999999998</v>
          </cell>
        </row>
        <row r="4144">
          <cell r="G4144">
            <v>-68.348699999999994</v>
          </cell>
          <cell r="H4144">
            <v>0</v>
          </cell>
        </row>
        <row r="4145">
          <cell r="G4145">
            <v>-65.740700000000004</v>
          </cell>
          <cell r="H4145">
            <v>0</v>
          </cell>
        </row>
        <row r="4146">
          <cell r="G4146">
            <v>-67.53</v>
          </cell>
          <cell r="H4146">
            <v>0.1056</v>
          </cell>
        </row>
        <row r="4147">
          <cell r="G4147">
            <v>-67.117900000000006</v>
          </cell>
          <cell r="H4147">
            <v>9.9199999999999997E-2</v>
          </cell>
        </row>
        <row r="4148">
          <cell r="G4148">
            <v>-64.554100000000005</v>
          </cell>
          <cell r="H4148">
            <v>9.5899999999999999E-2</v>
          </cell>
        </row>
        <row r="4149">
          <cell r="G4149">
            <v>-66.309700000000007</v>
          </cell>
          <cell r="H4149">
            <v>0.53220000000000001</v>
          </cell>
        </row>
        <row r="4150">
          <cell r="G4150">
            <v>-63.778700000000001</v>
          </cell>
          <cell r="H4150">
            <v>0</v>
          </cell>
        </row>
        <row r="4151">
          <cell r="G4151">
            <v>-65.513400000000004</v>
          </cell>
          <cell r="H4151">
            <v>0</v>
          </cell>
        </row>
        <row r="4152">
          <cell r="G4152">
            <v>-65.1113</v>
          </cell>
          <cell r="H4152">
            <v>0</v>
          </cell>
        </row>
        <row r="4153">
          <cell r="G4153">
            <v>-58.4499</v>
          </cell>
          <cell r="H4153">
            <v>0</v>
          </cell>
        </row>
        <row r="4154">
          <cell r="G4154">
            <v>-64.352999999999994</v>
          </cell>
          <cell r="H4154">
            <v>0</v>
          </cell>
        </row>
        <row r="4155">
          <cell r="G4155">
            <v>-61.895899999999997</v>
          </cell>
          <cell r="H4155">
            <v>0.62729999999999997</v>
          </cell>
        </row>
        <row r="4156">
          <cell r="G4156">
            <v>-63.583599999999997</v>
          </cell>
          <cell r="H4156">
            <v>0</v>
          </cell>
        </row>
        <row r="4157">
          <cell r="G4157">
            <v>-61.158700000000003</v>
          </cell>
          <cell r="H4157">
            <v>0</v>
          </cell>
        </row>
        <row r="4158">
          <cell r="G4158">
            <v>-62.826300000000003</v>
          </cell>
          <cell r="H4158">
            <v>9.7600000000000006E-2</v>
          </cell>
        </row>
        <row r="4159">
          <cell r="G4159">
            <v>-62.4467</v>
          </cell>
          <cell r="H4159">
            <v>9.0899999999999995E-2</v>
          </cell>
        </row>
        <row r="4160">
          <cell r="G4160">
            <v>-60.066699999999997</v>
          </cell>
          <cell r="H4160">
            <v>8.7900000000000006E-2</v>
          </cell>
        </row>
        <row r="4161">
          <cell r="G4161">
            <v>-61.706099999999999</v>
          </cell>
          <cell r="H4161">
            <v>0.47310000000000002</v>
          </cell>
        </row>
        <row r="4162">
          <cell r="G4162">
            <v>-59.355800000000002</v>
          </cell>
          <cell r="H4162">
            <v>0</v>
          </cell>
        </row>
        <row r="4163">
          <cell r="G4163">
            <v>-60.976500000000001</v>
          </cell>
          <cell r="H4163">
            <v>0</v>
          </cell>
        </row>
        <row r="4164">
          <cell r="G4164">
            <v>-9.5203000000000007</v>
          </cell>
          <cell r="H4164">
            <v>0</v>
          </cell>
        </row>
        <row r="4165">
          <cell r="G4165">
            <v>-8.5470000000000006</v>
          </cell>
          <cell r="H4165">
            <v>0</v>
          </cell>
        </row>
        <row r="4166">
          <cell r="G4166">
            <v>-9.4109999999999996</v>
          </cell>
          <cell r="H4166">
            <v>0</v>
          </cell>
        </row>
        <row r="4167">
          <cell r="G4167">
            <v>-9.0526</v>
          </cell>
          <cell r="H4167">
            <v>9.1499999999999998E-2</v>
          </cell>
        </row>
        <row r="4168">
          <cell r="G4168">
            <v>-9.3002000000000002</v>
          </cell>
          <cell r="H4168">
            <v>0</v>
          </cell>
        </row>
        <row r="4169">
          <cell r="G4169">
            <v>-8.9463000000000008</v>
          </cell>
          <cell r="H4169">
            <v>0</v>
          </cell>
        </row>
        <row r="4170">
          <cell r="G4170">
            <v>-9.1910000000000007</v>
          </cell>
          <cell r="H4170">
            <v>1.3899999999999999E-2</v>
          </cell>
        </row>
        <row r="4171">
          <cell r="G4171">
            <v>-9.1361000000000008</v>
          </cell>
          <cell r="H4171">
            <v>1.2999999999999999E-2</v>
          </cell>
        </row>
        <row r="4172">
          <cell r="G4172">
            <v>-8.7886000000000006</v>
          </cell>
          <cell r="H4172">
            <v>1.26E-2</v>
          </cell>
        </row>
        <row r="4173">
          <cell r="G4173">
            <v>-9.0289999999999999</v>
          </cell>
          <cell r="H4173">
            <v>6.9000000000000006E-2</v>
          </cell>
        </row>
        <row r="4174">
          <cell r="G4174">
            <v>-10.6408</v>
          </cell>
          <cell r="H4174">
            <v>0</v>
          </cell>
        </row>
        <row r="4175">
          <cell r="G4175">
            <v>-10.932</v>
          </cell>
          <cell r="H4175">
            <v>0</v>
          </cell>
        </row>
        <row r="4176">
          <cell r="G4176">
            <v>-10.8665</v>
          </cell>
          <cell r="H4176">
            <v>0</v>
          </cell>
        </row>
        <row r="4177">
          <cell r="G4177">
            <v>-10.1044</v>
          </cell>
          <cell r="H4177">
            <v>0</v>
          </cell>
        </row>
        <row r="4178">
          <cell r="G4178">
            <v>-10.740600000000001</v>
          </cell>
          <cell r="H4178">
            <v>0</v>
          </cell>
        </row>
        <row r="4179">
          <cell r="G4179">
            <v>-10.3315</v>
          </cell>
          <cell r="H4179">
            <v>0.1081</v>
          </cell>
        </row>
        <row r="4180">
          <cell r="G4180">
            <v>-10.6136</v>
          </cell>
          <cell r="H4180">
            <v>0</v>
          </cell>
        </row>
        <row r="4181">
          <cell r="G4181">
            <v>-10.209199999999999</v>
          </cell>
          <cell r="H4181">
            <v>0</v>
          </cell>
        </row>
        <row r="4182">
          <cell r="G4182">
            <v>-10.4879</v>
          </cell>
          <cell r="H4182">
            <v>1.5599999999999999E-2</v>
          </cell>
        </row>
        <row r="4183">
          <cell r="G4183">
            <v>-10.4246</v>
          </cell>
          <cell r="H4183">
            <v>1.4500000000000001E-2</v>
          </cell>
        </row>
        <row r="4184">
          <cell r="G4184">
            <v>-10.0274</v>
          </cell>
          <cell r="H4184">
            <v>1.4E-2</v>
          </cell>
        </row>
        <row r="4185">
          <cell r="G4185">
            <v>-10.301</v>
          </cell>
          <cell r="H4185">
            <v>8.0500000000000002E-2</v>
          </cell>
        </row>
        <row r="4186">
          <cell r="G4186">
            <v>-9.9084000000000003</v>
          </cell>
          <cell r="H4186">
            <v>0</v>
          </cell>
        </row>
        <row r="4187">
          <cell r="G4187">
            <v>-10.178800000000001</v>
          </cell>
          <cell r="H4187">
            <v>0</v>
          </cell>
        </row>
        <row r="4188">
          <cell r="G4188">
            <v>-10.1172</v>
          </cell>
          <cell r="H4188">
            <v>0</v>
          </cell>
        </row>
        <row r="4189">
          <cell r="G4189">
            <v>-9.0828000000000007</v>
          </cell>
          <cell r="H4189">
            <v>0</v>
          </cell>
        </row>
        <row r="4190">
          <cell r="G4190">
            <v>-10.0009</v>
          </cell>
          <cell r="H4190">
            <v>0</v>
          </cell>
        </row>
        <row r="4191">
          <cell r="G4191">
            <v>-9.6196999999999999</v>
          </cell>
          <cell r="H4191">
            <v>0.10249999999999999</v>
          </cell>
        </row>
        <row r="4192">
          <cell r="G4192">
            <v>-9.8825000000000003</v>
          </cell>
          <cell r="H4192">
            <v>0</v>
          </cell>
        </row>
        <row r="4193">
          <cell r="G4193">
            <v>-9.5062999999999995</v>
          </cell>
          <cell r="H4193">
            <v>0</v>
          </cell>
        </row>
        <row r="4194">
          <cell r="G4194">
            <v>-9.766</v>
          </cell>
          <cell r="H4194">
            <v>1.34E-2</v>
          </cell>
        </row>
        <row r="4195">
          <cell r="G4195">
            <v>-9.7073</v>
          </cell>
          <cell r="H4195">
            <v>1.2200000000000001E-2</v>
          </cell>
        </row>
        <row r="4196">
          <cell r="G4196">
            <v>-9.3376999999999999</v>
          </cell>
          <cell r="H4196">
            <v>1.1900000000000001E-2</v>
          </cell>
        </row>
        <row r="4197">
          <cell r="G4197">
            <v>-9.5928000000000004</v>
          </cell>
          <cell r="H4197">
            <v>7.3499999999999996E-2</v>
          </cell>
        </row>
        <row r="4198">
          <cell r="G4198">
            <v>-9.2276000000000007</v>
          </cell>
          <cell r="H4198">
            <v>0</v>
          </cell>
        </row>
        <row r="4199">
          <cell r="G4199">
            <v>-9.4796999999999993</v>
          </cell>
          <cell r="H4199">
            <v>0</v>
          </cell>
        </row>
        <row r="4200">
          <cell r="G4200">
            <v>-9.4227000000000007</v>
          </cell>
          <cell r="H4200">
            <v>0</v>
          </cell>
        </row>
        <row r="4201">
          <cell r="G4201">
            <v>-8.4596999999999998</v>
          </cell>
          <cell r="H4201">
            <v>0</v>
          </cell>
        </row>
        <row r="4202">
          <cell r="G4202">
            <v>-9.3152000000000008</v>
          </cell>
          <cell r="H4202">
            <v>0</v>
          </cell>
        </row>
        <row r="4203">
          <cell r="G4203">
            <v>-8.9603999999999999</v>
          </cell>
          <cell r="H4203">
            <v>9.4600000000000004E-2</v>
          </cell>
        </row>
        <row r="4204">
          <cell r="G4204">
            <v>-9.2051999999999996</v>
          </cell>
          <cell r="H4204">
            <v>0</v>
          </cell>
        </row>
        <row r="4205">
          <cell r="G4205">
            <v>-8.8546999999999993</v>
          </cell>
          <cell r="H4205">
            <v>0</v>
          </cell>
        </row>
        <row r="4206">
          <cell r="G4206">
            <v>-9.0966000000000005</v>
          </cell>
          <cell r="H4206">
            <v>1.15E-2</v>
          </cell>
        </row>
        <row r="4207">
          <cell r="G4207">
            <v>-9.0419</v>
          </cell>
          <cell r="H4207">
            <v>1.0500000000000001E-2</v>
          </cell>
        </row>
        <row r="4208">
          <cell r="G4208">
            <v>-8.6974999999999998</v>
          </cell>
          <cell r="H4208">
            <v>1.0200000000000001E-2</v>
          </cell>
        </row>
        <row r="4209">
          <cell r="G4209">
            <v>-8.9351000000000003</v>
          </cell>
          <cell r="H4209">
            <v>6.6199999999999995E-2</v>
          </cell>
        </row>
        <row r="4210">
          <cell r="G4210">
            <v>-8.5947999999999993</v>
          </cell>
          <cell r="H4210">
            <v>0</v>
          </cell>
        </row>
        <row r="4211">
          <cell r="G4211">
            <v>-8.8295999999999992</v>
          </cell>
          <cell r="H4211">
            <v>0</v>
          </cell>
        </row>
        <row r="4212">
          <cell r="G4212">
            <v>-8.7764000000000006</v>
          </cell>
          <cell r="H4212">
            <v>0</v>
          </cell>
        </row>
        <row r="4213">
          <cell r="G4213">
            <v>-7.8794000000000004</v>
          </cell>
          <cell r="H4213">
            <v>0</v>
          </cell>
        </row>
        <row r="4214">
          <cell r="G4214">
            <v>-8.6760999999999999</v>
          </cell>
          <cell r="H4214">
            <v>0</v>
          </cell>
        </row>
        <row r="4215">
          <cell r="G4215">
            <v>-8.3457000000000008</v>
          </cell>
          <cell r="H4215">
            <v>8.5900000000000004E-2</v>
          </cell>
        </row>
        <row r="4216">
          <cell r="G4216">
            <v>-8.5733999999999995</v>
          </cell>
          <cell r="H4216">
            <v>0</v>
          </cell>
        </row>
        <row r="4217">
          <cell r="G4217">
            <v>-8.2466000000000008</v>
          </cell>
          <cell r="H4217">
            <v>0</v>
          </cell>
        </row>
        <row r="4218">
          <cell r="G4218">
            <v>-8.4715000000000007</v>
          </cell>
          <cell r="H4218">
            <v>9.7999999999999997E-3</v>
          </cell>
        </row>
        <row r="4219">
          <cell r="G4219">
            <v>-8.4200999999999997</v>
          </cell>
          <cell r="H4219">
            <v>8.8999999999999999E-3</v>
          </cell>
        </row>
        <row r="4220">
          <cell r="G4220">
            <v>-8.0991</v>
          </cell>
          <cell r="H4220">
            <v>8.6E-3</v>
          </cell>
        </row>
        <row r="4221">
          <cell r="G4221">
            <v>-8.32</v>
          </cell>
          <cell r="H4221">
            <v>5.8700000000000002E-2</v>
          </cell>
        </row>
        <row r="4222">
          <cell r="G4222">
            <v>-8.0028000000000006</v>
          </cell>
          <cell r="H4222">
            <v>0</v>
          </cell>
        </row>
        <row r="4223">
          <cell r="G4223">
            <v>-8.2210000000000001</v>
          </cell>
          <cell r="H4223">
            <v>0</v>
          </cell>
        </row>
        <row r="4224">
          <cell r="G4224">
            <v>-8.1710999999999991</v>
          </cell>
          <cell r="H4224">
            <v>0</v>
          </cell>
        </row>
        <row r="4225">
          <cell r="G4225">
            <v>-7.5975000000000001</v>
          </cell>
          <cell r="H4225">
            <v>0</v>
          </cell>
        </row>
        <row r="4226">
          <cell r="G4226">
            <v>-8.0754000000000001</v>
          </cell>
          <cell r="H4226">
            <v>0</v>
          </cell>
        </row>
        <row r="4227">
          <cell r="G4227">
            <v>-7.7674000000000003</v>
          </cell>
          <cell r="H4227">
            <v>7.9299999999999995E-2</v>
          </cell>
        </row>
        <row r="4228">
          <cell r="G4228">
            <v>-7.9791999999999996</v>
          </cell>
          <cell r="H4228">
            <v>0</v>
          </cell>
        </row>
        <row r="4229">
          <cell r="G4229">
            <v>-7.6749000000000001</v>
          </cell>
          <cell r="H4229">
            <v>0</v>
          </cell>
        </row>
        <row r="4230">
          <cell r="G4230">
            <v>-7.8840000000000003</v>
          </cell>
          <cell r="H4230">
            <v>8.6E-3</v>
          </cell>
        </row>
        <row r="4231">
          <cell r="G4231">
            <v>-7.8361000000000001</v>
          </cell>
          <cell r="H4231">
            <v>7.7000000000000002E-3</v>
          </cell>
        </row>
        <row r="4232">
          <cell r="G4232">
            <v>-7.5373000000000001</v>
          </cell>
          <cell r="H4232">
            <v>7.4999999999999997E-3</v>
          </cell>
        </row>
        <row r="4233">
          <cell r="G4233">
            <v>-7.7427000000000001</v>
          </cell>
          <cell r="H4233">
            <v>5.3699999999999998E-2</v>
          </cell>
        </row>
        <row r="4234">
          <cell r="G4234">
            <v>-7.4473000000000003</v>
          </cell>
          <cell r="H4234">
            <v>0</v>
          </cell>
        </row>
        <row r="4235">
          <cell r="G4235">
            <v>-7.6502999999999997</v>
          </cell>
          <cell r="H4235">
            <v>0</v>
          </cell>
        </row>
        <row r="4236">
          <cell r="G4236">
            <v>-7.6036999999999999</v>
          </cell>
          <cell r="H4236">
            <v>0</v>
          </cell>
        </row>
        <row r="4237">
          <cell r="G4237">
            <v>-6.8261000000000003</v>
          </cell>
          <cell r="H4237">
            <v>0</v>
          </cell>
        </row>
        <row r="4238">
          <cell r="G4238">
            <v>-7.5159000000000002</v>
          </cell>
          <cell r="H4238">
            <v>0</v>
          </cell>
        </row>
        <row r="4239">
          <cell r="G4239">
            <v>-7.2290999999999999</v>
          </cell>
          <cell r="H4239">
            <v>7.0900000000000005E-2</v>
          </cell>
        </row>
        <row r="4240">
          <cell r="G4240">
            <v>-7.4260999999999999</v>
          </cell>
          <cell r="H4240">
            <v>0</v>
          </cell>
        </row>
        <row r="4241">
          <cell r="G4241">
            <v>-7.1428000000000003</v>
          </cell>
          <cell r="H4241">
            <v>0</v>
          </cell>
        </row>
        <row r="4242">
          <cell r="G4242">
            <v>-7.3372999999999999</v>
          </cell>
          <cell r="H4242">
            <v>8.0000000000000002E-3</v>
          </cell>
        </row>
        <row r="4243">
          <cell r="G4243">
            <v>-7.2926000000000002</v>
          </cell>
          <cell r="H4243">
            <v>7.1999999999999998E-3</v>
          </cell>
        </row>
        <row r="4244">
          <cell r="G4244">
            <v>-7.0143000000000004</v>
          </cell>
          <cell r="H4244">
            <v>7.0000000000000001E-3</v>
          </cell>
        </row>
        <row r="4245">
          <cell r="G4245">
            <v>-7.2054</v>
          </cell>
          <cell r="H4245">
            <v>4.8099999999999997E-2</v>
          </cell>
        </row>
        <row r="4246">
          <cell r="G4246">
            <v>-6.9303999999999997</v>
          </cell>
          <cell r="H4246">
            <v>0</v>
          </cell>
        </row>
        <row r="4247">
          <cell r="G4247">
            <v>-7.1191000000000004</v>
          </cell>
          <cell r="H4247">
            <v>0</v>
          </cell>
        </row>
        <row r="4248">
          <cell r="G4248">
            <v>-7.0757000000000003</v>
          </cell>
          <cell r="H4248">
            <v>0</v>
          </cell>
        </row>
        <row r="4249">
          <cell r="G4249">
            <v>-6.3520000000000003</v>
          </cell>
          <cell r="H4249">
            <v>0</v>
          </cell>
        </row>
        <row r="4250">
          <cell r="G4250">
            <v>-6.9936999999999996</v>
          </cell>
          <cell r="H4250">
            <v>0</v>
          </cell>
        </row>
        <row r="4251">
          <cell r="G4251">
            <v>-6.7267999999999999</v>
          </cell>
          <cell r="H4251">
            <v>6.1199999999999997E-2</v>
          </cell>
        </row>
        <row r="4252">
          <cell r="G4252">
            <v>-6.9105999999999996</v>
          </cell>
          <cell r="H4252">
            <v>0</v>
          </cell>
        </row>
        <row r="4253">
          <cell r="G4253">
            <v>-6.6475999999999997</v>
          </cell>
          <cell r="H4253">
            <v>0</v>
          </cell>
        </row>
        <row r="4254">
          <cell r="G4254">
            <v>-6.8292999999999999</v>
          </cell>
          <cell r="H4254">
            <v>7.0000000000000001E-3</v>
          </cell>
        </row>
        <row r="4255">
          <cell r="G4255">
            <v>-6.7884000000000002</v>
          </cell>
          <cell r="H4255">
            <v>6.3E-3</v>
          </cell>
        </row>
        <row r="4256">
          <cell r="G4256">
            <v>-6.53</v>
          </cell>
          <cell r="H4256">
            <v>6.1999999999999998E-3</v>
          </cell>
        </row>
        <row r="4257">
          <cell r="G4257">
            <v>-6.7084999999999999</v>
          </cell>
          <cell r="H4257">
            <v>4.1300000000000003E-2</v>
          </cell>
        </row>
        <row r="4258">
          <cell r="G4258">
            <v>-6.4531999999999998</v>
          </cell>
          <cell r="H4258">
            <v>0</v>
          </cell>
        </row>
        <row r="4259">
          <cell r="G4259">
            <v>-6.6296999999999997</v>
          </cell>
          <cell r="H4259">
            <v>0</v>
          </cell>
        </row>
        <row r="4260">
          <cell r="G4260">
            <v>-6.5899000000000001</v>
          </cell>
          <cell r="H4260">
            <v>0</v>
          </cell>
        </row>
        <row r="4261">
          <cell r="G4261">
            <v>-5.9165999999999999</v>
          </cell>
          <cell r="H4261">
            <v>0</v>
          </cell>
        </row>
        <row r="4262">
          <cell r="G4262">
            <v>-6.5149999999999997</v>
          </cell>
          <cell r="H4262">
            <v>0</v>
          </cell>
        </row>
        <row r="4263">
          <cell r="G4263">
            <v>-6.2671000000000001</v>
          </cell>
          <cell r="H4263">
            <v>5.2299999999999999E-2</v>
          </cell>
        </row>
        <row r="4264">
          <cell r="G4264">
            <v>-6.4383999999999997</v>
          </cell>
          <cell r="H4264">
            <v>0</v>
          </cell>
        </row>
        <row r="4265">
          <cell r="G4265">
            <v>-6.1933999999999996</v>
          </cell>
          <cell r="H4265">
            <v>0</v>
          </cell>
        </row>
        <row r="4266">
          <cell r="G4266">
            <v>-6.3628</v>
          </cell>
          <cell r="H4266">
            <v>6.1000000000000004E-3</v>
          </cell>
        </row>
        <row r="4267">
          <cell r="G4267">
            <v>-6.3247</v>
          </cell>
          <cell r="H4267">
            <v>5.4999999999999997E-3</v>
          </cell>
        </row>
        <row r="4268">
          <cell r="G4268">
            <v>-6.0839999999999996</v>
          </cell>
          <cell r="H4268">
            <v>5.3E-3</v>
          </cell>
        </row>
        <row r="4269">
          <cell r="G4269">
            <v>-6.2504</v>
          </cell>
          <cell r="H4269">
            <v>3.5099999999999999E-2</v>
          </cell>
        </row>
        <row r="4270">
          <cell r="G4270">
            <v>-6.0125000000000002</v>
          </cell>
          <cell r="H4270">
            <v>0</v>
          </cell>
        </row>
        <row r="4271">
          <cell r="G4271">
            <v>-6.1769999999999996</v>
          </cell>
          <cell r="H4271">
            <v>0</v>
          </cell>
        </row>
        <row r="4272">
          <cell r="G4272">
            <v>-6.14</v>
          </cell>
          <cell r="H4272">
            <v>0</v>
          </cell>
        </row>
        <row r="4273">
          <cell r="G4273">
            <v>-5.7095000000000002</v>
          </cell>
          <cell r="H4273">
            <v>0</v>
          </cell>
        </row>
        <row r="4274">
          <cell r="G4274">
            <v>-6.069</v>
          </cell>
          <cell r="H4274">
            <v>0</v>
          </cell>
        </row>
        <row r="4275">
          <cell r="G4275">
            <v>-5.8380999999999998</v>
          </cell>
          <cell r="H4275">
            <v>4.5900000000000003E-2</v>
          </cell>
        </row>
        <row r="4276">
          <cell r="G4276">
            <v>-5.9977999999999998</v>
          </cell>
          <cell r="H4276">
            <v>0</v>
          </cell>
        </row>
        <row r="4277">
          <cell r="G4277">
            <v>-5.7695999999999996</v>
          </cell>
          <cell r="H4277">
            <v>0</v>
          </cell>
        </row>
        <row r="4278">
          <cell r="G4278">
            <v>-5.9273999999999996</v>
          </cell>
          <cell r="H4278">
            <v>5.3E-3</v>
          </cell>
        </row>
        <row r="4279">
          <cell r="G4279">
            <v>-5.8918999999999997</v>
          </cell>
          <cell r="H4279">
            <v>4.7999999999999996E-3</v>
          </cell>
        </row>
        <row r="4280">
          <cell r="G4280">
            <v>-5.6677</v>
          </cell>
          <cell r="H4280">
            <v>4.7000000000000002E-3</v>
          </cell>
        </row>
        <row r="4281">
          <cell r="G4281">
            <v>-5.8227000000000002</v>
          </cell>
          <cell r="H4281">
            <v>3.0599999999999999E-2</v>
          </cell>
        </row>
        <row r="4282">
          <cell r="G4282">
            <v>-5.6012000000000004</v>
          </cell>
          <cell r="H4282">
            <v>0</v>
          </cell>
        </row>
        <row r="4283">
          <cell r="G4283">
            <v>-5.7544000000000004</v>
          </cell>
          <cell r="H4283">
            <v>0</v>
          </cell>
        </row>
        <row r="4284">
          <cell r="G4284">
            <v>-5.72</v>
          </cell>
          <cell r="H4284">
            <v>0</v>
          </cell>
        </row>
        <row r="4285">
          <cell r="G4285">
            <v>-5.1355000000000004</v>
          </cell>
          <cell r="H4285">
            <v>0</v>
          </cell>
        </row>
        <row r="4286">
          <cell r="G4286">
            <v>-5.6550000000000002</v>
          </cell>
          <cell r="H4286">
            <v>0</v>
          </cell>
        </row>
        <row r="4287">
          <cell r="G4287">
            <v>-5.4398999999999997</v>
          </cell>
          <cell r="H4287">
            <v>4.2999999999999997E-2</v>
          </cell>
        </row>
        <row r="4288">
          <cell r="G4288">
            <v>-5.5887000000000002</v>
          </cell>
          <cell r="H4288">
            <v>0</v>
          </cell>
        </row>
        <row r="4289">
          <cell r="G4289">
            <v>-5.3761000000000001</v>
          </cell>
          <cell r="H4289">
            <v>0</v>
          </cell>
        </row>
        <row r="4290">
          <cell r="G4290">
            <v>-5.5231000000000003</v>
          </cell>
          <cell r="H4290">
            <v>4.7999999999999996E-3</v>
          </cell>
        </row>
        <row r="4291">
          <cell r="G4291">
            <v>-5.4901</v>
          </cell>
          <cell r="H4291">
            <v>4.4000000000000003E-3</v>
          </cell>
        </row>
        <row r="4292">
          <cell r="G4292">
            <v>-5.2812999999999999</v>
          </cell>
          <cell r="H4292">
            <v>4.3E-3</v>
          </cell>
        </row>
        <row r="4293">
          <cell r="G4293">
            <v>-5.4257</v>
          </cell>
          <cell r="H4293">
            <v>2.87E-2</v>
          </cell>
        </row>
        <row r="4294">
          <cell r="G4294">
            <v>-5.2192999999999996</v>
          </cell>
          <cell r="H4294">
            <v>0</v>
          </cell>
        </row>
        <row r="4295">
          <cell r="G4295">
            <v>-5.3620999999999999</v>
          </cell>
          <cell r="H4295">
            <v>0</v>
          </cell>
        </row>
        <row r="4296">
          <cell r="G4296">
            <v>-5.3300999999999998</v>
          </cell>
          <cell r="H4296">
            <v>0</v>
          </cell>
        </row>
        <row r="4297">
          <cell r="G4297">
            <v>-4.7854999999999999</v>
          </cell>
          <cell r="H4297">
            <v>0</v>
          </cell>
        </row>
        <row r="4298">
          <cell r="G4298">
            <v>-5.2695999999999996</v>
          </cell>
          <cell r="H4298">
            <v>0</v>
          </cell>
        </row>
        <row r="4299">
          <cell r="G4299">
            <v>-5.0692000000000004</v>
          </cell>
          <cell r="H4299">
            <v>4.1700000000000001E-2</v>
          </cell>
        </row>
        <row r="4300">
          <cell r="G4300">
            <v>-5.2079000000000004</v>
          </cell>
          <cell r="H4300">
            <v>0</v>
          </cell>
        </row>
        <row r="4301">
          <cell r="G4301">
            <v>-5.0098000000000003</v>
          </cell>
          <cell r="H4301">
            <v>0</v>
          </cell>
        </row>
        <row r="4302">
          <cell r="G4302">
            <v>-5.1467999999999998</v>
          </cell>
          <cell r="H4302">
            <v>4.4999999999999997E-3</v>
          </cell>
        </row>
        <row r="4303">
          <cell r="G4303">
            <v>-5.1161000000000003</v>
          </cell>
          <cell r="H4303">
            <v>4.1000000000000003E-3</v>
          </cell>
        </row>
        <row r="4304">
          <cell r="G4304">
            <v>-4.9215</v>
          </cell>
          <cell r="H4304">
            <v>4.0000000000000001E-3</v>
          </cell>
        </row>
        <row r="4305">
          <cell r="G4305">
            <v>-5.0560999999999998</v>
          </cell>
          <cell r="H4305">
            <v>2.7799999999999998E-2</v>
          </cell>
        </row>
        <row r="4306">
          <cell r="G4306">
            <v>-4.8638000000000003</v>
          </cell>
          <cell r="H4306">
            <v>0</v>
          </cell>
        </row>
        <row r="4307">
          <cell r="G4307">
            <v>-4.9969000000000001</v>
          </cell>
          <cell r="H4307">
            <v>0</v>
          </cell>
        </row>
        <row r="4308">
          <cell r="G4308">
            <v>-4.9671000000000003</v>
          </cell>
          <cell r="H4308">
            <v>0</v>
          </cell>
        </row>
        <row r="4309">
          <cell r="G4309">
            <v>-4.4596</v>
          </cell>
          <cell r="H4309">
            <v>0</v>
          </cell>
        </row>
        <row r="4310">
          <cell r="G4310">
            <v>-4.9108000000000001</v>
          </cell>
          <cell r="H4310">
            <v>0</v>
          </cell>
        </row>
        <row r="4311">
          <cell r="G4311">
            <v>-4.7240000000000002</v>
          </cell>
          <cell r="H4311">
            <v>3.9699999999999999E-2</v>
          </cell>
        </row>
        <row r="4312">
          <cell r="G4312">
            <v>-4.8532999999999999</v>
          </cell>
          <cell r="H4312">
            <v>0</v>
          </cell>
        </row>
        <row r="4313">
          <cell r="G4313">
            <v>-4.6687000000000003</v>
          </cell>
          <cell r="H4313">
            <v>0</v>
          </cell>
        </row>
        <row r="4314">
          <cell r="G4314">
            <v>-4.7964000000000002</v>
          </cell>
          <cell r="H4314">
            <v>4.1000000000000003E-3</v>
          </cell>
        </row>
        <row r="4315">
          <cell r="G4315">
            <v>-5.1791999999999998</v>
          </cell>
          <cell r="H4315">
            <v>4.1000000000000003E-3</v>
          </cell>
        </row>
        <row r="4316">
          <cell r="G4316">
            <v>-5.38</v>
          </cell>
          <cell r="H4316">
            <v>4.3E-3</v>
          </cell>
        </row>
        <row r="4317">
          <cell r="G4317">
            <v>-5.9339000000000004</v>
          </cell>
          <cell r="H4317">
            <v>3.3399999999999999E-2</v>
          </cell>
        </row>
        <row r="4318">
          <cell r="G4318">
            <v>0</v>
          </cell>
          <cell r="H4318">
            <v>0</v>
          </cell>
        </row>
        <row r="4319">
          <cell r="G4319">
            <v>10.773</v>
          </cell>
          <cell r="H4319">
            <v>0</v>
          </cell>
        </row>
        <row r="4320">
          <cell r="G4320">
            <v>11.0793</v>
          </cell>
          <cell r="H4320">
            <v>0</v>
          </cell>
        </row>
        <row r="4321">
          <cell r="G4321">
            <v>10.6652</v>
          </cell>
          <cell r="H4321">
            <v>0</v>
          </cell>
        </row>
        <row r="4322">
          <cell r="G4322">
            <v>10.9621</v>
          </cell>
          <cell r="H4322">
            <v>0</v>
          </cell>
        </row>
        <row r="4323">
          <cell r="G4323">
            <v>10.9009</v>
          </cell>
          <cell r="H4323">
            <v>0</v>
          </cell>
        </row>
        <row r="4324">
          <cell r="G4324">
            <v>10.4892</v>
          </cell>
          <cell r="H4324">
            <v>0</v>
          </cell>
        </row>
        <row r="4325">
          <cell r="G4325">
            <v>10.7782</v>
          </cell>
          <cell r="H4325">
            <v>0</v>
          </cell>
        </row>
        <row r="4326">
          <cell r="G4326">
            <v>10.3697</v>
          </cell>
          <cell r="H4326">
            <v>0</v>
          </cell>
        </row>
        <row r="4327">
          <cell r="G4327">
            <v>11.5974</v>
          </cell>
          <cell r="H4327">
            <v>0</v>
          </cell>
        </row>
        <row r="4328">
          <cell r="G4328">
            <v>11.5281</v>
          </cell>
          <cell r="H4328">
            <v>0</v>
          </cell>
        </row>
        <row r="4329">
          <cell r="G4329">
            <v>10.35</v>
          </cell>
          <cell r="H4329">
            <v>0</v>
          </cell>
        </row>
        <row r="4330">
          <cell r="G4330">
            <v>10.468999999999999</v>
          </cell>
          <cell r="H4330">
            <v>0</v>
          </cell>
        </row>
        <row r="4331">
          <cell r="G4331">
            <v>10.069599999999999</v>
          </cell>
          <cell r="H4331">
            <v>0</v>
          </cell>
        </row>
        <row r="4332">
          <cell r="G4332">
            <v>10.3443</v>
          </cell>
          <cell r="H4332">
            <v>0</v>
          </cell>
        </row>
        <row r="4333">
          <cell r="G4333">
            <v>7.1788999999999996</v>
          </cell>
          <cell r="H4333">
            <v>0</v>
          </cell>
        </row>
        <row r="4334">
          <cell r="G4334">
            <v>7.3742999999999999</v>
          </cell>
          <cell r="H4334">
            <v>0</v>
          </cell>
        </row>
        <row r="4335">
          <cell r="G4335">
            <v>7.3292999999999999</v>
          </cell>
          <cell r="H4335">
            <v>0</v>
          </cell>
        </row>
        <row r="4336">
          <cell r="G4336">
            <v>7.0492999999999997</v>
          </cell>
          <cell r="H4336">
            <v>0</v>
          </cell>
        </row>
        <row r="4337">
          <cell r="G4337">
            <v>7.2409999999999997</v>
          </cell>
          <cell r="H4337">
            <v>0</v>
          </cell>
        </row>
        <row r="4338">
          <cell r="G4338">
            <v>6.9646999999999997</v>
          </cell>
          <cell r="H4338">
            <v>0</v>
          </cell>
        </row>
        <row r="4339">
          <cell r="G4339">
            <v>8.0320999999999998</v>
          </cell>
          <cell r="H4339">
            <v>0</v>
          </cell>
        </row>
        <row r="4340">
          <cell r="G4340">
            <v>7.9828000000000001</v>
          </cell>
          <cell r="H4340">
            <v>0</v>
          </cell>
        </row>
        <row r="4341">
          <cell r="G4341">
            <v>7.1661000000000001</v>
          </cell>
          <cell r="H4341">
            <v>0</v>
          </cell>
        </row>
        <row r="4342">
          <cell r="G4342">
            <v>7.0274000000000001</v>
          </cell>
          <cell r="H4342">
            <v>0</v>
          </cell>
        </row>
        <row r="4343">
          <cell r="G4343">
            <v>6.7591000000000001</v>
          </cell>
          <cell r="H4343">
            <v>0</v>
          </cell>
        </row>
        <row r="4344">
          <cell r="G4344">
            <v>6.9433999999999996</v>
          </cell>
          <cell r="H4344">
            <v>0</v>
          </cell>
        </row>
        <row r="4345">
          <cell r="G4345">
            <v>6.6786000000000003</v>
          </cell>
          <cell r="H4345">
            <v>0</v>
          </cell>
        </row>
        <row r="4346">
          <cell r="G4346">
            <v>6.8606999999999996</v>
          </cell>
          <cell r="H4346">
            <v>0</v>
          </cell>
        </row>
        <row r="4347">
          <cell r="G4347">
            <v>6.8192000000000004</v>
          </cell>
          <cell r="H4347">
            <v>0</v>
          </cell>
        </row>
        <row r="4348">
          <cell r="G4348">
            <v>6.5593000000000004</v>
          </cell>
          <cell r="H4348">
            <v>0</v>
          </cell>
        </row>
        <row r="4349">
          <cell r="G4349">
            <v>6.7382999999999997</v>
          </cell>
          <cell r="H4349">
            <v>0</v>
          </cell>
        </row>
        <row r="4350">
          <cell r="G4350">
            <v>6.4817</v>
          </cell>
          <cell r="H4350">
            <v>0</v>
          </cell>
        </row>
        <row r="4351">
          <cell r="G4351">
            <v>7.4759000000000002</v>
          </cell>
          <cell r="H4351">
            <v>0</v>
          </cell>
        </row>
        <row r="4352">
          <cell r="G4352">
            <v>7.4307999999999996</v>
          </cell>
          <cell r="H4352">
            <v>0</v>
          </cell>
        </row>
        <row r="4353">
          <cell r="G4353">
            <v>6.6711</v>
          </cell>
          <cell r="H4353">
            <v>0</v>
          </cell>
        </row>
        <row r="4354">
          <cell r="G4354">
            <v>6.5425000000000004</v>
          </cell>
          <cell r="H4354">
            <v>0</v>
          </cell>
        </row>
        <row r="4355">
          <cell r="G4355">
            <v>6.2933000000000003</v>
          </cell>
          <cell r="H4355">
            <v>0</v>
          </cell>
        </row>
        <row r="4356">
          <cell r="G4356">
            <v>6.4654999999999996</v>
          </cell>
          <cell r="H4356">
            <v>0</v>
          </cell>
        </row>
        <row r="4357">
          <cell r="G4357">
            <v>6.2195</v>
          </cell>
          <cell r="H4357">
            <v>0</v>
          </cell>
        </row>
        <row r="4358">
          <cell r="G4358">
            <v>6.3895999999999997</v>
          </cell>
          <cell r="H4358">
            <v>0</v>
          </cell>
        </row>
        <row r="4359">
          <cell r="G4359">
            <v>6.3513999999999999</v>
          </cell>
          <cell r="H4359">
            <v>0</v>
          </cell>
        </row>
        <row r="4360">
          <cell r="G4360">
            <v>6.1097999999999999</v>
          </cell>
          <cell r="H4360">
            <v>0</v>
          </cell>
        </row>
        <row r="4361">
          <cell r="G4361">
            <v>6.2769000000000004</v>
          </cell>
          <cell r="H4361">
            <v>0</v>
          </cell>
        </row>
        <row r="4362">
          <cell r="G4362">
            <v>6.0381999999999998</v>
          </cell>
          <cell r="H4362">
            <v>0</v>
          </cell>
        </row>
        <row r="4363">
          <cell r="G4363">
            <v>6.9648000000000003</v>
          </cell>
          <cell r="H4363">
            <v>0</v>
          </cell>
        </row>
        <row r="4364">
          <cell r="G4364">
            <v>6.9230999999999998</v>
          </cell>
          <cell r="H4364">
            <v>0</v>
          </cell>
        </row>
        <row r="4365">
          <cell r="G4365">
            <v>6.4375</v>
          </cell>
          <cell r="H4365">
            <v>0</v>
          </cell>
        </row>
        <row r="4366">
          <cell r="G4366">
            <v>6.0948000000000002</v>
          </cell>
          <cell r="H4366">
            <v>0</v>
          </cell>
        </row>
        <row r="4367">
          <cell r="G4367">
            <v>5.8627000000000002</v>
          </cell>
          <cell r="H4367">
            <v>0</v>
          </cell>
        </row>
        <row r="4368">
          <cell r="G4368">
            <v>6.0227000000000004</v>
          </cell>
          <cell r="H4368">
            <v>0</v>
          </cell>
        </row>
        <row r="4369">
          <cell r="G4369">
            <v>5.7933000000000003</v>
          </cell>
          <cell r="H4369">
            <v>0</v>
          </cell>
        </row>
        <row r="4370">
          <cell r="G4370">
            <v>5.9513999999999996</v>
          </cell>
          <cell r="H4370">
            <v>0</v>
          </cell>
        </row>
        <row r="4371">
          <cell r="G4371">
            <v>5.9154999999999998</v>
          </cell>
          <cell r="H4371">
            <v>0</v>
          </cell>
        </row>
        <row r="4372">
          <cell r="G4372">
            <v>5.6901000000000002</v>
          </cell>
          <cell r="H4372">
            <v>0</v>
          </cell>
        </row>
        <row r="4373">
          <cell r="G4373">
            <v>7.7729999999999997</v>
          </cell>
          <cell r="H4373">
            <v>-0.13239999999999999</v>
          </cell>
        </row>
        <row r="4374">
          <cell r="G4374">
            <v>7.9939999999999998</v>
          </cell>
          <cell r="H4374">
            <v>0</v>
          </cell>
        </row>
        <row r="4375">
          <cell r="G4375">
            <v>7.6951999999999998</v>
          </cell>
          <cell r="H4375">
            <v>0</v>
          </cell>
        </row>
        <row r="4376">
          <cell r="G4376">
            <v>7.9093999999999998</v>
          </cell>
          <cell r="H4376">
            <v>0</v>
          </cell>
        </row>
        <row r="4377">
          <cell r="G4377">
            <v>7.8653000000000004</v>
          </cell>
          <cell r="H4377">
            <v>0</v>
          </cell>
        </row>
        <row r="4378">
          <cell r="G4378">
            <v>7.5682</v>
          </cell>
          <cell r="H4378">
            <v>0</v>
          </cell>
        </row>
        <row r="4379">
          <cell r="G4379">
            <v>7.7766999999999999</v>
          </cell>
          <cell r="H4379">
            <v>0</v>
          </cell>
        </row>
        <row r="4380">
          <cell r="G4380">
            <v>8.2645999999999997</v>
          </cell>
          <cell r="H4380">
            <v>0</v>
          </cell>
        </row>
        <row r="4381">
          <cell r="G4381">
            <v>8.6305999999999994</v>
          </cell>
          <cell r="H4381">
            <v>6.8900000000000003E-2</v>
          </cell>
        </row>
        <row r="4382">
          <cell r="G4382">
            <v>8.5790000000000006</v>
          </cell>
          <cell r="H4382">
            <v>9.1800000000000007E-2</v>
          </cell>
        </row>
        <row r="4383">
          <cell r="G4383">
            <v>6.9847000000000001</v>
          </cell>
          <cell r="H4383">
            <v>-7.9200000000000007E-2</v>
          </cell>
        </row>
        <row r="4384">
          <cell r="G4384">
            <v>7.5536000000000003</v>
          </cell>
          <cell r="H4384">
            <v>-0.12989999999999999</v>
          </cell>
        </row>
        <row r="4385">
          <cell r="G4385">
            <v>7.2655000000000003</v>
          </cell>
          <cell r="H4385">
            <v>-0.12609999999999999</v>
          </cell>
        </row>
        <row r="4386">
          <cell r="G4386">
            <v>7.4637000000000002</v>
          </cell>
          <cell r="H4386">
            <v>0</v>
          </cell>
        </row>
        <row r="4387">
          <cell r="G4387">
            <v>7.1788999999999996</v>
          </cell>
          <cell r="H4387">
            <v>0</v>
          </cell>
        </row>
        <row r="4388">
          <cell r="G4388">
            <v>7.3742999999999999</v>
          </cell>
          <cell r="H4388">
            <v>0</v>
          </cell>
        </row>
        <row r="4389">
          <cell r="G4389">
            <v>7.3292999999999999</v>
          </cell>
          <cell r="H4389">
            <v>0</v>
          </cell>
        </row>
        <row r="4390">
          <cell r="G4390">
            <v>7.0492999999999997</v>
          </cell>
          <cell r="H4390">
            <v>0</v>
          </cell>
        </row>
        <row r="4391">
          <cell r="G4391">
            <v>7.2409999999999997</v>
          </cell>
          <cell r="H4391">
            <v>0</v>
          </cell>
        </row>
        <row r="4392">
          <cell r="G4392">
            <v>6.9646999999999997</v>
          </cell>
          <cell r="H4392">
            <v>0</v>
          </cell>
        </row>
        <row r="4393">
          <cell r="G4393">
            <v>8.0320999999999998</v>
          </cell>
          <cell r="H4393">
            <v>6.4899999999999999E-2</v>
          </cell>
        </row>
        <row r="4394">
          <cell r="G4394">
            <v>7.9828000000000001</v>
          </cell>
          <cell r="H4394">
            <v>8.5000000000000006E-2</v>
          </cell>
        </row>
        <row r="4395">
          <cell r="G4395">
            <v>7.1661000000000001</v>
          </cell>
          <cell r="H4395">
            <v>-4.2200000000000001E-2</v>
          </cell>
        </row>
        <row r="4396">
          <cell r="G4396">
            <v>7.0274000000000001</v>
          </cell>
          <cell r="H4396">
            <v>-6.3600000000000004E-2</v>
          </cell>
        </row>
        <row r="4397">
          <cell r="G4397">
            <v>6.7591000000000001</v>
          </cell>
          <cell r="H4397">
            <v>-6.1699999999999998E-2</v>
          </cell>
        </row>
        <row r="4398">
          <cell r="G4398">
            <v>6.9433999999999996</v>
          </cell>
          <cell r="H4398">
            <v>0</v>
          </cell>
        </row>
        <row r="4399">
          <cell r="G4399">
            <v>6.6786000000000003</v>
          </cell>
          <cell r="H4399">
            <v>0</v>
          </cell>
        </row>
        <row r="4400">
          <cell r="G4400">
            <v>6.8606999999999996</v>
          </cell>
          <cell r="H4400">
            <v>0</v>
          </cell>
        </row>
        <row r="4401">
          <cell r="G4401">
            <v>6.8192000000000004</v>
          </cell>
          <cell r="H4401">
            <v>0</v>
          </cell>
        </row>
        <row r="4402">
          <cell r="G4402">
            <v>6.5593000000000004</v>
          </cell>
          <cell r="H4402">
            <v>0</v>
          </cell>
        </row>
        <row r="4403">
          <cell r="G4403">
            <v>6.7382999999999997</v>
          </cell>
          <cell r="H4403">
            <v>0</v>
          </cell>
        </row>
        <row r="4404">
          <cell r="G4404">
            <v>6.4817</v>
          </cell>
          <cell r="H4404">
            <v>0</v>
          </cell>
        </row>
        <row r="4405">
          <cell r="G4405">
            <v>7.4759000000000002</v>
          </cell>
          <cell r="H4405">
            <v>0.1009</v>
          </cell>
        </row>
        <row r="4406">
          <cell r="G4406">
            <v>7.4307999999999996</v>
          </cell>
          <cell r="H4406">
            <v>0.1167</v>
          </cell>
        </row>
        <row r="4407">
          <cell r="G4407">
            <v>6.6711</v>
          </cell>
          <cell r="H4407">
            <v>-3.9600000000000003E-2</v>
          </cell>
        </row>
        <row r="4408">
          <cell r="G4408">
            <v>6.5425000000000004</v>
          </cell>
          <cell r="H4408">
            <v>-5.91E-2</v>
          </cell>
        </row>
        <row r="4409">
          <cell r="G4409">
            <v>6.2933000000000003</v>
          </cell>
          <cell r="H4409">
            <v>-5.7200000000000001E-2</v>
          </cell>
        </row>
        <row r="4410">
          <cell r="G4410">
            <v>6.4654999999999996</v>
          </cell>
          <cell r="H4410">
            <v>0</v>
          </cell>
        </row>
        <row r="4411">
          <cell r="G4411">
            <v>6.2195</v>
          </cell>
          <cell r="H4411">
            <v>0</v>
          </cell>
        </row>
        <row r="4412">
          <cell r="G4412">
            <v>6.3895999999999997</v>
          </cell>
          <cell r="H4412">
            <v>0</v>
          </cell>
        </row>
        <row r="4413">
          <cell r="G4413">
            <v>6.3513999999999999</v>
          </cell>
          <cell r="H4413">
            <v>0</v>
          </cell>
        </row>
        <row r="4414">
          <cell r="G4414">
            <v>6.1097999999999999</v>
          </cell>
          <cell r="H4414">
            <v>0</v>
          </cell>
        </row>
        <row r="4415">
          <cell r="G4415">
            <v>6.2769000000000004</v>
          </cell>
          <cell r="H4415">
            <v>0</v>
          </cell>
        </row>
        <row r="4416">
          <cell r="G4416">
            <v>6.0381999999999998</v>
          </cell>
          <cell r="H4416">
            <v>0</v>
          </cell>
        </row>
        <row r="4417">
          <cell r="G4417">
            <v>6.9648000000000003</v>
          </cell>
          <cell r="H4417">
            <v>9.2999999999999999E-2</v>
          </cell>
        </row>
        <row r="4418">
          <cell r="G4418">
            <v>6.9230999999999998</v>
          </cell>
          <cell r="H4418">
            <v>0.1077</v>
          </cell>
        </row>
        <row r="4419">
          <cell r="G4419">
            <v>6.4375</v>
          </cell>
          <cell r="H4419">
            <v>-2.1999999999999999E-2</v>
          </cell>
        </row>
        <row r="4420">
          <cell r="G4420">
            <v>6.0948000000000002</v>
          </cell>
          <cell r="H4420">
            <v>-3.27E-2</v>
          </cell>
        </row>
        <row r="4421">
          <cell r="G4421">
            <v>5.8627000000000002</v>
          </cell>
          <cell r="H4421">
            <v>-3.1600000000000003E-2</v>
          </cell>
        </row>
        <row r="4422">
          <cell r="G4422">
            <v>6.0227000000000004</v>
          </cell>
          <cell r="H4422">
            <v>0</v>
          </cell>
        </row>
        <row r="4423">
          <cell r="G4423">
            <v>5.7933000000000003</v>
          </cell>
          <cell r="H4423">
            <v>0</v>
          </cell>
        </row>
        <row r="4424">
          <cell r="G4424">
            <v>5.9513999999999996</v>
          </cell>
          <cell r="H4424">
            <v>0</v>
          </cell>
        </row>
        <row r="4425">
          <cell r="G4425">
            <v>5.9154999999999998</v>
          </cell>
          <cell r="H4425">
            <v>0</v>
          </cell>
        </row>
        <row r="4426">
          <cell r="G4426">
            <v>5.6901000000000002</v>
          </cell>
          <cell r="H4426">
            <v>0</v>
          </cell>
        </row>
        <row r="4427">
          <cell r="G4427">
            <v>59.399799999999999</v>
          </cell>
          <cell r="H4427">
            <v>-1.2363</v>
          </cell>
        </row>
        <row r="4428">
          <cell r="G4428">
            <v>61.379800000000003</v>
          </cell>
          <cell r="H4428">
            <v>0</v>
          </cell>
        </row>
        <row r="4429">
          <cell r="G4429">
            <v>-1.0338000000000001</v>
          </cell>
          <cell r="H4429">
            <v>1E-3</v>
          </cell>
        </row>
        <row r="4430">
          <cell r="G4430">
            <v>-1.3559000000000001</v>
          </cell>
          <cell r="H4430">
            <v>1.4E-3</v>
          </cell>
        </row>
        <row r="4431">
          <cell r="G4431">
            <v>-1.3448</v>
          </cell>
          <cell r="H4431">
            <v>1.2999999999999999E-3</v>
          </cell>
        </row>
        <row r="4432">
          <cell r="G4432">
            <v>-1.2074</v>
          </cell>
          <cell r="H4432">
            <v>1.1999999999999999E-3</v>
          </cell>
        </row>
        <row r="4433">
          <cell r="G4433">
            <v>-1.3323</v>
          </cell>
          <cell r="H4433">
            <v>1.2999999999999999E-3</v>
          </cell>
        </row>
        <row r="4434">
          <cell r="G4434">
            <v>0.74119999999999997</v>
          </cell>
          <cell r="H4434">
            <v>0</v>
          </cell>
        </row>
        <row r="4435">
          <cell r="G4435">
            <v>16.0562</v>
          </cell>
          <cell r="H4435">
            <v>0</v>
          </cell>
        </row>
        <row r="4436">
          <cell r="G4436">
            <v>0.57689999999999997</v>
          </cell>
          <cell r="H4436">
            <v>0</v>
          </cell>
        </row>
        <row r="4437">
          <cell r="G4437">
            <v>0.51819999999999999</v>
          </cell>
          <cell r="H4437">
            <v>0</v>
          </cell>
        </row>
        <row r="4438">
          <cell r="G4438">
            <v>0.46350000000000002</v>
          </cell>
          <cell r="H4438">
            <v>0</v>
          </cell>
        </row>
        <row r="4439">
          <cell r="G4439">
            <v>0.44109999999999999</v>
          </cell>
          <cell r="H4439">
            <v>0</v>
          </cell>
        </row>
        <row r="4440">
          <cell r="G4440">
            <v>0.44929999999999998</v>
          </cell>
          <cell r="H4440">
            <v>0</v>
          </cell>
        </row>
        <row r="4441">
          <cell r="G4441">
            <v>0.42770000000000002</v>
          </cell>
          <cell r="H4441">
            <v>0</v>
          </cell>
        </row>
        <row r="4442">
          <cell r="G4442">
            <v>0.31719999999999998</v>
          </cell>
          <cell r="H4442">
            <v>0</v>
          </cell>
        </row>
        <row r="4443">
          <cell r="G4443">
            <v>0.31259999999999999</v>
          </cell>
          <cell r="H4443">
            <v>0</v>
          </cell>
        </row>
        <row r="4444">
          <cell r="G4444">
            <v>0.27589999999999998</v>
          </cell>
          <cell r="H4444">
            <v>0</v>
          </cell>
        </row>
        <row r="4445">
          <cell r="G4445">
            <v>0.2417</v>
          </cell>
          <cell r="H4445">
            <v>0</v>
          </cell>
        </row>
        <row r="4446">
          <cell r="G4446">
            <v>0.17019999999999999</v>
          </cell>
          <cell r="H4446">
            <v>0</v>
          </cell>
        </row>
        <row r="4447">
          <cell r="G4447">
            <v>0.17430000000000001</v>
          </cell>
          <cell r="H4447">
            <v>0</v>
          </cell>
        </row>
        <row r="4448">
          <cell r="G4448">
            <v>0.1671</v>
          </cell>
          <cell r="H4448">
            <v>0</v>
          </cell>
        </row>
        <row r="4449">
          <cell r="G4449">
            <v>0.17080000000000001</v>
          </cell>
          <cell r="H4449">
            <v>0</v>
          </cell>
        </row>
        <row r="4450">
          <cell r="G4450">
            <v>0.16919999999999999</v>
          </cell>
          <cell r="H4450">
            <v>0</v>
          </cell>
        </row>
        <row r="4451">
          <cell r="G4451">
            <v>0.16220000000000001</v>
          </cell>
          <cell r="H4451">
            <v>0</v>
          </cell>
        </row>
        <row r="4452">
          <cell r="G4452">
            <v>0.16569999999999999</v>
          </cell>
          <cell r="H4452">
            <v>0</v>
          </cell>
        </row>
        <row r="4453">
          <cell r="G4453">
            <v>0.15890000000000001</v>
          </cell>
          <cell r="H4453">
            <v>0</v>
          </cell>
        </row>
        <row r="4454">
          <cell r="G4454">
            <v>0.16259999999999999</v>
          </cell>
          <cell r="H4454">
            <v>0</v>
          </cell>
        </row>
        <row r="4455">
          <cell r="G4455">
            <v>0.16109999999999999</v>
          </cell>
          <cell r="H4455">
            <v>0</v>
          </cell>
        </row>
        <row r="4456">
          <cell r="G4456">
            <v>0.1439</v>
          </cell>
          <cell r="H4456">
            <v>0</v>
          </cell>
        </row>
        <row r="4457">
          <cell r="G4457">
            <v>0.15790000000000001</v>
          </cell>
          <cell r="H4457">
            <v>0</v>
          </cell>
        </row>
        <row r="4458">
          <cell r="G4458">
            <v>0.15129999999999999</v>
          </cell>
          <cell r="H4458">
            <v>0</v>
          </cell>
        </row>
        <row r="4459">
          <cell r="G4459">
            <v>0.15459999999999999</v>
          </cell>
          <cell r="H4459">
            <v>0</v>
          </cell>
        </row>
        <row r="4460">
          <cell r="G4460">
            <v>0.1482</v>
          </cell>
          <cell r="H4460">
            <v>0</v>
          </cell>
        </row>
        <row r="4461">
          <cell r="G4461">
            <v>0.1517</v>
          </cell>
          <cell r="H4461">
            <v>0</v>
          </cell>
        </row>
        <row r="4462">
          <cell r="G4462">
            <v>0.15029999999999999</v>
          </cell>
          <cell r="H4462">
            <v>0</v>
          </cell>
        </row>
        <row r="4463">
          <cell r="G4463">
            <v>0.14399999999999999</v>
          </cell>
          <cell r="H4463">
            <v>0</v>
          </cell>
        </row>
        <row r="4464">
          <cell r="G4464">
            <v>0.1472</v>
          </cell>
          <cell r="H4464">
            <v>0</v>
          </cell>
        </row>
        <row r="4465">
          <cell r="G4465">
            <v>0.1411</v>
          </cell>
          <cell r="H4465">
            <v>0</v>
          </cell>
        </row>
        <row r="4466">
          <cell r="G4466">
            <v>0.1444</v>
          </cell>
          <cell r="H4466">
            <v>0</v>
          </cell>
        </row>
        <row r="4467">
          <cell r="G4467">
            <v>0.14299999999999999</v>
          </cell>
          <cell r="H4467">
            <v>0</v>
          </cell>
        </row>
        <row r="4468">
          <cell r="G4468">
            <v>0.128</v>
          </cell>
          <cell r="H4468">
            <v>0</v>
          </cell>
        </row>
        <row r="4469">
          <cell r="G4469">
            <v>0.1401</v>
          </cell>
          <cell r="H4469">
            <v>0</v>
          </cell>
        </row>
        <row r="4470">
          <cell r="G4470">
            <v>0.1343</v>
          </cell>
          <cell r="H4470">
            <v>0</v>
          </cell>
        </row>
        <row r="4471">
          <cell r="G4471">
            <v>0.13750000000000001</v>
          </cell>
          <cell r="H4471">
            <v>0</v>
          </cell>
        </row>
        <row r="4472">
          <cell r="G4472">
            <v>0.1318</v>
          </cell>
          <cell r="H4472">
            <v>0</v>
          </cell>
        </row>
        <row r="4473">
          <cell r="G4473">
            <v>0.13489999999999999</v>
          </cell>
          <cell r="H4473">
            <v>0</v>
          </cell>
        </row>
        <row r="4474">
          <cell r="G4474">
            <v>0.1336</v>
          </cell>
          <cell r="H4474">
            <v>0</v>
          </cell>
        </row>
        <row r="4475">
          <cell r="G4475">
            <v>0.128</v>
          </cell>
          <cell r="H4475">
            <v>0</v>
          </cell>
        </row>
        <row r="4476">
          <cell r="G4476">
            <v>0.13109999999999999</v>
          </cell>
          <cell r="H4476">
            <v>0</v>
          </cell>
        </row>
        <row r="4477">
          <cell r="G4477">
            <v>0.12540000000000001</v>
          </cell>
          <cell r="H4477">
            <v>0</v>
          </cell>
        </row>
        <row r="4478">
          <cell r="G4478">
            <v>0.1283</v>
          </cell>
          <cell r="H4478">
            <v>0</v>
          </cell>
        </row>
        <row r="4479">
          <cell r="G4479">
            <v>0.12709999999999999</v>
          </cell>
          <cell r="H4479">
            <v>0</v>
          </cell>
        </row>
        <row r="4480">
          <cell r="G4480">
            <v>0.1177</v>
          </cell>
          <cell r="H4480">
            <v>0</v>
          </cell>
        </row>
        <row r="4481">
          <cell r="G4481">
            <v>0.12470000000000001</v>
          </cell>
          <cell r="H4481">
            <v>0</v>
          </cell>
        </row>
        <row r="4482">
          <cell r="G4482">
            <v>0.1195</v>
          </cell>
          <cell r="H4482">
            <v>0</v>
          </cell>
        </row>
        <row r="4483">
          <cell r="G4483">
            <v>0.12230000000000001</v>
          </cell>
          <cell r="H4483">
            <v>0</v>
          </cell>
        </row>
        <row r="4484">
          <cell r="G4484">
            <v>2.1499999999999998E-2</v>
          </cell>
          <cell r="H4484">
            <v>0</v>
          </cell>
        </row>
        <row r="4485">
          <cell r="G4485">
            <v>2.0000000000000001E-4</v>
          </cell>
          <cell r="H4485">
            <v>0</v>
          </cell>
        </row>
        <row r="4486">
          <cell r="G4486">
            <v>2.0000000000000001E-4</v>
          </cell>
          <cell r="H4486">
            <v>0</v>
          </cell>
        </row>
        <row r="4487">
          <cell r="G4487">
            <v>2.0000000000000001E-4</v>
          </cell>
          <cell r="H4487">
            <v>0</v>
          </cell>
        </row>
        <row r="4488">
          <cell r="G4488">
            <v>0.16800000000000001</v>
          </cell>
          <cell r="H4488">
            <v>0</v>
          </cell>
        </row>
        <row r="4489">
          <cell r="G4489">
            <v>0.16980000000000001</v>
          </cell>
          <cell r="H4489">
            <v>0</v>
          </cell>
        </row>
        <row r="4490">
          <cell r="G4490">
            <v>0.1663</v>
          </cell>
          <cell r="H4490">
            <v>0</v>
          </cell>
        </row>
        <row r="4491">
          <cell r="G4491">
            <v>0.16800000000000001</v>
          </cell>
          <cell r="H4491">
            <v>0</v>
          </cell>
        </row>
        <row r="4492">
          <cell r="G4492">
            <v>0.1671</v>
          </cell>
          <cell r="H4492">
            <v>0</v>
          </cell>
        </row>
        <row r="4493">
          <cell r="G4493">
            <v>0.1636</v>
          </cell>
          <cell r="H4493">
            <v>0</v>
          </cell>
        </row>
        <row r="4494">
          <cell r="G4494">
            <v>0.16520000000000001</v>
          </cell>
          <cell r="H4494">
            <v>0</v>
          </cell>
        </row>
        <row r="4495">
          <cell r="G4495">
            <v>0.16170000000000001</v>
          </cell>
          <cell r="H4495">
            <v>0</v>
          </cell>
        </row>
        <row r="4496">
          <cell r="G4496">
            <v>0.1633</v>
          </cell>
          <cell r="H4496">
            <v>0</v>
          </cell>
        </row>
        <row r="4497">
          <cell r="G4497">
            <v>0.3982</v>
          </cell>
          <cell r="H4497">
            <v>0</v>
          </cell>
        </row>
        <row r="4498">
          <cell r="G4498">
            <v>0.69410000000000005</v>
          </cell>
          <cell r="H4498">
            <v>0</v>
          </cell>
        </row>
        <row r="4499">
          <cell r="G4499">
            <v>0.75519999999999998</v>
          </cell>
          <cell r="H4499">
            <v>0</v>
          </cell>
        </row>
        <row r="4500">
          <cell r="G4500">
            <v>0.72909999999999997</v>
          </cell>
          <cell r="H4500">
            <v>0</v>
          </cell>
        </row>
        <row r="4501">
          <cell r="G4501">
            <v>0.74619999999999997</v>
          </cell>
          <cell r="H4501">
            <v>0</v>
          </cell>
        </row>
        <row r="4502">
          <cell r="G4502">
            <v>0.72040000000000004</v>
          </cell>
          <cell r="H4502">
            <v>0</v>
          </cell>
        </row>
        <row r="4503">
          <cell r="G4503">
            <v>0.73719999999999997</v>
          </cell>
          <cell r="H4503">
            <v>0</v>
          </cell>
        </row>
        <row r="4504">
          <cell r="G4504">
            <v>0.73270000000000002</v>
          </cell>
          <cell r="H4504">
            <v>0</v>
          </cell>
        </row>
        <row r="4505">
          <cell r="G4505">
            <v>0.70740000000000003</v>
          </cell>
          <cell r="H4505">
            <v>0</v>
          </cell>
        </row>
        <row r="4506">
          <cell r="G4506">
            <v>0.72389999999999999</v>
          </cell>
          <cell r="H4506">
            <v>0</v>
          </cell>
        </row>
        <row r="4507">
          <cell r="G4507">
            <v>0.69889999999999997</v>
          </cell>
          <cell r="H4507">
            <v>0</v>
          </cell>
        </row>
        <row r="4508">
          <cell r="G4508">
            <v>0.71519999999999995</v>
          </cell>
          <cell r="H4508">
            <v>0</v>
          </cell>
        </row>
        <row r="4509">
          <cell r="G4509">
            <v>0.71079999999999999</v>
          </cell>
          <cell r="H4509">
            <v>0</v>
          </cell>
        </row>
        <row r="4510">
          <cell r="G4510">
            <v>0.64580000000000004</v>
          </cell>
          <cell r="H4510">
            <v>0</v>
          </cell>
        </row>
        <row r="4511">
          <cell r="G4511">
            <v>0.7026</v>
          </cell>
          <cell r="H4511">
            <v>0</v>
          </cell>
        </row>
        <row r="4512">
          <cell r="G4512">
            <v>0.67830000000000001</v>
          </cell>
          <cell r="H4512">
            <v>0</v>
          </cell>
        </row>
        <row r="4513">
          <cell r="G4513">
            <v>0.69420000000000004</v>
          </cell>
          <cell r="H4513">
            <v>0</v>
          </cell>
        </row>
        <row r="4514">
          <cell r="G4514">
            <v>0.67020000000000002</v>
          </cell>
          <cell r="H4514">
            <v>0</v>
          </cell>
        </row>
        <row r="4515">
          <cell r="G4515">
            <v>0.68589999999999995</v>
          </cell>
          <cell r="H4515">
            <v>0</v>
          </cell>
        </row>
        <row r="4516">
          <cell r="G4516">
            <v>0.68169999999999997</v>
          </cell>
          <cell r="H4516">
            <v>0</v>
          </cell>
        </row>
        <row r="4517">
          <cell r="G4517">
            <v>0.65820000000000001</v>
          </cell>
          <cell r="H4517">
            <v>0</v>
          </cell>
        </row>
        <row r="4518">
          <cell r="G4518">
            <v>0.67369999999999997</v>
          </cell>
          <cell r="H4518">
            <v>0</v>
          </cell>
        </row>
        <row r="4519">
          <cell r="G4519">
            <v>0.65039999999999998</v>
          </cell>
          <cell r="H4519">
            <v>0</v>
          </cell>
        </row>
        <row r="4520">
          <cell r="G4520">
            <v>0.66569999999999996</v>
          </cell>
          <cell r="H4520">
            <v>0</v>
          </cell>
        </row>
        <row r="4521">
          <cell r="G4521">
            <v>0.66169999999999995</v>
          </cell>
          <cell r="H4521">
            <v>0</v>
          </cell>
        </row>
        <row r="4522">
          <cell r="G4522">
            <v>0.60119999999999996</v>
          </cell>
          <cell r="H4522">
            <v>0</v>
          </cell>
        </row>
        <row r="4523">
          <cell r="G4523">
            <v>0.65410000000000001</v>
          </cell>
          <cell r="H4523">
            <v>0</v>
          </cell>
        </row>
        <row r="4524">
          <cell r="G4524">
            <v>0.63149999999999995</v>
          </cell>
          <cell r="H4524">
            <v>0</v>
          </cell>
        </row>
        <row r="4525">
          <cell r="G4525">
            <v>0.64639999999999997</v>
          </cell>
          <cell r="H4525">
            <v>0</v>
          </cell>
        </row>
        <row r="4526">
          <cell r="G4526">
            <v>0.62409999999999999</v>
          </cell>
          <cell r="H4526">
            <v>0</v>
          </cell>
        </row>
        <row r="4527">
          <cell r="G4527">
            <v>0.63880000000000003</v>
          </cell>
          <cell r="H4527">
            <v>0</v>
          </cell>
        </row>
        <row r="4528">
          <cell r="G4528">
            <v>0.63500000000000001</v>
          </cell>
          <cell r="H4528">
            <v>0</v>
          </cell>
        </row>
        <row r="4529">
          <cell r="G4529">
            <v>0.61309999999999998</v>
          </cell>
          <cell r="H4529">
            <v>0</v>
          </cell>
        </row>
        <row r="4530">
          <cell r="G4530">
            <v>0.62749999999999995</v>
          </cell>
          <cell r="H4530">
            <v>0</v>
          </cell>
        </row>
        <row r="4531">
          <cell r="G4531">
            <v>0.60589999999999999</v>
          </cell>
          <cell r="H4531">
            <v>0</v>
          </cell>
        </row>
        <row r="4532">
          <cell r="G4532">
            <v>0.62019999999999997</v>
          </cell>
          <cell r="H4532">
            <v>0</v>
          </cell>
        </row>
        <row r="4533">
          <cell r="G4533">
            <v>0.61650000000000005</v>
          </cell>
          <cell r="H4533">
            <v>0</v>
          </cell>
        </row>
        <row r="4534">
          <cell r="G4534">
            <v>0.57769999999999999</v>
          </cell>
          <cell r="H4534">
            <v>0</v>
          </cell>
        </row>
        <row r="4535">
          <cell r="G4535">
            <v>0.60929999999999995</v>
          </cell>
          <cell r="H4535">
            <v>0</v>
          </cell>
        </row>
        <row r="4536">
          <cell r="G4536">
            <v>0.58830000000000005</v>
          </cell>
          <cell r="H4536">
            <v>0</v>
          </cell>
        </row>
        <row r="4537">
          <cell r="G4537">
            <v>0.60209999999999997</v>
          </cell>
          <cell r="H4537">
            <v>0</v>
          </cell>
        </row>
        <row r="4538">
          <cell r="G4538">
            <v>0.58130000000000004</v>
          </cell>
          <cell r="H4538">
            <v>0</v>
          </cell>
        </row>
        <row r="4539">
          <cell r="G4539">
            <v>0.59499999999999997</v>
          </cell>
          <cell r="H4539">
            <v>0</v>
          </cell>
        </row>
        <row r="4540">
          <cell r="G4540">
            <v>0.59140000000000004</v>
          </cell>
          <cell r="H4540">
            <v>0</v>
          </cell>
        </row>
        <row r="4541">
          <cell r="G4541">
            <v>0.57099999999999995</v>
          </cell>
          <cell r="H4541">
            <v>0</v>
          </cell>
        </row>
        <row r="4542">
          <cell r="G4542">
            <v>0.58440000000000003</v>
          </cell>
          <cell r="H4542">
            <v>0</v>
          </cell>
        </row>
        <row r="4543">
          <cell r="G4543">
            <v>0.44700000000000001</v>
          </cell>
          <cell r="H4543">
            <v>0</v>
          </cell>
        </row>
        <row r="4544">
          <cell r="G4544">
            <v>0.4592</v>
          </cell>
          <cell r="H4544">
            <v>0</v>
          </cell>
        </row>
        <row r="4545">
          <cell r="G4545">
            <v>0.45639999999999997</v>
          </cell>
          <cell r="H4545">
            <v>0</v>
          </cell>
        </row>
        <row r="4546">
          <cell r="G4546">
            <v>2.3845000000000001</v>
          </cell>
          <cell r="H4546">
            <v>0</v>
          </cell>
        </row>
        <row r="4547">
          <cell r="G4547">
            <v>2.109</v>
          </cell>
          <cell r="H4547">
            <v>0</v>
          </cell>
        </row>
        <row r="4548">
          <cell r="G4548">
            <v>1.9218</v>
          </cell>
          <cell r="H4548">
            <v>0</v>
          </cell>
        </row>
        <row r="4549">
          <cell r="G4549">
            <v>1.5911999999999999</v>
          </cell>
          <cell r="H4549">
            <v>0</v>
          </cell>
        </row>
        <row r="4550">
          <cell r="G4550">
            <v>1.3240000000000001</v>
          </cell>
          <cell r="H4550">
            <v>0</v>
          </cell>
        </row>
        <row r="4551">
          <cell r="G4551">
            <v>1.2552000000000001</v>
          </cell>
          <cell r="H4551">
            <v>0</v>
          </cell>
        </row>
        <row r="4552">
          <cell r="G4552">
            <v>0.98209999999999997</v>
          </cell>
          <cell r="H4552">
            <v>0</v>
          </cell>
        </row>
        <row r="4553">
          <cell r="G4553">
            <v>0.90700000000000003</v>
          </cell>
          <cell r="H4553">
            <v>0</v>
          </cell>
        </row>
        <row r="4554">
          <cell r="G4554">
            <v>0.60950000000000004</v>
          </cell>
          <cell r="H4554">
            <v>0</v>
          </cell>
        </row>
        <row r="4555">
          <cell r="G4555">
            <v>0.37190000000000001</v>
          </cell>
          <cell r="H4555">
            <v>0</v>
          </cell>
        </row>
        <row r="4556">
          <cell r="G4556">
            <v>0.3296</v>
          </cell>
          <cell r="H4556">
            <v>0</v>
          </cell>
        </row>
        <row r="4557">
          <cell r="G4557">
            <v>0.1203</v>
          </cell>
          <cell r="H4557">
            <v>0</v>
          </cell>
        </row>
        <row r="4558">
          <cell r="G4558">
            <v>0.1129</v>
          </cell>
          <cell r="H4558">
            <v>0</v>
          </cell>
        </row>
        <row r="4559">
          <cell r="G4559">
            <v>0.11260000000000001</v>
          </cell>
          <cell r="H4559">
            <v>0</v>
          </cell>
        </row>
        <row r="4560">
          <cell r="G4560">
            <v>0.1081</v>
          </cell>
          <cell r="H4560">
            <v>0</v>
          </cell>
        </row>
        <row r="4561">
          <cell r="G4561">
            <v>0.111</v>
          </cell>
          <cell r="H4561">
            <v>0</v>
          </cell>
        </row>
        <row r="4562">
          <cell r="G4562">
            <v>0.1042</v>
          </cell>
          <cell r="H4562">
            <v>0</v>
          </cell>
        </row>
        <row r="4563">
          <cell r="G4563">
            <v>8.43E-2</v>
          </cell>
          <cell r="H4563">
            <v>0</v>
          </cell>
        </row>
        <row r="4564">
          <cell r="G4564">
            <v>8.6599999999999996E-2</v>
          </cell>
          <cell r="H4564">
            <v>0</v>
          </cell>
        </row>
        <row r="4565">
          <cell r="G4565">
            <v>7.8E-2</v>
          </cell>
          <cell r="H4565">
            <v>0</v>
          </cell>
        </row>
        <row r="4566">
          <cell r="G4566">
            <v>8.0100000000000005E-2</v>
          </cell>
          <cell r="H4566">
            <v>0</v>
          </cell>
        </row>
        <row r="4567">
          <cell r="G4567">
            <v>7.9600000000000004E-2</v>
          </cell>
          <cell r="H4567">
            <v>0</v>
          </cell>
        </row>
        <row r="4568">
          <cell r="G4568">
            <v>7.1400000000000005E-2</v>
          </cell>
          <cell r="H4568">
            <v>0</v>
          </cell>
        </row>
        <row r="4569">
          <cell r="G4569">
            <v>7.3200000000000001E-2</v>
          </cell>
          <cell r="H4569">
            <v>0</v>
          </cell>
        </row>
        <row r="4570">
          <cell r="G4570">
            <v>7.0400000000000004E-2</v>
          </cell>
          <cell r="H4570">
            <v>0</v>
          </cell>
        </row>
        <row r="4571">
          <cell r="G4571">
            <v>7.2400000000000006E-2</v>
          </cell>
          <cell r="H4571">
            <v>0</v>
          </cell>
        </row>
        <row r="4572">
          <cell r="G4572">
            <v>6.9599999999999995E-2</v>
          </cell>
          <cell r="H4572">
            <v>0</v>
          </cell>
        </row>
        <row r="4573">
          <cell r="G4573">
            <v>6.6199999999999995E-2</v>
          </cell>
          <cell r="H4573">
            <v>0</v>
          </cell>
        </row>
        <row r="4574">
          <cell r="G4574">
            <v>6.5799999999999997E-2</v>
          </cell>
          <cell r="H4574">
            <v>0</v>
          </cell>
        </row>
        <row r="4575">
          <cell r="G4575">
            <v>6.3299999999999995E-2</v>
          </cell>
          <cell r="H4575">
            <v>0</v>
          </cell>
        </row>
        <row r="4576">
          <cell r="G4576">
            <v>6.5000000000000002E-2</v>
          </cell>
          <cell r="H4576">
            <v>0</v>
          </cell>
        </row>
        <row r="4577">
          <cell r="G4577">
            <v>5.7500000000000002E-2</v>
          </cell>
          <cell r="H4577">
            <v>0</v>
          </cell>
        </row>
        <row r="4578">
          <cell r="G4578">
            <v>5.91E-2</v>
          </cell>
          <cell r="H4578">
            <v>0</v>
          </cell>
        </row>
        <row r="4579">
          <cell r="G4579">
            <v>5.8799999999999998E-2</v>
          </cell>
          <cell r="H4579">
            <v>0</v>
          </cell>
        </row>
        <row r="4580">
          <cell r="G4580">
            <v>5.0500000000000003E-2</v>
          </cell>
          <cell r="H4580">
            <v>0</v>
          </cell>
        </row>
        <row r="4581">
          <cell r="G4581">
            <v>5.2999999999999999E-2</v>
          </cell>
          <cell r="H4581">
            <v>0</v>
          </cell>
        </row>
        <row r="4582">
          <cell r="G4582">
            <v>5.0999999999999997E-2</v>
          </cell>
          <cell r="H4582">
            <v>0</v>
          </cell>
        </row>
        <row r="4583">
          <cell r="G4583">
            <v>5.2400000000000002E-2</v>
          </cell>
          <cell r="H4583">
            <v>0</v>
          </cell>
        </row>
        <row r="4584">
          <cell r="G4584">
            <v>5.04E-2</v>
          </cell>
          <cell r="H4584">
            <v>0</v>
          </cell>
        </row>
        <row r="4585">
          <cell r="G4585">
            <v>5.1799999999999999E-2</v>
          </cell>
          <cell r="H4585">
            <v>0</v>
          </cell>
        </row>
        <row r="4586">
          <cell r="G4586">
            <v>5.1499999999999997E-2</v>
          </cell>
          <cell r="H4586">
            <v>0</v>
          </cell>
        </row>
        <row r="4587">
          <cell r="G4587">
            <v>4.7199999999999999E-2</v>
          </cell>
          <cell r="H4587">
            <v>0</v>
          </cell>
        </row>
        <row r="4588">
          <cell r="G4588">
            <v>4.8500000000000001E-2</v>
          </cell>
          <cell r="H4588">
            <v>0</v>
          </cell>
        </row>
        <row r="4589">
          <cell r="G4589">
            <v>4.6600000000000003E-2</v>
          </cell>
          <cell r="H4589">
            <v>0</v>
          </cell>
        </row>
        <row r="4590">
          <cell r="G4590">
            <v>4.7899999999999998E-2</v>
          </cell>
          <cell r="H4590">
            <v>0</v>
          </cell>
        </row>
        <row r="4591">
          <cell r="G4591">
            <v>4.7600000000000003E-2</v>
          </cell>
          <cell r="H4591">
            <v>0</v>
          </cell>
        </row>
        <row r="4592">
          <cell r="G4592">
            <v>4.2000000000000003E-2</v>
          </cell>
          <cell r="H4592">
            <v>0</v>
          </cell>
        </row>
        <row r="4593">
          <cell r="G4593">
            <v>4.4699999999999997E-2</v>
          </cell>
          <cell r="H4593">
            <v>0</v>
          </cell>
        </row>
        <row r="4594">
          <cell r="G4594">
            <v>4.2999999999999997E-2</v>
          </cell>
          <cell r="H4594">
            <v>0</v>
          </cell>
        </row>
        <row r="4595">
          <cell r="G4595">
            <v>4.4200000000000003E-2</v>
          </cell>
          <cell r="H4595">
            <v>0</v>
          </cell>
        </row>
        <row r="4596">
          <cell r="G4596">
            <v>4.2500000000000003E-2</v>
          </cell>
          <cell r="H4596">
            <v>0</v>
          </cell>
        </row>
        <row r="4597">
          <cell r="G4597">
            <v>4.36E-2</v>
          </cell>
          <cell r="H4597">
            <v>0</v>
          </cell>
        </row>
        <row r="4598">
          <cell r="G4598">
            <v>4.1099999999999998E-2</v>
          </cell>
          <cell r="H4598">
            <v>0</v>
          </cell>
        </row>
        <row r="4599">
          <cell r="G4599">
            <v>3.95E-2</v>
          </cell>
          <cell r="H4599">
            <v>0</v>
          </cell>
        </row>
        <row r="4600">
          <cell r="G4600">
            <v>4.0599999999999997E-2</v>
          </cell>
          <cell r="H4600">
            <v>0</v>
          </cell>
        </row>
        <row r="4601">
          <cell r="G4601">
            <v>3.6900000000000002E-2</v>
          </cell>
          <cell r="H4601">
            <v>0</v>
          </cell>
        </row>
        <row r="4602">
          <cell r="G4602">
            <v>3.7900000000000003E-2</v>
          </cell>
          <cell r="H4602">
            <v>0</v>
          </cell>
        </row>
        <row r="4603">
          <cell r="G4603">
            <v>3.7699999999999997E-2</v>
          </cell>
          <cell r="H4603">
            <v>0</v>
          </cell>
        </row>
        <row r="4604">
          <cell r="G4604">
            <v>3.3799999999999997E-2</v>
          </cell>
          <cell r="H4604">
            <v>0</v>
          </cell>
        </row>
        <row r="4605">
          <cell r="G4605">
            <v>3.5000000000000003E-2</v>
          </cell>
          <cell r="H4605">
            <v>0</v>
          </cell>
        </row>
        <row r="4606">
          <cell r="G4606">
            <v>3.3700000000000001E-2</v>
          </cell>
          <cell r="H4606">
            <v>0</v>
          </cell>
        </row>
        <row r="4607">
          <cell r="G4607">
            <v>3.4599999999999999E-2</v>
          </cell>
          <cell r="H4607">
            <v>0</v>
          </cell>
        </row>
        <row r="4608">
          <cell r="G4608">
            <v>3.3300000000000003E-2</v>
          </cell>
          <cell r="H4608">
            <v>0</v>
          </cell>
        </row>
        <row r="4609">
          <cell r="G4609">
            <v>3.4200000000000001E-2</v>
          </cell>
          <cell r="H4609">
            <v>0</v>
          </cell>
        </row>
        <row r="4610">
          <cell r="G4610">
            <v>3.1899999999999998E-2</v>
          </cell>
          <cell r="H4610">
            <v>0</v>
          </cell>
        </row>
        <row r="4611">
          <cell r="G4611">
            <v>3.0700000000000002E-2</v>
          </cell>
          <cell r="H4611">
            <v>0</v>
          </cell>
        </row>
        <row r="4612">
          <cell r="G4612">
            <v>3.15E-2</v>
          </cell>
          <cell r="H4612">
            <v>0</v>
          </cell>
        </row>
        <row r="4613">
          <cell r="G4613">
            <v>3.0300000000000001E-2</v>
          </cell>
          <cell r="H4613">
            <v>0</v>
          </cell>
        </row>
        <row r="4614">
          <cell r="G4614">
            <v>3.1099999999999999E-2</v>
          </cell>
          <cell r="H4614">
            <v>0</v>
          </cell>
        </row>
        <row r="4615">
          <cell r="G4615">
            <v>0.12</v>
          </cell>
          <cell r="H4615">
            <v>0</v>
          </cell>
        </row>
        <row r="4616">
          <cell r="G4616">
            <v>8.3500000000000005E-2</v>
          </cell>
          <cell r="H4616">
            <v>0</v>
          </cell>
        </row>
        <row r="4617">
          <cell r="G4617">
            <v>8.4400000000000003E-2</v>
          </cell>
          <cell r="H4617">
            <v>0</v>
          </cell>
        </row>
        <row r="4618">
          <cell r="G4618">
            <v>8.0299999999999996E-2</v>
          </cell>
          <cell r="H4618">
            <v>0</v>
          </cell>
        </row>
        <row r="4619">
          <cell r="G4619">
            <v>8.1100000000000005E-2</v>
          </cell>
          <cell r="H4619">
            <v>0</v>
          </cell>
        </row>
        <row r="4620">
          <cell r="G4620">
            <v>7.9699999999999993E-2</v>
          </cell>
          <cell r="H4620">
            <v>0</v>
          </cell>
        </row>
        <row r="4621">
          <cell r="G4621">
            <v>9.7600000000000006E-2</v>
          </cell>
          <cell r="H4621">
            <v>0</v>
          </cell>
        </row>
        <row r="4622">
          <cell r="G4622">
            <v>1.7600000000000001E-2</v>
          </cell>
          <cell r="H4622">
            <v>0</v>
          </cell>
        </row>
        <row r="4623">
          <cell r="G4623">
            <v>1.6500000000000001E-2</v>
          </cell>
          <cell r="H4623">
            <v>0</v>
          </cell>
        </row>
        <row r="4624">
          <cell r="G4624">
            <v>1.6199999999999999E-2</v>
          </cell>
          <cell r="H4624">
            <v>0</v>
          </cell>
        </row>
        <row r="4625">
          <cell r="G4625">
            <v>1.5699999999999999E-2</v>
          </cell>
          <cell r="H4625">
            <v>0</v>
          </cell>
        </row>
        <row r="4626">
          <cell r="G4626">
            <v>1.34E-2</v>
          </cell>
          <cell r="H4626">
            <v>0</v>
          </cell>
        </row>
        <row r="4627">
          <cell r="G4627">
            <v>1.44E-2</v>
          </cell>
          <cell r="H4627">
            <v>0</v>
          </cell>
        </row>
        <row r="4628">
          <cell r="G4628">
            <v>-0.64629999999999999</v>
          </cell>
          <cell r="H4628">
            <v>0</v>
          </cell>
        </row>
        <row r="4629">
          <cell r="G4629">
            <v>-0.63329999999999997</v>
          </cell>
          <cell r="H4629">
            <v>0</v>
          </cell>
        </row>
        <row r="4630">
          <cell r="G4630">
            <v>-0.73140000000000005</v>
          </cell>
          <cell r="H4630">
            <v>0</v>
          </cell>
        </row>
        <row r="4631">
          <cell r="G4631">
            <v>-0.74960000000000004</v>
          </cell>
          <cell r="H4631">
            <v>0</v>
          </cell>
        </row>
        <row r="4632">
          <cell r="G4632">
            <v>-0.77949999999999997</v>
          </cell>
          <cell r="H4632">
            <v>0</v>
          </cell>
        </row>
        <row r="4633">
          <cell r="G4633">
            <v>-0.68810000000000004</v>
          </cell>
          <cell r="H4633">
            <v>0</v>
          </cell>
        </row>
        <row r="4634">
          <cell r="G4634">
            <v>-0.64070000000000005</v>
          </cell>
          <cell r="H4634">
            <v>0</v>
          </cell>
        </row>
        <row r="4635">
          <cell r="G4635">
            <v>-0.56359999999999999</v>
          </cell>
          <cell r="H4635">
            <v>0</v>
          </cell>
        </row>
        <row r="4636">
          <cell r="G4636">
            <v>-0.56799999999999995</v>
          </cell>
          <cell r="H4636">
            <v>0</v>
          </cell>
        </row>
        <row r="4637">
          <cell r="G4637">
            <v>0.13739999999999999</v>
          </cell>
          <cell r="H4637">
            <v>0</v>
          </cell>
        </row>
        <row r="4638">
          <cell r="G4638">
            <v>0.15509999999999999</v>
          </cell>
          <cell r="H4638">
            <v>0</v>
          </cell>
        </row>
        <row r="4639">
          <cell r="G4639">
            <v>0.21160000000000001</v>
          </cell>
          <cell r="H4639">
            <v>0</v>
          </cell>
        </row>
        <row r="4640">
          <cell r="G4640">
            <v>0.24</v>
          </cell>
          <cell r="H4640">
            <v>0</v>
          </cell>
        </row>
        <row r="4641">
          <cell r="G4641">
            <v>0.28110000000000002</v>
          </cell>
          <cell r="H4641">
            <v>0</v>
          </cell>
        </row>
        <row r="4642">
          <cell r="G4642">
            <v>0.3009</v>
          </cell>
          <cell r="H4642">
            <v>0</v>
          </cell>
        </row>
        <row r="4643">
          <cell r="G4643">
            <v>0.34039999999999998</v>
          </cell>
          <cell r="H4643">
            <v>0</v>
          </cell>
        </row>
        <row r="4644">
          <cell r="G4644">
            <v>0.36370000000000002</v>
          </cell>
          <cell r="H4644">
            <v>0</v>
          </cell>
        </row>
        <row r="4645">
          <cell r="G4645">
            <v>0.15</v>
          </cell>
          <cell r="H4645">
            <v>0</v>
          </cell>
        </row>
        <row r="4646">
          <cell r="G4646">
            <v>0.17369999999999999</v>
          </cell>
          <cell r="H4646">
            <v>0</v>
          </cell>
        </row>
        <row r="4647">
          <cell r="G4647">
            <v>0.18859999999999999</v>
          </cell>
          <cell r="H4647">
            <v>0</v>
          </cell>
        </row>
        <row r="4648">
          <cell r="G4648">
            <v>0.21299999999999999</v>
          </cell>
          <cell r="H4648">
            <v>0</v>
          </cell>
        </row>
        <row r="4649">
          <cell r="G4649">
            <v>0.13170000000000001</v>
          </cell>
          <cell r="H4649">
            <v>0</v>
          </cell>
        </row>
        <row r="4650">
          <cell r="G4650">
            <v>0.13550000000000001</v>
          </cell>
          <cell r="H4650">
            <v>0</v>
          </cell>
        </row>
        <row r="4651">
          <cell r="G4651">
            <v>0.16270000000000001</v>
          </cell>
          <cell r="H4651">
            <v>0</v>
          </cell>
        </row>
        <row r="4652">
          <cell r="G4652">
            <v>0.193</v>
          </cell>
          <cell r="H4652">
            <v>0</v>
          </cell>
        </row>
        <row r="4653">
          <cell r="G4653">
            <v>0.21440000000000001</v>
          </cell>
          <cell r="H4653">
            <v>0</v>
          </cell>
        </row>
        <row r="4654">
          <cell r="G4654">
            <v>0.16750000000000001</v>
          </cell>
          <cell r="H4654">
            <v>0</v>
          </cell>
        </row>
        <row r="4655">
          <cell r="G4655">
            <v>0.1827</v>
          </cell>
          <cell r="H4655">
            <v>0</v>
          </cell>
        </row>
        <row r="4656">
          <cell r="G4656">
            <v>0.1895</v>
          </cell>
          <cell r="H4656">
            <v>0</v>
          </cell>
        </row>
        <row r="4657">
          <cell r="G4657">
            <v>0.34179999999999999</v>
          </cell>
          <cell r="H4657">
            <v>0</v>
          </cell>
        </row>
        <row r="4658">
          <cell r="G4658">
            <v>0.35110000000000002</v>
          </cell>
          <cell r="H4658">
            <v>0</v>
          </cell>
        </row>
        <row r="4659">
          <cell r="G4659">
            <v>0.3377</v>
          </cell>
          <cell r="H4659">
            <v>0</v>
          </cell>
        </row>
        <row r="4660">
          <cell r="G4660">
            <v>0.34689999999999999</v>
          </cell>
          <cell r="H4660">
            <v>0</v>
          </cell>
        </row>
        <row r="4661">
          <cell r="G4661">
            <v>0.29380000000000001</v>
          </cell>
          <cell r="H4661">
            <v>0</v>
          </cell>
        </row>
        <row r="4662">
          <cell r="G4662">
            <v>0.26369999999999999</v>
          </cell>
          <cell r="H4662">
            <v>0</v>
          </cell>
        </row>
        <row r="4663">
          <cell r="G4663">
            <v>0.29039999999999999</v>
          </cell>
          <cell r="H4663">
            <v>0</v>
          </cell>
        </row>
        <row r="4664">
          <cell r="G4664">
            <v>0.27929999999999999</v>
          </cell>
          <cell r="H4664">
            <v>0</v>
          </cell>
        </row>
        <row r="4665">
          <cell r="G4665">
            <v>0.28699999999999998</v>
          </cell>
          <cell r="H4665">
            <v>0</v>
          </cell>
        </row>
        <row r="4666">
          <cell r="G4666">
            <v>0.27600000000000002</v>
          </cell>
          <cell r="H4666">
            <v>0</v>
          </cell>
        </row>
        <row r="4667">
          <cell r="G4667">
            <v>0.28360000000000002</v>
          </cell>
          <cell r="H4667">
            <v>0</v>
          </cell>
        </row>
        <row r="4668">
          <cell r="G4668">
            <v>0.28189999999999998</v>
          </cell>
          <cell r="H4668">
            <v>0</v>
          </cell>
        </row>
        <row r="4669">
          <cell r="G4669">
            <v>0.2712</v>
          </cell>
          <cell r="H4669">
            <v>0</v>
          </cell>
        </row>
        <row r="4670">
          <cell r="G4670">
            <v>0.27860000000000001</v>
          </cell>
          <cell r="H4670">
            <v>0</v>
          </cell>
        </row>
        <row r="4671">
          <cell r="G4671">
            <v>0.26800000000000002</v>
          </cell>
          <cell r="H4671">
            <v>0</v>
          </cell>
        </row>
        <row r="4672">
          <cell r="G4672">
            <v>0.27529999999999999</v>
          </cell>
          <cell r="H4672">
            <v>0</v>
          </cell>
        </row>
        <row r="4673">
          <cell r="G4673">
            <v>0.2737</v>
          </cell>
          <cell r="H4673">
            <v>0</v>
          </cell>
        </row>
        <row r="4674">
          <cell r="G4674">
            <v>0.2545</v>
          </cell>
          <cell r="H4674">
            <v>0</v>
          </cell>
        </row>
        <row r="4675">
          <cell r="G4675">
            <v>0.27050000000000002</v>
          </cell>
          <cell r="H4675">
            <v>0</v>
          </cell>
        </row>
        <row r="4676">
          <cell r="G4676">
            <v>0.26019999999999999</v>
          </cell>
          <cell r="H4676">
            <v>0</v>
          </cell>
        </row>
        <row r="4677">
          <cell r="G4677">
            <v>0.26729999999999998</v>
          </cell>
          <cell r="H4677">
            <v>0</v>
          </cell>
        </row>
        <row r="4678">
          <cell r="G4678">
            <v>0.2571</v>
          </cell>
          <cell r="H4678">
            <v>0</v>
          </cell>
        </row>
        <row r="4679">
          <cell r="G4679">
            <v>0.26419999999999999</v>
          </cell>
          <cell r="H4679">
            <v>0</v>
          </cell>
        </row>
        <row r="4680">
          <cell r="G4680">
            <v>0.2626</v>
          </cell>
          <cell r="H4680">
            <v>0</v>
          </cell>
        </row>
        <row r="4681">
          <cell r="G4681">
            <v>0.25259999999999999</v>
          </cell>
          <cell r="H4681">
            <v>0</v>
          </cell>
        </row>
        <row r="4682">
          <cell r="G4682">
            <v>0.25940000000000002</v>
          </cell>
          <cell r="H4682">
            <v>0</v>
          </cell>
        </row>
        <row r="4683">
          <cell r="G4683">
            <v>0.24959999999999999</v>
          </cell>
          <cell r="H4683">
            <v>0</v>
          </cell>
        </row>
        <row r="4684">
          <cell r="G4684">
            <v>0.25640000000000002</v>
          </cell>
          <cell r="H4684">
            <v>0</v>
          </cell>
        </row>
        <row r="4685">
          <cell r="G4685">
            <v>3.32E-2</v>
          </cell>
          <cell r="H4685">
            <v>0</v>
          </cell>
        </row>
        <row r="4686">
          <cell r="G4686">
            <v>2.98E-2</v>
          </cell>
          <cell r="H4686">
            <v>0</v>
          </cell>
        </row>
        <row r="4687">
          <cell r="G4687">
            <v>3.2899999999999999E-2</v>
          </cell>
          <cell r="H4687">
            <v>0</v>
          </cell>
        </row>
        <row r="4688">
          <cell r="G4688">
            <v>3.1600000000000003E-2</v>
          </cell>
          <cell r="H4688">
            <v>0</v>
          </cell>
        </row>
        <row r="4689">
          <cell r="G4689">
            <v>3.2500000000000001E-2</v>
          </cell>
          <cell r="H4689">
            <v>0</v>
          </cell>
        </row>
        <row r="4690">
          <cell r="G4690">
            <v>3.1199999999999999E-2</v>
          </cell>
          <cell r="H4690">
            <v>0</v>
          </cell>
        </row>
        <row r="4691">
          <cell r="G4691">
            <v>3.2099999999999997E-2</v>
          </cell>
          <cell r="H4691">
            <v>0</v>
          </cell>
        </row>
        <row r="4692">
          <cell r="G4692">
            <v>3.1899999999999998E-2</v>
          </cell>
          <cell r="H4692">
            <v>0</v>
          </cell>
        </row>
        <row r="4693">
          <cell r="G4693">
            <v>0</v>
          </cell>
          <cell r="H4693">
            <v>0</v>
          </cell>
        </row>
        <row r="4694">
          <cell r="G4694">
            <v>0</v>
          </cell>
          <cell r="H4694">
            <v>0</v>
          </cell>
        </row>
        <row r="4695">
          <cell r="G4695">
            <v>0</v>
          </cell>
          <cell r="H4695">
            <v>0</v>
          </cell>
        </row>
        <row r="4696">
          <cell r="G4696">
            <v>0</v>
          </cell>
          <cell r="H4696">
            <v>0</v>
          </cell>
        </row>
        <row r="4697">
          <cell r="G4697">
            <v>2.2200000000000001E-2</v>
          </cell>
          <cell r="H4697">
            <v>0</v>
          </cell>
        </row>
        <row r="4698">
          <cell r="G4698">
            <v>2.1899999999999999E-2</v>
          </cell>
          <cell r="H4698">
            <v>0</v>
          </cell>
        </row>
        <row r="4699">
          <cell r="G4699">
            <v>2.1100000000000001E-2</v>
          </cell>
          <cell r="H4699">
            <v>0</v>
          </cell>
        </row>
        <row r="4700">
          <cell r="G4700">
            <v>2.1700000000000001E-2</v>
          </cell>
          <cell r="H4700">
            <v>0</v>
          </cell>
        </row>
        <row r="4701">
          <cell r="G4701">
            <v>2.1600000000000001E-2</v>
          </cell>
          <cell r="H4701">
            <v>0</v>
          </cell>
        </row>
        <row r="4702">
          <cell r="G4702">
            <v>2.0400000000000001E-2</v>
          </cell>
          <cell r="H4702">
            <v>0</v>
          </cell>
        </row>
        <row r="4703">
          <cell r="G4703">
            <v>2.1000000000000001E-2</v>
          </cell>
          <cell r="H4703">
            <v>0</v>
          </cell>
        </row>
        <row r="4704">
          <cell r="G4704">
            <v>2.0199999999999999E-2</v>
          </cell>
          <cell r="H4704">
            <v>0</v>
          </cell>
        </row>
        <row r="4705">
          <cell r="G4705">
            <v>2.0799999999999999E-2</v>
          </cell>
          <cell r="H4705">
            <v>0</v>
          </cell>
        </row>
        <row r="4706">
          <cell r="G4706">
            <v>1.5674999999999999</v>
          </cell>
          <cell r="H4706">
            <v>0</v>
          </cell>
        </row>
        <row r="4707">
          <cell r="G4707">
            <v>1.4991000000000001</v>
          </cell>
          <cell r="H4707">
            <v>0</v>
          </cell>
        </row>
        <row r="4708">
          <cell r="G4708">
            <v>1.4063000000000001</v>
          </cell>
          <cell r="H4708">
            <v>0</v>
          </cell>
        </row>
        <row r="4709">
          <cell r="G4709">
            <v>1.4096</v>
          </cell>
          <cell r="H4709">
            <v>0</v>
          </cell>
        </row>
        <row r="4710">
          <cell r="G4710">
            <v>1.1007</v>
          </cell>
          <cell r="H4710">
            <v>0</v>
          </cell>
        </row>
        <row r="4711">
          <cell r="G4711">
            <v>1.0307999999999999</v>
          </cell>
          <cell r="H4711">
            <v>0</v>
          </cell>
        </row>
        <row r="4712">
          <cell r="G4712">
            <v>1.0373000000000001</v>
          </cell>
          <cell r="H4712">
            <v>0</v>
          </cell>
        </row>
        <row r="4713">
          <cell r="G4713">
            <v>0.9526</v>
          </cell>
          <cell r="H4713">
            <v>0</v>
          </cell>
        </row>
        <row r="4714">
          <cell r="G4714">
            <v>0.95679999999999998</v>
          </cell>
          <cell r="H4714">
            <v>0</v>
          </cell>
        </row>
        <row r="4715">
          <cell r="G4715">
            <v>0.92510000000000003</v>
          </cell>
          <cell r="H4715">
            <v>0</v>
          </cell>
        </row>
        <row r="4716">
          <cell r="G4716">
            <v>0.81020000000000003</v>
          </cell>
          <cell r="H4716">
            <v>0</v>
          </cell>
        </row>
        <row r="4717">
          <cell r="G4717">
            <v>0.87050000000000005</v>
          </cell>
          <cell r="H4717">
            <v>0</v>
          </cell>
        </row>
        <row r="4718">
          <cell r="G4718">
            <v>0.76949999999999996</v>
          </cell>
          <cell r="H4718">
            <v>0</v>
          </cell>
        </row>
        <row r="4719">
          <cell r="G4719">
            <v>0.76619999999999999</v>
          </cell>
          <cell r="H4719">
            <v>0</v>
          </cell>
        </row>
        <row r="4720">
          <cell r="G4720">
            <v>0.71430000000000005</v>
          </cell>
          <cell r="H4720">
            <v>0</v>
          </cell>
        </row>
        <row r="4721">
          <cell r="G4721">
            <v>0.71209999999999996</v>
          </cell>
          <cell r="H4721">
            <v>0</v>
          </cell>
        </row>
        <row r="4722">
          <cell r="G4722">
            <v>0.69079999999999997</v>
          </cell>
          <cell r="H4722">
            <v>0</v>
          </cell>
        </row>
        <row r="4723">
          <cell r="G4723">
            <v>0.64810000000000001</v>
          </cell>
          <cell r="H4723">
            <v>0</v>
          </cell>
        </row>
        <row r="4724">
          <cell r="G4724">
            <v>0.65</v>
          </cell>
          <cell r="H4724">
            <v>0</v>
          </cell>
        </row>
        <row r="4725">
          <cell r="G4725">
            <v>0.6099</v>
          </cell>
          <cell r="H4725">
            <v>0</v>
          </cell>
        </row>
        <row r="4726">
          <cell r="G4726">
            <v>0.6119</v>
          </cell>
          <cell r="H4726">
            <v>0</v>
          </cell>
        </row>
        <row r="4727">
          <cell r="G4727">
            <v>0.60209999999999997</v>
          </cell>
          <cell r="H4727">
            <v>0</v>
          </cell>
        </row>
        <row r="4728">
          <cell r="G4728">
            <v>0.43330000000000002</v>
          </cell>
          <cell r="H4728">
            <v>0</v>
          </cell>
        </row>
        <row r="4729">
          <cell r="G4729">
            <v>0.46789999999999998</v>
          </cell>
          <cell r="H4729">
            <v>0</v>
          </cell>
        </row>
        <row r="4730">
          <cell r="G4730">
            <v>0.44109999999999999</v>
          </cell>
          <cell r="H4730">
            <v>0</v>
          </cell>
        </row>
        <row r="4731">
          <cell r="G4731">
            <v>0.4446</v>
          </cell>
          <cell r="H4731">
            <v>0</v>
          </cell>
        </row>
        <row r="4732">
          <cell r="G4732">
            <v>0.41959999999999997</v>
          </cell>
          <cell r="H4732">
            <v>0</v>
          </cell>
        </row>
        <row r="4733">
          <cell r="G4733">
            <v>0.4229</v>
          </cell>
          <cell r="H4733">
            <v>0</v>
          </cell>
        </row>
        <row r="4734">
          <cell r="G4734">
            <v>0.41270000000000001</v>
          </cell>
          <cell r="H4734">
            <v>0</v>
          </cell>
        </row>
        <row r="4735">
          <cell r="G4735">
            <v>0.37719999999999998</v>
          </cell>
          <cell r="H4735">
            <v>0</v>
          </cell>
        </row>
        <row r="4736">
          <cell r="G4736">
            <v>0.37940000000000002</v>
          </cell>
          <cell r="H4736">
            <v>0</v>
          </cell>
        </row>
        <row r="4737">
          <cell r="G4737">
            <v>0.35920000000000002</v>
          </cell>
          <cell r="H4737">
            <v>0</v>
          </cell>
        </row>
        <row r="4738">
          <cell r="G4738">
            <v>0.36259999999999998</v>
          </cell>
          <cell r="H4738">
            <v>0</v>
          </cell>
        </row>
        <row r="4739">
          <cell r="G4739">
            <v>0.36020000000000002</v>
          </cell>
          <cell r="H4739">
            <v>0</v>
          </cell>
        </row>
        <row r="4740">
          <cell r="G4740">
            <v>0.31809999999999999</v>
          </cell>
          <cell r="H4740">
            <v>0</v>
          </cell>
        </row>
        <row r="4741">
          <cell r="G4741">
            <v>0.34470000000000001</v>
          </cell>
          <cell r="H4741">
            <v>0</v>
          </cell>
        </row>
        <row r="4742">
          <cell r="G4742">
            <v>0.31890000000000002</v>
          </cell>
          <cell r="H4742">
            <v>0</v>
          </cell>
        </row>
        <row r="4743">
          <cell r="G4743">
            <v>0.32169999999999999</v>
          </cell>
          <cell r="H4743">
            <v>0</v>
          </cell>
        </row>
        <row r="4744">
          <cell r="G4744">
            <v>0.30459999999999998</v>
          </cell>
          <cell r="H4744">
            <v>0</v>
          </cell>
        </row>
        <row r="4745">
          <cell r="G4745">
            <v>0.30509999999999998</v>
          </cell>
          <cell r="H4745">
            <v>0</v>
          </cell>
        </row>
        <row r="4746">
          <cell r="G4746">
            <v>0.29370000000000002</v>
          </cell>
          <cell r="H4746">
            <v>0</v>
          </cell>
        </row>
        <row r="4747">
          <cell r="G4747">
            <v>0.27779999999999999</v>
          </cell>
          <cell r="H4747">
            <v>0</v>
          </cell>
        </row>
        <row r="4748">
          <cell r="G4748">
            <v>0.27350000000000002</v>
          </cell>
          <cell r="H4748">
            <v>0</v>
          </cell>
        </row>
        <row r="4749">
          <cell r="G4749">
            <v>0.25940000000000002</v>
          </cell>
          <cell r="H4749">
            <v>0</v>
          </cell>
        </row>
        <row r="4750">
          <cell r="G4750">
            <v>0.20230000000000001</v>
          </cell>
          <cell r="H4750">
            <v>0</v>
          </cell>
        </row>
        <row r="4751">
          <cell r="G4751">
            <v>2.8687999999999998</v>
          </cell>
          <cell r="H4751">
            <v>0</v>
          </cell>
        </row>
        <row r="4752">
          <cell r="G4752">
            <v>2.8624999999999998</v>
          </cell>
          <cell r="H4752">
            <v>0</v>
          </cell>
        </row>
        <row r="4753">
          <cell r="G4753">
            <v>2.6663000000000001</v>
          </cell>
          <cell r="H4753">
            <v>0</v>
          </cell>
        </row>
        <row r="4754">
          <cell r="G4754">
            <v>2.1021000000000001</v>
          </cell>
          <cell r="H4754">
            <v>0</v>
          </cell>
        </row>
        <row r="4755">
          <cell r="G4755">
            <v>1.9557</v>
          </cell>
          <cell r="H4755">
            <v>0</v>
          </cell>
        </row>
        <row r="4756">
          <cell r="G4756">
            <v>1.8117000000000001</v>
          </cell>
          <cell r="H4756">
            <v>0</v>
          </cell>
        </row>
        <row r="4757">
          <cell r="G4757">
            <v>1.7092000000000001</v>
          </cell>
          <cell r="H4757">
            <v>0</v>
          </cell>
        </row>
        <row r="4758">
          <cell r="G4758">
            <v>1.5803</v>
          </cell>
          <cell r="H4758">
            <v>0</v>
          </cell>
        </row>
        <row r="4759">
          <cell r="G4759">
            <v>1.4863999999999999</v>
          </cell>
          <cell r="H4759">
            <v>0</v>
          </cell>
        </row>
        <row r="4760">
          <cell r="G4760">
            <v>1.3001</v>
          </cell>
          <cell r="H4760">
            <v>0</v>
          </cell>
        </row>
        <row r="4761">
          <cell r="G4761">
            <v>1.1131</v>
          </cell>
          <cell r="H4761">
            <v>0</v>
          </cell>
        </row>
        <row r="4762">
          <cell r="G4762">
            <v>1.1631</v>
          </cell>
          <cell r="H4762">
            <v>0</v>
          </cell>
        </row>
        <row r="4763">
          <cell r="G4763">
            <v>1.0619000000000001</v>
          </cell>
          <cell r="H4763">
            <v>0</v>
          </cell>
        </row>
        <row r="4764">
          <cell r="G4764">
            <v>1.0582</v>
          </cell>
          <cell r="H4764">
            <v>0</v>
          </cell>
        </row>
        <row r="4765">
          <cell r="G4765">
            <v>0.98070000000000002</v>
          </cell>
          <cell r="H4765">
            <v>0</v>
          </cell>
        </row>
        <row r="4766">
          <cell r="G4766">
            <v>0.9768</v>
          </cell>
          <cell r="H4766">
            <v>0</v>
          </cell>
        </row>
        <row r="4767">
          <cell r="G4767">
            <v>0.89659999999999995</v>
          </cell>
          <cell r="H4767">
            <v>0</v>
          </cell>
        </row>
        <row r="4768">
          <cell r="G4768">
            <v>0.82569999999999999</v>
          </cell>
          <cell r="H4768">
            <v>0</v>
          </cell>
        </row>
        <row r="4769">
          <cell r="G4769">
            <v>0.81910000000000005</v>
          </cell>
          <cell r="H4769">
            <v>0</v>
          </cell>
        </row>
        <row r="4770">
          <cell r="G4770">
            <v>0.75960000000000005</v>
          </cell>
          <cell r="H4770">
            <v>0</v>
          </cell>
        </row>
        <row r="4771">
          <cell r="G4771">
            <v>0.75190000000000001</v>
          </cell>
          <cell r="H4771">
            <v>0</v>
          </cell>
        </row>
        <row r="4772">
          <cell r="G4772">
            <v>0.71930000000000005</v>
          </cell>
          <cell r="H4772">
            <v>0</v>
          </cell>
        </row>
        <row r="4773">
          <cell r="G4773">
            <v>0.62029999999999996</v>
          </cell>
          <cell r="H4773">
            <v>0</v>
          </cell>
        </row>
        <row r="4774">
          <cell r="G4774">
            <v>0.65529999999999999</v>
          </cell>
          <cell r="H4774">
            <v>0</v>
          </cell>
        </row>
        <row r="4775">
          <cell r="G4775">
            <v>0.60360000000000003</v>
          </cell>
          <cell r="H4775">
            <v>0</v>
          </cell>
        </row>
        <row r="4776">
          <cell r="G4776">
            <v>0.6038</v>
          </cell>
          <cell r="H4776">
            <v>0</v>
          </cell>
        </row>
        <row r="4777">
          <cell r="G4777">
            <v>0.56759999999999999</v>
          </cell>
          <cell r="H4777">
            <v>0</v>
          </cell>
        </row>
        <row r="4778">
          <cell r="G4778">
            <v>0.56689999999999996</v>
          </cell>
          <cell r="H4778">
            <v>0</v>
          </cell>
        </row>
        <row r="4779">
          <cell r="G4779">
            <v>0.5474</v>
          </cell>
          <cell r="H4779">
            <v>0</v>
          </cell>
        </row>
        <row r="4780">
          <cell r="G4780">
            <v>0.51139999999999997</v>
          </cell>
          <cell r="H4780">
            <v>0</v>
          </cell>
        </row>
        <row r="4781">
          <cell r="G4781">
            <v>0.51229999999999998</v>
          </cell>
          <cell r="H4781">
            <v>0</v>
          </cell>
        </row>
        <row r="4782">
          <cell r="G4782">
            <v>0.47810000000000002</v>
          </cell>
          <cell r="H4782">
            <v>0</v>
          </cell>
        </row>
        <row r="4783">
          <cell r="G4783">
            <v>0.47570000000000001</v>
          </cell>
          <cell r="H4783">
            <v>0</v>
          </cell>
        </row>
        <row r="4784">
          <cell r="G4784">
            <v>0.45779999999999998</v>
          </cell>
          <cell r="H4784">
            <v>0</v>
          </cell>
        </row>
        <row r="4785">
          <cell r="G4785">
            <v>0.39739999999999998</v>
          </cell>
          <cell r="H4785">
            <v>0</v>
          </cell>
        </row>
        <row r="4786">
          <cell r="G4786">
            <v>0.42549999999999999</v>
          </cell>
          <cell r="H4786">
            <v>0</v>
          </cell>
        </row>
        <row r="4787">
          <cell r="G4787">
            <v>0.39489999999999997</v>
          </cell>
          <cell r="H4787">
            <v>0</v>
          </cell>
        </row>
        <row r="4788">
          <cell r="G4788">
            <v>0.39429999999999998</v>
          </cell>
          <cell r="H4788">
            <v>0</v>
          </cell>
        </row>
        <row r="4789">
          <cell r="G4789">
            <v>0.36749999999999999</v>
          </cell>
          <cell r="H4789">
            <v>0</v>
          </cell>
        </row>
        <row r="4790">
          <cell r="G4790">
            <v>0.36840000000000001</v>
          </cell>
          <cell r="H4790">
            <v>0</v>
          </cell>
        </row>
        <row r="4791">
          <cell r="G4791">
            <v>0.35720000000000002</v>
          </cell>
          <cell r="H4791">
            <v>0</v>
          </cell>
        </row>
        <row r="4792">
          <cell r="G4792">
            <v>0.33479999999999999</v>
          </cell>
          <cell r="H4792">
            <v>0</v>
          </cell>
        </row>
        <row r="4793">
          <cell r="G4793">
            <v>0.33260000000000001</v>
          </cell>
          <cell r="H4793">
            <v>0</v>
          </cell>
        </row>
        <row r="4794">
          <cell r="G4794">
            <v>0.31130000000000002</v>
          </cell>
          <cell r="H4794">
            <v>0</v>
          </cell>
        </row>
        <row r="4795">
          <cell r="G4795">
            <v>0.31119999999999998</v>
          </cell>
          <cell r="H4795">
            <v>0</v>
          </cell>
        </row>
        <row r="4796">
          <cell r="G4796">
            <v>4.4999999999999998E-2</v>
          </cell>
          <cell r="H4796">
            <v>0</v>
          </cell>
        </row>
        <row r="4797">
          <cell r="G4797">
            <v>4.6300000000000001E-2</v>
          </cell>
          <cell r="H4797">
            <v>0</v>
          </cell>
        </row>
        <row r="4798">
          <cell r="G4798">
            <v>4.4499999999999998E-2</v>
          </cell>
          <cell r="H4798">
            <v>0</v>
          </cell>
        </row>
        <row r="4799">
          <cell r="G4799">
            <v>4.58E-2</v>
          </cell>
          <cell r="H4799">
            <v>0</v>
          </cell>
        </row>
        <row r="4800">
          <cell r="G4800">
            <v>4.5499999999999999E-2</v>
          </cell>
          <cell r="H4800">
            <v>0</v>
          </cell>
        </row>
        <row r="4801">
          <cell r="G4801">
            <v>4.3799999999999999E-2</v>
          </cell>
          <cell r="H4801">
            <v>0</v>
          </cell>
        </row>
        <row r="4802">
          <cell r="G4802">
            <v>4.4999999999999998E-2</v>
          </cell>
          <cell r="H4802">
            <v>0</v>
          </cell>
        </row>
        <row r="4803">
          <cell r="G4803">
            <v>4.3299999999999998E-2</v>
          </cell>
          <cell r="H4803">
            <v>0</v>
          </cell>
        </row>
        <row r="4804">
          <cell r="G4804">
            <v>4.4499999999999998E-2</v>
          </cell>
          <cell r="H4804">
            <v>0</v>
          </cell>
        </row>
        <row r="4805">
          <cell r="G4805">
            <v>4.4200000000000003E-2</v>
          </cell>
          <cell r="H4805">
            <v>0</v>
          </cell>
        </row>
        <row r="4806">
          <cell r="G4806">
            <v>3.9699999999999999E-2</v>
          </cell>
          <cell r="H4806">
            <v>0</v>
          </cell>
        </row>
        <row r="4807">
          <cell r="G4807">
            <v>4.3700000000000003E-2</v>
          </cell>
          <cell r="H4807">
            <v>0</v>
          </cell>
        </row>
        <row r="4808">
          <cell r="G4808">
            <v>4.2099999999999999E-2</v>
          </cell>
          <cell r="H4808">
            <v>0</v>
          </cell>
        </row>
        <row r="4809">
          <cell r="G4809">
            <v>4.3200000000000002E-2</v>
          </cell>
          <cell r="H4809">
            <v>0</v>
          </cell>
        </row>
        <row r="4810">
          <cell r="G4810">
            <v>4.1599999999999998E-2</v>
          </cell>
          <cell r="H4810">
            <v>0</v>
          </cell>
        </row>
        <row r="4811">
          <cell r="G4811">
            <v>4.1999999999999997E-3</v>
          </cell>
          <cell r="H4811">
            <v>0</v>
          </cell>
        </row>
        <row r="4812">
          <cell r="G4812">
            <v>4.3E-3</v>
          </cell>
          <cell r="H4812">
            <v>0</v>
          </cell>
        </row>
        <row r="4813">
          <cell r="G4813">
            <v>4.1999999999999997E-3</v>
          </cell>
          <cell r="H4813">
            <v>0</v>
          </cell>
        </row>
        <row r="4814">
          <cell r="G4814">
            <v>4.3E-3</v>
          </cell>
          <cell r="H4814">
            <v>0</v>
          </cell>
        </row>
        <row r="4815">
          <cell r="G4815">
            <v>4.1999999999999997E-3</v>
          </cell>
          <cell r="H4815">
            <v>0</v>
          </cell>
        </row>
        <row r="4816">
          <cell r="G4816">
            <v>4.1000000000000003E-3</v>
          </cell>
          <cell r="H4816">
            <v>0</v>
          </cell>
        </row>
        <row r="4817">
          <cell r="G4817">
            <v>4.1999999999999997E-3</v>
          </cell>
          <cell r="H4817">
            <v>0</v>
          </cell>
        </row>
        <row r="4818">
          <cell r="G4818">
            <v>4.0000000000000001E-3</v>
          </cell>
          <cell r="H4818">
            <v>0</v>
          </cell>
        </row>
        <row r="4819">
          <cell r="G4819">
            <v>4.1999999999999997E-3</v>
          </cell>
          <cell r="H4819">
            <v>0</v>
          </cell>
        </row>
        <row r="4820">
          <cell r="G4820">
            <v>4.1000000000000003E-3</v>
          </cell>
          <cell r="H4820">
            <v>0</v>
          </cell>
        </row>
        <row r="4821">
          <cell r="G4821">
            <v>3.7000000000000002E-3</v>
          </cell>
          <cell r="H4821">
            <v>0</v>
          </cell>
        </row>
        <row r="4822">
          <cell r="G4822">
            <v>4.1000000000000003E-3</v>
          </cell>
          <cell r="H4822">
            <v>0</v>
          </cell>
        </row>
        <row r="4823">
          <cell r="G4823">
            <v>3.8999999999999998E-3</v>
          </cell>
          <cell r="H4823">
            <v>0</v>
          </cell>
        </row>
        <row r="4824">
          <cell r="G4824">
            <v>4.0000000000000001E-3</v>
          </cell>
          <cell r="H4824">
            <v>0</v>
          </cell>
        </row>
        <row r="4825">
          <cell r="G4825">
            <v>3.8999999999999998E-3</v>
          </cell>
          <cell r="H4825">
            <v>0</v>
          </cell>
        </row>
        <row r="4826">
          <cell r="G4826">
            <v>6.3640999999999996</v>
          </cell>
          <cell r="H4826">
            <v>0</v>
          </cell>
        </row>
        <row r="4827">
          <cell r="G4827">
            <v>6.0354000000000001</v>
          </cell>
          <cell r="H4827">
            <v>0</v>
          </cell>
        </row>
        <row r="4828">
          <cell r="G4828">
            <v>5.4832999999999998</v>
          </cell>
          <cell r="H4828">
            <v>0</v>
          </cell>
        </row>
        <row r="4829">
          <cell r="G4829">
            <v>5.2012</v>
          </cell>
          <cell r="H4829">
            <v>0</v>
          </cell>
        </row>
        <row r="4830">
          <cell r="G4830">
            <v>3.9969999999999999</v>
          </cell>
          <cell r="H4830">
            <v>0</v>
          </cell>
        </row>
        <row r="4831">
          <cell r="G4831">
            <v>3.6438000000000001</v>
          </cell>
          <cell r="H4831">
            <v>0</v>
          </cell>
        </row>
        <row r="4832">
          <cell r="G4832">
            <v>3.3142</v>
          </cell>
          <cell r="H4832">
            <v>0</v>
          </cell>
        </row>
        <row r="4833">
          <cell r="G4833">
            <v>0.35310000000000002</v>
          </cell>
          <cell r="H4833">
            <v>0</v>
          </cell>
        </row>
        <row r="4834">
          <cell r="G4834">
            <v>0.35610000000000003</v>
          </cell>
          <cell r="H4834">
            <v>0</v>
          </cell>
        </row>
        <row r="4835">
          <cell r="G4835">
            <v>0.34350000000000003</v>
          </cell>
          <cell r="H4835">
            <v>0</v>
          </cell>
        </row>
        <row r="4836">
          <cell r="G4836">
            <v>0.30259999999999998</v>
          </cell>
          <cell r="H4836">
            <v>0</v>
          </cell>
        </row>
        <row r="4837">
          <cell r="G4837">
            <v>0.29499999999999998</v>
          </cell>
          <cell r="H4837">
            <v>0</v>
          </cell>
        </row>
        <row r="4838">
          <cell r="G4838">
            <v>0.1963</v>
          </cell>
          <cell r="H4838">
            <v>0</v>
          </cell>
        </row>
        <row r="4839">
          <cell r="G4839">
            <v>0.1958</v>
          </cell>
          <cell r="H4839">
            <v>0</v>
          </cell>
        </row>
        <row r="4840">
          <cell r="G4840">
            <v>0.18440000000000001</v>
          </cell>
          <cell r="H4840">
            <v>0</v>
          </cell>
        </row>
        <row r="4841">
          <cell r="G4841">
            <v>0.18260000000000001</v>
          </cell>
          <cell r="H4841">
            <v>0</v>
          </cell>
        </row>
        <row r="4842">
          <cell r="G4842">
            <v>0.1729</v>
          </cell>
          <cell r="H4842">
            <v>0</v>
          </cell>
        </row>
        <row r="4843">
          <cell r="G4843">
            <v>0.16289999999999999</v>
          </cell>
          <cell r="H4843">
            <v>0</v>
          </cell>
        </row>
        <row r="4844">
          <cell r="G4844">
            <v>0.16389999999999999</v>
          </cell>
          <cell r="H4844">
            <v>0</v>
          </cell>
        </row>
        <row r="4845">
          <cell r="G4845">
            <v>0.15429999999999999</v>
          </cell>
          <cell r="H4845">
            <v>0</v>
          </cell>
        </row>
        <row r="4846">
          <cell r="G4846">
            <v>0.15240000000000001</v>
          </cell>
          <cell r="H4846">
            <v>0</v>
          </cell>
        </row>
        <row r="4847">
          <cell r="G4847">
            <v>0.14799999999999999</v>
          </cell>
          <cell r="H4847">
            <v>0</v>
          </cell>
        </row>
        <row r="4848">
          <cell r="G4848">
            <v>0.12989999999999999</v>
          </cell>
          <cell r="H4848">
            <v>0</v>
          </cell>
        </row>
        <row r="4849">
          <cell r="G4849">
            <v>0.13969999999999999</v>
          </cell>
          <cell r="H4849">
            <v>0</v>
          </cell>
        </row>
        <row r="4850">
          <cell r="G4850">
            <v>0.13120000000000001</v>
          </cell>
          <cell r="H4850">
            <v>0</v>
          </cell>
        </row>
        <row r="4851">
          <cell r="G4851">
            <v>0.1343</v>
          </cell>
          <cell r="H4851">
            <v>0</v>
          </cell>
        </row>
        <row r="4852">
          <cell r="G4852">
            <v>0.126</v>
          </cell>
          <cell r="H4852">
            <v>0</v>
          </cell>
        </row>
        <row r="4853">
          <cell r="G4853">
            <v>3.4068999999999998</v>
          </cell>
          <cell r="H4853">
            <v>0</v>
          </cell>
        </row>
        <row r="4854">
          <cell r="G4854">
            <v>3.3767999999999998</v>
          </cell>
          <cell r="H4854">
            <v>0</v>
          </cell>
        </row>
        <row r="4855">
          <cell r="G4855">
            <v>2.9739</v>
          </cell>
          <cell r="H4855">
            <v>0</v>
          </cell>
        </row>
        <row r="4856">
          <cell r="G4856">
            <v>2.8628</v>
          </cell>
          <cell r="H4856">
            <v>0</v>
          </cell>
        </row>
        <row r="4857">
          <cell r="G4857">
            <v>2.7099000000000002</v>
          </cell>
          <cell r="H4857">
            <v>0</v>
          </cell>
        </row>
        <row r="4858">
          <cell r="G4858">
            <v>2.3563000000000001</v>
          </cell>
          <cell r="H4858">
            <v>0</v>
          </cell>
        </row>
        <row r="4859">
          <cell r="G4859">
            <v>2.3020999999999998</v>
          </cell>
          <cell r="H4859">
            <v>0</v>
          </cell>
        </row>
        <row r="4860">
          <cell r="G4860">
            <v>2.1004999999999998</v>
          </cell>
          <cell r="H4860">
            <v>0</v>
          </cell>
        </row>
        <row r="4861">
          <cell r="G4861">
            <v>2.0379</v>
          </cell>
          <cell r="H4861">
            <v>0</v>
          </cell>
        </row>
        <row r="4862">
          <cell r="G4862">
            <v>2.1307</v>
          </cell>
          <cell r="H4862">
            <v>0</v>
          </cell>
        </row>
        <row r="4863">
          <cell r="G4863">
            <v>1.8399000000000001</v>
          </cell>
          <cell r="H4863">
            <v>0</v>
          </cell>
        </row>
        <row r="4864">
          <cell r="G4864">
            <v>1.6782999999999999</v>
          </cell>
          <cell r="H4864">
            <v>0</v>
          </cell>
        </row>
        <row r="4865">
          <cell r="G4865">
            <v>1.54</v>
          </cell>
          <cell r="H4865">
            <v>0</v>
          </cell>
        </row>
        <row r="4866">
          <cell r="G4866">
            <v>1.5067999999999999</v>
          </cell>
          <cell r="H4866">
            <v>0</v>
          </cell>
        </row>
        <row r="4867">
          <cell r="G4867">
            <v>1.3896999999999999</v>
          </cell>
          <cell r="H4867">
            <v>0</v>
          </cell>
        </row>
        <row r="4868">
          <cell r="G4868">
            <v>1.3697999999999999</v>
          </cell>
          <cell r="H4868">
            <v>0</v>
          </cell>
        </row>
        <row r="4869">
          <cell r="G4869">
            <v>1.3099000000000001</v>
          </cell>
          <cell r="H4869">
            <v>0</v>
          </cell>
        </row>
        <row r="4870">
          <cell r="G4870">
            <v>1.2117</v>
          </cell>
          <cell r="H4870">
            <v>0</v>
          </cell>
        </row>
        <row r="4871">
          <cell r="G4871">
            <v>1.2041999999999999</v>
          </cell>
          <cell r="H4871">
            <v>0</v>
          </cell>
        </row>
        <row r="4872">
          <cell r="G4872">
            <v>1.1163000000000001</v>
          </cell>
          <cell r="H4872">
            <v>0</v>
          </cell>
        </row>
        <row r="4873">
          <cell r="G4873">
            <v>1.103</v>
          </cell>
          <cell r="H4873">
            <v>0</v>
          </cell>
        </row>
        <row r="4874">
          <cell r="G4874">
            <v>1.1928000000000001</v>
          </cell>
          <cell r="H4874">
            <v>0</v>
          </cell>
        </row>
        <row r="4875">
          <cell r="G4875">
            <v>1.0353000000000001</v>
          </cell>
          <cell r="H4875">
            <v>0</v>
          </cell>
        </row>
        <row r="4876">
          <cell r="G4876">
            <v>1.1092</v>
          </cell>
          <cell r="H4876">
            <v>0</v>
          </cell>
        </row>
        <row r="4877">
          <cell r="G4877">
            <v>1.0142</v>
          </cell>
          <cell r="H4877">
            <v>0</v>
          </cell>
        </row>
        <row r="4878">
          <cell r="G4878">
            <v>1.0097</v>
          </cell>
          <cell r="H4878">
            <v>0</v>
          </cell>
        </row>
        <row r="4879">
          <cell r="G4879">
            <v>0.9446</v>
          </cell>
          <cell r="H4879">
            <v>0</v>
          </cell>
        </row>
        <row r="4880">
          <cell r="G4880">
            <v>1.1099000000000001</v>
          </cell>
          <cell r="H4880">
            <v>0</v>
          </cell>
        </row>
        <row r="4881">
          <cell r="G4881">
            <v>0.88319999999999999</v>
          </cell>
          <cell r="H4881">
            <v>0</v>
          </cell>
        </row>
        <row r="4882">
          <cell r="G4882">
            <v>0.67279999999999995</v>
          </cell>
          <cell r="H4882">
            <v>0</v>
          </cell>
        </row>
        <row r="4883">
          <cell r="G4883">
            <v>0.67610000000000003</v>
          </cell>
          <cell r="H4883">
            <v>0</v>
          </cell>
        </row>
        <row r="4884">
          <cell r="G4884">
            <v>0.63739999999999997</v>
          </cell>
          <cell r="H4884">
            <v>0</v>
          </cell>
        </row>
        <row r="4885">
          <cell r="G4885">
            <v>0.64039999999999997</v>
          </cell>
          <cell r="H4885">
            <v>0</v>
          </cell>
        </row>
        <row r="4886">
          <cell r="G4886">
            <v>0.73280000000000001</v>
          </cell>
          <cell r="H4886">
            <v>0</v>
          </cell>
        </row>
        <row r="4887">
          <cell r="G4887">
            <v>0.64300000000000002</v>
          </cell>
          <cell r="H4887">
            <v>0</v>
          </cell>
        </row>
        <row r="4888">
          <cell r="G4888">
            <v>0.6855</v>
          </cell>
          <cell r="H4888">
            <v>0</v>
          </cell>
        </row>
        <row r="4889">
          <cell r="G4889">
            <v>0.64649999999999996</v>
          </cell>
          <cell r="H4889">
            <v>0</v>
          </cell>
        </row>
        <row r="4890">
          <cell r="G4890">
            <v>0.65149999999999997</v>
          </cell>
          <cell r="H4890">
            <v>0</v>
          </cell>
        </row>
        <row r="4891">
          <cell r="G4891">
            <v>0.61370000000000002</v>
          </cell>
          <cell r="H4891">
            <v>0</v>
          </cell>
        </row>
        <row r="4892">
          <cell r="G4892">
            <v>0.61990000000000001</v>
          </cell>
          <cell r="H4892">
            <v>0</v>
          </cell>
        </row>
        <row r="4893">
          <cell r="G4893">
            <v>0.61129999999999995</v>
          </cell>
          <cell r="H4893">
            <v>0</v>
          </cell>
        </row>
        <row r="4894">
          <cell r="G4894">
            <v>0.58330000000000004</v>
          </cell>
          <cell r="H4894">
            <v>0</v>
          </cell>
        </row>
        <row r="4895">
          <cell r="G4895">
            <v>0.59230000000000005</v>
          </cell>
          <cell r="H4895">
            <v>0</v>
          </cell>
        </row>
        <row r="4896">
          <cell r="G4896">
            <v>6.3799999999999996E-2</v>
          </cell>
          <cell r="H4896">
            <v>0</v>
          </cell>
        </row>
        <row r="4897">
          <cell r="G4897">
            <v>6.2700000000000006E-2</v>
          </cell>
          <cell r="H4897">
            <v>0</v>
          </cell>
        </row>
        <row r="4898">
          <cell r="G4898">
            <v>4.7800000000000002E-2</v>
          </cell>
          <cell r="H4898">
            <v>0</v>
          </cell>
        </row>
        <row r="4899">
          <cell r="G4899">
            <v>4.4400000000000002E-2</v>
          </cell>
          <cell r="H4899">
            <v>0</v>
          </cell>
        </row>
        <row r="4900">
          <cell r="G4900">
            <v>4.7199999999999999E-2</v>
          </cell>
          <cell r="H4900">
            <v>0</v>
          </cell>
        </row>
        <row r="4901">
          <cell r="G4901">
            <v>4.5400000000000003E-2</v>
          </cell>
          <cell r="H4901">
            <v>0</v>
          </cell>
        </row>
        <row r="4902">
          <cell r="G4902">
            <v>4.6699999999999998E-2</v>
          </cell>
          <cell r="H4902">
            <v>0</v>
          </cell>
        </row>
        <row r="4903">
          <cell r="G4903">
            <v>4.4900000000000002E-2</v>
          </cell>
          <cell r="H4903">
            <v>0</v>
          </cell>
        </row>
        <row r="4904">
          <cell r="G4904">
            <v>4.3799999999999999E-2</v>
          </cell>
          <cell r="H4904">
            <v>0</v>
          </cell>
        </row>
        <row r="4905">
          <cell r="G4905">
            <v>4.36E-2</v>
          </cell>
          <cell r="H4905">
            <v>0</v>
          </cell>
        </row>
        <row r="4906">
          <cell r="G4906">
            <v>4.19E-2</v>
          </cell>
          <cell r="H4906">
            <v>0</v>
          </cell>
        </row>
        <row r="4907">
          <cell r="G4907">
            <v>4.2999999999999997E-2</v>
          </cell>
          <cell r="H4907">
            <v>0</v>
          </cell>
        </row>
        <row r="4908">
          <cell r="G4908">
            <v>4.1399999999999999E-2</v>
          </cell>
          <cell r="H4908">
            <v>0</v>
          </cell>
        </row>
        <row r="4909">
          <cell r="G4909">
            <v>4.2500000000000003E-2</v>
          </cell>
          <cell r="H4909">
            <v>0</v>
          </cell>
        </row>
        <row r="4910">
          <cell r="G4910">
            <v>4.2299999999999997E-2</v>
          </cell>
          <cell r="H4910">
            <v>0</v>
          </cell>
        </row>
        <row r="4911">
          <cell r="G4911">
            <v>3.5999999999999997E-2</v>
          </cell>
          <cell r="H4911">
            <v>0</v>
          </cell>
        </row>
        <row r="4912">
          <cell r="G4912">
            <v>3.9600000000000003E-2</v>
          </cell>
          <cell r="H4912">
            <v>0</v>
          </cell>
        </row>
        <row r="4913">
          <cell r="G4913">
            <v>3.8100000000000002E-2</v>
          </cell>
          <cell r="H4913">
            <v>0</v>
          </cell>
        </row>
        <row r="4914">
          <cell r="G4914">
            <v>3.6999999999999998E-2</v>
          </cell>
          <cell r="H4914">
            <v>0</v>
          </cell>
        </row>
        <row r="4915">
          <cell r="G4915">
            <v>3.56E-2</v>
          </cell>
          <cell r="H4915">
            <v>0</v>
          </cell>
        </row>
        <row r="4916">
          <cell r="G4916">
            <v>3.6499999999999998E-2</v>
          </cell>
          <cell r="H4916">
            <v>0</v>
          </cell>
        </row>
        <row r="4917">
          <cell r="G4917">
            <v>3.6299999999999999E-2</v>
          </cell>
          <cell r="H4917">
            <v>0</v>
          </cell>
        </row>
        <row r="4918">
          <cell r="G4918">
            <v>3.49E-2</v>
          </cell>
          <cell r="H4918">
            <v>0</v>
          </cell>
        </row>
        <row r="4919">
          <cell r="G4919">
            <v>3.5900000000000001E-2</v>
          </cell>
          <cell r="H4919">
            <v>0</v>
          </cell>
        </row>
        <row r="4920">
          <cell r="G4920">
            <v>3.4500000000000003E-2</v>
          </cell>
          <cell r="H4920">
            <v>0</v>
          </cell>
        </row>
        <row r="4921">
          <cell r="G4921">
            <v>3.5499999999999997E-2</v>
          </cell>
          <cell r="H4921">
            <v>0</v>
          </cell>
        </row>
        <row r="4922">
          <cell r="G4922">
            <v>0.28489999999999999</v>
          </cell>
          <cell r="H4922">
            <v>0</v>
          </cell>
        </row>
        <row r="4923">
          <cell r="G4923">
            <v>0.28739999999999999</v>
          </cell>
          <cell r="H4923">
            <v>0</v>
          </cell>
        </row>
        <row r="4924">
          <cell r="G4924">
            <v>0.2722</v>
          </cell>
          <cell r="H4924">
            <v>0</v>
          </cell>
        </row>
        <row r="4925">
          <cell r="G4925">
            <v>0.27389999999999998</v>
          </cell>
          <cell r="H4925">
            <v>0</v>
          </cell>
        </row>
        <row r="4926">
          <cell r="G4926">
            <v>0.18590000000000001</v>
          </cell>
          <cell r="H4926">
            <v>0</v>
          </cell>
        </row>
        <row r="4927">
          <cell r="G4927">
            <v>0.1757</v>
          </cell>
          <cell r="H4927">
            <v>0</v>
          </cell>
        </row>
        <row r="4928">
          <cell r="G4928">
            <v>0.17749999999999999</v>
          </cell>
          <cell r="H4928">
            <v>0</v>
          </cell>
        </row>
        <row r="4929">
          <cell r="G4929">
            <v>0.16769999999999999</v>
          </cell>
          <cell r="H4929">
            <v>0</v>
          </cell>
        </row>
        <row r="4930">
          <cell r="G4930">
            <v>0.16900000000000001</v>
          </cell>
          <cell r="H4930">
            <v>0</v>
          </cell>
        </row>
        <row r="4931">
          <cell r="G4931">
            <v>0.16569999999999999</v>
          </cell>
          <cell r="H4931">
            <v>0</v>
          </cell>
        </row>
        <row r="4932">
          <cell r="G4932">
            <v>0.14610000000000001</v>
          </cell>
          <cell r="H4932">
            <v>0</v>
          </cell>
        </row>
        <row r="4933">
          <cell r="G4933">
            <v>0.17199999999999999</v>
          </cell>
          <cell r="H4933">
            <v>0</v>
          </cell>
        </row>
        <row r="4934">
          <cell r="G4934">
            <v>7.7700000000000005E-2</v>
          </cell>
          <cell r="H4934">
            <v>0</v>
          </cell>
        </row>
        <row r="4935">
          <cell r="G4935">
            <v>7.85E-2</v>
          </cell>
          <cell r="H4935">
            <v>0</v>
          </cell>
        </row>
        <row r="4936">
          <cell r="G4936">
            <v>7.4099999999999999E-2</v>
          </cell>
          <cell r="H4936">
            <v>0</v>
          </cell>
        </row>
        <row r="4937">
          <cell r="G4937">
            <v>3.0700000000000002E-2</v>
          </cell>
          <cell r="H4937">
            <v>0</v>
          </cell>
        </row>
        <row r="4938">
          <cell r="G4938">
            <v>0</v>
          </cell>
          <cell r="H4938">
            <v>0</v>
          </cell>
        </row>
        <row r="4939">
          <cell r="G4939">
            <v>6</v>
          </cell>
          <cell r="H4939">
            <v>-0.54390000000000005</v>
          </cell>
        </row>
        <row r="4940">
          <cell r="G4940">
            <v>6.1706000000000003</v>
          </cell>
          <cell r="H4940">
            <v>-6.4000000000000003E-3</v>
          </cell>
        </row>
        <row r="4941">
          <cell r="G4941">
            <v>5.94</v>
          </cell>
          <cell r="H4941">
            <v>-0.19700000000000001</v>
          </cell>
        </row>
        <row r="4942">
          <cell r="G4942">
            <v>6.1052999999999997</v>
          </cell>
          <cell r="H4942">
            <v>-0.19</v>
          </cell>
        </row>
        <row r="4943">
          <cell r="G4943">
            <v>6.0712000000000002</v>
          </cell>
          <cell r="H4943">
            <v>-0.1007</v>
          </cell>
        </row>
        <row r="4944">
          <cell r="G4944">
            <v>5.8418999999999999</v>
          </cell>
          <cell r="H4944">
            <v>-0.1421</v>
          </cell>
        </row>
        <row r="4945">
          <cell r="G4945">
            <v>6.0029000000000003</v>
          </cell>
          <cell r="H4945">
            <v>-6.5799999999999997E-2</v>
          </cell>
        </row>
        <row r="4946">
          <cell r="G4946">
            <v>5.7754000000000003</v>
          </cell>
          <cell r="H4946">
            <v>-6.0699999999999997E-2</v>
          </cell>
        </row>
        <row r="4947">
          <cell r="G4947">
            <v>5.9337</v>
          </cell>
          <cell r="H4947">
            <v>-0.6744</v>
          </cell>
        </row>
        <row r="4948">
          <cell r="G4948">
            <v>5.8982000000000001</v>
          </cell>
          <cell r="H4948">
            <v>-0.52370000000000005</v>
          </cell>
        </row>
        <row r="4949">
          <cell r="G4949">
            <v>5.2954999999999997</v>
          </cell>
          <cell r="H4949">
            <v>-0.47</v>
          </cell>
        </row>
        <row r="4950">
          <cell r="G4950">
            <v>5.8307000000000002</v>
          </cell>
          <cell r="H4950">
            <v>-0.78879999999999995</v>
          </cell>
        </row>
        <row r="4951">
          <cell r="G4951">
            <v>5.6082000000000001</v>
          </cell>
          <cell r="H4951">
            <v>-0.51670000000000005</v>
          </cell>
        </row>
        <row r="4952">
          <cell r="G4952">
            <v>5.7613000000000003</v>
          </cell>
          <cell r="H4952">
            <v>-1.8E-3</v>
          </cell>
        </row>
        <row r="4953">
          <cell r="G4953">
            <v>5.5414000000000003</v>
          </cell>
          <cell r="H4953">
            <v>-0.18679999999999999</v>
          </cell>
        </row>
        <row r="4954">
          <cell r="G4954">
            <v>5.6923000000000004</v>
          </cell>
          <cell r="H4954">
            <v>-0.17860000000000001</v>
          </cell>
        </row>
        <row r="4955">
          <cell r="G4955">
            <v>5.6574999999999998</v>
          </cell>
          <cell r="H4955">
            <v>-9.4500000000000001E-2</v>
          </cell>
        </row>
        <row r="4956">
          <cell r="G4956">
            <v>5.4413999999999998</v>
          </cell>
          <cell r="H4956">
            <v>-0.1328</v>
          </cell>
        </row>
        <row r="4957">
          <cell r="G4957">
            <v>5.5894000000000004</v>
          </cell>
          <cell r="H4957">
            <v>-6.0900000000000003E-2</v>
          </cell>
        </row>
        <row r="4958">
          <cell r="G4958">
            <v>5.3760000000000003</v>
          </cell>
          <cell r="H4958">
            <v>-5.4300000000000001E-2</v>
          </cell>
        </row>
        <row r="4959">
          <cell r="G4959">
            <v>5.5223000000000004</v>
          </cell>
          <cell r="H4959">
            <v>-0.746</v>
          </cell>
        </row>
        <row r="4960">
          <cell r="G4960">
            <v>5.4884000000000004</v>
          </cell>
          <cell r="H4960">
            <v>-0.46679999999999999</v>
          </cell>
        </row>
        <row r="4961">
          <cell r="G4961">
            <v>4.9268999999999998</v>
          </cell>
          <cell r="H4961">
            <v>-0.42959999999999998</v>
          </cell>
        </row>
        <row r="4962">
          <cell r="G4962">
            <v>5.4244000000000003</v>
          </cell>
          <cell r="H4962">
            <v>-0.72109999999999996</v>
          </cell>
        </row>
        <row r="4963">
          <cell r="G4963">
            <v>5.2172999999999998</v>
          </cell>
          <cell r="H4963">
            <v>-0.4723</v>
          </cell>
        </row>
        <row r="4964">
          <cell r="G4964">
            <v>5.3596000000000004</v>
          </cell>
          <cell r="H4964">
            <v>2.3E-3</v>
          </cell>
        </row>
        <row r="4965">
          <cell r="G4965">
            <v>5.1551999999999998</v>
          </cell>
          <cell r="H4965">
            <v>-0.16880000000000001</v>
          </cell>
        </row>
        <row r="4966">
          <cell r="G4966">
            <v>5.2957999999999998</v>
          </cell>
          <cell r="H4966">
            <v>-0.1585</v>
          </cell>
        </row>
        <row r="4967">
          <cell r="G4967">
            <v>5.2637999999999998</v>
          </cell>
          <cell r="H4967">
            <v>-8.3400000000000002E-2</v>
          </cell>
        </row>
        <row r="4968">
          <cell r="G4968">
            <v>5.0632000000000001</v>
          </cell>
          <cell r="H4968">
            <v>-0.1172</v>
          </cell>
        </row>
        <row r="4969">
          <cell r="G4969">
            <v>5.2012999999999998</v>
          </cell>
          <cell r="H4969">
            <v>-5.3199999999999997E-2</v>
          </cell>
        </row>
        <row r="4970">
          <cell r="G4970">
            <v>5.0031999999999996</v>
          </cell>
          <cell r="H4970">
            <v>-4.7899999999999998E-2</v>
          </cell>
        </row>
        <row r="4971">
          <cell r="G4971">
            <v>5.1398000000000001</v>
          </cell>
          <cell r="H4971">
            <v>-0.6542</v>
          </cell>
        </row>
        <row r="4972">
          <cell r="G4972">
            <v>5.1087999999999996</v>
          </cell>
          <cell r="H4972">
            <v>-0.41739999999999999</v>
          </cell>
        </row>
        <row r="4973">
          <cell r="G4973">
            <v>4.5865</v>
          </cell>
          <cell r="H4973">
            <v>-0.40300000000000002</v>
          </cell>
        </row>
        <row r="4974">
          <cell r="G4974">
            <v>5.0502000000000002</v>
          </cell>
          <cell r="H4974">
            <v>-0.66839999999999999</v>
          </cell>
        </row>
        <row r="4975">
          <cell r="G4975">
            <v>4.8578000000000001</v>
          </cell>
          <cell r="H4975">
            <v>-0.43769999999999998</v>
          </cell>
        </row>
        <row r="4976">
          <cell r="G4976">
            <v>4.9907000000000004</v>
          </cell>
          <cell r="H4976">
            <v>2.9999999999999997E-4</v>
          </cell>
        </row>
        <row r="4977">
          <cell r="G4977">
            <v>4.8007999999999997</v>
          </cell>
          <cell r="H4977">
            <v>-0.15609999999999999</v>
          </cell>
        </row>
        <row r="4978">
          <cell r="G4978">
            <v>4.9321000000000002</v>
          </cell>
          <cell r="H4978">
            <v>-0.1469</v>
          </cell>
        </row>
        <row r="4979">
          <cell r="G4979">
            <v>4.9027000000000003</v>
          </cell>
          <cell r="H4979">
            <v>-7.7200000000000005E-2</v>
          </cell>
        </row>
        <row r="4980">
          <cell r="G4980">
            <v>4.7161999999999997</v>
          </cell>
          <cell r="H4980">
            <v>-0.1086</v>
          </cell>
        </row>
        <row r="4981">
          <cell r="G4981">
            <v>4.8452000000000002</v>
          </cell>
          <cell r="H4981">
            <v>-4.9799999999999997E-2</v>
          </cell>
        </row>
        <row r="4982">
          <cell r="G4982">
            <v>4.6608999999999998</v>
          </cell>
          <cell r="H4982">
            <v>-4.4699999999999997E-2</v>
          </cell>
        </row>
        <row r="4983">
          <cell r="G4983">
            <v>4.7884000000000002</v>
          </cell>
          <cell r="H4983">
            <v>-0.60840000000000005</v>
          </cell>
        </row>
        <row r="4984">
          <cell r="G4984">
            <v>4.7598000000000003</v>
          </cell>
          <cell r="H4984">
            <v>-0.38819999999999999</v>
          </cell>
        </row>
        <row r="4985">
          <cell r="G4985">
            <v>4.4259000000000004</v>
          </cell>
          <cell r="H4985">
            <v>-0.2792</v>
          </cell>
        </row>
        <row r="4986">
          <cell r="G4986">
            <v>4.7046000000000001</v>
          </cell>
          <cell r="H4986">
            <v>-0.45490000000000003</v>
          </cell>
        </row>
        <row r="4987">
          <cell r="G4987">
            <v>4.5254000000000003</v>
          </cell>
          <cell r="H4987">
            <v>-0.2974</v>
          </cell>
        </row>
        <row r="4988">
          <cell r="G4988">
            <v>4.649</v>
          </cell>
          <cell r="H4988">
            <v>1.8200000000000001E-2</v>
          </cell>
        </row>
        <row r="4989">
          <cell r="G4989">
            <v>4.4718999999999998</v>
          </cell>
          <cell r="H4989">
            <v>-0.1043</v>
          </cell>
        </row>
        <row r="4990">
          <cell r="G4990">
            <v>4.5938999999999997</v>
          </cell>
          <cell r="H4990">
            <v>-9.4200000000000006E-2</v>
          </cell>
        </row>
        <row r="4991">
          <cell r="G4991">
            <v>4.5662000000000003</v>
          </cell>
          <cell r="H4991">
            <v>-5.0900000000000001E-2</v>
          </cell>
        </row>
        <row r="4992">
          <cell r="G4992">
            <v>4.3921999999999999</v>
          </cell>
          <cell r="H4992">
            <v>-7.1300000000000002E-2</v>
          </cell>
        </row>
        <row r="4993">
          <cell r="G4993">
            <v>4.5119999999999996</v>
          </cell>
          <cell r="H4993">
            <v>-2.6499999999999999E-2</v>
          </cell>
        </row>
        <row r="4994">
          <cell r="G4994">
            <v>4.3400999999999996</v>
          </cell>
          <cell r="H4994">
            <v>-2.8799999999999999E-2</v>
          </cell>
        </row>
        <row r="4995">
          <cell r="G4995">
            <v>4.4584999999999999</v>
          </cell>
          <cell r="H4995">
            <v>-0.40110000000000001</v>
          </cell>
        </row>
        <row r="4996">
          <cell r="G4996">
            <v>4.4314999999999998</v>
          </cell>
          <cell r="H4996">
            <v>-0.25540000000000002</v>
          </cell>
        </row>
        <row r="4997">
          <cell r="G4997">
            <v>3.9784000000000002</v>
          </cell>
          <cell r="H4997">
            <v>-0.25590000000000002</v>
          </cell>
        </row>
        <row r="4998">
          <cell r="G4998">
            <v>4.3806000000000003</v>
          </cell>
          <cell r="H4998">
            <v>-0.43180000000000002</v>
          </cell>
        </row>
        <row r="4999">
          <cell r="G4999">
            <v>4.2135999999999996</v>
          </cell>
          <cell r="H4999">
            <v>-0.2823</v>
          </cell>
        </row>
        <row r="5000">
          <cell r="G5000">
            <v>4.3287000000000004</v>
          </cell>
          <cell r="H5000">
            <v>1.2E-2</v>
          </cell>
        </row>
        <row r="5001">
          <cell r="G5001">
            <v>4.1638999999999999</v>
          </cell>
          <cell r="H5001">
            <v>-9.6500000000000002E-2</v>
          </cell>
        </row>
        <row r="5002">
          <cell r="G5002">
            <v>4.2777000000000003</v>
          </cell>
          <cell r="H5002">
            <v>-8.6699999999999999E-2</v>
          </cell>
        </row>
        <row r="5003">
          <cell r="G5003">
            <v>4.2519999999999998</v>
          </cell>
          <cell r="H5003">
            <v>-4.5900000000000003E-2</v>
          </cell>
        </row>
        <row r="5004">
          <cell r="G5004">
            <v>4.0900999999999996</v>
          </cell>
          <cell r="H5004">
            <v>-6.4399999999999999E-2</v>
          </cell>
        </row>
        <row r="5005">
          <cell r="G5005">
            <v>4.2019000000000002</v>
          </cell>
          <cell r="H5005">
            <v>-2.5700000000000001E-2</v>
          </cell>
        </row>
        <row r="5006">
          <cell r="G5006">
            <v>4.0419</v>
          </cell>
          <cell r="H5006">
            <v>-2.6499999999999999E-2</v>
          </cell>
        </row>
        <row r="5007">
          <cell r="G5007">
            <v>4.1523000000000003</v>
          </cell>
          <cell r="H5007">
            <v>-0.35749999999999998</v>
          </cell>
        </row>
        <row r="5008">
          <cell r="G5008">
            <v>4.1273</v>
          </cell>
          <cell r="H5008">
            <v>-0.2263</v>
          </cell>
        </row>
        <row r="5009">
          <cell r="G5009">
            <v>3.7054999999999998</v>
          </cell>
          <cell r="H5009">
            <v>-0.23799999999999999</v>
          </cell>
        </row>
        <row r="5010">
          <cell r="G5010">
            <v>4.0801999999999996</v>
          </cell>
          <cell r="H5010">
            <v>-0.3987</v>
          </cell>
        </row>
        <row r="5011">
          <cell r="G5011">
            <v>3.9249000000000001</v>
          </cell>
          <cell r="H5011">
            <v>-0.26050000000000001</v>
          </cell>
        </row>
        <row r="5012">
          <cell r="G5012">
            <v>4.0320999999999998</v>
          </cell>
          <cell r="H5012">
            <v>8.0000000000000002E-3</v>
          </cell>
        </row>
        <row r="5013">
          <cell r="G5013">
            <v>3.8784999999999998</v>
          </cell>
          <cell r="H5013">
            <v>-8.7400000000000005E-2</v>
          </cell>
        </row>
        <row r="5014">
          <cell r="G5014">
            <v>3.9845000000000002</v>
          </cell>
          <cell r="H5014">
            <v>-7.8399999999999997E-2</v>
          </cell>
        </row>
        <row r="5015">
          <cell r="G5015">
            <v>3.9605000000000001</v>
          </cell>
          <cell r="H5015">
            <v>-4.1000000000000002E-2</v>
          </cell>
        </row>
        <row r="5016">
          <cell r="G5016">
            <v>3.8096999999999999</v>
          </cell>
          <cell r="H5016">
            <v>-5.7599999999999998E-2</v>
          </cell>
        </row>
        <row r="5017">
          <cell r="G5017">
            <v>3.9138000000000002</v>
          </cell>
          <cell r="H5017">
            <v>-2.3900000000000001E-2</v>
          </cell>
        </row>
        <row r="5018">
          <cell r="G5018">
            <v>-537.43309999999997</v>
          </cell>
          <cell r="H5018">
            <v>-1.6922999999999999</v>
          </cell>
        </row>
        <row r="5019">
          <cell r="G5019">
            <v>103.88849999999999</v>
          </cell>
          <cell r="H5019">
            <v>-0.18609999999999999</v>
          </cell>
        </row>
        <row r="5020">
          <cell r="G5020">
            <v>324.49310000000003</v>
          </cell>
          <cell r="H5020">
            <v>0.35439999999999999</v>
          </cell>
        </row>
        <row r="5021">
          <cell r="G5021">
            <v>330.75130000000001</v>
          </cell>
          <cell r="H5021">
            <v>1.502</v>
          </cell>
        </row>
        <row r="5022">
          <cell r="G5022">
            <v>300.69459999999998</v>
          </cell>
          <cell r="H5022">
            <v>2.2826</v>
          </cell>
        </row>
        <row r="5023">
          <cell r="G5023">
            <v>236.4862</v>
          </cell>
          <cell r="H5023">
            <v>0.84460000000000002</v>
          </cell>
        </row>
        <row r="5024">
          <cell r="G5024">
            <v>181.46889999999999</v>
          </cell>
          <cell r="H5024">
            <v>0.33279999999999998</v>
          </cell>
        </row>
        <row r="5025">
          <cell r="G5025">
            <v>24.603000000000002</v>
          </cell>
          <cell r="H5025">
            <v>0</v>
          </cell>
        </row>
        <row r="5026">
          <cell r="G5026">
            <v>100.6083</v>
          </cell>
          <cell r="H5026">
            <v>0.8327</v>
          </cell>
        </row>
        <row r="5027">
          <cell r="G5027">
            <v>91.1935</v>
          </cell>
          <cell r="H5027">
            <v>0</v>
          </cell>
        </row>
        <row r="5028">
          <cell r="G5028">
            <v>77.065100000000001</v>
          </cell>
          <cell r="H5028">
            <v>0</v>
          </cell>
        </row>
        <row r="5029">
          <cell r="G5029">
            <v>140.7936</v>
          </cell>
          <cell r="H5029">
            <v>0</v>
          </cell>
        </row>
        <row r="5030">
          <cell r="G5030">
            <v>55.080300000000001</v>
          </cell>
          <cell r="H5030">
            <v>0.1739</v>
          </cell>
        </row>
        <row r="5031">
          <cell r="G5031">
            <v>100.3318</v>
          </cell>
          <cell r="H5031">
            <v>-1.1045</v>
          </cell>
        </row>
        <row r="5032">
          <cell r="G5032">
            <v>115.6118</v>
          </cell>
          <cell r="H5032">
            <v>-1.6519999999999999</v>
          </cell>
        </row>
        <row r="5033">
          <cell r="G5033">
            <v>126.0322</v>
          </cell>
          <cell r="H5033">
            <v>-0.1101</v>
          </cell>
        </row>
        <row r="5034">
          <cell r="G5034">
            <v>128.8852</v>
          </cell>
          <cell r="H5034">
            <v>0.9738</v>
          </cell>
        </row>
        <row r="5035">
          <cell r="G5035">
            <v>122.83459999999999</v>
          </cell>
          <cell r="H5035">
            <v>0.1535</v>
          </cell>
        </row>
        <row r="5036">
          <cell r="G5036">
            <v>127.1589</v>
          </cell>
          <cell r="H5036">
            <v>-0.3775</v>
          </cell>
        </row>
        <row r="5037">
          <cell r="G5037">
            <v>41.320399999999999</v>
          </cell>
          <cell r="H5037">
            <v>0</v>
          </cell>
        </row>
        <row r="5038">
          <cell r="G5038">
            <v>26.673999999999999</v>
          </cell>
          <cell r="H5038">
            <v>0.22220000000000001</v>
          </cell>
        </row>
        <row r="5039">
          <cell r="G5039">
            <v>39.755499999999998</v>
          </cell>
          <cell r="H5039">
            <v>0</v>
          </cell>
        </row>
        <row r="5040">
          <cell r="G5040">
            <v>36.607399999999998</v>
          </cell>
          <cell r="H5040">
            <v>0</v>
          </cell>
        </row>
        <row r="5041">
          <cell r="G5041">
            <v>41.190100000000001</v>
          </cell>
          <cell r="H5041">
            <v>0</v>
          </cell>
        </row>
        <row r="5042">
          <cell r="G5042">
            <v>70.711299999999994</v>
          </cell>
          <cell r="H5042">
            <v>0.21629999999999999</v>
          </cell>
        </row>
        <row r="5043">
          <cell r="G5043">
            <v>73.299000000000007</v>
          </cell>
          <cell r="H5043">
            <v>-1.4678</v>
          </cell>
        </row>
        <row r="5044">
          <cell r="G5044">
            <v>71.0685</v>
          </cell>
          <cell r="H5044">
            <v>-1.7134</v>
          </cell>
        </row>
        <row r="5045">
          <cell r="G5045">
            <v>73.308599999999998</v>
          </cell>
          <cell r="H5045">
            <v>-8.5999999999999993E-2</v>
          </cell>
        </row>
        <row r="5046">
          <cell r="G5046">
            <v>72.675899999999999</v>
          </cell>
          <cell r="H5046">
            <v>0.5141</v>
          </cell>
        </row>
        <row r="5047">
          <cell r="G5047">
            <v>69.990499999999997</v>
          </cell>
          <cell r="H5047">
            <v>-7.51E-2</v>
          </cell>
        </row>
        <row r="5048">
          <cell r="G5048">
            <v>72.190799999999996</v>
          </cell>
          <cell r="H5048">
            <v>-0.54630000000000001</v>
          </cell>
        </row>
        <row r="5049">
          <cell r="G5049">
            <v>43.883299999999998</v>
          </cell>
          <cell r="H5049">
            <v>0</v>
          </cell>
        </row>
        <row r="5050">
          <cell r="G5050">
            <v>44.490400000000001</v>
          </cell>
          <cell r="H5050">
            <v>0.35499999999999998</v>
          </cell>
        </row>
        <row r="5051">
          <cell r="G5051">
            <v>48.053600000000003</v>
          </cell>
          <cell r="H5051">
            <v>0</v>
          </cell>
        </row>
        <row r="5052">
          <cell r="G5052">
            <v>43.4696</v>
          </cell>
          <cell r="H5052">
            <v>0</v>
          </cell>
        </row>
        <row r="5053">
          <cell r="G5053">
            <v>47.715899999999998</v>
          </cell>
          <cell r="H5053">
            <v>0</v>
          </cell>
        </row>
        <row r="5054">
          <cell r="G5054">
            <v>63.072000000000003</v>
          </cell>
          <cell r="H5054">
            <v>0.19339999999999999</v>
          </cell>
        </row>
        <row r="5055">
          <cell r="G5055">
            <v>64.802000000000007</v>
          </cell>
          <cell r="H5055">
            <v>-1.2849999999999999</v>
          </cell>
        </row>
        <row r="5056">
          <cell r="G5056">
            <v>62.576999999999998</v>
          </cell>
          <cell r="H5056">
            <v>-1.4847999999999999</v>
          </cell>
        </row>
        <row r="5057">
          <cell r="G5057">
            <v>64.363699999999994</v>
          </cell>
          <cell r="H5057">
            <v>-6.4199999999999993E-2</v>
          </cell>
        </row>
        <row r="5058">
          <cell r="G5058">
            <v>63.808300000000003</v>
          </cell>
          <cell r="H5058">
            <v>0.4516</v>
          </cell>
        </row>
        <row r="5059">
          <cell r="G5059">
            <v>61.544400000000003</v>
          </cell>
          <cell r="H5059">
            <v>-6.8900000000000003E-2</v>
          </cell>
        </row>
        <row r="5060">
          <cell r="G5060">
            <v>63.444600000000001</v>
          </cell>
          <cell r="H5060">
            <v>-0.47849999999999998</v>
          </cell>
        </row>
        <row r="5061">
          <cell r="G5061">
            <v>74.552899999999994</v>
          </cell>
          <cell r="H5061">
            <v>0</v>
          </cell>
        </row>
        <row r="5062">
          <cell r="G5062">
            <v>76.431299999999993</v>
          </cell>
          <cell r="H5062">
            <v>0.6038</v>
          </cell>
        </row>
        <row r="5063">
          <cell r="G5063">
            <v>71.368499999999997</v>
          </cell>
          <cell r="H5063">
            <v>0</v>
          </cell>
        </row>
        <row r="5064">
          <cell r="G5064">
            <v>66.362399999999994</v>
          </cell>
          <cell r="H5064">
            <v>0</v>
          </cell>
        </row>
        <row r="5065">
          <cell r="G5065">
            <v>70.533699999999996</v>
          </cell>
          <cell r="H5065">
            <v>0</v>
          </cell>
        </row>
        <row r="5066">
          <cell r="G5066">
            <v>67.863600000000005</v>
          </cell>
          <cell r="H5066">
            <v>0.21759999999999999</v>
          </cell>
        </row>
        <row r="5067">
          <cell r="G5067">
            <v>69.708799999999997</v>
          </cell>
          <cell r="H5067">
            <v>-1.4126000000000001</v>
          </cell>
        </row>
        <row r="5068">
          <cell r="G5068">
            <v>67.074600000000004</v>
          </cell>
          <cell r="H5068">
            <v>-1.6007</v>
          </cell>
        </row>
        <row r="5069">
          <cell r="G5069">
            <v>68.908799999999999</v>
          </cell>
          <cell r="H5069">
            <v>-0.21890000000000001</v>
          </cell>
        </row>
        <row r="5070">
          <cell r="G5070">
            <v>68.492699999999999</v>
          </cell>
          <cell r="H5070">
            <v>0.33210000000000001</v>
          </cell>
        </row>
        <row r="5071">
          <cell r="G5071">
            <v>65.882800000000003</v>
          </cell>
          <cell r="H5071">
            <v>-8.1699999999999995E-2</v>
          </cell>
        </row>
        <row r="5072">
          <cell r="G5072">
            <v>67.680700000000002</v>
          </cell>
          <cell r="H5072">
            <v>-0.52280000000000004</v>
          </cell>
        </row>
        <row r="5073">
          <cell r="G5073">
            <v>65.101399999999998</v>
          </cell>
          <cell r="H5073">
            <v>0</v>
          </cell>
        </row>
        <row r="5074">
          <cell r="G5074">
            <v>66.877700000000004</v>
          </cell>
          <cell r="H5074">
            <v>0.5212</v>
          </cell>
        </row>
        <row r="5075">
          <cell r="G5075">
            <v>66.472999999999999</v>
          </cell>
          <cell r="H5075">
            <v>0</v>
          </cell>
        </row>
        <row r="5076">
          <cell r="G5076">
            <v>59.676699999999997</v>
          </cell>
          <cell r="H5076">
            <v>0</v>
          </cell>
        </row>
        <row r="5077">
          <cell r="G5077">
            <v>65.709199999999996</v>
          </cell>
          <cell r="H5077">
            <v>0</v>
          </cell>
        </row>
        <row r="5078">
          <cell r="G5078">
            <v>63.2044</v>
          </cell>
          <cell r="H5078">
            <v>0.20960000000000001</v>
          </cell>
        </row>
        <row r="5079">
          <cell r="G5079">
            <v>64.930999999999997</v>
          </cell>
          <cell r="H5079">
            <v>-1.3142</v>
          </cell>
        </row>
        <row r="5080">
          <cell r="G5080">
            <v>62.4589</v>
          </cell>
          <cell r="H5080">
            <v>-1.4346000000000001</v>
          </cell>
        </row>
        <row r="5081">
          <cell r="G5081">
            <v>64.165599999999998</v>
          </cell>
          <cell r="H5081">
            <v>-0.16539999999999999</v>
          </cell>
        </row>
        <row r="5082">
          <cell r="G5082">
            <v>63.78</v>
          </cell>
          <cell r="H5082">
            <v>0.30759999999999998</v>
          </cell>
        </row>
        <row r="5083">
          <cell r="G5083">
            <v>61.351599999999998</v>
          </cell>
          <cell r="H5083">
            <v>-8.2400000000000001E-2</v>
          </cell>
        </row>
        <row r="5084">
          <cell r="G5084">
            <v>63.027900000000002</v>
          </cell>
          <cell r="H5084">
            <v>-0.4783</v>
          </cell>
        </row>
        <row r="5085">
          <cell r="G5085">
            <v>60.628100000000003</v>
          </cell>
          <cell r="H5085">
            <v>0</v>
          </cell>
        </row>
        <row r="5086">
          <cell r="G5086">
            <v>62.284500000000001</v>
          </cell>
          <cell r="H5086">
            <v>0.45079999999999998</v>
          </cell>
        </row>
        <row r="5087">
          <cell r="G5087">
            <v>61.91</v>
          </cell>
          <cell r="H5087">
            <v>0</v>
          </cell>
        </row>
        <row r="5088">
          <cell r="G5088">
            <v>55.582500000000003</v>
          </cell>
          <cell r="H5088">
            <v>0</v>
          </cell>
        </row>
        <row r="5089">
          <cell r="G5089">
            <v>61.203400000000002</v>
          </cell>
          <cell r="H5089">
            <v>0</v>
          </cell>
        </row>
        <row r="5090">
          <cell r="G5090">
            <v>58.872900000000001</v>
          </cell>
          <cell r="H5090">
            <v>0.1951</v>
          </cell>
        </row>
        <row r="5091">
          <cell r="G5091">
            <v>60.481099999999998</v>
          </cell>
          <cell r="H5091">
            <v>-1.1960999999999999</v>
          </cell>
        </row>
        <row r="5092">
          <cell r="G5092">
            <v>58.178100000000001</v>
          </cell>
          <cell r="H5092">
            <v>-1.2728999999999999</v>
          </cell>
        </row>
        <row r="5093">
          <cell r="G5093">
            <v>59.767299999999999</v>
          </cell>
          <cell r="H5093">
            <v>-0.1288</v>
          </cell>
        </row>
        <row r="5094">
          <cell r="G5094">
            <v>59.407699999999998</v>
          </cell>
          <cell r="H5094">
            <v>0.27939999999999998</v>
          </cell>
        </row>
        <row r="5095">
          <cell r="G5095">
            <v>57.145400000000002</v>
          </cell>
          <cell r="H5095">
            <v>-7.8700000000000006E-2</v>
          </cell>
        </row>
        <row r="5096">
          <cell r="G5096">
            <v>58.706299999999999</v>
          </cell>
          <cell r="H5096">
            <v>-0.43099999999999999</v>
          </cell>
        </row>
        <row r="5097">
          <cell r="G5097">
            <v>56.470599999999997</v>
          </cell>
          <cell r="H5097">
            <v>0</v>
          </cell>
        </row>
        <row r="5098">
          <cell r="G5098">
            <v>58.012999999999998</v>
          </cell>
          <cell r="H5098">
            <v>0.39510000000000001</v>
          </cell>
        </row>
        <row r="5099">
          <cell r="G5099">
            <v>57.663800000000002</v>
          </cell>
          <cell r="H5099">
            <v>0</v>
          </cell>
        </row>
        <row r="5100">
          <cell r="G5100">
            <v>51.7699</v>
          </cell>
          <cell r="H5100">
            <v>0</v>
          </cell>
        </row>
        <row r="5101">
          <cell r="G5101">
            <v>57.004899999999999</v>
          </cell>
          <cell r="H5101">
            <v>0</v>
          </cell>
        </row>
        <row r="5102">
          <cell r="G5102">
            <v>54.833799999999997</v>
          </cell>
          <cell r="H5102">
            <v>0.17860000000000001</v>
          </cell>
        </row>
        <row r="5103">
          <cell r="G5103">
            <v>56.329700000000003</v>
          </cell>
          <cell r="H5103">
            <v>-1.0706</v>
          </cell>
        </row>
        <row r="5104">
          <cell r="G5104">
            <v>54.182400000000001</v>
          </cell>
          <cell r="H5104">
            <v>-1.111</v>
          </cell>
        </row>
        <row r="5105">
          <cell r="G5105">
            <v>55.660200000000003</v>
          </cell>
          <cell r="H5105">
            <v>-9.69E-2</v>
          </cell>
        </row>
        <row r="5106">
          <cell r="G5106">
            <v>55.322800000000001</v>
          </cell>
          <cell r="H5106">
            <v>0.25030000000000002</v>
          </cell>
        </row>
        <row r="5107">
          <cell r="G5107">
            <v>53.213700000000003</v>
          </cell>
          <cell r="H5107">
            <v>-7.3700000000000002E-2</v>
          </cell>
        </row>
        <row r="5108">
          <cell r="G5108">
            <v>54.6648</v>
          </cell>
          <cell r="H5108">
            <v>-0.38279999999999997</v>
          </cell>
        </row>
        <row r="5109">
          <cell r="G5109">
            <v>52.580599999999997</v>
          </cell>
          <cell r="H5109">
            <v>0</v>
          </cell>
        </row>
        <row r="5110">
          <cell r="G5110">
            <v>54.014299999999999</v>
          </cell>
          <cell r="H5110">
            <v>0.34350000000000003</v>
          </cell>
        </row>
        <row r="5111">
          <cell r="G5111">
            <v>53.686500000000002</v>
          </cell>
          <cell r="H5111">
            <v>0</v>
          </cell>
        </row>
        <row r="5112">
          <cell r="G5112">
            <v>49.918100000000003</v>
          </cell>
          <cell r="H5112">
            <v>0</v>
          </cell>
        </row>
        <row r="5113">
          <cell r="G5113">
            <v>53.057600000000001</v>
          </cell>
          <cell r="H5113">
            <v>0</v>
          </cell>
        </row>
        <row r="5114">
          <cell r="G5114">
            <v>51.034300000000002</v>
          </cell>
          <cell r="H5114">
            <v>0.1663</v>
          </cell>
        </row>
        <row r="5115">
          <cell r="G5115">
            <v>52.4255</v>
          </cell>
          <cell r="H5115">
            <v>-0.97550000000000003</v>
          </cell>
        </row>
        <row r="5116">
          <cell r="G5116">
            <v>50.426099999999998</v>
          </cell>
          <cell r="H5116">
            <v>-0.99450000000000005</v>
          </cell>
        </row>
        <row r="5117">
          <cell r="G5117">
            <v>51.800600000000003</v>
          </cell>
          <cell r="H5117">
            <v>-7.3200000000000001E-2</v>
          </cell>
        </row>
        <row r="5118">
          <cell r="G5118">
            <v>51.485799999999998</v>
          </cell>
          <cell r="H5118">
            <v>0.2316</v>
          </cell>
        </row>
        <row r="5119">
          <cell r="G5119">
            <v>49.521999999999998</v>
          </cell>
          <cell r="H5119">
            <v>-7.0900000000000005E-2</v>
          </cell>
        </row>
        <row r="5120">
          <cell r="G5120">
            <v>50.871600000000001</v>
          </cell>
          <cell r="H5120">
            <v>-0.34989999999999999</v>
          </cell>
        </row>
        <row r="5121">
          <cell r="G5121">
            <v>48.931199999999997</v>
          </cell>
          <cell r="H5121">
            <v>0</v>
          </cell>
        </row>
        <row r="5122">
          <cell r="G5122">
            <v>50.264600000000002</v>
          </cell>
          <cell r="H5122">
            <v>0.30790000000000001</v>
          </cell>
        </row>
        <row r="5123">
          <cell r="G5123">
            <v>49.9587</v>
          </cell>
          <cell r="H5123">
            <v>0</v>
          </cell>
        </row>
        <row r="5124">
          <cell r="G5124">
            <v>44.849400000000003</v>
          </cell>
          <cell r="H5124">
            <v>0</v>
          </cell>
        </row>
        <row r="5125">
          <cell r="G5125">
            <v>49.381599999999999</v>
          </cell>
          <cell r="H5125">
            <v>0</v>
          </cell>
        </row>
        <row r="5126">
          <cell r="G5126">
            <v>47.497599999999998</v>
          </cell>
          <cell r="H5126">
            <v>0.1474</v>
          </cell>
        </row>
        <row r="5127">
          <cell r="G5127">
            <v>48.791600000000003</v>
          </cell>
          <cell r="H5127">
            <v>-0.8831</v>
          </cell>
        </row>
        <row r="5128">
          <cell r="G5128">
            <v>46.93</v>
          </cell>
          <cell r="H5128">
            <v>-0.90990000000000004</v>
          </cell>
        </row>
        <row r="5129">
          <cell r="G5129">
            <v>48.208399999999997</v>
          </cell>
          <cell r="H5129">
            <v>-7.9100000000000004E-2</v>
          </cell>
        </row>
        <row r="5130">
          <cell r="G5130">
            <v>47.9146</v>
          </cell>
          <cell r="H5130">
            <v>0.20419999999999999</v>
          </cell>
        </row>
        <row r="5131">
          <cell r="G5131">
            <v>46.086300000000001</v>
          </cell>
          <cell r="H5131">
            <v>-6.0199999999999997E-2</v>
          </cell>
        </row>
        <row r="5132">
          <cell r="G5132">
            <v>47.341500000000003</v>
          </cell>
          <cell r="H5132">
            <v>-0.31309999999999999</v>
          </cell>
        </row>
        <row r="5133">
          <cell r="G5133">
            <v>45.5349</v>
          </cell>
          <cell r="H5133">
            <v>0</v>
          </cell>
        </row>
        <row r="5134">
          <cell r="G5134">
            <v>46.774900000000002</v>
          </cell>
          <cell r="H5134">
            <v>0.28710000000000002</v>
          </cell>
        </row>
        <row r="5135">
          <cell r="G5135">
            <v>46.4895</v>
          </cell>
          <cell r="H5135">
            <v>0</v>
          </cell>
        </row>
        <row r="5136">
          <cell r="G5136">
            <v>41.734299999999998</v>
          </cell>
          <cell r="H5136">
            <v>0</v>
          </cell>
        </row>
        <row r="5137">
          <cell r="G5137">
            <v>45.951000000000001</v>
          </cell>
          <cell r="H5137">
            <v>0</v>
          </cell>
        </row>
        <row r="5138">
          <cell r="G5138">
            <v>44.197200000000002</v>
          </cell>
          <cell r="H5138">
            <v>0.12659999999999999</v>
          </cell>
        </row>
        <row r="5139">
          <cell r="G5139">
            <v>45.404600000000002</v>
          </cell>
          <cell r="H5139">
            <v>-0.76629999999999998</v>
          </cell>
        </row>
        <row r="5140">
          <cell r="G5140">
            <v>43.676499999999997</v>
          </cell>
          <cell r="H5140">
            <v>-0.78879999999999995</v>
          </cell>
        </row>
        <row r="5141">
          <cell r="G5141">
            <v>44.870600000000003</v>
          </cell>
          <cell r="H5141">
            <v>-7.3599999999999999E-2</v>
          </cell>
        </row>
        <row r="5142">
          <cell r="G5142">
            <v>44.601599999999998</v>
          </cell>
          <cell r="H5142">
            <v>0.17330000000000001</v>
          </cell>
        </row>
        <row r="5143">
          <cell r="G5143">
            <v>42.904200000000003</v>
          </cell>
          <cell r="H5143">
            <v>-5.0099999999999999E-2</v>
          </cell>
        </row>
        <row r="5144">
          <cell r="G5144">
            <v>44.077199999999998</v>
          </cell>
          <cell r="H5144">
            <v>-0.26850000000000002</v>
          </cell>
        </row>
        <row r="5145">
          <cell r="G5145">
            <v>13.4666</v>
          </cell>
          <cell r="H5145">
            <v>6.6116000000000001</v>
          </cell>
        </row>
        <row r="5146">
          <cell r="G5146">
            <v>11.409700000000001</v>
          </cell>
          <cell r="H5146">
            <v>-3.3099999999999997E-2</v>
          </cell>
        </row>
        <row r="5147">
          <cell r="G5147">
            <v>9.9879999999999995</v>
          </cell>
          <cell r="H5147">
            <v>0</v>
          </cell>
        </row>
        <row r="5148">
          <cell r="G5148">
            <v>10.0876</v>
          </cell>
          <cell r="H5148">
            <v>0</v>
          </cell>
        </row>
        <row r="5149">
          <cell r="G5149">
            <v>10.0329</v>
          </cell>
          <cell r="H5149">
            <v>0</v>
          </cell>
        </row>
        <row r="5150">
          <cell r="G5150">
            <v>9.8284000000000002</v>
          </cell>
          <cell r="H5150">
            <v>0</v>
          </cell>
        </row>
        <row r="5151">
          <cell r="G5151">
            <v>9.9075000000000006</v>
          </cell>
          <cell r="H5151">
            <v>0</v>
          </cell>
        </row>
        <row r="5152">
          <cell r="G5152">
            <v>-4.7100000000000003E-2</v>
          </cell>
          <cell r="H5152">
            <v>0</v>
          </cell>
        </row>
        <row r="5153">
          <cell r="G5153">
            <v>-9.2100000000000001E-2</v>
          </cell>
          <cell r="H5153">
            <v>0</v>
          </cell>
        </row>
        <row r="5154">
          <cell r="G5154">
            <v>-9.8500000000000004E-2</v>
          </cell>
          <cell r="H5154">
            <v>0</v>
          </cell>
        </row>
        <row r="5155">
          <cell r="G5155">
            <v>46.1096</v>
          </cell>
          <cell r="H5155">
            <v>-0.23180000000000001</v>
          </cell>
        </row>
        <row r="5156">
          <cell r="G5156">
            <v>-202.40350000000001</v>
          </cell>
          <cell r="H5156">
            <v>1.8951</v>
          </cell>
        </row>
        <row r="5157">
          <cell r="G5157">
            <v>-43.1327</v>
          </cell>
          <cell r="H5157">
            <v>-1.1798</v>
          </cell>
        </row>
        <row r="5158">
          <cell r="G5158">
            <v>-91.033000000000001</v>
          </cell>
          <cell r="H5158">
            <v>-3.4552999999999998</v>
          </cell>
        </row>
        <row r="5159">
          <cell r="G5159">
            <v>-51.416600000000003</v>
          </cell>
          <cell r="H5159">
            <v>-4.0899999999999999E-2</v>
          </cell>
        </row>
        <row r="5160">
          <cell r="G5160">
            <v>-76.899500000000003</v>
          </cell>
          <cell r="H5160">
            <v>-5.6399999999999999E-2</v>
          </cell>
        </row>
        <row r="5161">
          <cell r="G5161">
            <v>-91.322100000000006</v>
          </cell>
          <cell r="H5161">
            <v>-5.0900000000000001E-2</v>
          </cell>
        </row>
        <row r="5162">
          <cell r="G5162">
            <v>10.2967</v>
          </cell>
          <cell r="H5162">
            <v>-6.3600000000000004E-2</v>
          </cell>
        </row>
        <row r="5163">
          <cell r="G5163">
            <v>7.8295000000000003</v>
          </cell>
          <cell r="H5163">
            <v>-0.15609999999999999</v>
          </cell>
        </row>
        <row r="5164">
          <cell r="G5164">
            <v>35.069899999999997</v>
          </cell>
          <cell r="H5164">
            <v>0.61140000000000005</v>
          </cell>
        </row>
        <row r="5165">
          <cell r="G5165">
            <v>2.9154</v>
          </cell>
          <cell r="H5165">
            <v>2.4299999999999999E-2</v>
          </cell>
        </row>
        <row r="5166">
          <cell r="G5166">
            <v>19.263400000000001</v>
          </cell>
          <cell r="H5166">
            <v>-0.34849999999999998</v>
          </cell>
        </row>
        <row r="5167">
          <cell r="G5167">
            <v>-31.551200000000001</v>
          </cell>
          <cell r="H5167">
            <v>0.1721</v>
          </cell>
        </row>
        <row r="5168">
          <cell r="G5168">
            <v>-20.422000000000001</v>
          </cell>
          <cell r="H5168">
            <v>0.20039999999999999</v>
          </cell>
        </row>
        <row r="5169">
          <cell r="G5169">
            <v>-15.101699999999999</v>
          </cell>
          <cell r="H5169">
            <v>-0.41549999999999998</v>
          </cell>
        </row>
        <row r="5170">
          <cell r="G5170">
            <v>-12.242699999999999</v>
          </cell>
          <cell r="H5170">
            <v>-0.46860000000000002</v>
          </cell>
        </row>
        <row r="5171">
          <cell r="G5171">
            <v>-12.8569</v>
          </cell>
          <cell r="H5171">
            <v>-9.2999999999999992E-3</v>
          </cell>
        </row>
        <row r="5172">
          <cell r="G5172">
            <v>-16.767099999999999</v>
          </cell>
          <cell r="H5172">
            <v>-1.11E-2</v>
          </cell>
        </row>
        <row r="5173">
          <cell r="G5173">
            <v>-24.179500000000001</v>
          </cell>
          <cell r="H5173">
            <v>-1.18E-2</v>
          </cell>
        </row>
        <row r="5174">
          <cell r="G5174">
            <v>-51.805599999999998</v>
          </cell>
          <cell r="H5174">
            <v>0.30380000000000001</v>
          </cell>
        </row>
        <row r="5175">
          <cell r="G5175">
            <v>-59.7714</v>
          </cell>
          <cell r="H5175">
            <v>1.1919999999999999</v>
          </cell>
        </row>
        <row r="5176">
          <cell r="G5176">
            <v>-65.400000000000006</v>
          </cell>
          <cell r="H5176">
            <v>-1.1273</v>
          </cell>
        </row>
        <row r="5177">
          <cell r="G5177">
            <v>-54.166499999999999</v>
          </cell>
          <cell r="H5177">
            <v>-0.43230000000000002</v>
          </cell>
        </row>
        <row r="5178">
          <cell r="G5178">
            <v>-48.278799999999997</v>
          </cell>
          <cell r="H5178">
            <v>0.91500000000000004</v>
          </cell>
        </row>
        <row r="5179">
          <cell r="G5179">
            <v>-12.915900000000001</v>
          </cell>
          <cell r="H5179">
            <v>7.3700000000000002E-2</v>
          </cell>
        </row>
        <row r="5180">
          <cell r="G5180">
            <v>-5.6447000000000003</v>
          </cell>
          <cell r="H5180">
            <v>5.62E-2</v>
          </cell>
        </row>
        <row r="5181">
          <cell r="G5181">
            <v>-5.5399999999999998E-2</v>
          </cell>
          <cell r="H5181">
            <v>-1.1999999999999999E-3</v>
          </cell>
        </row>
        <row r="5182">
          <cell r="G5182">
            <v>0.38829999999999998</v>
          </cell>
          <cell r="H5182">
            <v>1.2200000000000001E-2</v>
          </cell>
        </row>
        <row r="5183">
          <cell r="G5183">
            <v>0.48749999999999999</v>
          </cell>
          <cell r="H5183">
            <v>2.9999999999999997E-4</v>
          </cell>
        </row>
        <row r="5184">
          <cell r="G5184">
            <v>1.7443</v>
          </cell>
          <cell r="H5184">
            <v>1E-3</v>
          </cell>
        </row>
        <row r="5185">
          <cell r="G5185">
            <v>1.548</v>
          </cell>
          <cell r="H5185">
            <v>5.9999999999999995E-4</v>
          </cell>
        </row>
        <row r="5186">
          <cell r="G5186">
            <v>4.4916</v>
          </cell>
          <cell r="H5186">
            <v>-2.47E-2</v>
          </cell>
        </row>
        <row r="5187">
          <cell r="G5187">
            <v>4.2580999999999998</v>
          </cell>
          <cell r="H5187">
            <v>-8.0799999999999997E-2</v>
          </cell>
        </row>
        <row r="5188">
          <cell r="G5188">
            <v>4.3183999999999996</v>
          </cell>
          <cell r="H5188">
            <v>7.1499999999999994E-2</v>
          </cell>
        </row>
        <row r="5189">
          <cell r="G5189">
            <v>3.8033999999999999</v>
          </cell>
          <cell r="H5189">
            <v>3.0599999999999999E-2</v>
          </cell>
        </row>
        <row r="5190">
          <cell r="G5190">
            <v>4.5709</v>
          </cell>
          <cell r="H5190">
            <v>-8.3599999999999994E-2</v>
          </cell>
        </row>
        <row r="5191">
          <cell r="G5191">
            <v>2.3654000000000002</v>
          </cell>
          <cell r="H5191">
            <v>-1.2999999999999999E-2</v>
          </cell>
        </row>
        <row r="5192">
          <cell r="G5192">
            <v>-3.3818000000000001</v>
          </cell>
          <cell r="H5192">
            <v>3.3000000000000002E-2</v>
          </cell>
        </row>
        <row r="5193">
          <cell r="G5193">
            <v>-2.9483999999999999</v>
          </cell>
          <cell r="H5193">
            <v>-6.3399999999999998E-2</v>
          </cell>
        </row>
        <row r="5194">
          <cell r="G5194">
            <v>-2.8153000000000001</v>
          </cell>
          <cell r="H5194">
            <v>-8.8400000000000006E-2</v>
          </cell>
        </row>
        <row r="5195">
          <cell r="G5195">
            <v>-2.7339000000000002</v>
          </cell>
          <cell r="H5195">
            <v>-1.8E-3</v>
          </cell>
        </row>
        <row r="5196">
          <cell r="G5196">
            <v>-2.6821000000000002</v>
          </cell>
          <cell r="H5196">
            <v>-1.6000000000000001E-3</v>
          </cell>
        </row>
        <row r="5197">
          <cell r="G5197">
            <v>-2.7549999999999999</v>
          </cell>
          <cell r="H5197">
            <v>-1.1999999999999999E-3</v>
          </cell>
        </row>
        <row r="5198">
          <cell r="G5198">
            <v>-0.55810000000000004</v>
          </cell>
          <cell r="H5198">
            <v>3.0999999999999999E-3</v>
          </cell>
        </row>
        <row r="5199">
          <cell r="G5199">
            <v>-0.63019999999999998</v>
          </cell>
          <cell r="H5199">
            <v>1.1900000000000001E-2</v>
          </cell>
        </row>
        <row r="5200">
          <cell r="G5200">
            <v>-0.32150000000000001</v>
          </cell>
          <cell r="H5200">
            <v>-5.3E-3</v>
          </cell>
        </row>
        <row r="5201">
          <cell r="G5201">
            <v>-0.29470000000000002</v>
          </cell>
          <cell r="H5201">
            <v>-2.5000000000000001E-3</v>
          </cell>
        </row>
        <row r="5202">
          <cell r="G5202">
            <v>-0.22059999999999999</v>
          </cell>
          <cell r="H5202">
            <v>3.8999999999999998E-3</v>
          </cell>
        </row>
        <row r="5203">
          <cell r="G5203">
            <v>-1.9887999999999999</v>
          </cell>
          <cell r="H5203">
            <v>1.06E-2</v>
          </cell>
        </row>
        <row r="5204">
          <cell r="G5204">
            <v>-1.923</v>
          </cell>
          <cell r="H5204">
            <v>1.8700000000000001E-2</v>
          </cell>
        </row>
        <row r="5205">
          <cell r="G5205">
            <v>-1.9021999999999999</v>
          </cell>
          <cell r="H5205">
            <v>-4.2500000000000003E-2</v>
          </cell>
        </row>
        <row r="5206">
          <cell r="G5206">
            <v>-1.8653</v>
          </cell>
          <cell r="H5206">
            <v>-0.06</v>
          </cell>
        </row>
        <row r="5207">
          <cell r="G5207">
            <v>-1.8411999999999999</v>
          </cell>
          <cell r="H5207">
            <v>-1.2999999999999999E-3</v>
          </cell>
        </row>
        <row r="5208">
          <cell r="G5208">
            <v>-1.8301000000000001</v>
          </cell>
          <cell r="H5208">
            <v>-1.1999999999999999E-3</v>
          </cell>
        </row>
        <row r="5209">
          <cell r="G5209">
            <v>-1.8193999999999999</v>
          </cell>
          <cell r="H5209">
            <v>-8.9999999999999998E-4</v>
          </cell>
        </row>
        <row r="5210">
          <cell r="G5210">
            <v>19.682099999999998</v>
          </cell>
          <cell r="H5210">
            <v>1.9279999999999999</v>
          </cell>
        </row>
        <row r="5211">
          <cell r="G5211">
            <v>20.266100000000002</v>
          </cell>
          <cell r="H5211">
            <v>-0.6502</v>
          </cell>
        </row>
        <row r="5212">
          <cell r="G5212">
            <v>19.554300000000001</v>
          </cell>
          <cell r="H5212">
            <v>0.53490000000000004</v>
          </cell>
        </row>
        <row r="5213">
          <cell r="G5213">
            <v>18.987200000000001</v>
          </cell>
          <cell r="H5213">
            <v>0.72070000000000001</v>
          </cell>
        </row>
        <row r="5214">
          <cell r="G5214">
            <v>18.895499999999998</v>
          </cell>
          <cell r="H5214">
            <v>1.4999999999999999E-2</v>
          </cell>
        </row>
        <row r="5215">
          <cell r="G5215">
            <v>18.217700000000001</v>
          </cell>
          <cell r="H5215">
            <v>1.34E-2</v>
          </cell>
        </row>
        <row r="5216">
          <cell r="G5216">
            <v>11.267099999999999</v>
          </cell>
          <cell r="H5216">
            <v>6.3E-3</v>
          </cell>
        </row>
        <row r="5217">
          <cell r="G5217">
            <v>-1.2174</v>
          </cell>
          <cell r="H5217">
            <v>3.3099999999999997E-2</v>
          </cell>
        </row>
        <row r="5218">
          <cell r="G5218">
            <v>-1.5582</v>
          </cell>
          <cell r="H5218">
            <v>-0.22850000000000001</v>
          </cell>
        </row>
        <row r="5219">
          <cell r="G5219">
            <v>13.055300000000001</v>
          </cell>
          <cell r="H5219">
            <v>0.62</v>
          </cell>
        </row>
        <row r="5220">
          <cell r="G5220">
            <v>-1.6367</v>
          </cell>
          <cell r="H5220">
            <v>-0.1087</v>
          </cell>
        </row>
        <row r="5221">
          <cell r="G5221">
            <v>-1.4827999999999999</v>
          </cell>
          <cell r="H5221">
            <v>-0.2291</v>
          </cell>
        </row>
        <row r="5222">
          <cell r="G5222">
            <v>-1.2024999999999999</v>
          </cell>
          <cell r="H5222">
            <v>-0.1099</v>
          </cell>
        </row>
        <row r="5223">
          <cell r="G5223">
            <v>-0.89839999999999998</v>
          </cell>
          <cell r="H5223">
            <v>3.0300000000000001E-2</v>
          </cell>
        </row>
        <row r="5224">
          <cell r="G5224">
            <v>-0.76349999999999996</v>
          </cell>
          <cell r="H5224">
            <v>-2.1000000000000001E-2</v>
          </cell>
        </row>
        <row r="5225">
          <cell r="G5225">
            <v>-0.75760000000000005</v>
          </cell>
          <cell r="H5225">
            <v>-2.9000000000000001E-2</v>
          </cell>
        </row>
        <row r="5226">
          <cell r="G5226">
            <v>-0.72829999999999995</v>
          </cell>
          <cell r="H5226">
            <v>-5.0000000000000001E-4</v>
          </cell>
        </row>
        <row r="5227">
          <cell r="G5227">
            <v>-0.81189999999999996</v>
          </cell>
          <cell r="H5227">
            <v>-5.0000000000000001E-4</v>
          </cell>
        </row>
        <row r="5228">
          <cell r="G5228">
            <v>-0.84819999999999995</v>
          </cell>
          <cell r="H5228">
            <v>-4.0000000000000002E-4</v>
          </cell>
        </row>
        <row r="5229">
          <cell r="G5229">
            <v>-0.1779</v>
          </cell>
          <cell r="H5229">
            <v>5.7999999999999996E-3</v>
          </cell>
        </row>
        <row r="5230">
          <cell r="G5230">
            <v>-3.0800000000000001E-2</v>
          </cell>
          <cell r="H5230">
            <v>-4.4000000000000003E-3</v>
          </cell>
        </row>
        <row r="5231">
          <cell r="G5231">
            <v>-2.9700000000000001E-2</v>
          </cell>
          <cell r="H5231">
            <v>-1E-3</v>
          </cell>
        </row>
        <row r="5232">
          <cell r="G5232">
            <v>-3.09E-2</v>
          </cell>
          <cell r="H5232">
            <v>-1.8E-3</v>
          </cell>
        </row>
        <row r="5233">
          <cell r="G5233">
            <v>-7.9000000000000008E-3</v>
          </cell>
          <cell r="H5233">
            <v>-1E-3</v>
          </cell>
        </row>
        <row r="5234">
          <cell r="G5234">
            <v>-6.4999999999999997E-3</v>
          </cell>
          <cell r="H5234">
            <v>-5.9999999999999995E-4</v>
          </cell>
        </row>
        <row r="5235">
          <cell r="G5235">
            <v>-6.1000000000000004E-3</v>
          </cell>
          <cell r="H5235">
            <v>2.0000000000000001E-4</v>
          </cell>
        </row>
        <row r="5236">
          <cell r="G5236">
            <v>-3.0000000000000001E-3</v>
          </cell>
          <cell r="H5236">
            <v>-1E-4</v>
          </cell>
        </row>
        <row r="5237">
          <cell r="G5237">
            <v>-3.0000000000000001E-3</v>
          </cell>
          <cell r="H5237">
            <v>-1E-4</v>
          </cell>
        </row>
        <row r="5238">
          <cell r="G5238">
            <v>-3.0000000000000001E-3</v>
          </cell>
          <cell r="H5238">
            <v>0</v>
          </cell>
        </row>
        <row r="5239">
          <cell r="G5239">
            <v>-3.3999999999999998E-3</v>
          </cell>
          <cell r="H5239">
            <v>0</v>
          </cell>
        </row>
        <row r="5240">
          <cell r="G5240">
            <v>-5.8999999999999999E-3</v>
          </cell>
          <cell r="H5240">
            <v>0</v>
          </cell>
        </row>
        <row r="5241">
          <cell r="G5241">
            <v>-0.01</v>
          </cell>
          <cell r="H5241">
            <v>2.0000000000000001E-4</v>
          </cell>
        </row>
        <row r="5242">
          <cell r="G5242">
            <v>-9.9000000000000008E-3</v>
          </cell>
          <cell r="H5242">
            <v>-1.4E-3</v>
          </cell>
        </row>
        <row r="5243">
          <cell r="G5243">
            <v>-9.1000000000000004E-3</v>
          </cell>
          <cell r="H5243">
            <v>-2.9999999999999997E-4</v>
          </cell>
        </row>
        <row r="5244">
          <cell r="G5244">
            <v>-8.2000000000000007E-3</v>
          </cell>
          <cell r="H5244">
            <v>-5.0000000000000001E-4</v>
          </cell>
        </row>
        <row r="5245">
          <cell r="G5245">
            <v>-7.3000000000000001E-3</v>
          </cell>
          <cell r="H5245">
            <v>-8.9999999999999998E-4</v>
          </cell>
        </row>
        <row r="5246">
          <cell r="G5246">
            <v>-6.1000000000000004E-3</v>
          </cell>
          <cell r="H5246">
            <v>-5.0000000000000001E-4</v>
          </cell>
        </row>
        <row r="5247">
          <cell r="G5247">
            <v>-5.5999999999999999E-3</v>
          </cell>
          <cell r="H5247">
            <v>2.0000000000000001E-4</v>
          </cell>
        </row>
        <row r="5248">
          <cell r="G5248">
            <v>-2.8E-3</v>
          </cell>
          <cell r="H5248">
            <v>0</v>
          </cell>
        </row>
        <row r="5249">
          <cell r="G5249">
            <v>-2.8E-3</v>
          </cell>
          <cell r="H5249">
            <v>0</v>
          </cell>
        </row>
        <row r="5250">
          <cell r="G5250">
            <v>-2.8E-3</v>
          </cell>
          <cell r="H5250">
            <v>0</v>
          </cell>
        </row>
        <row r="5251">
          <cell r="G5251">
            <v>-3.0999999999999999E-3</v>
          </cell>
          <cell r="H5251">
            <v>0</v>
          </cell>
        </row>
        <row r="5252">
          <cell r="G5252">
            <v>-5.4999999999999997E-3</v>
          </cell>
          <cell r="H5252">
            <v>0</v>
          </cell>
        </row>
        <row r="5253">
          <cell r="G5253">
            <v>-9.2999999999999992E-3</v>
          </cell>
          <cell r="H5253">
            <v>0</v>
          </cell>
        </row>
        <row r="5254">
          <cell r="G5254">
            <v>-9.2999999999999992E-3</v>
          </cell>
          <cell r="H5254">
            <v>0</v>
          </cell>
        </row>
        <row r="5255">
          <cell r="G5255">
            <v>-8.3999999999999995E-3</v>
          </cell>
          <cell r="H5255">
            <v>0</v>
          </cell>
        </row>
        <row r="5256">
          <cell r="G5256">
            <v>-7.6E-3</v>
          </cell>
          <cell r="H5256">
            <v>0</v>
          </cell>
        </row>
        <row r="5257">
          <cell r="G5257">
            <v>-6.7999999999999996E-3</v>
          </cell>
          <cell r="H5257">
            <v>0</v>
          </cell>
        </row>
        <row r="5258">
          <cell r="G5258">
            <v>-5.7000000000000002E-3</v>
          </cell>
          <cell r="H5258">
            <v>0</v>
          </cell>
        </row>
        <row r="5259">
          <cell r="G5259">
            <v>-5.1999999999999998E-3</v>
          </cell>
          <cell r="H5259">
            <v>0</v>
          </cell>
        </row>
        <row r="5260">
          <cell r="G5260">
            <v>-7.6181000000000001</v>
          </cell>
          <cell r="H5260">
            <v>-0.8901</v>
          </cell>
        </row>
        <row r="5261">
          <cell r="G5261">
            <v>-4.5647000000000002</v>
          </cell>
          <cell r="H5261">
            <v>0.86040000000000005</v>
          </cell>
        </row>
        <row r="5262">
          <cell r="G5262">
            <v>-1.5283</v>
          </cell>
          <cell r="H5262">
            <v>0.2107</v>
          </cell>
        </row>
        <row r="5263">
          <cell r="G5263">
            <v>-0.40760000000000002</v>
          </cell>
          <cell r="H5263">
            <v>5.2600000000000001E-2</v>
          </cell>
        </row>
        <row r="5264">
          <cell r="G5264">
            <v>-0.35499999999999998</v>
          </cell>
          <cell r="H5264">
            <v>5.8599999999999999E-2</v>
          </cell>
        </row>
        <row r="5265">
          <cell r="G5265">
            <v>0.21640000000000001</v>
          </cell>
          <cell r="H5265">
            <v>-3.5799999999999998E-2</v>
          </cell>
        </row>
        <row r="5266">
          <cell r="G5266">
            <v>-0.86439999999999995</v>
          </cell>
          <cell r="H5266">
            <v>0.14849999999999999</v>
          </cell>
        </row>
        <row r="5267">
          <cell r="G5267">
            <v>-3.3845999999999998</v>
          </cell>
          <cell r="H5267">
            <v>0.99260000000000004</v>
          </cell>
        </row>
        <row r="5268">
          <cell r="G5268">
            <v>-3.585</v>
          </cell>
          <cell r="H5268">
            <v>0.64580000000000004</v>
          </cell>
        </row>
        <row r="5269">
          <cell r="G5269">
            <v>-3.5253999999999999</v>
          </cell>
          <cell r="H5269">
            <v>0.96730000000000005</v>
          </cell>
        </row>
        <row r="5270">
          <cell r="G5270">
            <v>-3.0144000000000002</v>
          </cell>
          <cell r="H5270">
            <v>0.66190000000000004</v>
          </cell>
        </row>
        <row r="5271">
          <cell r="G5271">
            <v>-2.6627999999999998</v>
          </cell>
          <cell r="H5271">
            <v>0.62919999999999998</v>
          </cell>
        </row>
        <row r="5272">
          <cell r="G5272">
            <v>-2.2576000000000001</v>
          </cell>
          <cell r="H5272">
            <v>0.2442</v>
          </cell>
        </row>
        <row r="5273">
          <cell r="G5273">
            <v>-1.6662999999999999</v>
          </cell>
          <cell r="H5273">
            <v>5.62E-2</v>
          </cell>
        </row>
        <row r="5274">
          <cell r="G5274">
            <v>-1.3035000000000001</v>
          </cell>
          <cell r="H5274">
            <v>-3.5900000000000001E-2</v>
          </cell>
        </row>
        <row r="5275">
          <cell r="G5275">
            <v>-1.1949000000000001</v>
          </cell>
          <cell r="H5275">
            <v>-4.5699999999999998E-2</v>
          </cell>
        </row>
        <row r="5276">
          <cell r="G5276">
            <v>-1.141</v>
          </cell>
          <cell r="H5276">
            <v>-8.0000000000000004E-4</v>
          </cell>
        </row>
        <row r="5277">
          <cell r="G5277">
            <v>-1.3486</v>
          </cell>
          <cell r="H5277">
            <v>-8.9999999999999998E-4</v>
          </cell>
        </row>
        <row r="5278">
          <cell r="G5278">
            <v>-1.6198999999999999</v>
          </cell>
          <cell r="H5278">
            <v>-8.0000000000000004E-4</v>
          </cell>
        </row>
        <row r="5279">
          <cell r="G5279">
            <v>-1.8046</v>
          </cell>
          <cell r="H5279">
            <v>1.06E-2</v>
          </cell>
        </row>
        <row r="5280">
          <cell r="G5280">
            <v>-0.95899999999999996</v>
          </cell>
          <cell r="H5280">
            <v>1.9099999999999999E-2</v>
          </cell>
        </row>
        <row r="5281">
          <cell r="G5281">
            <v>-0.86619999999999997</v>
          </cell>
          <cell r="H5281">
            <v>-1.49E-2</v>
          </cell>
        </row>
        <row r="5282">
          <cell r="G5282">
            <v>-0.8669</v>
          </cell>
          <cell r="H5282">
            <v>-6.8999999999999999E-3</v>
          </cell>
        </row>
        <row r="5283">
          <cell r="G5283">
            <v>-0.7389</v>
          </cell>
          <cell r="H5283">
            <v>1.4E-2</v>
          </cell>
        </row>
        <row r="5284">
          <cell r="G5284">
            <v>-0.64080000000000004</v>
          </cell>
          <cell r="H5284">
            <v>3.7000000000000002E-3</v>
          </cell>
        </row>
        <row r="5285">
          <cell r="G5285">
            <v>-0.52780000000000005</v>
          </cell>
          <cell r="H5285">
            <v>5.3E-3</v>
          </cell>
        </row>
        <row r="5286">
          <cell r="G5286">
            <v>-0.37769999999999998</v>
          </cell>
          <cell r="H5286">
            <v>-8.0999999999999996E-3</v>
          </cell>
        </row>
        <row r="5287">
          <cell r="G5287">
            <v>-0.3377</v>
          </cell>
          <cell r="H5287">
            <v>-1.06E-2</v>
          </cell>
        </row>
        <row r="5288">
          <cell r="G5288">
            <v>-0.33029999999999998</v>
          </cell>
          <cell r="H5288">
            <v>-2.0000000000000001E-4</v>
          </cell>
        </row>
        <row r="5289">
          <cell r="G5289">
            <v>-0.27739999999999998</v>
          </cell>
          <cell r="H5289">
            <v>-2.0000000000000001E-4</v>
          </cell>
        </row>
        <row r="5290">
          <cell r="G5290">
            <v>-0.34810000000000002</v>
          </cell>
          <cell r="H5290">
            <v>-1E-4</v>
          </cell>
        </row>
        <row r="5291">
          <cell r="G5291">
            <v>-0.30680000000000002</v>
          </cell>
          <cell r="H5291">
            <v>1.6999999999999999E-3</v>
          </cell>
        </row>
        <row r="5292">
          <cell r="G5292">
            <v>-0.25330000000000003</v>
          </cell>
          <cell r="H5292">
            <v>4.7999999999999996E-3</v>
          </cell>
        </row>
        <row r="5293">
          <cell r="G5293">
            <v>-0.26350000000000001</v>
          </cell>
          <cell r="H5293">
            <v>-4.4000000000000003E-3</v>
          </cell>
        </row>
        <row r="5294">
          <cell r="G5294">
            <v>-0.2707</v>
          </cell>
          <cell r="H5294">
            <v>-2.2000000000000001E-3</v>
          </cell>
        </row>
        <row r="5295">
          <cell r="G5295">
            <v>-0.22650000000000001</v>
          </cell>
          <cell r="H5295">
            <v>4.1000000000000003E-3</v>
          </cell>
        </row>
        <row r="5296">
          <cell r="G5296">
            <v>-0.19189999999999999</v>
          </cell>
          <cell r="H5296">
            <v>1.1000000000000001E-3</v>
          </cell>
        </row>
        <row r="5297">
          <cell r="G5297">
            <v>-0.16109999999999999</v>
          </cell>
          <cell r="H5297">
            <v>1.6000000000000001E-3</v>
          </cell>
        </row>
        <row r="5298">
          <cell r="G5298">
            <v>-0.112</v>
          </cell>
          <cell r="H5298">
            <v>-2.3999999999999998E-3</v>
          </cell>
        </row>
        <row r="5299">
          <cell r="G5299">
            <v>-0.111</v>
          </cell>
          <cell r="H5299">
            <v>-3.5000000000000001E-3</v>
          </cell>
        </row>
        <row r="5300">
          <cell r="G5300">
            <v>-0.1103</v>
          </cell>
          <cell r="H5300">
            <v>-1E-4</v>
          </cell>
        </row>
        <row r="5301">
          <cell r="G5301">
            <v>-0.14069999999999999</v>
          </cell>
          <cell r="H5301">
            <v>-1E-4</v>
          </cell>
        </row>
        <row r="5302">
          <cell r="G5302">
            <v>-0.1661</v>
          </cell>
          <cell r="H5302">
            <v>-1E-4</v>
          </cell>
        </row>
        <row r="5303">
          <cell r="G5303">
            <v>-0.18640000000000001</v>
          </cell>
          <cell r="H5303">
            <v>1E-3</v>
          </cell>
        </row>
        <row r="5304">
          <cell r="G5304">
            <v>-2.7E-2</v>
          </cell>
          <cell r="H5304">
            <v>5.0000000000000001E-4</v>
          </cell>
        </row>
        <row r="5305">
          <cell r="G5305">
            <v>-2.69E-2</v>
          </cell>
          <cell r="H5305">
            <v>-4.0000000000000002E-4</v>
          </cell>
        </row>
        <row r="5306">
          <cell r="G5306">
            <v>-2.6700000000000002E-2</v>
          </cell>
          <cell r="H5306">
            <v>-2.0000000000000001E-4</v>
          </cell>
        </row>
        <row r="5307">
          <cell r="G5307">
            <v>-2.2800000000000001E-2</v>
          </cell>
          <cell r="H5307">
            <v>4.0000000000000002E-4</v>
          </cell>
        </row>
        <row r="5308">
          <cell r="G5308">
            <v>-1.5100000000000001E-2</v>
          </cell>
          <cell r="H5308">
            <v>1E-4</v>
          </cell>
        </row>
        <row r="5309">
          <cell r="G5309">
            <v>-1.12E-2</v>
          </cell>
          <cell r="H5309">
            <v>1E-4</v>
          </cell>
        </row>
        <row r="5310">
          <cell r="G5310">
            <v>-75</v>
          </cell>
          <cell r="H5310">
            <v>0.3306</v>
          </cell>
        </row>
        <row r="5311">
          <cell r="G5311">
            <v>-15</v>
          </cell>
          <cell r="H5311">
            <v>0</v>
          </cell>
        </row>
        <row r="5312">
          <cell r="G5312">
            <v>30.852900000000002</v>
          </cell>
          <cell r="H5312">
            <v>0</v>
          </cell>
        </row>
        <row r="5313">
          <cell r="G5313">
            <v>29.6999</v>
          </cell>
          <cell r="H5313">
            <v>0</v>
          </cell>
        </row>
        <row r="5314">
          <cell r="G5314">
            <v>30.526599999999998</v>
          </cell>
          <cell r="H5314">
            <v>-5.45E-2</v>
          </cell>
        </row>
        <row r="5315">
          <cell r="G5315">
            <v>30.356100000000001</v>
          </cell>
          <cell r="H5315">
            <v>-5.1499999999999997E-2</v>
          </cell>
        </row>
        <row r="5316">
          <cell r="G5316">
            <v>29.209599999999998</v>
          </cell>
          <cell r="H5316">
            <v>-0.05</v>
          </cell>
        </row>
        <row r="5317">
          <cell r="G5317">
            <v>30.014399999999998</v>
          </cell>
          <cell r="H5317">
            <v>-5.4199999999999998E-2</v>
          </cell>
        </row>
        <row r="5318">
          <cell r="G5318">
            <v>-345</v>
          </cell>
          <cell r="H5318">
            <v>0</v>
          </cell>
        </row>
        <row r="5319">
          <cell r="G5319">
            <v>60</v>
          </cell>
          <cell r="H5319">
            <v>-6.8400000000000002E-2</v>
          </cell>
        </row>
        <row r="5320">
          <cell r="G5320">
            <v>-1.5817000000000001</v>
          </cell>
          <cell r="H5320">
            <v>-0.16619999999999999</v>
          </cell>
        </row>
        <row r="5321">
          <cell r="G5321">
            <v>-391.88310000000001</v>
          </cell>
          <cell r="H5321">
            <v>0</v>
          </cell>
        </row>
        <row r="5322">
          <cell r="G5322">
            <v>-342.42779999999999</v>
          </cell>
          <cell r="H5322">
            <v>-2.1374</v>
          </cell>
        </row>
        <row r="5323">
          <cell r="G5323">
            <v>-416.0625</v>
          </cell>
          <cell r="H5323">
            <v>-1.2858000000000001</v>
          </cell>
        </row>
        <row r="5324">
          <cell r="G5324">
            <v>-454.10820000000001</v>
          </cell>
          <cell r="H5324">
            <v>-1.0367999999999999</v>
          </cell>
        </row>
        <row r="5325">
          <cell r="G5325">
            <v>-449.8895</v>
          </cell>
          <cell r="H5325">
            <v>0</v>
          </cell>
        </row>
        <row r="5326">
          <cell r="G5326">
            <v>-398.68169999999998</v>
          </cell>
          <cell r="H5326">
            <v>0</v>
          </cell>
        </row>
        <row r="5327">
          <cell r="G5327">
            <v>-390.79590000000002</v>
          </cell>
          <cell r="H5327">
            <v>-1.8404</v>
          </cell>
        </row>
        <row r="5328">
          <cell r="G5328">
            <v>-120.0817</v>
          </cell>
          <cell r="H5328">
            <v>-0.13969999999999999</v>
          </cell>
        </row>
        <row r="5329">
          <cell r="G5329">
            <v>-131.44739999999999</v>
          </cell>
          <cell r="H5329">
            <v>0</v>
          </cell>
        </row>
        <row r="5330">
          <cell r="G5330">
            <v>-129.17830000000001</v>
          </cell>
          <cell r="H5330">
            <v>0</v>
          </cell>
        </row>
        <row r="5331">
          <cell r="G5331">
            <v>-118.73569999999999</v>
          </cell>
          <cell r="H5331">
            <v>0</v>
          </cell>
        </row>
        <row r="5332">
          <cell r="G5332">
            <v>-116.2655</v>
          </cell>
          <cell r="H5332">
            <v>0</v>
          </cell>
        </row>
        <row r="5333">
          <cell r="G5333">
            <v>-41.184800000000003</v>
          </cell>
          <cell r="H5333">
            <v>0</v>
          </cell>
        </row>
        <row r="5334">
          <cell r="G5334">
            <v>-34.185099999999998</v>
          </cell>
          <cell r="H5334">
            <v>-0.22359999999999999</v>
          </cell>
        </row>
        <row r="5335">
          <cell r="G5335">
            <v>-30.4253</v>
          </cell>
          <cell r="H5335">
            <v>-9.8799999999999999E-2</v>
          </cell>
        </row>
        <row r="5336">
          <cell r="G5336">
            <v>-30.313400000000001</v>
          </cell>
          <cell r="H5336">
            <v>-7.3300000000000004E-2</v>
          </cell>
        </row>
        <row r="5337">
          <cell r="G5337">
            <v>-30.482900000000001</v>
          </cell>
          <cell r="H5337">
            <v>0</v>
          </cell>
        </row>
        <row r="5338">
          <cell r="G5338">
            <v>-28.7121</v>
          </cell>
          <cell r="H5338">
            <v>0</v>
          </cell>
        </row>
        <row r="5339">
          <cell r="G5339">
            <v>-30.887499999999999</v>
          </cell>
          <cell r="H5339">
            <v>-0.15390000000000001</v>
          </cell>
        </row>
        <row r="5340">
          <cell r="G5340">
            <v>1.2500000000000001E-2</v>
          </cell>
          <cell r="H5340">
            <v>0</v>
          </cell>
        </row>
        <row r="5341">
          <cell r="G5341">
            <v>-6.5735000000000001</v>
          </cell>
          <cell r="H5341">
            <v>0</v>
          </cell>
        </row>
        <row r="5342">
          <cell r="G5342">
            <v>-9.2899999999999991</v>
          </cell>
          <cell r="H5342">
            <v>0</v>
          </cell>
        </row>
        <row r="5343">
          <cell r="G5343">
            <v>-9.0591000000000008</v>
          </cell>
          <cell r="H5343">
            <v>0</v>
          </cell>
        </row>
        <row r="5344">
          <cell r="G5344">
            <v>-5.5324</v>
          </cell>
          <cell r="H5344">
            <v>0</v>
          </cell>
        </row>
        <row r="5345">
          <cell r="G5345">
            <v>-18.885100000000001</v>
          </cell>
          <cell r="H5345">
            <v>0</v>
          </cell>
        </row>
        <row r="5346">
          <cell r="G5346">
            <v>-13.798</v>
          </cell>
          <cell r="H5346">
            <v>-9.1600000000000001E-2</v>
          </cell>
        </row>
        <row r="5347">
          <cell r="G5347">
            <v>-11.71</v>
          </cell>
          <cell r="H5347">
            <v>-3.8100000000000002E-2</v>
          </cell>
        </row>
        <row r="5348">
          <cell r="G5348">
            <v>-11.7148</v>
          </cell>
          <cell r="H5348">
            <v>-2.8299999999999999E-2</v>
          </cell>
        </row>
        <row r="5349">
          <cell r="G5349">
            <v>-12.0685</v>
          </cell>
          <cell r="H5349">
            <v>0</v>
          </cell>
        </row>
        <row r="5350">
          <cell r="G5350">
            <v>-10.8126</v>
          </cell>
          <cell r="H5350">
            <v>0</v>
          </cell>
        </row>
        <row r="5351">
          <cell r="G5351">
            <v>-11.6914</v>
          </cell>
          <cell r="H5351">
            <v>-5.8299999999999998E-2</v>
          </cell>
        </row>
        <row r="5352">
          <cell r="G5352">
            <v>-47.323599999999999</v>
          </cell>
          <cell r="H5352">
            <v>-5.67E-2</v>
          </cell>
        </row>
        <row r="5353">
          <cell r="G5353">
            <v>-53.451099999999997</v>
          </cell>
          <cell r="H5353">
            <v>0</v>
          </cell>
        </row>
        <row r="5354">
          <cell r="G5354">
            <v>-60.486699999999999</v>
          </cell>
          <cell r="H5354">
            <v>0</v>
          </cell>
        </row>
        <row r="5355">
          <cell r="G5355">
            <v>-55.375500000000002</v>
          </cell>
          <cell r="H5355">
            <v>0</v>
          </cell>
        </row>
        <row r="5356">
          <cell r="G5356">
            <v>-57.540500000000002</v>
          </cell>
          <cell r="H5356">
            <v>0</v>
          </cell>
        </row>
        <row r="5357">
          <cell r="G5357">
            <v>-52.057099999999998</v>
          </cell>
          <cell r="H5357">
            <v>0</v>
          </cell>
        </row>
        <row r="5358">
          <cell r="G5358">
            <v>-49.252899999999997</v>
          </cell>
          <cell r="H5358">
            <v>-0.32019999999999998</v>
          </cell>
        </row>
        <row r="5359">
          <cell r="G5359">
            <v>-46.440399999999997</v>
          </cell>
          <cell r="H5359">
            <v>-0.14779999999999999</v>
          </cell>
        </row>
        <row r="5360">
          <cell r="G5360">
            <v>-47.703400000000002</v>
          </cell>
          <cell r="H5360">
            <v>-0.11219999999999999</v>
          </cell>
        </row>
        <row r="5361">
          <cell r="G5361">
            <v>-47.952100000000002</v>
          </cell>
          <cell r="H5361">
            <v>0</v>
          </cell>
        </row>
        <row r="5362">
          <cell r="G5362">
            <v>-45.146299999999997</v>
          </cell>
          <cell r="H5362">
            <v>0</v>
          </cell>
        </row>
        <row r="5363">
          <cell r="G5363">
            <v>-46.469499999999996</v>
          </cell>
          <cell r="H5363">
            <v>-0.22539999999999999</v>
          </cell>
        </row>
        <row r="5364">
          <cell r="G5364">
            <v>-38.183799999999998</v>
          </cell>
          <cell r="H5364">
            <v>-4.4400000000000002E-2</v>
          </cell>
        </row>
        <row r="5365">
          <cell r="G5365">
            <v>-43.727699999999999</v>
          </cell>
          <cell r="H5365">
            <v>0</v>
          </cell>
        </row>
        <row r="5366">
          <cell r="G5366">
            <v>-44.778100000000002</v>
          </cell>
          <cell r="H5366">
            <v>0</v>
          </cell>
        </row>
        <row r="5367">
          <cell r="G5367">
            <v>-40.677799999999998</v>
          </cell>
          <cell r="H5367">
            <v>0</v>
          </cell>
        </row>
        <row r="5368">
          <cell r="G5368">
            <v>-41.917400000000001</v>
          </cell>
          <cell r="H5368">
            <v>0</v>
          </cell>
        </row>
        <row r="5369">
          <cell r="G5369">
            <v>-37.181600000000003</v>
          </cell>
          <cell r="H5369">
            <v>0</v>
          </cell>
        </row>
        <row r="5370">
          <cell r="G5370">
            <v>-34.958300000000001</v>
          </cell>
          <cell r="H5370">
            <v>-0.22700000000000001</v>
          </cell>
        </row>
        <row r="5371">
          <cell r="G5371">
            <v>-32.505800000000001</v>
          </cell>
          <cell r="H5371">
            <v>-0.10249999999999999</v>
          </cell>
        </row>
        <row r="5372">
          <cell r="G5372">
            <v>-33.802700000000002</v>
          </cell>
          <cell r="H5372">
            <v>-7.7499999999999999E-2</v>
          </cell>
        </row>
        <row r="5373">
          <cell r="G5373">
            <v>-34.160899999999998</v>
          </cell>
          <cell r="H5373">
            <v>0</v>
          </cell>
        </row>
        <row r="5374">
          <cell r="G5374">
            <v>-31.7212</v>
          </cell>
          <cell r="H5374">
            <v>0</v>
          </cell>
        </row>
        <row r="5375">
          <cell r="G5375">
            <v>-33.079500000000003</v>
          </cell>
          <cell r="H5375">
            <v>-0.15670000000000001</v>
          </cell>
        </row>
        <row r="5376">
          <cell r="G5376">
            <v>-34.045200000000001</v>
          </cell>
          <cell r="H5376">
            <v>-3.7900000000000003E-2</v>
          </cell>
        </row>
        <row r="5377">
          <cell r="G5377">
            <v>-39.319800000000001</v>
          </cell>
          <cell r="H5377">
            <v>0</v>
          </cell>
        </row>
        <row r="5378">
          <cell r="G5378">
            <v>-40.4268</v>
          </cell>
          <cell r="H5378">
            <v>0</v>
          </cell>
        </row>
        <row r="5379">
          <cell r="G5379">
            <v>-36.107799999999997</v>
          </cell>
          <cell r="H5379">
            <v>0</v>
          </cell>
        </row>
        <row r="5380">
          <cell r="G5380">
            <v>-38.195900000000002</v>
          </cell>
          <cell r="H5380">
            <v>0</v>
          </cell>
        </row>
        <row r="5381">
          <cell r="G5381">
            <v>-33.953400000000002</v>
          </cell>
          <cell r="H5381">
            <v>0</v>
          </cell>
        </row>
        <row r="5382">
          <cell r="G5382">
            <v>-32.0184</v>
          </cell>
          <cell r="H5382">
            <v>-0.20039999999999999</v>
          </cell>
        </row>
        <row r="5383">
          <cell r="G5383">
            <v>-29.944199999999999</v>
          </cell>
          <cell r="H5383">
            <v>-8.8700000000000001E-2</v>
          </cell>
        </row>
        <row r="5384">
          <cell r="G5384">
            <v>-31.295999999999999</v>
          </cell>
          <cell r="H5384">
            <v>-6.5199999999999994E-2</v>
          </cell>
        </row>
        <row r="5385">
          <cell r="G5385">
            <v>-31.725100000000001</v>
          </cell>
          <cell r="H5385">
            <v>0</v>
          </cell>
        </row>
        <row r="5386">
          <cell r="G5386">
            <v>-29.4815</v>
          </cell>
          <cell r="H5386">
            <v>0</v>
          </cell>
        </row>
        <row r="5387">
          <cell r="G5387">
            <v>-30.741099999999999</v>
          </cell>
          <cell r="H5387">
            <v>-0.1328</v>
          </cell>
        </row>
        <row r="5388">
          <cell r="G5388">
            <v>-31.6937</v>
          </cell>
          <cell r="H5388">
            <v>-3.1399999999999997E-2</v>
          </cell>
        </row>
        <row r="5389">
          <cell r="G5389">
            <v>-36.606900000000003</v>
          </cell>
          <cell r="H5389">
            <v>0</v>
          </cell>
        </row>
        <row r="5390">
          <cell r="G5390">
            <v>-37.651699999999998</v>
          </cell>
          <cell r="H5390">
            <v>0</v>
          </cell>
        </row>
        <row r="5391">
          <cell r="G5391">
            <v>-33.630600000000001</v>
          </cell>
          <cell r="H5391">
            <v>0</v>
          </cell>
        </row>
        <row r="5392">
          <cell r="G5392">
            <v>-35.576700000000002</v>
          </cell>
          <cell r="H5392">
            <v>0</v>
          </cell>
        </row>
        <row r="5393">
          <cell r="G5393">
            <v>-31.6265</v>
          </cell>
          <cell r="H5393">
            <v>0</v>
          </cell>
        </row>
        <row r="5394">
          <cell r="G5394">
            <v>-29.824100000000001</v>
          </cell>
          <cell r="H5394">
            <v>-0.17799999999999999</v>
          </cell>
        </row>
        <row r="5395">
          <cell r="G5395">
            <v>-27.8919</v>
          </cell>
          <cell r="H5395">
            <v>-7.7399999999999997E-2</v>
          </cell>
        </row>
        <row r="5396">
          <cell r="G5396">
            <v>-29.1508</v>
          </cell>
          <cell r="H5396">
            <v>-5.5599999999999997E-2</v>
          </cell>
        </row>
        <row r="5397">
          <cell r="G5397">
            <v>-29.5503</v>
          </cell>
          <cell r="H5397">
            <v>0</v>
          </cell>
        </row>
        <row r="5398">
          <cell r="G5398">
            <v>-27.4603</v>
          </cell>
          <cell r="H5398">
            <v>0</v>
          </cell>
        </row>
        <row r="5399">
          <cell r="G5399">
            <v>-28.633299999999998</v>
          </cell>
          <cell r="H5399">
            <v>-0.1138</v>
          </cell>
        </row>
        <row r="5400">
          <cell r="G5400">
            <v>-29.302</v>
          </cell>
          <cell r="H5400">
            <v>-2.64E-2</v>
          </cell>
        </row>
        <row r="5401">
          <cell r="G5401">
            <v>-33.872100000000003</v>
          </cell>
          <cell r="H5401">
            <v>0</v>
          </cell>
        </row>
        <row r="5402">
          <cell r="G5402">
            <v>-34.846299999999999</v>
          </cell>
          <cell r="H5402">
            <v>0</v>
          </cell>
        </row>
        <row r="5403">
          <cell r="G5403">
            <v>-31.1236</v>
          </cell>
          <cell r="H5403">
            <v>0</v>
          </cell>
        </row>
        <row r="5404">
          <cell r="G5404">
            <v>-32.915700000000001</v>
          </cell>
          <cell r="H5404">
            <v>0</v>
          </cell>
        </row>
        <row r="5405">
          <cell r="G5405">
            <v>-29.244700000000002</v>
          </cell>
          <cell r="H5405">
            <v>0</v>
          </cell>
        </row>
        <row r="5406">
          <cell r="G5406">
            <v>-27.559200000000001</v>
          </cell>
          <cell r="H5406">
            <v>-0.1542</v>
          </cell>
        </row>
        <row r="5407">
          <cell r="G5407">
            <v>-25.7668</v>
          </cell>
          <cell r="H5407">
            <v>-6.5799999999999997E-2</v>
          </cell>
        </row>
        <row r="5408">
          <cell r="G5408">
            <v>-26.932300000000001</v>
          </cell>
          <cell r="H5408">
            <v>-4.6300000000000001E-2</v>
          </cell>
        </row>
        <row r="5409">
          <cell r="G5409">
            <v>-27.304500000000001</v>
          </cell>
          <cell r="H5409">
            <v>0</v>
          </cell>
        </row>
        <row r="5410">
          <cell r="G5410">
            <v>-25.365200000000002</v>
          </cell>
          <cell r="H5410">
            <v>0</v>
          </cell>
        </row>
        <row r="5411">
          <cell r="G5411">
            <v>-26.450700000000001</v>
          </cell>
          <cell r="H5411">
            <v>-9.5200000000000007E-2</v>
          </cell>
        </row>
        <row r="5412">
          <cell r="G5412">
            <v>-9.7566000000000006</v>
          </cell>
          <cell r="H5412">
            <v>-7.9000000000000008E-3</v>
          </cell>
        </row>
        <row r="5413">
          <cell r="G5413">
            <v>-13.5326</v>
          </cell>
          <cell r="H5413">
            <v>0</v>
          </cell>
        </row>
        <row r="5414">
          <cell r="G5414">
            <v>-14.5473</v>
          </cell>
          <cell r="H5414">
            <v>0</v>
          </cell>
        </row>
        <row r="5415">
          <cell r="G5415">
            <v>-12.9672</v>
          </cell>
          <cell r="H5415">
            <v>0</v>
          </cell>
        </row>
        <row r="5416">
          <cell r="G5416">
            <v>-12.9506</v>
          </cell>
          <cell r="H5416">
            <v>0</v>
          </cell>
        </row>
        <row r="5417">
          <cell r="G5417">
            <v>-10.206899999999999</v>
          </cell>
          <cell r="H5417">
            <v>0</v>
          </cell>
        </row>
        <row r="5418">
          <cell r="G5418">
            <v>-8.1738999999999997</v>
          </cell>
          <cell r="H5418">
            <v>-4.36E-2</v>
          </cell>
        </row>
        <row r="5419">
          <cell r="G5419">
            <v>-7.1717000000000004</v>
          </cell>
          <cell r="H5419">
            <v>-1.7299999999999999E-2</v>
          </cell>
        </row>
        <row r="5420">
          <cell r="G5420">
            <v>-7.7979000000000003</v>
          </cell>
          <cell r="H5420">
            <v>-1.24E-2</v>
          </cell>
        </row>
        <row r="5421">
          <cell r="G5421">
            <v>-8.2487999999999992</v>
          </cell>
          <cell r="H5421">
            <v>0</v>
          </cell>
        </row>
        <row r="5422">
          <cell r="G5422">
            <v>-7.0982000000000003</v>
          </cell>
          <cell r="H5422">
            <v>0</v>
          </cell>
        </row>
        <row r="5423">
          <cell r="G5423">
            <v>-7.6581000000000001</v>
          </cell>
          <cell r="H5423">
            <v>-2.5700000000000001E-2</v>
          </cell>
        </row>
        <row r="5424">
          <cell r="G5424">
            <v>-9.0794999999999995</v>
          </cell>
          <cell r="H5424">
            <v>-6.7999999999999996E-3</v>
          </cell>
        </row>
        <row r="5425">
          <cell r="G5425">
            <v>-12.5932</v>
          </cell>
          <cell r="H5425">
            <v>0</v>
          </cell>
        </row>
        <row r="5426">
          <cell r="G5426">
            <v>-13.5372</v>
          </cell>
          <cell r="H5426">
            <v>0</v>
          </cell>
        </row>
        <row r="5427">
          <cell r="G5427">
            <v>-12.013199999999999</v>
          </cell>
          <cell r="H5427">
            <v>0</v>
          </cell>
        </row>
        <row r="5428">
          <cell r="G5428">
            <v>-12.0533</v>
          </cell>
          <cell r="H5428">
            <v>0</v>
          </cell>
        </row>
        <row r="5429">
          <cell r="G5429">
            <v>-9.4994999999999994</v>
          </cell>
          <cell r="H5429">
            <v>0</v>
          </cell>
        </row>
        <row r="5430">
          <cell r="G5430">
            <v>-7.6073000000000004</v>
          </cell>
          <cell r="H5430">
            <v>-4.0500000000000001E-2</v>
          </cell>
        </row>
        <row r="5431">
          <cell r="G5431">
            <v>-6.6745000000000001</v>
          </cell>
          <cell r="H5431">
            <v>-1.61E-2</v>
          </cell>
        </row>
        <row r="5432">
          <cell r="G5432">
            <v>-7.2572000000000001</v>
          </cell>
          <cell r="H5432">
            <v>-1.18E-2</v>
          </cell>
        </row>
        <row r="5433">
          <cell r="G5433">
            <v>-7.6765999999999996</v>
          </cell>
          <cell r="H5433">
            <v>0</v>
          </cell>
        </row>
        <row r="5434">
          <cell r="G5434">
            <v>-1.5362</v>
          </cell>
          <cell r="H5434">
            <v>0</v>
          </cell>
        </row>
        <row r="5435">
          <cell r="G5435">
            <v>-1.5780000000000001</v>
          </cell>
          <cell r="H5435">
            <v>-5.4000000000000003E-3</v>
          </cell>
        </row>
        <row r="5436">
          <cell r="G5436">
            <v>-1.5178</v>
          </cell>
          <cell r="H5436">
            <v>-1.1999999999999999E-3</v>
          </cell>
        </row>
        <row r="5437">
          <cell r="G5437">
            <v>-1.5591999999999999</v>
          </cell>
          <cell r="H5437">
            <v>0</v>
          </cell>
        </row>
        <row r="5438">
          <cell r="G5438">
            <v>-1.5497000000000001</v>
          </cell>
          <cell r="H5438">
            <v>0</v>
          </cell>
        </row>
        <row r="5439">
          <cell r="G5439">
            <v>-1.3911</v>
          </cell>
          <cell r="H5439">
            <v>0</v>
          </cell>
        </row>
        <row r="5440">
          <cell r="G5440">
            <v>-1.5317000000000001</v>
          </cell>
          <cell r="H5440">
            <v>0</v>
          </cell>
        </row>
        <row r="5441">
          <cell r="G5441">
            <v>-1.4732000000000001</v>
          </cell>
          <cell r="H5441">
            <v>0</v>
          </cell>
        </row>
        <row r="5442">
          <cell r="G5442">
            <v>-1.5135000000000001</v>
          </cell>
          <cell r="H5442">
            <v>-7.6E-3</v>
          </cell>
        </row>
        <row r="5443">
          <cell r="G5443">
            <v>-1.4559</v>
          </cell>
          <cell r="H5443">
            <v>-3.3E-3</v>
          </cell>
        </row>
        <row r="5444">
          <cell r="G5444">
            <v>-1.4957</v>
          </cell>
          <cell r="H5444">
            <v>-2.3E-3</v>
          </cell>
        </row>
        <row r="5445">
          <cell r="G5445">
            <v>-1.4866999999999999</v>
          </cell>
          <cell r="H5445">
            <v>0</v>
          </cell>
        </row>
        <row r="5446">
          <cell r="G5446">
            <v>-1.4300999999999999</v>
          </cell>
          <cell r="H5446">
            <v>0</v>
          </cell>
        </row>
        <row r="5447">
          <cell r="G5447">
            <v>-1.4692000000000001</v>
          </cell>
          <cell r="H5447">
            <v>-4.7000000000000002E-3</v>
          </cell>
        </row>
        <row r="5448">
          <cell r="G5448">
            <v>-1.4133</v>
          </cell>
          <cell r="H5448">
            <v>-1.1000000000000001E-3</v>
          </cell>
        </row>
        <row r="5449">
          <cell r="G5449">
            <v>-1.452</v>
          </cell>
          <cell r="H5449">
            <v>0</v>
          </cell>
        </row>
        <row r="5450">
          <cell r="G5450">
            <v>-1.4433</v>
          </cell>
          <cell r="H5450">
            <v>0</v>
          </cell>
        </row>
        <row r="5451">
          <cell r="G5451">
            <v>-1.2958000000000001</v>
          </cell>
          <cell r="H5451">
            <v>0</v>
          </cell>
        </row>
        <row r="5452">
          <cell r="G5452">
            <v>-1.4269000000000001</v>
          </cell>
          <cell r="H5452">
            <v>0</v>
          </cell>
        </row>
        <row r="5453">
          <cell r="G5453">
            <v>-1.3726</v>
          </cell>
          <cell r="H5453">
            <v>0</v>
          </cell>
        </row>
        <row r="5454">
          <cell r="G5454">
            <v>-1.4100999999999999</v>
          </cell>
          <cell r="H5454">
            <v>-6.6E-3</v>
          </cell>
        </row>
        <row r="5455">
          <cell r="G5455">
            <v>-1.3564000000000001</v>
          </cell>
          <cell r="H5455">
            <v>-2.8999999999999998E-3</v>
          </cell>
        </row>
        <row r="5456">
          <cell r="G5456">
            <v>-1.3935</v>
          </cell>
          <cell r="H5456">
            <v>-2E-3</v>
          </cell>
        </row>
        <row r="5457">
          <cell r="G5457">
            <v>-1.3852</v>
          </cell>
          <cell r="H5457">
            <v>0</v>
          </cell>
        </row>
        <row r="5458">
          <cell r="G5458">
            <v>-1.3325</v>
          </cell>
          <cell r="H5458">
            <v>0</v>
          </cell>
        </row>
        <row r="5459">
          <cell r="G5459">
            <v>-30</v>
          </cell>
          <cell r="H5459">
            <v>-9.3799999999999994E-2</v>
          </cell>
        </row>
        <row r="5460">
          <cell r="G5460">
            <v>-30.852900000000002</v>
          </cell>
          <cell r="H5460">
            <v>-0.17030000000000001</v>
          </cell>
        </row>
        <row r="5461">
          <cell r="G5461">
            <v>-29.6999</v>
          </cell>
          <cell r="H5461">
            <v>-0.10150000000000001</v>
          </cell>
        </row>
        <row r="5462">
          <cell r="G5462">
            <v>-30.526599999999998</v>
          </cell>
          <cell r="H5462">
            <v>-2.1499999999999998E-2</v>
          </cell>
        </row>
        <row r="5463">
          <cell r="G5463">
            <v>-30.356100000000001</v>
          </cell>
          <cell r="H5463">
            <v>2.18E-2</v>
          </cell>
        </row>
        <row r="5464">
          <cell r="G5464">
            <v>-29.209599999999998</v>
          </cell>
          <cell r="H5464">
            <v>2.1700000000000001E-2</v>
          </cell>
        </row>
        <row r="5465">
          <cell r="G5465">
            <v>-30.014399999999998</v>
          </cell>
          <cell r="H5465">
            <v>2.5399999999999999E-2</v>
          </cell>
        </row>
        <row r="5466">
          <cell r="G5466">
            <v>630</v>
          </cell>
          <cell r="H5466">
            <v>-0.71799999999999997</v>
          </cell>
        </row>
        <row r="5467">
          <cell r="G5467">
            <v>2.7330000000000001</v>
          </cell>
          <cell r="H5467">
            <v>0</v>
          </cell>
        </row>
        <row r="5468">
          <cell r="G5468">
            <v>2.8107000000000002</v>
          </cell>
          <cell r="H5468">
            <v>1.7500000000000002E-2</v>
          </cell>
        </row>
        <row r="5469">
          <cell r="G5469">
            <v>2.7057000000000002</v>
          </cell>
          <cell r="H5469">
            <v>8.3999999999999995E-3</v>
          </cell>
        </row>
        <row r="5470">
          <cell r="G5470">
            <v>97.106200000000001</v>
          </cell>
          <cell r="H5470">
            <v>0</v>
          </cell>
        </row>
        <row r="5471">
          <cell r="G5471">
            <v>65.080100000000002</v>
          </cell>
          <cell r="H5471">
            <v>0</v>
          </cell>
        </row>
        <row r="5472">
          <cell r="G5472">
            <v>102.5986</v>
          </cell>
          <cell r="H5472">
            <v>-0.44490000000000002</v>
          </cell>
        </row>
        <row r="5473">
          <cell r="G5473">
            <v>108.91630000000001</v>
          </cell>
          <cell r="H5473">
            <v>0.2487</v>
          </cell>
        </row>
        <row r="5474">
          <cell r="G5474">
            <v>109.76090000000001</v>
          </cell>
          <cell r="H5474">
            <v>0</v>
          </cell>
        </row>
        <row r="5475">
          <cell r="G5475">
            <v>109.30889999999999</v>
          </cell>
          <cell r="H5475">
            <v>0.24229999999999999</v>
          </cell>
        </row>
        <row r="5476">
          <cell r="G5476">
            <v>-25.6478</v>
          </cell>
          <cell r="H5476">
            <v>-0.1208</v>
          </cell>
        </row>
        <row r="5477">
          <cell r="G5477">
            <v>67.933999999999997</v>
          </cell>
          <cell r="H5477">
            <v>7.9000000000000001E-2</v>
          </cell>
        </row>
        <row r="5478">
          <cell r="G5478">
            <v>95.219399999999993</v>
          </cell>
          <cell r="H5478">
            <v>0</v>
          </cell>
        </row>
        <row r="5479">
          <cell r="G5479">
            <v>125.92059999999999</v>
          </cell>
          <cell r="H5479">
            <v>0</v>
          </cell>
        </row>
        <row r="5480">
          <cell r="G5480">
            <v>116.99039999999999</v>
          </cell>
          <cell r="H5480">
            <v>0</v>
          </cell>
        </row>
        <row r="5481">
          <cell r="G5481">
            <v>119.81100000000001</v>
          </cell>
          <cell r="H5481">
            <v>0</v>
          </cell>
        </row>
        <row r="5482">
          <cell r="G5482">
            <v>-139.14009999999999</v>
          </cell>
          <cell r="H5482">
            <v>0</v>
          </cell>
        </row>
        <row r="5483">
          <cell r="G5483">
            <v>-139.07329999999999</v>
          </cell>
          <cell r="H5483">
            <v>0</v>
          </cell>
        </row>
        <row r="5484">
          <cell r="G5484">
            <v>-130.54759999999999</v>
          </cell>
          <cell r="H5484">
            <v>0.61209999999999998</v>
          </cell>
        </row>
        <row r="5485">
          <cell r="G5485">
            <v>-46.391599999999997</v>
          </cell>
          <cell r="H5485">
            <v>-0.11219999999999999</v>
          </cell>
        </row>
        <row r="5486">
          <cell r="G5486">
            <v>-44.887700000000002</v>
          </cell>
          <cell r="H5486">
            <v>0</v>
          </cell>
        </row>
        <row r="5487">
          <cell r="G5487">
            <v>-44.173200000000001</v>
          </cell>
          <cell r="H5487">
            <v>-0.1028</v>
          </cell>
        </row>
        <row r="5488">
          <cell r="G5488">
            <v>-45.636000000000003</v>
          </cell>
          <cell r="H5488">
            <v>-0.22750000000000001</v>
          </cell>
        </row>
        <row r="5489">
          <cell r="G5489">
            <v>21.989799999999999</v>
          </cell>
          <cell r="H5489">
            <v>2.6100000000000002E-2</v>
          </cell>
        </row>
        <row r="5490">
          <cell r="G5490">
            <v>2.9582000000000002</v>
          </cell>
          <cell r="H5490">
            <v>0</v>
          </cell>
        </row>
        <row r="5491">
          <cell r="G5491">
            <v>-6.8475000000000001</v>
          </cell>
          <cell r="H5491">
            <v>0</v>
          </cell>
        </row>
        <row r="5492">
          <cell r="G5492">
            <v>-3.8266</v>
          </cell>
          <cell r="H5492">
            <v>0</v>
          </cell>
        </row>
        <row r="5493">
          <cell r="G5493">
            <v>30.9834</v>
          </cell>
          <cell r="H5493">
            <v>0</v>
          </cell>
        </row>
        <row r="5494">
          <cell r="G5494">
            <v>22.846699999999998</v>
          </cell>
          <cell r="H5494">
            <v>0</v>
          </cell>
        </row>
        <row r="5495">
          <cell r="G5495">
            <v>23.6769</v>
          </cell>
          <cell r="H5495">
            <v>0</v>
          </cell>
        </row>
        <row r="5496">
          <cell r="G5496">
            <v>23.705200000000001</v>
          </cell>
          <cell r="H5496">
            <v>-0.1145</v>
          </cell>
        </row>
        <row r="5497">
          <cell r="G5497">
            <v>25.021799999999999</v>
          </cell>
          <cell r="H5497">
            <v>6.0499999999999998E-2</v>
          </cell>
        </row>
        <row r="5498">
          <cell r="G5498">
            <v>25.643799999999999</v>
          </cell>
          <cell r="H5498">
            <v>0</v>
          </cell>
        </row>
        <row r="5499">
          <cell r="G5499">
            <v>24.081199999999999</v>
          </cell>
          <cell r="H5499">
            <v>5.5599999999999997E-2</v>
          </cell>
        </row>
        <row r="5500">
          <cell r="G5500">
            <v>23.938099999999999</v>
          </cell>
          <cell r="H5500">
            <v>0.1193</v>
          </cell>
        </row>
        <row r="5501">
          <cell r="G5501">
            <v>1.9729000000000001</v>
          </cell>
          <cell r="H5501">
            <v>2.3999999999999998E-3</v>
          </cell>
        </row>
        <row r="5502">
          <cell r="G5502">
            <v>1.4944999999999999</v>
          </cell>
          <cell r="H5502">
            <v>0</v>
          </cell>
        </row>
        <row r="5503">
          <cell r="G5503">
            <v>11.2865</v>
          </cell>
          <cell r="H5503">
            <v>0</v>
          </cell>
        </row>
        <row r="5504">
          <cell r="G5504">
            <v>12.6493</v>
          </cell>
          <cell r="H5504">
            <v>0</v>
          </cell>
        </row>
        <row r="5505">
          <cell r="G5505">
            <v>12.448399999999999</v>
          </cell>
          <cell r="H5505">
            <v>0</v>
          </cell>
        </row>
        <row r="5506">
          <cell r="G5506">
            <v>2.9792999999999998</v>
          </cell>
          <cell r="H5506">
            <v>0</v>
          </cell>
        </row>
        <row r="5507">
          <cell r="G5507">
            <v>2.9458000000000002</v>
          </cell>
          <cell r="H5507">
            <v>0</v>
          </cell>
        </row>
        <row r="5508">
          <cell r="G5508">
            <v>3.4611999999999998</v>
          </cell>
          <cell r="H5508">
            <v>-1.61E-2</v>
          </cell>
        </row>
        <row r="5509">
          <cell r="G5509">
            <v>4.0751999999999997</v>
          </cell>
          <cell r="H5509">
            <v>9.5999999999999992E-3</v>
          </cell>
        </row>
        <row r="5510">
          <cell r="G5510">
            <v>4.7644000000000002</v>
          </cell>
          <cell r="H5510">
            <v>0</v>
          </cell>
        </row>
        <row r="5511">
          <cell r="G5511">
            <v>4.3215000000000003</v>
          </cell>
          <cell r="H5511">
            <v>9.7000000000000003E-3</v>
          </cell>
        </row>
        <row r="5512">
          <cell r="G5512">
            <v>4.0514000000000001</v>
          </cell>
          <cell r="H5512">
            <v>1.9699999999999999E-2</v>
          </cell>
        </row>
        <row r="5513">
          <cell r="G5513">
            <v>6.5141</v>
          </cell>
          <cell r="H5513">
            <v>7.6E-3</v>
          </cell>
        </row>
        <row r="5514">
          <cell r="G5514">
            <v>6.694</v>
          </cell>
          <cell r="H5514">
            <v>0</v>
          </cell>
        </row>
        <row r="5515">
          <cell r="G5515">
            <v>15.2814</v>
          </cell>
          <cell r="H5515">
            <v>0</v>
          </cell>
        </row>
        <row r="5516">
          <cell r="G5516">
            <v>17.3233</v>
          </cell>
          <cell r="H5516">
            <v>0</v>
          </cell>
        </row>
        <row r="5517">
          <cell r="G5517">
            <v>15.822100000000001</v>
          </cell>
          <cell r="H5517">
            <v>0</v>
          </cell>
        </row>
        <row r="5518">
          <cell r="G5518">
            <v>6.2645</v>
          </cell>
          <cell r="H5518">
            <v>0</v>
          </cell>
        </row>
        <row r="5519">
          <cell r="G5519">
            <v>5.5426000000000002</v>
          </cell>
          <cell r="H5519">
            <v>0</v>
          </cell>
        </row>
        <row r="5520">
          <cell r="G5520">
            <v>5.4882</v>
          </cell>
          <cell r="H5520">
            <v>-2.46E-2</v>
          </cell>
        </row>
        <row r="5521">
          <cell r="G5521">
            <v>5.9241999999999999</v>
          </cell>
          <cell r="H5521">
            <v>1.3599999999999999E-2</v>
          </cell>
        </row>
        <row r="5522">
          <cell r="G5522">
            <v>6.3426</v>
          </cell>
          <cell r="H5522">
            <v>0</v>
          </cell>
        </row>
        <row r="5523">
          <cell r="G5523">
            <v>6.3990999999999998</v>
          </cell>
          <cell r="H5523">
            <v>1.3899999999999999E-2</v>
          </cell>
        </row>
        <row r="5524">
          <cell r="G5524">
            <v>6.5397999999999996</v>
          </cell>
          <cell r="H5524">
            <v>3.1E-2</v>
          </cell>
        </row>
        <row r="5525">
          <cell r="G5525">
            <v>-20.024100000000001</v>
          </cell>
          <cell r="H5525">
            <v>-2.23E-2</v>
          </cell>
        </row>
        <row r="5526">
          <cell r="G5526">
            <v>-20.8871</v>
          </cell>
          <cell r="H5526">
            <v>0</v>
          </cell>
        </row>
        <row r="5527">
          <cell r="G5527">
            <v>-13.2148</v>
          </cell>
          <cell r="H5527">
            <v>0</v>
          </cell>
        </row>
        <row r="5528">
          <cell r="G5528">
            <v>-9.3215000000000003</v>
          </cell>
          <cell r="H5528">
            <v>0</v>
          </cell>
        </row>
        <row r="5529">
          <cell r="G5529">
            <v>-12.8352</v>
          </cell>
          <cell r="H5529">
            <v>0</v>
          </cell>
        </row>
        <row r="5530">
          <cell r="G5530">
            <v>-20.844799999999999</v>
          </cell>
          <cell r="H5530">
            <v>0</v>
          </cell>
        </row>
        <row r="5531">
          <cell r="G5531">
            <v>-22.3687</v>
          </cell>
          <cell r="H5531">
            <v>0</v>
          </cell>
        </row>
        <row r="5532">
          <cell r="G5532">
            <v>-21.363</v>
          </cell>
          <cell r="H5532">
            <v>8.6099999999999996E-2</v>
          </cell>
        </row>
        <row r="5533">
          <cell r="G5533">
            <v>-17.8231</v>
          </cell>
          <cell r="H5533">
            <v>-3.7100000000000001E-2</v>
          </cell>
        </row>
        <row r="5534">
          <cell r="G5534">
            <v>-17.716000000000001</v>
          </cell>
          <cell r="H5534">
            <v>0</v>
          </cell>
        </row>
        <row r="5535">
          <cell r="G5535">
            <v>-17.041399999999999</v>
          </cell>
          <cell r="H5535">
            <v>-3.3300000000000003E-2</v>
          </cell>
        </row>
        <row r="5536">
          <cell r="G5536">
            <v>-17.507000000000001</v>
          </cell>
          <cell r="H5536">
            <v>-7.5700000000000003E-2</v>
          </cell>
        </row>
        <row r="5537">
          <cell r="G5537">
            <v>-16.840499999999999</v>
          </cell>
          <cell r="H5537">
            <v>-1.67E-2</v>
          </cell>
        </row>
        <row r="5538">
          <cell r="G5538">
            <v>-17.300599999999999</v>
          </cell>
          <cell r="H5538">
            <v>0</v>
          </cell>
        </row>
        <row r="5539">
          <cell r="G5539">
            <v>-17.1965</v>
          </cell>
          <cell r="H5539">
            <v>0</v>
          </cell>
        </row>
        <row r="5540">
          <cell r="G5540">
            <v>-15.439</v>
          </cell>
          <cell r="H5540">
            <v>0</v>
          </cell>
        </row>
        <row r="5541">
          <cell r="G5541">
            <v>-17.000299999999999</v>
          </cell>
          <cell r="H5541">
            <v>0</v>
          </cell>
        </row>
        <row r="5542">
          <cell r="G5542">
            <v>-16.352900000000002</v>
          </cell>
          <cell r="H5542">
            <v>0</v>
          </cell>
        </row>
        <row r="5543">
          <cell r="G5543">
            <v>-16.799600000000002</v>
          </cell>
          <cell r="H5543">
            <v>0</v>
          </cell>
        </row>
        <row r="5544">
          <cell r="G5544">
            <v>-16.1599</v>
          </cell>
          <cell r="H5544">
            <v>5.8900000000000001E-2</v>
          </cell>
        </row>
        <row r="5545">
          <cell r="G5545">
            <v>-16.601400000000002</v>
          </cell>
          <cell r="H5545">
            <v>-3.1699999999999999E-2</v>
          </cell>
        </row>
        <row r="5546">
          <cell r="G5546">
            <v>-16.5015</v>
          </cell>
          <cell r="H5546">
            <v>0</v>
          </cell>
        </row>
        <row r="5547">
          <cell r="G5547">
            <v>-15.873100000000001</v>
          </cell>
          <cell r="H5547">
            <v>-2.8299999999999999E-2</v>
          </cell>
        </row>
        <row r="5548">
          <cell r="G5548">
            <v>-16.306699999999999</v>
          </cell>
          <cell r="H5548">
            <v>-6.4799999999999996E-2</v>
          </cell>
        </row>
        <row r="5549">
          <cell r="G5549">
            <v>27.567</v>
          </cell>
          <cell r="H5549">
            <v>0</v>
          </cell>
        </row>
        <row r="5550">
          <cell r="G5550">
            <v>28.3507</v>
          </cell>
          <cell r="H5550">
            <v>0</v>
          </cell>
        </row>
        <row r="5551">
          <cell r="G5551">
            <v>27.2913</v>
          </cell>
          <cell r="H5551">
            <v>0</v>
          </cell>
        </row>
        <row r="5552">
          <cell r="G5552">
            <v>28.050899999999999</v>
          </cell>
          <cell r="H5552">
            <v>0</v>
          </cell>
        </row>
        <row r="5553">
          <cell r="G5553">
            <v>27.894200000000001</v>
          </cell>
          <cell r="H5553">
            <v>0</v>
          </cell>
        </row>
        <row r="5554">
          <cell r="G5554">
            <v>26.840699999999998</v>
          </cell>
          <cell r="H5554">
            <v>0</v>
          </cell>
        </row>
        <row r="5555">
          <cell r="G5555">
            <v>27.580200000000001</v>
          </cell>
          <cell r="H5555">
            <v>0</v>
          </cell>
        </row>
        <row r="5556">
          <cell r="G5556">
            <v>-17.3261</v>
          </cell>
          <cell r="H5556">
            <v>0</v>
          </cell>
        </row>
        <row r="5557">
          <cell r="G5557">
            <v>-17.801100000000002</v>
          </cell>
          <cell r="H5557">
            <v>0</v>
          </cell>
        </row>
        <row r="5558">
          <cell r="G5558">
            <v>-17.694700000000001</v>
          </cell>
          <cell r="H5558">
            <v>0</v>
          </cell>
        </row>
        <row r="5559">
          <cell r="G5559">
            <v>-15.8864</v>
          </cell>
          <cell r="H5559">
            <v>0</v>
          </cell>
        </row>
        <row r="5560">
          <cell r="G5560">
            <v>-17.492000000000001</v>
          </cell>
          <cell r="H5560">
            <v>0</v>
          </cell>
        </row>
        <row r="5561">
          <cell r="G5561">
            <v>-16.8247</v>
          </cell>
          <cell r="H5561">
            <v>0</v>
          </cell>
        </row>
        <row r="5562">
          <cell r="G5562">
            <v>-17.283799999999999</v>
          </cell>
          <cell r="H5562">
            <v>0</v>
          </cell>
        </row>
        <row r="5563">
          <cell r="G5563">
            <v>-16.624300000000002</v>
          </cell>
          <cell r="H5563">
            <v>0</v>
          </cell>
        </row>
        <row r="5564">
          <cell r="G5564">
            <v>-17.076799999999999</v>
          </cell>
          <cell r="H5564">
            <v>0</v>
          </cell>
        </row>
        <row r="5565">
          <cell r="G5565">
            <v>-16.9725</v>
          </cell>
          <cell r="H5565">
            <v>0</v>
          </cell>
        </row>
        <row r="5566">
          <cell r="G5566">
            <v>-16.324200000000001</v>
          </cell>
          <cell r="H5566">
            <v>0</v>
          </cell>
        </row>
        <row r="5567">
          <cell r="G5567">
            <v>-16.7682</v>
          </cell>
          <cell r="H5567">
            <v>0</v>
          </cell>
        </row>
        <row r="5568">
          <cell r="G5568">
            <v>-16.1281</v>
          </cell>
          <cell r="H5568">
            <v>0</v>
          </cell>
        </row>
        <row r="5569">
          <cell r="G5569">
            <v>-16.566800000000001</v>
          </cell>
          <cell r="H5569">
            <v>0</v>
          </cell>
        </row>
        <row r="5570">
          <cell r="G5570">
            <v>-16.4651</v>
          </cell>
          <cell r="H5570">
            <v>0</v>
          </cell>
        </row>
        <row r="5571">
          <cell r="G5571">
            <v>-14.7806</v>
          </cell>
          <cell r="H5571">
            <v>0</v>
          </cell>
        </row>
        <row r="5572">
          <cell r="G5572">
            <v>-16.273299999999999</v>
          </cell>
          <cell r="H5572">
            <v>0</v>
          </cell>
        </row>
        <row r="5573">
          <cell r="G5573">
            <v>-15.651999999999999</v>
          </cell>
          <cell r="H5573">
            <v>0</v>
          </cell>
        </row>
        <row r="5574">
          <cell r="G5574">
            <v>-16.078800000000001</v>
          </cell>
          <cell r="H5574">
            <v>0</v>
          </cell>
        </row>
        <row r="5575">
          <cell r="G5575">
            <v>-15.4656</v>
          </cell>
          <cell r="H5575">
            <v>0</v>
          </cell>
        </row>
        <row r="5576">
          <cell r="G5576">
            <v>-15.8873</v>
          </cell>
          <cell r="H5576">
            <v>0</v>
          </cell>
        </row>
        <row r="5577">
          <cell r="G5577">
            <v>-15.7913</v>
          </cell>
          <cell r="H5577">
            <v>0</v>
          </cell>
        </row>
        <row r="5578">
          <cell r="G5578">
            <v>-15.189500000000001</v>
          </cell>
          <cell r="H5578">
            <v>0</v>
          </cell>
        </row>
        <row r="5579">
          <cell r="G5579">
            <v>-15.603999999999999</v>
          </cell>
          <cell r="H5579">
            <v>0</v>
          </cell>
        </row>
        <row r="5580">
          <cell r="G5580">
            <v>-15.0097</v>
          </cell>
          <cell r="H5580">
            <v>0</v>
          </cell>
        </row>
        <row r="5581">
          <cell r="G5581">
            <v>-15.419499999999999</v>
          </cell>
          <cell r="H5581">
            <v>0</v>
          </cell>
        </row>
        <row r="5582">
          <cell r="G5582">
            <v>-15.326499999999999</v>
          </cell>
          <cell r="H5582">
            <v>0</v>
          </cell>
        </row>
        <row r="5583">
          <cell r="G5583">
            <v>-13.759600000000001</v>
          </cell>
          <cell r="H5583">
            <v>0</v>
          </cell>
        </row>
        <row r="5584">
          <cell r="G5584">
            <v>-15.150600000000001</v>
          </cell>
          <cell r="H5584">
            <v>0</v>
          </cell>
        </row>
        <row r="5585">
          <cell r="G5585">
            <v>-14.573499999999999</v>
          </cell>
          <cell r="H5585">
            <v>0</v>
          </cell>
        </row>
        <row r="5586">
          <cell r="G5586">
            <v>-14.972099999999999</v>
          </cell>
          <cell r="H5586">
            <v>0</v>
          </cell>
        </row>
        <row r="5587">
          <cell r="G5587">
            <v>-14.4025</v>
          </cell>
          <cell r="H5587">
            <v>0</v>
          </cell>
        </row>
        <row r="5588">
          <cell r="G5588">
            <v>-14.7964</v>
          </cell>
          <cell r="H5588">
            <v>0</v>
          </cell>
        </row>
        <row r="5589">
          <cell r="G5589">
            <v>-14.708</v>
          </cell>
          <cell r="H5589">
            <v>0</v>
          </cell>
        </row>
        <row r="5590">
          <cell r="G5590">
            <v>-14.1485</v>
          </cell>
          <cell r="H5590">
            <v>0</v>
          </cell>
        </row>
        <row r="5591">
          <cell r="G5591">
            <v>-14.535600000000001</v>
          </cell>
          <cell r="H5591">
            <v>0</v>
          </cell>
        </row>
        <row r="5592">
          <cell r="G5592">
            <v>-13.982699999999999</v>
          </cell>
          <cell r="H5592">
            <v>0</v>
          </cell>
        </row>
        <row r="5593">
          <cell r="G5593">
            <v>-14.3653</v>
          </cell>
          <cell r="H5593">
            <v>0</v>
          </cell>
        </row>
        <row r="5594">
          <cell r="G5594">
            <v>-14.279299999999999</v>
          </cell>
          <cell r="H5594">
            <v>0</v>
          </cell>
        </row>
        <row r="5595">
          <cell r="G5595">
            <v>-13.277799999999999</v>
          </cell>
          <cell r="H5595">
            <v>0</v>
          </cell>
        </row>
        <row r="5596">
          <cell r="G5596">
            <v>-14.113799999999999</v>
          </cell>
          <cell r="H5596">
            <v>0</v>
          </cell>
        </row>
        <row r="5597">
          <cell r="G5597">
            <v>-13.5763</v>
          </cell>
          <cell r="H5597">
            <v>0</v>
          </cell>
        </row>
        <row r="5598">
          <cell r="G5598">
            <v>-13.946899999999999</v>
          </cell>
          <cell r="H5598">
            <v>0</v>
          </cell>
        </row>
        <row r="5599">
          <cell r="G5599">
            <v>-13.4156</v>
          </cell>
          <cell r="H5599">
            <v>0</v>
          </cell>
        </row>
        <row r="5600">
          <cell r="G5600">
            <v>-13.7818</v>
          </cell>
          <cell r="H5600">
            <v>0</v>
          </cell>
        </row>
        <row r="5601">
          <cell r="G5601">
            <v>-13.698499999999999</v>
          </cell>
          <cell r="H5601">
            <v>0</v>
          </cell>
        </row>
        <row r="5602">
          <cell r="G5602">
            <v>-13.176600000000001</v>
          </cell>
          <cell r="H5602">
            <v>0</v>
          </cell>
        </row>
        <row r="5603">
          <cell r="G5603">
            <v>-13.536099999999999</v>
          </cell>
          <cell r="H5603">
            <v>0</v>
          </cell>
        </row>
        <row r="5604">
          <cell r="G5604">
            <v>-13.020300000000001</v>
          </cell>
          <cell r="H5604">
            <v>0</v>
          </cell>
        </row>
        <row r="5605">
          <cell r="G5605">
            <v>-13.375500000000001</v>
          </cell>
          <cell r="H5605">
            <v>0</v>
          </cell>
        </row>
        <row r="5606">
          <cell r="G5606">
            <v>-13.294600000000001</v>
          </cell>
          <cell r="H5606">
            <v>0</v>
          </cell>
        </row>
        <row r="5607">
          <cell r="G5607">
            <v>-11.9353</v>
          </cell>
          <cell r="H5607">
            <v>0</v>
          </cell>
        </row>
        <row r="5608">
          <cell r="G5608">
            <v>-13.1418</v>
          </cell>
          <cell r="H5608">
            <v>0</v>
          </cell>
        </row>
        <row r="5609">
          <cell r="G5609">
            <v>-12.6409</v>
          </cell>
          <cell r="H5609">
            <v>0</v>
          </cell>
        </row>
        <row r="5610">
          <cell r="G5610">
            <v>-12.9862</v>
          </cell>
          <cell r="H5610">
            <v>0</v>
          </cell>
        </row>
        <row r="5611">
          <cell r="G5611">
            <v>-12.4918</v>
          </cell>
          <cell r="H5611">
            <v>0</v>
          </cell>
        </row>
        <row r="5612">
          <cell r="G5612">
            <v>-12.8331</v>
          </cell>
          <cell r="H5612">
            <v>0</v>
          </cell>
        </row>
        <row r="5613">
          <cell r="G5613">
            <v>-12.756</v>
          </cell>
          <cell r="H5613">
            <v>0</v>
          </cell>
        </row>
        <row r="5614">
          <cell r="G5614">
            <v>-12.270300000000001</v>
          </cell>
          <cell r="H5614">
            <v>0</v>
          </cell>
        </row>
        <row r="5615">
          <cell r="G5615">
            <v>-12.605600000000001</v>
          </cell>
          <cell r="H5615">
            <v>0</v>
          </cell>
        </row>
        <row r="5616">
          <cell r="G5616">
            <v>-12.1256</v>
          </cell>
          <cell r="H5616">
            <v>0</v>
          </cell>
        </row>
        <row r="5617">
          <cell r="G5617">
            <v>-12.456899999999999</v>
          </cell>
          <cell r="H5617">
            <v>0</v>
          </cell>
        </row>
        <row r="5618">
          <cell r="G5618">
            <v>-12.382</v>
          </cell>
          <cell r="H5618">
            <v>0</v>
          </cell>
        </row>
        <row r="5619">
          <cell r="G5619">
            <v>-11.1165</v>
          </cell>
          <cell r="H5619">
            <v>0</v>
          </cell>
        </row>
        <row r="5620">
          <cell r="G5620">
            <v>-12.2407</v>
          </cell>
          <cell r="H5620">
            <v>0</v>
          </cell>
        </row>
        <row r="5621">
          <cell r="G5621">
            <v>-11.7746</v>
          </cell>
          <cell r="H5621">
            <v>0</v>
          </cell>
        </row>
        <row r="5622">
          <cell r="G5622">
            <v>-12.0962</v>
          </cell>
          <cell r="H5622">
            <v>0</v>
          </cell>
        </row>
        <row r="5623">
          <cell r="G5623">
            <v>-11.6356</v>
          </cell>
          <cell r="H5623">
            <v>0</v>
          </cell>
        </row>
        <row r="5624">
          <cell r="G5624">
            <v>-11.9535</v>
          </cell>
          <cell r="H5624">
            <v>0</v>
          </cell>
        </row>
        <row r="5625">
          <cell r="G5625">
            <v>-11.881500000000001</v>
          </cell>
          <cell r="H5625">
            <v>0</v>
          </cell>
        </row>
        <row r="5626">
          <cell r="G5626">
            <v>-11.4291</v>
          </cell>
          <cell r="H5626">
            <v>0</v>
          </cell>
        </row>
        <row r="5627">
          <cell r="G5627">
            <v>-11.741300000000001</v>
          </cell>
          <cell r="H5627">
            <v>0</v>
          </cell>
        </row>
        <row r="5628">
          <cell r="G5628">
            <v>-11.2941</v>
          </cell>
          <cell r="H5628">
            <v>0</v>
          </cell>
        </row>
        <row r="5629">
          <cell r="G5629">
            <v>-11.602600000000001</v>
          </cell>
          <cell r="H5629">
            <v>0</v>
          </cell>
        </row>
        <row r="5630">
          <cell r="G5630">
            <v>-11.5328</v>
          </cell>
          <cell r="H5630">
            <v>0</v>
          </cell>
        </row>
        <row r="5631">
          <cell r="G5631">
            <v>-10.353999999999999</v>
          </cell>
          <cell r="H5631">
            <v>0</v>
          </cell>
        </row>
        <row r="5632">
          <cell r="G5632">
            <v>-11.401</v>
          </cell>
          <cell r="H5632">
            <v>0</v>
          </cell>
        </row>
        <row r="5633">
          <cell r="G5633">
            <v>-10.966799999999999</v>
          </cell>
          <cell r="H5633">
            <v>0</v>
          </cell>
        </row>
        <row r="5634">
          <cell r="G5634">
            <v>-11.2659</v>
          </cell>
          <cell r="H5634">
            <v>0</v>
          </cell>
        </row>
        <row r="5635">
          <cell r="G5635">
            <v>-10.836499999999999</v>
          </cell>
          <cell r="H5635">
            <v>0</v>
          </cell>
        </row>
        <row r="5636">
          <cell r="G5636">
            <v>-11.132</v>
          </cell>
          <cell r="H5636">
            <v>0</v>
          </cell>
        </row>
        <row r="5637">
          <cell r="G5637">
            <v>-11.0646</v>
          </cell>
          <cell r="H5637">
            <v>0</v>
          </cell>
        </row>
        <row r="5638">
          <cell r="G5638">
            <v>-10.6427</v>
          </cell>
          <cell r="H5638">
            <v>0</v>
          </cell>
        </row>
        <row r="5639">
          <cell r="G5639">
            <v>-10.933</v>
          </cell>
          <cell r="H5639">
            <v>0</v>
          </cell>
        </row>
        <row r="5640">
          <cell r="G5640">
            <v>-10.5161</v>
          </cell>
          <cell r="H5640">
            <v>0</v>
          </cell>
        </row>
        <row r="5641">
          <cell r="G5641">
            <v>-10.802899999999999</v>
          </cell>
          <cell r="H5641">
            <v>0</v>
          </cell>
        </row>
        <row r="5642">
          <cell r="G5642">
            <v>-10.737299999999999</v>
          </cell>
          <cell r="H5642">
            <v>0</v>
          </cell>
        </row>
        <row r="5643">
          <cell r="G5643">
            <v>-9.9835999999999991</v>
          </cell>
          <cell r="H5643">
            <v>0</v>
          </cell>
        </row>
        <row r="5644">
          <cell r="G5644">
            <v>-10.611499999999999</v>
          </cell>
          <cell r="H5644">
            <v>0</v>
          </cell>
        </row>
        <row r="5645">
          <cell r="G5645">
            <v>-10.206899999999999</v>
          </cell>
          <cell r="H5645">
            <v>0</v>
          </cell>
        </row>
        <row r="5646">
          <cell r="G5646">
            <v>-10.485099999999999</v>
          </cell>
          <cell r="H5646">
            <v>0</v>
          </cell>
        </row>
        <row r="5647">
          <cell r="G5647">
            <v>-10.0852</v>
          </cell>
          <cell r="H5647">
            <v>0</v>
          </cell>
        </row>
        <row r="5648">
          <cell r="G5648">
            <v>-10.360099999999999</v>
          </cell>
          <cell r="H5648">
            <v>0</v>
          </cell>
        </row>
        <row r="5649">
          <cell r="G5649">
            <v>-10.2972</v>
          </cell>
          <cell r="H5649">
            <v>0</v>
          </cell>
        </row>
        <row r="5650">
          <cell r="G5650">
            <v>-9.9044000000000008</v>
          </cell>
          <cell r="H5650">
            <v>0</v>
          </cell>
        </row>
        <row r="5651">
          <cell r="G5651">
            <v>-10.174300000000001</v>
          </cell>
          <cell r="H5651">
            <v>0</v>
          </cell>
        </row>
        <row r="5652">
          <cell r="G5652">
            <v>-15</v>
          </cell>
          <cell r="H5652">
            <v>0</v>
          </cell>
        </row>
        <row r="5653">
          <cell r="G5653">
            <v>-15.426399999999999</v>
          </cell>
          <cell r="H5653">
            <v>-0.2296</v>
          </cell>
        </row>
        <row r="5654">
          <cell r="G5654">
            <v>-14.85</v>
          </cell>
          <cell r="H5654">
            <v>-4.5900000000000003E-2</v>
          </cell>
        </row>
        <row r="5655">
          <cell r="G5655">
            <v>-15.263299999999999</v>
          </cell>
          <cell r="H5655">
            <v>-8.9099999999999999E-2</v>
          </cell>
        </row>
        <row r="5656">
          <cell r="G5656">
            <v>-15.178000000000001</v>
          </cell>
          <cell r="H5656">
            <v>0</v>
          </cell>
        </row>
        <row r="5657">
          <cell r="G5657">
            <v>-14.604799999999999</v>
          </cell>
          <cell r="H5657">
            <v>-3.78E-2</v>
          </cell>
        </row>
        <row r="5658">
          <cell r="G5658">
            <v>-15.007199999999999</v>
          </cell>
          <cell r="H5658">
            <v>-7.0699999999999999E-2</v>
          </cell>
        </row>
        <row r="5659">
          <cell r="G5659">
            <v>0.42</v>
          </cell>
          <cell r="H5659">
            <v>-3.1699999999999999E-2</v>
          </cell>
        </row>
        <row r="5660">
          <cell r="G5660">
            <v>0.43190000000000001</v>
          </cell>
          <cell r="H5660">
            <v>6.1000000000000004E-3</v>
          </cell>
        </row>
        <row r="5661">
          <cell r="G5661">
            <v>0.4158</v>
          </cell>
          <cell r="H5661">
            <v>-6.8999999999999999E-3</v>
          </cell>
        </row>
        <row r="5662">
          <cell r="G5662">
            <v>0.4274</v>
          </cell>
          <cell r="H5662">
            <v>-6.1999999999999998E-3</v>
          </cell>
        </row>
        <row r="5663">
          <cell r="G5663">
            <v>0.42499999999999999</v>
          </cell>
          <cell r="H5663">
            <v>0</v>
          </cell>
        </row>
        <row r="5664">
          <cell r="G5664">
            <v>0.40889999999999999</v>
          </cell>
          <cell r="H5664">
            <v>-3.3E-3</v>
          </cell>
        </row>
        <row r="5665">
          <cell r="G5665">
            <v>0.42020000000000002</v>
          </cell>
          <cell r="H5665">
            <v>2E-3</v>
          </cell>
        </row>
        <row r="5666">
          <cell r="G5666">
            <v>13.483000000000001</v>
          </cell>
          <cell r="H5666">
            <v>0</v>
          </cell>
        </row>
        <row r="5667">
          <cell r="G5667">
            <v>13.8551</v>
          </cell>
          <cell r="H5667">
            <v>0</v>
          </cell>
        </row>
        <row r="5668">
          <cell r="G5668">
            <v>13.3026</v>
          </cell>
          <cell r="H5668">
            <v>0</v>
          </cell>
        </row>
        <row r="5669">
          <cell r="G5669">
            <v>13.724399999999999</v>
          </cell>
          <cell r="H5669">
            <v>0</v>
          </cell>
        </row>
        <row r="5670">
          <cell r="G5670">
            <v>13.6631</v>
          </cell>
          <cell r="H5670">
            <v>0</v>
          </cell>
        </row>
        <row r="5671">
          <cell r="G5671">
            <v>13.1135</v>
          </cell>
          <cell r="H5671">
            <v>0</v>
          </cell>
        </row>
        <row r="5672">
          <cell r="G5672">
            <v>13.539099999999999</v>
          </cell>
          <cell r="H5672">
            <v>0</v>
          </cell>
        </row>
        <row r="5673">
          <cell r="G5673">
            <v>56.308799999999998</v>
          </cell>
          <cell r="H5673">
            <v>0</v>
          </cell>
        </row>
        <row r="5674">
          <cell r="G5674">
            <v>57.914700000000003</v>
          </cell>
          <cell r="H5674">
            <v>0</v>
          </cell>
        </row>
        <row r="5675">
          <cell r="G5675">
            <v>28.0915</v>
          </cell>
          <cell r="H5675">
            <v>0</v>
          </cell>
        </row>
        <row r="5676">
          <cell r="G5676">
            <v>25.099799999999998</v>
          </cell>
          <cell r="H5676">
            <v>0</v>
          </cell>
        </row>
        <row r="5677">
          <cell r="G5677">
            <v>29.14</v>
          </cell>
          <cell r="H5677">
            <v>0</v>
          </cell>
        </row>
        <row r="5678">
          <cell r="G5678">
            <v>-1.32E-2</v>
          </cell>
          <cell r="H5678">
            <v>0</v>
          </cell>
        </row>
        <row r="5679">
          <cell r="G5679">
            <v>-1.29E-2</v>
          </cell>
          <cell r="H5679">
            <v>0</v>
          </cell>
        </row>
        <row r="5680">
          <cell r="G5680">
            <v>-1.2699999999999999E-2</v>
          </cell>
          <cell r="H5680">
            <v>0</v>
          </cell>
        </row>
        <row r="5681">
          <cell r="G5681">
            <v>0</v>
          </cell>
          <cell r="H5681">
            <v>0</v>
          </cell>
        </row>
        <row r="5682">
          <cell r="G5682">
            <v>0</v>
          </cell>
          <cell r="H5682">
            <v>0</v>
          </cell>
        </row>
        <row r="5683">
          <cell r="G5683">
            <v>0</v>
          </cell>
          <cell r="H5683">
            <v>0</v>
          </cell>
        </row>
        <row r="5684">
          <cell r="G5684">
            <v>0</v>
          </cell>
          <cell r="H5684">
            <v>0</v>
          </cell>
        </row>
        <row r="5685">
          <cell r="G5685">
            <v>0</v>
          </cell>
          <cell r="H5685">
            <v>0</v>
          </cell>
        </row>
        <row r="5686">
          <cell r="G5686">
            <v>0</v>
          </cell>
          <cell r="H5686">
            <v>0</v>
          </cell>
        </row>
        <row r="5687">
          <cell r="G5687">
            <v>0</v>
          </cell>
          <cell r="H5687">
            <v>0</v>
          </cell>
        </row>
        <row r="5688">
          <cell r="G5688">
            <v>0</v>
          </cell>
          <cell r="H5688">
            <v>0</v>
          </cell>
        </row>
        <row r="5689">
          <cell r="G5689">
            <v>0</v>
          </cell>
          <cell r="H5689">
            <v>0</v>
          </cell>
        </row>
        <row r="5690">
          <cell r="G5690">
            <v>0</v>
          </cell>
          <cell r="H5690">
            <v>0</v>
          </cell>
        </row>
        <row r="5691">
          <cell r="G5691">
            <v>0</v>
          </cell>
          <cell r="H5691">
            <v>0</v>
          </cell>
        </row>
        <row r="5692">
          <cell r="G5692">
            <v>0</v>
          </cell>
          <cell r="H5692">
            <v>0</v>
          </cell>
        </row>
        <row r="5693">
          <cell r="G5693">
            <v>0</v>
          </cell>
          <cell r="H5693">
            <v>0</v>
          </cell>
        </row>
        <row r="5694">
          <cell r="G5694">
            <v>0</v>
          </cell>
          <cell r="H5694">
            <v>0</v>
          </cell>
        </row>
        <row r="5695">
          <cell r="G5695">
            <v>0</v>
          </cell>
          <cell r="H5695">
            <v>0</v>
          </cell>
        </row>
        <row r="5696">
          <cell r="G5696">
            <v>0</v>
          </cell>
          <cell r="H5696">
            <v>0</v>
          </cell>
        </row>
        <row r="5697">
          <cell r="G5697">
            <v>0</v>
          </cell>
          <cell r="H5697">
            <v>0</v>
          </cell>
        </row>
        <row r="5698">
          <cell r="G5698">
            <v>0</v>
          </cell>
          <cell r="H5698">
            <v>0</v>
          </cell>
        </row>
        <row r="5699">
          <cell r="G5699">
            <v>0</v>
          </cell>
          <cell r="H5699">
            <v>0</v>
          </cell>
        </row>
        <row r="5700">
          <cell r="G5700">
            <v>0</v>
          </cell>
          <cell r="H5700">
            <v>0</v>
          </cell>
        </row>
        <row r="5701">
          <cell r="G5701">
            <v>0</v>
          </cell>
          <cell r="H5701">
            <v>0</v>
          </cell>
        </row>
        <row r="5702">
          <cell r="G5702">
            <v>0</v>
          </cell>
          <cell r="H5702">
            <v>0</v>
          </cell>
        </row>
        <row r="5703">
          <cell r="G5703">
            <v>0</v>
          </cell>
          <cell r="H5703">
            <v>0</v>
          </cell>
        </row>
        <row r="5704">
          <cell r="G5704">
            <v>0</v>
          </cell>
          <cell r="H5704">
            <v>0</v>
          </cell>
        </row>
        <row r="5705">
          <cell r="G5705">
            <v>0</v>
          </cell>
          <cell r="H5705">
            <v>0</v>
          </cell>
        </row>
        <row r="5706">
          <cell r="G5706">
            <v>0</v>
          </cell>
          <cell r="H5706">
            <v>0</v>
          </cell>
        </row>
        <row r="5707">
          <cell r="G5707">
            <v>0</v>
          </cell>
          <cell r="H5707">
            <v>0</v>
          </cell>
        </row>
        <row r="5708">
          <cell r="G5708">
            <v>0</v>
          </cell>
          <cell r="H5708">
            <v>0</v>
          </cell>
        </row>
        <row r="5709">
          <cell r="G5709">
            <v>0</v>
          </cell>
          <cell r="H5709">
            <v>0</v>
          </cell>
        </row>
        <row r="5710">
          <cell r="G5710">
            <v>0</v>
          </cell>
          <cell r="H5710">
            <v>0</v>
          </cell>
        </row>
        <row r="5711">
          <cell r="G5711">
            <v>0</v>
          </cell>
          <cell r="H5711">
            <v>0</v>
          </cell>
        </row>
        <row r="5712">
          <cell r="G5712">
            <v>0</v>
          </cell>
          <cell r="H5712">
            <v>0</v>
          </cell>
        </row>
        <row r="5713">
          <cell r="G5713">
            <v>0</v>
          </cell>
          <cell r="H5713">
            <v>0</v>
          </cell>
        </row>
        <row r="5714">
          <cell r="G5714">
            <v>0</v>
          </cell>
          <cell r="H5714">
            <v>0</v>
          </cell>
        </row>
        <row r="5715">
          <cell r="G5715">
            <v>0</v>
          </cell>
          <cell r="H5715">
            <v>0</v>
          </cell>
        </row>
        <row r="5716">
          <cell r="G5716">
            <v>0</v>
          </cell>
          <cell r="H5716">
            <v>0</v>
          </cell>
        </row>
        <row r="5717">
          <cell r="G5717">
            <v>0</v>
          </cell>
          <cell r="H5717">
            <v>0</v>
          </cell>
        </row>
        <row r="5718">
          <cell r="G5718">
            <v>0</v>
          </cell>
          <cell r="H5718">
            <v>0</v>
          </cell>
        </row>
        <row r="5719">
          <cell r="G5719">
            <v>0</v>
          </cell>
          <cell r="H5719">
            <v>0</v>
          </cell>
        </row>
        <row r="5720">
          <cell r="G5720">
            <v>0</v>
          </cell>
          <cell r="H5720">
            <v>0</v>
          </cell>
        </row>
        <row r="5721">
          <cell r="G5721">
            <v>0</v>
          </cell>
          <cell r="H5721">
            <v>0</v>
          </cell>
        </row>
        <row r="5722">
          <cell r="G5722">
            <v>0</v>
          </cell>
          <cell r="H5722">
            <v>0</v>
          </cell>
        </row>
        <row r="5723">
          <cell r="G5723">
            <v>0</v>
          </cell>
          <cell r="H5723">
            <v>0</v>
          </cell>
        </row>
        <row r="5724">
          <cell r="G5724">
            <v>0</v>
          </cell>
          <cell r="H5724">
            <v>0</v>
          </cell>
        </row>
        <row r="5725">
          <cell r="G5725">
            <v>0</v>
          </cell>
          <cell r="H5725">
            <v>0</v>
          </cell>
        </row>
        <row r="5726">
          <cell r="G5726">
            <v>0</v>
          </cell>
          <cell r="H5726">
            <v>0</v>
          </cell>
        </row>
        <row r="5727">
          <cell r="G5727">
            <v>0</v>
          </cell>
          <cell r="H5727">
            <v>0</v>
          </cell>
        </row>
        <row r="5728">
          <cell r="G5728">
            <v>0</v>
          </cell>
          <cell r="H5728">
            <v>0</v>
          </cell>
        </row>
        <row r="5729">
          <cell r="G5729">
            <v>0</v>
          </cell>
          <cell r="H5729">
            <v>0</v>
          </cell>
        </row>
        <row r="5730">
          <cell r="G5730">
            <v>0</v>
          </cell>
          <cell r="H5730">
            <v>0</v>
          </cell>
        </row>
        <row r="5731">
          <cell r="G5731">
            <v>0</v>
          </cell>
          <cell r="H5731">
            <v>0</v>
          </cell>
        </row>
        <row r="5732">
          <cell r="G5732">
            <v>0</v>
          </cell>
          <cell r="H5732">
            <v>0</v>
          </cell>
        </row>
        <row r="5733">
          <cell r="G5733">
            <v>0</v>
          </cell>
          <cell r="H5733">
            <v>0</v>
          </cell>
        </row>
        <row r="5734">
          <cell r="G5734">
            <v>0</v>
          </cell>
          <cell r="H5734">
            <v>0</v>
          </cell>
        </row>
        <row r="5735">
          <cell r="G5735">
            <v>0</v>
          </cell>
          <cell r="H5735">
            <v>0</v>
          </cell>
        </row>
        <row r="5736">
          <cell r="G5736">
            <v>0</v>
          </cell>
          <cell r="H5736">
            <v>0</v>
          </cell>
        </row>
        <row r="5737">
          <cell r="G5737">
            <v>0</v>
          </cell>
          <cell r="H5737">
            <v>0</v>
          </cell>
        </row>
        <row r="5738">
          <cell r="G5738">
            <v>0</v>
          </cell>
          <cell r="H5738">
            <v>0</v>
          </cell>
        </row>
        <row r="5739">
          <cell r="G5739">
            <v>0</v>
          </cell>
          <cell r="H5739">
            <v>0</v>
          </cell>
        </row>
        <row r="5740">
          <cell r="G5740">
            <v>0</v>
          </cell>
          <cell r="H5740">
            <v>0</v>
          </cell>
        </row>
        <row r="5741">
          <cell r="G5741">
            <v>0</v>
          </cell>
          <cell r="H5741">
            <v>0</v>
          </cell>
        </row>
        <row r="5742">
          <cell r="G5742">
            <v>0</v>
          </cell>
          <cell r="H5742">
            <v>0</v>
          </cell>
        </row>
        <row r="5743">
          <cell r="G5743">
            <v>0</v>
          </cell>
          <cell r="H5743">
            <v>0</v>
          </cell>
        </row>
        <row r="5744">
          <cell r="G5744">
            <v>0</v>
          </cell>
          <cell r="H5744">
            <v>0</v>
          </cell>
        </row>
        <row r="5745">
          <cell r="G5745">
            <v>0</v>
          </cell>
          <cell r="H5745">
            <v>0</v>
          </cell>
        </row>
        <row r="5746">
          <cell r="G5746">
            <v>0</v>
          </cell>
          <cell r="H5746">
            <v>0</v>
          </cell>
        </row>
        <row r="5747">
          <cell r="G5747">
            <v>0</v>
          </cell>
          <cell r="H5747">
            <v>0</v>
          </cell>
        </row>
        <row r="5748">
          <cell r="G5748">
            <v>0</v>
          </cell>
          <cell r="H5748">
            <v>0</v>
          </cell>
        </row>
        <row r="5749">
          <cell r="G5749">
            <v>0</v>
          </cell>
          <cell r="H5749">
            <v>0</v>
          </cell>
        </row>
        <row r="5750">
          <cell r="G5750">
            <v>0</v>
          </cell>
          <cell r="H5750">
            <v>0</v>
          </cell>
        </row>
        <row r="5751">
          <cell r="G5751">
            <v>0</v>
          </cell>
          <cell r="H5751">
            <v>0</v>
          </cell>
        </row>
        <row r="5752">
          <cell r="G5752">
            <v>0</v>
          </cell>
          <cell r="H5752">
            <v>0</v>
          </cell>
        </row>
        <row r="5753">
          <cell r="G5753">
            <v>0</v>
          </cell>
          <cell r="H5753">
            <v>0</v>
          </cell>
        </row>
        <row r="5754">
          <cell r="G5754">
            <v>0</v>
          </cell>
          <cell r="H5754">
            <v>0</v>
          </cell>
        </row>
        <row r="5755">
          <cell r="G5755">
            <v>0</v>
          </cell>
          <cell r="H5755">
            <v>0</v>
          </cell>
        </row>
        <row r="5756">
          <cell r="G5756">
            <v>0</v>
          </cell>
          <cell r="H5756">
            <v>0</v>
          </cell>
        </row>
        <row r="5757">
          <cell r="G5757">
            <v>0</v>
          </cell>
          <cell r="H5757">
            <v>0</v>
          </cell>
        </row>
        <row r="5758">
          <cell r="G5758">
            <v>0</v>
          </cell>
          <cell r="H5758">
            <v>0</v>
          </cell>
        </row>
        <row r="5759">
          <cell r="G5759">
            <v>0</v>
          </cell>
          <cell r="H5759">
            <v>0</v>
          </cell>
        </row>
        <row r="5760">
          <cell r="G5760">
            <v>0</v>
          </cell>
          <cell r="H5760">
            <v>0</v>
          </cell>
        </row>
        <row r="5761">
          <cell r="G5761">
            <v>0</v>
          </cell>
          <cell r="H5761">
            <v>0</v>
          </cell>
        </row>
        <row r="5762">
          <cell r="G5762">
            <v>0</v>
          </cell>
          <cell r="H5762">
            <v>0</v>
          </cell>
        </row>
        <row r="5763">
          <cell r="G5763">
            <v>0</v>
          </cell>
          <cell r="H5763">
            <v>0</v>
          </cell>
        </row>
        <row r="5764">
          <cell r="G5764">
            <v>0</v>
          </cell>
          <cell r="H5764">
            <v>0</v>
          </cell>
        </row>
        <row r="5765">
          <cell r="G5765">
            <v>0</v>
          </cell>
          <cell r="H5765">
            <v>0</v>
          </cell>
        </row>
        <row r="5766">
          <cell r="G5766">
            <v>0</v>
          </cell>
          <cell r="H5766">
            <v>0</v>
          </cell>
        </row>
        <row r="5767">
          <cell r="G5767">
            <v>0</v>
          </cell>
          <cell r="H5767">
            <v>0</v>
          </cell>
        </row>
        <row r="5768">
          <cell r="G5768">
            <v>0</v>
          </cell>
          <cell r="H5768">
            <v>0</v>
          </cell>
        </row>
        <row r="5769">
          <cell r="G5769">
            <v>0</v>
          </cell>
          <cell r="H5769">
            <v>0</v>
          </cell>
        </row>
        <row r="5770">
          <cell r="G5770">
            <v>0</v>
          </cell>
          <cell r="H5770">
            <v>0</v>
          </cell>
        </row>
        <row r="5771">
          <cell r="G5771">
            <v>0</v>
          </cell>
          <cell r="H5771">
            <v>0</v>
          </cell>
        </row>
        <row r="5772">
          <cell r="G5772">
            <v>0</v>
          </cell>
          <cell r="H5772">
            <v>0</v>
          </cell>
        </row>
        <row r="5773">
          <cell r="G5773">
            <v>0</v>
          </cell>
          <cell r="H5773">
            <v>0</v>
          </cell>
        </row>
        <row r="5774">
          <cell r="G5774">
            <v>0</v>
          </cell>
          <cell r="H5774">
            <v>0</v>
          </cell>
        </row>
        <row r="5775">
          <cell r="G5775">
            <v>0</v>
          </cell>
          <cell r="H5775">
            <v>0</v>
          </cell>
        </row>
        <row r="5776">
          <cell r="G5776">
            <v>0</v>
          </cell>
          <cell r="H5776">
            <v>0</v>
          </cell>
        </row>
        <row r="5777">
          <cell r="G5777">
            <v>0</v>
          </cell>
          <cell r="H5777">
            <v>0</v>
          </cell>
        </row>
        <row r="5778">
          <cell r="G5778">
            <v>0</v>
          </cell>
          <cell r="H5778">
            <v>0</v>
          </cell>
        </row>
        <row r="5779">
          <cell r="G5779">
            <v>0</v>
          </cell>
          <cell r="H5779">
            <v>0</v>
          </cell>
        </row>
        <row r="5780">
          <cell r="G5780">
            <v>0</v>
          </cell>
          <cell r="H5780">
            <v>0</v>
          </cell>
        </row>
        <row r="5781">
          <cell r="G5781">
            <v>0</v>
          </cell>
          <cell r="H5781">
            <v>0</v>
          </cell>
        </row>
        <row r="5782">
          <cell r="G5782">
            <v>0</v>
          </cell>
          <cell r="H5782">
            <v>0</v>
          </cell>
        </row>
        <row r="5783">
          <cell r="G5783">
            <v>0</v>
          </cell>
          <cell r="H5783">
            <v>0</v>
          </cell>
        </row>
        <row r="5784">
          <cell r="G5784">
            <v>-9.2999999999999992E-3</v>
          </cell>
          <cell r="H5784">
            <v>0</v>
          </cell>
        </row>
        <row r="5785">
          <cell r="G5785">
            <v>-11.9145</v>
          </cell>
          <cell r="H5785">
            <v>0</v>
          </cell>
        </row>
        <row r="5786">
          <cell r="G5786">
            <v>-10.7521</v>
          </cell>
          <cell r="H5786">
            <v>0</v>
          </cell>
        </row>
        <row r="5787">
          <cell r="G5787">
            <v>-5.4714999999999998</v>
          </cell>
          <cell r="H5787">
            <v>0</v>
          </cell>
        </row>
        <row r="5788">
          <cell r="G5788">
            <v>-6.0894000000000004</v>
          </cell>
          <cell r="H5788">
            <v>0</v>
          </cell>
        </row>
        <row r="5789">
          <cell r="G5789">
            <v>-5.9351000000000003</v>
          </cell>
          <cell r="H5789">
            <v>0</v>
          </cell>
        </row>
        <row r="5790">
          <cell r="G5790">
            <v>-7.2618999999999998</v>
          </cell>
          <cell r="H5790">
            <v>0</v>
          </cell>
        </row>
        <row r="5791">
          <cell r="G5791">
            <v>-15.4087</v>
          </cell>
          <cell r="H5791">
            <v>0</v>
          </cell>
        </row>
        <row r="5792">
          <cell r="G5792">
            <v>-16.215199999999999</v>
          </cell>
          <cell r="H5792">
            <v>0</v>
          </cell>
        </row>
        <row r="5793">
          <cell r="G5793">
            <v>-9.3475999999999999</v>
          </cell>
          <cell r="H5793">
            <v>0</v>
          </cell>
        </row>
        <row r="5794">
          <cell r="G5794">
            <v>-8.5048999999999992</v>
          </cell>
          <cell r="H5794">
            <v>0</v>
          </cell>
        </row>
        <row r="5795">
          <cell r="G5795">
            <v>-8.9465000000000003</v>
          </cell>
          <cell r="H5795">
            <v>0</v>
          </cell>
        </row>
        <row r="5796">
          <cell r="G5796">
            <v>-1.4272</v>
          </cell>
          <cell r="H5796">
            <v>0</v>
          </cell>
        </row>
        <row r="5797">
          <cell r="G5797">
            <v>-0.9002</v>
          </cell>
          <cell r="H5797">
            <v>0</v>
          </cell>
        </row>
        <row r="5798">
          <cell r="G5798">
            <v>-0.57469999999999999</v>
          </cell>
          <cell r="H5798">
            <v>0</v>
          </cell>
        </row>
        <row r="5799">
          <cell r="G5799">
            <v>-0.36509999999999998</v>
          </cell>
          <cell r="H5799">
            <v>0</v>
          </cell>
        </row>
        <row r="5800">
          <cell r="G5800">
            <v>-0.32040000000000002</v>
          </cell>
          <cell r="H5800">
            <v>0</v>
          </cell>
        </row>
        <row r="5801">
          <cell r="G5801">
            <v>-0.38140000000000002</v>
          </cell>
          <cell r="H5801">
            <v>0</v>
          </cell>
        </row>
        <row r="5802">
          <cell r="G5802">
            <v>-0.4249</v>
          </cell>
          <cell r="H5802">
            <v>0</v>
          </cell>
        </row>
        <row r="5803">
          <cell r="G5803">
            <v>-0.25119999999999998</v>
          </cell>
          <cell r="H5803">
            <v>0</v>
          </cell>
        </row>
        <row r="5804">
          <cell r="G5804">
            <v>-0.29020000000000001</v>
          </cell>
          <cell r="H5804">
            <v>0</v>
          </cell>
        </row>
        <row r="5805">
          <cell r="G5805">
            <v>-0.29649999999999999</v>
          </cell>
          <cell r="H5805">
            <v>0</v>
          </cell>
        </row>
        <row r="5806">
          <cell r="G5806">
            <v>-0.1061</v>
          </cell>
          <cell r="H5806">
            <v>0</v>
          </cell>
        </row>
        <row r="5807">
          <cell r="G5807">
            <v>-8.6699999999999999E-2</v>
          </cell>
          <cell r="H5807">
            <v>0</v>
          </cell>
        </row>
        <row r="5808">
          <cell r="G5808">
            <v>-7.8299999999999995E-2</v>
          </cell>
          <cell r="H5808">
            <v>0</v>
          </cell>
        </row>
        <row r="5809">
          <cell r="G5809">
            <v>-6.0499999999999998E-2</v>
          </cell>
          <cell r="H5809">
            <v>0</v>
          </cell>
        </row>
        <row r="5810">
          <cell r="G5810">
            <v>-3.44E-2</v>
          </cell>
          <cell r="H5810">
            <v>0</v>
          </cell>
        </row>
        <row r="5811">
          <cell r="G5811">
            <v>-2.5600000000000001E-2</v>
          </cell>
          <cell r="H5811">
            <v>0</v>
          </cell>
        </row>
        <row r="5812">
          <cell r="G5812">
            <v>89.626900000000006</v>
          </cell>
          <cell r="H5812">
            <v>0</v>
          </cell>
        </row>
        <row r="5813">
          <cell r="G5813">
            <v>-150.77359999999999</v>
          </cell>
          <cell r="H5813">
            <v>0</v>
          </cell>
        </row>
        <row r="5814">
          <cell r="G5814">
            <v>-73.284499999999994</v>
          </cell>
          <cell r="H5814">
            <v>0</v>
          </cell>
        </row>
        <row r="5815">
          <cell r="G5815">
            <v>-105.851</v>
          </cell>
          <cell r="H5815">
            <v>0</v>
          </cell>
        </row>
        <row r="5816">
          <cell r="G5816">
            <v>119.9627</v>
          </cell>
          <cell r="H5816">
            <v>0</v>
          </cell>
        </row>
        <row r="5817">
          <cell r="G5817">
            <v>-123.16719999999999</v>
          </cell>
          <cell r="H5817">
            <v>0</v>
          </cell>
        </row>
        <row r="5818">
          <cell r="G5818">
            <v>0</v>
          </cell>
          <cell r="H5818">
            <v>0</v>
          </cell>
        </row>
        <row r="5819">
          <cell r="G5819">
            <v>-63.843899999999998</v>
          </cell>
          <cell r="H5819">
            <v>0</v>
          </cell>
        </row>
        <row r="5820">
          <cell r="G5820">
            <v>-65.594099999999997</v>
          </cell>
          <cell r="H5820">
            <v>0</v>
          </cell>
        </row>
        <row r="5821">
          <cell r="G5821">
            <v>-94.693299999999994</v>
          </cell>
          <cell r="H5821">
            <v>0</v>
          </cell>
        </row>
        <row r="5822">
          <cell r="G5822">
            <v>-153.10059999999999</v>
          </cell>
          <cell r="H5822">
            <v>0</v>
          </cell>
        </row>
        <row r="5823">
          <cell r="G5823">
            <v>-49.878599999999999</v>
          </cell>
          <cell r="H5823">
            <v>0</v>
          </cell>
        </row>
        <row r="5824">
          <cell r="G5824">
            <v>1.5563</v>
          </cell>
          <cell r="H5824">
            <v>0</v>
          </cell>
        </row>
        <row r="5825">
          <cell r="G5825">
            <v>1.5987</v>
          </cell>
          <cell r="H5825">
            <v>0</v>
          </cell>
        </row>
        <row r="5826">
          <cell r="G5826">
            <v>1.5377000000000001</v>
          </cell>
          <cell r="H5826">
            <v>0</v>
          </cell>
        </row>
        <row r="5827">
          <cell r="G5827">
            <v>1.5795999999999999</v>
          </cell>
          <cell r="H5827">
            <v>0</v>
          </cell>
        </row>
        <row r="5828">
          <cell r="G5828">
            <v>1.57</v>
          </cell>
          <cell r="H5828">
            <v>0</v>
          </cell>
        </row>
        <row r="5829">
          <cell r="G5829">
            <v>1.51</v>
          </cell>
          <cell r="H5829">
            <v>0</v>
          </cell>
        </row>
        <row r="5830">
          <cell r="G5830">
            <v>1.5510999999999999</v>
          </cell>
          <cell r="H5830">
            <v>0</v>
          </cell>
        </row>
        <row r="5831">
          <cell r="G5831">
            <v>-19.109100000000002</v>
          </cell>
          <cell r="H5831">
            <v>0</v>
          </cell>
        </row>
        <row r="5832">
          <cell r="G5832">
            <v>-19.628900000000002</v>
          </cell>
          <cell r="H5832">
            <v>0</v>
          </cell>
        </row>
        <row r="5833">
          <cell r="G5833">
            <v>-19.508400000000002</v>
          </cell>
          <cell r="H5833">
            <v>0</v>
          </cell>
        </row>
        <row r="5834">
          <cell r="G5834">
            <v>-17.512499999999999</v>
          </cell>
          <cell r="H5834">
            <v>0</v>
          </cell>
        </row>
        <row r="5835">
          <cell r="G5835">
            <v>-19.281199999999998</v>
          </cell>
          <cell r="H5835">
            <v>0</v>
          </cell>
        </row>
        <row r="5836">
          <cell r="G5836">
            <v>46.671700000000001</v>
          </cell>
          <cell r="H5836">
            <v>0</v>
          </cell>
        </row>
        <row r="5837">
          <cell r="G5837">
            <v>47.944299999999998</v>
          </cell>
          <cell r="H5837">
            <v>0</v>
          </cell>
        </row>
        <row r="5838">
          <cell r="G5838">
            <v>46.115900000000003</v>
          </cell>
          <cell r="H5838">
            <v>0</v>
          </cell>
        </row>
        <row r="5839">
          <cell r="G5839">
            <v>47.3733</v>
          </cell>
          <cell r="H5839">
            <v>0</v>
          </cell>
        </row>
        <row r="5840">
          <cell r="G5840">
            <v>47.087000000000003</v>
          </cell>
          <cell r="H5840">
            <v>0</v>
          </cell>
        </row>
        <row r="5841">
          <cell r="G5841">
            <v>45.292400000000001</v>
          </cell>
          <cell r="H5841">
            <v>0</v>
          </cell>
        </row>
        <row r="5842">
          <cell r="G5842">
            <v>46.528599999999997</v>
          </cell>
          <cell r="H5842">
            <v>0</v>
          </cell>
        </row>
        <row r="5843">
          <cell r="G5843">
            <v>25.016200000000001</v>
          </cell>
          <cell r="H5843">
            <v>0</v>
          </cell>
        </row>
        <row r="5844">
          <cell r="G5844">
            <v>25.699200000000001</v>
          </cell>
          <cell r="H5844">
            <v>0</v>
          </cell>
        </row>
        <row r="5845">
          <cell r="G5845">
            <v>25.5441</v>
          </cell>
          <cell r="H5845">
            <v>0</v>
          </cell>
        </row>
        <row r="5846">
          <cell r="G5846">
            <v>22.932600000000001</v>
          </cell>
          <cell r="H5846">
            <v>0</v>
          </cell>
        </row>
        <row r="5847">
          <cell r="G5847">
            <v>25.250900000000001</v>
          </cell>
          <cell r="H5847">
            <v>0</v>
          </cell>
        </row>
        <row r="5848">
          <cell r="G5848">
            <v>106.66200000000001</v>
          </cell>
          <cell r="H5848">
            <v>0</v>
          </cell>
        </row>
        <row r="5849">
          <cell r="G5849">
            <v>109.6944</v>
          </cell>
          <cell r="H5849">
            <v>0</v>
          </cell>
        </row>
        <row r="5850">
          <cell r="G5850">
            <v>105.5951</v>
          </cell>
          <cell r="H5850">
            <v>0</v>
          </cell>
        </row>
        <row r="5851">
          <cell r="G5851">
            <v>108.5343</v>
          </cell>
          <cell r="H5851">
            <v>0</v>
          </cell>
        </row>
        <row r="5852">
          <cell r="G5852">
            <v>107.92789999999999</v>
          </cell>
          <cell r="H5852">
            <v>0</v>
          </cell>
        </row>
        <row r="5853">
          <cell r="G5853">
            <v>103.8519</v>
          </cell>
          <cell r="H5853">
            <v>0</v>
          </cell>
        </row>
        <row r="5854">
          <cell r="G5854">
            <v>106.7132</v>
          </cell>
          <cell r="H5854">
            <v>0</v>
          </cell>
        </row>
        <row r="5855">
          <cell r="G5855">
            <v>102.6688</v>
          </cell>
          <cell r="H5855">
            <v>0</v>
          </cell>
        </row>
        <row r="5856">
          <cell r="G5856">
            <v>105.4834</v>
          </cell>
          <cell r="H5856">
            <v>0</v>
          </cell>
        </row>
        <row r="5857">
          <cell r="G5857">
            <v>104.85299999999999</v>
          </cell>
          <cell r="H5857">
            <v>0</v>
          </cell>
        </row>
        <row r="5858">
          <cell r="G5858">
            <v>94.137500000000003</v>
          </cell>
          <cell r="H5858">
            <v>0</v>
          </cell>
        </row>
        <row r="5859">
          <cell r="G5859">
            <v>103.652</v>
          </cell>
          <cell r="H5859">
            <v>0</v>
          </cell>
        </row>
        <row r="5860">
          <cell r="G5860">
            <v>99.697800000000001</v>
          </cell>
          <cell r="H5860">
            <v>0</v>
          </cell>
        </row>
        <row r="5861">
          <cell r="G5861">
            <v>102.4179</v>
          </cell>
          <cell r="H5861">
            <v>0</v>
          </cell>
        </row>
        <row r="5862">
          <cell r="G5862">
            <v>98.509900000000002</v>
          </cell>
          <cell r="H5862">
            <v>0</v>
          </cell>
        </row>
        <row r="5863">
          <cell r="G5863">
            <v>101.19110000000001</v>
          </cell>
          <cell r="H5863">
            <v>0</v>
          </cell>
        </row>
        <row r="5864">
          <cell r="G5864">
            <v>100.5737</v>
          </cell>
          <cell r="H5864">
            <v>0</v>
          </cell>
        </row>
        <row r="5865">
          <cell r="G5865">
            <v>96.731899999999996</v>
          </cell>
          <cell r="H5865">
            <v>0</v>
          </cell>
        </row>
        <row r="5866">
          <cell r="G5866">
            <v>99.362499999999997</v>
          </cell>
          <cell r="H5866">
            <v>0</v>
          </cell>
        </row>
        <row r="5867">
          <cell r="G5867">
            <v>95.569900000000004</v>
          </cell>
          <cell r="H5867">
            <v>0</v>
          </cell>
        </row>
        <row r="5868">
          <cell r="G5868">
            <v>98.169300000000007</v>
          </cell>
          <cell r="H5868">
            <v>0</v>
          </cell>
        </row>
        <row r="5869">
          <cell r="G5869">
            <v>97.566900000000004</v>
          </cell>
          <cell r="H5869">
            <v>0</v>
          </cell>
        </row>
        <row r="5870">
          <cell r="G5870">
            <v>87.584900000000005</v>
          </cell>
          <cell r="H5870">
            <v>0</v>
          </cell>
        </row>
        <row r="5871">
          <cell r="G5871">
            <v>96.430400000000006</v>
          </cell>
          <cell r="H5871">
            <v>0</v>
          </cell>
        </row>
        <row r="5872">
          <cell r="G5872">
            <v>92.748599999999996</v>
          </cell>
          <cell r="H5872">
            <v>0</v>
          </cell>
        </row>
        <row r="5873">
          <cell r="G5873">
            <v>95.277699999999996</v>
          </cell>
          <cell r="H5873">
            <v>0</v>
          </cell>
        </row>
        <row r="5874">
          <cell r="G5874">
            <v>91.644000000000005</v>
          </cell>
          <cell r="H5874">
            <v>0</v>
          </cell>
        </row>
        <row r="5875">
          <cell r="G5875">
            <v>94.142799999999994</v>
          </cell>
          <cell r="H5875">
            <v>0</v>
          </cell>
        </row>
        <row r="5876">
          <cell r="G5876">
            <v>93.573999999999998</v>
          </cell>
          <cell r="H5876">
            <v>0</v>
          </cell>
        </row>
        <row r="5877">
          <cell r="G5877">
            <v>90.0077</v>
          </cell>
          <cell r="H5877">
            <v>0</v>
          </cell>
        </row>
        <row r="5878">
          <cell r="G5878">
            <v>92.464200000000005</v>
          </cell>
          <cell r="H5878">
            <v>0</v>
          </cell>
        </row>
        <row r="5879">
          <cell r="G5879">
            <v>88.942400000000006</v>
          </cell>
          <cell r="H5879">
            <v>0</v>
          </cell>
        </row>
        <row r="5880">
          <cell r="G5880">
            <v>91.370999999999995</v>
          </cell>
          <cell r="H5880">
            <v>0</v>
          </cell>
        </row>
        <row r="5881">
          <cell r="G5881">
            <v>90.819500000000005</v>
          </cell>
          <cell r="H5881">
            <v>0</v>
          </cell>
        </row>
        <row r="5882">
          <cell r="G5882">
            <v>81.534700000000001</v>
          </cell>
          <cell r="H5882">
            <v>0</v>
          </cell>
        </row>
        <row r="5883">
          <cell r="G5883">
            <v>89.777199999999993</v>
          </cell>
          <cell r="H5883">
            <v>0</v>
          </cell>
        </row>
        <row r="5884">
          <cell r="G5884">
            <v>86.357900000000001</v>
          </cell>
          <cell r="H5884">
            <v>0</v>
          </cell>
        </row>
        <row r="5885">
          <cell r="G5885">
            <v>88.719800000000006</v>
          </cell>
          <cell r="H5885">
            <v>0</v>
          </cell>
        </row>
        <row r="5886">
          <cell r="G5886">
            <v>85.344200000000001</v>
          </cell>
          <cell r="H5886">
            <v>0</v>
          </cell>
        </row>
        <row r="5887">
          <cell r="G5887">
            <v>87.678600000000003</v>
          </cell>
          <cell r="H5887">
            <v>0</v>
          </cell>
        </row>
        <row r="5888">
          <cell r="G5888">
            <v>87.154600000000002</v>
          </cell>
          <cell r="H5888">
            <v>0</v>
          </cell>
        </row>
        <row r="5889">
          <cell r="G5889">
            <v>83.839200000000005</v>
          </cell>
          <cell r="H5889">
            <v>0</v>
          </cell>
        </row>
        <row r="5890">
          <cell r="G5890">
            <v>86.132900000000006</v>
          </cell>
          <cell r="H5890">
            <v>0</v>
          </cell>
        </row>
        <row r="5891">
          <cell r="G5891">
            <v>82.856700000000004</v>
          </cell>
          <cell r="H5891">
            <v>0</v>
          </cell>
        </row>
        <row r="5892">
          <cell r="G5892">
            <v>85.123900000000006</v>
          </cell>
          <cell r="H5892">
            <v>0</v>
          </cell>
        </row>
        <row r="5893">
          <cell r="G5893">
            <v>84.614199999999997</v>
          </cell>
          <cell r="H5893">
            <v>0</v>
          </cell>
        </row>
        <row r="5894">
          <cell r="G5894">
            <v>78.679900000000004</v>
          </cell>
          <cell r="H5894">
            <v>0</v>
          </cell>
        </row>
        <row r="5895">
          <cell r="G5895">
            <v>83.633399999999995</v>
          </cell>
          <cell r="H5895">
            <v>0</v>
          </cell>
        </row>
        <row r="5896">
          <cell r="G5896">
            <v>80.448400000000007</v>
          </cell>
          <cell r="H5896">
            <v>0</v>
          </cell>
        </row>
        <row r="5897">
          <cell r="G5897">
            <v>82.6447</v>
          </cell>
          <cell r="H5897">
            <v>0</v>
          </cell>
        </row>
        <row r="5898">
          <cell r="G5898">
            <v>79.496200000000002</v>
          </cell>
          <cell r="H5898">
            <v>0</v>
          </cell>
        </row>
        <row r="5899">
          <cell r="G5899">
            <v>81.6661</v>
          </cell>
          <cell r="H5899">
            <v>0</v>
          </cell>
        </row>
        <row r="5900">
          <cell r="G5900">
            <v>81.172899999999998</v>
          </cell>
          <cell r="H5900">
            <v>0</v>
          </cell>
        </row>
        <row r="5901">
          <cell r="G5901">
            <v>78.079899999999995</v>
          </cell>
          <cell r="H5901">
            <v>0</v>
          </cell>
        </row>
        <row r="5902">
          <cell r="G5902">
            <v>80.210599999999999</v>
          </cell>
          <cell r="H5902">
            <v>0</v>
          </cell>
        </row>
        <row r="5903">
          <cell r="G5903">
            <v>77.153899999999993</v>
          </cell>
          <cell r="H5903">
            <v>0</v>
          </cell>
        </row>
        <row r="5904">
          <cell r="G5904">
            <v>79.259</v>
          </cell>
          <cell r="H5904">
            <v>0</v>
          </cell>
        </row>
        <row r="5905">
          <cell r="G5905">
            <v>78.779399999999995</v>
          </cell>
          <cell r="H5905">
            <v>0</v>
          </cell>
        </row>
        <row r="5906">
          <cell r="G5906">
            <v>70.724900000000005</v>
          </cell>
          <cell r="H5906">
            <v>0</v>
          </cell>
        </row>
        <row r="5907">
          <cell r="G5907">
            <v>77.874200000000002</v>
          </cell>
          <cell r="H5907">
            <v>0</v>
          </cell>
        </row>
        <row r="5908">
          <cell r="G5908">
            <v>74.905600000000007</v>
          </cell>
          <cell r="H5908">
            <v>0</v>
          </cell>
        </row>
        <row r="5909">
          <cell r="G5909">
            <v>76.951899999999995</v>
          </cell>
          <cell r="H5909">
            <v>0</v>
          </cell>
        </row>
        <row r="5910">
          <cell r="G5910">
            <v>74.022199999999998</v>
          </cell>
          <cell r="H5910">
            <v>0</v>
          </cell>
        </row>
        <row r="5911">
          <cell r="G5911">
            <v>76.044799999999995</v>
          </cell>
          <cell r="H5911">
            <v>0</v>
          </cell>
        </row>
        <row r="5912">
          <cell r="G5912">
            <v>75.587800000000001</v>
          </cell>
          <cell r="H5912">
            <v>0</v>
          </cell>
        </row>
        <row r="5913">
          <cell r="G5913">
            <v>72.709800000000001</v>
          </cell>
          <cell r="H5913">
            <v>0</v>
          </cell>
        </row>
        <row r="5914">
          <cell r="G5914">
            <v>74.696399999999997</v>
          </cell>
          <cell r="H5914">
            <v>0</v>
          </cell>
        </row>
        <row r="5915">
          <cell r="G5915">
            <v>71.8523</v>
          </cell>
          <cell r="H5915">
            <v>0</v>
          </cell>
        </row>
        <row r="5916">
          <cell r="G5916">
            <v>73.815399999999997</v>
          </cell>
          <cell r="H5916">
            <v>0</v>
          </cell>
        </row>
        <row r="5917">
          <cell r="G5917">
            <v>73.371600000000001</v>
          </cell>
          <cell r="H5917">
            <v>0</v>
          </cell>
        </row>
        <row r="5918">
          <cell r="G5918">
            <v>65.872600000000006</v>
          </cell>
          <cell r="H5918">
            <v>0</v>
          </cell>
        </row>
        <row r="5919">
          <cell r="G5919">
            <v>72.534199999999998</v>
          </cell>
          <cell r="H5919">
            <v>0</v>
          </cell>
        </row>
        <row r="5920">
          <cell r="G5920">
            <v>69.772199999999998</v>
          </cell>
          <cell r="H5920">
            <v>0</v>
          </cell>
        </row>
        <row r="5921">
          <cell r="G5921">
            <v>71.678200000000004</v>
          </cell>
          <cell r="H5921">
            <v>0</v>
          </cell>
        </row>
        <row r="5922">
          <cell r="G5922">
            <v>68.948800000000006</v>
          </cell>
          <cell r="H5922">
            <v>0</v>
          </cell>
        </row>
        <row r="5923">
          <cell r="G5923">
            <v>70.8322</v>
          </cell>
          <cell r="H5923">
            <v>0</v>
          </cell>
        </row>
        <row r="5924">
          <cell r="G5924">
            <v>70.406000000000006</v>
          </cell>
          <cell r="H5924">
            <v>0</v>
          </cell>
        </row>
        <row r="5925">
          <cell r="G5925">
            <v>67.724900000000005</v>
          </cell>
          <cell r="H5925">
            <v>0</v>
          </cell>
        </row>
        <row r="5926">
          <cell r="G5926">
            <v>69.574799999999996</v>
          </cell>
          <cell r="H5926">
            <v>0</v>
          </cell>
        </row>
        <row r="5927">
          <cell r="G5927">
            <v>66.925200000000004</v>
          </cell>
          <cell r="H5927">
            <v>0</v>
          </cell>
        </row>
        <row r="5928">
          <cell r="G5928">
            <v>68.753200000000007</v>
          </cell>
          <cell r="H5928">
            <v>0</v>
          </cell>
        </row>
        <row r="5929">
          <cell r="G5929">
            <v>68.339299999999994</v>
          </cell>
          <cell r="H5929">
            <v>0</v>
          </cell>
        </row>
        <row r="5930">
          <cell r="G5930">
            <v>61.354199999999999</v>
          </cell>
          <cell r="H5930">
            <v>0</v>
          </cell>
        </row>
        <row r="5931">
          <cell r="G5931">
            <v>67.558400000000006</v>
          </cell>
          <cell r="H5931">
            <v>0</v>
          </cell>
        </row>
        <row r="5932">
          <cell r="G5932">
            <v>64.985399999999998</v>
          </cell>
          <cell r="H5932">
            <v>0</v>
          </cell>
        </row>
        <row r="5933">
          <cell r="G5933">
            <v>66.758200000000002</v>
          </cell>
          <cell r="H5933">
            <v>0</v>
          </cell>
        </row>
        <row r="5934">
          <cell r="G5934">
            <v>64.213399999999993</v>
          </cell>
          <cell r="H5934">
            <v>0</v>
          </cell>
        </row>
        <row r="5935">
          <cell r="G5935">
            <v>65.964699999999993</v>
          </cell>
          <cell r="H5935">
            <v>0</v>
          </cell>
        </row>
        <row r="5936">
          <cell r="G5936">
            <v>65.564899999999994</v>
          </cell>
          <cell r="H5936">
            <v>0</v>
          </cell>
        </row>
        <row r="5937">
          <cell r="G5937">
            <v>63.065300000000001</v>
          </cell>
          <cell r="H5937">
            <v>0</v>
          </cell>
        </row>
        <row r="5938">
          <cell r="G5938">
            <v>64.7851</v>
          </cell>
          <cell r="H5938">
            <v>0</v>
          </cell>
        </row>
        <row r="5939">
          <cell r="G5939">
            <v>-27.077999999999999</v>
          </cell>
          <cell r="H5939">
            <v>0</v>
          </cell>
        </row>
        <row r="5940">
          <cell r="G5940">
            <v>203.04599999999999</v>
          </cell>
          <cell r="H5940">
            <v>0</v>
          </cell>
        </row>
        <row r="5941">
          <cell r="G5941">
            <v>195.4581</v>
          </cell>
          <cell r="H5941">
            <v>0</v>
          </cell>
        </row>
        <row r="5942">
          <cell r="G5942">
            <v>200.89859999999999</v>
          </cell>
          <cell r="H5942">
            <v>0</v>
          </cell>
        </row>
        <row r="5943">
          <cell r="G5943">
            <v>199.77629999999999</v>
          </cell>
          <cell r="H5943">
            <v>0</v>
          </cell>
        </row>
        <row r="5944">
          <cell r="G5944">
            <v>192.23140000000001</v>
          </cell>
          <cell r="H5944">
            <v>0</v>
          </cell>
        </row>
        <row r="5945">
          <cell r="G5945">
            <v>197.52789999999999</v>
          </cell>
          <cell r="H5945">
            <v>0</v>
          </cell>
        </row>
        <row r="5946">
          <cell r="G5946">
            <v>45.657200000000003</v>
          </cell>
          <cell r="H5946">
            <v>0</v>
          </cell>
        </row>
        <row r="5947">
          <cell r="G5947">
            <v>46.908900000000003</v>
          </cell>
          <cell r="H5947">
            <v>0</v>
          </cell>
        </row>
        <row r="5948">
          <cell r="G5948">
            <v>46.628500000000003</v>
          </cell>
          <cell r="H5948">
            <v>0</v>
          </cell>
        </row>
        <row r="5949">
          <cell r="G5949">
            <v>41.863300000000002</v>
          </cell>
          <cell r="H5949">
            <v>0</v>
          </cell>
        </row>
        <row r="5950">
          <cell r="G5950">
            <v>46.0944</v>
          </cell>
          <cell r="H5950">
            <v>0</v>
          </cell>
        </row>
        <row r="5951">
          <cell r="G5951">
            <v>16.294799999999999</v>
          </cell>
          <cell r="H5951">
            <v>0</v>
          </cell>
        </row>
        <row r="5952">
          <cell r="G5952">
            <v>16.7393</v>
          </cell>
          <cell r="H5952">
            <v>0</v>
          </cell>
        </row>
        <row r="5953">
          <cell r="G5953">
            <v>16.1006</v>
          </cell>
          <cell r="H5953">
            <v>0</v>
          </cell>
        </row>
        <row r="5954">
          <cell r="G5954">
            <v>16.538799999999998</v>
          </cell>
          <cell r="H5954">
            <v>0</v>
          </cell>
        </row>
        <row r="5955">
          <cell r="G5955">
            <v>16.437899999999999</v>
          </cell>
          <cell r="H5955">
            <v>0</v>
          </cell>
        </row>
        <row r="5956">
          <cell r="G5956">
            <v>15.81</v>
          </cell>
          <cell r="H5956">
            <v>0</v>
          </cell>
        </row>
        <row r="5957">
          <cell r="G5957">
            <v>16.239999999999998</v>
          </cell>
          <cell r="H5957">
            <v>0</v>
          </cell>
        </row>
        <row r="5958">
          <cell r="G5958">
            <v>-11.2601</v>
          </cell>
          <cell r="H5958">
            <v>0</v>
          </cell>
        </row>
        <row r="5959">
          <cell r="G5959">
            <v>-11.5664</v>
          </cell>
          <cell r="H5959">
            <v>0</v>
          </cell>
        </row>
        <row r="5960">
          <cell r="G5960">
            <v>-11.4954</v>
          </cell>
          <cell r="H5960">
            <v>0</v>
          </cell>
        </row>
        <row r="5961">
          <cell r="G5961">
            <v>-10.3193</v>
          </cell>
          <cell r="H5961">
            <v>0</v>
          </cell>
        </row>
        <row r="5962">
          <cell r="G5962">
            <v>-11.361499999999999</v>
          </cell>
          <cell r="H5962">
            <v>0</v>
          </cell>
        </row>
        <row r="5963">
          <cell r="G5963">
            <v>-10.9277</v>
          </cell>
          <cell r="H5963">
            <v>0</v>
          </cell>
        </row>
        <row r="5964">
          <cell r="G5964">
            <v>-11.2257</v>
          </cell>
          <cell r="H5964">
            <v>0</v>
          </cell>
        </row>
        <row r="5965">
          <cell r="G5965">
            <v>-10.797599999999999</v>
          </cell>
          <cell r="H5965">
            <v>0</v>
          </cell>
        </row>
        <row r="5966">
          <cell r="G5966">
            <v>-11.092000000000001</v>
          </cell>
          <cell r="H5966">
            <v>0</v>
          </cell>
        </row>
        <row r="5967">
          <cell r="G5967">
            <v>-11.025</v>
          </cell>
          <cell r="H5967">
            <v>0</v>
          </cell>
        </row>
        <row r="5968">
          <cell r="G5968">
            <v>-10.604799999999999</v>
          </cell>
          <cell r="H5968">
            <v>0</v>
          </cell>
        </row>
        <row r="5969">
          <cell r="G5969">
            <v>-10.8942</v>
          </cell>
          <cell r="H5969">
            <v>0</v>
          </cell>
        </row>
        <row r="5970">
          <cell r="G5970">
            <v>-10.4793</v>
          </cell>
          <cell r="H5970">
            <v>0</v>
          </cell>
        </row>
        <row r="5971">
          <cell r="G5971">
            <v>-10.7654</v>
          </cell>
          <cell r="H5971">
            <v>0</v>
          </cell>
        </row>
        <row r="5972">
          <cell r="G5972">
            <v>-10.7004</v>
          </cell>
          <cell r="H5972">
            <v>0</v>
          </cell>
        </row>
        <row r="5973">
          <cell r="G5973">
            <v>-9.6065000000000005</v>
          </cell>
          <cell r="H5973">
            <v>0</v>
          </cell>
        </row>
        <row r="5974">
          <cell r="G5974">
            <v>-10.5776</v>
          </cell>
          <cell r="H5974">
            <v>0</v>
          </cell>
        </row>
        <row r="5975">
          <cell r="G5975">
            <v>-10.174799999999999</v>
          </cell>
          <cell r="H5975">
            <v>0</v>
          </cell>
        </row>
        <row r="5976">
          <cell r="G5976">
            <v>-10.452999999999999</v>
          </cell>
          <cell r="H5976">
            <v>0</v>
          </cell>
        </row>
        <row r="5977">
          <cell r="G5977">
            <v>-10.055300000000001</v>
          </cell>
          <cell r="H5977">
            <v>0</v>
          </cell>
        </row>
        <row r="5978">
          <cell r="G5978">
            <v>-10.330399999999999</v>
          </cell>
          <cell r="H5978">
            <v>0</v>
          </cell>
        </row>
        <row r="5979">
          <cell r="G5979">
            <v>-10.268599999999999</v>
          </cell>
          <cell r="H5979">
            <v>0</v>
          </cell>
        </row>
        <row r="5980">
          <cell r="G5980">
            <v>-9.8780000000000001</v>
          </cell>
          <cell r="H5980">
            <v>0</v>
          </cell>
        </row>
        <row r="5981">
          <cell r="G5981">
            <v>-10.148199999999999</v>
          </cell>
          <cell r="H5981">
            <v>0</v>
          </cell>
        </row>
        <row r="5982">
          <cell r="G5982">
            <v>-21.4145</v>
          </cell>
          <cell r="H5982">
            <v>0</v>
          </cell>
        </row>
        <row r="5983">
          <cell r="G5983">
            <v>-22.000399999999999</v>
          </cell>
          <cell r="H5983">
            <v>0</v>
          </cell>
        </row>
        <row r="5984">
          <cell r="G5984">
            <v>-21.8687</v>
          </cell>
          <cell r="H5984">
            <v>0</v>
          </cell>
        </row>
        <row r="5985">
          <cell r="G5985">
            <v>-20.335000000000001</v>
          </cell>
          <cell r="H5985">
            <v>0</v>
          </cell>
        </row>
        <row r="5986">
          <cell r="G5986">
            <v>-21.615200000000002</v>
          </cell>
          <cell r="H5986">
            <v>0</v>
          </cell>
        </row>
        <row r="5987">
          <cell r="G5987">
            <v>-20.792100000000001</v>
          </cell>
          <cell r="H5987">
            <v>0</v>
          </cell>
        </row>
        <row r="5988">
          <cell r="G5988">
            <v>-21.3597</v>
          </cell>
          <cell r="H5988">
            <v>0</v>
          </cell>
        </row>
        <row r="5989">
          <cell r="G5989">
            <v>-20.5459</v>
          </cell>
          <cell r="H5989">
            <v>0</v>
          </cell>
        </row>
        <row r="5990">
          <cell r="G5990">
            <v>-21.1068</v>
          </cell>
          <cell r="H5990">
            <v>0</v>
          </cell>
        </row>
        <row r="5991">
          <cell r="G5991">
            <v>-20.979299999999999</v>
          </cell>
          <cell r="H5991">
            <v>0</v>
          </cell>
        </row>
        <row r="5992">
          <cell r="G5992">
            <v>-20.1799</v>
          </cell>
          <cell r="H5992">
            <v>0</v>
          </cell>
        </row>
        <row r="5993">
          <cell r="G5993">
            <v>-20.730599999999999</v>
          </cell>
          <cell r="H5993">
            <v>0</v>
          </cell>
        </row>
        <row r="5994">
          <cell r="G5994">
            <v>-19.9406</v>
          </cell>
          <cell r="H5994">
            <v>0</v>
          </cell>
        </row>
        <row r="5995">
          <cell r="G5995">
            <v>-20.4846</v>
          </cell>
          <cell r="H5995">
            <v>0</v>
          </cell>
        </row>
        <row r="5996">
          <cell r="G5996">
            <v>-20.360700000000001</v>
          </cell>
          <cell r="H5996">
            <v>0</v>
          </cell>
        </row>
        <row r="5997">
          <cell r="G5997">
            <v>-18.279</v>
          </cell>
          <cell r="H5997">
            <v>0</v>
          </cell>
        </row>
        <row r="5998">
          <cell r="G5998">
            <v>-20.1267</v>
          </cell>
          <cell r="H5998">
            <v>0</v>
          </cell>
        </row>
        <row r="5999">
          <cell r="G5999">
            <v>-19.359500000000001</v>
          </cell>
          <cell r="H5999">
            <v>0</v>
          </cell>
        </row>
        <row r="6000">
          <cell r="G6000">
            <v>-19.888400000000001</v>
          </cell>
          <cell r="H6000">
            <v>0</v>
          </cell>
        </row>
        <row r="6001">
          <cell r="G6001">
            <v>-19.1312</v>
          </cell>
          <cell r="H6001">
            <v>0</v>
          </cell>
        </row>
        <row r="6002">
          <cell r="G6002">
            <v>-19.6539</v>
          </cell>
          <cell r="H6002">
            <v>0</v>
          </cell>
        </row>
        <row r="6003">
          <cell r="G6003">
            <v>-19.535799999999998</v>
          </cell>
          <cell r="H6003">
            <v>0</v>
          </cell>
        </row>
        <row r="6004">
          <cell r="G6004">
            <v>-18.792000000000002</v>
          </cell>
          <cell r="H6004">
            <v>0</v>
          </cell>
        </row>
        <row r="6005">
          <cell r="G6005">
            <v>-19.305399999999999</v>
          </cell>
          <cell r="H6005">
            <v>0</v>
          </cell>
        </row>
        <row r="6006">
          <cell r="G6006">
            <v>-18.570399999999999</v>
          </cell>
          <cell r="H6006">
            <v>0</v>
          </cell>
        </row>
        <row r="6007">
          <cell r="G6007">
            <v>-19.0777</v>
          </cell>
          <cell r="H6007">
            <v>0</v>
          </cell>
        </row>
        <row r="6008">
          <cell r="G6008">
            <v>-18.963000000000001</v>
          </cell>
          <cell r="H6008">
            <v>0</v>
          </cell>
        </row>
        <row r="6009">
          <cell r="G6009">
            <v>-17.024899999999999</v>
          </cell>
          <cell r="H6009">
            <v>0</v>
          </cell>
        </row>
        <row r="6010">
          <cell r="G6010">
            <v>-18.746600000000001</v>
          </cell>
          <cell r="H6010">
            <v>0</v>
          </cell>
        </row>
        <row r="6011">
          <cell r="G6011">
            <v>-18.032800000000002</v>
          </cell>
          <cell r="H6011">
            <v>0</v>
          </cell>
        </row>
        <row r="6012">
          <cell r="G6012">
            <v>-18.525400000000001</v>
          </cell>
          <cell r="H6012">
            <v>0</v>
          </cell>
        </row>
        <row r="6013">
          <cell r="G6013">
            <v>-17.819900000000001</v>
          </cell>
          <cell r="H6013">
            <v>0</v>
          </cell>
        </row>
        <row r="6014">
          <cell r="G6014">
            <v>-18.306699999999999</v>
          </cell>
          <cell r="H6014">
            <v>0</v>
          </cell>
        </row>
        <row r="6015">
          <cell r="G6015">
            <v>-18.1966</v>
          </cell>
          <cell r="H6015">
            <v>0</v>
          </cell>
        </row>
        <row r="6016">
          <cell r="G6016">
            <v>-17.503599999999999</v>
          </cell>
          <cell r="H6016">
            <v>0</v>
          </cell>
        </row>
        <row r="6017">
          <cell r="G6017">
            <v>-17.9817</v>
          </cell>
          <cell r="H6017">
            <v>0</v>
          </cell>
        </row>
        <row r="6018">
          <cell r="G6018">
            <v>-17.296900000000001</v>
          </cell>
          <cell r="H6018">
            <v>0</v>
          </cell>
        </row>
        <row r="6019">
          <cell r="G6019">
            <v>-17.769400000000001</v>
          </cell>
          <cell r="H6019">
            <v>0</v>
          </cell>
        </row>
        <row r="6020">
          <cell r="G6020">
            <v>-17.662400000000002</v>
          </cell>
          <cell r="H6020">
            <v>0</v>
          </cell>
        </row>
        <row r="6021">
          <cell r="G6021">
            <v>-15.857100000000001</v>
          </cell>
          <cell r="H6021">
            <v>0</v>
          </cell>
        </row>
        <row r="6022">
          <cell r="G6022">
            <v>-17.460599999999999</v>
          </cell>
          <cell r="H6022">
            <v>0</v>
          </cell>
        </row>
        <row r="6023">
          <cell r="G6023">
            <v>-16.7956</v>
          </cell>
          <cell r="H6023">
            <v>0</v>
          </cell>
        </row>
        <row r="6024">
          <cell r="G6024">
            <v>-17.253799999999998</v>
          </cell>
          <cell r="H6024">
            <v>0</v>
          </cell>
        </row>
        <row r="6025">
          <cell r="G6025">
            <v>-16.5961</v>
          </cell>
          <cell r="H6025">
            <v>0</v>
          </cell>
        </row>
        <row r="6026">
          <cell r="G6026">
            <v>-17.0487</v>
          </cell>
          <cell r="H6026">
            <v>0</v>
          </cell>
        </row>
        <row r="6027">
          <cell r="G6027">
            <v>-16.945399999999999</v>
          </cell>
          <cell r="H6027">
            <v>0</v>
          </cell>
        </row>
        <row r="6028">
          <cell r="G6028">
            <v>-16.299399999999999</v>
          </cell>
          <cell r="H6028">
            <v>0</v>
          </cell>
        </row>
        <row r="6029">
          <cell r="G6029">
            <v>-16.7438</v>
          </cell>
          <cell r="H6029">
            <v>0</v>
          </cell>
        </row>
        <row r="6030">
          <cell r="G6030">
            <v>-16.105399999999999</v>
          </cell>
          <cell r="H6030">
            <v>0</v>
          </cell>
        </row>
        <row r="6031">
          <cell r="G6031">
            <v>-16.544599999999999</v>
          </cell>
          <cell r="H6031">
            <v>0</v>
          </cell>
        </row>
        <row r="6032">
          <cell r="G6032">
            <v>-16.444199999999999</v>
          </cell>
          <cell r="H6032">
            <v>0</v>
          </cell>
        </row>
        <row r="6033">
          <cell r="G6033">
            <v>-15.289899999999999</v>
          </cell>
          <cell r="H6033">
            <v>0</v>
          </cell>
        </row>
        <row r="6034">
          <cell r="G6034">
            <v>-16.2515</v>
          </cell>
          <cell r="H6034">
            <v>0</v>
          </cell>
        </row>
        <row r="6035">
          <cell r="G6035">
            <v>-15.6318</v>
          </cell>
          <cell r="H6035">
            <v>0</v>
          </cell>
        </row>
        <row r="6036">
          <cell r="G6036">
            <v>-16.0579</v>
          </cell>
          <cell r="H6036">
            <v>0</v>
          </cell>
        </row>
        <row r="6037">
          <cell r="G6037">
            <v>-15.445499999999999</v>
          </cell>
          <cell r="H6037">
            <v>0</v>
          </cell>
        </row>
        <row r="6038">
          <cell r="G6038">
            <v>-15.8665</v>
          </cell>
          <cell r="H6038">
            <v>0</v>
          </cell>
        </row>
        <row r="6039">
          <cell r="G6039">
            <v>-15.770099999999999</v>
          </cell>
          <cell r="H6039">
            <v>0</v>
          </cell>
        </row>
        <row r="6040">
          <cell r="G6040">
            <v>-15.1686</v>
          </cell>
          <cell r="H6040">
            <v>0</v>
          </cell>
        </row>
        <row r="6041">
          <cell r="G6041">
            <v>-15.582000000000001</v>
          </cell>
          <cell r="H6041">
            <v>0</v>
          </cell>
        </row>
        <row r="6042">
          <cell r="G6042">
            <v>-0.34599999999999997</v>
          </cell>
          <cell r="H6042">
            <v>0</v>
          </cell>
        </row>
        <row r="6043">
          <cell r="G6043">
            <v>-40.904800000000002</v>
          </cell>
          <cell r="H6043">
            <v>0</v>
          </cell>
        </row>
        <row r="6044">
          <cell r="G6044">
            <v>-39.376199999999997</v>
          </cell>
          <cell r="H6044">
            <v>0</v>
          </cell>
        </row>
        <row r="6045">
          <cell r="G6045">
            <v>-40.472200000000001</v>
          </cell>
          <cell r="H6045">
            <v>0</v>
          </cell>
        </row>
        <row r="6046">
          <cell r="G6046">
            <v>-40.246099999999998</v>
          </cell>
          <cell r="H6046">
            <v>0</v>
          </cell>
        </row>
        <row r="6047">
          <cell r="G6047">
            <v>-38.726100000000002</v>
          </cell>
          <cell r="H6047">
            <v>0</v>
          </cell>
        </row>
        <row r="6048">
          <cell r="G6048">
            <v>-39.793100000000003</v>
          </cell>
          <cell r="H6048">
            <v>0</v>
          </cell>
        </row>
        <row r="6049">
          <cell r="G6049">
            <v>-68.640299999999996</v>
          </cell>
          <cell r="H6049">
            <v>0</v>
          </cell>
        </row>
        <row r="6050">
          <cell r="G6050">
            <v>-70.522000000000006</v>
          </cell>
          <cell r="H6050">
            <v>0</v>
          </cell>
        </row>
        <row r="6051">
          <cell r="G6051">
            <v>-70.1006</v>
          </cell>
          <cell r="H6051">
            <v>0</v>
          </cell>
        </row>
        <row r="6052">
          <cell r="G6052">
            <v>-62.936599999999999</v>
          </cell>
          <cell r="H6052">
            <v>0</v>
          </cell>
        </row>
        <row r="6053">
          <cell r="G6053">
            <v>-69.297600000000003</v>
          </cell>
          <cell r="H6053">
            <v>0</v>
          </cell>
        </row>
        <row r="6054">
          <cell r="G6054">
            <v>-94.6952</v>
          </cell>
          <cell r="H6054">
            <v>0</v>
          </cell>
        </row>
        <row r="6055">
          <cell r="G6055">
            <v>-97.278800000000004</v>
          </cell>
          <cell r="H6055">
            <v>0</v>
          </cell>
        </row>
        <row r="6056">
          <cell r="G6056">
            <v>-93.566900000000004</v>
          </cell>
          <cell r="H6056">
            <v>0</v>
          </cell>
        </row>
        <row r="6057">
          <cell r="G6057">
            <v>-96.113699999999994</v>
          </cell>
          <cell r="H6057">
            <v>0</v>
          </cell>
        </row>
        <row r="6058">
          <cell r="G6058">
            <v>-95.527100000000004</v>
          </cell>
          <cell r="H6058">
            <v>0</v>
          </cell>
        </row>
        <row r="6059">
          <cell r="G6059">
            <v>-91.878100000000003</v>
          </cell>
          <cell r="H6059">
            <v>0</v>
          </cell>
        </row>
        <row r="6060">
          <cell r="G6060">
            <v>-94.376800000000003</v>
          </cell>
          <cell r="H6060">
            <v>0</v>
          </cell>
        </row>
        <row r="6061">
          <cell r="G6061">
            <v>-88.927800000000005</v>
          </cell>
          <cell r="H6061">
            <v>0</v>
          </cell>
        </row>
        <row r="6062">
          <cell r="G6062">
            <v>-91.346500000000006</v>
          </cell>
          <cell r="H6062">
            <v>0</v>
          </cell>
        </row>
        <row r="6063">
          <cell r="G6063">
            <v>-90.786000000000001</v>
          </cell>
          <cell r="H6063">
            <v>0</v>
          </cell>
        </row>
        <row r="6064">
          <cell r="G6064">
            <v>-81.497799999999998</v>
          </cell>
          <cell r="H6064">
            <v>0</v>
          </cell>
        </row>
        <row r="6065">
          <cell r="G6065">
            <v>-89.728499999999997</v>
          </cell>
          <cell r="H6065">
            <v>0</v>
          </cell>
        </row>
        <row r="6066">
          <cell r="G6066">
            <v>-86.302599999999998</v>
          </cell>
          <cell r="H6066">
            <v>0</v>
          </cell>
        </row>
        <row r="6067">
          <cell r="G6067">
            <v>-88.655900000000003</v>
          </cell>
          <cell r="H6067">
            <v>0</v>
          </cell>
        </row>
        <row r="6068">
          <cell r="G6068">
            <v>-85.274799999999999</v>
          </cell>
          <cell r="H6068">
            <v>0</v>
          </cell>
        </row>
        <row r="6069">
          <cell r="G6069">
            <v>-87.599900000000005</v>
          </cell>
          <cell r="H6069">
            <v>0</v>
          </cell>
        </row>
        <row r="6070">
          <cell r="G6070">
            <v>-87.070599999999999</v>
          </cell>
          <cell r="H6070">
            <v>0</v>
          </cell>
        </row>
        <row r="6071">
          <cell r="G6071">
            <v>-83.752099999999999</v>
          </cell>
          <cell r="H6071">
            <v>0</v>
          </cell>
        </row>
        <row r="6072">
          <cell r="G6072">
            <v>-86.037899999999993</v>
          </cell>
          <cell r="H6072">
            <v>0</v>
          </cell>
        </row>
        <row r="6073">
          <cell r="G6073">
            <v>-24.793500000000002</v>
          </cell>
          <cell r="H6073">
            <v>0</v>
          </cell>
        </row>
        <row r="6074">
          <cell r="G6074">
            <v>-25.470500000000001</v>
          </cell>
          <cell r="H6074">
            <v>0</v>
          </cell>
        </row>
        <row r="6075">
          <cell r="G6075">
            <v>-25.316800000000001</v>
          </cell>
          <cell r="H6075">
            <v>0</v>
          </cell>
        </row>
        <row r="6076">
          <cell r="G6076">
            <v>-22.7285</v>
          </cell>
          <cell r="H6076">
            <v>0</v>
          </cell>
        </row>
        <row r="6077">
          <cell r="G6077">
            <v>-25.026199999999999</v>
          </cell>
          <cell r="H6077">
            <v>0</v>
          </cell>
        </row>
        <row r="6078">
          <cell r="G6078">
            <v>-24.0731</v>
          </cell>
          <cell r="H6078">
            <v>0</v>
          </cell>
        </row>
        <row r="6079">
          <cell r="G6079">
            <v>-24.7315</v>
          </cell>
          <cell r="H6079">
            <v>0</v>
          </cell>
        </row>
        <row r="6080">
          <cell r="G6080">
            <v>-23.790500000000002</v>
          </cell>
          <cell r="H6080">
            <v>0</v>
          </cell>
        </row>
        <row r="6081">
          <cell r="G6081">
            <v>-24.441199999999998</v>
          </cell>
          <cell r="H6081">
            <v>0</v>
          </cell>
        </row>
        <row r="6082">
          <cell r="G6082">
            <v>-24.295100000000001</v>
          </cell>
          <cell r="H6082">
            <v>0</v>
          </cell>
        </row>
        <row r="6083">
          <cell r="G6083">
            <v>-23.370899999999999</v>
          </cell>
          <cell r="H6083">
            <v>0</v>
          </cell>
        </row>
        <row r="6084">
          <cell r="G6084">
            <v>-24.010300000000001</v>
          </cell>
          <cell r="H6084">
            <v>0</v>
          </cell>
        </row>
        <row r="6085">
          <cell r="G6085">
            <v>2.2862</v>
          </cell>
          <cell r="H6085">
            <v>0</v>
          </cell>
        </row>
        <row r="6086">
          <cell r="G6086">
            <v>2.3487</v>
          </cell>
          <cell r="H6086">
            <v>0</v>
          </cell>
        </row>
        <row r="6087">
          <cell r="G6087">
            <v>2.3347000000000002</v>
          </cell>
          <cell r="H6087">
            <v>0</v>
          </cell>
        </row>
        <row r="6088">
          <cell r="G6088">
            <v>2.1709000000000001</v>
          </cell>
          <cell r="H6088">
            <v>0</v>
          </cell>
        </row>
        <row r="6089">
          <cell r="G6089">
            <v>2.3075999999999999</v>
          </cell>
          <cell r="H6089">
            <v>0</v>
          </cell>
        </row>
        <row r="6090">
          <cell r="G6090">
            <v>2.2197</v>
          </cell>
          <cell r="H6090">
            <v>0</v>
          </cell>
        </row>
        <row r="6091">
          <cell r="G6091">
            <v>2.2803</v>
          </cell>
          <cell r="H6091">
            <v>0</v>
          </cell>
        </row>
        <row r="6092">
          <cell r="G6092">
            <v>2.1934</v>
          </cell>
          <cell r="H6092">
            <v>0</v>
          </cell>
        </row>
        <row r="6093">
          <cell r="G6093">
            <v>2.2532999999999999</v>
          </cell>
          <cell r="H6093">
            <v>0</v>
          </cell>
        </row>
        <row r="6094">
          <cell r="G6094">
            <v>2.2397</v>
          </cell>
          <cell r="H6094">
            <v>0</v>
          </cell>
        </row>
        <row r="6095">
          <cell r="G6095">
            <v>2.1543999999999999</v>
          </cell>
          <cell r="H6095">
            <v>0</v>
          </cell>
        </row>
        <row r="6096">
          <cell r="G6096">
            <v>2.2132000000000001</v>
          </cell>
          <cell r="H6096">
            <v>0</v>
          </cell>
        </row>
        <row r="6097">
          <cell r="G6097">
            <v>2.1288</v>
          </cell>
          <cell r="H6097">
            <v>0</v>
          </cell>
        </row>
        <row r="6098">
          <cell r="G6098">
            <v>2.1869000000000001</v>
          </cell>
          <cell r="H6098">
            <v>0</v>
          </cell>
        </row>
        <row r="6099">
          <cell r="G6099">
            <v>2.1737000000000002</v>
          </cell>
          <cell r="H6099">
            <v>0</v>
          </cell>
        </row>
        <row r="6100">
          <cell r="G6100">
            <v>1.9514</v>
          </cell>
          <cell r="H6100">
            <v>0</v>
          </cell>
        </row>
        <row r="6101">
          <cell r="G6101">
            <v>2.1486999999999998</v>
          </cell>
          <cell r="H6101">
            <v>0</v>
          </cell>
        </row>
        <row r="6102">
          <cell r="G6102">
            <v>6.8703000000000003</v>
          </cell>
          <cell r="H6102">
            <v>0</v>
          </cell>
        </row>
        <row r="6103">
          <cell r="G6103">
            <v>7.0579999999999998</v>
          </cell>
          <cell r="H6103">
            <v>0</v>
          </cell>
        </row>
        <row r="6104">
          <cell r="G6104">
            <v>6.7892999999999999</v>
          </cell>
          <cell r="H6104">
            <v>0</v>
          </cell>
        </row>
        <row r="6105">
          <cell r="G6105">
            <v>6.9748000000000001</v>
          </cell>
          <cell r="H6105">
            <v>0</v>
          </cell>
        </row>
        <row r="6106">
          <cell r="G6106">
            <v>6.9329000000000001</v>
          </cell>
          <cell r="H6106">
            <v>0</v>
          </cell>
        </row>
        <row r="6107">
          <cell r="G6107">
            <v>6.6688999999999998</v>
          </cell>
          <cell r="H6107">
            <v>0</v>
          </cell>
        </row>
        <row r="6108">
          <cell r="G6108">
            <v>6.8510999999999997</v>
          </cell>
          <cell r="H6108">
            <v>0</v>
          </cell>
        </row>
        <row r="6109">
          <cell r="G6109">
            <v>6.5903</v>
          </cell>
          <cell r="H6109">
            <v>0</v>
          </cell>
        </row>
        <row r="6110">
          <cell r="G6110">
            <v>6.7702999999999998</v>
          </cell>
          <cell r="H6110">
            <v>0</v>
          </cell>
        </row>
        <row r="6111">
          <cell r="G6111">
            <v>6.7295999999999996</v>
          </cell>
          <cell r="H6111">
            <v>0</v>
          </cell>
        </row>
        <row r="6112">
          <cell r="G6112">
            <v>6.0418000000000003</v>
          </cell>
          <cell r="H6112">
            <v>0</v>
          </cell>
        </row>
        <row r="6113">
          <cell r="G6113">
            <v>6.6528</v>
          </cell>
          <cell r="H6113">
            <v>0</v>
          </cell>
        </row>
        <row r="6114">
          <cell r="G6114">
            <v>6.3994999999999997</v>
          </cell>
          <cell r="H6114">
            <v>0</v>
          </cell>
        </row>
        <row r="6115">
          <cell r="G6115">
            <v>6.5743</v>
          </cell>
          <cell r="H6115">
            <v>0</v>
          </cell>
        </row>
        <row r="6116">
          <cell r="G6116">
            <v>6.3239999999999998</v>
          </cell>
          <cell r="H6116">
            <v>0</v>
          </cell>
        </row>
        <row r="6117">
          <cell r="G6117">
            <v>6.4966999999999997</v>
          </cell>
          <cell r="H6117">
            <v>0</v>
          </cell>
        </row>
        <row r="6118">
          <cell r="G6118">
            <v>6.4576000000000002</v>
          </cell>
          <cell r="H6118">
            <v>0</v>
          </cell>
        </row>
        <row r="6119">
          <cell r="G6119">
            <v>6.2117000000000004</v>
          </cell>
          <cell r="H6119">
            <v>0</v>
          </cell>
        </row>
        <row r="6120">
          <cell r="G6120">
            <v>6.3814000000000002</v>
          </cell>
          <cell r="H6120">
            <v>0</v>
          </cell>
        </row>
        <row r="6121">
          <cell r="G6121">
            <v>-8.9205000000000005</v>
          </cell>
          <cell r="H6121">
            <v>0</v>
          </cell>
        </row>
        <row r="6122">
          <cell r="G6122">
            <v>-9.1640999999999995</v>
          </cell>
          <cell r="H6122">
            <v>0</v>
          </cell>
        </row>
        <row r="6123">
          <cell r="G6123">
            <v>-9.109</v>
          </cell>
          <cell r="H6123">
            <v>0</v>
          </cell>
        </row>
        <row r="6124">
          <cell r="G6124">
            <v>-8.1778999999999993</v>
          </cell>
          <cell r="H6124">
            <v>0</v>
          </cell>
        </row>
        <row r="6125">
          <cell r="G6125">
            <v>-9.0048999999999992</v>
          </cell>
          <cell r="H6125">
            <v>0</v>
          </cell>
        </row>
        <row r="6126">
          <cell r="G6126">
            <v>-8.6618999999999993</v>
          </cell>
          <cell r="H6126">
            <v>0</v>
          </cell>
        </row>
        <row r="6127">
          <cell r="G6127">
            <v>-8.8981999999999992</v>
          </cell>
          <cell r="H6127">
            <v>0</v>
          </cell>
        </row>
        <row r="6128">
          <cell r="G6128">
            <v>-8.5589999999999993</v>
          </cell>
          <cell r="H6128">
            <v>0</v>
          </cell>
        </row>
        <row r="6129">
          <cell r="G6129">
            <v>-8.7925000000000004</v>
          </cell>
          <cell r="H6129">
            <v>0</v>
          </cell>
        </row>
        <row r="6130">
          <cell r="G6130">
            <v>-8.7392000000000003</v>
          </cell>
          <cell r="H6130">
            <v>0</v>
          </cell>
        </row>
        <row r="6131">
          <cell r="G6131">
            <v>-8.4060000000000006</v>
          </cell>
          <cell r="H6131">
            <v>0</v>
          </cell>
        </row>
        <row r="6132">
          <cell r="G6132">
            <v>-8.6351999999999993</v>
          </cell>
          <cell r="H6132">
            <v>0</v>
          </cell>
        </row>
        <row r="6133">
          <cell r="G6133">
            <v>27.567</v>
          </cell>
          <cell r="H6133">
            <v>0</v>
          </cell>
        </row>
        <row r="6134">
          <cell r="G6134">
            <v>28.3507</v>
          </cell>
          <cell r="H6134">
            <v>0</v>
          </cell>
        </row>
        <row r="6135">
          <cell r="G6135">
            <v>27.2913</v>
          </cell>
          <cell r="H6135">
            <v>0</v>
          </cell>
        </row>
        <row r="6136">
          <cell r="G6136">
            <v>28.050899999999999</v>
          </cell>
          <cell r="H6136">
            <v>0</v>
          </cell>
        </row>
        <row r="6137">
          <cell r="G6137">
            <v>27.894200000000001</v>
          </cell>
          <cell r="H6137">
            <v>0</v>
          </cell>
        </row>
        <row r="6138">
          <cell r="G6138">
            <v>26.840699999999998</v>
          </cell>
          <cell r="H6138">
            <v>0</v>
          </cell>
        </row>
        <row r="6139">
          <cell r="G6139">
            <v>27.580200000000001</v>
          </cell>
          <cell r="H6139">
            <v>0</v>
          </cell>
        </row>
        <row r="6140">
          <cell r="G6140">
            <v>0</v>
          </cell>
          <cell r="H6140">
            <v>0</v>
          </cell>
        </row>
        <row r="6141">
          <cell r="G6141">
            <v>0</v>
          </cell>
          <cell r="H6141">
            <v>0</v>
          </cell>
        </row>
        <row r="6142">
          <cell r="G6142">
            <v>0</v>
          </cell>
          <cell r="H6142">
            <v>0</v>
          </cell>
        </row>
        <row r="6143">
          <cell r="G6143">
            <v>0</v>
          </cell>
          <cell r="H6143">
            <v>0</v>
          </cell>
        </row>
        <row r="6144">
          <cell r="G6144">
            <v>0</v>
          </cell>
          <cell r="H6144">
            <v>0</v>
          </cell>
        </row>
        <row r="6145">
          <cell r="G6145">
            <v>25.767099999999999</v>
          </cell>
          <cell r="H6145">
            <v>0</v>
          </cell>
        </row>
        <row r="6146">
          <cell r="G6146">
            <v>26.470099999999999</v>
          </cell>
          <cell r="H6146">
            <v>0</v>
          </cell>
        </row>
        <row r="6147">
          <cell r="G6147">
            <v>25.460100000000001</v>
          </cell>
          <cell r="H6147">
            <v>0</v>
          </cell>
        </row>
        <row r="6148">
          <cell r="G6148">
            <v>26.152999999999999</v>
          </cell>
          <cell r="H6148">
            <v>0</v>
          </cell>
        </row>
        <row r="6149">
          <cell r="G6149">
            <v>25.993500000000001</v>
          </cell>
          <cell r="H6149">
            <v>0</v>
          </cell>
        </row>
        <row r="6150">
          <cell r="G6150">
            <v>25.000499999999999</v>
          </cell>
          <cell r="H6150">
            <v>0</v>
          </cell>
        </row>
        <row r="6151">
          <cell r="G6151">
            <v>25.680399999999999</v>
          </cell>
          <cell r="H6151">
            <v>0</v>
          </cell>
        </row>
        <row r="6152">
          <cell r="G6152">
            <v>0</v>
          </cell>
          <cell r="H6152">
            <v>0</v>
          </cell>
        </row>
        <row r="6153">
          <cell r="G6153">
            <v>0</v>
          </cell>
          <cell r="H6153">
            <v>0</v>
          </cell>
        </row>
        <row r="6154">
          <cell r="G6154">
            <v>0</v>
          </cell>
          <cell r="H6154">
            <v>0</v>
          </cell>
        </row>
        <row r="6155">
          <cell r="G6155">
            <v>0</v>
          </cell>
          <cell r="H6155">
            <v>0</v>
          </cell>
        </row>
        <row r="6156">
          <cell r="G6156">
            <v>0</v>
          </cell>
          <cell r="H6156">
            <v>0</v>
          </cell>
        </row>
        <row r="6157">
          <cell r="G6157">
            <v>23.9711</v>
          </cell>
          <cell r="H6157">
            <v>0</v>
          </cell>
        </row>
        <row r="6158">
          <cell r="G6158">
            <v>24.624700000000001</v>
          </cell>
          <cell r="H6158">
            <v>0</v>
          </cell>
        </row>
        <row r="6159">
          <cell r="G6159">
            <v>23.685600000000001</v>
          </cell>
          <cell r="H6159">
            <v>0</v>
          </cell>
        </row>
        <row r="6160">
          <cell r="G6160">
            <v>24.331399999999999</v>
          </cell>
          <cell r="H6160">
            <v>0</v>
          </cell>
        </row>
        <row r="6161">
          <cell r="G6161">
            <v>24.1844</v>
          </cell>
          <cell r="H6161">
            <v>0</v>
          </cell>
        </row>
        <row r="6162">
          <cell r="G6162">
            <v>23.262699999999999</v>
          </cell>
          <cell r="H6162">
            <v>0</v>
          </cell>
        </row>
        <row r="6163">
          <cell r="G6163">
            <v>23.897500000000001</v>
          </cell>
          <cell r="H6163">
            <v>0</v>
          </cell>
        </row>
        <row r="6164">
          <cell r="G6164">
            <v>0</v>
          </cell>
          <cell r="H6164">
            <v>0</v>
          </cell>
        </row>
        <row r="6165">
          <cell r="G6165">
            <v>0</v>
          </cell>
          <cell r="H6165">
            <v>0</v>
          </cell>
        </row>
        <row r="6166">
          <cell r="G6166">
            <v>0</v>
          </cell>
          <cell r="H6166">
            <v>0</v>
          </cell>
        </row>
        <row r="6167">
          <cell r="G6167">
            <v>0</v>
          </cell>
          <cell r="H6167">
            <v>0</v>
          </cell>
        </row>
        <row r="6168">
          <cell r="G6168">
            <v>0</v>
          </cell>
          <cell r="H6168">
            <v>0</v>
          </cell>
        </row>
        <row r="6169">
          <cell r="G6169">
            <v>22.319400000000002</v>
          </cell>
          <cell r="H6169">
            <v>0</v>
          </cell>
        </row>
        <row r="6170">
          <cell r="G6170">
            <v>22.9298</v>
          </cell>
          <cell r="H6170">
            <v>0</v>
          </cell>
        </row>
        <row r="6171">
          <cell r="G6171">
            <v>22.057400000000001</v>
          </cell>
          <cell r="H6171">
            <v>0</v>
          </cell>
        </row>
        <row r="6172">
          <cell r="G6172">
            <v>22.660699999999999</v>
          </cell>
          <cell r="H6172">
            <v>0</v>
          </cell>
        </row>
        <row r="6173">
          <cell r="G6173">
            <v>22.525300000000001</v>
          </cell>
          <cell r="H6173">
            <v>0</v>
          </cell>
        </row>
        <row r="6174">
          <cell r="G6174">
            <v>21.668399999999998</v>
          </cell>
          <cell r="H6174">
            <v>0</v>
          </cell>
        </row>
        <row r="6175">
          <cell r="G6175">
            <v>22.261199999999999</v>
          </cell>
          <cell r="H6175">
            <v>0</v>
          </cell>
        </row>
        <row r="6176">
          <cell r="G6176">
            <v>0</v>
          </cell>
          <cell r="H6176">
            <v>0</v>
          </cell>
        </row>
        <row r="6177">
          <cell r="G6177">
            <v>0</v>
          </cell>
          <cell r="H6177">
            <v>0</v>
          </cell>
        </row>
        <row r="6178">
          <cell r="G6178">
            <v>0</v>
          </cell>
          <cell r="H6178">
            <v>0</v>
          </cell>
        </row>
        <row r="6179">
          <cell r="G6179">
            <v>0</v>
          </cell>
          <cell r="H6179">
            <v>0</v>
          </cell>
        </row>
        <row r="6180">
          <cell r="G6180">
            <v>0</v>
          </cell>
          <cell r="H6180">
            <v>0</v>
          </cell>
        </row>
        <row r="6181">
          <cell r="G6181">
            <v>20.792100000000001</v>
          </cell>
          <cell r="H6181">
            <v>0</v>
          </cell>
        </row>
        <row r="6182">
          <cell r="G6182">
            <v>21.3597</v>
          </cell>
          <cell r="H6182">
            <v>0</v>
          </cell>
        </row>
        <row r="6183">
          <cell r="G6183">
            <v>20.5459</v>
          </cell>
          <cell r="H6183">
            <v>0</v>
          </cell>
        </row>
        <row r="6184">
          <cell r="G6184">
            <v>21.1068</v>
          </cell>
          <cell r="H6184">
            <v>0</v>
          </cell>
        </row>
        <row r="6185">
          <cell r="G6185">
            <v>20.979299999999999</v>
          </cell>
          <cell r="H6185">
            <v>0</v>
          </cell>
        </row>
        <row r="6186">
          <cell r="G6186">
            <v>20.1799</v>
          </cell>
          <cell r="H6186">
            <v>0</v>
          </cell>
        </row>
        <row r="6187">
          <cell r="G6187">
            <v>20.730599999999999</v>
          </cell>
          <cell r="H6187">
            <v>0</v>
          </cell>
        </row>
        <row r="6188">
          <cell r="G6188">
            <v>0</v>
          </cell>
          <cell r="H6188">
            <v>0</v>
          </cell>
        </row>
        <row r="6189">
          <cell r="G6189">
            <v>0</v>
          </cell>
          <cell r="H6189">
            <v>0</v>
          </cell>
        </row>
        <row r="6190">
          <cell r="G6190">
            <v>0</v>
          </cell>
          <cell r="H6190">
            <v>0</v>
          </cell>
        </row>
        <row r="6191">
          <cell r="G6191">
            <v>0</v>
          </cell>
          <cell r="H6191">
            <v>0</v>
          </cell>
        </row>
        <row r="6192">
          <cell r="G6192">
            <v>0</v>
          </cell>
          <cell r="H6192">
            <v>0</v>
          </cell>
        </row>
        <row r="6193">
          <cell r="G6193">
            <v>19.359500000000001</v>
          </cell>
          <cell r="H6193">
            <v>0</v>
          </cell>
        </row>
        <row r="6194">
          <cell r="G6194">
            <v>19.888400000000001</v>
          </cell>
          <cell r="H6194">
            <v>0</v>
          </cell>
        </row>
        <row r="6195">
          <cell r="G6195">
            <v>19.1312</v>
          </cell>
          <cell r="H6195">
            <v>0</v>
          </cell>
        </row>
        <row r="6196">
          <cell r="G6196">
            <v>19.6539</v>
          </cell>
          <cell r="H6196">
            <v>0</v>
          </cell>
        </row>
        <row r="6197">
          <cell r="G6197">
            <v>19.535799999999998</v>
          </cell>
          <cell r="H6197">
            <v>0</v>
          </cell>
        </row>
        <row r="6198">
          <cell r="G6198">
            <v>18.792000000000002</v>
          </cell>
          <cell r="H6198">
            <v>0</v>
          </cell>
        </row>
        <row r="6199">
          <cell r="G6199">
            <v>19.305399999999999</v>
          </cell>
          <cell r="H6199">
            <v>0</v>
          </cell>
        </row>
        <row r="6200">
          <cell r="G6200">
            <v>0</v>
          </cell>
          <cell r="H6200">
            <v>0</v>
          </cell>
        </row>
        <row r="6201">
          <cell r="G6201">
            <v>0</v>
          </cell>
          <cell r="H6201">
            <v>0</v>
          </cell>
        </row>
        <row r="6202">
          <cell r="G6202">
            <v>0</v>
          </cell>
          <cell r="H6202">
            <v>0</v>
          </cell>
        </row>
        <row r="6203">
          <cell r="G6203">
            <v>0</v>
          </cell>
          <cell r="H6203">
            <v>0</v>
          </cell>
        </row>
        <row r="6204">
          <cell r="G6204">
            <v>0</v>
          </cell>
          <cell r="H6204">
            <v>0</v>
          </cell>
        </row>
        <row r="6205">
          <cell r="G6205">
            <v>18.032800000000002</v>
          </cell>
          <cell r="H6205">
            <v>0</v>
          </cell>
        </row>
        <row r="6206">
          <cell r="G6206">
            <v>18.525400000000001</v>
          </cell>
          <cell r="H6206">
            <v>0</v>
          </cell>
        </row>
        <row r="6207">
          <cell r="G6207">
            <v>17.819900000000001</v>
          </cell>
          <cell r="H6207">
            <v>0</v>
          </cell>
        </row>
        <row r="6208">
          <cell r="G6208">
            <v>18.306699999999999</v>
          </cell>
          <cell r="H6208">
            <v>0</v>
          </cell>
        </row>
        <row r="6209">
          <cell r="G6209">
            <v>18.1966</v>
          </cell>
          <cell r="H6209">
            <v>0</v>
          </cell>
        </row>
        <row r="6210">
          <cell r="G6210">
            <v>17.503599999999999</v>
          </cell>
          <cell r="H6210">
            <v>0</v>
          </cell>
        </row>
        <row r="6211">
          <cell r="G6211">
            <v>17.9817</v>
          </cell>
          <cell r="H6211">
            <v>0</v>
          </cell>
        </row>
        <row r="6212">
          <cell r="G6212">
            <v>0</v>
          </cell>
          <cell r="H6212">
            <v>0</v>
          </cell>
        </row>
        <row r="6213">
          <cell r="G6213">
            <v>0</v>
          </cell>
          <cell r="H6213">
            <v>0</v>
          </cell>
        </row>
        <row r="6214">
          <cell r="G6214">
            <v>0</v>
          </cell>
          <cell r="H6214">
            <v>0</v>
          </cell>
        </row>
        <row r="6215">
          <cell r="G6215">
            <v>0</v>
          </cell>
          <cell r="H6215">
            <v>0</v>
          </cell>
        </row>
        <row r="6216">
          <cell r="G6216">
            <v>0</v>
          </cell>
          <cell r="H6216">
            <v>0</v>
          </cell>
        </row>
        <row r="6217">
          <cell r="G6217">
            <v>16.7956</v>
          </cell>
          <cell r="H6217">
            <v>0</v>
          </cell>
        </row>
        <row r="6218">
          <cell r="G6218">
            <v>17.253799999999998</v>
          </cell>
          <cell r="H6218">
            <v>0</v>
          </cell>
        </row>
        <row r="6219">
          <cell r="G6219">
            <v>16.5961</v>
          </cell>
          <cell r="H6219">
            <v>0</v>
          </cell>
        </row>
        <row r="6220">
          <cell r="G6220">
            <v>17.0487</v>
          </cell>
          <cell r="H6220">
            <v>0</v>
          </cell>
        </row>
        <row r="6221">
          <cell r="G6221">
            <v>16.945399999999999</v>
          </cell>
          <cell r="H6221">
            <v>0</v>
          </cell>
        </row>
        <row r="6222">
          <cell r="G6222">
            <v>16.299399999999999</v>
          </cell>
          <cell r="H6222">
            <v>0</v>
          </cell>
        </row>
        <row r="6223">
          <cell r="G6223">
            <v>16.7438</v>
          </cell>
          <cell r="H6223">
            <v>0</v>
          </cell>
        </row>
        <row r="6224">
          <cell r="G6224">
            <v>0</v>
          </cell>
          <cell r="H6224">
            <v>0</v>
          </cell>
        </row>
        <row r="6225">
          <cell r="G6225">
            <v>0</v>
          </cell>
          <cell r="H6225">
            <v>0</v>
          </cell>
        </row>
        <row r="6226">
          <cell r="G6226">
            <v>0</v>
          </cell>
          <cell r="H6226">
            <v>0</v>
          </cell>
        </row>
        <row r="6227">
          <cell r="G6227">
            <v>0</v>
          </cell>
          <cell r="H6227">
            <v>0</v>
          </cell>
        </row>
        <row r="6228">
          <cell r="G6228">
            <v>0</v>
          </cell>
          <cell r="H6228">
            <v>0</v>
          </cell>
        </row>
        <row r="6229">
          <cell r="G6229">
            <v>15.6318</v>
          </cell>
          <cell r="H6229">
            <v>0</v>
          </cell>
        </row>
        <row r="6230">
          <cell r="G6230">
            <v>16.0579</v>
          </cell>
          <cell r="H6230">
            <v>0</v>
          </cell>
        </row>
        <row r="6231">
          <cell r="G6231">
            <v>15.445499999999999</v>
          </cell>
          <cell r="H6231">
            <v>0</v>
          </cell>
        </row>
        <row r="6232">
          <cell r="G6232">
            <v>15.8665</v>
          </cell>
          <cell r="H6232">
            <v>0</v>
          </cell>
        </row>
        <row r="6233">
          <cell r="G6233">
            <v>15.770099999999999</v>
          </cell>
          <cell r="H6233">
            <v>0</v>
          </cell>
        </row>
        <row r="6234">
          <cell r="G6234">
            <v>15.1686</v>
          </cell>
          <cell r="H6234">
            <v>0</v>
          </cell>
        </row>
        <row r="6235">
          <cell r="G6235">
            <v>15.582000000000001</v>
          </cell>
          <cell r="H6235">
            <v>0</v>
          </cell>
        </row>
        <row r="6236">
          <cell r="G6236">
            <v>-25</v>
          </cell>
          <cell r="H6236">
            <v>0</v>
          </cell>
        </row>
        <row r="6237">
          <cell r="G6237">
            <v>55.535200000000003</v>
          </cell>
          <cell r="H6237">
            <v>0</v>
          </cell>
        </row>
        <row r="6238">
          <cell r="G6238">
            <v>53.459899999999998</v>
          </cell>
          <cell r="H6238">
            <v>0</v>
          </cell>
        </row>
        <row r="6239">
          <cell r="G6239">
            <v>54.947899999999997</v>
          </cell>
          <cell r="H6239">
            <v>0</v>
          </cell>
        </row>
        <row r="6240">
          <cell r="G6240">
            <v>54.640900000000002</v>
          </cell>
          <cell r="H6240">
            <v>0</v>
          </cell>
        </row>
        <row r="6241">
          <cell r="G6241">
            <v>52.577300000000001</v>
          </cell>
          <cell r="H6241">
            <v>0</v>
          </cell>
        </row>
        <row r="6242">
          <cell r="G6242">
            <v>54.0259</v>
          </cell>
          <cell r="H6242">
            <v>0</v>
          </cell>
        </row>
        <row r="6243">
          <cell r="G6243">
            <v>-106.18</v>
          </cell>
          <cell r="H6243">
            <v>0</v>
          </cell>
        </row>
        <row r="6244">
          <cell r="G6244">
            <v>-60.107599999999998</v>
          </cell>
          <cell r="H6244">
            <v>0</v>
          </cell>
        </row>
        <row r="6245">
          <cell r="G6245">
            <v>-57.861400000000003</v>
          </cell>
          <cell r="H6245">
            <v>0</v>
          </cell>
        </row>
        <row r="6246">
          <cell r="G6246">
            <v>-59.471899999999998</v>
          </cell>
          <cell r="H6246">
            <v>0</v>
          </cell>
        </row>
        <row r="6247">
          <cell r="G6247">
            <v>-59.139699999999998</v>
          </cell>
          <cell r="H6247">
            <v>0</v>
          </cell>
        </row>
        <row r="6248">
          <cell r="G6248">
            <v>-56.906199999999998</v>
          </cell>
          <cell r="H6248">
            <v>0</v>
          </cell>
        </row>
        <row r="6249">
          <cell r="G6249">
            <v>-58.4741</v>
          </cell>
          <cell r="H6249">
            <v>0</v>
          </cell>
        </row>
        <row r="6250">
          <cell r="G6250">
            <v>23.1708</v>
          </cell>
          <cell r="H6250">
            <v>0</v>
          </cell>
        </row>
        <row r="6251">
          <cell r="G6251">
            <v>23.806000000000001</v>
          </cell>
          <cell r="H6251">
            <v>0</v>
          </cell>
        </row>
        <row r="6252">
          <cell r="G6252">
            <v>23.663699999999999</v>
          </cell>
          <cell r="H6252">
            <v>0</v>
          </cell>
        </row>
        <row r="6253">
          <cell r="G6253">
            <v>21.2454</v>
          </cell>
          <cell r="H6253">
            <v>0</v>
          </cell>
        </row>
        <row r="6254">
          <cell r="G6254">
            <v>23.392700000000001</v>
          </cell>
          <cell r="H6254">
            <v>0</v>
          </cell>
        </row>
        <row r="6255">
          <cell r="G6255">
            <v>-103.68519999999999</v>
          </cell>
          <cell r="H6255">
            <v>0</v>
          </cell>
        </row>
        <row r="6256">
          <cell r="G6256">
            <v>-106.5141</v>
          </cell>
          <cell r="H6256">
            <v>0</v>
          </cell>
        </row>
        <row r="6257">
          <cell r="G6257">
            <v>-102.4498</v>
          </cell>
          <cell r="H6257">
            <v>0</v>
          </cell>
        </row>
        <row r="6258">
          <cell r="G6258">
            <v>-105.2383</v>
          </cell>
          <cell r="H6258">
            <v>0</v>
          </cell>
        </row>
        <row r="6259">
          <cell r="G6259">
            <v>-104.59610000000001</v>
          </cell>
          <cell r="H6259">
            <v>0</v>
          </cell>
        </row>
        <row r="6260">
          <cell r="G6260">
            <v>-100.6007</v>
          </cell>
          <cell r="H6260">
            <v>0</v>
          </cell>
        </row>
        <row r="6261">
          <cell r="G6261">
            <v>-103.3365</v>
          </cell>
          <cell r="H6261">
            <v>0</v>
          </cell>
        </row>
        <row r="6262">
          <cell r="G6262">
            <v>-95.569900000000004</v>
          </cell>
          <cell r="H6262">
            <v>0</v>
          </cell>
        </row>
        <row r="6263">
          <cell r="G6263">
            <v>-98.169300000000007</v>
          </cell>
          <cell r="H6263">
            <v>0</v>
          </cell>
        </row>
        <row r="6264">
          <cell r="G6264">
            <v>-97.566900000000004</v>
          </cell>
          <cell r="H6264">
            <v>0</v>
          </cell>
        </row>
        <row r="6265">
          <cell r="G6265">
            <v>-87.584900000000005</v>
          </cell>
          <cell r="H6265">
            <v>0</v>
          </cell>
        </row>
        <row r="6266">
          <cell r="G6266">
            <v>-96.430400000000006</v>
          </cell>
          <cell r="H6266">
            <v>0</v>
          </cell>
        </row>
        <row r="6267">
          <cell r="G6267">
            <v>-92.748599999999996</v>
          </cell>
          <cell r="H6267">
            <v>0</v>
          </cell>
        </row>
        <row r="6268">
          <cell r="G6268">
            <v>-95.277699999999996</v>
          </cell>
          <cell r="H6268">
            <v>0</v>
          </cell>
        </row>
        <row r="6269">
          <cell r="G6269">
            <v>-91.644000000000005</v>
          </cell>
          <cell r="H6269">
            <v>0</v>
          </cell>
        </row>
        <row r="6270">
          <cell r="G6270">
            <v>-94.142799999999994</v>
          </cell>
          <cell r="H6270">
            <v>0</v>
          </cell>
        </row>
        <row r="6271">
          <cell r="G6271">
            <v>-93.573999999999998</v>
          </cell>
          <cell r="H6271">
            <v>0</v>
          </cell>
        </row>
        <row r="6272">
          <cell r="G6272">
            <v>-90.0077</v>
          </cell>
          <cell r="H6272">
            <v>0</v>
          </cell>
        </row>
        <row r="6273">
          <cell r="G6273">
            <v>-92.464200000000005</v>
          </cell>
          <cell r="H6273">
            <v>0</v>
          </cell>
        </row>
        <row r="6274">
          <cell r="G6274">
            <v>-88.942400000000006</v>
          </cell>
          <cell r="H6274">
            <v>0</v>
          </cell>
        </row>
        <row r="6275">
          <cell r="G6275">
            <v>-91.370999999999995</v>
          </cell>
          <cell r="H6275">
            <v>0</v>
          </cell>
        </row>
        <row r="6276">
          <cell r="G6276">
            <v>-90.819500000000005</v>
          </cell>
          <cell r="H6276">
            <v>0</v>
          </cell>
        </row>
        <row r="6277">
          <cell r="G6277">
            <v>-81.534700000000001</v>
          </cell>
          <cell r="H6277">
            <v>0</v>
          </cell>
        </row>
        <row r="6278">
          <cell r="G6278">
            <v>-89.777199999999993</v>
          </cell>
          <cell r="H6278">
            <v>0</v>
          </cell>
        </row>
        <row r="6279">
          <cell r="G6279">
            <v>-86.357900000000001</v>
          </cell>
          <cell r="H6279">
            <v>0</v>
          </cell>
        </row>
        <row r="6280">
          <cell r="G6280">
            <v>-88.719800000000006</v>
          </cell>
          <cell r="H6280">
            <v>0</v>
          </cell>
        </row>
        <row r="6281">
          <cell r="G6281">
            <v>-85.344200000000001</v>
          </cell>
          <cell r="H6281">
            <v>0</v>
          </cell>
        </row>
        <row r="6282">
          <cell r="G6282">
            <v>-87.678600000000003</v>
          </cell>
          <cell r="H6282">
            <v>0</v>
          </cell>
        </row>
        <row r="6283">
          <cell r="G6283">
            <v>-87.154600000000002</v>
          </cell>
          <cell r="H6283">
            <v>0</v>
          </cell>
        </row>
        <row r="6284">
          <cell r="G6284">
            <v>-83.839200000000005</v>
          </cell>
          <cell r="H6284">
            <v>0</v>
          </cell>
        </row>
        <row r="6285">
          <cell r="G6285">
            <v>-86.132900000000006</v>
          </cell>
          <cell r="H6285">
            <v>0</v>
          </cell>
        </row>
        <row r="6286">
          <cell r="G6286">
            <v>-82.856700000000004</v>
          </cell>
          <cell r="H6286">
            <v>0</v>
          </cell>
        </row>
        <row r="6287">
          <cell r="G6287">
            <v>-85.123900000000006</v>
          </cell>
          <cell r="H6287">
            <v>0</v>
          </cell>
        </row>
        <row r="6288">
          <cell r="G6288">
            <v>-84.614199999999997</v>
          </cell>
          <cell r="H6288">
            <v>0</v>
          </cell>
        </row>
        <row r="6289">
          <cell r="G6289">
            <v>-78.679900000000004</v>
          </cell>
          <cell r="H6289">
            <v>0</v>
          </cell>
        </row>
        <row r="6290">
          <cell r="G6290">
            <v>-83.633399999999995</v>
          </cell>
          <cell r="H6290">
            <v>0</v>
          </cell>
        </row>
        <row r="6291">
          <cell r="G6291">
            <v>-80.448400000000007</v>
          </cell>
          <cell r="H6291">
            <v>0</v>
          </cell>
        </row>
        <row r="6292">
          <cell r="G6292">
            <v>-82.6447</v>
          </cell>
          <cell r="H6292">
            <v>0</v>
          </cell>
        </row>
        <row r="6293">
          <cell r="G6293">
            <v>-79.496200000000002</v>
          </cell>
          <cell r="H6293">
            <v>0</v>
          </cell>
        </row>
        <row r="6294">
          <cell r="G6294">
            <v>-81.6661</v>
          </cell>
          <cell r="H6294">
            <v>0</v>
          </cell>
        </row>
        <row r="6295">
          <cell r="G6295">
            <v>-81.172899999999998</v>
          </cell>
          <cell r="H6295">
            <v>0</v>
          </cell>
        </row>
        <row r="6296">
          <cell r="G6296">
            <v>-78.079899999999995</v>
          </cell>
          <cell r="H6296">
            <v>0</v>
          </cell>
        </row>
        <row r="6297">
          <cell r="G6297">
            <v>-80.210599999999999</v>
          </cell>
          <cell r="H6297">
            <v>0</v>
          </cell>
        </row>
        <row r="6298">
          <cell r="G6298">
            <v>-77.153899999999993</v>
          </cell>
          <cell r="H6298">
            <v>0</v>
          </cell>
        </row>
        <row r="6299">
          <cell r="G6299">
            <v>-79.259</v>
          </cell>
          <cell r="H6299">
            <v>0</v>
          </cell>
        </row>
        <row r="6300">
          <cell r="G6300">
            <v>-78.779399999999995</v>
          </cell>
          <cell r="H6300">
            <v>0</v>
          </cell>
        </row>
        <row r="6301">
          <cell r="G6301">
            <v>-70.724900000000005</v>
          </cell>
          <cell r="H6301">
            <v>0</v>
          </cell>
        </row>
        <row r="6302">
          <cell r="G6302">
            <v>-77.874200000000002</v>
          </cell>
          <cell r="H6302">
            <v>0</v>
          </cell>
        </row>
        <row r="6303">
          <cell r="G6303">
            <v>-74.905600000000007</v>
          </cell>
          <cell r="H6303">
            <v>0</v>
          </cell>
        </row>
        <row r="6304">
          <cell r="G6304">
            <v>-76.951899999999995</v>
          </cell>
          <cell r="H6304">
            <v>0</v>
          </cell>
        </row>
        <row r="6305">
          <cell r="G6305">
            <v>-74.022199999999998</v>
          </cell>
          <cell r="H6305">
            <v>0</v>
          </cell>
        </row>
        <row r="6306">
          <cell r="G6306">
            <v>-76.044799999999995</v>
          </cell>
          <cell r="H6306">
            <v>0</v>
          </cell>
        </row>
        <row r="6307">
          <cell r="G6307">
            <v>-75.587800000000001</v>
          </cell>
          <cell r="H6307">
            <v>0</v>
          </cell>
        </row>
        <row r="6308">
          <cell r="G6308">
            <v>-72.709800000000001</v>
          </cell>
          <cell r="H6308">
            <v>0</v>
          </cell>
        </row>
        <row r="6309">
          <cell r="G6309">
            <v>-74.696399999999997</v>
          </cell>
          <cell r="H6309">
            <v>0</v>
          </cell>
        </row>
        <row r="6310">
          <cell r="G6310">
            <v>-71.8523</v>
          </cell>
          <cell r="H6310">
            <v>0</v>
          </cell>
        </row>
        <row r="6311">
          <cell r="G6311">
            <v>-73.815399999999997</v>
          </cell>
          <cell r="H6311">
            <v>0</v>
          </cell>
        </row>
        <row r="6312">
          <cell r="G6312">
            <v>-73.371600000000001</v>
          </cell>
          <cell r="H6312">
            <v>0</v>
          </cell>
        </row>
        <row r="6313">
          <cell r="G6313">
            <v>-65.872600000000006</v>
          </cell>
          <cell r="H6313">
            <v>0</v>
          </cell>
        </row>
        <row r="6314">
          <cell r="G6314">
            <v>-72.534199999999998</v>
          </cell>
          <cell r="H6314">
            <v>0</v>
          </cell>
        </row>
        <row r="6315">
          <cell r="G6315">
            <v>-69.772199999999998</v>
          </cell>
          <cell r="H6315">
            <v>0</v>
          </cell>
        </row>
        <row r="6316">
          <cell r="G6316">
            <v>-71.678200000000004</v>
          </cell>
          <cell r="H6316">
            <v>0</v>
          </cell>
        </row>
        <row r="6317">
          <cell r="G6317">
            <v>-68.948800000000006</v>
          </cell>
          <cell r="H6317">
            <v>0</v>
          </cell>
        </row>
        <row r="6318">
          <cell r="G6318">
            <v>-70.8322</v>
          </cell>
          <cell r="H6318">
            <v>0</v>
          </cell>
        </row>
        <row r="6319">
          <cell r="G6319">
            <v>-70.406000000000006</v>
          </cell>
          <cell r="H6319">
            <v>0</v>
          </cell>
        </row>
        <row r="6320">
          <cell r="G6320">
            <v>-67.724900000000005</v>
          </cell>
          <cell r="H6320">
            <v>0</v>
          </cell>
        </row>
        <row r="6321">
          <cell r="G6321">
            <v>-69.574799999999996</v>
          </cell>
          <cell r="H6321">
            <v>0</v>
          </cell>
        </row>
        <row r="6322">
          <cell r="G6322">
            <v>-66.925200000000004</v>
          </cell>
          <cell r="H6322">
            <v>0</v>
          </cell>
        </row>
        <row r="6323">
          <cell r="G6323">
            <v>-68.753200000000007</v>
          </cell>
          <cell r="H6323">
            <v>0</v>
          </cell>
        </row>
        <row r="6324">
          <cell r="G6324">
            <v>-68.339299999999994</v>
          </cell>
          <cell r="H6324">
            <v>0</v>
          </cell>
        </row>
        <row r="6325">
          <cell r="G6325">
            <v>-61.354199999999999</v>
          </cell>
          <cell r="H6325">
            <v>0</v>
          </cell>
        </row>
        <row r="6326">
          <cell r="G6326">
            <v>-67.558400000000006</v>
          </cell>
          <cell r="H6326">
            <v>0</v>
          </cell>
        </row>
        <row r="6327">
          <cell r="G6327">
            <v>-64.985399999999998</v>
          </cell>
          <cell r="H6327">
            <v>0</v>
          </cell>
        </row>
        <row r="6328">
          <cell r="G6328">
            <v>-66.758200000000002</v>
          </cell>
          <cell r="H6328">
            <v>0</v>
          </cell>
        </row>
        <row r="6329">
          <cell r="G6329">
            <v>-64.213399999999993</v>
          </cell>
          <cell r="H6329">
            <v>0</v>
          </cell>
        </row>
        <row r="6330">
          <cell r="G6330">
            <v>-65.964699999999993</v>
          </cell>
          <cell r="H6330">
            <v>0</v>
          </cell>
        </row>
        <row r="6331">
          <cell r="G6331">
            <v>-65.564899999999994</v>
          </cell>
          <cell r="H6331">
            <v>0</v>
          </cell>
        </row>
        <row r="6332">
          <cell r="G6332">
            <v>-63.065300000000001</v>
          </cell>
          <cell r="H6332">
            <v>0</v>
          </cell>
        </row>
        <row r="6333">
          <cell r="G6333">
            <v>-64.7851</v>
          </cell>
          <cell r="H6333">
            <v>0</v>
          </cell>
        </row>
        <row r="6334">
          <cell r="G6334">
            <v>0.41899999999999998</v>
          </cell>
          <cell r="H6334">
            <v>0</v>
          </cell>
        </row>
        <row r="6335">
          <cell r="G6335">
            <v>-22.97</v>
          </cell>
          <cell r="H6335">
            <v>0</v>
          </cell>
        </row>
        <row r="6336">
          <cell r="G6336">
            <v>-22.111599999999999</v>
          </cell>
          <cell r="H6336">
            <v>0</v>
          </cell>
        </row>
        <row r="6337">
          <cell r="G6337">
            <v>-22.7271</v>
          </cell>
          <cell r="H6337">
            <v>0</v>
          </cell>
        </row>
        <row r="6338">
          <cell r="G6338">
            <v>-22.600100000000001</v>
          </cell>
          <cell r="H6338">
            <v>0</v>
          </cell>
        </row>
        <row r="6339">
          <cell r="G6339">
            <v>-21.746600000000001</v>
          </cell>
          <cell r="H6339">
            <v>0</v>
          </cell>
        </row>
        <row r="6340">
          <cell r="G6340">
            <v>-22.345700000000001</v>
          </cell>
          <cell r="H6340">
            <v>0</v>
          </cell>
        </row>
        <row r="6341">
          <cell r="G6341">
            <v>-19.104900000000001</v>
          </cell>
          <cell r="H6341">
            <v>0</v>
          </cell>
        </row>
        <row r="6342">
          <cell r="G6342">
            <v>-19.628699999999998</v>
          </cell>
          <cell r="H6342">
            <v>0</v>
          </cell>
        </row>
        <row r="6343">
          <cell r="G6343">
            <v>-19.511399999999998</v>
          </cell>
          <cell r="H6343">
            <v>0</v>
          </cell>
        </row>
        <row r="6344">
          <cell r="G6344">
            <v>-17.517399999999999</v>
          </cell>
          <cell r="H6344">
            <v>0</v>
          </cell>
        </row>
        <row r="6345">
          <cell r="G6345">
            <v>-19.2879</v>
          </cell>
          <cell r="H6345">
            <v>0</v>
          </cell>
        </row>
        <row r="6346">
          <cell r="G6346">
            <v>-18.552099999999999</v>
          </cell>
          <cell r="H6346">
            <v>0</v>
          </cell>
        </row>
        <row r="6347">
          <cell r="G6347">
            <v>-19.058199999999999</v>
          </cell>
          <cell r="H6347">
            <v>0</v>
          </cell>
        </row>
        <row r="6348">
          <cell r="G6348">
            <v>-18.331</v>
          </cell>
          <cell r="H6348">
            <v>0</v>
          </cell>
        </row>
        <row r="6349">
          <cell r="G6349">
            <v>-18.829999999999998</v>
          </cell>
          <cell r="H6349">
            <v>0</v>
          </cell>
        </row>
        <row r="6350">
          <cell r="G6350">
            <v>-18.7151</v>
          </cell>
          <cell r="H6350">
            <v>0</v>
          </cell>
        </row>
        <row r="6351">
          <cell r="G6351">
            <v>-18.0002</v>
          </cell>
          <cell r="H6351">
            <v>0</v>
          </cell>
        </row>
        <row r="6352">
          <cell r="G6352">
            <v>-18.489699999999999</v>
          </cell>
          <cell r="H6352">
            <v>0</v>
          </cell>
        </row>
        <row r="6353">
          <cell r="G6353">
            <v>-29.377400000000002</v>
          </cell>
          <cell r="H6353">
            <v>0</v>
          </cell>
        </row>
        <row r="6354">
          <cell r="G6354">
            <v>-30.176400000000001</v>
          </cell>
          <cell r="H6354">
            <v>0</v>
          </cell>
        </row>
        <row r="6355">
          <cell r="G6355">
            <v>-29.991199999999999</v>
          </cell>
          <cell r="H6355">
            <v>0</v>
          </cell>
        </row>
        <row r="6356">
          <cell r="G6356">
            <v>-26.922899999999998</v>
          </cell>
          <cell r="H6356">
            <v>0</v>
          </cell>
        </row>
        <row r="6357">
          <cell r="G6357">
            <v>-29.6419</v>
          </cell>
          <cell r="H6357">
            <v>0</v>
          </cell>
        </row>
        <row r="6358">
          <cell r="G6358">
            <v>-28.510100000000001</v>
          </cell>
          <cell r="H6358">
            <v>0</v>
          </cell>
        </row>
        <row r="6359">
          <cell r="G6359">
            <v>-29.287500000000001</v>
          </cell>
          <cell r="H6359">
            <v>0</v>
          </cell>
        </row>
        <row r="6360">
          <cell r="G6360">
            <v>-28.1706</v>
          </cell>
          <cell r="H6360">
            <v>0</v>
          </cell>
        </row>
        <row r="6361">
          <cell r="G6361">
            <v>-28.938700000000001</v>
          </cell>
          <cell r="H6361">
            <v>0</v>
          </cell>
        </row>
        <row r="6362">
          <cell r="G6362">
            <v>-28.7639</v>
          </cell>
          <cell r="H6362">
            <v>0</v>
          </cell>
        </row>
        <row r="6363">
          <cell r="G6363">
            <v>-27.6676</v>
          </cell>
          <cell r="H6363">
            <v>0</v>
          </cell>
        </row>
        <row r="6364">
          <cell r="G6364">
            <v>-28.422699999999999</v>
          </cell>
          <cell r="H6364">
            <v>0</v>
          </cell>
        </row>
        <row r="6365">
          <cell r="G6365">
            <v>5.6185999999999998</v>
          </cell>
          <cell r="H6365">
            <v>0</v>
          </cell>
        </row>
        <row r="6366">
          <cell r="G6366">
            <v>5.7720000000000002</v>
          </cell>
          <cell r="H6366">
            <v>0</v>
          </cell>
        </row>
        <row r="6367">
          <cell r="G6367">
            <v>5.7371999999999996</v>
          </cell>
          <cell r="H6367">
            <v>0</v>
          </cell>
        </row>
        <row r="6368">
          <cell r="G6368">
            <v>5.1506999999999996</v>
          </cell>
          <cell r="H6368">
            <v>0</v>
          </cell>
        </row>
        <row r="6369">
          <cell r="G6369">
            <v>5.6714000000000002</v>
          </cell>
          <cell r="H6369">
            <v>0</v>
          </cell>
        </row>
        <row r="6370">
          <cell r="G6370">
            <v>5.4554</v>
          </cell>
          <cell r="H6370">
            <v>0</v>
          </cell>
        </row>
        <row r="6371">
          <cell r="G6371">
            <v>5.6045999999999996</v>
          </cell>
          <cell r="H6371">
            <v>0</v>
          </cell>
        </row>
        <row r="6372">
          <cell r="G6372">
            <v>5.3913000000000002</v>
          </cell>
          <cell r="H6372">
            <v>0</v>
          </cell>
        </row>
        <row r="6373">
          <cell r="G6373">
            <v>5.5388000000000002</v>
          </cell>
          <cell r="H6373">
            <v>0</v>
          </cell>
        </row>
        <row r="6374">
          <cell r="G6374">
            <v>5.5057</v>
          </cell>
          <cell r="H6374">
            <v>0</v>
          </cell>
        </row>
        <row r="6375">
          <cell r="G6375">
            <v>5.2961999999999998</v>
          </cell>
          <cell r="H6375">
            <v>0</v>
          </cell>
        </row>
        <row r="6376">
          <cell r="G6376">
            <v>5.4410999999999996</v>
          </cell>
          <cell r="H6376">
            <v>0</v>
          </cell>
        </row>
        <row r="6377">
          <cell r="G6377">
            <v>11.652200000000001</v>
          </cell>
          <cell r="H6377">
            <v>0</v>
          </cell>
        </row>
        <row r="6378">
          <cell r="G6378">
            <v>11.9711</v>
          </cell>
          <cell r="H6378">
            <v>0</v>
          </cell>
        </row>
        <row r="6379">
          <cell r="G6379">
            <v>11.8994</v>
          </cell>
          <cell r="H6379">
            <v>0</v>
          </cell>
        </row>
        <row r="6380">
          <cell r="G6380">
            <v>11.0648</v>
          </cell>
          <cell r="H6380">
            <v>0</v>
          </cell>
        </row>
        <row r="6381">
          <cell r="G6381">
            <v>11.7615</v>
          </cell>
          <cell r="H6381">
            <v>0</v>
          </cell>
        </row>
        <row r="6382">
          <cell r="G6382">
            <v>11.313599999999999</v>
          </cell>
          <cell r="H6382">
            <v>0</v>
          </cell>
        </row>
        <row r="6383">
          <cell r="G6383">
            <v>11.622400000000001</v>
          </cell>
          <cell r="H6383">
            <v>0</v>
          </cell>
        </row>
        <row r="6384">
          <cell r="G6384">
            <v>11.179600000000001</v>
          </cell>
          <cell r="H6384">
            <v>0</v>
          </cell>
        </row>
        <row r="6385">
          <cell r="G6385">
            <v>11.4848</v>
          </cell>
          <cell r="H6385">
            <v>0</v>
          </cell>
        </row>
        <row r="6386">
          <cell r="G6386">
            <v>11.4154</v>
          </cell>
          <cell r="H6386">
            <v>0</v>
          </cell>
        </row>
        <row r="6387">
          <cell r="G6387">
            <v>10.980499999999999</v>
          </cell>
          <cell r="H6387">
            <v>0</v>
          </cell>
        </row>
        <row r="6388">
          <cell r="G6388">
            <v>11.280099999999999</v>
          </cell>
          <cell r="H6388">
            <v>0</v>
          </cell>
        </row>
        <row r="6389">
          <cell r="G6389">
            <v>10.850199999999999</v>
          </cell>
          <cell r="H6389">
            <v>0</v>
          </cell>
        </row>
        <row r="6390">
          <cell r="G6390">
            <v>11.1463</v>
          </cell>
          <cell r="H6390">
            <v>0</v>
          </cell>
        </row>
        <row r="6391">
          <cell r="G6391">
            <v>11.078799999999999</v>
          </cell>
          <cell r="H6391">
            <v>0</v>
          </cell>
        </row>
        <row r="6392">
          <cell r="G6392">
            <v>9.9460999999999995</v>
          </cell>
          <cell r="H6392">
            <v>0</v>
          </cell>
        </row>
        <row r="6393">
          <cell r="G6393">
            <v>10.951499999999999</v>
          </cell>
          <cell r="H6393">
            <v>0</v>
          </cell>
        </row>
        <row r="6394">
          <cell r="G6394">
            <v>10.5341</v>
          </cell>
          <cell r="H6394">
            <v>0</v>
          </cell>
        </row>
        <row r="6395">
          <cell r="G6395">
            <v>10.8218</v>
          </cell>
          <cell r="H6395">
            <v>0</v>
          </cell>
        </row>
        <row r="6396">
          <cell r="G6396">
            <v>10.409800000000001</v>
          </cell>
          <cell r="H6396">
            <v>0</v>
          </cell>
        </row>
        <row r="6397">
          <cell r="G6397">
            <v>10.6943</v>
          </cell>
          <cell r="H6397">
            <v>0</v>
          </cell>
        </row>
        <row r="6398">
          <cell r="G6398">
            <v>10.63</v>
          </cell>
          <cell r="H6398">
            <v>0</v>
          </cell>
        </row>
        <row r="6399">
          <cell r="G6399">
            <v>10.225300000000001</v>
          </cell>
          <cell r="H6399">
            <v>0</v>
          </cell>
        </row>
        <row r="6400">
          <cell r="G6400">
            <v>10.5046</v>
          </cell>
          <cell r="H6400">
            <v>0</v>
          </cell>
        </row>
        <row r="6401">
          <cell r="G6401">
            <v>10.104699999999999</v>
          </cell>
          <cell r="H6401">
            <v>0</v>
          </cell>
        </row>
        <row r="6402">
          <cell r="G6402">
            <v>10.380699999999999</v>
          </cell>
          <cell r="H6402">
            <v>0</v>
          </cell>
        </row>
        <row r="6403">
          <cell r="G6403">
            <v>10.318300000000001</v>
          </cell>
          <cell r="H6403">
            <v>0</v>
          </cell>
        </row>
        <row r="6404">
          <cell r="G6404">
            <v>9.2637</v>
          </cell>
          <cell r="H6404">
            <v>0</v>
          </cell>
        </row>
        <row r="6405">
          <cell r="G6405">
            <v>10.2006</v>
          </cell>
          <cell r="H6405">
            <v>0</v>
          </cell>
        </row>
        <row r="6406">
          <cell r="G6406">
            <v>9.8120999999999992</v>
          </cell>
          <cell r="H6406">
            <v>0</v>
          </cell>
        </row>
        <row r="6407">
          <cell r="G6407">
            <v>10.0802</v>
          </cell>
          <cell r="H6407">
            <v>0</v>
          </cell>
        </row>
        <row r="6408">
          <cell r="G6408">
            <v>9.6963000000000008</v>
          </cell>
          <cell r="H6408">
            <v>0</v>
          </cell>
        </row>
        <row r="6409">
          <cell r="G6409">
            <v>9.9611999999999998</v>
          </cell>
          <cell r="H6409">
            <v>0</v>
          </cell>
        </row>
        <row r="6410">
          <cell r="G6410">
            <v>9.9013000000000009</v>
          </cell>
          <cell r="H6410">
            <v>0</v>
          </cell>
        </row>
        <row r="6411">
          <cell r="G6411">
            <v>9.5242000000000004</v>
          </cell>
          <cell r="H6411">
            <v>0</v>
          </cell>
        </row>
        <row r="6412">
          <cell r="G6412">
            <v>9.7843999999999998</v>
          </cell>
          <cell r="H6412">
            <v>0</v>
          </cell>
        </row>
        <row r="6413">
          <cell r="G6413">
            <v>90</v>
          </cell>
          <cell r="H6413">
            <v>0</v>
          </cell>
        </row>
        <row r="6414">
          <cell r="G6414">
            <v>46.279299999999999</v>
          </cell>
          <cell r="H6414">
            <v>0</v>
          </cell>
        </row>
        <row r="6415">
          <cell r="G6415">
            <v>44.549900000000001</v>
          </cell>
          <cell r="H6415">
            <v>0</v>
          </cell>
        </row>
        <row r="6416">
          <cell r="G6416">
            <v>45.789900000000003</v>
          </cell>
          <cell r="H6416">
            <v>0</v>
          </cell>
        </row>
        <row r="6417">
          <cell r="G6417">
            <v>45.534100000000002</v>
          </cell>
          <cell r="H6417">
            <v>0</v>
          </cell>
        </row>
        <row r="6418">
          <cell r="G6418">
            <v>43.814399999999999</v>
          </cell>
          <cell r="H6418">
            <v>0</v>
          </cell>
        </row>
        <row r="6419">
          <cell r="G6419">
            <v>45.021599999999999</v>
          </cell>
          <cell r="H6419">
            <v>0</v>
          </cell>
        </row>
        <row r="6420">
          <cell r="G6420">
            <v>-13.440099999999999</v>
          </cell>
          <cell r="H6420">
            <v>0</v>
          </cell>
        </row>
        <row r="6421">
          <cell r="G6421">
            <v>-13.8057</v>
          </cell>
          <cell r="H6421">
            <v>0</v>
          </cell>
        </row>
        <row r="6422">
          <cell r="G6422">
            <v>-13.7209</v>
          </cell>
          <cell r="H6422">
            <v>0</v>
          </cell>
        </row>
        <row r="6423">
          <cell r="G6423">
            <v>-12.3172</v>
          </cell>
          <cell r="H6423">
            <v>0</v>
          </cell>
        </row>
        <row r="6424">
          <cell r="G6424">
            <v>-13.5611</v>
          </cell>
          <cell r="H6424">
            <v>0</v>
          </cell>
        </row>
        <row r="6425">
          <cell r="G6425">
            <v>3.2345999999999999</v>
          </cell>
          <cell r="H6425">
            <v>0</v>
          </cell>
        </row>
        <row r="6426">
          <cell r="G6426">
            <v>2.97</v>
          </cell>
          <cell r="H6426">
            <v>0</v>
          </cell>
        </row>
        <row r="6427">
          <cell r="G6427">
            <v>3.2004000000000001</v>
          </cell>
          <cell r="H6427">
            <v>0</v>
          </cell>
        </row>
        <row r="6428">
          <cell r="G6428">
            <v>3.1825000000000001</v>
          </cell>
          <cell r="H6428">
            <v>0</v>
          </cell>
        </row>
        <row r="6429">
          <cell r="G6429">
            <v>2.9209999999999998</v>
          </cell>
          <cell r="H6429">
            <v>0</v>
          </cell>
        </row>
        <row r="6430">
          <cell r="G6430">
            <v>3.1467000000000001</v>
          </cell>
          <cell r="H6430">
            <v>0</v>
          </cell>
        </row>
        <row r="6431">
          <cell r="G6431">
            <v>-4.3315000000000001</v>
          </cell>
          <cell r="H6431">
            <v>0</v>
          </cell>
        </row>
        <row r="6432">
          <cell r="G6432">
            <v>-4.3067000000000002</v>
          </cell>
          <cell r="H6432">
            <v>0</v>
          </cell>
        </row>
        <row r="6433">
          <cell r="G6433">
            <v>-4.2809999999999997</v>
          </cell>
          <cell r="H6433">
            <v>0</v>
          </cell>
        </row>
        <row r="6434">
          <cell r="G6434">
            <v>-4.2553000000000001</v>
          </cell>
          <cell r="H6434">
            <v>0</v>
          </cell>
        </row>
        <row r="6435">
          <cell r="G6435">
            <v>-4.2319000000000004</v>
          </cell>
          <cell r="H6435">
            <v>0</v>
          </cell>
        </row>
        <row r="6436">
          <cell r="G6436">
            <v>0</v>
          </cell>
          <cell r="H6436">
            <v>0</v>
          </cell>
        </row>
        <row r="6437">
          <cell r="G6437">
            <v>0</v>
          </cell>
          <cell r="H6437">
            <v>0</v>
          </cell>
        </row>
        <row r="6438">
          <cell r="G6438">
            <v>0</v>
          </cell>
          <cell r="H6438">
            <v>0</v>
          </cell>
        </row>
        <row r="6439">
          <cell r="G6439">
            <v>0</v>
          </cell>
          <cell r="H6439">
            <v>0</v>
          </cell>
        </row>
        <row r="6440">
          <cell r="G6440">
            <v>0</v>
          </cell>
          <cell r="H6440">
            <v>0</v>
          </cell>
        </row>
        <row r="6441">
          <cell r="G6441">
            <v>0</v>
          </cell>
          <cell r="H6441">
            <v>0</v>
          </cell>
        </row>
        <row r="6442">
          <cell r="G6442">
            <v>0</v>
          </cell>
          <cell r="H6442">
            <v>0</v>
          </cell>
        </row>
        <row r="6443">
          <cell r="G6443">
            <v>-57.216000000000001</v>
          </cell>
          <cell r="H6443">
            <v>0</v>
          </cell>
        </row>
        <row r="6444">
          <cell r="G6444">
            <v>-58.842599999999997</v>
          </cell>
          <cell r="H6444">
            <v>0</v>
          </cell>
        </row>
        <row r="6445">
          <cell r="G6445">
            <v>-56.643700000000003</v>
          </cell>
          <cell r="H6445">
            <v>0</v>
          </cell>
        </row>
        <row r="6446">
          <cell r="G6446">
            <v>-58.220300000000002</v>
          </cell>
          <cell r="H6446">
            <v>0</v>
          </cell>
        </row>
        <row r="6447">
          <cell r="G6447">
            <v>-57.895099999999999</v>
          </cell>
          <cell r="H6447">
            <v>0</v>
          </cell>
        </row>
        <row r="6448">
          <cell r="G6448">
            <v>-55.708599999999997</v>
          </cell>
          <cell r="H6448">
            <v>0</v>
          </cell>
        </row>
        <row r="6449">
          <cell r="G6449">
            <v>-57.243499999999997</v>
          </cell>
          <cell r="H6449">
            <v>0</v>
          </cell>
        </row>
        <row r="6450">
          <cell r="G6450">
            <v>-8.6631</v>
          </cell>
          <cell r="H6450">
            <v>0</v>
          </cell>
        </row>
        <row r="6451">
          <cell r="G6451">
            <v>-8.9004999999999992</v>
          </cell>
          <cell r="H6451">
            <v>0</v>
          </cell>
        </row>
        <row r="6452">
          <cell r="G6452">
            <v>-8.8474000000000004</v>
          </cell>
          <cell r="H6452">
            <v>0</v>
          </cell>
        </row>
        <row r="6453">
          <cell r="G6453">
            <v>-7.9432</v>
          </cell>
          <cell r="H6453">
            <v>0</v>
          </cell>
        </row>
        <row r="6454">
          <cell r="G6454">
            <v>-8.7460000000000004</v>
          </cell>
          <cell r="H6454">
            <v>0</v>
          </cell>
        </row>
        <row r="6455">
          <cell r="G6455">
            <v>-36.453600000000002</v>
          </cell>
          <cell r="H6455">
            <v>0</v>
          </cell>
        </row>
        <row r="6456">
          <cell r="G6456">
            <v>-37.4482</v>
          </cell>
          <cell r="H6456">
            <v>0</v>
          </cell>
        </row>
        <row r="6457">
          <cell r="G6457">
            <v>-36.019199999999998</v>
          </cell>
          <cell r="H6457">
            <v>0</v>
          </cell>
        </row>
        <row r="6458">
          <cell r="G6458">
            <v>-36.999600000000001</v>
          </cell>
          <cell r="H6458">
            <v>0</v>
          </cell>
        </row>
        <row r="6459">
          <cell r="G6459">
            <v>-36.773899999999998</v>
          </cell>
          <cell r="H6459">
            <v>0</v>
          </cell>
        </row>
        <row r="6460">
          <cell r="G6460">
            <v>-35.369100000000003</v>
          </cell>
          <cell r="H6460">
            <v>0</v>
          </cell>
        </row>
        <row r="6461">
          <cell r="G6461">
            <v>-36.331000000000003</v>
          </cell>
          <cell r="H6461">
            <v>0</v>
          </cell>
        </row>
        <row r="6462">
          <cell r="G6462">
            <v>-34.944299999999998</v>
          </cell>
          <cell r="H6462">
            <v>0</v>
          </cell>
        </row>
        <row r="6463">
          <cell r="G6463">
            <v>-35.8947</v>
          </cell>
          <cell r="H6463">
            <v>0</v>
          </cell>
        </row>
        <row r="6464">
          <cell r="G6464">
            <v>-35.674399999999999</v>
          </cell>
          <cell r="H6464">
            <v>0</v>
          </cell>
        </row>
        <row r="6465">
          <cell r="G6465">
            <v>-32.0246</v>
          </cell>
          <cell r="H6465">
            <v>0</v>
          </cell>
        </row>
        <row r="6466">
          <cell r="G6466">
            <v>-35.258899999999997</v>
          </cell>
          <cell r="H6466">
            <v>0</v>
          </cell>
        </row>
        <row r="6467">
          <cell r="G6467">
            <v>-33.912700000000001</v>
          </cell>
          <cell r="H6467">
            <v>0</v>
          </cell>
        </row>
        <row r="6468">
          <cell r="G6468">
            <v>-34.837400000000002</v>
          </cell>
          <cell r="H6468">
            <v>0</v>
          </cell>
        </row>
        <row r="6469">
          <cell r="G6469">
            <v>-33.508800000000001</v>
          </cell>
          <cell r="H6469">
            <v>0</v>
          </cell>
        </row>
        <row r="6470">
          <cell r="G6470">
            <v>-34.422499999999999</v>
          </cell>
          <cell r="H6470">
            <v>0</v>
          </cell>
        </row>
        <row r="6471">
          <cell r="G6471">
            <v>-34.214500000000001</v>
          </cell>
          <cell r="H6471">
            <v>0</v>
          </cell>
        </row>
        <row r="6472">
          <cell r="G6472">
            <v>-32.910499999999999</v>
          </cell>
          <cell r="H6472">
            <v>0</v>
          </cell>
        </row>
        <row r="6473">
          <cell r="G6473">
            <v>-33.808700000000002</v>
          </cell>
          <cell r="H6473">
            <v>0</v>
          </cell>
        </row>
        <row r="6474">
          <cell r="G6474">
            <v>-32.521000000000001</v>
          </cell>
          <cell r="H6474">
            <v>0</v>
          </cell>
        </row>
        <row r="6475">
          <cell r="G6475">
            <v>-33.408999999999999</v>
          </cell>
          <cell r="H6475">
            <v>0</v>
          </cell>
        </row>
        <row r="6476">
          <cell r="G6476">
            <v>-33.207299999999996</v>
          </cell>
          <cell r="H6476">
            <v>0</v>
          </cell>
        </row>
        <row r="6477">
          <cell r="G6477">
            <v>-29.8124</v>
          </cell>
          <cell r="H6477">
            <v>0</v>
          </cell>
        </row>
        <row r="6478">
          <cell r="G6478">
            <v>-32.8262</v>
          </cell>
          <cell r="H6478">
            <v>0</v>
          </cell>
        </row>
        <row r="6479">
          <cell r="G6479">
            <v>-31.576000000000001</v>
          </cell>
          <cell r="H6479">
            <v>0</v>
          </cell>
        </row>
        <row r="6480">
          <cell r="G6480">
            <v>-32.439599999999999</v>
          </cell>
          <cell r="H6480">
            <v>0</v>
          </cell>
        </row>
        <row r="6481">
          <cell r="G6481">
            <v>-31.205300000000001</v>
          </cell>
          <cell r="H6481">
            <v>0</v>
          </cell>
        </row>
        <row r="6482">
          <cell r="G6482">
            <v>-32.058900000000001</v>
          </cell>
          <cell r="H6482">
            <v>0</v>
          </cell>
        </row>
        <row r="6483">
          <cell r="G6483">
            <v>-31.8673</v>
          </cell>
          <cell r="H6483">
            <v>0</v>
          </cell>
        </row>
        <row r="6484">
          <cell r="G6484">
            <v>-30.655000000000001</v>
          </cell>
          <cell r="H6484">
            <v>0</v>
          </cell>
        </row>
        <row r="6485">
          <cell r="G6485">
            <v>-31.4937</v>
          </cell>
          <cell r="H6485">
            <v>0</v>
          </cell>
        </row>
        <row r="6486">
          <cell r="G6486">
            <v>28.876899999999999</v>
          </cell>
          <cell r="H6486">
            <v>-0.1782</v>
          </cell>
        </row>
        <row r="6487">
          <cell r="G6487">
            <v>29.668500000000002</v>
          </cell>
          <cell r="H6487">
            <v>-0.5917</v>
          </cell>
        </row>
        <row r="6488">
          <cell r="G6488">
            <v>29.491199999999999</v>
          </cell>
          <cell r="H6488">
            <v>0.51419999999999999</v>
          </cell>
        </row>
        <row r="6489">
          <cell r="G6489">
            <v>26.4773</v>
          </cell>
          <cell r="H6489">
            <v>0.22059999999999999</v>
          </cell>
        </row>
        <row r="6490">
          <cell r="G6490">
            <v>29.153400000000001</v>
          </cell>
          <cell r="H6490">
            <v>-0.52739999999999998</v>
          </cell>
        </row>
        <row r="6491">
          <cell r="G6491">
            <v>0</v>
          </cell>
          <cell r="H6491">
            <v>0</v>
          </cell>
        </row>
        <row r="6492">
          <cell r="G6492">
            <v>0</v>
          </cell>
          <cell r="H6492">
            <v>0</v>
          </cell>
        </row>
        <row r="6493">
          <cell r="G6493">
            <v>0</v>
          </cell>
          <cell r="H6493">
            <v>0</v>
          </cell>
        </row>
        <row r="6494">
          <cell r="G6494">
            <v>0</v>
          </cell>
          <cell r="H6494">
            <v>0</v>
          </cell>
        </row>
        <row r="6495">
          <cell r="G6495">
            <v>0</v>
          </cell>
          <cell r="H6495">
            <v>0</v>
          </cell>
        </row>
        <row r="6496">
          <cell r="G6496">
            <v>0</v>
          </cell>
          <cell r="H6496">
            <v>0</v>
          </cell>
        </row>
        <row r="6497">
          <cell r="G6497">
            <v>0</v>
          </cell>
          <cell r="H6497">
            <v>0</v>
          </cell>
        </row>
        <row r="6498">
          <cell r="G6498">
            <v>0</v>
          </cell>
          <cell r="H6498">
            <v>0</v>
          </cell>
        </row>
        <row r="6499">
          <cell r="G6499">
            <v>0</v>
          </cell>
          <cell r="H6499">
            <v>0</v>
          </cell>
        </row>
        <row r="6500">
          <cell r="G6500">
            <v>0</v>
          </cell>
          <cell r="H6500">
            <v>0</v>
          </cell>
        </row>
        <row r="6501">
          <cell r="G6501">
            <v>0</v>
          </cell>
          <cell r="H6501">
            <v>0</v>
          </cell>
        </row>
        <row r="6502">
          <cell r="G6502">
            <v>0</v>
          </cell>
          <cell r="H6502">
            <v>0</v>
          </cell>
        </row>
        <row r="6503">
          <cell r="G6503">
            <v>0</v>
          </cell>
          <cell r="H6503">
            <v>0</v>
          </cell>
        </row>
        <row r="6504">
          <cell r="G6504">
            <v>0</v>
          </cell>
          <cell r="H6504">
            <v>0</v>
          </cell>
        </row>
        <row r="6505">
          <cell r="G6505">
            <v>0</v>
          </cell>
          <cell r="H6505">
            <v>0</v>
          </cell>
        </row>
        <row r="6506">
          <cell r="G6506">
            <v>0</v>
          </cell>
          <cell r="H6506">
            <v>0</v>
          </cell>
        </row>
        <row r="6507">
          <cell r="G6507">
            <v>0</v>
          </cell>
          <cell r="H6507">
            <v>0</v>
          </cell>
        </row>
        <row r="6508">
          <cell r="G6508">
            <v>0</v>
          </cell>
          <cell r="H6508">
            <v>0</v>
          </cell>
        </row>
        <row r="6509">
          <cell r="G6509">
            <v>0</v>
          </cell>
          <cell r="H6509">
            <v>0</v>
          </cell>
        </row>
        <row r="6510">
          <cell r="G6510">
            <v>0</v>
          </cell>
          <cell r="H6510">
            <v>0</v>
          </cell>
        </row>
        <row r="6511">
          <cell r="G6511">
            <v>0</v>
          </cell>
          <cell r="H6511">
            <v>0</v>
          </cell>
        </row>
        <row r="6512">
          <cell r="G6512">
            <v>0</v>
          </cell>
          <cell r="H6512">
            <v>0</v>
          </cell>
        </row>
        <row r="6513">
          <cell r="G6513">
            <v>0</v>
          </cell>
          <cell r="H6513">
            <v>0</v>
          </cell>
        </row>
        <row r="6514">
          <cell r="G6514">
            <v>0</v>
          </cell>
          <cell r="H6514">
            <v>0</v>
          </cell>
        </row>
        <row r="6515">
          <cell r="G6515">
            <v>0</v>
          </cell>
          <cell r="H6515">
            <v>0</v>
          </cell>
        </row>
        <row r="6516">
          <cell r="G6516">
            <v>0</v>
          </cell>
          <cell r="H6516">
            <v>0</v>
          </cell>
        </row>
        <row r="6517">
          <cell r="G6517">
            <v>0</v>
          </cell>
          <cell r="H6517">
            <v>0</v>
          </cell>
        </row>
        <row r="6518">
          <cell r="G6518">
            <v>0</v>
          </cell>
          <cell r="H6518">
            <v>0</v>
          </cell>
        </row>
        <row r="6519">
          <cell r="G6519">
            <v>0</v>
          </cell>
          <cell r="H6519">
            <v>0</v>
          </cell>
        </row>
        <row r="6520">
          <cell r="G6520">
            <v>0</v>
          </cell>
          <cell r="H6520">
            <v>0</v>
          </cell>
        </row>
        <row r="6521">
          <cell r="G6521">
            <v>0</v>
          </cell>
          <cell r="H6521">
            <v>0</v>
          </cell>
        </row>
        <row r="6522">
          <cell r="G6522">
            <v>0</v>
          </cell>
          <cell r="H6522">
            <v>0</v>
          </cell>
        </row>
        <row r="6523">
          <cell r="G6523">
            <v>0</v>
          </cell>
          <cell r="H6523">
            <v>0</v>
          </cell>
        </row>
        <row r="6524">
          <cell r="G6524">
            <v>0</v>
          </cell>
          <cell r="H6524">
            <v>0</v>
          </cell>
        </row>
        <row r="6525">
          <cell r="G6525">
            <v>0</v>
          </cell>
          <cell r="H6525">
            <v>0</v>
          </cell>
        </row>
        <row r="6526">
          <cell r="G6526">
            <v>0</v>
          </cell>
          <cell r="H6526">
            <v>0</v>
          </cell>
        </row>
        <row r="6527">
          <cell r="G6527">
            <v>0</v>
          </cell>
          <cell r="H6527">
            <v>0</v>
          </cell>
        </row>
        <row r="6528">
          <cell r="G6528">
            <v>0</v>
          </cell>
          <cell r="H6528">
            <v>0</v>
          </cell>
        </row>
        <row r="6529">
          <cell r="G6529">
            <v>0</v>
          </cell>
          <cell r="H6529">
            <v>0</v>
          </cell>
        </row>
        <row r="6530">
          <cell r="G6530">
            <v>0</v>
          </cell>
          <cell r="H6530">
            <v>0</v>
          </cell>
        </row>
        <row r="6531">
          <cell r="G6531">
            <v>0</v>
          </cell>
          <cell r="H6531">
            <v>0</v>
          </cell>
        </row>
        <row r="6532">
          <cell r="G6532">
            <v>0</v>
          </cell>
          <cell r="H6532">
            <v>0</v>
          </cell>
        </row>
        <row r="6533">
          <cell r="G6533">
            <v>0</v>
          </cell>
          <cell r="H6533">
            <v>0</v>
          </cell>
        </row>
        <row r="6534">
          <cell r="G6534">
            <v>0</v>
          </cell>
          <cell r="H6534">
            <v>0</v>
          </cell>
        </row>
        <row r="6535">
          <cell r="G6535">
            <v>0</v>
          </cell>
          <cell r="H6535">
            <v>0</v>
          </cell>
        </row>
        <row r="6536">
          <cell r="G6536">
            <v>0</v>
          </cell>
          <cell r="H6536">
            <v>0</v>
          </cell>
        </row>
        <row r="6537">
          <cell r="G6537">
            <v>14.4384</v>
          </cell>
          <cell r="H6537">
            <v>3.5999999999999999E-3</v>
          </cell>
        </row>
        <row r="6538">
          <cell r="G6538">
            <v>14.834199999999999</v>
          </cell>
          <cell r="H6538">
            <v>3.7000000000000002E-3</v>
          </cell>
        </row>
        <row r="6539">
          <cell r="G6539">
            <v>14.7456</v>
          </cell>
          <cell r="H6539">
            <v>3.7000000000000002E-3</v>
          </cell>
        </row>
        <row r="6540">
          <cell r="G6540">
            <v>13.2387</v>
          </cell>
          <cell r="H6540">
            <v>3.3E-3</v>
          </cell>
        </row>
        <row r="6541">
          <cell r="G6541">
            <v>14.576700000000001</v>
          </cell>
          <cell r="H6541">
            <v>3.5999999999999999E-3</v>
          </cell>
        </row>
        <row r="6542">
          <cell r="G6542">
            <v>0</v>
          </cell>
          <cell r="H6542">
            <v>0</v>
          </cell>
        </row>
        <row r="6543">
          <cell r="G6543">
            <v>0</v>
          </cell>
          <cell r="H6543">
            <v>0</v>
          </cell>
        </row>
        <row r="6544">
          <cell r="G6544">
            <v>0</v>
          </cell>
          <cell r="H6544">
            <v>0</v>
          </cell>
        </row>
        <row r="6545">
          <cell r="G6545">
            <v>0</v>
          </cell>
          <cell r="H6545">
            <v>0</v>
          </cell>
        </row>
        <row r="6546">
          <cell r="G6546">
            <v>0</v>
          </cell>
          <cell r="H6546">
            <v>0</v>
          </cell>
        </row>
        <row r="6547">
          <cell r="G6547">
            <v>0</v>
          </cell>
          <cell r="H6547">
            <v>0</v>
          </cell>
        </row>
        <row r="6548">
          <cell r="G6548">
            <v>0</v>
          </cell>
          <cell r="H6548">
            <v>0</v>
          </cell>
        </row>
        <row r="6549">
          <cell r="G6549">
            <v>26.880199999999999</v>
          </cell>
          <cell r="H6549">
            <v>1.3440000000000001</v>
          </cell>
        </row>
        <row r="6550">
          <cell r="G6550">
            <v>27.6113</v>
          </cell>
          <cell r="H6550">
            <v>1.3806</v>
          </cell>
        </row>
        <row r="6551">
          <cell r="G6551">
            <v>27.4419</v>
          </cell>
          <cell r="H6551">
            <v>1.3721000000000001</v>
          </cell>
        </row>
        <row r="6552">
          <cell r="G6552">
            <v>24.6343</v>
          </cell>
          <cell r="H6552">
            <v>1.2317</v>
          </cell>
        </row>
        <row r="6553">
          <cell r="G6553">
            <v>27.122199999999999</v>
          </cell>
          <cell r="H6553">
            <v>1.3561000000000001</v>
          </cell>
        </row>
        <row r="6554">
          <cell r="G6554">
            <v>-13.0433</v>
          </cell>
          <cell r="H6554">
            <v>-3.3E-3</v>
          </cell>
        </row>
        <row r="6555">
          <cell r="G6555">
            <v>-13.398999999999999</v>
          </cell>
          <cell r="H6555">
            <v>-3.3E-3</v>
          </cell>
        </row>
        <row r="6556">
          <cell r="G6556">
            <v>-12.888</v>
          </cell>
          <cell r="H6556">
            <v>-3.2000000000000002E-3</v>
          </cell>
        </row>
        <row r="6557">
          <cell r="G6557">
            <v>-13.2394</v>
          </cell>
          <cell r="H6557">
            <v>-3.3E-3</v>
          </cell>
        </row>
        <row r="6558">
          <cell r="G6558">
            <v>-13.1594</v>
          </cell>
          <cell r="H6558">
            <v>-3.3E-3</v>
          </cell>
        </row>
        <row r="6559">
          <cell r="G6559">
            <v>-12.6579</v>
          </cell>
          <cell r="H6559">
            <v>-3.2000000000000002E-3</v>
          </cell>
        </row>
        <row r="6560">
          <cell r="G6560">
            <v>-13.003299999999999</v>
          </cell>
          <cell r="H6560">
            <v>-3.3E-3</v>
          </cell>
        </row>
        <row r="6561">
          <cell r="G6561">
            <v>25.016200000000001</v>
          </cell>
          <cell r="H6561">
            <v>1.2507999999999999</v>
          </cell>
        </row>
        <row r="6562">
          <cell r="G6562">
            <v>25.699200000000001</v>
          </cell>
          <cell r="H6562">
            <v>1.2849999999999999</v>
          </cell>
        </row>
        <row r="6563">
          <cell r="G6563">
            <v>25.5441</v>
          </cell>
          <cell r="H6563">
            <v>1.2771999999999999</v>
          </cell>
        </row>
        <row r="6564">
          <cell r="G6564">
            <v>22.932600000000001</v>
          </cell>
          <cell r="H6564">
            <v>1.1466000000000001</v>
          </cell>
        </row>
        <row r="6565">
          <cell r="G6565">
            <v>25.250900000000001</v>
          </cell>
          <cell r="H6565">
            <v>1.2625</v>
          </cell>
        </row>
        <row r="6566">
          <cell r="G6566">
            <v>24.289200000000001</v>
          </cell>
          <cell r="H6566">
            <v>6.1000000000000004E-3</v>
          </cell>
        </row>
        <row r="6567">
          <cell r="G6567">
            <v>-30.852900000000002</v>
          </cell>
          <cell r="H6567">
            <v>-0.77129999999999999</v>
          </cell>
        </row>
        <row r="6568">
          <cell r="G6568">
            <v>-29.6999</v>
          </cell>
          <cell r="H6568">
            <v>-0.74250000000000005</v>
          </cell>
        </row>
        <row r="6569">
          <cell r="G6569">
            <v>-30.526599999999998</v>
          </cell>
          <cell r="H6569">
            <v>-0.76319999999999999</v>
          </cell>
        </row>
        <row r="6570">
          <cell r="G6570">
            <v>-30.356100000000001</v>
          </cell>
          <cell r="H6570">
            <v>-0.75890000000000002</v>
          </cell>
        </row>
        <row r="6571">
          <cell r="G6571">
            <v>-29.209599999999998</v>
          </cell>
          <cell r="H6571">
            <v>-0.73019999999999996</v>
          </cell>
        </row>
        <row r="6572">
          <cell r="G6572">
            <v>-30.014399999999998</v>
          </cell>
          <cell r="H6572">
            <v>-0.75039999999999996</v>
          </cell>
        </row>
        <row r="6573">
          <cell r="G6573">
            <v>46.279299999999999</v>
          </cell>
          <cell r="H6573">
            <v>1.157</v>
          </cell>
        </row>
        <row r="6574">
          <cell r="G6574">
            <v>44.549900000000001</v>
          </cell>
          <cell r="H6574">
            <v>1.1136999999999999</v>
          </cell>
        </row>
        <row r="6575">
          <cell r="G6575">
            <v>45.789900000000003</v>
          </cell>
          <cell r="H6575">
            <v>1.1447000000000001</v>
          </cell>
        </row>
        <row r="6576">
          <cell r="G6576">
            <v>45.534100000000002</v>
          </cell>
          <cell r="H6576">
            <v>1.1384000000000001</v>
          </cell>
        </row>
        <row r="6577">
          <cell r="G6577">
            <v>43.814399999999999</v>
          </cell>
          <cell r="H6577">
            <v>1.0953999999999999</v>
          </cell>
        </row>
        <row r="6578">
          <cell r="G6578">
            <v>45.021599999999999</v>
          </cell>
          <cell r="H6578">
            <v>1.1254999999999999</v>
          </cell>
        </row>
        <row r="6579">
          <cell r="G6579">
            <v>56.082500000000003</v>
          </cell>
          <cell r="H6579">
            <v>1.4E-2</v>
          </cell>
        </row>
        <row r="6580">
          <cell r="G6580">
            <v>57.6126</v>
          </cell>
          <cell r="H6580">
            <v>1.44E-2</v>
          </cell>
        </row>
        <row r="6581">
          <cell r="G6581">
            <v>55.414200000000001</v>
          </cell>
          <cell r="H6581">
            <v>1.3899999999999999E-2</v>
          </cell>
        </row>
        <row r="6582">
          <cell r="G6582">
            <v>56.922499999999999</v>
          </cell>
          <cell r="H6582">
            <v>1.4200000000000001E-2</v>
          </cell>
        </row>
        <row r="6583">
          <cell r="G6583">
            <v>56.575200000000002</v>
          </cell>
          <cell r="H6583">
            <v>1.41E-2</v>
          </cell>
        </row>
        <row r="6584">
          <cell r="G6584">
            <v>54.414099999999998</v>
          </cell>
          <cell r="H6584">
            <v>1.3599999999999999E-2</v>
          </cell>
        </row>
        <row r="6585">
          <cell r="G6585">
            <v>55.893799999999999</v>
          </cell>
          <cell r="H6585">
            <v>1.4E-2</v>
          </cell>
        </row>
        <row r="6586">
          <cell r="G6586">
            <v>39.130000000000003</v>
          </cell>
          <cell r="H6586">
            <v>9.7999999999999997E-3</v>
          </cell>
        </row>
        <row r="6587">
          <cell r="G6587">
            <v>40.197000000000003</v>
          </cell>
          <cell r="H6587">
            <v>0.01</v>
          </cell>
        </row>
        <row r="6588">
          <cell r="G6588">
            <v>38.664000000000001</v>
          </cell>
          <cell r="H6588">
            <v>9.7000000000000003E-3</v>
          </cell>
        </row>
        <row r="6589">
          <cell r="G6589">
            <v>39.718200000000003</v>
          </cell>
          <cell r="H6589">
            <v>9.9000000000000008E-3</v>
          </cell>
        </row>
        <row r="6590">
          <cell r="G6590">
            <v>39.478200000000001</v>
          </cell>
          <cell r="H6590">
            <v>9.9000000000000008E-3</v>
          </cell>
        </row>
        <row r="6591">
          <cell r="G6591">
            <v>37.973599999999998</v>
          </cell>
          <cell r="H6591">
            <v>9.4999999999999998E-3</v>
          </cell>
        </row>
        <row r="6592">
          <cell r="G6592">
            <v>39.01</v>
          </cell>
          <cell r="H6592">
            <v>9.7999999999999997E-3</v>
          </cell>
        </row>
        <row r="6593">
          <cell r="G6593">
            <v>26.535</v>
          </cell>
          <cell r="H6593">
            <v>0</v>
          </cell>
        </row>
        <row r="6594">
          <cell r="G6594">
            <v>27.2624</v>
          </cell>
          <cell r="H6594">
            <v>0</v>
          </cell>
        </row>
        <row r="6595">
          <cell r="G6595">
            <v>27.099499999999999</v>
          </cell>
          <cell r="H6595">
            <v>0</v>
          </cell>
        </row>
        <row r="6596">
          <cell r="G6596">
            <v>24.33</v>
          </cell>
          <cell r="H6596">
            <v>0</v>
          </cell>
        </row>
        <row r="6597">
          <cell r="G6597">
            <v>26.789100000000001</v>
          </cell>
          <cell r="H6597">
            <v>0</v>
          </cell>
        </row>
        <row r="6598">
          <cell r="G6598">
            <v>24.700199999999999</v>
          </cell>
          <cell r="H6598">
            <v>0</v>
          </cell>
        </row>
        <row r="6599">
          <cell r="G6599">
            <v>25.372</v>
          </cell>
          <cell r="H6599">
            <v>0</v>
          </cell>
        </row>
        <row r="6600">
          <cell r="G6600">
            <v>25.2163</v>
          </cell>
          <cell r="H6600">
            <v>0</v>
          </cell>
        </row>
        <row r="6601">
          <cell r="G6601">
            <v>22.636500000000002</v>
          </cell>
          <cell r="H6601">
            <v>0</v>
          </cell>
        </row>
        <row r="6602">
          <cell r="G6602">
            <v>24.922599999999999</v>
          </cell>
          <cell r="H6602">
            <v>0</v>
          </cell>
        </row>
        <row r="6603">
          <cell r="G6603">
            <v>22.987300000000001</v>
          </cell>
          <cell r="H6603">
            <v>0</v>
          </cell>
        </row>
        <row r="6604">
          <cell r="G6604">
            <v>23.614999999999998</v>
          </cell>
          <cell r="H6604">
            <v>0</v>
          </cell>
        </row>
        <row r="6605">
          <cell r="G6605">
            <v>23.4725</v>
          </cell>
          <cell r="H6605">
            <v>0</v>
          </cell>
        </row>
        <row r="6606">
          <cell r="G6606">
            <v>21.072800000000001</v>
          </cell>
          <cell r="H6606">
            <v>0</v>
          </cell>
        </row>
        <row r="6607">
          <cell r="G6607">
            <v>23.203099999999999</v>
          </cell>
          <cell r="H6607">
            <v>0</v>
          </cell>
        </row>
        <row r="6608">
          <cell r="G6608">
            <v>21.4145</v>
          </cell>
          <cell r="H6608">
            <v>0</v>
          </cell>
        </row>
        <row r="6609">
          <cell r="G6609">
            <v>22.000399999999999</v>
          </cell>
          <cell r="H6609">
            <v>0</v>
          </cell>
        </row>
        <row r="6610">
          <cell r="G6610">
            <v>21.8687</v>
          </cell>
          <cell r="H6610">
            <v>0</v>
          </cell>
        </row>
        <row r="6611">
          <cell r="G6611">
            <v>20.335000000000001</v>
          </cell>
          <cell r="H6611">
            <v>0</v>
          </cell>
        </row>
        <row r="6612">
          <cell r="G6612">
            <v>21.615200000000002</v>
          </cell>
          <cell r="H6612">
            <v>0</v>
          </cell>
        </row>
        <row r="6613">
          <cell r="G6613">
            <v>19.9406</v>
          </cell>
          <cell r="H6613">
            <v>0</v>
          </cell>
        </row>
        <row r="6614">
          <cell r="G6614">
            <v>20.4846</v>
          </cell>
          <cell r="H6614">
            <v>0</v>
          </cell>
        </row>
        <row r="6615">
          <cell r="G6615">
            <v>20.360700000000001</v>
          </cell>
          <cell r="H6615">
            <v>0</v>
          </cell>
        </row>
        <row r="6616">
          <cell r="G6616">
            <v>18.279</v>
          </cell>
          <cell r="H6616">
            <v>0</v>
          </cell>
        </row>
        <row r="6617">
          <cell r="G6617">
            <v>20.1267</v>
          </cell>
          <cell r="H6617">
            <v>0</v>
          </cell>
        </row>
        <row r="6618">
          <cell r="G6618">
            <v>18.570399999999999</v>
          </cell>
          <cell r="H6618">
            <v>0</v>
          </cell>
        </row>
        <row r="6619">
          <cell r="G6619">
            <v>19.0777</v>
          </cell>
          <cell r="H6619">
            <v>0</v>
          </cell>
        </row>
        <row r="6620">
          <cell r="G6620">
            <v>18.963000000000001</v>
          </cell>
          <cell r="H6620">
            <v>0</v>
          </cell>
        </row>
        <row r="6621">
          <cell r="G6621">
            <v>17.024899999999999</v>
          </cell>
          <cell r="H6621">
            <v>0</v>
          </cell>
        </row>
        <row r="6622">
          <cell r="G6622">
            <v>18.746600000000001</v>
          </cell>
          <cell r="H6622">
            <v>0</v>
          </cell>
        </row>
        <row r="6623">
          <cell r="G6623">
            <v>17.296900000000001</v>
          </cell>
          <cell r="H6623">
            <v>0</v>
          </cell>
        </row>
        <row r="6624">
          <cell r="G6624">
            <v>17.769400000000001</v>
          </cell>
          <cell r="H6624">
            <v>0</v>
          </cell>
        </row>
        <row r="6625">
          <cell r="G6625">
            <v>17.662400000000002</v>
          </cell>
          <cell r="H6625">
            <v>0</v>
          </cell>
        </row>
        <row r="6626">
          <cell r="G6626">
            <v>15.857100000000001</v>
          </cell>
          <cell r="H6626">
            <v>0</v>
          </cell>
        </row>
        <row r="6627">
          <cell r="G6627">
            <v>17.460599999999999</v>
          </cell>
          <cell r="H6627">
            <v>0</v>
          </cell>
        </row>
        <row r="6628">
          <cell r="G6628">
            <v>16.105399999999999</v>
          </cell>
          <cell r="H6628">
            <v>0</v>
          </cell>
        </row>
        <row r="6629">
          <cell r="G6629">
            <v>16.544599999999999</v>
          </cell>
          <cell r="H6629">
            <v>0</v>
          </cell>
        </row>
        <row r="6630">
          <cell r="G6630">
            <v>16.444199999999999</v>
          </cell>
          <cell r="H6630">
            <v>0</v>
          </cell>
        </row>
        <row r="6631">
          <cell r="G6631">
            <v>15.289899999999999</v>
          </cell>
          <cell r="H6631">
            <v>0</v>
          </cell>
        </row>
        <row r="6632">
          <cell r="G6632">
            <v>16.2515</v>
          </cell>
          <cell r="H6632">
            <v>0</v>
          </cell>
        </row>
        <row r="6633">
          <cell r="G6633">
            <v>28.0412</v>
          </cell>
          <cell r="H6633">
            <v>7.0000000000000001E-3</v>
          </cell>
        </row>
        <row r="6634">
          <cell r="G6634">
            <v>28.8063</v>
          </cell>
          <cell r="H6634">
            <v>7.1999999999999998E-3</v>
          </cell>
        </row>
        <row r="6635">
          <cell r="G6635">
            <v>27.707100000000001</v>
          </cell>
          <cell r="H6635">
            <v>6.8999999999999999E-3</v>
          </cell>
        </row>
        <row r="6636">
          <cell r="G6636">
            <v>28.461300000000001</v>
          </cell>
          <cell r="H6636">
            <v>7.1000000000000004E-3</v>
          </cell>
        </row>
        <row r="6637">
          <cell r="G6637">
            <v>28.287600000000001</v>
          </cell>
          <cell r="H6637">
            <v>7.1000000000000004E-3</v>
          </cell>
        </row>
        <row r="6638">
          <cell r="G6638">
            <v>27.207000000000001</v>
          </cell>
          <cell r="H6638">
            <v>6.7999999999999996E-3</v>
          </cell>
        </row>
        <row r="6639">
          <cell r="G6639">
            <v>27.946899999999999</v>
          </cell>
          <cell r="H6639">
            <v>7.0000000000000001E-3</v>
          </cell>
        </row>
        <row r="6640">
          <cell r="G6640">
            <v>80.842500000000001</v>
          </cell>
          <cell r="H6640">
            <v>0</v>
          </cell>
        </row>
        <row r="6641">
          <cell r="G6641">
            <v>26.371500000000001</v>
          </cell>
          <cell r="H6641">
            <v>0</v>
          </cell>
        </row>
        <row r="6642">
          <cell r="G6642">
            <v>25.385999999999999</v>
          </cell>
          <cell r="H6642">
            <v>0</v>
          </cell>
        </row>
        <row r="6643">
          <cell r="G6643">
            <v>26.092600000000001</v>
          </cell>
          <cell r="H6643">
            <v>0</v>
          </cell>
        </row>
        <row r="6644">
          <cell r="G6644">
            <v>25.9468</v>
          </cell>
          <cell r="H6644">
            <v>0</v>
          </cell>
        </row>
        <row r="6645">
          <cell r="G6645">
            <v>24.966899999999999</v>
          </cell>
          <cell r="H6645">
            <v>0</v>
          </cell>
        </row>
        <row r="6646">
          <cell r="G6646">
            <v>77.753799999999998</v>
          </cell>
          <cell r="H6646">
            <v>0</v>
          </cell>
        </row>
        <row r="6647">
          <cell r="G6647">
            <v>54.422800000000002</v>
          </cell>
          <cell r="H6647">
            <v>-0.35549999999999998</v>
          </cell>
        </row>
        <row r="6648">
          <cell r="G6648">
            <v>55.914700000000003</v>
          </cell>
          <cell r="H6648">
            <v>-0.71389999999999998</v>
          </cell>
        </row>
        <row r="6649">
          <cell r="G6649">
            <v>55.580599999999997</v>
          </cell>
          <cell r="H6649">
            <v>0</v>
          </cell>
        </row>
        <row r="6650">
          <cell r="G6650">
            <v>49.900500000000001</v>
          </cell>
          <cell r="H6650">
            <v>0</v>
          </cell>
        </row>
        <row r="6651">
          <cell r="G6651">
            <v>54.944000000000003</v>
          </cell>
          <cell r="H6651">
            <v>0</v>
          </cell>
        </row>
        <row r="6652">
          <cell r="G6652">
            <v>75.564099999999996</v>
          </cell>
          <cell r="H6652">
            <v>0</v>
          </cell>
        </row>
        <row r="6653">
          <cell r="G6653">
            <v>7.6436999999999999</v>
          </cell>
          <cell r="H6653">
            <v>0</v>
          </cell>
        </row>
        <row r="6654">
          <cell r="G6654">
            <v>7.3521000000000001</v>
          </cell>
          <cell r="H6654">
            <v>0</v>
          </cell>
        </row>
        <row r="6655">
          <cell r="G6655">
            <v>7.5522</v>
          </cell>
          <cell r="H6655">
            <v>0</v>
          </cell>
        </row>
        <row r="6656">
          <cell r="G6656">
            <v>7.5061</v>
          </cell>
          <cell r="H6656">
            <v>0</v>
          </cell>
        </row>
        <row r="6657">
          <cell r="G6657">
            <v>7.2194000000000003</v>
          </cell>
          <cell r="H6657">
            <v>0</v>
          </cell>
        </row>
        <row r="6658">
          <cell r="G6658">
            <v>8.5335999999999999</v>
          </cell>
          <cell r="H6658">
            <v>0</v>
          </cell>
        </row>
        <row r="6659">
          <cell r="G6659">
            <v>8.2079000000000004</v>
          </cell>
          <cell r="H6659">
            <v>-5.1799999999999999E-2</v>
          </cell>
        </row>
        <row r="6660">
          <cell r="G6660">
            <v>8.4311000000000007</v>
          </cell>
          <cell r="H6660">
            <v>-0.1067</v>
          </cell>
        </row>
        <row r="6661">
          <cell r="G6661">
            <v>8.3794000000000004</v>
          </cell>
          <cell r="H6661">
            <v>0</v>
          </cell>
        </row>
        <row r="6662">
          <cell r="G6662">
            <v>7.5221</v>
          </cell>
          <cell r="H6662">
            <v>0</v>
          </cell>
        </row>
        <row r="6663">
          <cell r="G6663">
            <v>8.2818000000000005</v>
          </cell>
          <cell r="H6663">
            <v>0</v>
          </cell>
        </row>
        <row r="6664">
          <cell r="G6664">
            <v>7.9656000000000002</v>
          </cell>
          <cell r="H6664">
            <v>0</v>
          </cell>
        </row>
        <row r="6665">
          <cell r="G6665">
            <v>7.1109</v>
          </cell>
          <cell r="H6665">
            <v>0</v>
          </cell>
        </row>
        <row r="6666">
          <cell r="G6666">
            <v>6.8396999999999997</v>
          </cell>
          <cell r="H6666">
            <v>0</v>
          </cell>
        </row>
        <row r="6667">
          <cell r="G6667">
            <v>7.0262000000000002</v>
          </cell>
          <cell r="H6667">
            <v>0</v>
          </cell>
        </row>
        <row r="6668">
          <cell r="G6668">
            <v>6.9836999999999998</v>
          </cell>
          <cell r="H6668">
            <v>0</v>
          </cell>
        </row>
        <row r="6669">
          <cell r="G6669">
            <v>6.7175000000000002</v>
          </cell>
          <cell r="H6669">
            <v>0</v>
          </cell>
        </row>
        <row r="6670">
          <cell r="G6670">
            <v>7.9410999999999996</v>
          </cell>
          <cell r="H6670">
            <v>0</v>
          </cell>
        </row>
        <row r="6671">
          <cell r="G6671">
            <v>7.6387</v>
          </cell>
          <cell r="H6671">
            <v>-4.5999999999999999E-2</v>
          </cell>
        </row>
        <row r="6672">
          <cell r="G6672">
            <v>7.8472999999999997</v>
          </cell>
          <cell r="H6672">
            <v>-9.3600000000000003E-2</v>
          </cell>
        </row>
        <row r="6673">
          <cell r="G6673">
            <v>7.7999000000000001</v>
          </cell>
          <cell r="H6673">
            <v>0</v>
          </cell>
        </row>
        <row r="6674">
          <cell r="G6674">
            <v>7.0025000000000004</v>
          </cell>
          <cell r="H6674">
            <v>0</v>
          </cell>
        </row>
        <row r="6675">
          <cell r="G6675">
            <v>7.7103999999999999</v>
          </cell>
          <cell r="H6675">
            <v>0</v>
          </cell>
        </row>
        <row r="6676">
          <cell r="G6676">
            <v>7.4166999999999996</v>
          </cell>
          <cell r="H6676">
            <v>0</v>
          </cell>
        </row>
        <row r="6677">
          <cell r="G6677">
            <v>6.6214000000000004</v>
          </cell>
          <cell r="H6677">
            <v>0</v>
          </cell>
        </row>
        <row r="6678">
          <cell r="G6678">
            <v>6.3695000000000004</v>
          </cell>
          <cell r="H6678">
            <v>0</v>
          </cell>
        </row>
        <row r="6679">
          <cell r="G6679">
            <v>6.5437000000000003</v>
          </cell>
          <cell r="H6679">
            <v>0</v>
          </cell>
        </row>
        <row r="6680">
          <cell r="G6680">
            <v>6.5045999999999999</v>
          </cell>
          <cell r="H6680">
            <v>0</v>
          </cell>
        </row>
        <row r="6681">
          <cell r="G6681">
            <v>6.2572000000000001</v>
          </cell>
          <cell r="H6681">
            <v>0</v>
          </cell>
        </row>
        <row r="6682">
          <cell r="G6682">
            <v>7.3974000000000002</v>
          </cell>
          <cell r="H6682">
            <v>0</v>
          </cell>
        </row>
        <row r="6683">
          <cell r="G6683">
            <v>7.1159999999999997</v>
          </cell>
          <cell r="H6683">
            <v>-4.2799999999999998E-2</v>
          </cell>
        </row>
        <row r="6684">
          <cell r="G6684">
            <v>7.3106999999999998</v>
          </cell>
          <cell r="H6684">
            <v>-8.6999999999999994E-2</v>
          </cell>
        </row>
        <row r="6685">
          <cell r="G6685">
            <v>7.2670000000000003</v>
          </cell>
          <cell r="H6685">
            <v>0</v>
          </cell>
        </row>
        <row r="6686">
          <cell r="G6686">
            <v>6.7572999999999999</v>
          </cell>
          <cell r="H6686">
            <v>0</v>
          </cell>
        </row>
        <row r="6687">
          <cell r="G6687">
            <v>7.1826999999999996</v>
          </cell>
          <cell r="H6687">
            <v>0</v>
          </cell>
        </row>
        <row r="6688">
          <cell r="G6688">
            <v>6.9092000000000002</v>
          </cell>
          <cell r="H6688">
            <v>0</v>
          </cell>
        </row>
        <row r="6689">
          <cell r="G6689">
            <v>6.1680000000000001</v>
          </cell>
          <cell r="H6689">
            <v>0</v>
          </cell>
        </row>
        <row r="6690">
          <cell r="G6690">
            <v>5.9329999999999998</v>
          </cell>
          <cell r="H6690">
            <v>0</v>
          </cell>
        </row>
        <row r="6691">
          <cell r="G6691">
            <v>6.0949999999999998</v>
          </cell>
          <cell r="H6691">
            <v>0</v>
          </cell>
        </row>
        <row r="6692">
          <cell r="G6692">
            <v>6.0582000000000003</v>
          </cell>
          <cell r="H6692">
            <v>0</v>
          </cell>
        </row>
        <row r="6693">
          <cell r="G6693">
            <v>5.8273000000000001</v>
          </cell>
          <cell r="H6693">
            <v>0</v>
          </cell>
        </row>
        <row r="6694">
          <cell r="G6694">
            <v>6.8887999999999998</v>
          </cell>
          <cell r="H6694">
            <v>0</v>
          </cell>
        </row>
        <row r="6695">
          <cell r="G6695">
            <v>6.6261999999999999</v>
          </cell>
          <cell r="H6695">
            <v>-4.02E-2</v>
          </cell>
        </row>
        <row r="6696">
          <cell r="G6696">
            <v>6.8070000000000004</v>
          </cell>
          <cell r="H6696">
            <v>-8.1199999999999994E-2</v>
          </cell>
        </row>
        <row r="6697">
          <cell r="G6697">
            <v>6.7657999999999996</v>
          </cell>
          <cell r="H6697">
            <v>0</v>
          </cell>
        </row>
        <row r="6698">
          <cell r="G6698">
            <v>6.0740999999999996</v>
          </cell>
          <cell r="H6698">
            <v>0</v>
          </cell>
        </row>
        <row r="6699">
          <cell r="G6699">
            <v>6.6881000000000004</v>
          </cell>
          <cell r="H6699">
            <v>0</v>
          </cell>
        </row>
        <row r="6700">
          <cell r="G6700">
            <v>6.4332000000000003</v>
          </cell>
          <cell r="H6700">
            <v>0</v>
          </cell>
        </row>
        <row r="6701">
          <cell r="G6701">
            <v>5.7431000000000001</v>
          </cell>
          <cell r="H6701">
            <v>0</v>
          </cell>
        </row>
        <row r="6702">
          <cell r="G6702">
            <v>5.5244999999999997</v>
          </cell>
          <cell r="H6702">
            <v>0</v>
          </cell>
        </row>
        <row r="6703">
          <cell r="G6703">
            <v>5.6753999999999998</v>
          </cell>
          <cell r="H6703">
            <v>0</v>
          </cell>
        </row>
        <row r="6704">
          <cell r="G6704">
            <v>5.6413000000000002</v>
          </cell>
          <cell r="H6704">
            <v>0</v>
          </cell>
        </row>
        <row r="6705">
          <cell r="G6705">
            <v>5.4264999999999999</v>
          </cell>
          <cell r="H6705">
            <v>0</v>
          </cell>
        </row>
        <row r="6706">
          <cell r="G6706">
            <v>6.4151999999999996</v>
          </cell>
          <cell r="H6706">
            <v>0</v>
          </cell>
        </row>
        <row r="6707">
          <cell r="G6707">
            <v>6.1708999999999996</v>
          </cell>
          <cell r="H6707">
            <v>-3.6400000000000002E-2</v>
          </cell>
        </row>
        <row r="6708">
          <cell r="G6708">
            <v>6.3395000000000001</v>
          </cell>
          <cell r="H6708">
            <v>-7.1900000000000006E-2</v>
          </cell>
        </row>
        <row r="6709">
          <cell r="G6709">
            <v>6.3014000000000001</v>
          </cell>
          <cell r="H6709">
            <v>0</v>
          </cell>
        </row>
        <row r="6710">
          <cell r="G6710">
            <v>5.6574</v>
          </cell>
          <cell r="H6710">
            <v>0</v>
          </cell>
        </row>
        <row r="6711">
          <cell r="G6711">
            <v>6.2294999999999998</v>
          </cell>
          <cell r="H6711">
            <v>0</v>
          </cell>
        </row>
        <row r="6712">
          <cell r="G6712">
            <v>5.9923000000000002</v>
          </cell>
          <cell r="H6712">
            <v>0</v>
          </cell>
        </row>
        <row r="6713">
          <cell r="G6713">
            <v>5.3495999999999997</v>
          </cell>
          <cell r="H6713">
            <v>0</v>
          </cell>
        </row>
        <row r="6714">
          <cell r="G6714">
            <v>5.1458000000000004</v>
          </cell>
          <cell r="H6714">
            <v>0</v>
          </cell>
        </row>
        <row r="6715">
          <cell r="G6715">
            <v>5.2864000000000004</v>
          </cell>
          <cell r="H6715">
            <v>0</v>
          </cell>
        </row>
        <row r="6716">
          <cell r="G6716">
            <v>5.2545999999999999</v>
          </cell>
          <cell r="H6716">
            <v>0</v>
          </cell>
        </row>
        <row r="6717">
          <cell r="G6717">
            <v>5.0545</v>
          </cell>
          <cell r="H6717">
            <v>0</v>
          </cell>
        </row>
        <row r="6718">
          <cell r="G6718">
            <v>5.9752999999999998</v>
          </cell>
          <cell r="H6718">
            <v>0</v>
          </cell>
        </row>
        <row r="6719">
          <cell r="G6719">
            <v>5.7477999999999998</v>
          </cell>
          <cell r="H6719">
            <v>-3.2800000000000003E-2</v>
          </cell>
        </row>
        <row r="6720">
          <cell r="G6720">
            <v>5.9047999999999998</v>
          </cell>
          <cell r="H6720">
            <v>-6.4000000000000001E-2</v>
          </cell>
        </row>
        <row r="6721">
          <cell r="G6721">
            <v>5.8692000000000002</v>
          </cell>
          <cell r="H6721">
            <v>0</v>
          </cell>
        </row>
        <row r="6722">
          <cell r="G6722">
            <v>3.3711000000000002</v>
          </cell>
          <cell r="H6722">
            <v>0</v>
          </cell>
        </row>
        <row r="6723">
          <cell r="G6723">
            <v>3.7120000000000002</v>
          </cell>
          <cell r="H6723">
            <v>0</v>
          </cell>
        </row>
        <row r="6724">
          <cell r="G6724">
            <v>3.5706000000000002</v>
          </cell>
          <cell r="H6724">
            <v>0</v>
          </cell>
        </row>
        <row r="6725">
          <cell r="G6725">
            <v>3.6680000000000001</v>
          </cell>
          <cell r="H6725">
            <v>0</v>
          </cell>
        </row>
        <row r="6726">
          <cell r="G6726">
            <v>3.5282</v>
          </cell>
          <cell r="H6726">
            <v>0</v>
          </cell>
        </row>
        <row r="6727">
          <cell r="G6727">
            <v>3.6244000000000001</v>
          </cell>
          <cell r="H6727">
            <v>0</v>
          </cell>
        </row>
        <row r="6728">
          <cell r="G6728">
            <v>3.6023999999999998</v>
          </cell>
          <cell r="H6728">
            <v>0</v>
          </cell>
        </row>
        <row r="6729">
          <cell r="G6729">
            <v>3.4651000000000001</v>
          </cell>
          <cell r="H6729">
            <v>0</v>
          </cell>
        </row>
        <row r="6730">
          <cell r="G6730">
            <v>3.5596000000000001</v>
          </cell>
          <cell r="H6730">
            <v>0</v>
          </cell>
        </row>
        <row r="6731">
          <cell r="G6731">
            <v>3.4239000000000002</v>
          </cell>
          <cell r="H6731">
            <v>-1.8700000000000001E-2</v>
          </cell>
        </row>
        <row r="6732">
          <cell r="G6732">
            <v>3.5171999999999999</v>
          </cell>
          <cell r="H6732">
            <v>-3.6200000000000003E-2</v>
          </cell>
        </row>
        <row r="6733">
          <cell r="G6733">
            <v>3.4958999999999998</v>
          </cell>
          <cell r="H6733">
            <v>0</v>
          </cell>
        </row>
        <row r="6734">
          <cell r="G6734">
            <v>3.2505000000000002</v>
          </cell>
          <cell r="H6734">
            <v>0</v>
          </cell>
        </row>
        <row r="6735">
          <cell r="G6735">
            <v>3.4548999999999999</v>
          </cell>
          <cell r="H6735">
            <v>0</v>
          </cell>
        </row>
        <row r="6736">
          <cell r="G6736">
            <v>3.3231999999999999</v>
          </cell>
          <cell r="H6736">
            <v>0</v>
          </cell>
        </row>
        <row r="6737">
          <cell r="G6737">
            <v>3.4138000000000002</v>
          </cell>
          <cell r="H6737">
            <v>0</v>
          </cell>
        </row>
        <row r="6738">
          <cell r="G6738">
            <v>3.2835999999999999</v>
          </cell>
          <cell r="H6738">
            <v>0</v>
          </cell>
        </row>
        <row r="6739">
          <cell r="G6739">
            <v>3.3731</v>
          </cell>
          <cell r="H6739">
            <v>0</v>
          </cell>
        </row>
        <row r="6740">
          <cell r="G6740">
            <v>3.3525999999999998</v>
          </cell>
          <cell r="H6740">
            <v>0</v>
          </cell>
        </row>
        <row r="6741">
          <cell r="G6741">
            <v>3.2246999999999999</v>
          </cell>
          <cell r="H6741">
            <v>0</v>
          </cell>
        </row>
        <row r="6742">
          <cell r="G6742">
            <v>3.3126000000000002</v>
          </cell>
          <cell r="H6742">
            <v>0</v>
          </cell>
        </row>
        <row r="6743">
          <cell r="G6743">
            <v>3.1861999999999999</v>
          </cell>
          <cell r="H6743">
            <v>-1.7100000000000001E-2</v>
          </cell>
        </row>
        <row r="6744">
          <cell r="G6744">
            <v>3.2730999999999999</v>
          </cell>
          <cell r="H6744">
            <v>-3.2899999999999999E-2</v>
          </cell>
        </row>
        <row r="6745">
          <cell r="G6745">
            <v>3.2530999999999999</v>
          </cell>
          <cell r="H6745">
            <v>0</v>
          </cell>
        </row>
        <row r="6746">
          <cell r="G6746">
            <v>2.9203999999999999</v>
          </cell>
          <cell r="H6746">
            <v>0</v>
          </cell>
        </row>
        <row r="6747">
          <cell r="G6747">
            <v>3.2155999999999998</v>
          </cell>
          <cell r="H6747">
            <v>0</v>
          </cell>
        </row>
        <row r="6748">
          <cell r="G6748">
            <v>3.0929000000000002</v>
          </cell>
          <cell r="H6748">
            <v>0</v>
          </cell>
        </row>
        <row r="6749">
          <cell r="G6749">
            <v>3.1770999999999998</v>
          </cell>
          <cell r="H6749">
            <v>0</v>
          </cell>
        </row>
        <row r="6750">
          <cell r="G6750">
            <v>3.0558999999999998</v>
          </cell>
          <cell r="H6750">
            <v>0</v>
          </cell>
        </row>
        <row r="6751">
          <cell r="G6751">
            <v>3.1392000000000002</v>
          </cell>
          <cell r="H6751">
            <v>0</v>
          </cell>
        </row>
        <row r="6752">
          <cell r="G6752">
            <v>3.12</v>
          </cell>
          <cell r="H6752">
            <v>0</v>
          </cell>
        </row>
        <row r="6753">
          <cell r="G6753">
            <v>3.0009999999999999</v>
          </cell>
          <cell r="H6753">
            <v>0</v>
          </cell>
        </row>
        <row r="6754">
          <cell r="G6754">
            <v>3.0827</v>
          </cell>
          <cell r="H6754">
            <v>0</v>
          </cell>
        </row>
        <row r="6755">
          <cell r="G6755">
            <v>2.9651000000000001</v>
          </cell>
          <cell r="H6755">
            <v>-1.5699999999999999E-2</v>
          </cell>
        </row>
        <row r="6756">
          <cell r="G6756">
            <v>3.0457999999999998</v>
          </cell>
          <cell r="H6756">
            <v>-3.0200000000000001E-2</v>
          </cell>
        </row>
        <row r="6757">
          <cell r="G6757">
            <v>3.0272000000000001</v>
          </cell>
          <cell r="H6757">
            <v>0</v>
          </cell>
        </row>
        <row r="6758">
          <cell r="G6758">
            <v>2.7176</v>
          </cell>
          <cell r="H6758">
            <v>0</v>
          </cell>
        </row>
        <row r="6759">
          <cell r="G6759">
            <v>2.9922</v>
          </cell>
          <cell r="H6759">
            <v>0</v>
          </cell>
        </row>
        <row r="6760">
          <cell r="G6760">
            <v>2.8780000000000001</v>
          </cell>
          <cell r="H6760">
            <v>0</v>
          </cell>
        </row>
        <row r="6761">
          <cell r="G6761">
            <v>2.9565999999999999</v>
          </cell>
          <cell r="H6761">
            <v>0</v>
          </cell>
        </row>
        <row r="6762">
          <cell r="G6762">
            <v>2.8441000000000001</v>
          </cell>
          <cell r="H6762">
            <v>0</v>
          </cell>
        </row>
        <row r="6763">
          <cell r="G6763">
            <v>2.9218000000000002</v>
          </cell>
          <cell r="H6763">
            <v>0</v>
          </cell>
        </row>
        <row r="6764">
          <cell r="G6764">
            <v>2.9043000000000001</v>
          </cell>
          <cell r="H6764">
            <v>0</v>
          </cell>
        </row>
        <row r="6765">
          <cell r="G6765">
            <v>2.7938000000000001</v>
          </cell>
          <cell r="H6765">
            <v>0</v>
          </cell>
        </row>
        <row r="6766">
          <cell r="G6766">
            <v>2.8702000000000001</v>
          </cell>
          <cell r="H6766">
            <v>0</v>
          </cell>
        </row>
        <row r="6767">
          <cell r="G6767">
            <v>2.7608999999999999</v>
          </cell>
          <cell r="H6767">
            <v>-1.3899999999999999E-2</v>
          </cell>
        </row>
        <row r="6768">
          <cell r="G6768">
            <v>2.8363999999999998</v>
          </cell>
          <cell r="H6768">
            <v>-2.6700000000000002E-2</v>
          </cell>
        </row>
        <row r="6769">
          <cell r="G6769">
            <v>2.8193999999999999</v>
          </cell>
          <cell r="H6769">
            <v>0</v>
          </cell>
        </row>
        <row r="6770">
          <cell r="G6770">
            <v>2.5312999999999999</v>
          </cell>
          <cell r="H6770">
            <v>0</v>
          </cell>
        </row>
        <row r="6771">
          <cell r="G6771">
            <v>2.7873999999999999</v>
          </cell>
          <cell r="H6771">
            <v>0</v>
          </cell>
        </row>
        <row r="6772">
          <cell r="G6772">
            <v>2.6812999999999998</v>
          </cell>
          <cell r="H6772">
            <v>0</v>
          </cell>
        </row>
        <row r="6773">
          <cell r="G6773">
            <v>2.7545999999999999</v>
          </cell>
          <cell r="H6773">
            <v>0</v>
          </cell>
        </row>
        <row r="6774">
          <cell r="G6774">
            <v>2.6497999999999999</v>
          </cell>
          <cell r="H6774">
            <v>0</v>
          </cell>
        </row>
        <row r="6775">
          <cell r="G6775">
            <v>2.7222</v>
          </cell>
          <cell r="H6775">
            <v>0</v>
          </cell>
        </row>
        <row r="6776">
          <cell r="G6776">
            <v>2.7059000000000002</v>
          </cell>
          <cell r="H6776">
            <v>0</v>
          </cell>
        </row>
        <row r="6777">
          <cell r="G6777">
            <v>2.6030000000000002</v>
          </cell>
          <cell r="H6777">
            <v>0</v>
          </cell>
        </row>
        <row r="6778">
          <cell r="G6778">
            <v>2.6741000000000001</v>
          </cell>
          <cell r="H6778">
            <v>0</v>
          </cell>
        </row>
        <row r="6779">
          <cell r="G6779">
            <v>2.5724</v>
          </cell>
          <cell r="H6779">
            <v>-1.2200000000000001E-2</v>
          </cell>
        </row>
        <row r="6780">
          <cell r="G6780">
            <v>2.6427</v>
          </cell>
          <cell r="H6780">
            <v>-2.3400000000000001E-2</v>
          </cell>
        </row>
        <row r="6781">
          <cell r="G6781">
            <v>2.6269</v>
          </cell>
          <cell r="H6781">
            <v>0</v>
          </cell>
        </row>
        <row r="6782">
          <cell r="G6782">
            <v>2.4426999999999999</v>
          </cell>
          <cell r="H6782">
            <v>0</v>
          </cell>
        </row>
        <row r="6783">
          <cell r="G6783">
            <v>2.5966</v>
          </cell>
          <cell r="H6783">
            <v>0</v>
          </cell>
        </row>
        <row r="6784">
          <cell r="G6784">
            <v>2.4977999999999998</v>
          </cell>
          <cell r="H6784">
            <v>0</v>
          </cell>
        </row>
        <row r="6785">
          <cell r="G6785">
            <v>2.5661</v>
          </cell>
          <cell r="H6785">
            <v>0</v>
          </cell>
        </row>
        <row r="6786">
          <cell r="G6786">
            <v>2.4683999999999999</v>
          </cell>
          <cell r="H6786">
            <v>0</v>
          </cell>
        </row>
        <row r="6787">
          <cell r="G6787">
            <v>2.5358999999999998</v>
          </cell>
          <cell r="H6787">
            <v>0</v>
          </cell>
        </row>
        <row r="6788">
          <cell r="G6788">
            <v>2.5207999999999999</v>
          </cell>
          <cell r="H6788">
            <v>0</v>
          </cell>
        </row>
        <row r="6789">
          <cell r="G6789">
            <v>2.4249000000000001</v>
          </cell>
          <cell r="H6789">
            <v>0</v>
          </cell>
        </row>
        <row r="6790">
          <cell r="G6790">
            <v>2.4912000000000001</v>
          </cell>
          <cell r="H6790">
            <v>0</v>
          </cell>
        </row>
        <row r="6791">
          <cell r="G6791">
            <v>2.3963999999999999</v>
          </cell>
          <cell r="H6791">
            <v>-1.0800000000000001E-2</v>
          </cell>
        </row>
        <row r="6792">
          <cell r="G6792">
            <v>2.4619</v>
          </cell>
          <cell r="H6792">
            <v>-2.07E-2</v>
          </cell>
        </row>
        <row r="6793">
          <cell r="G6793">
            <v>2.4472</v>
          </cell>
          <cell r="H6793">
            <v>0</v>
          </cell>
        </row>
        <row r="6794">
          <cell r="G6794">
            <v>2.1972</v>
          </cell>
          <cell r="H6794">
            <v>0</v>
          </cell>
        </row>
        <row r="6795">
          <cell r="G6795">
            <v>2.4194</v>
          </cell>
          <cell r="H6795">
            <v>0</v>
          </cell>
        </row>
        <row r="6796">
          <cell r="G6796">
            <v>2.3273999999999999</v>
          </cell>
          <cell r="H6796">
            <v>0</v>
          </cell>
        </row>
        <row r="6797">
          <cell r="G6797">
            <v>2.391</v>
          </cell>
          <cell r="H6797">
            <v>0</v>
          </cell>
        </row>
        <row r="6798">
          <cell r="G6798">
            <v>2.3001</v>
          </cell>
          <cell r="H6798">
            <v>0</v>
          </cell>
        </row>
        <row r="6799">
          <cell r="G6799">
            <v>2.363</v>
          </cell>
          <cell r="H6799">
            <v>0</v>
          </cell>
        </row>
        <row r="6800">
          <cell r="G6800">
            <v>2.3489</v>
          </cell>
          <cell r="H6800">
            <v>0</v>
          </cell>
        </row>
        <row r="6801">
          <cell r="G6801">
            <v>2.2595000000000001</v>
          </cell>
          <cell r="H6801">
            <v>0</v>
          </cell>
        </row>
        <row r="6802">
          <cell r="G6802">
            <v>2.3212999999999999</v>
          </cell>
          <cell r="H6802">
            <v>0</v>
          </cell>
        </row>
        <row r="6803">
          <cell r="G6803">
            <v>2.2330000000000001</v>
          </cell>
          <cell r="H6803">
            <v>-1.01E-2</v>
          </cell>
        </row>
        <row r="6804">
          <cell r="G6804">
            <v>2.2940999999999998</v>
          </cell>
          <cell r="H6804">
            <v>-1.9400000000000001E-2</v>
          </cell>
        </row>
        <row r="6805">
          <cell r="G6805">
            <v>2.2804000000000002</v>
          </cell>
          <cell r="H6805">
            <v>0</v>
          </cell>
        </row>
        <row r="6806">
          <cell r="G6806">
            <v>2.0474000000000001</v>
          </cell>
          <cell r="H6806">
            <v>0</v>
          </cell>
        </row>
        <row r="6807">
          <cell r="G6807">
            <v>2.2545000000000002</v>
          </cell>
          <cell r="H6807">
            <v>0</v>
          </cell>
        </row>
        <row r="6808">
          <cell r="G6808">
            <v>2.1688000000000001</v>
          </cell>
          <cell r="H6808">
            <v>0</v>
          </cell>
        </row>
        <row r="6809">
          <cell r="G6809">
            <v>2.2281</v>
          </cell>
          <cell r="H6809">
            <v>0</v>
          </cell>
        </row>
        <row r="6810">
          <cell r="G6810">
            <v>2.1434000000000002</v>
          </cell>
          <cell r="H6810">
            <v>0</v>
          </cell>
        </row>
        <row r="6811">
          <cell r="G6811">
            <v>2.202</v>
          </cell>
          <cell r="H6811">
            <v>0</v>
          </cell>
        </row>
        <row r="6812">
          <cell r="G6812">
            <v>2.1888000000000001</v>
          </cell>
          <cell r="H6812">
            <v>0</v>
          </cell>
        </row>
        <row r="6813">
          <cell r="G6813">
            <v>2.1055999999999999</v>
          </cell>
          <cell r="H6813">
            <v>0</v>
          </cell>
        </row>
        <row r="6814">
          <cell r="G6814">
            <v>2.1631999999999998</v>
          </cell>
          <cell r="H6814">
            <v>0</v>
          </cell>
        </row>
        <row r="6815">
          <cell r="G6815">
            <v>2.0809000000000002</v>
          </cell>
          <cell r="H6815">
            <v>-9.7000000000000003E-3</v>
          </cell>
        </row>
        <row r="6816">
          <cell r="G6816">
            <v>2.1379000000000001</v>
          </cell>
          <cell r="H6816">
            <v>-1.8499999999999999E-2</v>
          </cell>
        </row>
        <row r="6817">
          <cell r="G6817">
            <v>2.1251000000000002</v>
          </cell>
          <cell r="H6817">
            <v>0</v>
          </cell>
        </row>
        <row r="6818">
          <cell r="G6818">
            <v>1.9079999999999999</v>
          </cell>
          <cell r="H6818">
            <v>0</v>
          </cell>
        </row>
        <row r="6819">
          <cell r="G6819">
            <v>2.101</v>
          </cell>
          <cell r="H6819">
            <v>0</v>
          </cell>
        </row>
        <row r="6820">
          <cell r="G6820">
            <v>2.0211000000000001</v>
          </cell>
          <cell r="H6820">
            <v>0</v>
          </cell>
        </row>
        <row r="6821">
          <cell r="G6821">
            <v>2.0764</v>
          </cell>
          <cell r="H6821">
            <v>0</v>
          </cell>
        </row>
        <row r="6822">
          <cell r="G6822">
            <v>1.9974000000000001</v>
          </cell>
          <cell r="H6822">
            <v>0</v>
          </cell>
        </row>
        <row r="6823">
          <cell r="G6823">
            <v>2.0520999999999998</v>
          </cell>
          <cell r="H6823">
            <v>0</v>
          </cell>
        </row>
        <row r="6824">
          <cell r="G6824">
            <v>2.0398000000000001</v>
          </cell>
          <cell r="H6824">
            <v>0</v>
          </cell>
        </row>
        <row r="6825">
          <cell r="G6825">
            <v>1.9622999999999999</v>
          </cell>
          <cell r="H6825">
            <v>0</v>
          </cell>
        </row>
        <row r="6826">
          <cell r="G6826">
            <v>2.016</v>
          </cell>
          <cell r="H6826">
            <v>0</v>
          </cell>
        </row>
        <row r="6827">
          <cell r="G6827">
            <v>1.9393</v>
          </cell>
          <cell r="H6827">
            <v>-9.1000000000000004E-3</v>
          </cell>
        </row>
        <row r="6828">
          <cell r="G6828">
            <v>1.9923999999999999</v>
          </cell>
          <cell r="H6828">
            <v>-1.7399999999999999E-2</v>
          </cell>
        </row>
        <row r="6829">
          <cell r="G6829">
            <v>1.9804999999999999</v>
          </cell>
          <cell r="H6829">
            <v>0</v>
          </cell>
        </row>
        <row r="6830">
          <cell r="G6830">
            <v>1.8416999999999999</v>
          </cell>
          <cell r="H6830">
            <v>0</v>
          </cell>
        </row>
        <row r="6831">
          <cell r="G6831">
            <v>1.9577</v>
          </cell>
          <cell r="H6831">
            <v>0</v>
          </cell>
        </row>
        <row r="6832">
          <cell r="G6832">
            <v>1.8832</v>
          </cell>
          <cell r="H6832">
            <v>0</v>
          </cell>
        </row>
        <row r="6833">
          <cell r="G6833">
            <v>1.9348000000000001</v>
          </cell>
          <cell r="H6833">
            <v>0</v>
          </cell>
        </row>
        <row r="6834">
          <cell r="G6834">
            <v>1.8612</v>
          </cell>
          <cell r="H6834">
            <v>0</v>
          </cell>
        </row>
        <row r="6835">
          <cell r="G6835">
            <v>1.9120999999999999</v>
          </cell>
          <cell r="H6835">
            <v>0</v>
          </cell>
        </row>
        <row r="6836">
          <cell r="G6836">
            <v>1.9007000000000001</v>
          </cell>
          <cell r="H6836">
            <v>0</v>
          </cell>
        </row>
        <row r="6837">
          <cell r="G6837">
            <v>1.8285</v>
          </cell>
          <cell r="H6837">
            <v>0</v>
          </cell>
        </row>
        <row r="6838">
          <cell r="G6838">
            <v>1.8785000000000001</v>
          </cell>
          <cell r="H6838">
            <v>0</v>
          </cell>
        </row>
        <row r="6839">
          <cell r="G6839">
            <v>1.8070999999999999</v>
          </cell>
          <cell r="H6839">
            <v>0</v>
          </cell>
        </row>
        <row r="6840">
          <cell r="G6840">
            <v>1.8565</v>
          </cell>
          <cell r="H6840">
            <v>0</v>
          </cell>
        </row>
        <row r="6841">
          <cell r="G6841">
            <v>1.8454999999999999</v>
          </cell>
          <cell r="H6841">
            <v>0</v>
          </cell>
        </row>
        <row r="6842">
          <cell r="G6842">
            <v>1.6569</v>
          </cell>
          <cell r="H6842">
            <v>0</v>
          </cell>
        </row>
        <row r="6843">
          <cell r="G6843">
            <v>1.8246</v>
          </cell>
          <cell r="H6843">
            <v>0</v>
          </cell>
        </row>
        <row r="6844">
          <cell r="G6844">
            <v>1.7552000000000001</v>
          </cell>
          <cell r="H6844">
            <v>0</v>
          </cell>
        </row>
        <row r="6845">
          <cell r="G6845">
            <v>1.8032999999999999</v>
          </cell>
          <cell r="H6845">
            <v>0</v>
          </cell>
        </row>
        <row r="6846">
          <cell r="G6846">
            <v>1.7346999999999999</v>
          </cell>
          <cell r="H6846">
            <v>0</v>
          </cell>
        </row>
        <row r="6847">
          <cell r="G6847">
            <v>1.7822</v>
          </cell>
          <cell r="H6847">
            <v>0</v>
          </cell>
        </row>
        <row r="6848">
          <cell r="G6848">
            <v>1.7716000000000001</v>
          </cell>
          <cell r="H6848">
            <v>0</v>
          </cell>
        </row>
        <row r="6849">
          <cell r="G6849">
            <v>1.7041999999999999</v>
          </cell>
          <cell r="H6849">
            <v>0</v>
          </cell>
        </row>
        <row r="6850">
          <cell r="G6850">
            <v>1.7508999999999999</v>
          </cell>
          <cell r="H6850">
            <v>0</v>
          </cell>
        </row>
        <row r="6851">
          <cell r="G6851">
            <v>1.6842999999999999</v>
          </cell>
          <cell r="H6851">
            <v>0</v>
          </cell>
        </row>
        <row r="6852">
          <cell r="G6852">
            <v>1.7303999999999999</v>
          </cell>
          <cell r="H6852">
            <v>0</v>
          </cell>
        </row>
        <row r="6853">
          <cell r="G6853">
            <v>1.7201</v>
          </cell>
          <cell r="H6853">
            <v>0</v>
          </cell>
        </row>
        <row r="6854">
          <cell r="G6854">
            <v>1.5444</v>
          </cell>
          <cell r="H6854">
            <v>0</v>
          </cell>
        </row>
        <row r="6855">
          <cell r="G6855">
            <v>1.7007000000000001</v>
          </cell>
          <cell r="H6855">
            <v>0</v>
          </cell>
        </row>
        <row r="6856">
          <cell r="G6856">
            <v>1.6359999999999999</v>
          </cell>
          <cell r="H6856">
            <v>0</v>
          </cell>
        </row>
        <row r="6857">
          <cell r="G6857">
            <v>1.6808000000000001</v>
          </cell>
          <cell r="H6857">
            <v>0</v>
          </cell>
        </row>
        <row r="6858">
          <cell r="G6858">
            <v>1.6169</v>
          </cell>
          <cell r="H6858">
            <v>0</v>
          </cell>
        </row>
        <row r="6859">
          <cell r="G6859">
            <v>1.6612</v>
          </cell>
          <cell r="H6859">
            <v>0</v>
          </cell>
        </row>
        <row r="6860">
          <cell r="G6860">
            <v>1.6513</v>
          </cell>
          <cell r="H6860">
            <v>0</v>
          </cell>
        </row>
        <row r="6861">
          <cell r="G6861">
            <v>1.5885</v>
          </cell>
          <cell r="H6861">
            <v>0</v>
          </cell>
        </row>
        <row r="6862">
          <cell r="G6862">
            <v>1.6319999999999999</v>
          </cell>
          <cell r="H6862">
            <v>0</v>
          </cell>
        </row>
        <row r="6863">
          <cell r="G6863">
            <v>1.57</v>
          </cell>
          <cell r="H6863">
            <v>0</v>
          </cell>
        </row>
        <row r="6864">
          <cell r="G6864">
            <v>1.613</v>
          </cell>
          <cell r="H6864">
            <v>0</v>
          </cell>
        </row>
        <row r="6865">
          <cell r="G6865">
            <v>1.6033999999999999</v>
          </cell>
          <cell r="H6865">
            <v>0</v>
          </cell>
        </row>
        <row r="6866">
          <cell r="G6866">
            <v>1.4396</v>
          </cell>
          <cell r="H6866">
            <v>0</v>
          </cell>
        </row>
        <row r="6867">
          <cell r="G6867">
            <v>1.5852999999999999</v>
          </cell>
          <cell r="H6867">
            <v>0</v>
          </cell>
        </row>
        <row r="6868">
          <cell r="G6868">
            <v>1.5249999999999999</v>
          </cell>
          <cell r="H6868">
            <v>0</v>
          </cell>
        </row>
        <row r="6869">
          <cell r="G6869">
            <v>1.5668</v>
          </cell>
          <cell r="H6869">
            <v>0</v>
          </cell>
        </row>
        <row r="6870">
          <cell r="G6870">
            <v>1.5072000000000001</v>
          </cell>
          <cell r="H6870">
            <v>0</v>
          </cell>
        </row>
        <row r="6871">
          <cell r="G6871">
            <v>1.5485</v>
          </cell>
          <cell r="H6871">
            <v>0</v>
          </cell>
        </row>
        <row r="6872">
          <cell r="G6872">
            <v>1.5392999999999999</v>
          </cell>
          <cell r="H6872">
            <v>0</v>
          </cell>
        </row>
        <row r="6873">
          <cell r="G6873">
            <v>1.4807999999999999</v>
          </cell>
          <cell r="H6873">
            <v>0</v>
          </cell>
        </row>
        <row r="6874">
          <cell r="G6874">
            <v>1.5213000000000001</v>
          </cell>
          <cell r="H6874">
            <v>0</v>
          </cell>
        </row>
        <row r="6875">
          <cell r="G6875">
            <v>1.4635</v>
          </cell>
          <cell r="H6875">
            <v>0</v>
          </cell>
        </row>
        <row r="6876">
          <cell r="G6876">
            <v>1.5036</v>
          </cell>
          <cell r="H6876">
            <v>0</v>
          </cell>
        </row>
        <row r="6877">
          <cell r="G6877">
            <v>1.4945999999999999</v>
          </cell>
          <cell r="H6877">
            <v>0</v>
          </cell>
        </row>
        <row r="6878">
          <cell r="G6878">
            <v>1.3898999999999999</v>
          </cell>
          <cell r="H6878">
            <v>0</v>
          </cell>
        </row>
        <row r="6879">
          <cell r="G6879">
            <v>1.4775</v>
          </cell>
          <cell r="H6879">
            <v>0</v>
          </cell>
        </row>
        <row r="6880">
          <cell r="G6880">
            <v>1.4213</v>
          </cell>
          <cell r="H6880">
            <v>0</v>
          </cell>
        </row>
        <row r="6881">
          <cell r="G6881">
            <v>1.4601999999999999</v>
          </cell>
          <cell r="H6881">
            <v>0</v>
          </cell>
        </row>
        <row r="6882">
          <cell r="G6882">
            <v>1.4046000000000001</v>
          </cell>
          <cell r="H6882">
            <v>0</v>
          </cell>
        </row>
        <row r="6883">
          <cell r="G6883">
            <v>1.4430000000000001</v>
          </cell>
          <cell r="H6883">
            <v>0</v>
          </cell>
        </row>
        <row r="6884">
          <cell r="G6884">
            <v>1.4343999999999999</v>
          </cell>
          <cell r="H6884">
            <v>0</v>
          </cell>
        </row>
        <row r="6885">
          <cell r="G6885">
            <v>1.3797999999999999</v>
          </cell>
          <cell r="H6885">
            <v>0</v>
          </cell>
        </row>
        <row r="6886">
          <cell r="G6886">
            <v>1.4175</v>
          </cell>
          <cell r="H6886">
            <v>0</v>
          </cell>
        </row>
        <row r="6887">
          <cell r="G6887">
            <v>1.3634999999999999</v>
          </cell>
          <cell r="H6887">
            <v>0</v>
          </cell>
        </row>
        <row r="6888">
          <cell r="G6888">
            <v>1.4008</v>
          </cell>
          <cell r="H6888">
            <v>0</v>
          </cell>
        </row>
        <row r="6889">
          <cell r="G6889">
            <v>-16.363</v>
          </cell>
          <cell r="H6889">
            <v>0</v>
          </cell>
        </row>
        <row r="6890">
          <cell r="G6890">
            <v>-19.0002</v>
          </cell>
          <cell r="H6890">
            <v>0</v>
          </cell>
        </row>
        <row r="6891">
          <cell r="G6891">
            <v>-18.290199999999999</v>
          </cell>
          <cell r="H6891">
            <v>0</v>
          </cell>
        </row>
        <row r="6892">
          <cell r="G6892">
            <v>-18.799299999999999</v>
          </cell>
          <cell r="H6892">
            <v>0</v>
          </cell>
        </row>
        <row r="6893">
          <cell r="G6893">
            <v>-18.694299999999998</v>
          </cell>
          <cell r="H6893">
            <v>0</v>
          </cell>
        </row>
        <row r="6894">
          <cell r="G6894">
            <v>-17.988199999999999</v>
          </cell>
          <cell r="H6894">
            <v>0</v>
          </cell>
        </row>
        <row r="6895">
          <cell r="G6895">
            <v>-19.954599999999999</v>
          </cell>
          <cell r="H6895">
            <v>0</v>
          </cell>
        </row>
        <row r="6896">
          <cell r="G6896">
            <v>-14.575100000000001</v>
          </cell>
          <cell r="H6896">
            <v>-0.23369999999999999</v>
          </cell>
        </row>
        <row r="6897">
          <cell r="G6897">
            <v>-14.9747</v>
          </cell>
          <cell r="H6897">
            <v>-0.12889999999999999</v>
          </cell>
        </row>
        <row r="6898">
          <cell r="G6898">
            <v>-14.885199999999999</v>
          </cell>
          <cell r="H6898">
            <v>0.39910000000000001</v>
          </cell>
        </row>
        <row r="6899">
          <cell r="G6899">
            <v>-13.364000000000001</v>
          </cell>
          <cell r="H6899">
            <v>8.6699999999999999E-2</v>
          </cell>
        </row>
        <row r="6900">
          <cell r="G6900">
            <v>-14.714700000000001</v>
          </cell>
          <cell r="H6900">
            <v>-0.30819999999999997</v>
          </cell>
        </row>
        <row r="6901">
          <cell r="G6901">
            <v>-15.294600000000001</v>
          </cell>
          <cell r="H6901">
            <v>0</v>
          </cell>
        </row>
        <row r="6902">
          <cell r="G6902">
            <v>-17.739899999999999</v>
          </cell>
          <cell r="H6902">
            <v>0</v>
          </cell>
        </row>
        <row r="6903">
          <cell r="G6903">
            <v>-17.062999999999999</v>
          </cell>
          <cell r="H6903">
            <v>0</v>
          </cell>
        </row>
        <row r="6904">
          <cell r="G6904">
            <v>-17.5274</v>
          </cell>
          <cell r="H6904">
            <v>0</v>
          </cell>
        </row>
        <row r="6905">
          <cell r="G6905">
            <v>-17.420400000000001</v>
          </cell>
          <cell r="H6905">
            <v>0</v>
          </cell>
        </row>
        <row r="6906">
          <cell r="G6906">
            <v>-16.754999999999999</v>
          </cell>
          <cell r="H6906">
            <v>0</v>
          </cell>
        </row>
        <row r="6907">
          <cell r="G6907">
            <v>-18.579999999999998</v>
          </cell>
          <cell r="H6907">
            <v>0</v>
          </cell>
        </row>
        <row r="6908">
          <cell r="G6908">
            <v>-13.567299999999999</v>
          </cell>
          <cell r="H6908">
            <v>-0.2114</v>
          </cell>
        </row>
        <row r="6909">
          <cell r="G6909">
            <v>-13.936299999999999</v>
          </cell>
          <cell r="H6909">
            <v>-0.11849999999999999</v>
          </cell>
        </row>
        <row r="6910">
          <cell r="G6910">
            <v>-13.8508</v>
          </cell>
          <cell r="H6910">
            <v>0.35880000000000001</v>
          </cell>
        </row>
        <row r="6911">
          <cell r="G6911">
            <v>-12.4338</v>
          </cell>
          <cell r="H6911">
            <v>7.9200000000000007E-2</v>
          </cell>
        </row>
        <row r="6912">
          <cell r="G6912">
            <v>-13.689500000000001</v>
          </cell>
          <cell r="H6912">
            <v>-0.2833</v>
          </cell>
        </row>
        <row r="6913">
          <cell r="G6913">
            <v>-14.2285</v>
          </cell>
          <cell r="H6913">
            <v>0</v>
          </cell>
        </row>
        <row r="6914">
          <cell r="G6914">
            <v>-16.5031</v>
          </cell>
          <cell r="H6914">
            <v>0</v>
          </cell>
        </row>
        <row r="6915">
          <cell r="G6915">
            <v>-15.873699999999999</v>
          </cell>
          <cell r="H6915">
            <v>0</v>
          </cell>
        </row>
        <row r="6916">
          <cell r="G6916">
            <v>-16.3065</v>
          </cell>
          <cell r="H6916">
            <v>0</v>
          </cell>
        </row>
        <row r="6917">
          <cell r="G6917">
            <v>-16.207999999999998</v>
          </cell>
          <cell r="H6917">
            <v>0</v>
          </cell>
        </row>
        <row r="6918">
          <cell r="G6918">
            <v>-15.590299999999999</v>
          </cell>
          <cell r="H6918">
            <v>0</v>
          </cell>
        </row>
        <row r="6919">
          <cell r="G6919">
            <v>-17.290099999999999</v>
          </cell>
          <cell r="H6919">
            <v>0</v>
          </cell>
        </row>
        <row r="6920">
          <cell r="G6920">
            <v>-12.6265</v>
          </cell>
          <cell r="H6920">
            <v>-0.1888</v>
          </cell>
        </row>
        <row r="6921">
          <cell r="G6921">
            <v>-12.9712</v>
          </cell>
          <cell r="H6921">
            <v>-0.1037</v>
          </cell>
        </row>
        <row r="6922">
          <cell r="G6922">
            <v>-12.893000000000001</v>
          </cell>
          <cell r="H6922">
            <v>0.32079999999999997</v>
          </cell>
        </row>
        <row r="6923">
          <cell r="G6923">
            <v>-11.5749</v>
          </cell>
          <cell r="H6923">
            <v>7.4300000000000005E-2</v>
          </cell>
        </row>
        <row r="6924">
          <cell r="G6924">
            <v>-12.744999999999999</v>
          </cell>
          <cell r="H6924">
            <v>-0.26190000000000002</v>
          </cell>
        </row>
        <row r="6925">
          <cell r="G6925">
            <v>-13.248100000000001</v>
          </cell>
          <cell r="H6925">
            <v>0</v>
          </cell>
        </row>
        <row r="6926">
          <cell r="G6926">
            <v>-15.3672</v>
          </cell>
          <cell r="H6926">
            <v>0</v>
          </cell>
        </row>
        <row r="6927">
          <cell r="G6927">
            <v>-14.782500000000001</v>
          </cell>
          <cell r="H6927">
            <v>0</v>
          </cell>
        </row>
        <row r="6928">
          <cell r="G6928">
            <v>-15.1869</v>
          </cell>
          <cell r="H6928">
            <v>0</v>
          </cell>
        </row>
        <row r="6929">
          <cell r="G6929">
            <v>-15.0961</v>
          </cell>
          <cell r="H6929">
            <v>0</v>
          </cell>
        </row>
        <row r="6930">
          <cell r="G6930">
            <v>-14.521800000000001</v>
          </cell>
          <cell r="H6930">
            <v>0</v>
          </cell>
        </row>
        <row r="6931">
          <cell r="G6931">
            <v>-16.106200000000001</v>
          </cell>
          <cell r="H6931">
            <v>0</v>
          </cell>
        </row>
        <row r="6932">
          <cell r="G6932">
            <v>-11.762499999999999</v>
          </cell>
          <cell r="H6932">
            <v>-0.17510000000000001</v>
          </cell>
        </row>
        <row r="6933">
          <cell r="G6933">
            <v>-12.0844</v>
          </cell>
          <cell r="H6933">
            <v>-9.6500000000000002E-2</v>
          </cell>
        </row>
        <row r="6934">
          <cell r="G6934">
            <v>-12.012</v>
          </cell>
          <cell r="H6934">
            <v>0.29770000000000002</v>
          </cell>
        </row>
        <row r="6935">
          <cell r="G6935">
            <v>-11.169600000000001</v>
          </cell>
          <cell r="H6935">
            <v>7.3400000000000007E-2</v>
          </cell>
        </row>
        <row r="6936">
          <cell r="G6936">
            <v>-12.8302</v>
          </cell>
          <cell r="H6936">
            <v>-0.27039999999999997</v>
          </cell>
        </row>
        <row r="6937">
          <cell r="G6937">
            <v>-13.9345</v>
          </cell>
          <cell r="H6937">
            <v>0</v>
          </cell>
        </row>
        <row r="6938">
          <cell r="G6938">
            <v>-14.3149</v>
          </cell>
          <cell r="H6938">
            <v>0</v>
          </cell>
        </row>
        <row r="6939">
          <cell r="G6939">
            <v>-13.769600000000001</v>
          </cell>
          <cell r="H6939">
            <v>0</v>
          </cell>
        </row>
        <row r="6940">
          <cell r="G6940">
            <v>-14.1454</v>
          </cell>
          <cell r="H6940">
            <v>0</v>
          </cell>
        </row>
        <row r="6941">
          <cell r="G6941">
            <v>-14.06</v>
          </cell>
          <cell r="H6941">
            <v>0</v>
          </cell>
        </row>
        <row r="6942">
          <cell r="G6942">
            <v>-13.5243</v>
          </cell>
          <cell r="H6942">
            <v>0</v>
          </cell>
        </row>
        <row r="6943">
          <cell r="G6943">
            <v>-14.998799999999999</v>
          </cell>
          <cell r="H6943">
            <v>0</v>
          </cell>
        </row>
        <row r="6944">
          <cell r="G6944">
            <v>-10.9529</v>
          </cell>
          <cell r="H6944">
            <v>-0.1638</v>
          </cell>
        </row>
        <row r="6945">
          <cell r="G6945">
            <v>-11.251799999999999</v>
          </cell>
          <cell r="H6945">
            <v>-9.0300000000000005E-2</v>
          </cell>
        </row>
        <row r="6946">
          <cell r="G6946">
            <v>-11.1837</v>
          </cell>
          <cell r="H6946">
            <v>0.27600000000000002</v>
          </cell>
        </row>
        <row r="6947">
          <cell r="G6947">
            <v>-10.0403</v>
          </cell>
          <cell r="H6947">
            <v>6.7000000000000004E-2</v>
          </cell>
        </row>
        <row r="6948">
          <cell r="G6948">
            <v>-11.055199999999999</v>
          </cell>
          <cell r="H6948">
            <v>-0.2344</v>
          </cell>
        </row>
        <row r="6949">
          <cell r="G6949">
            <v>-11.491300000000001</v>
          </cell>
          <cell r="H6949">
            <v>0</v>
          </cell>
        </row>
        <row r="6950">
          <cell r="G6950">
            <v>-13.328900000000001</v>
          </cell>
          <cell r="H6950">
            <v>0</v>
          </cell>
        </row>
        <row r="6951">
          <cell r="G6951">
            <v>-12.821400000000001</v>
          </cell>
          <cell r="H6951">
            <v>0</v>
          </cell>
        </row>
        <row r="6952">
          <cell r="G6952">
            <v>-13.171799999999999</v>
          </cell>
          <cell r="H6952">
            <v>0</v>
          </cell>
        </row>
        <row r="6953">
          <cell r="G6953">
            <v>-13.092599999999999</v>
          </cell>
          <cell r="H6953">
            <v>0</v>
          </cell>
        </row>
        <row r="6954">
          <cell r="G6954">
            <v>-12.594099999999999</v>
          </cell>
          <cell r="H6954">
            <v>0</v>
          </cell>
        </row>
        <row r="6955">
          <cell r="G6955">
            <v>-13.967700000000001</v>
          </cell>
          <cell r="H6955">
            <v>0</v>
          </cell>
        </row>
        <row r="6956">
          <cell r="G6956">
            <v>-10.2003</v>
          </cell>
          <cell r="H6956">
            <v>-0.1467</v>
          </cell>
        </row>
        <row r="6957">
          <cell r="G6957">
            <v>-10.478999999999999</v>
          </cell>
          <cell r="H6957">
            <v>-8.0299999999999996E-2</v>
          </cell>
        </row>
        <row r="6958">
          <cell r="G6958">
            <v>-10.416</v>
          </cell>
          <cell r="H6958">
            <v>0.24160000000000001</v>
          </cell>
        </row>
        <row r="6959">
          <cell r="G6959">
            <v>-9.3513999999999999</v>
          </cell>
          <cell r="H6959">
            <v>6.2100000000000002E-2</v>
          </cell>
        </row>
        <row r="6960">
          <cell r="G6960">
            <v>-10.2971</v>
          </cell>
          <cell r="H6960">
            <v>-0.2145</v>
          </cell>
        </row>
        <row r="6961">
          <cell r="G6961">
            <v>-10.7037</v>
          </cell>
          <cell r="H6961">
            <v>0</v>
          </cell>
        </row>
        <row r="6962">
          <cell r="G6962">
            <v>-12.4154</v>
          </cell>
          <cell r="H6962">
            <v>0</v>
          </cell>
        </row>
        <row r="6963">
          <cell r="G6963">
            <v>-11.9427</v>
          </cell>
          <cell r="H6963">
            <v>0</v>
          </cell>
        </row>
        <row r="6964">
          <cell r="G6964">
            <v>-12.2689</v>
          </cell>
          <cell r="H6964">
            <v>0</v>
          </cell>
        </row>
        <row r="6965">
          <cell r="G6965">
            <v>-12.1951</v>
          </cell>
          <cell r="H6965">
            <v>0</v>
          </cell>
        </row>
        <row r="6966">
          <cell r="G6966">
            <v>-11.730700000000001</v>
          </cell>
          <cell r="H6966">
            <v>0</v>
          </cell>
        </row>
        <row r="6967">
          <cell r="G6967">
            <v>-13.01</v>
          </cell>
          <cell r="H6967">
            <v>0</v>
          </cell>
        </row>
        <row r="6968">
          <cell r="G6968">
            <v>-9.5008999999999997</v>
          </cell>
          <cell r="H6968">
            <v>-0.13139999999999999</v>
          </cell>
        </row>
        <row r="6969">
          <cell r="G6969">
            <v>-9.7604000000000006</v>
          </cell>
          <cell r="H6969">
            <v>-7.17E-2</v>
          </cell>
        </row>
        <row r="6970">
          <cell r="G6970">
            <v>-9.7015999999999991</v>
          </cell>
          <cell r="H6970">
            <v>0.2137</v>
          </cell>
        </row>
        <row r="6971">
          <cell r="G6971">
            <v>-8.7100000000000009</v>
          </cell>
          <cell r="H6971">
            <v>5.6899999999999999E-2</v>
          </cell>
        </row>
        <row r="6972">
          <cell r="G6972">
            <v>-9.5907</v>
          </cell>
          <cell r="H6972">
            <v>-0.19320000000000001</v>
          </cell>
        </row>
        <row r="6973">
          <cell r="G6973">
            <v>-9.9694000000000003</v>
          </cell>
          <cell r="H6973">
            <v>0</v>
          </cell>
        </row>
        <row r="6974">
          <cell r="G6974">
            <v>-11.5632</v>
          </cell>
          <cell r="H6974">
            <v>0</v>
          </cell>
        </row>
        <row r="6975">
          <cell r="G6975">
            <v>-11.122400000000001</v>
          </cell>
          <cell r="H6975">
            <v>0</v>
          </cell>
        </row>
        <row r="6976">
          <cell r="G6976">
            <v>-11.425800000000001</v>
          </cell>
          <cell r="H6976">
            <v>0</v>
          </cell>
        </row>
        <row r="6977">
          <cell r="G6977">
            <v>-11.3565</v>
          </cell>
          <cell r="H6977">
            <v>0</v>
          </cell>
        </row>
        <row r="6978">
          <cell r="G6978">
            <v>-10.9236</v>
          </cell>
          <cell r="H6978">
            <v>0</v>
          </cell>
        </row>
        <row r="6979">
          <cell r="G6979">
            <v>-12.1143</v>
          </cell>
          <cell r="H6979">
            <v>0</v>
          </cell>
        </row>
        <row r="6980">
          <cell r="G6980">
            <v>-8.8463999999999992</v>
          </cell>
          <cell r="H6980">
            <v>-0.1167</v>
          </cell>
        </row>
        <row r="6981">
          <cell r="G6981">
            <v>-9.0876000000000001</v>
          </cell>
          <cell r="H6981">
            <v>-6.3500000000000001E-2</v>
          </cell>
        </row>
        <row r="6982">
          <cell r="G6982">
            <v>-9.0325000000000006</v>
          </cell>
          <cell r="H6982">
            <v>0.18859999999999999</v>
          </cell>
        </row>
        <row r="6983">
          <cell r="G6983">
            <v>-8.3984000000000005</v>
          </cell>
          <cell r="H6983">
            <v>5.4600000000000003E-2</v>
          </cell>
        </row>
        <row r="6984">
          <cell r="G6984">
            <v>-8.9266000000000005</v>
          </cell>
          <cell r="H6984">
            <v>-0.17699999999999999</v>
          </cell>
        </row>
        <row r="6985">
          <cell r="G6985">
            <v>-9.2786000000000008</v>
          </cell>
          <cell r="H6985">
            <v>0</v>
          </cell>
        </row>
        <row r="6986">
          <cell r="G6986">
            <v>-10.761799999999999</v>
          </cell>
          <cell r="H6986">
            <v>0</v>
          </cell>
        </row>
        <row r="6987">
          <cell r="G6987">
            <v>-10.3514</v>
          </cell>
          <cell r="H6987">
            <v>0</v>
          </cell>
        </row>
        <row r="6988">
          <cell r="G6988">
            <v>-10.6335</v>
          </cell>
          <cell r="H6988">
            <v>0</v>
          </cell>
        </row>
        <row r="6989">
          <cell r="G6989">
            <v>-10.568899999999999</v>
          </cell>
          <cell r="H6989">
            <v>0</v>
          </cell>
        </row>
        <row r="6990">
          <cell r="G6990">
            <v>-10.165800000000001</v>
          </cell>
          <cell r="H6990">
            <v>0</v>
          </cell>
        </row>
        <row r="6991">
          <cell r="G6991">
            <v>-11.2737</v>
          </cell>
          <cell r="H6991">
            <v>0</v>
          </cell>
        </row>
        <row r="6992">
          <cell r="G6992">
            <v>-8.2324000000000002</v>
          </cell>
          <cell r="H6992">
            <v>-0.10630000000000001</v>
          </cell>
        </row>
        <row r="6993">
          <cell r="G6993">
            <v>-8.4566999999999997</v>
          </cell>
          <cell r="H6993">
            <v>-5.8000000000000003E-2</v>
          </cell>
        </row>
        <row r="6994">
          <cell r="G6994">
            <v>-8.4053000000000004</v>
          </cell>
          <cell r="H6994">
            <v>0.1701</v>
          </cell>
        </row>
        <row r="6995">
          <cell r="G6995">
            <v>-7.5457000000000001</v>
          </cell>
          <cell r="H6995">
            <v>4.9099999999999998E-2</v>
          </cell>
        </row>
        <row r="6996">
          <cell r="G6996">
            <v>-8.3081999999999994</v>
          </cell>
          <cell r="H6996">
            <v>-0.15970000000000001</v>
          </cell>
        </row>
        <row r="6997">
          <cell r="G6997">
            <v>-8.6356000000000002</v>
          </cell>
          <cell r="H6997">
            <v>0</v>
          </cell>
        </row>
        <row r="6998">
          <cell r="G6998">
            <v>-10.0158</v>
          </cell>
          <cell r="H6998">
            <v>0</v>
          </cell>
        </row>
        <row r="6999">
          <cell r="G6999">
            <v>-9.6336999999999993</v>
          </cell>
          <cell r="H6999">
            <v>0</v>
          </cell>
        </row>
        <row r="7000">
          <cell r="G7000">
            <v>-9.8961000000000006</v>
          </cell>
          <cell r="H7000">
            <v>0</v>
          </cell>
        </row>
        <row r="7001">
          <cell r="G7001">
            <v>-9.8358000000000008</v>
          </cell>
          <cell r="H7001">
            <v>0</v>
          </cell>
        </row>
        <row r="7002">
          <cell r="G7002">
            <v>-9.4604999999999997</v>
          </cell>
          <cell r="H7002">
            <v>0</v>
          </cell>
        </row>
        <row r="7003">
          <cell r="G7003">
            <v>-10.491400000000001</v>
          </cell>
          <cell r="H7003">
            <v>0</v>
          </cell>
        </row>
        <row r="7004">
          <cell r="G7004">
            <v>-7.6609999999999996</v>
          </cell>
          <cell r="H7004">
            <v>-9.7900000000000001E-2</v>
          </cell>
        </row>
        <row r="7005">
          <cell r="G7005">
            <v>-7.8696000000000002</v>
          </cell>
          <cell r="H7005">
            <v>-5.3100000000000001E-2</v>
          </cell>
        </row>
        <row r="7006">
          <cell r="G7006">
            <v>-7.8216000000000001</v>
          </cell>
          <cell r="H7006">
            <v>0.15679999999999999</v>
          </cell>
        </row>
        <row r="7007">
          <cell r="G7007">
            <v>-7.0216000000000003</v>
          </cell>
          <cell r="H7007">
            <v>4.4299999999999999E-2</v>
          </cell>
        </row>
        <row r="7008">
          <cell r="G7008">
            <v>-7.7309999999999999</v>
          </cell>
          <cell r="H7008">
            <v>-0.13850000000000001</v>
          </cell>
        </row>
        <row r="7009">
          <cell r="G7009">
            <v>-8.0355000000000008</v>
          </cell>
          <cell r="H7009">
            <v>0</v>
          </cell>
        </row>
        <row r="7010">
          <cell r="G7010">
            <v>-9.3204999999999991</v>
          </cell>
          <cell r="H7010">
            <v>0</v>
          </cell>
        </row>
        <row r="7011">
          <cell r="G7011">
            <v>-8.9657999999999998</v>
          </cell>
          <cell r="H7011">
            <v>0</v>
          </cell>
        </row>
        <row r="7012">
          <cell r="G7012">
            <v>-9.2109000000000005</v>
          </cell>
          <cell r="H7012">
            <v>0</v>
          </cell>
        </row>
        <row r="7013">
          <cell r="G7013">
            <v>-9.1556999999999995</v>
          </cell>
          <cell r="H7013">
            <v>0</v>
          </cell>
        </row>
        <row r="7014">
          <cell r="G7014">
            <v>-8.8072999999999997</v>
          </cell>
          <cell r="H7014">
            <v>0</v>
          </cell>
        </row>
        <row r="7015">
          <cell r="G7015">
            <v>-9.7680000000000007</v>
          </cell>
          <cell r="H7015">
            <v>0</v>
          </cell>
        </row>
        <row r="7016">
          <cell r="G7016">
            <v>-7.1334999999999997</v>
          </cell>
          <cell r="H7016">
            <v>-8.6900000000000005E-2</v>
          </cell>
        </row>
        <row r="7017">
          <cell r="G7017">
            <v>-7.3285</v>
          </cell>
          <cell r="H7017">
            <v>-4.6800000000000001E-2</v>
          </cell>
        </row>
        <row r="7018">
          <cell r="G7018">
            <v>-7.2846000000000002</v>
          </cell>
          <cell r="H7018">
            <v>0.13869999999999999</v>
          </cell>
        </row>
        <row r="7019">
          <cell r="G7019">
            <v>-6.5401999999999996</v>
          </cell>
          <cell r="H7019">
            <v>3.9600000000000003E-2</v>
          </cell>
        </row>
        <row r="7020">
          <cell r="G7020">
            <v>-7.2018000000000004</v>
          </cell>
          <cell r="H7020">
            <v>-0.1188</v>
          </cell>
        </row>
        <row r="7021">
          <cell r="G7021">
            <v>-7.4863999999999997</v>
          </cell>
          <cell r="H7021">
            <v>0</v>
          </cell>
        </row>
        <row r="7022">
          <cell r="G7022">
            <v>-8.6837999999999997</v>
          </cell>
          <cell r="H7022">
            <v>0</v>
          </cell>
        </row>
        <row r="7023">
          <cell r="G7023">
            <v>-8.3533000000000008</v>
          </cell>
          <cell r="H7023">
            <v>0</v>
          </cell>
        </row>
        <row r="7024">
          <cell r="G7024">
            <v>-8.5816999999999997</v>
          </cell>
          <cell r="H7024">
            <v>0</v>
          </cell>
        </row>
        <row r="7025">
          <cell r="G7025">
            <v>-8.5303000000000004</v>
          </cell>
          <cell r="H7025">
            <v>0</v>
          </cell>
        </row>
        <row r="7026">
          <cell r="G7026">
            <v>-8.2057000000000002</v>
          </cell>
          <cell r="H7026">
            <v>0</v>
          </cell>
        </row>
        <row r="7027">
          <cell r="G7027">
            <v>-9.1008999999999993</v>
          </cell>
          <cell r="H7027">
            <v>0</v>
          </cell>
        </row>
        <row r="7028">
          <cell r="G7028">
            <v>-6.6463999999999999</v>
          </cell>
          <cell r="H7028">
            <v>-7.6399999999999996E-2</v>
          </cell>
        </row>
        <row r="7029">
          <cell r="G7029">
            <v>-6.8281000000000001</v>
          </cell>
          <cell r="H7029">
            <v>-4.0899999999999999E-2</v>
          </cell>
        </row>
        <row r="7030">
          <cell r="G7030">
            <v>-6.7872000000000003</v>
          </cell>
          <cell r="H7030">
            <v>0.12180000000000001</v>
          </cell>
        </row>
        <row r="7031">
          <cell r="G7031">
            <v>-6.3113000000000001</v>
          </cell>
          <cell r="H7031">
            <v>3.6200000000000003E-2</v>
          </cell>
        </row>
        <row r="7032">
          <cell r="G7032">
            <v>-6.7088000000000001</v>
          </cell>
          <cell r="H7032">
            <v>-0.1043</v>
          </cell>
        </row>
        <row r="7033">
          <cell r="G7033">
            <v>-6.9739000000000004</v>
          </cell>
          <cell r="H7033">
            <v>0</v>
          </cell>
        </row>
        <row r="7034">
          <cell r="G7034">
            <v>-8.0893999999999995</v>
          </cell>
          <cell r="H7034">
            <v>0</v>
          </cell>
        </row>
        <row r="7035">
          <cell r="G7035">
            <v>-7.7816000000000001</v>
          </cell>
          <cell r="H7035">
            <v>0</v>
          </cell>
        </row>
        <row r="7036">
          <cell r="G7036">
            <v>-7.9943999999999997</v>
          </cell>
          <cell r="H7036">
            <v>0</v>
          </cell>
        </row>
        <row r="7037">
          <cell r="G7037">
            <v>-7.9466000000000001</v>
          </cell>
          <cell r="H7037">
            <v>0</v>
          </cell>
        </row>
        <row r="7038">
          <cell r="G7038">
            <v>-7.6443000000000003</v>
          </cell>
          <cell r="H7038">
            <v>0</v>
          </cell>
        </row>
        <row r="7039">
          <cell r="G7039">
            <v>-8.4781999999999993</v>
          </cell>
          <cell r="H7039">
            <v>0</v>
          </cell>
        </row>
        <row r="7040">
          <cell r="G7040">
            <v>-6.1917</v>
          </cell>
          <cell r="H7040">
            <v>-6.7900000000000002E-2</v>
          </cell>
        </row>
        <row r="7041">
          <cell r="G7041">
            <v>-6.3609999999999998</v>
          </cell>
          <cell r="H7041">
            <v>-3.6299999999999999E-2</v>
          </cell>
        </row>
        <row r="7042">
          <cell r="G7042">
            <v>-6.3230000000000004</v>
          </cell>
          <cell r="H7042">
            <v>0.10829999999999999</v>
          </cell>
        </row>
        <row r="7043">
          <cell r="G7043">
            <v>-5.6768999999999998</v>
          </cell>
          <cell r="H7043">
            <v>3.2099999999999997E-2</v>
          </cell>
        </row>
        <row r="7044">
          <cell r="G7044">
            <v>-6.2511999999999999</v>
          </cell>
          <cell r="H7044">
            <v>-9.74E-2</v>
          </cell>
        </row>
        <row r="7045">
          <cell r="G7045">
            <v>-6.4983000000000004</v>
          </cell>
          <cell r="H7045">
            <v>0</v>
          </cell>
        </row>
        <row r="7046">
          <cell r="G7046">
            <v>-7.5377000000000001</v>
          </cell>
          <cell r="H7046">
            <v>0</v>
          </cell>
        </row>
        <row r="7047">
          <cell r="G7047">
            <v>-7.2508999999999997</v>
          </cell>
          <cell r="H7047">
            <v>0</v>
          </cell>
        </row>
        <row r="7048">
          <cell r="G7048">
            <v>-7.4493</v>
          </cell>
          <cell r="H7048">
            <v>0</v>
          </cell>
        </row>
        <row r="7049">
          <cell r="G7049">
            <v>-7.4047000000000001</v>
          </cell>
          <cell r="H7049">
            <v>0</v>
          </cell>
        </row>
        <row r="7050">
          <cell r="G7050">
            <v>-7.1230000000000002</v>
          </cell>
          <cell r="H7050">
            <v>0</v>
          </cell>
        </row>
        <row r="7051">
          <cell r="G7051">
            <v>-0.81559999999999999</v>
          </cell>
          <cell r="H7051">
            <v>0</v>
          </cell>
        </row>
        <row r="7052">
          <cell r="G7052">
            <v>-0.78449999999999998</v>
          </cell>
          <cell r="H7052">
            <v>-8.6E-3</v>
          </cell>
        </row>
        <row r="7053">
          <cell r="G7053">
            <v>-0.80600000000000005</v>
          </cell>
          <cell r="H7053">
            <v>-4.5999999999999999E-3</v>
          </cell>
        </row>
        <row r="7054">
          <cell r="G7054">
            <v>-0.80120000000000002</v>
          </cell>
          <cell r="H7054">
            <v>1.37E-2</v>
          </cell>
        </row>
        <row r="7055">
          <cell r="G7055">
            <v>-0.71930000000000005</v>
          </cell>
          <cell r="H7055">
            <v>4.1000000000000003E-3</v>
          </cell>
        </row>
        <row r="7056">
          <cell r="G7056">
            <v>-0.79210000000000003</v>
          </cell>
          <cell r="H7056">
            <v>-1.2699999999999999E-2</v>
          </cell>
        </row>
        <row r="7057">
          <cell r="G7057">
            <v>-0.76200000000000001</v>
          </cell>
          <cell r="H7057">
            <v>0</v>
          </cell>
        </row>
        <row r="7058">
          <cell r="G7058">
            <v>-0.78280000000000005</v>
          </cell>
          <cell r="H7058">
            <v>0</v>
          </cell>
        </row>
        <row r="7059">
          <cell r="G7059">
            <v>-0.753</v>
          </cell>
          <cell r="H7059">
            <v>0</v>
          </cell>
        </row>
        <row r="7060">
          <cell r="G7060">
            <v>-0.77359999999999995</v>
          </cell>
          <cell r="H7060">
            <v>0</v>
          </cell>
        </row>
        <row r="7061">
          <cell r="G7061">
            <v>-0.76900000000000002</v>
          </cell>
          <cell r="H7061">
            <v>0</v>
          </cell>
        </row>
        <row r="7062">
          <cell r="G7062">
            <v>-0.73980000000000001</v>
          </cell>
          <cell r="H7062">
            <v>0</v>
          </cell>
        </row>
        <row r="7063">
          <cell r="G7063">
            <v>-0.76</v>
          </cell>
          <cell r="H7063">
            <v>0</v>
          </cell>
        </row>
        <row r="7064">
          <cell r="G7064">
            <v>-0.73109999999999997</v>
          </cell>
          <cell r="H7064">
            <v>-8.2000000000000007E-3</v>
          </cell>
        </row>
        <row r="7065">
          <cell r="G7065">
            <v>-0.75109999999999999</v>
          </cell>
          <cell r="H7065">
            <v>-4.4000000000000003E-3</v>
          </cell>
        </row>
        <row r="7066">
          <cell r="G7066">
            <v>-0.74660000000000004</v>
          </cell>
          <cell r="H7066">
            <v>1.2999999999999999E-2</v>
          </cell>
        </row>
        <row r="7067">
          <cell r="G7067">
            <v>-0.67030000000000001</v>
          </cell>
          <cell r="H7067">
            <v>3.8999999999999998E-3</v>
          </cell>
        </row>
        <row r="7068">
          <cell r="G7068">
            <v>-0.73819999999999997</v>
          </cell>
          <cell r="H7068">
            <v>-1.2E-2</v>
          </cell>
        </row>
        <row r="7069">
          <cell r="G7069">
            <v>-0.71009999999999995</v>
          </cell>
          <cell r="H7069">
            <v>0</v>
          </cell>
        </row>
        <row r="7070">
          <cell r="G7070">
            <v>-0.72950000000000004</v>
          </cell>
          <cell r="H7070">
            <v>0</v>
          </cell>
        </row>
        <row r="7071">
          <cell r="G7071">
            <v>-0.70179999999999998</v>
          </cell>
          <cell r="H7071">
            <v>0</v>
          </cell>
        </row>
        <row r="7072">
          <cell r="G7072">
            <v>-0.72099999999999997</v>
          </cell>
          <cell r="H7072">
            <v>0</v>
          </cell>
        </row>
        <row r="7073">
          <cell r="G7073">
            <v>-0.7167</v>
          </cell>
          <cell r="H7073">
            <v>0</v>
          </cell>
        </row>
        <row r="7074">
          <cell r="G7074">
            <v>-0.68940000000000001</v>
          </cell>
          <cell r="H7074">
            <v>0</v>
          </cell>
        </row>
        <row r="7075">
          <cell r="G7075">
            <v>-0.70830000000000004</v>
          </cell>
          <cell r="H7075">
            <v>0</v>
          </cell>
        </row>
        <row r="7076">
          <cell r="G7076">
            <v>-0.68130000000000002</v>
          </cell>
          <cell r="H7076">
            <v>-7.7000000000000002E-3</v>
          </cell>
        </row>
        <row r="7077">
          <cell r="G7077">
            <v>-0.7</v>
          </cell>
          <cell r="H7077">
            <v>-4.1999999999999997E-3</v>
          </cell>
        </row>
        <row r="7078">
          <cell r="G7078">
            <v>-0.69579999999999997</v>
          </cell>
          <cell r="H7078">
            <v>1.2200000000000001E-2</v>
          </cell>
        </row>
        <row r="7079">
          <cell r="G7079">
            <v>-0.64700000000000002</v>
          </cell>
          <cell r="H7079">
            <v>3.8E-3</v>
          </cell>
        </row>
        <row r="7080">
          <cell r="G7080">
            <v>-0.68779999999999997</v>
          </cell>
          <cell r="H7080">
            <v>0</v>
          </cell>
        </row>
        <row r="7081">
          <cell r="G7081">
            <v>-0.66159999999999997</v>
          </cell>
          <cell r="H7081">
            <v>0</v>
          </cell>
        </row>
        <row r="7082">
          <cell r="G7082">
            <v>-0.67979999999999996</v>
          </cell>
          <cell r="H7082">
            <v>0</v>
          </cell>
        </row>
        <row r="7083">
          <cell r="G7083">
            <v>-0.65390000000000004</v>
          </cell>
          <cell r="H7083">
            <v>0</v>
          </cell>
        </row>
        <row r="7084">
          <cell r="G7084">
            <v>-0.67179999999999995</v>
          </cell>
          <cell r="H7084">
            <v>0</v>
          </cell>
        </row>
        <row r="7085">
          <cell r="G7085">
            <v>-0.66779999999999995</v>
          </cell>
          <cell r="H7085">
            <v>0</v>
          </cell>
        </row>
        <row r="7086">
          <cell r="G7086">
            <v>-0.64239999999999997</v>
          </cell>
          <cell r="H7086">
            <v>0</v>
          </cell>
        </row>
        <row r="7087">
          <cell r="G7087">
            <v>-0.66</v>
          </cell>
          <cell r="H7087">
            <v>0</v>
          </cell>
        </row>
        <row r="7088">
          <cell r="G7088">
            <v>-0.63490000000000002</v>
          </cell>
          <cell r="H7088">
            <v>0</v>
          </cell>
        </row>
        <row r="7089">
          <cell r="G7089">
            <v>-0.65229999999999999</v>
          </cell>
          <cell r="H7089">
            <v>0</v>
          </cell>
        </row>
        <row r="7090">
          <cell r="G7090">
            <v>-0.64839999999999998</v>
          </cell>
          <cell r="H7090">
            <v>0</v>
          </cell>
        </row>
        <row r="7091">
          <cell r="G7091">
            <v>-0.58209999999999995</v>
          </cell>
          <cell r="H7091">
            <v>0</v>
          </cell>
        </row>
        <row r="7092">
          <cell r="G7092">
            <v>-0.64100000000000001</v>
          </cell>
          <cell r="H7092">
            <v>0</v>
          </cell>
        </row>
        <row r="7093">
          <cell r="G7093">
            <v>-0.61670000000000003</v>
          </cell>
          <cell r="H7093">
            <v>0</v>
          </cell>
        </row>
        <row r="7094">
          <cell r="G7094">
            <v>-0.63349999999999995</v>
          </cell>
          <cell r="H7094">
            <v>0</v>
          </cell>
        </row>
        <row r="7095">
          <cell r="G7095">
            <v>-0.60950000000000004</v>
          </cell>
          <cell r="H7095">
            <v>0</v>
          </cell>
        </row>
        <row r="7096">
          <cell r="G7096">
            <v>-0.62609999999999999</v>
          </cell>
          <cell r="H7096">
            <v>0</v>
          </cell>
        </row>
        <row r="7097">
          <cell r="G7097">
            <v>-0.62239999999999995</v>
          </cell>
          <cell r="H7097">
            <v>0</v>
          </cell>
        </row>
        <row r="7098">
          <cell r="G7098">
            <v>-0.59870000000000001</v>
          </cell>
          <cell r="H7098">
            <v>0</v>
          </cell>
        </row>
        <row r="7099">
          <cell r="G7099">
            <v>-0.61509999999999998</v>
          </cell>
          <cell r="H7099">
            <v>0</v>
          </cell>
        </row>
        <row r="7100">
          <cell r="G7100">
            <v>-0.59179999999999999</v>
          </cell>
          <cell r="H7100">
            <v>0</v>
          </cell>
        </row>
        <row r="7101">
          <cell r="G7101">
            <v>-0.60799999999999998</v>
          </cell>
          <cell r="H7101">
            <v>0</v>
          </cell>
        </row>
        <row r="7102">
          <cell r="G7102">
            <v>-0.60429999999999995</v>
          </cell>
          <cell r="H7102">
            <v>0</v>
          </cell>
        </row>
        <row r="7103">
          <cell r="G7103">
            <v>-0.54259999999999997</v>
          </cell>
          <cell r="H7103">
            <v>0</v>
          </cell>
        </row>
        <row r="7104">
          <cell r="G7104">
            <v>-0.59750000000000003</v>
          </cell>
          <cell r="H7104">
            <v>0</v>
          </cell>
        </row>
        <row r="7105">
          <cell r="G7105">
            <v>-0.57479999999999998</v>
          </cell>
          <cell r="H7105">
            <v>0</v>
          </cell>
        </row>
        <row r="7106">
          <cell r="G7106">
            <v>-0.59050000000000002</v>
          </cell>
          <cell r="H7106">
            <v>0</v>
          </cell>
        </row>
        <row r="7107">
          <cell r="G7107">
            <v>-0.56810000000000005</v>
          </cell>
          <cell r="H7107">
            <v>0</v>
          </cell>
        </row>
        <row r="7108">
          <cell r="G7108">
            <v>-0.58360000000000001</v>
          </cell>
          <cell r="H7108">
            <v>0</v>
          </cell>
        </row>
        <row r="7109">
          <cell r="G7109">
            <v>-0.58020000000000005</v>
          </cell>
          <cell r="H7109">
            <v>0</v>
          </cell>
        </row>
        <row r="7110">
          <cell r="G7110">
            <v>-0.55810000000000004</v>
          </cell>
          <cell r="H7110">
            <v>0</v>
          </cell>
        </row>
        <row r="7111">
          <cell r="G7111">
            <v>-0.57340000000000002</v>
          </cell>
          <cell r="H7111">
            <v>0</v>
          </cell>
        </row>
        <row r="7112">
          <cell r="G7112">
            <v>-0.55159999999999998</v>
          </cell>
          <cell r="H7112">
            <v>0</v>
          </cell>
        </row>
        <row r="7113">
          <cell r="G7113">
            <v>-0.56669999999999998</v>
          </cell>
          <cell r="H7113">
            <v>0</v>
          </cell>
        </row>
        <row r="7114">
          <cell r="G7114">
            <v>-0.56330000000000002</v>
          </cell>
          <cell r="H7114">
            <v>0</v>
          </cell>
        </row>
        <row r="7115">
          <cell r="G7115">
            <v>-0.50580000000000003</v>
          </cell>
          <cell r="H7115">
            <v>0</v>
          </cell>
        </row>
        <row r="7116">
          <cell r="G7116">
            <v>-0.55700000000000005</v>
          </cell>
          <cell r="H7116">
            <v>0</v>
          </cell>
        </row>
        <row r="7117">
          <cell r="G7117">
            <v>-0.53580000000000005</v>
          </cell>
          <cell r="H7117">
            <v>0</v>
          </cell>
        </row>
        <row r="7118">
          <cell r="G7118">
            <v>-0.55049999999999999</v>
          </cell>
          <cell r="H7118">
            <v>0</v>
          </cell>
        </row>
        <row r="7119">
          <cell r="G7119">
            <v>-0.52949999999999997</v>
          </cell>
          <cell r="H7119">
            <v>0</v>
          </cell>
        </row>
        <row r="7120">
          <cell r="G7120">
            <v>-0.54400000000000004</v>
          </cell>
          <cell r="H7120">
            <v>0</v>
          </cell>
        </row>
        <row r="7121">
          <cell r="G7121">
            <v>-0.54079999999999995</v>
          </cell>
          <cell r="H7121">
            <v>0</v>
          </cell>
        </row>
        <row r="7122">
          <cell r="G7122">
            <v>-0.5202</v>
          </cell>
          <cell r="H7122">
            <v>0</v>
          </cell>
        </row>
        <row r="7123">
          <cell r="G7123">
            <v>-0.53449999999999998</v>
          </cell>
          <cell r="H7123">
            <v>0</v>
          </cell>
        </row>
        <row r="7124">
          <cell r="G7124">
            <v>-0.51419999999999999</v>
          </cell>
          <cell r="H7124">
            <v>0</v>
          </cell>
        </row>
        <row r="7125">
          <cell r="G7125">
            <v>-0.52829999999999999</v>
          </cell>
          <cell r="H7125">
            <v>0</v>
          </cell>
        </row>
        <row r="7126">
          <cell r="G7126">
            <v>-0.52510000000000001</v>
          </cell>
          <cell r="H7126">
            <v>0</v>
          </cell>
        </row>
        <row r="7127">
          <cell r="G7127">
            <v>-0.48830000000000001</v>
          </cell>
          <cell r="H7127">
            <v>0</v>
          </cell>
        </row>
        <row r="7128">
          <cell r="G7128">
            <v>-0.51910000000000001</v>
          </cell>
          <cell r="H7128">
            <v>0</v>
          </cell>
        </row>
        <row r="7129">
          <cell r="G7129">
            <v>-0.49940000000000001</v>
          </cell>
          <cell r="H7129">
            <v>0</v>
          </cell>
        </row>
        <row r="7130">
          <cell r="G7130">
            <v>-0.51300000000000001</v>
          </cell>
          <cell r="H7130">
            <v>0</v>
          </cell>
        </row>
        <row r="7131">
          <cell r="G7131">
            <v>-0.49349999999999999</v>
          </cell>
          <cell r="H7131">
            <v>0</v>
          </cell>
        </row>
        <row r="7132">
          <cell r="G7132">
            <v>-0.50700000000000001</v>
          </cell>
          <cell r="H7132">
            <v>0</v>
          </cell>
        </row>
        <row r="7133">
          <cell r="G7133">
            <v>-0.50390000000000001</v>
          </cell>
          <cell r="H7133">
            <v>0</v>
          </cell>
        </row>
        <row r="7134">
          <cell r="G7134">
            <v>-0.48480000000000001</v>
          </cell>
          <cell r="H7134">
            <v>0</v>
          </cell>
        </row>
        <row r="7135">
          <cell r="G7135">
            <v>-0.498</v>
          </cell>
          <cell r="H7135">
            <v>0</v>
          </cell>
        </row>
        <row r="7136">
          <cell r="G7136">
            <v>-0.47910000000000003</v>
          </cell>
          <cell r="H7136">
            <v>0</v>
          </cell>
        </row>
        <row r="7137">
          <cell r="G7137">
            <v>-0.49209999999999998</v>
          </cell>
          <cell r="H7137">
            <v>0</v>
          </cell>
        </row>
        <row r="7138">
          <cell r="G7138">
            <v>-44.103200000000001</v>
          </cell>
          <cell r="H7138">
            <v>0</v>
          </cell>
        </row>
        <row r="7139">
          <cell r="G7139">
            <v>-44.378999999999998</v>
          </cell>
          <cell r="H7139">
            <v>0</v>
          </cell>
        </row>
        <row r="7140">
          <cell r="G7140">
            <v>-42.720599999999997</v>
          </cell>
          <cell r="H7140">
            <v>0</v>
          </cell>
        </row>
        <row r="7141">
          <cell r="G7141">
            <v>-43.909700000000001</v>
          </cell>
          <cell r="H7141">
            <v>0</v>
          </cell>
        </row>
        <row r="7142">
          <cell r="G7142">
            <v>-43.664400000000001</v>
          </cell>
          <cell r="H7142">
            <v>0</v>
          </cell>
        </row>
        <row r="7143">
          <cell r="G7143">
            <v>-42.015300000000003</v>
          </cell>
          <cell r="H7143">
            <v>0</v>
          </cell>
        </row>
        <row r="7144">
          <cell r="G7144">
            <v>-44.922800000000002</v>
          </cell>
          <cell r="H7144">
            <v>0</v>
          </cell>
        </row>
        <row r="7145">
          <cell r="G7145">
            <v>-27.349499999999999</v>
          </cell>
          <cell r="H7145">
            <v>0</v>
          </cell>
        </row>
        <row r="7146">
          <cell r="G7146">
            <v>-28.099299999999999</v>
          </cell>
          <cell r="H7146">
            <v>0</v>
          </cell>
        </row>
        <row r="7147">
          <cell r="G7147">
            <v>-27.9313</v>
          </cell>
          <cell r="H7147">
            <v>0</v>
          </cell>
        </row>
        <row r="7148">
          <cell r="G7148">
            <v>-25.076899999999998</v>
          </cell>
          <cell r="H7148">
            <v>0</v>
          </cell>
        </row>
        <row r="7149">
          <cell r="G7149">
            <v>-27.6114</v>
          </cell>
          <cell r="H7149">
            <v>0</v>
          </cell>
        </row>
        <row r="7150">
          <cell r="G7150">
            <v>-41.223599999999998</v>
          </cell>
          <cell r="H7150">
            <v>0</v>
          </cell>
        </row>
        <row r="7151">
          <cell r="G7151">
            <v>8.7194000000000003</v>
          </cell>
          <cell r="H7151">
            <v>0</v>
          </cell>
        </row>
        <row r="7152">
          <cell r="G7152">
            <v>8.3866999999999994</v>
          </cell>
          <cell r="H7152">
            <v>0</v>
          </cell>
        </row>
        <row r="7153">
          <cell r="G7153">
            <v>8.6150000000000002</v>
          </cell>
          <cell r="H7153">
            <v>0</v>
          </cell>
        </row>
        <row r="7154">
          <cell r="G7154">
            <v>8.5624000000000002</v>
          </cell>
          <cell r="H7154">
            <v>0</v>
          </cell>
        </row>
        <row r="7155">
          <cell r="G7155">
            <v>8.2354000000000003</v>
          </cell>
          <cell r="H7155">
            <v>0</v>
          </cell>
        </row>
        <row r="7156">
          <cell r="G7156">
            <v>6.2655000000000003</v>
          </cell>
          <cell r="H7156">
            <v>0</v>
          </cell>
        </row>
        <row r="7157">
          <cell r="G7157">
            <v>1.1126</v>
          </cell>
          <cell r="H7157">
            <v>0</v>
          </cell>
        </row>
        <row r="7158">
          <cell r="G7158">
            <v>1.1429</v>
          </cell>
          <cell r="H7158">
            <v>0</v>
          </cell>
        </row>
        <row r="7159">
          <cell r="G7159">
            <v>1.1358999999999999</v>
          </cell>
          <cell r="H7159">
            <v>0</v>
          </cell>
        </row>
        <row r="7160">
          <cell r="G7160">
            <v>1.0197000000000001</v>
          </cell>
          <cell r="H7160">
            <v>0</v>
          </cell>
        </row>
        <row r="7161">
          <cell r="G7161">
            <v>1.1226</v>
          </cell>
          <cell r="H7161">
            <v>0</v>
          </cell>
        </row>
        <row r="7162">
          <cell r="G7162">
            <v>2.1415000000000002</v>
          </cell>
          <cell r="H7162">
            <v>0</v>
          </cell>
        </row>
        <row r="7163">
          <cell r="G7163">
            <v>8.1114999999999995</v>
          </cell>
          <cell r="H7163">
            <v>0</v>
          </cell>
        </row>
        <row r="7164">
          <cell r="G7164">
            <v>7.8022</v>
          </cell>
          <cell r="H7164">
            <v>0</v>
          </cell>
        </row>
        <row r="7165">
          <cell r="G7165">
            <v>8.0149000000000008</v>
          </cell>
          <cell r="H7165">
            <v>0</v>
          </cell>
        </row>
        <row r="7166">
          <cell r="G7166">
            <v>7.9664999999999999</v>
          </cell>
          <cell r="H7166">
            <v>0</v>
          </cell>
        </row>
        <row r="7167">
          <cell r="G7167">
            <v>7.6628999999999996</v>
          </cell>
          <cell r="H7167">
            <v>0</v>
          </cell>
        </row>
        <row r="7168">
          <cell r="G7168">
            <v>5.8304999999999998</v>
          </cell>
          <cell r="H7168">
            <v>0</v>
          </cell>
        </row>
        <row r="7169">
          <cell r="G7169">
            <v>1.0355000000000001</v>
          </cell>
          <cell r="H7169">
            <v>0</v>
          </cell>
        </row>
        <row r="7170">
          <cell r="G7170">
            <v>1.0637000000000001</v>
          </cell>
          <cell r="H7170">
            <v>0</v>
          </cell>
        </row>
        <row r="7171">
          <cell r="G7171">
            <v>1.0572999999999999</v>
          </cell>
          <cell r="H7171">
            <v>0</v>
          </cell>
        </row>
        <row r="7172">
          <cell r="G7172">
            <v>0.94920000000000004</v>
          </cell>
          <cell r="H7172">
            <v>0</v>
          </cell>
        </row>
        <row r="7173">
          <cell r="G7173">
            <v>1.0451999999999999</v>
          </cell>
          <cell r="H7173">
            <v>0</v>
          </cell>
        </row>
        <row r="7174">
          <cell r="G7174">
            <v>1.994</v>
          </cell>
          <cell r="H7174">
            <v>0</v>
          </cell>
        </row>
        <row r="7175">
          <cell r="G7175">
            <v>7.5532000000000004</v>
          </cell>
          <cell r="H7175">
            <v>0</v>
          </cell>
        </row>
        <row r="7176">
          <cell r="G7176">
            <v>7.2659000000000002</v>
          </cell>
          <cell r="H7176">
            <v>0</v>
          </cell>
        </row>
        <row r="7177">
          <cell r="G7177">
            <v>7.4645999999999999</v>
          </cell>
          <cell r="H7177">
            <v>0</v>
          </cell>
        </row>
        <row r="7178">
          <cell r="G7178">
            <v>7.42</v>
          </cell>
          <cell r="H7178">
            <v>0</v>
          </cell>
        </row>
        <row r="7179">
          <cell r="G7179">
            <v>7.1376999999999997</v>
          </cell>
          <cell r="H7179">
            <v>0</v>
          </cell>
        </row>
        <row r="7180">
          <cell r="G7180">
            <v>5.4313000000000002</v>
          </cell>
          <cell r="H7180">
            <v>0</v>
          </cell>
        </row>
        <row r="7181">
          <cell r="G7181">
            <v>0.96460000000000001</v>
          </cell>
          <cell r="H7181">
            <v>0</v>
          </cell>
        </row>
        <row r="7182">
          <cell r="G7182">
            <v>0.99099999999999999</v>
          </cell>
          <cell r="H7182">
            <v>0</v>
          </cell>
        </row>
        <row r="7183">
          <cell r="G7183">
            <v>0.98509999999999998</v>
          </cell>
          <cell r="H7183">
            <v>0</v>
          </cell>
        </row>
        <row r="7184">
          <cell r="G7184">
            <v>0.91600000000000004</v>
          </cell>
          <cell r="H7184">
            <v>0</v>
          </cell>
        </row>
        <row r="7185">
          <cell r="G7185">
            <v>0.97370000000000001</v>
          </cell>
          <cell r="H7185">
            <v>0</v>
          </cell>
        </row>
        <row r="7186">
          <cell r="G7186">
            <v>1.8574999999999999</v>
          </cell>
          <cell r="H7186">
            <v>0</v>
          </cell>
        </row>
        <row r="7187">
          <cell r="G7187">
            <v>7.0359999999999996</v>
          </cell>
          <cell r="H7187">
            <v>0</v>
          </cell>
        </row>
        <row r="7188">
          <cell r="G7188">
            <v>6.7679999999999998</v>
          </cell>
          <cell r="H7188">
            <v>0</v>
          </cell>
        </row>
        <row r="7189">
          <cell r="G7189">
            <v>6.9527000000000001</v>
          </cell>
          <cell r="H7189">
            <v>0</v>
          </cell>
        </row>
        <row r="7190">
          <cell r="G7190">
            <v>6.9107000000000003</v>
          </cell>
          <cell r="H7190">
            <v>0</v>
          </cell>
        </row>
        <row r="7191">
          <cell r="G7191">
            <v>6.6474000000000002</v>
          </cell>
          <cell r="H7191">
            <v>0</v>
          </cell>
        </row>
        <row r="7192">
          <cell r="G7192">
            <v>5.0578000000000003</v>
          </cell>
          <cell r="H7192">
            <v>0</v>
          </cell>
        </row>
        <row r="7193">
          <cell r="G7193">
            <v>0.8982</v>
          </cell>
          <cell r="H7193">
            <v>0</v>
          </cell>
        </row>
        <row r="7194">
          <cell r="G7194">
            <v>0.92269999999999996</v>
          </cell>
          <cell r="H7194">
            <v>0</v>
          </cell>
        </row>
        <row r="7195">
          <cell r="G7195">
            <v>0.91720000000000002</v>
          </cell>
          <cell r="H7195">
            <v>0</v>
          </cell>
        </row>
        <row r="7196">
          <cell r="G7196">
            <v>0.82340000000000002</v>
          </cell>
          <cell r="H7196">
            <v>0</v>
          </cell>
        </row>
        <row r="7197">
          <cell r="G7197">
            <v>0.90659999999999996</v>
          </cell>
          <cell r="H7197">
            <v>0</v>
          </cell>
        </row>
        <row r="7198">
          <cell r="G7198">
            <v>1.7295</v>
          </cell>
          <cell r="H7198">
            <v>0</v>
          </cell>
        </row>
        <row r="7199">
          <cell r="G7199">
            <v>6.5514000000000001</v>
          </cell>
          <cell r="H7199">
            <v>0</v>
          </cell>
        </row>
        <row r="7200">
          <cell r="G7200">
            <v>6.3018999999999998</v>
          </cell>
          <cell r="H7200">
            <v>0</v>
          </cell>
        </row>
        <row r="7201">
          <cell r="G7201">
            <v>6.4741</v>
          </cell>
          <cell r="H7201">
            <v>0</v>
          </cell>
        </row>
        <row r="7202">
          <cell r="G7202">
            <v>6.4352</v>
          </cell>
          <cell r="H7202">
            <v>0</v>
          </cell>
        </row>
        <row r="7203">
          <cell r="G7203">
            <v>6.1901999999999999</v>
          </cell>
          <cell r="H7203">
            <v>0</v>
          </cell>
        </row>
        <row r="7204">
          <cell r="G7204">
            <v>4.7100999999999997</v>
          </cell>
          <cell r="H7204">
            <v>0</v>
          </cell>
        </row>
        <row r="7205">
          <cell r="G7205">
            <v>0.83650000000000002</v>
          </cell>
          <cell r="H7205">
            <v>0</v>
          </cell>
        </row>
        <row r="7206">
          <cell r="G7206">
            <v>0.85940000000000005</v>
          </cell>
          <cell r="H7206">
            <v>0</v>
          </cell>
        </row>
        <row r="7207">
          <cell r="G7207">
            <v>0.85419999999999996</v>
          </cell>
          <cell r="H7207">
            <v>0</v>
          </cell>
        </row>
        <row r="7208">
          <cell r="G7208">
            <v>0.76690000000000003</v>
          </cell>
          <cell r="H7208">
            <v>0</v>
          </cell>
        </row>
        <row r="7209">
          <cell r="G7209">
            <v>0.84440000000000004</v>
          </cell>
          <cell r="H7209">
            <v>0</v>
          </cell>
        </row>
        <row r="7210">
          <cell r="G7210">
            <v>1.611</v>
          </cell>
          <cell r="H7210">
            <v>0</v>
          </cell>
        </row>
        <row r="7211">
          <cell r="G7211">
            <v>6.1024000000000003</v>
          </cell>
          <cell r="H7211">
            <v>0</v>
          </cell>
        </row>
        <row r="7212">
          <cell r="G7212">
            <v>5.87</v>
          </cell>
          <cell r="H7212">
            <v>0</v>
          </cell>
        </row>
        <row r="7213">
          <cell r="G7213">
            <v>6.0304000000000002</v>
          </cell>
          <cell r="H7213">
            <v>0</v>
          </cell>
        </row>
        <row r="7214">
          <cell r="G7214">
            <v>5.9941000000000004</v>
          </cell>
          <cell r="H7214">
            <v>0</v>
          </cell>
        </row>
        <row r="7215">
          <cell r="G7215">
            <v>5.7657999999999996</v>
          </cell>
          <cell r="H7215">
            <v>0</v>
          </cell>
        </row>
        <row r="7216">
          <cell r="G7216">
            <v>4.3872</v>
          </cell>
          <cell r="H7216">
            <v>0</v>
          </cell>
        </row>
        <row r="7217">
          <cell r="G7217">
            <v>0.77910000000000001</v>
          </cell>
          <cell r="H7217">
            <v>0</v>
          </cell>
        </row>
        <row r="7218">
          <cell r="G7218">
            <v>0.8004</v>
          </cell>
          <cell r="H7218">
            <v>0</v>
          </cell>
        </row>
        <row r="7219">
          <cell r="G7219">
            <v>0.79559999999999997</v>
          </cell>
          <cell r="H7219">
            <v>0</v>
          </cell>
        </row>
        <row r="7220">
          <cell r="G7220">
            <v>0.71430000000000005</v>
          </cell>
          <cell r="H7220">
            <v>0</v>
          </cell>
        </row>
        <row r="7221">
          <cell r="G7221">
            <v>0.78649999999999998</v>
          </cell>
          <cell r="H7221">
            <v>0</v>
          </cell>
        </row>
        <row r="7222">
          <cell r="G7222">
            <v>1.5004999999999999</v>
          </cell>
          <cell r="H7222">
            <v>0</v>
          </cell>
        </row>
        <row r="7223">
          <cell r="G7223">
            <v>5.6835000000000004</v>
          </cell>
          <cell r="H7223">
            <v>0</v>
          </cell>
        </row>
        <row r="7224">
          <cell r="G7224">
            <v>5.4668999999999999</v>
          </cell>
          <cell r="H7224">
            <v>0</v>
          </cell>
        </row>
        <row r="7225">
          <cell r="G7225">
            <v>5.6159999999999997</v>
          </cell>
          <cell r="H7225">
            <v>0</v>
          </cell>
        </row>
        <row r="7226">
          <cell r="G7226">
            <v>5.5819000000000001</v>
          </cell>
          <cell r="H7226">
            <v>0</v>
          </cell>
        </row>
        <row r="7227">
          <cell r="G7227">
            <v>5.3691000000000004</v>
          </cell>
          <cell r="H7227">
            <v>0</v>
          </cell>
        </row>
        <row r="7228">
          <cell r="G7228">
            <v>4.0850999999999997</v>
          </cell>
          <cell r="H7228">
            <v>0</v>
          </cell>
        </row>
        <row r="7229">
          <cell r="G7229">
            <v>0.72550000000000003</v>
          </cell>
          <cell r="H7229">
            <v>0</v>
          </cell>
        </row>
        <row r="7230">
          <cell r="G7230">
            <v>0.74529999999999996</v>
          </cell>
          <cell r="H7230">
            <v>0</v>
          </cell>
        </row>
        <row r="7231">
          <cell r="G7231">
            <v>0.74070000000000003</v>
          </cell>
          <cell r="H7231">
            <v>0</v>
          </cell>
        </row>
        <row r="7232">
          <cell r="G7232">
            <v>0.68869999999999998</v>
          </cell>
          <cell r="H7232">
            <v>0</v>
          </cell>
        </row>
        <row r="7233">
          <cell r="G7233">
            <v>0.73209999999999997</v>
          </cell>
          <cell r="H7233">
            <v>0</v>
          </cell>
        </row>
        <row r="7234">
          <cell r="G7234">
            <v>1.3965000000000001</v>
          </cell>
          <cell r="H7234">
            <v>0</v>
          </cell>
        </row>
        <row r="7235">
          <cell r="G7235">
            <v>5.2896000000000001</v>
          </cell>
          <cell r="H7235">
            <v>0</v>
          </cell>
        </row>
        <row r="7236">
          <cell r="G7236">
            <v>5.0879000000000003</v>
          </cell>
          <cell r="H7236">
            <v>0</v>
          </cell>
        </row>
        <row r="7237">
          <cell r="G7237">
            <v>5.2264999999999997</v>
          </cell>
          <cell r="H7237">
            <v>0</v>
          </cell>
        </row>
        <row r="7238">
          <cell r="G7238">
            <v>5.1947999999999999</v>
          </cell>
          <cell r="H7238">
            <v>0</v>
          </cell>
        </row>
        <row r="7239">
          <cell r="G7239">
            <v>4.9965999999999999</v>
          </cell>
          <cell r="H7239">
            <v>0</v>
          </cell>
        </row>
        <row r="7240">
          <cell r="G7240">
            <v>3.8016999999999999</v>
          </cell>
          <cell r="H7240">
            <v>0</v>
          </cell>
        </row>
        <row r="7241">
          <cell r="G7241">
            <v>0.67510000000000003</v>
          </cell>
          <cell r="H7241">
            <v>0</v>
          </cell>
        </row>
        <row r="7242">
          <cell r="G7242">
            <v>0.69350000000000001</v>
          </cell>
          <cell r="H7242">
            <v>0</v>
          </cell>
        </row>
        <row r="7243">
          <cell r="G7243">
            <v>0.68930000000000002</v>
          </cell>
          <cell r="H7243">
            <v>0</v>
          </cell>
        </row>
        <row r="7244">
          <cell r="G7244">
            <v>0.61880000000000002</v>
          </cell>
          <cell r="H7244">
            <v>0</v>
          </cell>
        </row>
        <row r="7245">
          <cell r="G7245">
            <v>0.68130000000000002</v>
          </cell>
          <cell r="H7245">
            <v>0</v>
          </cell>
        </row>
        <row r="7246">
          <cell r="G7246">
            <v>1.2997000000000001</v>
          </cell>
          <cell r="H7246">
            <v>0</v>
          </cell>
        </row>
        <row r="7247">
          <cell r="G7247">
            <v>4.9229000000000003</v>
          </cell>
          <cell r="H7247">
            <v>0</v>
          </cell>
        </row>
        <row r="7248">
          <cell r="G7248">
            <v>4.7351000000000001</v>
          </cell>
          <cell r="H7248">
            <v>0</v>
          </cell>
        </row>
        <row r="7249">
          <cell r="G7249">
            <v>4.8640999999999996</v>
          </cell>
          <cell r="H7249">
            <v>0</v>
          </cell>
        </row>
        <row r="7250">
          <cell r="G7250">
            <v>4.8345000000000002</v>
          </cell>
          <cell r="H7250">
            <v>0</v>
          </cell>
        </row>
        <row r="7251">
          <cell r="G7251">
            <v>4.6500000000000004</v>
          </cell>
          <cell r="H7251">
            <v>0</v>
          </cell>
        </row>
        <row r="7252">
          <cell r="G7252">
            <v>3.5379</v>
          </cell>
          <cell r="H7252">
            <v>0</v>
          </cell>
        </row>
        <row r="7253">
          <cell r="G7253">
            <v>0.62829999999999997</v>
          </cell>
          <cell r="H7253">
            <v>0</v>
          </cell>
        </row>
        <row r="7254">
          <cell r="G7254">
            <v>0.64539999999999997</v>
          </cell>
          <cell r="H7254">
            <v>0</v>
          </cell>
        </row>
        <row r="7255">
          <cell r="G7255">
            <v>0.64139999999999997</v>
          </cell>
          <cell r="H7255">
            <v>0</v>
          </cell>
        </row>
        <row r="7256">
          <cell r="G7256">
            <v>0.57579999999999998</v>
          </cell>
          <cell r="H7256">
            <v>0</v>
          </cell>
        </row>
        <row r="7257">
          <cell r="G7257">
            <v>0.63400000000000001</v>
          </cell>
          <cell r="H7257">
            <v>0</v>
          </cell>
        </row>
        <row r="7258">
          <cell r="G7258">
            <v>1.2094</v>
          </cell>
          <cell r="H7258">
            <v>0</v>
          </cell>
        </row>
        <row r="7259">
          <cell r="G7259">
            <v>4.5811999999999999</v>
          </cell>
          <cell r="H7259">
            <v>0</v>
          </cell>
        </row>
        <row r="7260">
          <cell r="G7260">
            <v>4.4067999999999996</v>
          </cell>
          <cell r="H7260">
            <v>0</v>
          </cell>
        </row>
        <row r="7261">
          <cell r="G7261">
            <v>4.5273000000000003</v>
          </cell>
          <cell r="H7261">
            <v>0</v>
          </cell>
        </row>
        <row r="7262">
          <cell r="G7262">
            <v>4.5002000000000004</v>
          </cell>
          <cell r="H7262">
            <v>0</v>
          </cell>
        </row>
        <row r="7263">
          <cell r="G7263">
            <v>4.3289</v>
          </cell>
          <cell r="H7263">
            <v>0</v>
          </cell>
        </row>
        <row r="7264">
          <cell r="G7264">
            <v>3.2938999999999998</v>
          </cell>
          <cell r="H7264">
            <v>0</v>
          </cell>
        </row>
        <row r="7265">
          <cell r="G7265">
            <v>0.58499999999999996</v>
          </cell>
          <cell r="H7265">
            <v>0</v>
          </cell>
        </row>
        <row r="7266">
          <cell r="G7266">
            <v>0.60099999999999998</v>
          </cell>
          <cell r="H7266">
            <v>0</v>
          </cell>
        </row>
        <row r="7267">
          <cell r="G7267">
            <v>0.59740000000000004</v>
          </cell>
          <cell r="H7267">
            <v>0</v>
          </cell>
        </row>
        <row r="7268">
          <cell r="G7268">
            <v>0.53639999999999999</v>
          </cell>
          <cell r="H7268">
            <v>0</v>
          </cell>
        </row>
        <row r="7269">
          <cell r="G7269">
            <v>0.59060000000000001</v>
          </cell>
          <cell r="H7269">
            <v>0</v>
          </cell>
        </row>
        <row r="7270">
          <cell r="G7270">
            <v>1.1268</v>
          </cell>
          <cell r="H7270">
            <v>0</v>
          </cell>
        </row>
        <row r="7271">
          <cell r="G7271">
            <v>4.2682000000000002</v>
          </cell>
          <cell r="H7271">
            <v>0</v>
          </cell>
        </row>
        <row r="7272">
          <cell r="G7272">
            <v>4.1058000000000003</v>
          </cell>
          <cell r="H7272">
            <v>0</v>
          </cell>
        </row>
        <row r="7273">
          <cell r="G7273">
            <v>4.2180999999999997</v>
          </cell>
          <cell r="H7273">
            <v>0</v>
          </cell>
        </row>
        <row r="7274">
          <cell r="G7274">
            <v>4.1928000000000001</v>
          </cell>
          <cell r="H7274">
            <v>0</v>
          </cell>
        </row>
        <row r="7275">
          <cell r="G7275">
            <v>4.0331999999999999</v>
          </cell>
          <cell r="H7275">
            <v>0</v>
          </cell>
        </row>
        <row r="7276">
          <cell r="G7276">
            <v>3.069</v>
          </cell>
          <cell r="H7276">
            <v>0</v>
          </cell>
        </row>
        <row r="7277">
          <cell r="G7277">
            <v>0.54510000000000003</v>
          </cell>
          <cell r="H7277">
            <v>0</v>
          </cell>
        </row>
        <row r="7278">
          <cell r="G7278">
            <v>0.56000000000000005</v>
          </cell>
          <cell r="H7278">
            <v>0</v>
          </cell>
        </row>
        <row r="7279">
          <cell r="G7279">
            <v>0.55659999999999998</v>
          </cell>
          <cell r="H7279">
            <v>0</v>
          </cell>
        </row>
        <row r="7280">
          <cell r="G7280">
            <v>0.51759999999999995</v>
          </cell>
          <cell r="H7280">
            <v>0</v>
          </cell>
        </row>
        <row r="7281">
          <cell r="G7281">
            <v>0.55020000000000002</v>
          </cell>
          <cell r="H7281">
            <v>0</v>
          </cell>
        </row>
        <row r="7282">
          <cell r="G7282">
            <v>1.0496000000000001</v>
          </cell>
          <cell r="H7282">
            <v>0</v>
          </cell>
        </row>
        <row r="7283">
          <cell r="G7283">
            <v>3.9761000000000002</v>
          </cell>
          <cell r="H7283">
            <v>0</v>
          </cell>
        </row>
        <row r="7284">
          <cell r="G7284">
            <v>3.8248000000000002</v>
          </cell>
          <cell r="H7284">
            <v>0</v>
          </cell>
        </row>
        <row r="7285">
          <cell r="G7285">
            <v>3.9293999999999998</v>
          </cell>
          <cell r="H7285">
            <v>0</v>
          </cell>
        </row>
        <row r="7286">
          <cell r="G7286">
            <v>3.9058999999999999</v>
          </cell>
          <cell r="H7286">
            <v>0</v>
          </cell>
        </row>
        <row r="7287">
          <cell r="G7287">
            <v>3.7572999999999999</v>
          </cell>
          <cell r="H7287">
            <v>0</v>
          </cell>
        </row>
        <row r="7288">
          <cell r="G7288">
            <v>2.859</v>
          </cell>
          <cell r="H7288">
            <v>0</v>
          </cell>
        </row>
        <row r="7289">
          <cell r="G7289">
            <v>0.50780000000000003</v>
          </cell>
          <cell r="H7289">
            <v>0</v>
          </cell>
        </row>
        <row r="7290">
          <cell r="G7290">
            <v>0.52170000000000005</v>
          </cell>
          <cell r="H7290">
            <v>0</v>
          </cell>
        </row>
        <row r="7291">
          <cell r="G7291">
            <v>0.51849999999999996</v>
          </cell>
          <cell r="H7291">
            <v>0</v>
          </cell>
        </row>
        <row r="7292">
          <cell r="G7292">
            <v>0.46550000000000002</v>
          </cell>
          <cell r="H7292">
            <v>0</v>
          </cell>
        </row>
        <row r="7293">
          <cell r="G7293">
            <v>0.51259999999999994</v>
          </cell>
          <cell r="H7293">
            <v>0</v>
          </cell>
        </row>
        <row r="7294">
          <cell r="G7294">
            <v>0.97799999999999998</v>
          </cell>
          <cell r="H7294">
            <v>0</v>
          </cell>
        </row>
        <row r="7295">
          <cell r="G7295">
            <v>3.7048999999999999</v>
          </cell>
          <cell r="H7295">
            <v>0</v>
          </cell>
        </row>
        <row r="7296">
          <cell r="G7296">
            <v>3.5638999999999998</v>
          </cell>
          <cell r="H7296">
            <v>0</v>
          </cell>
        </row>
        <row r="7297">
          <cell r="G7297">
            <v>3.6614</v>
          </cell>
          <cell r="H7297">
            <v>0</v>
          </cell>
        </row>
        <row r="7298">
          <cell r="G7298">
            <v>3.6395</v>
          </cell>
          <cell r="H7298">
            <v>0</v>
          </cell>
        </row>
        <row r="7299">
          <cell r="G7299">
            <v>3.5011000000000001</v>
          </cell>
          <cell r="H7299">
            <v>0</v>
          </cell>
        </row>
        <row r="7300">
          <cell r="G7300">
            <v>-1.0125</v>
          </cell>
          <cell r="H7300">
            <v>0</v>
          </cell>
        </row>
        <row r="7301">
          <cell r="G7301">
            <v>-0.97399999999999998</v>
          </cell>
          <cell r="H7301">
            <v>0</v>
          </cell>
        </row>
        <row r="7302">
          <cell r="G7302">
            <v>-1.0005999999999999</v>
          </cell>
          <cell r="H7302">
            <v>0</v>
          </cell>
        </row>
        <row r="7303">
          <cell r="G7303">
            <v>-0.99470000000000003</v>
          </cell>
          <cell r="H7303">
            <v>0</v>
          </cell>
        </row>
        <row r="7304">
          <cell r="G7304">
            <v>-0.89300000000000002</v>
          </cell>
          <cell r="H7304">
            <v>0</v>
          </cell>
        </row>
        <row r="7305">
          <cell r="G7305">
            <v>-0.98340000000000005</v>
          </cell>
          <cell r="H7305">
            <v>0</v>
          </cell>
        </row>
        <row r="7306">
          <cell r="G7306">
            <v>-0.94599999999999995</v>
          </cell>
          <cell r="H7306">
            <v>0</v>
          </cell>
        </row>
        <row r="7307">
          <cell r="G7307">
            <v>-0.97189999999999999</v>
          </cell>
          <cell r="H7307">
            <v>0</v>
          </cell>
        </row>
        <row r="7308">
          <cell r="G7308">
            <v>-0.93489999999999995</v>
          </cell>
          <cell r="H7308">
            <v>0</v>
          </cell>
        </row>
        <row r="7309">
          <cell r="G7309">
            <v>-0.96050000000000002</v>
          </cell>
          <cell r="H7309">
            <v>0</v>
          </cell>
        </row>
        <row r="7310">
          <cell r="G7310">
            <v>-0.95469999999999999</v>
          </cell>
          <cell r="H7310">
            <v>0</v>
          </cell>
        </row>
        <row r="7311">
          <cell r="G7311">
            <v>-0.91839999999999999</v>
          </cell>
          <cell r="H7311">
            <v>0</v>
          </cell>
        </row>
        <row r="7312">
          <cell r="G7312">
            <v>-0.94350000000000001</v>
          </cell>
          <cell r="H7312">
            <v>0</v>
          </cell>
        </row>
        <row r="7313">
          <cell r="G7313">
            <v>-0.90769999999999995</v>
          </cell>
          <cell r="H7313">
            <v>0</v>
          </cell>
        </row>
        <row r="7314">
          <cell r="G7314">
            <v>-0.9325</v>
          </cell>
          <cell r="H7314">
            <v>0</v>
          </cell>
        </row>
        <row r="7315">
          <cell r="G7315">
            <v>-0.92689999999999995</v>
          </cell>
          <cell r="H7315">
            <v>0</v>
          </cell>
        </row>
        <row r="7316">
          <cell r="G7316">
            <v>-0.83220000000000005</v>
          </cell>
          <cell r="H7316">
            <v>0</v>
          </cell>
        </row>
        <row r="7317">
          <cell r="G7317">
            <v>-0.91639999999999999</v>
          </cell>
          <cell r="H7317">
            <v>0</v>
          </cell>
        </row>
        <row r="7318">
          <cell r="G7318">
            <v>-0.88160000000000005</v>
          </cell>
          <cell r="H7318">
            <v>0</v>
          </cell>
        </row>
        <row r="7319">
          <cell r="G7319">
            <v>-0.90569999999999995</v>
          </cell>
          <cell r="H7319">
            <v>0</v>
          </cell>
        </row>
        <row r="7320">
          <cell r="G7320">
            <v>-0.87119999999999997</v>
          </cell>
          <cell r="H7320">
            <v>0</v>
          </cell>
        </row>
        <row r="7321">
          <cell r="G7321">
            <v>-0.89510000000000001</v>
          </cell>
          <cell r="H7321">
            <v>0</v>
          </cell>
        </row>
        <row r="7322">
          <cell r="G7322">
            <v>-0.88970000000000005</v>
          </cell>
          <cell r="H7322">
            <v>0</v>
          </cell>
        </row>
        <row r="7323">
          <cell r="G7323">
            <v>-0.85589999999999999</v>
          </cell>
          <cell r="H7323">
            <v>0</v>
          </cell>
        </row>
        <row r="7324">
          <cell r="G7324">
            <v>-0.87929999999999997</v>
          </cell>
          <cell r="H7324">
            <v>0</v>
          </cell>
        </row>
        <row r="7325">
          <cell r="G7325">
            <v>-0.84589999999999999</v>
          </cell>
          <cell r="H7325">
            <v>0</v>
          </cell>
        </row>
        <row r="7326">
          <cell r="G7326">
            <v>-0.86899999999999999</v>
          </cell>
          <cell r="H7326">
            <v>0</v>
          </cell>
        </row>
        <row r="7327">
          <cell r="G7327">
            <v>-0.86380000000000001</v>
          </cell>
          <cell r="H7327">
            <v>0</v>
          </cell>
        </row>
        <row r="7328">
          <cell r="G7328">
            <v>-0.80330000000000001</v>
          </cell>
          <cell r="H7328">
            <v>0</v>
          </cell>
        </row>
        <row r="7329">
          <cell r="G7329">
            <v>-0.85389999999999999</v>
          </cell>
          <cell r="H7329">
            <v>0</v>
          </cell>
        </row>
        <row r="7330">
          <cell r="G7330">
            <v>-0.82140000000000002</v>
          </cell>
          <cell r="H7330">
            <v>0</v>
          </cell>
        </row>
        <row r="7331">
          <cell r="G7331">
            <v>-0.84389999999999998</v>
          </cell>
          <cell r="H7331">
            <v>0</v>
          </cell>
        </row>
        <row r="7332">
          <cell r="G7332">
            <v>-0.81179999999999997</v>
          </cell>
          <cell r="H7332">
            <v>0</v>
          </cell>
        </row>
        <row r="7333">
          <cell r="G7333">
            <v>-0.83399999999999996</v>
          </cell>
          <cell r="H7333">
            <v>0</v>
          </cell>
        </row>
        <row r="7334">
          <cell r="G7334">
            <v>-0.82909999999999995</v>
          </cell>
          <cell r="H7334">
            <v>0</v>
          </cell>
        </row>
        <row r="7335">
          <cell r="G7335">
            <v>-0.79749999999999999</v>
          </cell>
          <cell r="H7335">
            <v>0</v>
          </cell>
        </row>
        <row r="7336">
          <cell r="G7336">
            <v>-0.81940000000000002</v>
          </cell>
          <cell r="H7336">
            <v>0</v>
          </cell>
        </row>
        <row r="7337">
          <cell r="G7337">
            <v>-0.78820000000000001</v>
          </cell>
          <cell r="H7337">
            <v>0</v>
          </cell>
        </row>
        <row r="7338">
          <cell r="G7338">
            <v>-0.80979999999999996</v>
          </cell>
          <cell r="H7338">
            <v>0</v>
          </cell>
        </row>
        <row r="7339">
          <cell r="G7339">
            <v>-0.80500000000000005</v>
          </cell>
          <cell r="H7339">
            <v>0</v>
          </cell>
        </row>
        <row r="7340">
          <cell r="G7340">
            <v>-0.72270000000000001</v>
          </cell>
          <cell r="H7340">
            <v>0</v>
          </cell>
        </row>
        <row r="7341">
          <cell r="G7341">
            <v>-0.79590000000000005</v>
          </cell>
          <cell r="H7341">
            <v>0</v>
          </cell>
        </row>
        <row r="7342">
          <cell r="G7342">
            <v>-0.76559999999999995</v>
          </cell>
          <cell r="H7342">
            <v>0</v>
          </cell>
        </row>
        <row r="7343">
          <cell r="G7343">
            <v>-0.78659999999999997</v>
          </cell>
          <cell r="H7343">
            <v>0</v>
          </cell>
        </row>
        <row r="7344">
          <cell r="G7344">
            <v>-0.75660000000000005</v>
          </cell>
          <cell r="H7344">
            <v>0</v>
          </cell>
        </row>
        <row r="7345">
          <cell r="G7345">
            <v>-0.77739999999999998</v>
          </cell>
          <cell r="H7345">
            <v>0</v>
          </cell>
        </row>
        <row r="7346">
          <cell r="G7346">
            <v>-0.77270000000000005</v>
          </cell>
          <cell r="H7346">
            <v>0</v>
          </cell>
        </row>
        <row r="7347">
          <cell r="G7347">
            <v>-0.74329999999999996</v>
          </cell>
          <cell r="H7347">
            <v>0</v>
          </cell>
        </row>
        <row r="7348">
          <cell r="G7348">
            <v>-0.76370000000000005</v>
          </cell>
          <cell r="H7348">
            <v>0</v>
          </cell>
        </row>
        <row r="7349">
          <cell r="G7349">
            <v>-0.73470000000000002</v>
          </cell>
          <cell r="H7349">
            <v>0</v>
          </cell>
        </row>
        <row r="7350">
          <cell r="G7350">
            <v>-0.75480000000000003</v>
          </cell>
          <cell r="H7350">
            <v>0</v>
          </cell>
        </row>
        <row r="7351">
          <cell r="G7351">
            <v>-0.75029999999999997</v>
          </cell>
          <cell r="H7351">
            <v>0</v>
          </cell>
        </row>
        <row r="7352">
          <cell r="G7352">
            <v>-0.67359999999999998</v>
          </cell>
          <cell r="H7352">
            <v>0</v>
          </cell>
        </row>
        <row r="7353">
          <cell r="G7353">
            <v>-0.74180000000000001</v>
          </cell>
          <cell r="H7353">
            <v>0</v>
          </cell>
        </row>
        <row r="7354">
          <cell r="G7354">
            <v>-0.71360000000000001</v>
          </cell>
          <cell r="H7354">
            <v>0</v>
          </cell>
        </row>
        <row r="7355">
          <cell r="G7355">
            <v>-0.73309999999999997</v>
          </cell>
          <cell r="H7355">
            <v>0</v>
          </cell>
        </row>
        <row r="7356">
          <cell r="G7356">
            <v>-0.70530000000000004</v>
          </cell>
          <cell r="H7356">
            <v>0</v>
          </cell>
        </row>
        <row r="7357">
          <cell r="G7357">
            <v>-0.72460000000000002</v>
          </cell>
          <cell r="H7357">
            <v>0</v>
          </cell>
        </row>
        <row r="7358">
          <cell r="G7358">
            <v>-0.72030000000000005</v>
          </cell>
          <cell r="H7358">
            <v>0</v>
          </cell>
        </row>
        <row r="7359">
          <cell r="G7359">
            <v>-0.69289999999999996</v>
          </cell>
          <cell r="H7359">
            <v>0</v>
          </cell>
        </row>
        <row r="7360">
          <cell r="G7360">
            <v>-0.71189999999999998</v>
          </cell>
          <cell r="H7360">
            <v>0</v>
          </cell>
        </row>
        <row r="7361">
          <cell r="G7361">
            <v>-0.68479999999999996</v>
          </cell>
          <cell r="H7361">
            <v>0</v>
          </cell>
        </row>
        <row r="7362">
          <cell r="G7362">
            <v>-0.70350000000000001</v>
          </cell>
          <cell r="H7362">
            <v>0</v>
          </cell>
        </row>
        <row r="7363">
          <cell r="G7363">
            <v>-0.69940000000000002</v>
          </cell>
          <cell r="H7363">
            <v>0</v>
          </cell>
        </row>
        <row r="7364">
          <cell r="G7364">
            <v>-0.62790000000000001</v>
          </cell>
          <cell r="H7364">
            <v>0</v>
          </cell>
        </row>
        <row r="7365">
          <cell r="G7365">
            <v>-0.6915</v>
          </cell>
          <cell r="H7365">
            <v>0</v>
          </cell>
        </row>
        <row r="7366">
          <cell r="G7366">
            <v>-0.66520000000000001</v>
          </cell>
          <cell r="H7366">
            <v>0</v>
          </cell>
        </row>
        <row r="7367">
          <cell r="G7367">
            <v>-0.68340000000000001</v>
          </cell>
          <cell r="H7367">
            <v>0</v>
          </cell>
        </row>
        <row r="7368">
          <cell r="G7368">
            <v>-0.65739999999999998</v>
          </cell>
          <cell r="H7368">
            <v>0</v>
          </cell>
        </row>
        <row r="7369">
          <cell r="G7369">
            <v>-0.6754</v>
          </cell>
          <cell r="H7369">
            <v>0</v>
          </cell>
        </row>
        <row r="7370">
          <cell r="G7370">
            <v>-0.6714</v>
          </cell>
          <cell r="H7370">
            <v>0</v>
          </cell>
        </row>
        <row r="7371">
          <cell r="G7371">
            <v>-0.64590000000000003</v>
          </cell>
          <cell r="H7371">
            <v>0</v>
          </cell>
        </row>
        <row r="7372">
          <cell r="G7372">
            <v>-0.66359999999999997</v>
          </cell>
          <cell r="H7372">
            <v>0</v>
          </cell>
        </row>
        <row r="7373">
          <cell r="G7373">
            <v>-0.63829999999999998</v>
          </cell>
          <cell r="H7373">
            <v>0</v>
          </cell>
        </row>
        <row r="7374">
          <cell r="G7374">
            <v>-0.65580000000000005</v>
          </cell>
          <cell r="H7374">
            <v>0</v>
          </cell>
        </row>
        <row r="7375">
          <cell r="G7375">
            <v>-0.65190000000000003</v>
          </cell>
          <cell r="H7375">
            <v>0</v>
          </cell>
        </row>
        <row r="7376">
          <cell r="G7376">
            <v>-0.60619999999999996</v>
          </cell>
          <cell r="H7376">
            <v>0</v>
          </cell>
        </row>
        <row r="7377">
          <cell r="G7377">
            <v>-0.64449999999999996</v>
          </cell>
          <cell r="H7377">
            <v>0</v>
          </cell>
        </row>
        <row r="7378">
          <cell r="G7378">
            <v>-0.62</v>
          </cell>
          <cell r="H7378">
            <v>0</v>
          </cell>
        </row>
        <row r="7379">
          <cell r="G7379">
            <v>-0.63690000000000002</v>
          </cell>
          <cell r="H7379">
            <v>0</v>
          </cell>
        </row>
        <row r="7380">
          <cell r="G7380">
            <v>-0.61270000000000002</v>
          </cell>
          <cell r="H7380">
            <v>0</v>
          </cell>
        </row>
        <row r="7381">
          <cell r="G7381">
            <v>-0.62939999999999996</v>
          </cell>
          <cell r="H7381">
            <v>0</v>
          </cell>
        </row>
        <row r="7382">
          <cell r="G7382">
            <v>-0.62560000000000004</v>
          </cell>
          <cell r="H7382">
            <v>0</v>
          </cell>
        </row>
        <row r="7383">
          <cell r="G7383">
            <v>-0.6018</v>
          </cell>
          <cell r="H7383">
            <v>0</v>
          </cell>
        </row>
        <row r="7384">
          <cell r="G7384">
            <v>-0.61829999999999996</v>
          </cell>
          <cell r="H7384">
            <v>0</v>
          </cell>
        </row>
        <row r="7385">
          <cell r="G7385">
            <v>-0.59470000000000001</v>
          </cell>
          <cell r="H7385">
            <v>0</v>
          </cell>
        </row>
        <row r="7386">
          <cell r="G7386">
            <v>-0.61099999999999999</v>
          </cell>
          <cell r="H7386">
            <v>0</v>
          </cell>
        </row>
        <row r="7387">
          <cell r="G7387">
            <v>-17.0762</v>
          </cell>
          <cell r="H7387">
            <v>0</v>
          </cell>
        </row>
        <row r="7388">
          <cell r="G7388">
            <v>-4.0265000000000004</v>
          </cell>
          <cell r="H7388">
            <v>0</v>
          </cell>
        </row>
        <row r="7389">
          <cell r="G7389">
            <v>-3.8761000000000001</v>
          </cell>
          <cell r="H7389">
            <v>0</v>
          </cell>
        </row>
        <row r="7390">
          <cell r="G7390">
            <v>-3.984</v>
          </cell>
          <cell r="H7390">
            <v>0</v>
          </cell>
        </row>
        <row r="7391">
          <cell r="G7391">
            <v>-3.9617</v>
          </cell>
          <cell r="H7391">
            <v>0</v>
          </cell>
        </row>
        <row r="7392">
          <cell r="G7392">
            <v>-3.8121</v>
          </cell>
          <cell r="H7392">
            <v>0</v>
          </cell>
        </row>
        <row r="7393">
          <cell r="G7393">
            <v>-9.5747999999999998</v>
          </cell>
          <cell r="H7393">
            <v>0</v>
          </cell>
        </row>
        <row r="7394">
          <cell r="G7394">
            <v>-9.3216999999999999</v>
          </cell>
          <cell r="H7394">
            <v>6.0900000000000003E-2</v>
          </cell>
        </row>
        <row r="7395">
          <cell r="G7395">
            <v>-9.5771999999999995</v>
          </cell>
          <cell r="H7395">
            <v>0.12230000000000001</v>
          </cell>
        </row>
        <row r="7396">
          <cell r="G7396">
            <v>-9.52</v>
          </cell>
          <cell r="H7396">
            <v>0</v>
          </cell>
        </row>
        <row r="7397">
          <cell r="G7397">
            <v>-8.5471000000000004</v>
          </cell>
          <cell r="H7397">
            <v>0</v>
          </cell>
        </row>
        <row r="7398">
          <cell r="G7398">
            <v>-9.4109999999999996</v>
          </cell>
          <cell r="H7398">
            <v>0</v>
          </cell>
        </row>
        <row r="7399">
          <cell r="G7399">
            <v>-15.9613</v>
          </cell>
          <cell r="H7399">
            <v>0</v>
          </cell>
        </row>
        <row r="7400">
          <cell r="G7400">
            <v>3.3931</v>
          </cell>
          <cell r="H7400">
            <v>0</v>
          </cell>
        </row>
        <row r="7401">
          <cell r="G7401">
            <v>3.2637</v>
          </cell>
          <cell r="H7401">
            <v>0</v>
          </cell>
        </row>
        <row r="7402">
          <cell r="G7402">
            <v>3.3525</v>
          </cell>
          <cell r="H7402">
            <v>0</v>
          </cell>
        </row>
        <row r="7403">
          <cell r="G7403">
            <v>3.3321000000000001</v>
          </cell>
          <cell r="H7403">
            <v>0</v>
          </cell>
        </row>
        <row r="7404">
          <cell r="G7404">
            <v>3.2048000000000001</v>
          </cell>
          <cell r="H7404">
            <v>0</v>
          </cell>
        </row>
        <row r="7405">
          <cell r="G7405">
            <v>6.8552</v>
          </cell>
          <cell r="H7405">
            <v>0</v>
          </cell>
        </row>
        <row r="7406">
          <cell r="G7406">
            <v>7.2037000000000004</v>
          </cell>
          <cell r="H7406">
            <v>-4.5499999999999999E-2</v>
          </cell>
        </row>
        <row r="7407">
          <cell r="G7407">
            <v>7.3996000000000004</v>
          </cell>
          <cell r="H7407">
            <v>-9.3600000000000003E-2</v>
          </cell>
        </row>
        <row r="7408">
          <cell r="G7408">
            <v>7.3541999999999996</v>
          </cell>
          <cell r="H7408">
            <v>0</v>
          </cell>
        </row>
        <row r="7409">
          <cell r="G7409">
            <v>6.6017999999999999</v>
          </cell>
          <cell r="H7409">
            <v>0</v>
          </cell>
        </row>
        <row r="7410">
          <cell r="G7410">
            <v>7.2685000000000004</v>
          </cell>
          <cell r="H7410">
            <v>0</v>
          </cell>
        </row>
        <row r="7411">
          <cell r="G7411">
            <v>6.9909999999999997</v>
          </cell>
          <cell r="H7411">
            <v>0</v>
          </cell>
        </row>
        <row r="7412">
          <cell r="G7412">
            <v>3.1566000000000001</v>
          </cell>
          <cell r="H7412">
            <v>0</v>
          </cell>
        </row>
        <row r="7413">
          <cell r="G7413">
            <v>3.0362</v>
          </cell>
          <cell r="H7413">
            <v>0</v>
          </cell>
        </row>
        <row r="7414">
          <cell r="G7414">
            <v>3.1190000000000002</v>
          </cell>
          <cell r="H7414">
            <v>0</v>
          </cell>
        </row>
        <row r="7415">
          <cell r="G7415">
            <v>3.1000999999999999</v>
          </cell>
          <cell r="H7415">
            <v>0</v>
          </cell>
        </row>
        <row r="7416">
          <cell r="G7416">
            <v>2.9820000000000002</v>
          </cell>
          <cell r="H7416">
            <v>0</v>
          </cell>
        </row>
        <row r="7417">
          <cell r="G7417">
            <v>6.3792</v>
          </cell>
          <cell r="H7417">
            <v>0</v>
          </cell>
        </row>
        <row r="7418">
          <cell r="G7418">
            <v>6.7041000000000004</v>
          </cell>
          <cell r="H7418">
            <v>-4.0399999999999998E-2</v>
          </cell>
        </row>
        <row r="7419">
          <cell r="G7419">
            <v>6.8872</v>
          </cell>
          <cell r="H7419">
            <v>-8.2100000000000006E-2</v>
          </cell>
        </row>
        <row r="7420">
          <cell r="G7420">
            <v>6.8456000000000001</v>
          </cell>
          <cell r="H7420">
            <v>0</v>
          </cell>
        </row>
        <row r="7421">
          <cell r="G7421">
            <v>6.1458000000000004</v>
          </cell>
          <cell r="H7421">
            <v>0</v>
          </cell>
        </row>
        <row r="7422">
          <cell r="G7422">
            <v>6.7671000000000001</v>
          </cell>
          <cell r="H7422">
            <v>0</v>
          </cell>
        </row>
        <row r="7423">
          <cell r="G7423">
            <v>6.5092999999999996</v>
          </cell>
          <cell r="H7423">
            <v>0</v>
          </cell>
        </row>
        <row r="7424">
          <cell r="G7424">
            <v>2.9392999999999998</v>
          </cell>
          <cell r="H7424">
            <v>0</v>
          </cell>
        </row>
        <row r="7425">
          <cell r="G7425">
            <v>2.8275000000000001</v>
          </cell>
          <cell r="H7425">
            <v>0</v>
          </cell>
        </row>
        <row r="7426">
          <cell r="G7426">
            <v>2.9047999999999998</v>
          </cell>
          <cell r="H7426">
            <v>0</v>
          </cell>
        </row>
        <row r="7427">
          <cell r="G7427">
            <v>2.8875000000000002</v>
          </cell>
          <cell r="H7427">
            <v>0</v>
          </cell>
        </row>
        <row r="7428">
          <cell r="G7428">
            <v>2.7776000000000001</v>
          </cell>
          <cell r="H7428">
            <v>0</v>
          </cell>
        </row>
        <row r="7429">
          <cell r="G7429">
            <v>5.9424000000000001</v>
          </cell>
          <cell r="H7429">
            <v>0</v>
          </cell>
        </row>
        <row r="7430">
          <cell r="G7430">
            <v>6.2454000000000001</v>
          </cell>
          <cell r="H7430">
            <v>-3.7600000000000001E-2</v>
          </cell>
        </row>
        <row r="7431">
          <cell r="G7431">
            <v>6.4162999999999997</v>
          </cell>
          <cell r="H7431">
            <v>-7.6399999999999996E-2</v>
          </cell>
        </row>
        <row r="7432">
          <cell r="G7432">
            <v>6.3779000000000003</v>
          </cell>
          <cell r="H7432">
            <v>0</v>
          </cell>
        </row>
        <row r="7433">
          <cell r="G7433">
            <v>5.9306000000000001</v>
          </cell>
          <cell r="H7433">
            <v>0</v>
          </cell>
        </row>
        <row r="7434">
          <cell r="G7434">
            <v>6.3040000000000003</v>
          </cell>
          <cell r="H7434">
            <v>0</v>
          </cell>
        </row>
        <row r="7435">
          <cell r="G7435">
            <v>6.0639000000000003</v>
          </cell>
          <cell r="H7435">
            <v>0</v>
          </cell>
        </row>
        <row r="7436">
          <cell r="G7436">
            <v>2.7381000000000002</v>
          </cell>
          <cell r="H7436">
            <v>0</v>
          </cell>
        </row>
        <row r="7437">
          <cell r="G7437">
            <v>2.6337000000000002</v>
          </cell>
          <cell r="H7437">
            <v>0</v>
          </cell>
        </row>
        <row r="7438">
          <cell r="G7438">
            <v>2.7056</v>
          </cell>
          <cell r="H7438">
            <v>0</v>
          </cell>
        </row>
        <row r="7439">
          <cell r="G7439">
            <v>2.6892999999999998</v>
          </cell>
          <cell r="H7439">
            <v>0</v>
          </cell>
        </row>
        <row r="7440">
          <cell r="G7440">
            <v>2.5868000000000002</v>
          </cell>
          <cell r="H7440">
            <v>0</v>
          </cell>
        </row>
        <row r="7441">
          <cell r="G7441">
            <v>5.5338000000000003</v>
          </cell>
          <cell r="H7441">
            <v>0</v>
          </cell>
        </row>
        <row r="7442">
          <cell r="G7442">
            <v>5.8155999999999999</v>
          </cell>
          <cell r="H7442">
            <v>-3.5299999999999998E-2</v>
          </cell>
        </row>
        <row r="7443">
          <cell r="G7443">
            <v>5.9741999999999997</v>
          </cell>
          <cell r="H7443">
            <v>-7.1300000000000002E-2</v>
          </cell>
        </row>
        <row r="7444">
          <cell r="G7444">
            <v>5.9381000000000004</v>
          </cell>
          <cell r="H7444">
            <v>0</v>
          </cell>
        </row>
        <row r="7445">
          <cell r="G7445">
            <v>5.3310000000000004</v>
          </cell>
          <cell r="H7445">
            <v>0</v>
          </cell>
        </row>
        <row r="7446">
          <cell r="G7446">
            <v>5.8697999999999997</v>
          </cell>
          <cell r="H7446">
            <v>0</v>
          </cell>
        </row>
        <row r="7447">
          <cell r="G7447">
            <v>5.6460999999999997</v>
          </cell>
          <cell r="H7447">
            <v>0</v>
          </cell>
        </row>
        <row r="7448">
          <cell r="G7448">
            <v>2.5495000000000001</v>
          </cell>
          <cell r="H7448">
            <v>0</v>
          </cell>
        </row>
        <row r="7449">
          <cell r="G7449">
            <v>2.4523999999999999</v>
          </cell>
          <cell r="H7449">
            <v>0</v>
          </cell>
        </row>
        <row r="7450">
          <cell r="G7450">
            <v>2.5194000000000001</v>
          </cell>
          <cell r="H7450">
            <v>0</v>
          </cell>
        </row>
        <row r="7451">
          <cell r="G7451">
            <v>2.5043000000000002</v>
          </cell>
          <cell r="H7451">
            <v>0</v>
          </cell>
        </row>
        <row r="7452">
          <cell r="G7452">
            <v>2.4089</v>
          </cell>
          <cell r="H7452">
            <v>0</v>
          </cell>
        </row>
        <row r="7453">
          <cell r="G7453">
            <v>5.1534000000000004</v>
          </cell>
          <cell r="H7453">
            <v>0</v>
          </cell>
        </row>
        <row r="7454">
          <cell r="G7454">
            <v>5.4158999999999997</v>
          </cell>
          <cell r="H7454">
            <v>-3.1899999999999998E-2</v>
          </cell>
        </row>
        <row r="7455">
          <cell r="G7455">
            <v>5.5639000000000003</v>
          </cell>
          <cell r="H7455">
            <v>-6.3100000000000003E-2</v>
          </cell>
        </row>
        <row r="7456">
          <cell r="G7456">
            <v>5.5305</v>
          </cell>
          <cell r="H7456">
            <v>0</v>
          </cell>
        </row>
        <row r="7457">
          <cell r="G7457">
            <v>4.9652000000000003</v>
          </cell>
          <cell r="H7457">
            <v>0</v>
          </cell>
        </row>
        <row r="7458">
          <cell r="G7458">
            <v>5.4672999999999998</v>
          </cell>
          <cell r="H7458">
            <v>0</v>
          </cell>
        </row>
        <row r="7459">
          <cell r="G7459">
            <v>5.2591999999999999</v>
          </cell>
          <cell r="H7459">
            <v>0</v>
          </cell>
        </row>
        <row r="7460">
          <cell r="G7460">
            <v>2.3746999999999998</v>
          </cell>
          <cell r="H7460">
            <v>0</v>
          </cell>
        </row>
        <row r="7461">
          <cell r="G7461">
            <v>2.2843</v>
          </cell>
          <cell r="H7461">
            <v>0</v>
          </cell>
        </row>
        <row r="7462">
          <cell r="G7462">
            <v>2.3466999999999998</v>
          </cell>
          <cell r="H7462">
            <v>0</v>
          </cell>
        </row>
        <row r="7463">
          <cell r="G7463">
            <v>2.3325999999999998</v>
          </cell>
          <cell r="H7463">
            <v>0</v>
          </cell>
        </row>
        <row r="7464">
          <cell r="G7464">
            <v>2.2437999999999998</v>
          </cell>
          <cell r="H7464">
            <v>0</v>
          </cell>
        </row>
        <row r="7465">
          <cell r="G7465">
            <v>4.8000999999999996</v>
          </cell>
          <cell r="H7465">
            <v>0</v>
          </cell>
        </row>
        <row r="7466">
          <cell r="G7466">
            <v>5.0446</v>
          </cell>
          <cell r="H7466">
            <v>-2.8799999999999999E-2</v>
          </cell>
        </row>
        <row r="7467">
          <cell r="G7467">
            <v>5.1822999999999997</v>
          </cell>
          <cell r="H7467">
            <v>-5.62E-2</v>
          </cell>
        </row>
        <row r="7468">
          <cell r="G7468">
            <v>5.1510999999999996</v>
          </cell>
          <cell r="H7468">
            <v>0</v>
          </cell>
        </row>
        <row r="7469">
          <cell r="G7469">
            <v>4.6246</v>
          </cell>
          <cell r="H7469">
            <v>0</v>
          </cell>
        </row>
        <row r="7470">
          <cell r="G7470">
            <v>5.0922999999999998</v>
          </cell>
          <cell r="H7470">
            <v>0</v>
          </cell>
        </row>
        <row r="7471">
          <cell r="G7471">
            <v>4.8982999999999999</v>
          </cell>
          <cell r="H7471">
            <v>0</v>
          </cell>
        </row>
        <row r="7472">
          <cell r="G7472">
            <v>2.2117</v>
          </cell>
          <cell r="H7472">
            <v>0</v>
          </cell>
        </row>
        <row r="7473">
          <cell r="G7473">
            <v>2.1274000000000002</v>
          </cell>
          <cell r="H7473">
            <v>0</v>
          </cell>
        </row>
        <row r="7474">
          <cell r="G7474">
            <v>2.1854</v>
          </cell>
          <cell r="H7474">
            <v>0</v>
          </cell>
        </row>
        <row r="7475">
          <cell r="G7475">
            <v>2.1722000000000001</v>
          </cell>
          <cell r="H7475">
            <v>0</v>
          </cell>
        </row>
        <row r="7476">
          <cell r="G7476">
            <v>2.0893999999999999</v>
          </cell>
          <cell r="H7476">
            <v>0</v>
          </cell>
        </row>
        <row r="7477">
          <cell r="G7477">
            <v>4.4695999999999998</v>
          </cell>
          <cell r="H7477">
            <v>0</v>
          </cell>
        </row>
        <row r="7478">
          <cell r="G7478">
            <v>4.6970999999999998</v>
          </cell>
          <cell r="H7478">
            <v>-2.5700000000000001E-2</v>
          </cell>
        </row>
        <row r="7479">
          <cell r="G7479">
            <v>4.8250999999999999</v>
          </cell>
          <cell r="H7479">
            <v>-4.9599999999999998E-2</v>
          </cell>
        </row>
        <row r="7480">
          <cell r="G7480">
            <v>4.7958999999999996</v>
          </cell>
          <cell r="H7480">
            <v>0</v>
          </cell>
        </row>
        <row r="7481">
          <cell r="G7481">
            <v>4.4592000000000001</v>
          </cell>
          <cell r="H7481">
            <v>0</v>
          </cell>
        </row>
        <row r="7482">
          <cell r="G7482">
            <v>4.7397</v>
          </cell>
          <cell r="H7482">
            <v>0</v>
          </cell>
        </row>
        <row r="7483">
          <cell r="G7483">
            <v>4.5589000000000004</v>
          </cell>
          <cell r="H7483">
            <v>0</v>
          </cell>
        </row>
        <row r="7484">
          <cell r="G7484">
            <v>2.0583999999999998</v>
          </cell>
          <cell r="H7484">
            <v>0</v>
          </cell>
        </row>
        <row r="7485">
          <cell r="G7485">
            <v>1.9799</v>
          </cell>
          <cell r="H7485">
            <v>0</v>
          </cell>
        </row>
        <row r="7486">
          <cell r="G7486">
            <v>2.0339</v>
          </cell>
          <cell r="H7486">
            <v>0</v>
          </cell>
        </row>
        <row r="7487">
          <cell r="G7487">
            <v>2.0215000000000001</v>
          </cell>
          <cell r="H7487">
            <v>0</v>
          </cell>
        </row>
        <row r="7488">
          <cell r="G7488">
            <v>1.9443999999999999</v>
          </cell>
          <cell r="H7488">
            <v>0</v>
          </cell>
        </row>
        <row r="7489">
          <cell r="G7489">
            <v>4.1595000000000004</v>
          </cell>
          <cell r="H7489">
            <v>0</v>
          </cell>
        </row>
        <row r="7490">
          <cell r="G7490">
            <v>4.3711000000000002</v>
          </cell>
          <cell r="H7490">
            <v>-2.35E-2</v>
          </cell>
        </row>
        <row r="7491">
          <cell r="G7491">
            <v>4.4901999999999997</v>
          </cell>
          <cell r="H7491">
            <v>-4.5199999999999997E-2</v>
          </cell>
        </row>
        <row r="7492">
          <cell r="G7492">
            <v>4.4627999999999997</v>
          </cell>
          <cell r="H7492">
            <v>0</v>
          </cell>
        </row>
        <row r="7493">
          <cell r="G7493">
            <v>4.0064000000000002</v>
          </cell>
          <cell r="H7493">
            <v>0</v>
          </cell>
        </row>
        <row r="7494">
          <cell r="G7494">
            <v>4.4112999999999998</v>
          </cell>
          <cell r="H7494">
            <v>0</v>
          </cell>
        </row>
        <row r="7495">
          <cell r="G7495">
            <v>4.2430000000000003</v>
          </cell>
          <cell r="H7495">
            <v>0</v>
          </cell>
        </row>
        <row r="7496">
          <cell r="G7496">
            <v>1.9157999999999999</v>
          </cell>
          <cell r="H7496">
            <v>0</v>
          </cell>
        </row>
        <row r="7497">
          <cell r="G7497">
            <v>1.8427</v>
          </cell>
          <cell r="H7497">
            <v>0</v>
          </cell>
        </row>
        <row r="7498">
          <cell r="G7498">
            <v>1.8929</v>
          </cell>
          <cell r="H7498">
            <v>0</v>
          </cell>
        </row>
        <row r="7499">
          <cell r="G7499">
            <v>1.8813</v>
          </cell>
          <cell r="H7499">
            <v>0</v>
          </cell>
        </row>
        <row r="7500">
          <cell r="G7500">
            <v>1.8095000000000001</v>
          </cell>
          <cell r="H7500">
            <v>0</v>
          </cell>
        </row>
        <row r="7501">
          <cell r="G7501">
            <v>3.8708</v>
          </cell>
          <cell r="H7501">
            <v>0</v>
          </cell>
        </row>
        <row r="7502">
          <cell r="G7502">
            <v>4.0677000000000003</v>
          </cell>
          <cell r="H7502">
            <v>-2.1499999999999998E-2</v>
          </cell>
        </row>
        <row r="7503">
          <cell r="G7503">
            <v>4.1783999999999999</v>
          </cell>
          <cell r="H7503">
            <v>-4.1500000000000002E-2</v>
          </cell>
        </row>
        <row r="7504">
          <cell r="G7504">
            <v>4.1528999999999998</v>
          </cell>
          <cell r="H7504">
            <v>0</v>
          </cell>
        </row>
        <row r="7505">
          <cell r="G7505">
            <v>3.7282000000000002</v>
          </cell>
          <cell r="H7505">
            <v>0</v>
          </cell>
        </row>
        <row r="7506">
          <cell r="G7506">
            <v>4.1048</v>
          </cell>
          <cell r="H7506">
            <v>0</v>
          </cell>
        </row>
        <row r="7507">
          <cell r="G7507">
            <v>3.9481999999999999</v>
          </cell>
          <cell r="H7507">
            <v>0</v>
          </cell>
        </row>
        <row r="7508">
          <cell r="G7508">
            <v>1.7827999999999999</v>
          </cell>
          <cell r="H7508">
            <v>0</v>
          </cell>
        </row>
        <row r="7509">
          <cell r="G7509">
            <v>1.7149000000000001</v>
          </cell>
          <cell r="H7509">
            <v>0</v>
          </cell>
        </row>
        <row r="7510">
          <cell r="G7510">
            <v>1.7618</v>
          </cell>
          <cell r="H7510">
            <v>0</v>
          </cell>
        </row>
        <row r="7511">
          <cell r="G7511">
            <v>1.7512000000000001</v>
          </cell>
          <cell r="H7511">
            <v>0</v>
          </cell>
        </row>
        <row r="7512">
          <cell r="G7512">
            <v>1.6846000000000001</v>
          </cell>
          <cell r="H7512">
            <v>0</v>
          </cell>
        </row>
        <row r="7513">
          <cell r="G7513">
            <v>3.6038999999999999</v>
          </cell>
          <cell r="H7513">
            <v>0</v>
          </cell>
        </row>
        <row r="7514">
          <cell r="G7514">
            <v>3.7875999999999999</v>
          </cell>
          <cell r="H7514">
            <v>-1.9099999999999999E-2</v>
          </cell>
        </row>
        <row r="7515">
          <cell r="G7515">
            <v>3.8910999999999998</v>
          </cell>
          <cell r="H7515">
            <v>-3.6600000000000001E-2</v>
          </cell>
        </row>
        <row r="7516">
          <cell r="G7516">
            <v>3.8677999999999999</v>
          </cell>
          <cell r="H7516">
            <v>0</v>
          </cell>
        </row>
        <row r="7517">
          <cell r="G7517">
            <v>3.4725999999999999</v>
          </cell>
          <cell r="H7517">
            <v>0</v>
          </cell>
        </row>
        <row r="7518">
          <cell r="G7518">
            <v>3.8239000000000001</v>
          </cell>
          <cell r="H7518">
            <v>0</v>
          </cell>
        </row>
        <row r="7519">
          <cell r="G7519">
            <v>3.6783000000000001</v>
          </cell>
          <cell r="H7519">
            <v>0</v>
          </cell>
        </row>
        <row r="7520">
          <cell r="G7520">
            <v>1.661</v>
          </cell>
          <cell r="H7520">
            <v>0</v>
          </cell>
        </row>
        <row r="7521">
          <cell r="G7521">
            <v>1.5978000000000001</v>
          </cell>
          <cell r="H7521">
            <v>0</v>
          </cell>
        </row>
        <row r="7522">
          <cell r="G7522">
            <v>1.6414</v>
          </cell>
          <cell r="H7522">
            <v>0</v>
          </cell>
        </row>
        <row r="7523">
          <cell r="G7523">
            <v>1.6315999999999999</v>
          </cell>
          <cell r="H7523">
            <v>0</v>
          </cell>
        </row>
        <row r="7524">
          <cell r="G7524">
            <v>1.5694999999999999</v>
          </cell>
          <cell r="H7524">
            <v>0</v>
          </cell>
        </row>
        <row r="7525">
          <cell r="G7525">
            <v>3.3578000000000001</v>
          </cell>
          <cell r="H7525">
            <v>0</v>
          </cell>
        </row>
        <row r="7526">
          <cell r="G7526">
            <v>3.5289000000000001</v>
          </cell>
          <cell r="H7526">
            <v>-1.67E-2</v>
          </cell>
        </row>
        <row r="7527">
          <cell r="G7527">
            <v>3.6254</v>
          </cell>
          <cell r="H7527">
            <v>-3.2099999999999997E-2</v>
          </cell>
        </row>
        <row r="7528">
          <cell r="G7528">
            <v>3.6036999999999999</v>
          </cell>
          <cell r="H7528">
            <v>0</v>
          </cell>
        </row>
        <row r="7529">
          <cell r="G7529">
            <v>3.3511000000000002</v>
          </cell>
          <cell r="H7529">
            <v>0</v>
          </cell>
        </row>
        <row r="7530">
          <cell r="G7530">
            <v>3.5621</v>
          </cell>
          <cell r="H7530">
            <v>0</v>
          </cell>
        </row>
        <row r="7531">
          <cell r="G7531">
            <v>3.4266000000000001</v>
          </cell>
          <cell r="H7531">
            <v>0</v>
          </cell>
        </row>
        <row r="7532">
          <cell r="G7532">
            <v>1.5472999999999999</v>
          </cell>
          <cell r="H7532">
            <v>0</v>
          </cell>
        </row>
        <row r="7533">
          <cell r="G7533">
            <v>1.4883999999999999</v>
          </cell>
          <cell r="H7533">
            <v>0</v>
          </cell>
        </row>
        <row r="7534">
          <cell r="G7534">
            <v>1.5290999999999999</v>
          </cell>
          <cell r="H7534">
            <v>0</v>
          </cell>
        </row>
        <row r="7535">
          <cell r="G7535">
            <v>1.52</v>
          </cell>
          <cell r="H7535">
            <v>0</v>
          </cell>
        </row>
        <row r="7536">
          <cell r="G7536">
            <v>3.0448</v>
          </cell>
          <cell r="H7536">
            <v>0</v>
          </cell>
        </row>
        <row r="7537">
          <cell r="G7537">
            <v>3.4175</v>
          </cell>
          <cell r="H7537">
            <v>0</v>
          </cell>
        </row>
        <row r="7538">
          <cell r="G7538">
            <v>3.2875000000000001</v>
          </cell>
          <cell r="H7538">
            <v>-1.49E-2</v>
          </cell>
        </row>
        <row r="7539">
          <cell r="G7539">
            <v>3.3774000000000002</v>
          </cell>
          <cell r="H7539">
            <v>-2.8400000000000002E-2</v>
          </cell>
        </row>
        <row r="7540">
          <cell r="G7540">
            <v>3.3572000000000002</v>
          </cell>
          <cell r="H7540">
            <v>0</v>
          </cell>
        </row>
        <row r="7541">
          <cell r="G7541">
            <v>3.0142000000000002</v>
          </cell>
          <cell r="H7541">
            <v>0</v>
          </cell>
        </row>
        <row r="7542">
          <cell r="G7542">
            <v>3.3191000000000002</v>
          </cell>
          <cell r="H7542">
            <v>0</v>
          </cell>
        </row>
        <row r="7543">
          <cell r="G7543">
            <v>3.1928000000000001</v>
          </cell>
          <cell r="H7543">
            <v>0</v>
          </cell>
        </row>
        <row r="7544">
          <cell r="G7544">
            <v>1.4418</v>
          </cell>
          <cell r="H7544">
            <v>0</v>
          </cell>
        </row>
        <row r="7545">
          <cell r="G7545">
            <v>1.3869</v>
          </cell>
          <cell r="H7545">
            <v>0</v>
          </cell>
        </row>
        <row r="7546">
          <cell r="G7546">
            <v>1.4248000000000001</v>
          </cell>
          <cell r="H7546">
            <v>0</v>
          </cell>
        </row>
        <row r="7547">
          <cell r="G7547">
            <v>1.4162999999999999</v>
          </cell>
          <cell r="H7547">
            <v>0</v>
          </cell>
        </row>
        <row r="7548">
          <cell r="G7548">
            <v>1.3624000000000001</v>
          </cell>
          <cell r="H7548">
            <v>0</v>
          </cell>
        </row>
        <row r="7549">
          <cell r="G7549">
            <v>-0.49320000000000003</v>
          </cell>
          <cell r="H7549">
            <v>0</v>
          </cell>
        </row>
        <row r="7550">
          <cell r="G7550">
            <v>-0.47449999999999998</v>
          </cell>
          <cell r="H7550">
            <v>2.2000000000000001E-3</v>
          </cell>
        </row>
        <row r="7551">
          <cell r="G7551">
            <v>-0.48749999999999999</v>
          </cell>
          <cell r="H7551">
            <v>4.1000000000000003E-3</v>
          </cell>
        </row>
        <row r="7552">
          <cell r="G7552">
            <v>-0.48449999999999999</v>
          </cell>
          <cell r="H7552">
            <v>0</v>
          </cell>
        </row>
        <row r="7553">
          <cell r="G7553">
            <v>-0.435</v>
          </cell>
          <cell r="H7553">
            <v>0</v>
          </cell>
        </row>
        <row r="7554">
          <cell r="G7554">
            <v>-0.47899999999999998</v>
          </cell>
          <cell r="H7554">
            <v>0</v>
          </cell>
        </row>
        <row r="7555">
          <cell r="G7555">
            <v>-0.46079999999999999</v>
          </cell>
          <cell r="H7555">
            <v>0</v>
          </cell>
        </row>
        <row r="7556">
          <cell r="G7556">
            <v>-0.47339999999999999</v>
          </cell>
          <cell r="H7556">
            <v>0</v>
          </cell>
        </row>
        <row r="7557">
          <cell r="G7557">
            <v>-0.45540000000000003</v>
          </cell>
          <cell r="H7557">
            <v>0</v>
          </cell>
        </row>
        <row r="7558">
          <cell r="G7558">
            <v>-0.46789999999999998</v>
          </cell>
          <cell r="H7558">
            <v>0</v>
          </cell>
        </row>
        <row r="7559">
          <cell r="G7559">
            <v>-0.46510000000000001</v>
          </cell>
          <cell r="H7559">
            <v>0</v>
          </cell>
        </row>
        <row r="7560">
          <cell r="G7560">
            <v>-0.44740000000000002</v>
          </cell>
          <cell r="H7560">
            <v>0</v>
          </cell>
        </row>
        <row r="7561">
          <cell r="G7561">
            <v>-0.45960000000000001</v>
          </cell>
          <cell r="H7561">
            <v>0</v>
          </cell>
        </row>
        <row r="7562">
          <cell r="G7562">
            <v>-0.44219999999999998</v>
          </cell>
          <cell r="H7562">
            <v>2.0999999999999999E-3</v>
          </cell>
        </row>
        <row r="7563">
          <cell r="G7563">
            <v>-0.45429999999999998</v>
          </cell>
          <cell r="H7563">
            <v>3.8999999999999998E-3</v>
          </cell>
        </row>
        <row r="7564">
          <cell r="G7564">
            <v>-0.45150000000000001</v>
          </cell>
          <cell r="H7564">
            <v>0</v>
          </cell>
        </row>
        <row r="7565">
          <cell r="G7565">
            <v>-0.40539999999999998</v>
          </cell>
          <cell r="H7565">
            <v>0</v>
          </cell>
        </row>
        <row r="7566">
          <cell r="G7566">
            <v>-0.44640000000000002</v>
          </cell>
          <cell r="H7566">
            <v>0</v>
          </cell>
        </row>
        <row r="7567">
          <cell r="G7567">
            <v>-0.4294</v>
          </cell>
          <cell r="H7567">
            <v>0</v>
          </cell>
        </row>
        <row r="7568">
          <cell r="G7568">
            <v>-0.44119999999999998</v>
          </cell>
          <cell r="H7568">
            <v>0</v>
          </cell>
        </row>
        <row r="7569">
          <cell r="G7569">
            <v>-0.4244</v>
          </cell>
          <cell r="H7569">
            <v>0</v>
          </cell>
        </row>
        <row r="7570">
          <cell r="G7570">
            <v>-0.436</v>
          </cell>
          <cell r="H7570">
            <v>0</v>
          </cell>
        </row>
        <row r="7571">
          <cell r="G7571">
            <v>-0.43340000000000001</v>
          </cell>
          <cell r="H7571">
            <v>0</v>
          </cell>
        </row>
        <row r="7572">
          <cell r="G7572">
            <v>-0.41689999999999999</v>
          </cell>
          <cell r="H7572">
            <v>0</v>
          </cell>
        </row>
        <row r="7573">
          <cell r="G7573">
            <v>-0.4284</v>
          </cell>
          <cell r="H7573">
            <v>0</v>
          </cell>
        </row>
        <row r="7574">
          <cell r="G7574">
            <v>-0.41210000000000002</v>
          </cell>
          <cell r="H7574">
            <v>1.9E-3</v>
          </cell>
        </row>
        <row r="7575">
          <cell r="G7575">
            <v>-0.42330000000000001</v>
          </cell>
          <cell r="H7575">
            <v>3.7000000000000002E-3</v>
          </cell>
        </row>
        <row r="7576">
          <cell r="G7576">
            <v>-0.42080000000000001</v>
          </cell>
          <cell r="H7576">
            <v>0</v>
          </cell>
        </row>
        <row r="7577">
          <cell r="G7577">
            <v>-0.39129999999999998</v>
          </cell>
          <cell r="H7577">
            <v>0</v>
          </cell>
        </row>
        <row r="7578">
          <cell r="G7578">
            <v>-0.41599999999999998</v>
          </cell>
          <cell r="H7578">
            <v>0</v>
          </cell>
        </row>
        <row r="7579">
          <cell r="G7579">
            <v>-0.40010000000000001</v>
          </cell>
          <cell r="H7579">
            <v>0</v>
          </cell>
        </row>
        <row r="7580">
          <cell r="G7580">
            <v>-0.41110000000000002</v>
          </cell>
          <cell r="H7580">
            <v>0</v>
          </cell>
        </row>
        <row r="7581">
          <cell r="G7581">
            <v>-0.39550000000000002</v>
          </cell>
          <cell r="H7581">
            <v>0</v>
          </cell>
        </row>
        <row r="7582">
          <cell r="G7582">
            <v>-0.40629999999999999</v>
          </cell>
          <cell r="H7582">
            <v>0</v>
          </cell>
        </row>
        <row r="7583">
          <cell r="G7583">
            <v>-0.40389999999999998</v>
          </cell>
          <cell r="H7583">
            <v>0</v>
          </cell>
        </row>
        <row r="7584">
          <cell r="G7584">
            <v>-0.38850000000000001</v>
          </cell>
          <cell r="H7584">
            <v>0</v>
          </cell>
        </row>
        <row r="7585">
          <cell r="G7585">
            <v>-0.39910000000000001</v>
          </cell>
          <cell r="H7585">
            <v>0</v>
          </cell>
        </row>
        <row r="7586">
          <cell r="G7586">
            <v>-0.38400000000000001</v>
          </cell>
          <cell r="H7586">
            <v>0</v>
          </cell>
        </row>
        <row r="7587">
          <cell r="G7587">
            <v>-0.39450000000000002</v>
          </cell>
          <cell r="H7587">
            <v>0</v>
          </cell>
        </row>
        <row r="7588">
          <cell r="G7588">
            <v>-0.3921</v>
          </cell>
          <cell r="H7588">
            <v>0</v>
          </cell>
        </row>
        <row r="7589">
          <cell r="G7589">
            <v>-0.35210000000000002</v>
          </cell>
          <cell r="H7589">
            <v>0</v>
          </cell>
        </row>
        <row r="7590">
          <cell r="G7590">
            <v>-0.38769999999999999</v>
          </cell>
          <cell r="H7590">
            <v>0</v>
          </cell>
        </row>
        <row r="7591">
          <cell r="G7591">
            <v>-0.37290000000000001</v>
          </cell>
          <cell r="H7591">
            <v>0</v>
          </cell>
        </row>
        <row r="7592">
          <cell r="G7592">
            <v>-0.38319999999999999</v>
          </cell>
          <cell r="H7592">
            <v>0</v>
          </cell>
        </row>
        <row r="7593">
          <cell r="G7593">
            <v>-0.36859999999999998</v>
          </cell>
          <cell r="H7593">
            <v>0</v>
          </cell>
        </row>
        <row r="7594">
          <cell r="G7594">
            <v>-0.37869999999999998</v>
          </cell>
          <cell r="H7594">
            <v>0</v>
          </cell>
        </row>
        <row r="7595">
          <cell r="G7595">
            <v>-0.37640000000000001</v>
          </cell>
          <cell r="H7595">
            <v>0</v>
          </cell>
        </row>
        <row r="7596">
          <cell r="G7596">
            <v>-0.36209999999999998</v>
          </cell>
          <cell r="H7596">
            <v>0</v>
          </cell>
        </row>
        <row r="7597">
          <cell r="G7597">
            <v>-0.372</v>
          </cell>
          <cell r="H7597">
            <v>0</v>
          </cell>
        </row>
        <row r="7598">
          <cell r="G7598">
            <v>-0.3579</v>
          </cell>
          <cell r="H7598">
            <v>0</v>
          </cell>
        </row>
        <row r="7599">
          <cell r="G7599">
            <v>-0.36770000000000003</v>
          </cell>
          <cell r="H7599">
            <v>0</v>
          </cell>
        </row>
        <row r="7600">
          <cell r="G7600">
            <v>-0.36549999999999999</v>
          </cell>
          <cell r="H7600">
            <v>0</v>
          </cell>
        </row>
        <row r="7601">
          <cell r="G7601">
            <v>-0.32819999999999999</v>
          </cell>
          <cell r="H7601">
            <v>0</v>
          </cell>
        </row>
        <row r="7602">
          <cell r="G7602">
            <v>-0.3614</v>
          </cell>
          <cell r="H7602">
            <v>0</v>
          </cell>
        </row>
        <row r="7603">
          <cell r="G7603">
            <v>-0.34760000000000002</v>
          </cell>
          <cell r="H7603">
            <v>0</v>
          </cell>
        </row>
        <row r="7604">
          <cell r="G7604">
            <v>-0.35709999999999997</v>
          </cell>
          <cell r="H7604">
            <v>0</v>
          </cell>
        </row>
        <row r="7605">
          <cell r="G7605">
            <v>-0.34360000000000002</v>
          </cell>
          <cell r="H7605">
            <v>0</v>
          </cell>
        </row>
        <row r="7606">
          <cell r="G7606">
            <v>-0.35299999999999998</v>
          </cell>
          <cell r="H7606">
            <v>0</v>
          </cell>
        </row>
        <row r="7607">
          <cell r="G7607">
            <v>-0.35089999999999999</v>
          </cell>
          <cell r="H7607">
            <v>0</v>
          </cell>
        </row>
        <row r="7608">
          <cell r="G7608">
            <v>-0.33750000000000002</v>
          </cell>
          <cell r="H7608">
            <v>0</v>
          </cell>
        </row>
        <row r="7609">
          <cell r="G7609">
            <v>-0.3468</v>
          </cell>
          <cell r="H7609">
            <v>0</v>
          </cell>
        </row>
        <row r="7610">
          <cell r="G7610">
            <v>-0.33360000000000001</v>
          </cell>
          <cell r="H7610">
            <v>0</v>
          </cell>
        </row>
        <row r="7611">
          <cell r="G7611">
            <v>-0.3427</v>
          </cell>
          <cell r="H7611">
            <v>0</v>
          </cell>
        </row>
        <row r="7612">
          <cell r="G7612">
            <v>-0.3407</v>
          </cell>
          <cell r="H7612">
            <v>0</v>
          </cell>
        </row>
        <row r="7613">
          <cell r="G7613">
            <v>-0.30590000000000001</v>
          </cell>
          <cell r="H7613">
            <v>0</v>
          </cell>
        </row>
        <row r="7614">
          <cell r="G7614">
            <v>-0.33679999999999999</v>
          </cell>
          <cell r="H7614">
            <v>0</v>
          </cell>
        </row>
        <row r="7615">
          <cell r="G7615">
            <v>-0.32400000000000001</v>
          </cell>
          <cell r="H7615">
            <v>0</v>
          </cell>
        </row>
        <row r="7616">
          <cell r="G7616">
            <v>-0.33289999999999997</v>
          </cell>
          <cell r="H7616">
            <v>0</v>
          </cell>
        </row>
        <row r="7617">
          <cell r="G7617">
            <v>-0.32029999999999997</v>
          </cell>
          <cell r="H7617">
            <v>0</v>
          </cell>
        </row>
        <row r="7618">
          <cell r="G7618">
            <v>-0.32900000000000001</v>
          </cell>
          <cell r="H7618">
            <v>0</v>
          </cell>
        </row>
        <row r="7619">
          <cell r="G7619">
            <v>-0.3271</v>
          </cell>
          <cell r="H7619">
            <v>0</v>
          </cell>
        </row>
        <row r="7620">
          <cell r="G7620">
            <v>-0.31459999999999999</v>
          </cell>
          <cell r="H7620">
            <v>0</v>
          </cell>
        </row>
        <row r="7621">
          <cell r="G7621">
            <v>-0.32319999999999999</v>
          </cell>
          <cell r="H7621">
            <v>0</v>
          </cell>
        </row>
        <row r="7622">
          <cell r="G7622">
            <v>-0.311</v>
          </cell>
          <cell r="H7622">
            <v>0</v>
          </cell>
        </row>
        <row r="7623">
          <cell r="G7623">
            <v>-0.31950000000000001</v>
          </cell>
          <cell r="H7623">
            <v>0</v>
          </cell>
        </row>
        <row r="7624">
          <cell r="G7624">
            <v>-0.31759999999999999</v>
          </cell>
          <cell r="H7624">
            <v>0</v>
          </cell>
        </row>
        <row r="7625">
          <cell r="G7625">
            <v>-0.29530000000000001</v>
          </cell>
          <cell r="H7625">
            <v>0</v>
          </cell>
        </row>
        <row r="7626">
          <cell r="G7626">
            <v>-0.31390000000000001</v>
          </cell>
          <cell r="H7626">
            <v>0</v>
          </cell>
        </row>
        <row r="7627">
          <cell r="G7627">
            <v>-0.30199999999999999</v>
          </cell>
          <cell r="H7627">
            <v>0</v>
          </cell>
        </row>
        <row r="7628">
          <cell r="G7628">
            <v>-0.31030000000000002</v>
          </cell>
          <cell r="H7628">
            <v>0</v>
          </cell>
        </row>
        <row r="7629">
          <cell r="G7629">
            <v>-0.29849999999999999</v>
          </cell>
          <cell r="H7629">
            <v>0</v>
          </cell>
        </row>
        <row r="7630">
          <cell r="G7630">
            <v>-0.30659999999999998</v>
          </cell>
          <cell r="H7630">
            <v>0</v>
          </cell>
        </row>
        <row r="7631">
          <cell r="G7631">
            <v>-0.30480000000000002</v>
          </cell>
          <cell r="H7631">
            <v>0</v>
          </cell>
        </row>
        <row r="7632">
          <cell r="G7632">
            <v>-0.29320000000000002</v>
          </cell>
          <cell r="H7632">
            <v>0</v>
          </cell>
        </row>
        <row r="7633">
          <cell r="G7633">
            <v>-0.30120000000000002</v>
          </cell>
          <cell r="H7633">
            <v>0</v>
          </cell>
        </row>
        <row r="7634">
          <cell r="G7634">
            <v>-0.28970000000000001</v>
          </cell>
          <cell r="H7634">
            <v>0</v>
          </cell>
        </row>
        <row r="7635">
          <cell r="G7635">
            <v>-0.29759999999999998</v>
          </cell>
          <cell r="H7635">
            <v>0</v>
          </cell>
        </row>
        <row r="7636">
          <cell r="G7636">
            <v>-15</v>
          </cell>
          <cell r="H7636">
            <v>0</v>
          </cell>
        </row>
        <row r="7637">
          <cell r="G7637">
            <v>-15.426399999999999</v>
          </cell>
          <cell r="H7637">
            <v>0</v>
          </cell>
        </row>
        <row r="7638">
          <cell r="G7638">
            <v>-14.85</v>
          </cell>
          <cell r="H7638">
            <v>0</v>
          </cell>
        </row>
        <row r="7639">
          <cell r="G7639">
            <v>-15.263299999999999</v>
          </cell>
          <cell r="H7639">
            <v>2.7300000000000001E-2</v>
          </cell>
        </row>
        <row r="7640">
          <cell r="G7640">
            <v>-15.178000000000001</v>
          </cell>
          <cell r="H7640">
            <v>2.5700000000000001E-2</v>
          </cell>
        </row>
        <row r="7641">
          <cell r="G7641">
            <v>-14.604799999999999</v>
          </cell>
          <cell r="H7641">
            <v>2.5000000000000001E-2</v>
          </cell>
        </row>
        <row r="7642">
          <cell r="G7642">
            <v>-15.007199999999999</v>
          </cell>
          <cell r="H7642">
            <v>2.7099999999999999E-2</v>
          </cell>
        </row>
        <row r="7643">
          <cell r="G7643">
            <v>-14.4384</v>
          </cell>
          <cell r="H7643">
            <v>1.4E-3</v>
          </cell>
        </row>
        <row r="7644">
          <cell r="G7644">
            <v>-14.834199999999999</v>
          </cell>
          <cell r="H7644">
            <v>0</v>
          </cell>
        </row>
        <row r="7645">
          <cell r="G7645">
            <v>-14.7456</v>
          </cell>
          <cell r="H7645">
            <v>0</v>
          </cell>
        </row>
        <row r="7646">
          <cell r="G7646">
            <v>-13.2387</v>
          </cell>
          <cell r="H7646">
            <v>0</v>
          </cell>
        </row>
        <row r="7647">
          <cell r="G7647">
            <v>-14.576700000000001</v>
          </cell>
          <cell r="H7647">
            <v>0</v>
          </cell>
        </row>
        <row r="7648">
          <cell r="G7648">
            <v>0</v>
          </cell>
          <cell r="H7648">
            <v>0</v>
          </cell>
        </row>
        <row r="7649">
          <cell r="G7649">
            <v>0</v>
          </cell>
          <cell r="H7649">
            <v>0</v>
          </cell>
        </row>
        <row r="7650">
          <cell r="G7650">
            <v>0</v>
          </cell>
          <cell r="H7650">
            <v>0</v>
          </cell>
        </row>
        <row r="7651">
          <cell r="G7651">
            <v>0</v>
          </cell>
          <cell r="H7651">
            <v>0</v>
          </cell>
        </row>
        <row r="7652">
          <cell r="G7652">
            <v>0</v>
          </cell>
          <cell r="H7652">
            <v>0</v>
          </cell>
        </row>
        <row r="7653">
          <cell r="G7653">
            <v>0</v>
          </cell>
          <cell r="H7653">
            <v>0</v>
          </cell>
        </row>
        <row r="7654">
          <cell r="G7654">
            <v>0</v>
          </cell>
          <cell r="H7654">
            <v>0</v>
          </cell>
        </row>
        <row r="7655">
          <cell r="G7655">
            <v>0</v>
          </cell>
          <cell r="H7655">
            <v>0</v>
          </cell>
        </row>
        <row r="7656">
          <cell r="G7656">
            <v>0</v>
          </cell>
          <cell r="H7656">
            <v>0</v>
          </cell>
        </row>
        <row r="7657">
          <cell r="G7657">
            <v>0</v>
          </cell>
          <cell r="H7657">
            <v>0</v>
          </cell>
        </row>
        <row r="7658">
          <cell r="G7658">
            <v>0</v>
          </cell>
          <cell r="H7658">
            <v>0</v>
          </cell>
        </row>
        <row r="7659">
          <cell r="G7659">
            <v>0</v>
          </cell>
          <cell r="H7659">
            <v>0</v>
          </cell>
        </row>
        <row r="7660">
          <cell r="G7660">
            <v>30</v>
          </cell>
          <cell r="H7660">
            <v>0</v>
          </cell>
        </row>
        <row r="7661">
          <cell r="G7661">
            <v>30.852900000000002</v>
          </cell>
          <cell r="H7661">
            <v>0</v>
          </cell>
        </row>
        <row r="7662">
          <cell r="G7662">
            <v>29.6999</v>
          </cell>
          <cell r="H7662">
            <v>0</v>
          </cell>
        </row>
        <row r="7663">
          <cell r="G7663">
            <v>30.526599999999998</v>
          </cell>
          <cell r="H7663">
            <v>0</v>
          </cell>
        </row>
        <row r="7664">
          <cell r="G7664">
            <v>30.356100000000001</v>
          </cell>
          <cell r="H7664">
            <v>0</v>
          </cell>
        </row>
        <row r="7665">
          <cell r="G7665">
            <v>29.209599999999998</v>
          </cell>
          <cell r="H7665">
            <v>0</v>
          </cell>
        </row>
        <row r="7666">
          <cell r="G7666">
            <v>30.014399999999998</v>
          </cell>
          <cell r="H7666">
            <v>0</v>
          </cell>
        </row>
        <row r="7667">
          <cell r="G7667">
            <v>-450</v>
          </cell>
          <cell r="H7667">
            <v>0</v>
          </cell>
        </row>
        <row r="7668">
          <cell r="G7668">
            <v>658.89790000000005</v>
          </cell>
          <cell r="H7668">
            <v>0</v>
          </cell>
        </row>
        <row r="7669">
          <cell r="G7669">
            <v>0.49569999999999997</v>
          </cell>
          <cell r="H7669">
            <v>0</v>
          </cell>
        </row>
        <row r="7670">
          <cell r="G7670">
            <v>-221.6806</v>
          </cell>
          <cell r="H7670">
            <v>0</v>
          </cell>
        </row>
        <row r="7671">
          <cell r="G7671">
            <v>-256.8775</v>
          </cell>
          <cell r="H7671">
            <v>0</v>
          </cell>
        </row>
        <row r="7672">
          <cell r="G7672">
            <v>-101.7895</v>
          </cell>
          <cell r="H7672">
            <v>0</v>
          </cell>
        </row>
        <row r="7673">
          <cell r="G7673">
            <v>-376.7038</v>
          </cell>
          <cell r="H7673">
            <v>0</v>
          </cell>
        </row>
        <row r="7674">
          <cell r="G7674">
            <v>-569.12300000000005</v>
          </cell>
          <cell r="H7674">
            <v>0</v>
          </cell>
        </row>
        <row r="7675">
          <cell r="G7675">
            <v>134.6909</v>
          </cell>
          <cell r="H7675">
            <v>0</v>
          </cell>
        </row>
        <row r="7676">
          <cell r="G7676">
            <v>-32.203699999999998</v>
          </cell>
          <cell r="H7676">
            <v>0</v>
          </cell>
        </row>
        <row r="7677">
          <cell r="G7677">
            <v>134.46889999999999</v>
          </cell>
          <cell r="H7677">
            <v>0</v>
          </cell>
        </row>
        <row r="7678">
          <cell r="G7678">
            <v>28.277699999999999</v>
          </cell>
          <cell r="H7678">
            <v>0</v>
          </cell>
        </row>
        <row r="7679">
          <cell r="G7679">
            <v>26.413900000000002</v>
          </cell>
          <cell r="H7679">
            <v>0</v>
          </cell>
        </row>
        <row r="7680">
          <cell r="G7680">
            <v>113.8901</v>
          </cell>
          <cell r="H7680">
            <v>0</v>
          </cell>
        </row>
        <row r="7681">
          <cell r="G7681">
            <v>87.585499999999996</v>
          </cell>
          <cell r="H7681">
            <v>0</v>
          </cell>
        </row>
        <row r="7682">
          <cell r="G7682">
            <v>26.677800000000001</v>
          </cell>
          <cell r="H7682">
            <v>0</v>
          </cell>
        </row>
        <row r="7683">
          <cell r="G7683">
            <v>-130.76390000000001</v>
          </cell>
          <cell r="H7683">
            <v>0</v>
          </cell>
        </row>
        <row r="7684">
          <cell r="G7684">
            <v>-159.29179999999999</v>
          </cell>
          <cell r="H7684">
            <v>0</v>
          </cell>
        </row>
        <row r="7685">
          <cell r="G7685">
            <v>-173.63079999999999</v>
          </cell>
          <cell r="H7685">
            <v>0</v>
          </cell>
        </row>
        <row r="7686">
          <cell r="G7686">
            <v>-114.79940000000001</v>
          </cell>
          <cell r="H7686">
            <v>0</v>
          </cell>
        </row>
        <row r="7687">
          <cell r="G7687">
            <v>6.0961999999999996</v>
          </cell>
          <cell r="H7687">
            <v>0</v>
          </cell>
        </row>
        <row r="7688">
          <cell r="G7688">
            <v>125.1519</v>
          </cell>
          <cell r="H7688">
            <v>0</v>
          </cell>
        </row>
        <row r="7689">
          <cell r="G7689">
            <v>101.24930000000001</v>
          </cell>
          <cell r="H7689">
            <v>0</v>
          </cell>
        </row>
        <row r="7690">
          <cell r="G7690">
            <v>-16.878799999999998</v>
          </cell>
          <cell r="H7690">
            <v>0</v>
          </cell>
        </row>
        <row r="7691">
          <cell r="G7691">
            <v>-18.397300000000001</v>
          </cell>
          <cell r="H7691">
            <v>0</v>
          </cell>
        </row>
        <row r="7692">
          <cell r="G7692">
            <v>8.0144000000000002</v>
          </cell>
          <cell r="H7692">
            <v>0</v>
          </cell>
        </row>
        <row r="7693">
          <cell r="G7693">
            <v>8.1449999999999996</v>
          </cell>
          <cell r="H7693">
            <v>0</v>
          </cell>
        </row>
        <row r="7694">
          <cell r="G7694">
            <v>7.3807999999999998</v>
          </cell>
          <cell r="H7694">
            <v>0</v>
          </cell>
        </row>
        <row r="7695">
          <cell r="G7695">
            <v>7.8639000000000001</v>
          </cell>
          <cell r="H7695">
            <v>0</v>
          </cell>
        </row>
        <row r="7696">
          <cell r="G7696">
            <v>7.8510999999999997</v>
          </cell>
          <cell r="H7696">
            <v>0</v>
          </cell>
        </row>
        <row r="7697">
          <cell r="G7697">
            <v>7.18</v>
          </cell>
          <cell r="H7697">
            <v>0</v>
          </cell>
        </row>
        <row r="7698">
          <cell r="G7698">
            <v>7.5484</v>
          </cell>
          <cell r="H7698">
            <v>0</v>
          </cell>
        </row>
        <row r="7699">
          <cell r="G7699">
            <v>-47.186300000000003</v>
          </cell>
          <cell r="H7699">
            <v>0</v>
          </cell>
        </row>
        <row r="7700">
          <cell r="G7700">
            <v>-48.309800000000003</v>
          </cell>
          <cell r="H7700">
            <v>0</v>
          </cell>
        </row>
        <row r="7701">
          <cell r="G7701">
            <v>-108.6876</v>
          </cell>
          <cell r="H7701">
            <v>0</v>
          </cell>
        </row>
        <row r="7702">
          <cell r="G7702">
            <v>-98.116799999999998</v>
          </cell>
          <cell r="H7702">
            <v>0</v>
          </cell>
        </row>
        <row r="7703">
          <cell r="G7703">
            <v>-107.3592</v>
          </cell>
          <cell r="H7703">
            <v>0</v>
          </cell>
        </row>
        <row r="7704">
          <cell r="G7704">
            <v>-103.34650000000001</v>
          </cell>
          <cell r="H7704">
            <v>0</v>
          </cell>
        </row>
        <row r="7705">
          <cell r="G7705">
            <v>-105.9045</v>
          </cell>
          <cell r="H7705">
            <v>0</v>
          </cell>
        </row>
        <row r="7706">
          <cell r="G7706">
            <v>-102.0607</v>
          </cell>
          <cell r="H7706">
            <v>0</v>
          </cell>
        </row>
        <row r="7707">
          <cell r="G7707">
            <v>-95.871700000000004</v>
          </cell>
          <cell r="H7707">
            <v>0</v>
          </cell>
        </row>
        <row r="7708">
          <cell r="G7708">
            <v>-95.325299999999999</v>
          </cell>
          <cell r="H7708">
            <v>0</v>
          </cell>
        </row>
        <row r="7709">
          <cell r="G7709">
            <v>-91.710099999999997</v>
          </cell>
          <cell r="H7709">
            <v>0</v>
          </cell>
        </row>
        <row r="7710">
          <cell r="G7710">
            <v>-94.253200000000007</v>
          </cell>
          <cell r="H7710">
            <v>0</v>
          </cell>
        </row>
        <row r="7711">
          <cell r="G7711">
            <v>-90.678700000000006</v>
          </cell>
          <cell r="H7711">
            <v>0</v>
          </cell>
        </row>
        <row r="7712">
          <cell r="G7712">
            <v>-93.784300000000002</v>
          </cell>
          <cell r="H7712">
            <v>0</v>
          </cell>
        </row>
        <row r="7713">
          <cell r="G7713">
            <v>-120.9104</v>
          </cell>
          <cell r="H7713">
            <v>0</v>
          </cell>
        </row>
        <row r="7714">
          <cell r="G7714">
            <v>415.8922</v>
          </cell>
          <cell r="H7714">
            <v>0</v>
          </cell>
        </row>
        <row r="7715">
          <cell r="G7715">
            <v>442.2328</v>
          </cell>
          <cell r="H7715">
            <v>0</v>
          </cell>
        </row>
        <row r="7716">
          <cell r="G7716">
            <v>427.58120000000002</v>
          </cell>
          <cell r="H7716">
            <v>0</v>
          </cell>
        </row>
        <row r="7717">
          <cell r="G7717">
            <v>439.25450000000001</v>
          </cell>
          <cell r="H7717">
            <v>0</v>
          </cell>
        </row>
        <row r="7718">
          <cell r="G7718">
            <v>422.51990000000001</v>
          </cell>
          <cell r="H7718">
            <v>0</v>
          </cell>
        </row>
        <row r="7719">
          <cell r="G7719">
            <v>434.05309999999997</v>
          </cell>
          <cell r="H7719">
            <v>0</v>
          </cell>
        </row>
        <row r="7720">
          <cell r="G7720">
            <v>431.43189999999998</v>
          </cell>
          <cell r="H7720">
            <v>0</v>
          </cell>
        </row>
        <row r="7721">
          <cell r="G7721">
            <v>414.99239999999998</v>
          </cell>
          <cell r="H7721">
            <v>0</v>
          </cell>
        </row>
        <row r="7722">
          <cell r="G7722">
            <v>426.17509999999999</v>
          </cell>
          <cell r="H7722">
            <v>0</v>
          </cell>
        </row>
        <row r="7723">
          <cell r="G7723">
            <v>409.93400000000003</v>
          </cell>
          <cell r="H7723">
            <v>0</v>
          </cell>
        </row>
        <row r="7724">
          <cell r="G7724">
            <v>421.11880000000002</v>
          </cell>
          <cell r="H7724">
            <v>0</v>
          </cell>
        </row>
        <row r="7725">
          <cell r="G7725">
            <v>-88.410300000000007</v>
          </cell>
          <cell r="H7725">
            <v>0</v>
          </cell>
        </row>
        <row r="7726">
          <cell r="G7726">
            <v>-79.371099999999998</v>
          </cell>
          <cell r="H7726">
            <v>0</v>
          </cell>
        </row>
        <row r="7727">
          <cell r="G7727">
            <v>-87.394400000000005</v>
          </cell>
          <cell r="H7727">
            <v>0</v>
          </cell>
        </row>
        <row r="7728">
          <cell r="G7728">
            <v>-10.324400000000001</v>
          </cell>
          <cell r="H7728">
            <v>0</v>
          </cell>
        </row>
        <row r="7729">
          <cell r="G7729">
            <v>-10.6065</v>
          </cell>
          <cell r="H7729">
            <v>0</v>
          </cell>
        </row>
        <row r="7730">
          <cell r="G7730">
            <v>-10.2027</v>
          </cell>
          <cell r="H7730">
            <v>0</v>
          </cell>
        </row>
        <row r="7731">
          <cell r="G7731">
            <v>-10.583</v>
          </cell>
          <cell r="H7731">
            <v>0</v>
          </cell>
        </row>
        <row r="7732">
          <cell r="G7732">
            <v>-10.519399999999999</v>
          </cell>
          <cell r="H7732">
            <v>0</v>
          </cell>
        </row>
        <row r="7733">
          <cell r="G7733">
            <v>-10.1189</v>
          </cell>
          <cell r="H7733">
            <v>0</v>
          </cell>
        </row>
        <row r="7734">
          <cell r="G7734">
            <v>-10.3954</v>
          </cell>
          <cell r="H7734">
            <v>0</v>
          </cell>
        </row>
        <row r="7735">
          <cell r="G7735">
            <v>-10.104699999999999</v>
          </cell>
          <cell r="H7735">
            <v>0</v>
          </cell>
        </row>
        <row r="7736">
          <cell r="G7736">
            <v>-10.380699999999999</v>
          </cell>
          <cell r="H7736">
            <v>0</v>
          </cell>
        </row>
        <row r="7737">
          <cell r="G7737">
            <v>30</v>
          </cell>
          <cell r="H7737">
            <v>0</v>
          </cell>
        </row>
        <row r="7738">
          <cell r="G7738">
            <v>30</v>
          </cell>
          <cell r="H7738">
            <v>0</v>
          </cell>
        </row>
        <row r="7739">
          <cell r="G7739">
            <v>30.852900000000002</v>
          </cell>
          <cell r="H7739">
            <v>0</v>
          </cell>
        </row>
        <row r="7740">
          <cell r="G7740">
            <v>61.053199999999997</v>
          </cell>
          <cell r="H7740">
            <v>0</v>
          </cell>
        </row>
        <row r="7741">
          <cell r="G7741">
            <v>30.356100000000001</v>
          </cell>
          <cell r="H7741">
            <v>0</v>
          </cell>
        </row>
        <row r="7742">
          <cell r="G7742">
            <v>-60</v>
          </cell>
          <cell r="H7742">
            <v>0</v>
          </cell>
        </row>
        <row r="7743">
          <cell r="G7743">
            <v>77.132199999999997</v>
          </cell>
          <cell r="H7743">
            <v>-0.84379999999999999</v>
          </cell>
        </row>
        <row r="7744">
          <cell r="G7744">
            <v>74.249799999999993</v>
          </cell>
          <cell r="H7744">
            <v>0</v>
          </cell>
        </row>
        <row r="7745">
          <cell r="G7745">
            <v>76.316500000000005</v>
          </cell>
          <cell r="H7745">
            <v>0</v>
          </cell>
        </row>
        <row r="7746">
          <cell r="G7746">
            <v>75.890100000000004</v>
          </cell>
          <cell r="H7746">
            <v>0</v>
          </cell>
        </row>
        <row r="7747">
          <cell r="G7747">
            <v>73.024000000000001</v>
          </cell>
          <cell r="H7747">
            <v>0</v>
          </cell>
        </row>
        <row r="7748">
          <cell r="G7748">
            <v>75.036000000000001</v>
          </cell>
          <cell r="H7748">
            <v>0</v>
          </cell>
        </row>
        <row r="7749">
          <cell r="G7749">
            <v>24</v>
          </cell>
          <cell r="H7749">
            <v>0</v>
          </cell>
        </row>
        <row r="7750">
          <cell r="G7750">
            <v>24.682300000000001</v>
          </cell>
          <cell r="H7750">
            <v>0</v>
          </cell>
        </row>
        <row r="7751">
          <cell r="G7751">
            <v>23.759899999999998</v>
          </cell>
          <cell r="H7751">
            <v>0</v>
          </cell>
        </row>
        <row r="7752">
          <cell r="G7752">
            <v>24.421299999999999</v>
          </cell>
          <cell r="H7752">
            <v>0</v>
          </cell>
        </row>
        <row r="7753">
          <cell r="G7753">
            <v>24.284800000000001</v>
          </cell>
          <cell r="H7753">
            <v>0</v>
          </cell>
        </row>
        <row r="7754">
          <cell r="G7754">
            <v>0.06</v>
          </cell>
          <cell r="H7754">
            <v>0</v>
          </cell>
        </row>
        <row r="7755">
          <cell r="G7755">
            <v>0</v>
          </cell>
          <cell r="H7755">
            <v>0</v>
          </cell>
        </row>
        <row r="7756">
          <cell r="G7756">
            <v>0</v>
          </cell>
          <cell r="H7756">
            <v>0</v>
          </cell>
        </row>
        <row r="7757">
          <cell r="G7757">
            <v>0</v>
          </cell>
          <cell r="H7757">
            <v>0</v>
          </cell>
        </row>
        <row r="7758">
          <cell r="G7758">
            <v>0</v>
          </cell>
          <cell r="H7758">
            <v>0</v>
          </cell>
        </row>
        <row r="7759">
          <cell r="G7759">
            <v>0</v>
          </cell>
          <cell r="H7759">
            <v>0</v>
          </cell>
        </row>
        <row r="7760">
          <cell r="G7760">
            <v>0</v>
          </cell>
          <cell r="H7760">
            <v>0</v>
          </cell>
        </row>
        <row r="7761">
          <cell r="G7761">
            <v>0</v>
          </cell>
          <cell r="H7761">
            <v>0</v>
          </cell>
        </row>
        <row r="7762">
          <cell r="G7762">
            <v>0</v>
          </cell>
          <cell r="H7762">
            <v>0</v>
          </cell>
        </row>
        <row r="7763">
          <cell r="G7763">
            <v>0</v>
          </cell>
          <cell r="H7763">
            <v>0</v>
          </cell>
        </row>
        <row r="7764">
          <cell r="G7764">
            <v>0</v>
          </cell>
          <cell r="H7764">
            <v>0</v>
          </cell>
        </row>
        <row r="7765">
          <cell r="G7765">
            <v>0</v>
          </cell>
          <cell r="H7765">
            <v>0</v>
          </cell>
        </row>
        <row r="7766">
          <cell r="G7766">
            <v>0</v>
          </cell>
          <cell r="H7766">
            <v>0</v>
          </cell>
        </row>
        <row r="7767">
          <cell r="G7767">
            <v>0</v>
          </cell>
          <cell r="H7767">
            <v>0</v>
          </cell>
        </row>
        <row r="7768">
          <cell r="G7768">
            <v>0</v>
          </cell>
          <cell r="H7768">
            <v>0</v>
          </cell>
        </row>
        <row r="7769">
          <cell r="G7769">
            <v>0</v>
          </cell>
          <cell r="H7769">
            <v>0</v>
          </cell>
        </row>
        <row r="7770">
          <cell r="G7770">
            <v>0</v>
          </cell>
          <cell r="H7770">
            <v>0</v>
          </cell>
        </row>
        <row r="7771">
          <cell r="G7771">
            <v>0</v>
          </cell>
          <cell r="H7771">
            <v>0</v>
          </cell>
        </row>
        <row r="7772">
          <cell r="G7772">
            <v>0</v>
          </cell>
          <cell r="H7772">
            <v>0</v>
          </cell>
        </row>
        <row r="7773">
          <cell r="G7773">
            <v>0</v>
          </cell>
          <cell r="H7773">
            <v>0</v>
          </cell>
        </row>
        <row r="7774">
          <cell r="G7774">
            <v>0</v>
          </cell>
          <cell r="H7774">
            <v>0</v>
          </cell>
        </row>
        <row r="7775">
          <cell r="G7775">
            <v>0</v>
          </cell>
          <cell r="H7775">
            <v>0</v>
          </cell>
        </row>
        <row r="7776">
          <cell r="G7776">
            <v>0</v>
          </cell>
          <cell r="H7776">
            <v>0</v>
          </cell>
        </row>
        <row r="7777">
          <cell r="G7777">
            <v>0</v>
          </cell>
          <cell r="H7777">
            <v>0</v>
          </cell>
        </row>
        <row r="7778">
          <cell r="G7778">
            <v>0</v>
          </cell>
          <cell r="H7778">
            <v>0</v>
          </cell>
        </row>
        <row r="7779">
          <cell r="G7779">
            <v>0</v>
          </cell>
          <cell r="H7779">
            <v>0</v>
          </cell>
        </row>
        <row r="7780">
          <cell r="G7780">
            <v>0</v>
          </cell>
          <cell r="H7780">
            <v>0</v>
          </cell>
        </row>
        <row r="7781">
          <cell r="G7781">
            <v>0</v>
          </cell>
          <cell r="H7781">
            <v>0</v>
          </cell>
        </row>
        <row r="7782">
          <cell r="G7782">
            <v>0</v>
          </cell>
          <cell r="H7782">
            <v>0</v>
          </cell>
        </row>
        <row r="7783">
          <cell r="G7783">
            <v>0</v>
          </cell>
          <cell r="H7783">
            <v>0</v>
          </cell>
        </row>
        <row r="7784">
          <cell r="G7784">
            <v>0</v>
          </cell>
          <cell r="H7784">
            <v>0</v>
          </cell>
        </row>
        <row r="7785">
          <cell r="G7785">
            <v>0</v>
          </cell>
          <cell r="H7785">
            <v>0</v>
          </cell>
        </row>
        <row r="7786">
          <cell r="G7786">
            <v>0</v>
          </cell>
          <cell r="H7786">
            <v>0</v>
          </cell>
        </row>
        <row r="7787">
          <cell r="G7787">
            <v>0</v>
          </cell>
          <cell r="H7787">
            <v>0</v>
          </cell>
        </row>
        <row r="7788">
          <cell r="G7788">
            <v>0</v>
          </cell>
          <cell r="H7788">
            <v>0</v>
          </cell>
        </row>
        <row r="7789">
          <cell r="G7789">
            <v>0</v>
          </cell>
          <cell r="H7789">
            <v>0</v>
          </cell>
        </row>
        <row r="7790">
          <cell r="G7790">
            <v>0</v>
          </cell>
          <cell r="H7790">
            <v>0</v>
          </cell>
        </row>
        <row r="7791">
          <cell r="G7791">
            <v>0</v>
          </cell>
          <cell r="H7791">
            <v>0</v>
          </cell>
        </row>
        <row r="7792">
          <cell r="G7792">
            <v>0</v>
          </cell>
          <cell r="H7792">
            <v>0</v>
          </cell>
        </row>
        <row r="7793">
          <cell r="G7793">
            <v>0</v>
          </cell>
          <cell r="H7793">
            <v>0</v>
          </cell>
        </row>
        <row r="7794">
          <cell r="G7794">
            <v>0</v>
          </cell>
          <cell r="H7794">
            <v>0</v>
          </cell>
        </row>
        <row r="7795">
          <cell r="G7795">
            <v>0</v>
          </cell>
          <cell r="H7795">
            <v>0</v>
          </cell>
        </row>
        <row r="7796">
          <cell r="G7796">
            <v>0</v>
          </cell>
          <cell r="H7796">
            <v>0</v>
          </cell>
        </row>
        <row r="7797">
          <cell r="G7797">
            <v>0</v>
          </cell>
          <cell r="H7797">
            <v>0</v>
          </cell>
        </row>
        <row r="7798">
          <cell r="G7798">
            <v>0</v>
          </cell>
          <cell r="H7798">
            <v>0</v>
          </cell>
        </row>
        <row r="7799">
          <cell r="G7799">
            <v>0</v>
          </cell>
          <cell r="H7799">
            <v>0</v>
          </cell>
        </row>
        <row r="7800">
          <cell r="G7800">
            <v>0</v>
          </cell>
          <cell r="H7800">
            <v>0</v>
          </cell>
        </row>
        <row r="7801">
          <cell r="G7801">
            <v>0</v>
          </cell>
          <cell r="H7801">
            <v>0</v>
          </cell>
        </row>
        <row r="7802">
          <cell r="G7802">
            <v>0</v>
          </cell>
          <cell r="H7802">
            <v>0</v>
          </cell>
        </row>
        <row r="7803">
          <cell r="G7803">
            <v>0</v>
          </cell>
          <cell r="H7803">
            <v>0</v>
          </cell>
        </row>
        <row r="7804">
          <cell r="G7804">
            <v>0</v>
          </cell>
          <cell r="H7804">
            <v>0</v>
          </cell>
        </row>
        <row r="7805">
          <cell r="G7805">
            <v>0</v>
          </cell>
          <cell r="H7805">
            <v>0</v>
          </cell>
        </row>
        <row r="7806">
          <cell r="G7806">
            <v>0</v>
          </cell>
          <cell r="H7806">
            <v>0</v>
          </cell>
        </row>
        <row r="7807">
          <cell r="G7807">
            <v>0</v>
          </cell>
          <cell r="H7807">
            <v>0</v>
          </cell>
        </row>
        <row r="7808">
          <cell r="G7808">
            <v>0</v>
          </cell>
          <cell r="H7808">
            <v>0</v>
          </cell>
        </row>
        <row r="7809">
          <cell r="G7809">
            <v>0</v>
          </cell>
          <cell r="H7809">
            <v>0</v>
          </cell>
        </row>
        <row r="7810">
          <cell r="G7810">
            <v>0</v>
          </cell>
          <cell r="H7810">
            <v>0</v>
          </cell>
        </row>
        <row r="7811">
          <cell r="G7811">
            <v>0</v>
          </cell>
          <cell r="H7811">
            <v>0</v>
          </cell>
        </row>
        <row r="7812">
          <cell r="G7812">
            <v>0</v>
          </cell>
          <cell r="H7812">
            <v>0</v>
          </cell>
        </row>
        <row r="7813">
          <cell r="G7813">
            <v>0</v>
          </cell>
          <cell r="H7813">
            <v>0</v>
          </cell>
        </row>
        <row r="7814">
          <cell r="G7814">
            <v>0</v>
          </cell>
          <cell r="H7814">
            <v>0</v>
          </cell>
        </row>
        <row r="7815">
          <cell r="G7815">
            <v>0</v>
          </cell>
          <cell r="H7815">
            <v>0</v>
          </cell>
        </row>
        <row r="7816">
          <cell r="G7816">
            <v>0</v>
          </cell>
          <cell r="H7816">
            <v>0</v>
          </cell>
        </row>
        <row r="7817">
          <cell r="G7817">
            <v>0</v>
          </cell>
          <cell r="H7817">
            <v>0</v>
          </cell>
        </row>
        <row r="7818">
          <cell r="G7818">
            <v>0</v>
          </cell>
          <cell r="H7818">
            <v>0</v>
          </cell>
        </row>
        <row r="7819">
          <cell r="G7819">
            <v>0</v>
          </cell>
          <cell r="H7819">
            <v>0</v>
          </cell>
        </row>
        <row r="7820">
          <cell r="G7820">
            <v>0</v>
          </cell>
          <cell r="H7820">
            <v>0</v>
          </cell>
        </row>
        <row r="7821">
          <cell r="G7821">
            <v>0</v>
          </cell>
          <cell r="H7821">
            <v>0</v>
          </cell>
        </row>
        <row r="7822">
          <cell r="G7822">
            <v>0</v>
          </cell>
          <cell r="H7822">
            <v>0</v>
          </cell>
        </row>
        <row r="7823">
          <cell r="G7823">
            <v>0</v>
          </cell>
          <cell r="H7823">
            <v>0</v>
          </cell>
        </row>
        <row r="7824">
          <cell r="G7824">
            <v>0</v>
          </cell>
          <cell r="H7824">
            <v>0</v>
          </cell>
        </row>
        <row r="7825">
          <cell r="G7825">
            <v>0</v>
          </cell>
          <cell r="H7825">
            <v>0</v>
          </cell>
        </row>
        <row r="7826">
          <cell r="G7826">
            <v>0</v>
          </cell>
          <cell r="H7826">
            <v>0</v>
          </cell>
        </row>
        <row r="7827">
          <cell r="G7827">
            <v>0</v>
          </cell>
          <cell r="H7827">
            <v>0</v>
          </cell>
        </row>
        <row r="7828">
          <cell r="G7828">
            <v>0</v>
          </cell>
          <cell r="H7828">
            <v>0</v>
          </cell>
        </row>
        <row r="7829">
          <cell r="G7829">
            <v>0</v>
          </cell>
          <cell r="H7829">
            <v>0</v>
          </cell>
        </row>
        <row r="7830">
          <cell r="G7830">
            <v>0</v>
          </cell>
          <cell r="H7830">
            <v>0</v>
          </cell>
        </row>
        <row r="7831">
          <cell r="G7831">
            <v>0</v>
          </cell>
          <cell r="H7831">
            <v>0</v>
          </cell>
        </row>
        <row r="7832">
          <cell r="G7832">
            <v>0</v>
          </cell>
          <cell r="H7832">
            <v>0</v>
          </cell>
        </row>
        <row r="7833">
          <cell r="G7833">
            <v>0</v>
          </cell>
          <cell r="H7833">
            <v>0</v>
          </cell>
        </row>
        <row r="7834">
          <cell r="G7834">
            <v>0</v>
          </cell>
          <cell r="H7834">
            <v>0</v>
          </cell>
        </row>
        <row r="7835">
          <cell r="G7835">
            <v>0</v>
          </cell>
          <cell r="H7835">
            <v>0</v>
          </cell>
        </row>
        <row r="7836">
          <cell r="G7836">
            <v>0</v>
          </cell>
          <cell r="H7836">
            <v>0</v>
          </cell>
        </row>
        <row r="7837">
          <cell r="G7837">
            <v>0</v>
          </cell>
          <cell r="H7837">
            <v>0</v>
          </cell>
        </row>
        <row r="7838">
          <cell r="G7838">
            <v>0</v>
          </cell>
          <cell r="H7838">
            <v>0</v>
          </cell>
        </row>
        <row r="7839">
          <cell r="G7839">
            <v>0</v>
          </cell>
          <cell r="H7839">
            <v>0</v>
          </cell>
        </row>
        <row r="7840">
          <cell r="G7840">
            <v>0</v>
          </cell>
          <cell r="H7840">
            <v>0</v>
          </cell>
        </row>
        <row r="7841">
          <cell r="G7841">
            <v>0</v>
          </cell>
          <cell r="H7841">
            <v>0</v>
          </cell>
        </row>
        <row r="7842">
          <cell r="G7842">
            <v>0</v>
          </cell>
          <cell r="H7842">
            <v>0</v>
          </cell>
        </row>
        <row r="7843">
          <cell r="G7843">
            <v>0</v>
          </cell>
          <cell r="H7843">
            <v>0</v>
          </cell>
        </row>
        <row r="7844">
          <cell r="G7844">
            <v>0</v>
          </cell>
          <cell r="H7844">
            <v>0</v>
          </cell>
        </row>
        <row r="7845">
          <cell r="G7845">
            <v>0</v>
          </cell>
          <cell r="H7845">
            <v>0</v>
          </cell>
        </row>
        <row r="7846">
          <cell r="G7846">
            <v>0</v>
          </cell>
          <cell r="H7846">
            <v>0</v>
          </cell>
        </row>
        <row r="7847">
          <cell r="G7847">
            <v>0</v>
          </cell>
          <cell r="H7847">
            <v>0</v>
          </cell>
        </row>
        <row r="7848">
          <cell r="G7848">
            <v>0</v>
          </cell>
          <cell r="H7848">
            <v>0</v>
          </cell>
        </row>
        <row r="7849">
          <cell r="G7849">
            <v>0</v>
          </cell>
          <cell r="H7849">
            <v>0</v>
          </cell>
        </row>
        <row r="7850">
          <cell r="G7850">
            <v>0</v>
          </cell>
          <cell r="H7850">
            <v>0</v>
          </cell>
        </row>
        <row r="7851">
          <cell r="G7851">
            <v>0</v>
          </cell>
          <cell r="H7851">
            <v>0</v>
          </cell>
        </row>
        <row r="7852">
          <cell r="G7852">
            <v>0</v>
          </cell>
          <cell r="H7852">
            <v>0</v>
          </cell>
        </row>
        <row r="7853">
          <cell r="G7853">
            <v>0</v>
          </cell>
          <cell r="H7853">
            <v>0</v>
          </cell>
        </row>
        <row r="7854">
          <cell r="G7854">
            <v>0</v>
          </cell>
          <cell r="H7854">
            <v>0</v>
          </cell>
        </row>
        <row r="7855">
          <cell r="G7855">
            <v>0</v>
          </cell>
          <cell r="H7855">
            <v>0</v>
          </cell>
        </row>
        <row r="7856">
          <cell r="G7856">
            <v>0</v>
          </cell>
          <cell r="H7856">
            <v>0</v>
          </cell>
        </row>
        <row r="7857">
          <cell r="G7857">
            <v>0</v>
          </cell>
          <cell r="H7857">
            <v>0</v>
          </cell>
        </row>
        <row r="7858">
          <cell r="G7858">
            <v>0</v>
          </cell>
          <cell r="H7858">
            <v>0</v>
          </cell>
        </row>
        <row r="7859">
          <cell r="G7859">
            <v>0</v>
          </cell>
          <cell r="H7859">
            <v>0</v>
          </cell>
        </row>
        <row r="7860">
          <cell r="G7860">
            <v>0</v>
          </cell>
          <cell r="H7860">
            <v>0</v>
          </cell>
        </row>
        <row r="7861">
          <cell r="G7861">
            <v>0</v>
          </cell>
          <cell r="H7861">
            <v>0</v>
          </cell>
        </row>
        <row r="7862">
          <cell r="G7862">
            <v>0</v>
          </cell>
          <cell r="H7862">
            <v>0</v>
          </cell>
        </row>
        <row r="7863">
          <cell r="G7863">
            <v>0</v>
          </cell>
          <cell r="H7863">
            <v>0</v>
          </cell>
        </row>
        <row r="7864">
          <cell r="G7864">
            <v>0</v>
          </cell>
          <cell r="H7864">
            <v>0</v>
          </cell>
        </row>
        <row r="7865">
          <cell r="G7865">
            <v>0</v>
          </cell>
          <cell r="H7865">
            <v>0</v>
          </cell>
        </row>
        <row r="7866">
          <cell r="G7866">
            <v>0</v>
          </cell>
          <cell r="H7866">
            <v>0</v>
          </cell>
        </row>
        <row r="7867">
          <cell r="G7867">
            <v>0</v>
          </cell>
          <cell r="H7867">
            <v>0</v>
          </cell>
        </row>
        <row r="7868">
          <cell r="G7868">
            <v>0</v>
          </cell>
          <cell r="H7868">
            <v>0</v>
          </cell>
        </row>
        <row r="7869">
          <cell r="G7869">
            <v>0</v>
          </cell>
          <cell r="H7869">
            <v>0</v>
          </cell>
        </row>
        <row r="7870">
          <cell r="G7870">
            <v>0</v>
          </cell>
          <cell r="H7870">
            <v>0</v>
          </cell>
        </row>
        <row r="7871">
          <cell r="G7871">
            <v>-77.132199999999997</v>
          </cell>
          <cell r="H7871">
            <v>15.426399999999999</v>
          </cell>
        </row>
        <row r="7872">
          <cell r="G7872">
            <v>-44.549900000000001</v>
          </cell>
          <cell r="H7872">
            <v>8.91</v>
          </cell>
        </row>
        <row r="7873">
          <cell r="G7873">
            <v>-45.789900000000003</v>
          </cell>
          <cell r="H7873">
            <v>9.1579999999999995</v>
          </cell>
        </row>
        <row r="7874">
          <cell r="G7874">
            <v>-45.534100000000002</v>
          </cell>
          <cell r="H7874">
            <v>9.1067999999999998</v>
          </cell>
        </row>
        <row r="7875">
          <cell r="G7875">
            <v>-43.814399999999999</v>
          </cell>
          <cell r="H7875">
            <v>8.7629000000000001</v>
          </cell>
        </row>
        <row r="7876">
          <cell r="G7876">
            <v>-45.021599999999999</v>
          </cell>
          <cell r="H7876">
            <v>9.0043000000000006</v>
          </cell>
        </row>
        <row r="7877">
          <cell r="G7877">
            <v>0.72189999999999999</v>
          </cell>
          <cell r="H7877">
            <v>-0.1444</v>
          </cell>
        </row>
        <row r="7878">
          <cell r="G7878">
            <v>0.74170000000000003</v>
          </cell>
          <cell r="H7878">
            <v>-0.14829999999999999</v>
          </cell>
        </row>
        <row r="7879">
          <cell r="G7879">
            <v>0.73729999999999996</v>
          </cell>
          <cell r="H7879">
            <v>-0.14749999999999999</v>
          </cell>
        </row>
        <row r="7880">
          <cell r="G7880">
            <v>0.66190000000000004</v>
          </cell>
          <cell r="H7880">
            <v>-0.13239999999999999</v>
          </cell>
        </row>
        <row r="7881">
          <cell r="G7881">
            <v>0.7288</v>
          </cell>
          <cell r="H7881">
            <v>-0.14580000000000001</v>
          </cell>
        </row>
        <row r="7882">
          <cell r="G7882">
            <v>0.70099999999999996</v>
          </cell>
          <cell r="H7882">
            <v>-0.14019999999999999</v>
          </cell>
        </row>
        <row r="7883">
          <cell r="G7883">
            <v>0.72019999999999995</v>
          </cell>
          <cell r="H7883">
            <v>-0.14399999999999999</v>
          </cell>
        </row>
        <row r="7884">
          <cell r="G7884">
            <v>0.69269999999999998</v>
          </cell>
          <cell r="H7884">
            <v>-0.13850000000000001</v>
          </cell>
        </row>
        <row r="7885">
          <cell r="G7885">
            <v>0.71150000000000002</v>
          </cell>
          <cell r="H7885">
            <v>-0.14230000000000001</v>
          </cell>
        </row>
        <row r="7886">
          <cell r="G7886">
            <v>0.70720000000000005</v>
          </cell>
          <cell r="H7886">
            <v>-0.1414</v>
          </cell>
        </row>
        <row r="7887">
          <cell r="G7887">
            <v>0.68020000000000003</v>
          </cell>
          <cell r="H7887">
            <v>-0.13600000000000001</v>
          </cell>
        </row>
        <row r="7888">
          <cell r="G7888">
            <v>0.69869999999999999</v>
          </cell>
          <cell r="H7888">
            <v>-0.13969999999999999</v>
          </cell>
        </row>
        <row r="7889">
          <cell r="G7889">
            <v>45.7</v>
          </cell>
          <cell r="H7889">
            <v>-0.45700000000000002</v>
          </cell>
        </row>
        <row r="7890">
          <cell r="G7890">
            <v>50.101100000000002</v>
          </cell>
          <cell r="H7890">
            <v>-0.501</v>
          </cell>
        </row>
        <row r="7891">
          <cell r="G7891">
            <v>48.212899999999998</v>
          </cell>
          <cell r="H7891">
            <v>-0.48209999999999997</v>
          </cell>
        </row>
        <row r="7892">
          <cell r="G7892">
            <v>50.063600000000001</v>
          </cell>
          <cell r="H7892">
            <v>-0.50060000000000004</v>
          </cell>
        </row>
        <row r="7893">
          <cell r="G7893">
            <v>49.783900000000003</v>
          </cell>
          <cell r="H7893">
            <v>-0.49780000000000002</v>
          </cell>
        </row>
        <row r="7894">
          <cell r="G7894">
            <v>51.798400000000001</v>
          </cell>
          <cell r="H7894">
            <v>-0.51800000000000002</v>
          </cell>
        </row>
        <row r="7895">
          <cell r="G7895">
            <v>53.193300000000001</v>
          </cell>
          <cell r="H7895">
            <v>-0.53190000000000004</v>
          </cell>
        </row>
        <row r="7896">
          <cell r="G7896">
            <v>90.673400000000001</v>
          </cell>
          <cell r="H7896">
            <v>-0.90669999999999995</v>
          </cell>
        </row>
        <row r="7897">
          <cell r="G7897">
            <v>93.159099999999995</v>
          </cell>
          <cell r="H7897">
            <v>-0.93159999999999998</v>
          </cell>
        </row>
        <row r="7898">
          <cell r="G7898">
            <v>43.999000000000002</v>
          </cell>
          <cell r="H7898">
            <v>-0.44</v>
          </cell>
        </row>
        <row r="7899">
          <cell r="G7899">
            <v>38.770400000000002</v>
          </cell>
          <cell r="H7899">
            <v>-0.38769999999999999</v>
          </cell>
        </row>
        <row r="7900">
          <cell r="G7900">
            <v>43.494999999999997</v>
          </cell>
          <cell r="H7900">
            <v>-0.43490000000000001</v>
          </cell>
        </row>
        <row r="7901">
          <cell r="G7901">
            <v>41.594499999999996</v>
          </cell>
          <cell r="H7901">
            <v>-0.41589999999999999</v>
          </cell>
        </row>
        <row r="7902">
          <cell r="G7902">
            <v>42.9771</v>
          </cell>
          <cell r="H7902">
            <v>-0.42980000000000002</v>
          </cell>
        </row>
        <row r="7903">
          <cell r="G7903">
            <v>41.0989</v>
          </cell>
          <cell r="H7903">
            <v>-0.41099999999999998</v>
          </cell>
        </row>
        <row r="7904">
          <cell r="G7904">
            <v>42.462400000000002</v>
          </cell>
          <cell r="H7904">
            <v>-0.42459999999999998</v>
          </cell>
        </row>
        <row r="7905">
          <cell r="G7905">
            <v>42.203200000000002</v>
          </cell>
          <cell r="H7905">
            <v>-0.42199999999999999</v>
          </cell>
        </row>
        <row r="7906">
          <cell r="G7906">
            <v>40.357100000000003</v>
          </cell>
          <cell r="H7906">
            <v>-0.40360000000000001</v>
          </cell>
        </row>
        <row r="7907">
          <cell r="G7907">
            <v>41.695</v>
          </cell>
          <cell r="H7907">
            <v>-0.41699999999999998</v>
          </cell>
        </row>
        <row r="7908">
          <cell r="G7908">
            <v>39.872300000000003</v>
          </cell>
          <cell r="H7908">
            <v>-0.3987</v>
          </cell>
        </row>
        <row r="7909">
          <cell r="G7909">
            <v>41.194299999999998</v>
          </cell>
          <cell r="H7909">
            <v>-0.41189999999999999</v>
          </cell>
        </row>
        <row r="7910">
          <cell r="G7910">
            <v>20.581399999999999</v>
          </cell>
          <cell r="H7910">
            <v>-0.20580000000000001</v>
          </cell>
        </row>
        <row r="7911">
          <cell r="G7911">
            <v>18.4757</v>
          </cell>
          <cell r="H7911">
            <v>-0.18479999999999999</v>
          </cell>
        </row>
        <row r="7912">
          <cell r="G7912">
            <v>33.902799999999999</v>
          </cell>
          <cell r="H7912">
            <v>-0.33900000000000002</v>
          </cell>
        </row>
        <row r="7913">
          <cell r="G7913">
            <v>32.608400000000003</v>
          </cell>
          <cell r="H7913">
            <v>-0.3261</v>
          </cell>
        </row>
        <row r="7914">
          <cell r="G7914">
            <v>33.497500000000002</v>
          </cell>
          <cell r="H7914">
            <v>-0.33500000000000002</v>
          </cell>
        </row>
        <row r="7915">
          <cell r="G7915">
            <v>32.22</v>
          </cell>
          <cell r="H7915">
            <v>-0.32219999999999999</v>
          </cell>
        </row>
        <row r="7916">
          <cell r="G7916">
            <v>33.098500000000001</v>
          </cell>
          <cell r="H7916">
            <v>-0.33100000000000002</v>
          </cell>
        </row>
        <row r="7917">
          <cell r="G7917">
            <v>32.898499999999999</v>
          </cell>
          <cell r="H7917">
            <v>-0.32900000000000001</v>
          </cell>
        </row>
        <row r="7918">
          <cell r="G7918">
            <v>31.6447</v>
          </cell>
          <cell r="H7918">
            <v>-0.31640000000000001</v>
          </cell>
        </row>
        <row r="7919">
          <cell r="G7919">
            <v>32.508400000000002</v>
          </cell>
          <cell r="H7919">
            <v>-0.3251</v>
          </cell>
        </row>
        <row r="7920">
          <cell r="G7920">
            <v>31.270199999999999</v>
          </cell>
          <cell r="H7920">
            <v>-0.31269999999999998</v>
          </cell>
        </row>
        <row r="7921">
          <cell r="G7921">
            <v>32.124000000000002</v>
          </cell>
          <cell r="H7921">
            <v>-0.32119999999999999</v>
          </cell>
        </row>
        <row r="7922">
          <cell r="G7922">
            <v>95.790400000000005</v>
          </cell>
          <cell r="H7922">
            <v>-0.95789999999999997</v>
          </cell>
        </row>
        <row r="7923">
          <cell r="G7923">
            <v>85.997399999999999</v>
          </cell>
          <cell r="H7923">
            <v>-0.86</v>
          </cell>
        </row>
        <row r="7924">
          <cell r="G7924">
            <v>12.625500000000001</v>
          </cell>
          <cell r="H7924">
            <v>-0.1263</v>
          </cell>
        </row>
        <row r="7925">
          <cell r="G7925">
            <v>12.144600000000001</v>
          </cell>
          <cell r="H7925">
            <v>-0.12139999999999999</v>
          </cell>
        </row>
        <row r="7926">
          <cell r="G7926">
            <v>12.476800000000001</v>
          </cell>
          <cell r="H7926">
            <v>-0.12479999999999999</v>
          </cell>
        </row>
        <row r="7927">
          <cell r="G7927">
            <v>12.0021</v>
          </cell>
          <cell r="H7927">
            <v>-0.12</v>
          </cell>
        </row>
        <row r="7928">
          <cell r="G7928">
            <v>12.330299999999999</v>
          </cell>
          <cell r="H7928">
            <v>-0.12330000000000001</v>
          </cell>
        </row>
        <row r="7929">
          <cell r="G7929">
            <v>12.2567</v>
          </cell>
          <cell r="H7929">
            <v>-0.1226</v>
          </cell>
        </row>
        <row r="7930">
          <cell r="G7930">
            <v>11.7904</v>
          </cell>
          <cell r="H7930">
            <v>-0.1179</v>
          </cell>
        </row>
        <row r="7931">
          <cell r="G7931">
            <v>12.113</v>
          </cell>
          <cell r="H7931">
            <v>-0.1211</v>
          </cell>
        </row>
        <row r="7932">
          <cell r="G7932">
            <v>11.652200000000001</v>
          </cell>
          <cell r="H7932">
            <v>-0.11650000000000001</v>
          </cell>
        </row>
        <row r="7933">
          <cell r="G7933">
            <v>11.9711</v>
          </cell>
          <cell r="H7933">
            <v>-0.1197</v>
          </cell>
        </row>
        <row r="7934">
          <cell r="G7934">
            <v>47.5976</v>
          </cell>
          <cell r="H7934">
            <v>-0.47599999999999998</v>
          </cell>
        </row>
        <row r="7935">
          <cell r="G7935">
            <v>44.259399999999999</v>
          </cell>
          <cell r="H7935">
            <v>-0.44259999999999999</v>
          </cell>
        </row>
        <row r="7936">
          <cell r="G7936">
            <v>47.045900000000003</v>
          </cell>
          <cell r="H7936">
            <v>-0.47049999999999997</v>
          </cell>
        </row>
        <row r="7937">
          <cell r="G7937">
            <v>45.254199999999997</v>
          </cell>
          <cell r="H7937">
            <v>-0.45250000000000001</v>
          </cell>
        </row>
        <row r="7938">
          <cell r="G7938">
            <v>46.489699999999999</v>
          </cell>
          <cell r="H7938">
            <v>-0.46489999999999998</v>
          </cell>
        </row>
        <row r="7939">
          <cell r="G7939">
            <v>44.718600000000002</v>
          </cell>
          <cell r="H7939">
            <v>-0.44719999999999999</v>
          </cell>
        </row>
        <row r="7940">
          <cell r="G7940">
            <v>45.9392</v>
          </cell>
          <cell r="H7940">
            <v>-0.45939999999999998</v>
          </cell>
        </row>
        <row r="7941">
          <cell r="G7941">
            <v>45.661799999999999</v>
          </cell>
          <cell r="H7941">
            <v>-0.45660000000000001</v>
          </cell>
        </row>
        <row r="7942">
          <cell r="G7942">
            <v>0</v>
          </cell>
          <cell r="H7942">
            <v>0</v>
          </cell>
        </row>
        <row r="7943">
          <cell r="G7943">
            <v>0</v>
          </cell>
          <cell r="H7943">
            <v>0</v>
          </cell>
        </row>
        <row r="7944">
          <cell r="G7944">
            <v>0</v>
          </cell>
          <cell r="H7944">
            <v>0</v>
          </cell>
        </row>
        <row r="7945">
          <cell r="G7945">
            <v>0</v>
          </cell>
          <cell r="H7945">
            <v>0</v>
          </cell>
        </row>
        <row r="7946">
          <cell r="G7946">
            <v>0</v>
          </cell>
          <cell r="H7946">
            <v>0</v>
          </cell>
        </row>
        <row r="7947">
          <cell r="G7947">
            <v>0</v>
          </cell>
          <cell r="H7947">
            <v>0</v>
          </cell>
        </row>
        <row r="7948">
          <cell r="G7948">
            <v>0</v>
          </cell>
          <cell r="H7948">
            <v>0</v>
          </cell>
        </row>
        <row r="7949">
          <cell r="G7949">
            <v>0</v>
          </cell>
          <cell r="H7949">
            <v>0</v>
          </cell>
        </row>
        <row r="7950">
          <cell r="G7950">
            <v>0</v>
          </cell>
          <cell r="H7950">
            <v>0</v>
          </cell>
        </row>
        <row r="7951">
          <cell r="G7951">
            <v>0</v>
          </cell>
          <cell r="H7951">
            <v>0</v>
          </cell>
        </row>
        <row r="7952">
          <cell r="G7952">
            <v>0</v>
          </cell>
          <cell r="H7952">
            <v>0</v>
          </cell>
        </row>
        <row r="7953">
          <cell r="G7953">
            <v>0</v>
          </cell>
          <cell r="H7953">
            <v>0</v>
          </cell>
        </row>
        <row r="7954">
          <cell r="G7954">
            <v>0</v>
          </cell>
          <cell r="H7954">
            <v>0</v>
          </cell>
        </row>
        <row r="7955">
          <cell r="G7955">
            <v>0</v>
          </cell>
          <cell r="H7955">
            <v>0</v>
          </cell>
        </row>
        <row r="7956">
          <cell r="G7956">
            <v>0</v>
          </cell>
          <cell r="H7956">
            <v>0</v>
          </cell>
        </row>
        <row r="7957">
          <cell r="G7957">
            <v>0</v>
          </cell>
          <cell r="H7957">
            <v>0</v>
          </cell>
        </row>
        <row r="7958">
          <cell r="G7958">
            <v>0</v>
          </cell>
          <cell r="H7958">
            <v>0</v>
          </cell>
        </row>
        <row r="7959">
          <cell r="G7959">
            <v>0</v>
          </cell>
          <cell r="H7959">
            <v>0</v>
          </cell>
        </row>
        <row r="7960">
          <cell r="G7960">
            <v>0</v>
          </cell>
          <cell r="H7960">
            <v>0</v>
          </cell>
        </row>
        <row r="7961">
          <cell r="G7961">
            <v>0</v>
          </cell>
          <cell r="H7961">
            <v>0</v>
          </cell>
        </row>
        <row r="7962">
          <cell r="G7962">
            <v>0</v>
          </cell>
          <cell r="H7962">
            <v>0</v>
          </cell>
        </row>
        <row r="7963">
          <cell r="G7963">
            <v>0</v>
          </cell>
          <cell r="H7963">
            <v>0</v>
          </cell>
        </row>
        <row r="7964">
          <cell r="G7964">
            <v>0</v>
          </cell>
          <cell r="H7964">
            <v>0</v>
          </cell>
        </row>
        <row r="7965">
          <cell r="G7965">
            <v>0</v>
          </cell>
          <cell r="H7965">
            <v>0</v>
          </cell>
        </row>
        <row r="7966">
          <cell r="G7966">
            <v>0</v>
          </cell>
          <cell r="H7966">
            <v>0</v>
          </cell>
        </row>
        <row r="7967">
          <cell r="G7967">
            <v>0</v>
          </cell>
          <cell r="H7967">
            <v>0</v>
          </cell>
        </row>
        <row r="7968">
          <cell r="G7968">
            <v>0</v>
          </cell>
          <cell r="H7968">
            <v>0</v>
          </cell>
        </row>
        <row r="7969">
          <cell r="G7969">
            <v>0</v>
          </cell>
          <cell r="H7969">
            <v>0</v>
          </cell>
        </row>
        <row r="7970">
          <cell r="G7970">
            <v>0</v>
          </cell>
          <cell r="H7970">
            <v>0</v>
          </cell>
        </row>
        <row r="7971">
          <cell r="G7971">
            <v>0</v>
          </cell>
          <cell r="H7971">
            <v>0</v>
          </cell>
        </row>
        <row r="7972">
          <cell r="G7972">
            <v>0</v>
          </cell>
          <cell r="H7972">
            <v>0</v>
          </cell>
        </row>
        <row r="7973">
          <cell r="G7973">
            <v>0</v>
          </cell>
          <cell r="H7973">
            <v>0</v>
          </cell>
        </row>
        <row r="7974">
          <cell r="G7974">
            <v>0</v>
          </cell>
          <cell r="H7974">
            <v>0</v>
          </cell>
        </row>
        <row r="7975">
          <cell r="G7975">
            <v>0</v>
          </cell>
          <cell r="H7975">
            <v>0</v>
          </cell>
        </row>
        <row r="7976">
          <cell r="G7976">
            <v>0</v>
          </cell>
          <cell r="H7976">
            <v>0</v>
          </cell>
        </row>
        <row r="7977">
          <cell r="G7977">
            <v>0</v>
          </cell>
          <cell r="H7977">
            <v>0</v>
          </cell>
        </row>
        <row r="7978">
          <cell r="G7978">
            <v>0</v>
          </cell>
          <cell r="H7978">
            <v>0</v>
          </cell>
        </row>
        <row r="7979">
          <cell r="G7979">
            <v>0</v>
          </cell>
          <cell r="H7979">
            <v>0</v>
          </cell>
        </row>
        <row r="7980">
          <cell r="G7980">
            <v>0</v>
          </cell>
          <cell r="H7980">
            <v>0</v>
          </cell>
        </row>
        <row r="7981">
          <cell r="G7981">
            <v>0</v>
          </cell>
          <cell r="H7981">
            <v>0</v>
          </cell>
        </row>
        <row r="7982">
          <cell r="G7982">
            <v>0</v>
          </cell>
          <cell r="H7982">
            <v>0</v>
          </cell>
        </row>
        <row r="7983">
          <cell r="G7983">
            <v>0</v>
          </cell>
          <cell r="H7983">
            <v>0</v>
          </cell>
        </row>
        <row r="7984">
          <cell r="G7984">
            <v>0</v>
          </cell>
          <cell r="H7984">
            <v>0</v>
          </cell>
        </row>
        <row r="7985">
          <cell r="G7985">
            <v>-45</v>
          </cell>
          <cell r="H7985">
            <v>0.45</v>
          </cell>
        </row>
        <row r="7986">
          <cell r="G7986">
            <v>-46.279299999999999</v>
          </cell>
          <cell r="H7986">
            <v>0.46279999999999999</v>
          </cell>
        </row>
        <row r="7987">
          <cell r="G7987">
            <v>-44.549900000000001</v>
          </cell>
          <cell r="H7987">
            <v>0.44550000000000001</v>
          </cell>
        </row>
        <row r="7988">
          <cell r="G7988">
            <v>-45.789900000000003</v>
          </cell>
          <cell r="H7988">
            <v>0.45789999999999997</v>
          </cell>
        </row>
        <row r="7989">
          <cell r="G7989">
            <v>-45.534100000000002</v>
          </cell>
          <cell r="H7989">
            <v>0.45529999999999998</v>
          </cell>
        </row>
        <row r="7990">
          <cell r="G7990">
            <v>-43.814399999999999</v>
          </cell>
          <cell r="H7990">
            <v>0.43809999999999999</v>
          </cell>
        </row>
        <row r="7991">
          <cell r="G7991">
            <v>-45.021599999999999</v>
          </cell>
          <cell r="H7991">
            <v>0.45019999999999999</v>
          </cell>
        </row>
        <row r="7992">
          <cell r="G7992">
            <v>-43.315300000000001</v>
          </cell>
          <cell r="H7992">
            <v>0.43319999999999997</v>
          </cell>
        </row>
        <row r="7993">
          <cell r="G7993">
            <v>-44.502699999999997</v>
          </cell>
          <cell r="H7993">
            <v>0.44500000000000001</v>
          </cell>
        </row>
        <row r="7994">
          <cell r="G7994">
            <v>-44.236800000000002</v>
          </cell>
          <cell r="H7994">
            <v>0.44240000000000002</v>
          </cell>
        </row>
        <row r="7995">
          <cell r="G7995">
            <v>-39.716000000000001</v>
          </cell>
          <cell r="H7995">
            <v>0.3972</v>
          </cell>
        </row>
        <row r="7996">
          <cell r="G7996">
            <v>-43.7301</v>
          </cell>
          <cell r="H7996">
            <v>0.43730000000000002</v>
          </cell>
        </row>
        <row r="7997">
          <cell r="G7997">
            <v>-42.061799999999998</v>
          </cell>
          <cell r="H7997">
            <v>0.42059999999999997</v>
          </cell>
        </row>
        <row r="7998">
          <cell r="G7998">
            <v>-43.209400000000002</v>
          </cell>
          <cell r="H7998">
            <v>0.43209999999999998</v>
          </cell>
        </row>
        <row r="7999">
          <cell r="G7999">
            <v>-41.560699999999997</v>
          </cell>
          <cell r="H7999">
            <v>0.41560000000000002</v>
          </cell>
        </row>
        <row r="8000">
          <cell r="G8000">
            <v>-42.691899999999997</v>
          </cell>
          <cell r="H8000">
            <v>0.4269</v>
          </cell>
        </row>
        <row r="8001">
          <cell r="G8001">
            <v>-42.431399999999996</v>
          </cell>
          <cell r="H8001">
            <v>0.42430000000000001</v>
          </cell>
        </row>
        <row r="8002">
          <cell r="G8002">
            <v>-40.810499999999998</v>
          </cell>
          <cell r="H8002">
            <v>0.40810000000000002</v>
          </cell>
        </row>
        <row r="8003">
          <cell r="G8003">
            <v>-41.920400000000001</v>
          </cell>
          <cell r="H8003">
            <v>0.41920000000000002</v>
          </cell>
        </row>
        <row r="8004">
          <cell r="G8004">
            <v>-40.320300000000003</v>
          </cell>
          <cell r="H8004">
            <v>0.4032</v>
          </cell>
        </row>
        <row r="8005">
          <cell r="G8005">
            <v>-41.417000000000002</v>
          </cell>
          <cell r="H8005">
            <v>0.41420000000000001</v>
          </cell>
        </row>
        <row r="8006">
          <cell r="G8006">
            <v>-41.162799999999997</v>
          </cell>
          <cell r="H8006">
            <v>0.41160000000000002</v>
          </cell>
        </row>
        <row r="8007">
          <cell r="G8007">
            <v>-36.951500000000003</v>
          </cell>
          <cell r="H8007">
            <v>0.3695</v>
          </cell>
        </row>
        <row r="8008">
          <cell r="G8008">
            <v>-40.683399999999999</v>
          </cell>
          <cell r="H8008">
            <v>0.40679999999999999</v>
          </cell>
        </row>
        <row r="8009">
          <cell r="G8009">
            <v>-39.130000000000003</v>
          </cell>
          <cell r="H8009">
            <v>0.39129999999999998</v>
          </cell>
        </row>
        <row r="8010">
          <cell r="G8010">
            <v>-40.197000000000003</v>
          </cell>
          <cell r="H8010">
            <v>0.40200000000000002</v>
          </cell>
        </row>
        <row r="8011">
          <cell r="G8011">
            <v>-38.664000000000001</v>
          </cell>
          <cell r="H8011">
            <v>0.3866</v>
          </cell>
        </row>
        <row r="8012">
          <cell r="G8012">
            <v>-39.718200000000003</v>
          </cell>
          <cell r="H8012">
            <v>0.3972</v>
          </cell>
        </row>
        <row r="8013">
          <cell r="G8013">
            <v>-39.478200000000001</v>
          </cell>
          <cell r="H8013">
            <v>0.39479999999999998</v>
          </cell>
        </row>
        <row r="8014">
          <cell r="G8014">
            <v>-37.973599999999998</v>
          </cell>
          <cell r="H8014">
            <v>0.37969999999999998</v>
          </cell>
        </row>
        <row r="8015">
          <cell r="G8015">
            <v>-39.01</v>
          </cell>
          <cell r="H8015">
            <v>0.3901</v>
          </cell>
        </row>
        <row r="8016">
          <cell r="G8016">
            <v>-37.5242</v>
          </cell>
          <cell r="H8016">
            <v>0.37519999999999998</v>
          </cell>
        </row>
        <row r="8017">
          <cell r="G8017">
            <v>-38.5488</v>
          </cell>
          <cell r="H8017">
            <v>0.38550000000000001</v>
          </cell>
        </row>
        <row r="8018">
          <cell r="G8018">
            <v>-38.316200000000002</v>
          </cell>
          <cell r="H8018">
            <v>0.38319999999999999</v>
          </cell>
        </row>
        <row r="8019">
          <cell r="G8019">
            <v>-34.399000000000001</v>
          </cell>
          <cell r="H8019">
            <v>0.34399999999999997</v>
          </cell>
        </row>
        <row r="8020">
          <cell r="G8020">
            <v>-37.876399999999997</v>
          </cell>
          <cell r="H8020">
            <v>0.37880000000000003</v>
          </cell>
        </row>
        <row r="8021">
          <cell r="G8021">
            <v>-36.433799999999998</v>
          </cell>
          <cell r="H8021">
            <v>0.36430000000000001</v>
          </cell>
        </row>
        <row r="8022">
          <cell r="G8022">
            <v>-37.430300000000003</v>
          </cell>
          <cell r="H8022">
            <v>0.37430000000000002</v>
          </cell>
        </row>
        <row r="8023">
          <cell r="G8023">
            <v>-36.0062</v>
          </cell>
          <cell r="H8023">
            <v>0.36009999999999998</v>
          </cell>
        </row>
        <row r="8024">
          <cell r="G8024">
            <v>-36.991</v>
          </cell>
          <cell r="H8024">
            <v>0.36990000000000001</v>
          </cell>
        </row>
        <row r="8025">
          <cell r="G8025">
            <v>-36.770000000000003</v>
          </cell>
          <cell r="H8025">
            <v>0.36770000000000003</v>
          </cell>
        </row>
        <row r="8026">
          <cell r="G8026">
            <v>-35.371200000000002</v>
          </cell>
          <cell r="H8026">
            <v>0.35370000000000001</v>
          </cell>
        </row>
        <row r="8027">
          <cell r="G8027">
            <v>-36.338900000000002</v>
          </cell>
          <cell r="H8027">
            <v>0.3634</v>
          </cell>
        </row>
        <row r="8028">
          <cell r="G8028">
            <v>-34.956699999999998</v>
          </cell>
          <cell r="H8028">
            <v>0.34960000000000002</v>
          </cell>
        </row>
        <row r="8029">
          <cell r="G8029">
            <v>-35.913200000000003</v>
          </cell>
          <cell r="H8029">
            <v>0.35909999999999997</v>
          </cell>
        </row>
        <row r="8030">
          <cell r="G8030">
            <v>-35.6982</v>
          </cell>
          <cell r="H8030">
            <v>0.35699999999999998</v>
          </cell>
        </row>
        <row r="8031">
          <cell r="G8031">
            <v>-33.194499999999998</v>
          </cell>
          <cell r="H8031">
            <v>0.33189999999999997</v>
          </cell>
        </row>
        <row r="8032">
          <cell r="G8032">
            <v>-35.284399999999998</v>
          </cell>
          <cell r="H8032">
            <v>0.3528</v>
          </cell>
        </row>
        <row r="8033">
          <cell r="G8033">
            <v>-33.9407</v>
          </cell>
          <cell r="H8033">
            <v>0.33939999999999998</v>
          </cell>
        </row>
        <row r="8034">
          <cell r="G8034">
            <v>-34.8673</v>
          </cell>
          <cell r="H8034">
            <v>0.34870000000000001</v>
          </cell>
        </row>
        <row r="8035">
          <cell r="G8035">
            <v>-33.538899999999998</v>
          </cell>
          <cell r="H8035">
            <v>0.33539999999999998</v>
          </cell>
        </row>
        <row r="8036">
          <cell r="G8036">
            <v>-34.4544</v>
          </cell>
          <cell r="H8036">
            <v>0.34449999999999997</v>
          </cell>
        </row>
        <row r="8037">
          <cell r="G8037">
            <v>-34.246299999999998</v>
          </cell>
          <cell r="H8037">
            <v>0.34250000000000003</v>
          </cell>
        </row>
        <row r="8038">
          <cell r="G8038">
            <v>-32.941400000000002</v>
          </cell>
          <cell r="H8038">
            <v>0.32940000000000003</v>
          </cell>
        </row>
        <row r="8039">
          <cell r="G8039">
            <v>-33.840299999999999</v>
          </cell>
          <cell r="H8039">
            <v>0.33839999999999998</v>
          </cell>
        </row>
        <row r="8040">
          <cell r="G8040">
            <v>-21.700500000000002</v>
          </cell>
          <cell r="H8040">
            <v>0.217</v>
          </cell>
        </row>
        <row r="8041">
          <cell r="G8041">
            <v>-22.2926</v>
          </cell>
          <cell r="H8041">
            <v>0.22289999999999999</v>
          </cell>
        </row>
        <row r="8042">
          <cell r="G8042">
            <v>-22.157699999999998</v>
          </cell>
          <cell r="H8042">
            <v>0.22159999999999999</v>
          </cell>
        </row>
        <row r="8043">
          <cell r="G8043">
            <v>-19.892199999999999</v>
          </cell>
          <cell r="H8043">
            <v>0.19889999999999999</v>
          </cell>
        </row>
        <row r="8044">
          <cell r="G8044">
            <v>-21.903099999999998</v>
          </cell>
          <cell r="H8044">
            <v>0.219</v>
          </cell>
        </row>
        <row r="8045">
          <cell r="G8045">
            <v>-69.869799999999998</v>
          </cell>
          <cell r="H8045">
            <v>13.974</v>
          </cell>
        </row>
        <row r="8046">
          <cell r="G8046">
            <v>99.799700000000001</v>
          </cell>
          <cell r="H8046">
            <v>-19.959900000000001</v>
          </cell>
        </row>
        <row r="8047">
          <cell r="G8047">
            <v>6.9485999999999999</v>
          </cell>
          <cell r="H8047">
            <v>-1.3896999999999999</v>
          </cell>
        </row>
        <row r="8048">
          <cell r="G8048">
            <v>6.2808999999999999</v>
          </cell>
          <cell r="H8048">
            <v>-1.2562</v>
          </cell>
        </row>
        <row r="8049">
          <cell r="G8049">
            <v>18.962299999999999</v>
          </cell>
          <cell r="H8049">
            <v>-3.7925</v>
          </cell>
        </row>
        <row r="8050">
          <cell r="G8050">
            <v>77.879300000000001</v>
          </cell>
          <cell r="H8050">
            <v>-15.575900000000001</v>
          </cell>
        </row>
        <row r="8051">
          <cell r="G8051">
            <v>78.852000000000004</v>
          </cell>
          <cell r="H8051">
            <v>-15.7704</v>
          </cell>
        </row>
        <row r="8052">
          <cell r="G8052">
            <v>107.9228</v>
          </cell>
          <cell r="H8052">
            <v>0</v>
          </cell>
        </row>
        <row r="8053">
          <cell r="G8053">
            <v>109.77330000000001</v>
          </cell>
          <cell r="H8053">
            <v>0</v>
          </cell>
        </row>
        <row r="8054">
          <cell r="G8054">
            <v>92.301299999999998</v>
          </cell>
          <cell r="H8054">
            <v>0</v>
          </cell>
        </row>
        <row r="8055">
          <cell r="G8055">
            <v>84.856499999999997</v>
          </cell>
          <cell r="H8055">
            <v>0</v>
          </cell>
        </row>
        <row r="8056">
          <cell r="G8056">
            <v>85.554500000000004</v>
          </cell>
          <cell r="H8056">
            <v>0</v>
          </cell>
        </row>
        <row r="8057">
          <cell r="G8057">
            <v>-2.2513999999999998</v>
          </cell>
          <cell r="H8057">
            <v>0</v>
          </cell>
        </row>
        <row r="8058">
          <cell r="G8058">
            <v>-2.3984999999999999</v>
          </cell>
          <cell r="H8058">
            <v>0</v>
          </cell>
        </row>
        <row r="8059">
          <cell r="G8059">
            <v>-1.3851</v>
          </cell>
          <cell r="H8059">
            <v>0</v>
          </cell>
        </row>
        <row r="8060">
          <cell r="G8060">
            <v>-1.7306999999999999</v>
          </cell>
          <cell r="H8060">
            <v>0</v>
          </cell>
        </row>
        <row r="8061">
          <cell r="G8061">
            <v>-1.7053</v>
          </cell>
          <cell r="H8061">
            <v>0</v>
          </cell>
        </row>
        <row r="8062">
          <cell r="G8062">
            <v>-0.71630000000000005</v>
          </cell>
          <cell r="H8062">
            <v>0</v>
          </cell>
        </row>
        <row r="8063">
          <cell r="G8063">
            <v>-1.3290999999999999</v>
          </cell>
          <cell r="H8063">
            <v>0</v>
          </cell>
        </row>
        <row r="8064">
          <cell r="G8064">
            <v>-1.4153</v>
          </cell>
          <cell r="H8064">
            <v>0</v>
          </cell>
        </row>
        <row r="8065">
          <cell r="G8065">
            <v>-1.9902</v>
          </cell>
          <cell r="H8065">
            <v>0</v>
          </cell>
        </row>
        <row r="8066">
          <cell r="G8066">
            <v>-0.42380000000000001</v>
          </cell>
          <cell r="H8066">
            <v>0</v>
          </cell>
        </row>
        <row r="8067">
          <cell r="G8067">
            <v>0.91110000000000002</v>
          </cell>
          <cell r="H8067">
            <v>0</v>
          </cell>
        </row>
        <row r="8068">
          <cell r="G8068">
            <v>-0.29260000000000003</v>
          </cell>
          <cell r="H8068">
            <v>0</v>
          </cell>
        </row>
        <row r="8069">
          <cell r="G8069">
            <v>-0.31080000000000002</v>
          </cell>
          <cell r="H8069">
            <v>0</v>
          </cell>
        </row>
        <row r="8070">
          <cell r="G8070">
            <v>-0.55710000000000004</v>
          </cell>
          <cell r="H8070">
            <v>0</v>
          </cell>
        </row>
        <row r="8071">
          <cell r="G8071">
            <v>-0.31680000000000003</v>
          </cell>
          <cell r="H8071">
            <v>0</v>
          </cell>
        </row>
        <row r="8072">
          <cell r="G8072">
            <v>-0.5504</v>
          </cell>
          <cell r="H8072">
            <v>0</v>
          </cell>
        </row>
        <row r="8073">
          <cell r="G8073">
            <v>-0.66959999999999997</v>
          </cell>
          <cell r="H8073">
            <v>0</v>
          </cell>
        </row>
        <row r="8074">
          <cell r="G8074">
            <v>-0.18940000000000001</v>
          </cell>
          <cell r="H8074">
            <v>0</v>
          </cell>
        </row>
        <row r="8075">
          <cell r="G8075">
            <v>-0.54059999999999997</v>
          </cell>
          <cell r="H8075">
            <v>0</v>
          </cell>
        </row>
        <row r="8076">
          <cell r="G8076">
            <v>-2.3087</v>
          </cell>
          <cell r="H8076">
            <v>0</v>
          </cell>
        </row>
        <row r="8077">
          <cell r="G8077">
            <v>-2.5901000000000001</v>
          </cell>
          <cell r="H8077">
            <v>0</v>
          </cell>
        </row>
        <row r="8078">
          <cell r="G8078">
            <v>10.0786</v>
          </cell>
          <cell r="H8078">
            <v>0</v>
          </cell>
        </row>
        <row r="8079">
          <cell r="G8079">
            <v>10.135899999999999</v>
          </cell>
          <cell r="H8079">
            <v>0</v>
          </cell>
        </row>
        <row r="8080">
          <cell r="G8080">
            <v>10.080500000000001</v>
          </cell>
          <cell r="H8080">
            <v>0</v>
          </cell>
        </row>
        <row r="8081">
          <cell r="G8081">
            <v>9.6692</v>
          </cell>
          <cell r="H8081">
            <v>0</v>
          </cell>
        </row>
        <row r="8082">
          <cell r="G8082">
            <v>9.9618000000000002</v>
          </cell>
          <cell r="H8082">
            <v>0</v>
          </cell>
        </row>
        <row r="8083">
          <cell r="G8083">
            <v>9.7866999999999997</v>
          </cell>
          <cell r="H8083">
            <v>0</v>
          </cell>
        </row>
        <row r="8084">
          <cell r="G8084">
            <v>9.8449000000000009</v>
          </cell>
          <cell r="H8084">
            <v>0</v>
          </cell>
        </row>
        <row r="8085">
          <cell r="G8085">
            <v>9.6719000000000008</v>
          </cell>
          <cell r="H8085">
            <v>0</v>
          </cell>
        </row>
        <row r="8086">
          <cell r="G8086">
            <v>9.7274999999999991</v>
          </cell>
          <cell r="H8086">
            <v>0</v>
          </cell>
        </row>
        <row r="8087">
          <cell r="G8087">
            <v>9.6713000000000005</v>
          </cell>
          <cell r="H8087">
            <v>0</v>
          </cell>
        </row>
        <row r="8088">
          <cell r="G8088">
            <v>9.5015000000000001</v>
          </cell>
          <cell r="H8088">
            <v>0</v>
          </cell>
        </row>
        <row r="8089">
          <cell r="G8089">
            <v>9.5579999999999998</v>
          </cell>
          <cell r="H8089">
            <v>0</v>
          </cell>
        </row>
        <row r="8090">
          <cell r="G8090">
            <v>9.39</v>
          </cell>
          <cell r="H8090">
            <v>0</v>
          </cell>
        </row>
        <row r="8091">
          <cell r="G8091">
            <v>9.4436999999999998</v>
          </cell>
          <cell r="H8091">
            <v>0</v>
          </cell>
        </row>
        <row r="8092">
          <cell r="G8092">
            <v>9.3907000000000007</v>
          </cell>
          <cell r="H8092">
            <v>0</v>
          </cell>
        </row>
        <row r="8093">
          <cell r="G8093">
            <v>9.1164000000000005</v>
          </cell>
          <cell r="H8093">
            <v>0</v>
          </cell>
        </row>
        <row r="8094">
          <cell r="G8094">
            <v>9.2796000000000003</v>
          </cell>
          <cell r="H8094">
            <v>0</v>
          </cell>
        </row>
        <row r="8095">
          <cell r="G8095">
            <v>9.1160999999999994</v>
          </cell>
          <cell r="H8095">
            <v>0</v>
          </cell>
        </row>
        <row r="8096">
          <cell r="G8096">
            <v>9.1698000000000004</v>
          </cell>
          <cell r="H8096">
            <v>0</v>
          </cell>
        </row>
        <row r="8097">
          <cell r="G8097">
            <v>9.0081000000000007</v>
          </cell>
          <cell r="H8097">
            <v>0</v>
          </cell>
        </row>
        <row r="8098">
          <cell r="G8098">
            <v>9.0593000000000004</v>
          </cell>
          <cell r="H8098">
            <v>0</v>
          </cell>
        </row>
        <row r="8099">
          <cell r="G8099">
            <v>9.0062999999999995</v>
          </cell>
          <cell r="H8099">
            <v>0</v>
          </cell>
        </row>
        <row r="8100">
          <cell r="G8100">
            <v>8.8475000000000001</v>
          </cell>
          <cell r="H8100">
            <v>0</v>
          </cell>
        </row>
        <row r="8101">
          <cell r="G8101">
            <v>8.8994999999999997</v>
          </cell>
          <cell r="H8101">
            <v>0</v>
          </cell>
        </row>
        <row r="8102">
          <cell r="G8102">
            <v>8.7424999999999997</v>
          </cell>
          <cell r="H8102">
            <v>0</v>
          </cell>
        </row>
        <row r="8103">
          <cell r="G8103">
            <v>8.7920999999999996</v>
          </cell>
          <cell r="H8103">
            <v>0</v>
          </cell>
        </row>
        <row r="8104">
          <cell r="G8104">
            <v>8.7439999999999998</v>
          </cell>
          <cell r="H8104">
            <v>0</v>
          </cell>
        </row>
        <row r="8105">
          <cell r="G8105">
            <v>8.3869000000000007</v>
          </cell>
          <cell r="H8105">
            <v>0</v>
          </cell>
        </row>
        <row r="8106">
          <cell r="G8106">
            <v>8.6403999999999996</v>
          </cell>
          <cell r="H8106">
            <v>0</v>
          </cell>
        </row>
        <row r="8107">
          <cell r="G8107">
            <v>8.4884000000000004</v>
          </cell>
          <cell r="H8107">
            <v>0</v>
          </cell>
        </row>
        <row r="8108">
          <cell r="G8108">
            <v>8.5386000000000006</v>
          </cell>
          <cell r="H8108">
            <v>0</v>
          </cell>
        </row>
        <row r="8109">
          <cell r="G8109">
            <v>8.3882999999999992</v>
          </cell>
          <cell r="H8109">
            <v>0</v>
          </cell>
        </row>
        <row r="8110">
          <cell r="G8110">
            <v>8.4362999999999992</v>
          </cell>
          <cell r="H8110">
            <v>0</v>
          </cell>
        </row>
        <row r="8111">
          <cell r="G8111">
            <v>8.3872</v>
          </cell>
          <cell r="H8111">
            <v>0</v>
          </cell>
        </row>
        <row r="8112">
          <cell r="G8112">
            <v>8.2395999999999994</v>
          </cell>
          <cell r="H8112">
            <v>0</v>
          </cell>
        </row>
        <row r="8113">
          <cell r="G8113">
            <v>8.2882999999999996</v>
          </cell>
          <cell r="H8113">
            <v>0</v>
          </cell>
        </row>
        <row r="8114">
          <cell r="G8114">
            <v>8.1424000000000003</v>
          </cell>
          <cell r="H8114">
            <v>0</v>
          </cell>
        </row>
        <row r="8115">
          <cell r="G8115">
            <v>8.1889000000000003</v>
          </cell>
          <cell r="H8115">
            <v>0</v>
          </cell>
        </row>
        <row r="8116">
          <cell r="G8116">
            <v>7.8593999999999999</v>
          </cell>
          <cell r="H8116">
            <v>0</v>
          </cell>
        </row>
        <row r="8117">
          <cell r="G8117">
            <v>8.0953999999999997</v>
          </cell>
          <cell r="H8117">
            <v>0</v>
          </cell>
        </row>
        <row r="8118">
          <cell r="G8118">
            <v>7.9543999999999997</v>
          </cell>
          <cell r="H8118">
            <v>0</v>
          </cell>
        </row>
        <row r="8119">
          <cell r="G8119">
            <v>7.9999000000000002</v>
          </cell>
          <cell r="H8119">
            <v>0</v>
          </cell>
        </row>
        <row r="8120">
          <cell r="G8120">
            <v>7.8605999999999998</v>
          </cell>
          <cell r="H8120">
            <v>0</v>
          </cell>
        </row>
        <row r="8121">
          <cell r="G8121">
            <v>7.9054000000000002</v>
          </cell>
          <cell r="H8121">
            <v>0</v>
          </cell>
        </row>
        <row r="8122">
          <cell r="G8122">
            <v>7.8578999999999999</v>
          </cell>
          <cell r="H8122">
            <v>0</v>
          </cell>
        </row>
        <row r="8123">
          <cell r="G8123">
            <v>7.7210000000000001</v>
          </cell>
          <cell r="H8123">
            <v>0</v>
          </cell>
        </row>
        <row r="8124">
          <cell r="G8124">
            <v>7.6745000000000001</v>
          </cell>
          <cell r="H8124">
            <v>0</v>
          </cell>
        </row>
        <row r="8125">
          <cell r="G8125">
            <v>7.7199</v>
          </cell>
          <cell r="H8125">
            <v>0</v>
          </cell>
        </row>
        <row r="8126">
          <cell r="G8126">
            <v>7.5838999999999999</v>
          </cell>
          <cell r="H8126">
            <v>0</v>
          </cell>
        </row>
        <row r="8127">
          <cell r="G8127">
            <v>7.6272000000000002</v>
          </cell>
          <cell r="H8127">
            <v>0</v>
          </cell>
        </row>
        <row r="8128">
          <cell r="G8128">
            <v>7.5857000000000001</v>
          </cell>
          <cell r="H8128">
            <v>0</v>
          </cell>
        </row>
        <row r="8129">
          <cell r="G8129">
            <v>7.2762000000000002</v>
          </cell>
          <cell r="H8129">
            <v>0</v>
          </cell>
        </row>
        <row r="8130">
          <cell r="G8130">
            <v>7.4958999999999998</v>
          </cell>
          <cell r="H8130">
            <v>0</v>
          </cell>
        </row>
        <row r="8131">
          <cell r="G8131">
            <v>7.3635999999999999</v>
          </cell>
          <cell r="H8131">
            <v>0</v>
          </cell>
        </row>
        <row r="8132">
          <cell r="G8132">
            <v>7.4067999999999996</v>
          </cell>
          <cell r="H8132">
            <v>0</v>
          </cell>
        </row>
        <row r="8133">
          <cell r="G8133">
            <v>7.2759999999999998</v>
          </cell>
          <cell r="H8133">
            <v>0</v>
          </cell>
        </row>
        <row r="8134">
          <cell r="G8134">
            <v>7.3171999999999997</v>
          </cell>
          <cell r="H8134">
            <v>0</v>
          </cell>
        </row>
        <row r="8135">
          <cell r="G8135">
            <v>7.2743000000000002</v>
          </cell>
          <cell r="H8135">
            <v>0</v>
          </cell>
        </row>
        <row r="8136">
          <cell r="G8136">
            <v>7.1459000000000001</v>
          </cell>
          <cell r="H8136">
            <v>0</v>
          </cell>
        </row>
        <row r="8137">
          <cell r="G8137">
            <v>7.1877000000000004</v>
          </cell>
          <cell r="H8137">
            <v>0</v>
          </cell>
        </row>
        <row r="8138">
          <cell r="G8138">
            <v>7.0608000000000004</v>
          </cell>
          <cell r="H8138">
            <v>0</v>
          </cell>
        </row>
        <row r="8139">
          <cell r="G8139">
            <v>7.1007999999999996</v>
          </cell>
          <cell r="H8139">
            <v>0</v>
          </cell>
        </row>
        <row r="8140">
          <cell r="G8140">
            <v>7.0603999999999996</v>
          </cell>
          <cell r="H8140">
            <v>0</v>
          </cell>
        </row>
        <row r="8141">
          <cell r="G8141">
            <v>6.8539000000000003</v>
          </cell>
          <cell r="H8141">
            <v>0</v>
          </cell>
        </row>
        <row r="8142">
          <cell r="G8142">
            <v>6.9763000000000002</v>
          </cell>
          <cell r="H8142">
            <v>0</v>
          </cell>
        </row>
        <row r="8143">
          <cell r="G8143">
            <v>6.8531000000000004</v>
          </cell>
          <cell r="H8143">
            <v>0</v>
          </cell>
        </row>
        <row r="8144">
          <cell r="G8144">
            <v>6.8932000000000002</v>
          </cell>
          <cell r="H8144">
            <v>0</v>
          </cell>
        </row>
        <row r="8145">
          <cell r="G8145">
            <v>6.7713999999999999</v>
          </cell>
          <cell r="H8145">
            <v>0</v>
          </cell>
        </row>
        <row r="8146">
          <cell r="G8146">
            <v>6.8095999999999997</v>
          </cell>
          <cell r="H8146">
            <v>0</v>
          </cell>
        </row>
        <row r="8147">
          <cell r="G8147">
            <v>6.7694999999999999</v>
          </cell>
          <cell r="H8147">
            <v>0</v>
          </cell>
        </row>
        <row r="8148">
          <cell r="G8148">
            <v>6.6498999999999997</v>
          </cell>
          <cell r="H8148">
            <v>0</v>
          </cell>
        </row>
        <row r="8149">
          <cell r="G8149">
            <v>6.6887999999999996</v>
          </cell>
          <cell r="H8149">
            <v>0</v>
          </cell>
        </row>
        <row r="8150">
          <cell r="G8150">
            <v>6.5705</v>
          </cell>
          <cell r="H8150">
            <v>0</v>
          </cell>
        </row>
        <row r="8151">
          <cell r="G8151">
            <v>6.6075999999999997</v>
          </cell>
          <cell r="H8151">
            <v>0</v>
          </cell>
        </row>
        <row r="8152">
          <cell r="G8152">
            <v>6.5712999999999999</v>
          </cell>
          <cell r="H8152">
            <v>0</v>
          </cell>
        </row>
        <row r="8153">
          <cell r="G8153">
            <v>6.3026999999999997</v>
          </cell>
          <cell r="H8153">
            <v>0</v>
          </cell>
        </row>
        <row r="8154">
          <cell r="G8154">
            <v>6.4927000000000001</v>
          </cell>
          <cell r="H8154">
            <v>0</v>
          </cell>
        </row>
        <row r="8155">
          <cell r="G8155">
            <v>6.3779000000000003</v>
          </cell>
          <cell r="H8155">
            <v>0</v>
          </cell>
        </row>
        <row r="8156">
          <cell r="G8156">
            <v>6.4150999999999998</v>
          </cell>
          <cell r="H8156">
            <v>0</v>
          </cell>
        </row>
        <row r="8157">
          <cell r="G8157">
            <v>6.3017000000000003</v>
          </cell>
          <cell r="H8157">
            <v>0</v>
          </cell>
        </row>
        <row r="8158">
          <cell r="G8158">
            <v>6.3372000000000002</v>
          </cell>
          <cell r="H8158">
            <v>0</v>
          </cell>
        </row>
        <row r="8159">
          <cell r="G8159">
            <v>6.2998000000000003</v>
          </cell>
          <cell r="H8159">
            <v>0</v>
          </cell>
        </row>
        <row r="8160">
          <cell r="G8160">
            <v>6.1882999999999999</v>
          </cell>
          <cell r="H8160">
            <v>0</v>
          </cell>
        </row>
        <row r="8161">
          <cell r="G8161">
            <v>6.2244000000000002</v>
          </cell>
          <cell r="H8161">
            <v>0</v>
          </cell>
        </row>
        <row r="8162">
          <cell r="G8162">
            <v>6.1143000000000001</v>
          </cell>
          <cell r="H8162">
            <v>0</v>
          </cell>
        </row>
        <row r="8163">
          <cell r="G8163">
            <v>6.1486999999999998</v>
          </cell>
          <cell r="H8163">
            <v>0</v>
          </cell>
        </row>
        <row r="8164">
          <cell r="G8164">
            <v>6.1147</v>
          </cell>
          <cell r="H8164">
            <v>0</v>
          </cell>
        </row>
        <row r="8165">
          <cell r="G8165">
            <v>5.8647999999999998</v>
          </cell>
          <cell r="H8165">
            <v>0</v>
          </cell>
        </row>
        <row r="8166">
          <cell r="G8166">
            <v>6.0419999999999998</v>
          </cell>
          <cell r="H8166">
            <v>0</v>
          </cell>
        </row>
        <row r="8167">
          <cell r="G8167">
            <v>5.9358000000000004</v>
          </cell>
          <cell r="H8167">
            <v>0</v>
          </cell>
        </row>
        <row r="8168">
          <cell r="G8168">
            <v>5.9710000000000001</v>
          </cell>
          <cell r="H8168">
            <v>0</v>
          </cell>
        </row>
        <row r="8169">
          <cell r="G8169">
            <v>-376.9896</v>
          </cell>
          <cell r="H8169">
            <v>37.698999999999998</v>
          </cell>
        </row>
        <row r="8170">
          <cell r="G8170">
            <v>335.99590000000001</v>
          </cell>
          <cell r="H8170">
            <v>0</v>
          </cell>
        </row>
        <row r="8171">
          <cell r="G8171">
            <v>-275.58370000000002</v>
          </cell>
          <cell r="H8171">
            <v>0</v>
          </cell>
        </row>
        <row r="8172">
          <cell r="G8172">
            <v>-237.78980000000001</v>
          </cell>
          <cell r="H8172">
            <v>0</v>
          </cell>
        </row>
        <row r="8173">
          <cell r="G8173">
            <v>-156.8663</v>
          </cell>
          <cell r="H8173">
            <v>0</v>
          </cell>
        </row>
        <row r="8174">
          <cell r="G8174">
            <v>-231.49260000000001</v>
          </cell>
          <cell r="H8174">
            <v>0</v>
          </cell>
        </row>
        <row r="8175">
          <cell r="G8175">
            <v>-377.59539999999998</v>
          </cell>
          <cell r="H8175">
            <v>0</v>
          </cell>
        </row>
        <row r="8176">
          <cell r="G8176">
            <v>-235.1806</v>
          </cell>
          <cell r="H8176">
            <v>0</v>
          </cell>
        </row>
        <row r="8177">
          <cell r="G8177">
            <v>-242.65459999999999</v>
          </cell>
          <cell r="H8177">
            <v>0</v>
          </cell>
        </row>
        <row r="8178">
          <cell r="G8178">
            <v>-224.09540000000001</v>
          </cell>
          <cell r="H8178">
            <v>0</v>
          </cell>
        </row>
        <row r="8179">
          <cell r="G8179">
            <v>-196.48859999999999</v>
          </cell>
          <cell r="H8179">
            <v>0</v>
          </cell>
        </row>
        <row r="8180">
          <cell r="G8180">
            <v>-224.44720000000001</v>
          </cell>
          <cell r="H8180">
            <v>0</v>
          </cell>
        </row>
        <row r="8181">
          <cell r="G8181">
            <v>40.427300000000002</v>
          </cell>
          <cell r="H8181">
            <v>0</v>
          </cell>
        </row>
        <row r="8182">
          <cell r="G8182">
            <v>45.3446</v>
          </cell>
          <cell r="H8182">
            <v>0</v>
          </cell>
        </row>
        <row r="8183">
          <cell r="G8183">
            <v>46.338099999999997</v>
          </cell>
          <cell r="H8183">
            <v>0</v>
          </cell>
        </row>
        <row r="8184">
          <cell r="G8184">
            <v>46.784599999999998</v>
          </cell>
          <cell r="H8184">
            <v>0</v>
          </cell>
        </row>
        <row r="8185">
          <cell r="G8185">
            <v>47.014699999999998</v>
          </cell>
          <cell r="H8185">
            <v>0</v>
          </cell>
        </row>
        <row r="8186">
          <cell r="G8186">
            <v>44.944000000000003</v>
          </cell>
          <cell r="H8186">
            <v>0</v>
          </cell>
        </row>
        <row r="8187">
          <cell r="G8187">
            <v>5.0961999999999996</v>
          </cell>
          <cell r="H8187">
            <v>0</v>
          </cell>
        </row>
        <row r="8188">
          <cell r="G8188">
            <v>23.597200000000001</v>
          </cell>
          <cell r="H8188">
            <v>0</v>
          </cell>
        </row>
        <row r="8189">
          <cell r="G8189">
            <v>26.3019</v>
          </cell>
          <cell r="H8189">
            <v>0</v>
          </cell>
        </row>
        <row r="8190">
          <cell r="G8190">
            <v>19.713000000000001</v>
          </cell>
          <cell r="H8190">
            <v>0</v>
          </cell>
        </row>
        <row r="8191">
          <cell r="G8191">
            <v>17.866800000000001</v>
          </cell>
          <cell r="H8191">
            <v>0</v>
          </cell>
        </row>
        <row r="8192">
          <cell r="G8192">
            <v>21.084700000000002</v>
          </cell>
          <cell r="H8192">
            <v>0</v>
          </cell>
        </row>
        <row r="8193">
          <cell r="G8193">
            <v>18.079499999999999</v>
          </cell>
          <cell r="H8193">
            <v>0</v>
          </cell>
        </row>
        <row r="8194">
          <cell r="G8194">
            <v>15.677300000000001</v>
          </cell>
          <cell r="H8194">
            <v>0</v>
          </cell>
        </row>
        <row r="8195">
          <cell r="G8195">
            <v>15.176500000000001</v>
          </cell>
          <cell r="H8195">
            <v>0</v>
          </cell>
        </row>
        <row r="8196">
          <cell r="G8196">
            <v>15.7148</v>
          </cell>
          <cell r="H8196">
            <v>0</v>
          </cell>
        </row>
        <row r="8197">
          <cell r="G8197">
            <v>32.532899999999998</v>
          </cell>
          <cell r="H8197">
            <v>0</v>
          </cell>
        </row>
        <row r="8198">
          <cell r="G8198">
            <v>31.2517</v>
          </cell>
          <cell r="H8198">
            <v>0</v>
          </cell>
        </row>
        <row r="8199">
          <cell r="G8199">
            <v>32.166200000000003</v>
          </cell>
          <cell r="H8199">
            <v>0</v>
          </cell>
        </row>
        <row r="8200">
          <cell r="G8200">
            <v>30.565100000000001</v>
          </cell>
          <cell r="H8200">
            <v>0</v>
          </cell>
        </row>
        <row r="8201">
          <cell r="G8201">
            <v>31.135899999999999</v>
          </cell>
          <cell r="H8201">
            <v>0</v>
          </cell>
        </row>
        <row r="8202">
          <cell r="G8202">
            <v>1.0031000000000001</v>
          </cell>
          <cell r="H8202">
            <v>0</v>
          </cell>
        </row>
        <row r="8203">
          <cell r="G8203">
            <v>1.2248000000000001</v>
          </cell>
          <cell r="H8203">
            <v>0</v>
          </cell>
        </row>
        <row r="8204">
          <cell r="G8204">
            <v>1.6693</v>
          </cell>
          <cell r="H8204">
            <v>0</v>
          </cell>
        </row>
        <row r="8205">
          <cell r="G8205">
            <v>2.0011999999999999</v>
          </cell>
          <cell r="H8205">
            <v>0</v>
          </cell>
        </row>
        <row r="8206">
          <cell r="G8206">
            <v>2.2219000000000002</v>
          </cell>
          <cell r="H8206">
            <v>0</v>
          </cell>
        </row>
        <row r="8207">
          <cell r="G8207">
            <v>2.1089000000000002</v>
          </cell>
          <cell r="H8207">
            <v>0</v>
          </cell>
        </row>
        <row r="8208">
          <cell r="G8208">
            <v>2.1074999999999999</v>
          </cell>
          <cell r="H8208">
            <v>0</v>
          </cell>
        </row>
        <row r="8209">
          <cell r="G8209">
            <v>2.1055999999999999</v>
          </cell>
          <cell r="H8209">
            <v>0</v>
          </cell>
        </row>
        <row r="8210">
          <cell r="G8210">
            <v>1.9930000000000001</v>
          </cell>
          <cell r="H8210">
            <v>0</v>
          </cell>
        </row>
        <row r="8211">
          <cell r="G8211">
            <v>1.9917</v>
          </cell>
          <cell r="H8211">
            <v>0</v>
          </cell>
        </row>
        <row r="8212">
          <cell r="G8212">
            <v>1.5479000000000001</v>
          </cell>
          <cell r="H8212">
            <v>0</v>
          </cell>
        </row>
        <row r="8213">
          <cell r="G8213">
            <v>0.88390000000000002</v>
          </cell>
          <cell r="H8213">
            <v>0</v>
          </cell>
        </row>
        <row r="8214">
          <cell r="G8214">
            <v>-11.1266</v>
          </cell>
          <cell r="H8214">
            <v>0</v>
          </cell>
        </row>
        <row r="8215">
          <cell r="G8215">
            <v>-10.072100000000001</v>
          </cell>
          <cell r="H8215">
            <v>0</v>
          </cell>
        </row>
        <row r="8216">
          <cell r="G8216">
            <v>-10.5488</v>
          </cell>
          <cell r="H8216">
            <v>0</v>
          </cell>
        </row>
        <row r="8217">
          <cell r="G8217">
            <v>-9.8818000000000001</v>
          </cell>
          <cell r="H8217">
            <v>0</v>
          </cell>
        </row>
        <row r="8218">
          <cell r="G8218">
            <v>-10.0816</v>
          </cell>
          <cell r="H8218">
            <v>0</v>
          </cell>
        </row>
        <row r="8219">
          <cell r="G8219">
            <v>-9.6402000000000001</v>
          </cell>
          <cell r="H8219">
            <v>0</v>
          </cell>
        </row>
        <row r="8220">
          <cell r="G8220">
            <v>-9.9464000000000006</v>
          </cell>
          <cell r="H8220">
            <v>0</v>
          </cell>
        </row>
        <row r="8221">
          <cell r="G8221">
            <v>-9.9883000000000006</v>
          </cell>
          <cell r="H8221">
            <v>0</v>
          </cell>
        </row>
        <row r="8222">
          <cell r="G8222">
            <v>-9.5545000000000009</v>
          </cell>
          <cell r="H8222">
            <v>0</v>
          </cell>
        </row>
        <row r="8223">
          <cell r="G8223">
            <v>-9.8552</v>
          </cell>
          <cell r="H8223">
            <v>0</v>
          </cell>
        </row>
        <row r="8224">
          <cell r="G8224">
            <v>-9.7551000000000005</v>
          </cell>
          <cell r="H8224">
            <v>0</v>
          </cell>
        </row>
        <row r="8225">
          <cell r="G8225">
            <v>-10.161199999999999</v>
          </cell>
          <cell r="H8225">
            <v>0</v>
          </cell>
        </row>
        <row r="8226">
          <cell r="G8226">
            <v>0.87490000000000001</v>
          </cell>
          <cell r="H8226">
            <v>0</v>
          </cell>
        </row>
        <row r="8227">
          <cell r="G8227">
            <v>0.98319999999999996</v>
          </cell>
          <cell r="H8227">
            <v>0</v>
          </cell>
        </row>
        <row r="8228">
          <cell r="G8228">
            <v>1.3105</v>
          </cell>
          <cell r="H8228">
            <v>0</v>
          </cell>
        </row>
        <row r="8229">
          <cell r="G8229">
            <v>1.4182999999999999</v>
          </cell>
          <cell r="H8229">
            <v>0</v>
          </cell>
        </row>
        <row r="8230">
          <cell r="G8230">
            <v>1.5264</v>
          </cell>
          <cell r="H8230">
            <v>0</v>
          </cell>
        </row>
        <row r="8231">
          <cell r="G8231">
            <v>1.5250999999999999</v>
          </cell>
          <cell r="H8231">
            <v>0</v>
          </cell>
        </row>
        <row r="8232">
          <cell r="G8232">
            <v>1.5241</v>
          </cell>
          <cell r="H8232">
            <v>0</v>
          </cell>
        </row>
        <row r="8233">
          <cell r="G8233">
            <v>1.4140999999999999</v>
          </cell>
          <cell r="H8233">
            <v>0</v>
          </cell>
        </row>
        <row r="8234">
          <cell r="G8234">
            <v>1.4129</v>
          </cell>
          <cell r="H8234">
            <v>0</v>
          </cell>
        </row>
        <row r="8235">
          <cell r="G8235">
            <v>1.4119999999999999</v>
          </cell>
          <cell r="H8235">
            <v>0</v>
          </cell>
        </row>
        <row r="8236">
          <cell r="G8236">
            <v>1.1939</v>
          </cell>
          <cell r="H8236">
            <v>0</v>
          </cell>
        </row>
        <row r="8237">
          <cell r="G8237">
            <v>0.97629999999999995</v>
          </cell>
          <cell r="H8237">
            <v>0</v>
          </cell>
        </row>
        <row r="8238">
          <cell r="G8238">
            <v>0.86719999999999997</v>
          </cell>
          <cell r="H8238">
            <v>0</v>
          </cell>
        </row>
        <row r="8239">
          <cell r="G8239">
            <v>0.97470000000000001</v>
          </cell>
          <cell r="H8239">
            <v>0</v>
          </cell>
        </row>
        <row r="8240">
          <cell r="G8240">
            <v>1.2991999999999999</v>
          </cell>
          <cell r="H8240">
            <v>0</v>
          </cell>
        </row>
        <row r="8241">
          <cell r="G8241">
            <v>1.4061999999999999</v>
          </cell>
          <cell r="H8241">
            <v>0</v>
          </cell>
        </row>
        <row r="8242">
          <cell r="G8242">
            <v>1.5134000000000001</v>
          </cell>
          <cell r="H8242">
            <v>0</v>
          </cell>
        </row>
        <row r="8243">
          <cell r="G8243">
            <v>1.4041999999999999</v>
          </cell>
          <cell r="H8243">
            <v>0</v>
          </cell>
        </row>
        <row r="8244">
          <cell r="G8244">
            <v>1.4033</v>
          </cell>
          <cell r="H8244">
            <v>0</v>
          </cell>
        </row>
        <row r="8245">
          <cell r="G8245">
            <v>1.4020999999999999</v>
          </cell>
          <cell r="H8245">
            <v>0</v>
          </cell>
        </row>
        <row r="8246">
          <cell r="G8246">
            <v>1.401</v>
          </cell>
          <cell r="H8246">
            <v>0</v>
          </cell>
        </row>
        <row r="8247">
          <cell r="G8247">
            <v>1.4001999999999999</v>
          </cell>
          <cell r="H8247">
            <v>0</v>
          </cell>
        </row>
        <row r="8248">
          <cell r="G8248">
            <v>1.1839</v>
          </cell>
          <cell r="H8248">
            <v>0</v>
          </cell>
        </row>
        <row r="8249">
          <cell r="G8249">
            <v>-1.8</v>
          </cell>
          <cell r="H8249">
            <v>0.18</v>
          </cell>
        </row>
        <row r="8250">
          <cell r="G8250">
            <v>-1.8512</v>
          </cell>
          <cell r="H8250">
            <v>0</v>
          </cell>
        </row>
        <row r="8251">
          <cell r="G8251">
            <v>-1.782</v>
          </cell>
          <cell r="H8251">
            <v>0</v>
          </cell>
        </row>
        <row r="8252">
          <cell r="G8252">
            <v>-1.8315999999999999</v>
          </cell>
          <cell r="H8252">
            <v>0</v>
          </cell>
        </row>
        <row r="8253">
          <cell r="G8253">
            <v>-1.8213999999999999</v>
          </cell>
          <cell r="H8253">
            <v>0</v>
          </cell>
        </row>
        <row r="8254">
          <cell r="G8254">
            <v>-1.7525999999999999</v>
          </cell>
          <cell r="H8254">
            <v>0</v>
          </cell>
        </row>
        <row r="8255">
          <cell r="G8255">
            <v>-1.8008999999999999</v>
          </cell>
          <cell r="H8255">
            <v>0</v>
          </cell>
        </row>
        <row r="8256">
          <cell r="G8256">
            <v>-1.7325999999999999</v>
          </cell>
          <cell r="H8256">
            <v>0</v>
          </cell>
        </row>
        <row r="8257">
          <cell r="G8257">
            <v>-1.7801</v>
          </cell>
          <cell r="H8257">
            <v>0</v>
          </cell>
        </row>
        <row r="8258">
          <cell r="G8258">
            <v>-1.7695000000000001</v>
          </cell>
          <cell r="H8258">
            <v>0</v>
          </cell>
        </row>
        <row r="8259">
          <cell r="G8259">
            <v>-1.5886</v>
          </cell>
          <cell r="H8259">
            <v>0</v>
          </cell>
        </row>
        <row r="8260">
          <cell r="G8260">
            <v>-1.7492000000000001</v>
          </cell>
          <cell r="H8260">
            <v>0</v>
          </cell>
        </row>
        <row r="8261">
          <cell r="G8261">
            <v>-1.6825000000000001</v>
          </cell>
          <cell r="H8261">
            <v>0</v>
          </cell>
        </row>
        <row r="8262">
          <cell r="G8262">
            <v>-1.7283999999999999</v>
          </cell>
          <cell r="H8262">
            <v>0</v>
          </cell>
        </row>
        <row r="8263">
          <cell r="G8263">
            <v>-1.6624000000000001</v>
          </cell>
          <cell r="H8263">
            <v>0</v>
          </cell>
        </row>
        <row r="8264">
          <cell r="G8264">
            <v>0</v>
          </cell>
          <cell r="H8264">
            <v>0</v>
          </cell>
        </row>
        <row r="8265">
          <cell r="G8265">
            <v>0</v>
          </cell>
          <cell r="H8265">
            <v>0</v>
          </cell>
        </row>
        <row r="8266">
          <cell r="G8266">
            <v>14.85</v>
          </cell>
          <cell r="H8266">
            <v>-0.14849999999999999</v>
          </cell>
        </row>
        <row r="8267">
          <cell r="G8267">
            <v>15.263299999999999</v>
          </cell>
          <cell r="H8267">
            <v>-0.15260000000000001</v>
          </cell>
        </row>
        <row r="8268">
          <cell r="G8268">
            <v>15.178000000000001</v>
          </cell>
          <cell r="H8268">
            <v>-0.15179999999999999</v>
          </cell>
        </row>
        <row r="8269">
          <cell r="G8269">
            <v>14.604799999999999</v>
          </cell>
          <cell r="H8269">
            <v>-0.14599999999999999</v>
          </cell>
        </row>
        <row r="8270">
          <cell r="G8270">
            <v>15.007199999999999</v>
          </cell>
          <cell r="H8270">
            <v>-0.15010000000000001</v>
          </cell>
        </row>
        <row r="8271">
          <cell r="G8271">
            <v>14.4384</v>
          </cell>
          <cell r="H8271">
            <v>-0.1444</v>
          </cell>
        </row>
        <row r="8272">
          <cell r="G8272">
            <v>14.834199999999999</v>
          </cell>
          <cell r="H8272">
            <v>-0.14829999999999999</v>
          </cell>
        </row>
        <row r="8273">
          <cell r="G8273">
            <v>14.7456</v>
          </cell>
          <cell r="H8273">
            <v>-0.14749999999999999</v>
          </cell>
        </row>
        <row r="8274">
          <cell r="G8274">
            <v>13.2387</v>
          </cell>
          <cell r="H8274">
            <v>-0.13239999999999999</v>
          </cell>
        </row>
        <row r="8275">
          <cell r="G8275">
            <v>14.576700000000001</v>
          </cell>
          <cell r="H8275">
            <v>-0.14580000000000001</v>
          </cell>
        </row>
        <row r="8276">
          <cell r="G8276">
            <v>14.0206</v>
          </cell>
          <cell r="H8276">
            <v>-0.14019999999999999</v>
          </cell>
        </row>
        <row r="8277">
          <cell r="G8277">
            <v>14.4031</v>
          </cell>
          <cell r="H8277">
            <v>-0.14399999999999999</v>
          </cell>
        </row>
        <row r="8278">
          <cell r="G8278">
            <v>13.8536</v>
          </cell>
          <cell r="H8278">
            <v>-0.13850000000000001</v>
          </cell>
        </row>
        <row r="8279">
          <cell r="G8279">
            <v>14.230600000000001</v>
          </cell>
          <cell r="H8279">
            <v>-0.14230000000000001</v>
          </cell>
        </row>
        <row r="8280">
          <cell r="G8280">
            <v>14.143800000000001</v>
          </cell>
          <cell r="H8280">
            <v>-0.1414</v>
          </cell>
        </row>
        <row r="8281">
          <cell r="G8281">
            <v>13.6035</v>
          </cell>
          <cell r="H8281">
            <v>-0.13600000000000001</v>
          </cell>
        </row>
        <row r="8282">
          <cell r="G8282">
            <v>13.9735</v>
          </cell>
          <cell r="H8282">
            <v>-0.13969999999999999</v>
          </cell>
        </row>
        <row r="8283">
          <cell r="G8283">
            <v>13.440099999999999</v>
          </cell>
          <cell r="H8283">
            <v>-0.13439999999999999</v>
          </cell>
        </row>
        <row r="8284">
          <cell r="G8284">
            <v>13.8057</v>
          </cell>
          <cell r="H8284">
            <v>-0.1381</v>
          </cell>
        </row>
        <row r="8285">
          <cell r="G8285">
            <v>0</v>
          </cell>
          <cell r="H8285">
            <v>0</v>
          </cell>
        </row>
        <row r="8286">
          <cell r="G8286">
            <v>-61.108600000000003</v>
          </cell>
          <cell r="H8286">
            <v>6.1109</v>
          </cell>
        </row>
        <row r="8287">
          <cell r="G8287">
            <v>-59.399799999999999</v>
          </cell>
          <cell r="H8287">
            <v>5.94</v>
          </cell>
        </row>
        <row r="8288">
          <cell r="G8288">
            <v>-60.462400000000002</v>
          </cell>
          <cell r="H8288">
            <v>6.0461999999999998</v>
          </cell>
        </row>
        <row r="8289">
          <cell r="G8289">
            <v>-60.124600000000001</v>
          </cell>
          <cell r="H8289">
            <v>6.0125000000000002</v>
          </cell>
        </row>
        <row r="8290">
          <cell r="G8290">
            <v>-58.419199999999996</v>
          </cell>
          <cell r="H8290">
            <v>5.8418999999999999</v>
          </cell>
        </row>
        <row r="8291">
          <cell r="G8291">
            <v>-59.447899999999997</v>
          </cell>
          <cell r="H8291">
            <v>5.9447999999999999</v>
          </cell>
        </row>
        <row r="8292">
          <cell r="G8292">
            <v>0</v>
          </cell>
          <cell r="H8292">
            <v>0</v>
          </cell>
        </row>
        <row r="8293">
          <cell r="G8293">
            <v>0</v>
          </cell>
          <cell r="H8293">
            <v>0</v>
          </cell>
        </row>
        <row r="8294">
          <cell r="G8294">
            <v>0</v>
          </cell>
          <cell r="H8294">
            <v>0</v>
          </cell>
        </row>
        <row r="8295">
          <cell r="G8295">
            <v>0</v>
          </cell>
          <cell r="H8295">
            <v>0</v>
          </cell>
        </row>
        <row r="8296">
          <cell r="G8296">
            <v>0</v>
          </cell>
          <cell r="H8296">
            <v>0</v>
          </cell>
        </row>
        <row r="8297">
          <cell r="G8297">
            <v>-14.0206</v>
          </cell>
          <cell r="H8297">
            <v>1.4020999999999999</v>
          </cell>
        </row>
        <row r="8298">
          <cell r="G8298">
            <v>-14.4031</v>
          </cell>
          <cell r="H8298">
            <v>1.4402999999999999</v>
          </cell>
        </row>
        <row r="8299">
          <cell r="G8299">
            <v>-13.8536</v>
          </cell>
          <cell r="H8299">
            <v>1.3854</v>
          </cell>
        </row>
        <row r="8300">
          <cell r="G8300">
            <v>-14.230600000000001</v>
          </cell>
          <cell r="H8300">
            <v>1.4231</v>
          </cell>
        </row>
        <row r="8301">
          <cell r="G8301">
            <v>-14.143800000000001</v>
          </cell>
          <cell r="H8301">
            <v>1.4144000000000001</v>
          </cell>
        </row>
        <row r="8302">
          <cell r="G8302">
            <v>-13.6035</v>
          </cell>
          <cell r="H8302">
            <v>1.3604000000000001</v>
          </cell>
        </row>
        <row r="8303">
          <cell r="G8303">
            <v>-13.9735</v>
          </cell>
          <cell r="H8303">
            <v>1.3973</v>
          </cell>
        </row>
        <row r="8304">
          <cell r="G8304">
            <v>0</v>
          </cell>
          <cell r="H8304">
            <v>0</v>
          </cell>
        </row>
        <row r="8305">
          <cell r="G8305">
            <v>0</v>
          </cell>
          <cell r="H8305">
            <v>0</v>
          </cell>
        </row>
        <row r="8306">
          <cell r="G8306">
            <v>0</v>
          </cell>
          <cell r="H8306">
            <v>0</v>
          </cell>
        </row>
        <row r="8307">
          <cell r="G8307">
            <v>0</v>
          </cell>
          <cell r="H8307">
            <v>0</v>
          </cell>
        </row>
        <row r="8308">
          <cell r="G8308">
            <v>0</v>
          </cell>
          <cell r="H8308">
            <v>0</v>
          </cell>
        </row>
        <row r="8309">
          <cell r="G8309">
            <v>0</v>
          </cell>
          <cell r="H8309">
            <v>0</v>
          </cell>
        </row>
        <row r="8310">
          <cell r="G8310">
            <v>0</v>
          </cell>
          <cell r="H8310">
            <v>0</v>
          </cell>
        </row>
        <row r="8311">
          <cell r="G8311">
            <v>0</v>
          </cell>
          <cell r="H8311">
            <v>0</v>
          </cell>
        </row>
        <row r="8312">
          <cell r="G8312">
            <v>0</v>
          </cell>
          <cell r="H8312">
            <v>0</v>
          </cell>
        </row>
        <row r="8313">
          <cell r="G8313">
            <v>0</v>
          </cell>
          <cell r="H8313">
            <v>0</v>
          </cell>
        </row>
        <row r="8314">
          <cell r="G8314">
            <v>0</v>
          </cell>
          <cell r="H8314">
            <v>0</v>
          </cell>
        </row>
        <row r="8315">
          <cell r="G8315">
            <v>0</v>
          </cell>
          <cell r="H8315">
            <v>0</v>
          </cell>
        </row>
        <row r="8316">
          <cell r="G8316">
            <v>0</v>
          </cell>
          <cell r="H8316">
            <v>0</v>
          </cell>
        </row>
        <row r="8317">
          <cell r="G8317">
            <v>0</v>
          </cell>
          <cell r="H8317">
            <v>0</v>
          </cell>
        </row>
        <row r="8318">
          <cell r="G8318">
            <v>0</v>
          </cell>
          <cell r="H8318">
            <v>0</v>
          </cell>
        </row>
        <row r="8319">
          <cell r="G8319">
            <v>0</v>
          </cell>
          <cell r="H8319">
            <v>0</v>
          </cell>
        </row>
        <row r="8320">
          <cell r="G8320">
            <v>0</v>
          </cell>
          <cell r="H8320">
            <v>0</v>
          </cell>
        </row>
        <row r="8321">
          <cell r="G8321">
            <v>0</v>
          </cell>
          <cell r="H8321">
            <v>0</v>
          </cell>
        </row>
        <row r="8322">
          <cell r="G8322">
            <v>0</v>
          </cell>
          <cell r="H8322">
            <v>0</v>
          </cell>
        </row>
        <row r="8323">
          <cell r="G8323">
            <v>0</v>
          </cell>
          <cell r="H8323">
            <v>0</v>
          </cell>
        </row>
        <row r="8324">
          <cell r="G8324">
            <v>0</v>
          </cell>
          <cell r="H8324">
            <v>0</v>
          </cell>
        </row>
        <row r="8325">
          <cell r="G8325">
            <v>0</v>
          </cell>
          <cell r="H8325">
            <v>0</v>
          </cell>
        </row>
        <row r="8326">
          <cell r="G8326">
            <v>0</v>
          </cell>
          <cell r="H8326">
            <v>0</v>
          </cell>
        </row>
        <row r="8327">
          <cell r="G8327">
            <v>0</v>
          </cell>
          <cell r="H8327">
            <v>0</v>
          </cell>
        </row>
        <row r="8328">
          <cell r="G8328">
            <v>0</v>
          </cell>
          <cell r="H8328">
            <v>0</v>
          </cell>
        </row>
        <row r="8329">
          <cell r="G8329">
            <v>0</v>
          </cell>
          <cell r="H8329">
            <v>0</v>
          </cell>
        </row>
        <row r="8330">
          <cell r="G8330">
            <v>0</v>
          </cell>
          <cell r="H8330">
            <v>0</v>
          </cell>
        </row>
        <row r="8331">
          <cell r="G8331">
            <v>0</v>
          </cell>
          <cell r="H8331">
            <v>0</v>
          </cell>
        </row>
        <row r="8332">
          <cell r="G8332">
            <v>0</v>
          </cell>
          <cell r="H8332">
            <v>0</v>
          </cell>
        </row>
        <row r="8333">
          <cell r="G8333">
            <v>0</v>
          </cell>
          <cell r="H8333">
            <v>0</v>
          </cell>
        </row>
        <row r="8334">
          <cell r="G8334">
            <v>0</v>
          </cell>
          <cell r="H8334">
            <v>0</v>
          </cell>
        </row>
        <row r="8335">
          <cell r="G8335">
            <v>0</v>
          </cell>
          <cell r="H8335">
            <v>0</v>
          </cell>
        </row>
        <row r="8336">
          <cell r="G8336">
            <v>0</v>
          </cell>
          <cell r="H8336">
            <v>0</v>
          </cell>
        </row>
        <row r="8337">
          <cell r="G8337">
            <v>0</v>
          </cell>
          <cell r="H8337">
            <v>0</v>
          </cell>
        </row>
        <row r="8338">
          <cell r="G8338">
            <v>0</v>
          </cell>
          <cell r="H8338">
            <v>0</v>
          </cell>
        </row>
        <row r="8339">
          <cell r="G8339">
            <v>0</v>
          </cell>
          <cell r="H8339">
            <v>0</v>
          </cell>
        </row>
        <row r="8340">
          <cell r="G8340">
            <v>0</v>
          </cell>
          <cell r="H8340">
            <v>0</v>
          </cell>
        </row>
        <row r="8341">
          <cell r="G8341">
            <v>0</v>
          </cell>
          <cell r="H8341">
            <v>0</v>
          </cell>
        </row>
        <row r="8342">
          <cell r="G8342">
            <v>315</v>
          </cell>
          <cell r="H8342">
            <v>-31.5</v>
          </cell>
        </row>
        <row r="8343">
          <cell r="G8343">
            <v>765.64940000000001</v>
          </cell>
          <cell r="H8343">
            <v>-76.564899999999994</v>
          </cell>
        </row>
        <row r="8344">
          <cell r="G8344">
            <v>632.60820000000001</v>
          </cell>
          <cell r="H8344">
            <v>-63.260800000000003</v>
          </cell>
        </row>
        <row r="8345">
          <cell r="G8345">
            <v>634.95330000000001</v>
          </cell>
          <cell r="H8345">
            <v>-63.4953</v>
          </cell>
        </row>
        <row r="8346">
          <cell r="G8346">
            <v>631.40599999999995</v>
          </cell>
          <cell r="H8346">
            <v>-63.140599999999999</v>
          </cell>
        </row>
        <row r="8347">
          <cell r="G8347">
            <v>607.55999999999995</v>
          </cell>
          <cell r="H8347">
            <v>-60.756</v>
          </cell>
        </row>
        <row r="8348">
          <cell r="G8348">
            <v>607.79190000000006</v>
          </cell>
          <cell r="H8348">
            <v>-60.779200000000003</v>
          </cell>
        </row>
        <row r="8349">
          <cell r="G8349">
            <v>181.92429999999999</v>
          </cell>
          <cell r="H8349">
            <v>-18.192399999999999</v>
          </cell>
        </row>
        <row r="8350">
          <cell r="G8350">
            <v>186.91149999999999</v>
          </cell>
          <cell r="H8350">
            <v>-18.691199999999998</v>
          </cell>
        </row>
        <row r="8351">
          <cell r="G8351">
            <v>89.948099999999997</v>
          </cell>
          <cell r="H8351">
            <v>-8.9947999999999997</v>
          </cell>
        </row>
        <row r="8352">
          <cell r="G8352">
            <v>80.755799999999994</v>
          </cell>
          <cell r="H8352">
            <v>-8.0755999999999997</v>
          </cell>
        </row>
        <row r="8353">
          <cell r="G8353">
            <v>88.917900000000003</v>
          </cell>
          <cell r="H8353">
            <v>-8.8917999999999999</v>
          </cell>
        </row>
        <row r="8354">
          <cell r="G8354">
            <v>-28.0412</v>
          </cell>
          <cell r="H8354">
            <v>2.8041</v>
          </cell>
        </row>
        <row r="8355">
          <cell r="G8355">
            <v>-43.209400000000002</v>
          </cell>
          <cell r="H8355">
            <v>4.3209</v>
          </cell>
        </row>
        <row r="8356">
          <cell r="G8356">
            <v>-41.560699999999997</v>
          </cell>
          <cell r="H8356">
            <v>4.1561000000000003</v>
          </cell>
        </row>
        <row r="8357">
          <cell r="G8357">
            <v>-42.691899999999997</v>
          </cell>
          <cell r="H8357">
            <v>4.2691999999999997</v>
          </cell>
        </row>
        <row r="8358">
          <cell r="G8358">
            <v>-42.431399999999996</v>
          </cell>
          <cell r="H8358">
            <v>4.2431000000000001</v>
          </cell>
        </row>
        <row r="8359">
          <cell r="G8359">
            <v>-40.810499999999998</v>
          </cell>
          <cell r="H8359">
            <v>4.0811000000000002</v>
          </cell>
        </row>
        <row r="8360">
          <cell r="G8360">
            <v>-41.920400000000001</v>
          </cell>
          <cell r="H8360">
            <v>4.1920000000000002</v>
          </cell>
        </row>
        <row r="8361">
          <cell r="G8361">
            <v>-107.52079999999999</v>
          </cell>
          <cell r="H8361">
            <v>10.7521</v>
          </cell>
        </row>
        <row r="8362">
          <cell r="G8362">
            <v>-110.4453</v>
          </cell>
          <cell r="H8362">
            <v>11.044499999999999</v>
          </cell>
        </row>
        <row r="8363">
          <cell r="G8363">
            <v>-54.883800000000001</v>
          </cell>
          <cell r="H8363">
            <v>5.4884000000000004</v>
          </cell>
        </row>
        <row r="8364">
          <cell r="G8364">
            <v>-49.268700000000003</v>
          </cell>
          <cell r="H8364">
            <v>4.9268999999999998</v>
          </cell>
        </row>
        <row r="8365">
          <cell r="G8365">
            <v>-54.244500000000002</v>
          </cell>
          <cell r="H8365">
            <v>5.4244000000000003</v>
          </cell>
        </row>
        <row r="8366">
          <cell r="G8366">
            <v>13.0433</v>
          </cell>
          <cell r="H8366">
            <v>-1.3043</v>
          </cell>
        </row>
        <row r="8367">
          <cell r="G8367">
            <v>13.398999999999999</v>
          </cell>
          <cell r="H8367">
            <v>-1.3399000000000001</v>
          </cell>
        </row>
        <row r="8368">
          <cell r="G8368">
            <v>12.888</v>
          </cell>
          <cell r="H8368">
            <v>-1.2887999999999999</v>
          </cell>
        </row>
        <row r="8369">
          <cell r="G8369">
            <v>13.2394</v>
          </cell>
          <cell r="H8369">
            <v>-1.3239000000000001</v>
          </cell>
        </row>
        <row r="8370">
          <cell r="G8370">
            <v>13.1594</v>
          </cell>
          <cell r="H8370">
            <v>0</v>
          </cell>
        </row>
        <row r="8371">
          <cell r="G8371">
            <v>12.6579</v>
          </cell>
          <cell r="H8371">
            <v>-1.2658</v>
          </cell>
        </row>
        <row r="8372">
          <cell r="G8372">
            <v>13.003299999999999</v>
          </cell>
          <cell r="H8372">
            <v>0</v>
          </cell>
        </row>
        <row r="8373">
          <cell r="G8373">
            <v>12.508100000000001</v>
          </cell>
          <cell r="H8373">
            <v>-1.2507999999999999</v>
          </cell>
        </row>
        <row r="8374">
          <cell r="G8374">
            <v>12.849600000000001</v>
          </cell>
          <cell r="H8374">
            <v>-1.2849999999999999</v>
          </cell>
        </row>
        <row r="8375">
          <cell r="G8375">
            <v>12.7721</v>
          </cell>
          <cell r="H8375">
            <v>-1.2771999999999999</v>
          </cell>
        </row>
        <row r="8376">
          <cell r="G8376">
            <v>11.4663</v>
          </cell>
          <cell r="H8376">
            <v>-1.1466000000000001</v>
          </cell>
        </row>
        <row r="8377">
          <cell r="G8377">
            <v>12.625500000000001</v>
          </cell>
          <cell r="H8377">
            <v>-1.2625</v>
          </cell>
        </row>
        <row r="8378">
          <cell r="G8378">
            <v>12.144600000000001</v>
          </cell>
          <cell r="H8378">
            <v>-1.2144999999999999</v>
          </cell>
        </row>
        <row r="8379">
          <cell r="G8379">
            <v>12.476800000000001</v>
          </cell>
          <cell r="H8379">
            <v>-1.2477</v>
          </cell>
        </row>
        <row r="8380">
          <cell r="G8380">
            <v>12.0021</v>
          </cell>
          <cell r="H8380">
            <v>-1.2001999999999999</v>
          </cell>
        </row>
        <row r="8381">
          <cell r="G8381">
            <v>12.330299999999999</v>
          </cell>
          <cell r="H8381">
            <v>-1.2330000000000001</v>
          </cell>
        </row>
        <row r="8382">
          <cell r="G8382">
            <v>12.2567</v>
          </cell>
          <cell r="H8382">
            <v>-1.2257</v>
          </cell>
        </row>
        <row r="8383">
          <cell r="G8383">
            <v>11.7904</v>
          </cell>
          <cell r="H8383">
            <v>-1.179</v>
          </cell>
        </row>
        <row r="8384">
          <cell r="G8384">
            <v>12.113</v>
          </cell>
          <cell r="H8384">
            <v>-1.2113</v>
          </cell>
        </row>
        <row r="8385">
          <cell r="G8385">
            <v>23.304500000000001</v>
          </cell>
          <cell r="H8385">
            <v>-2.3304</v>
          </cell>
        </row>
        <row r="8386">
          <cell r="G8386">
            <v>23.9421</v>
          </cell>
          <cell r="H8386">
            <v>-2.3942000000000001</v>
          </cell>
        </row>
        <row r="8387">
          <cell r="G8387">
            <v>23.7988</v>
          </cell>
          <cell r="H8387">
            <v>-2.3799000000000001</v>
          </cell>
        </row>
        <row r="8388">
          <cell r="G8388">
            <v>22.1297</v>
          </cell>
          <cell r="H8388">
            <v>-2.2130000000000001</v>
          </cell>
        </row>
        <row r="8389">
          <cell r="G8389">
            <v>23.5229</v>
          </cell>
          <cell r="H8389">
            <v>-2.3523000000000001</v>
          </cell>
        </row>
        <row r="8390">
          <cell r="G8390">
            <v>22.627099999999999</v>
          </cell>
          <cell r="H8390">
            <v>-2.2627000000000002</v>
          </cell>
        </row>
        <row r="8391">
          <cell r="G8391">
            <v>23.244900000000001</v>
          </cell>
          <cell r="H8391">
            <v>-2.3245</v>
          </cell>
        </row>
        <row r="8392">
          <cell r="G8392">
            <v>22.359300000000001</v>
          </cell>
          <cell r="H8392">
            <v>-2.2359</v>
          </cell>
        </row>
        <row r="8393">
          <cell r="G8393">
            <v>22.9696</v>
          </cell>
          <cell r="H8393">
            <v>-2.2970000000000002</v>
          </cell>
        </row>
        <row r="8394">
          <cell r="G8394">
            <v>22.8309</v>
          </cell>
          <cell r="H8394">
            <v>-2.2831000000000001</v>
          </cell>
        </row>
        <row r="8395">
          <cell r="G8395">
            <v>21.960899999999999</v>
          </cell>
          <cell r="H8395">
            <v>-2.1960999999999999</v>
          </cell>
        </row>
        <row r="8396">
          <cell r="G8396">
            <v>22.560199999999998</v>
          </cell>
          <cell r="H8396">
            <v>-2.2559999999999998</v>
          </cell>
        </row>
        <row r="8397">
          <cell r="G8397">
            <v>10.850199999999999</v>
          </cell>
          <cell r="H8397">
            <v>-1.085</v>
          </cell>
        </row>
        <row r="8398">
          <cell r="G8398">
            <v>11.1463</v>
          </cell>
          <cell r="H8398">
            <v>-1.1146</v>
          </cell>
        </row>
        <row r="8399">
          <cell r="G8399">
            <v>22.157699999999998</v>
          </cell>
          <cell r="H8399">
            <v>-2.2158000000000002</v>
          </cell>
        </row>
        <row r="8400">
          <cell r="G8400">
            <v>19.892199999999999</v>
          </cell>
          <cell r="H8400">
            <v>-1.9892000000000001</v>
          </cell>
        </row>
        <row r="8401">
          <cell r="G8401">
            <v>21.903099999999998</v>
          </cell>
          <cell r="H8401">
            <v>-2.1903000000000001</v>
          </cell>
        </row>
        <row r="8402">
          <cell r="G8402">
            <v>0</v>
          </cell>
          <cell r="H8402">
            <v>0</v>
          </cell>
        </row>
        <row r="8403">
          <cell r="G8403">
            <v>0</v>
          </cell>
          <cell r="H8403">
            <v>0</v>
          </cell>
        </row>
        <row r="8404">
          <cell r="G8404">
            <v>0</v>
          </cell>
          <cell r="H8404">
            <v>0</v>
          </cell>
        </row>
        <row r="8405">
          <cell r="G8405">
            <v>0</v>
          </cell>
          <cell r="H8405">
            <v>0</v>
          </cell>
        </row>
        <row r="8406">
          <cell r="G8406">
            <v>0</v>
          </cell>
          <cell r="H8406">
            <v>0</v>
          </cell>
        </row>
        <row r="8407">
          <cell r="G8407">
            <v>0</v>
          </cell>
          <cell r="H8407">
            <v>0</v>
          </cell>
        </row>
        <row r="8408">
          <cell r="G8408">
            <v>0</v>
          </cell>
          <cell r="H8408">
            <v>0</v>
          </cell>
        </row>
        <row r="8409">
          <cell r="G8409">
            <v>-28.876899999999999</v>
          </cell>
          <cell r="H8409">
            <v>7.22E-2</v>
          </cell>
        </row>
        <row r="8410">
          <cell r="G8410">
            <v>-29.668500000000002</v>
          </cell>
          <cell r="H8410">
            <v>7.4200000000000002E-2</v>
          </cell>
        </row>
        <row r="8411">
          <cell r="G8411">
            <v>-29.491199999999999</v>
          </cell>
          <cell r="H8411">
            <v>7.3700000000000002E-2</v>
          </cell>
        </row>
        <row r="8412">
          <cell r="G8412">
            <v>-26.4773</v>
          </cell>
          <cell r="H8412">
            <v>6.6199999999999995E-2</v>
          </cell>
        </row>
        <row r="8413">
          <cell r="G8413">
            <v>-29.153400000000001</v>
          </cell>
          <cell r="H8413">
            <v>7.2900000000000006E-2</v>
          </cell>
        </row>
        <row r="8414">
          <cell r="G8414">
            <v>-28.0412</v>
          </cell>
          <cell r="H8414">
            <v>7.0099999999999996E-2</v>
          </cell>
        </row>
        <row r="8415">
          <cell r="G8415">
            <v>-28.8063</v>
          </cell>
          <cell r="H8415">
            <v>7.1999999999999995E-2</v>
          </cell>
        </row>
        <row r="8416">
          <cell r="G8416">
            <v>-27.707100000000001</v>
          </cell>
          <cell r="H8416">
            <v>6.93E-2</v>
          </cell>
        </row>
        <row r="8417">
          <cell r="G8417">
            <v>-28.461300000000001</v>
          </cell>
          <cell r="H8417">
            <v>7.1199999999999999E-2</v>
          </cell>
        </row>
        <row r="8418">
          <cell r="G8418">
            <v>-28.287600000000001</v>
          </cell>
          <cell r="H8418">
            <v>7.0699999999999999E-2</v>
          </cell>
        </row>
        <row r="8419">
          <cell r="G8419">
            <v>-27.207000000000001</v>
          </cell>
          <cell r="H8419">
            <v>6.8000000000000005E-2</v>
          </cell>
        </row>
        <row r="8420">
          <cell r="G8420">
            <v>-27.946899999999999</v>
          </cell>
          <cell r="H8420">
            <v>6.9900000000000004E-2</v>
          </cell>
        </row>
        <row r="8421">
          <cell r="G8421">
            <v>-26.880199999999999</v>
          </cell>
          <cell r="H8421">
            <v>0.13439999999999999</v>
          </cell>
        </row>
        <row r="8422">
          <cell r="G8422">
            <v>-27.6113</v>
          </cell>
          <cell r="H8422">
            <v>0.1381</v>
          </cell>
        </row>
        <row r="8423">
          <cell r="G8423">
            <v>-27.4419</v>
          </cell>
          <cell r="H8423">
            <v>0.13719999999999999</v>
          </cell>
        </row>
        <row r="8424">
          <cell r="G8424">
            <v>-24.6343</v>
          </cell>
          <cell r="H8424">
            <v>0.1232</v>
          </cell>
        </row>
        <row r="8425">
          <cell r="G8425">
            <v>-27.122199999999999</v>
          </cell>
          <cell r="H8425">
            <v>0.1356</v>
          </cell>
        </row>
        <row r="8426">
          <cell r="G8426">
            <v>-26.0867</v>
          </cell>
          <cell r="H8426">
            <v>0.13039999999999999</v>
          </cell>
        </row>
        <row r="8427">
          <cell r="G8427">
            <v>-26.797999999999998</v>
          </cell>
          <cell r="H8427">
            <v>0.13400000000000001</v>
          </cell>
        </row>
        <row r="8428">
          <cell r="G8428">
            <v>-25.776</v>
          </cell>
          <cell r="H8428">
            <v>0.12889999999999999</v>
          </cell>
        </row>
        <row r="8429">
          <cell r="G8429">
            <v>-26.4788</v>
          </cell>
          <cell r="H8429">
            <v>0.13239999999999999</v>
          </cell>
        </row>
        <row r="8430">
          <cell r="G8430">
            <v>-26.3188</v>
          </cell>
          <cell r="H8430">
            <v>0.13159999999999999</v>
          </cell>
        </row>
        <row r="8431">
          <cell r="G8431">
            <v>-25.315799999999999</v>
          </cell>
          <cell r="H8431">
            <v>0.12659999999999999</v>
          </cell>
        </row>
        <row r="8432">
          <cell r="G8432">
            <v>-26.006699999999999</v>
          </cell>
          <cell r="H8432">
            <v>0.13</v>
          </cell>
        </row>
        <row r="8433">
          <cell r="G8433">
            <v>-25.016200000000001</v>
          </cell>
          <cell r="H8433">
            <v>0.12509999999999999</v>
          </cell>
        </row>
        <row r="8434">
          <cell r="G8434">
            <v>-25.699200000000001</v>
          </cell>
          <cell r="H8434">
            <v>0.1285</v>
          </cell>
        </row>
        <row r="8435">
          <cell r="G8435">
            <v>8.4990000000000006</v>
          </cell>
          <cell r="H8435">
            <v>-8.5000000000000006E-2</v>
          </cell>
        </row>
        <row r="8436">
          <cell r="G8436">
            <v>9.0391999999999992</v>
          </cell>
          <cell r="H8436">
            <v>-9.0399999999999994E-2</v>
          </cell>
        </row>
        <row r="8437">
          <cell r="G8437">
            <v>7.4240000000000004</v>
          </cell>
          <cell r="H8437">
            <v>-7.4200000000000002E-2</v>
          </cell>
        </row>
        <row r="8438">
          <cell r="G8438">
            <v>7.9588999999999999</v>
          </cell>
          <cell r="H8438">
            <v>-7.9600000000000004E-2</v>
          </cell>
        </row>
        <row r="8439">
          <cell r="G8439">
            <v>7.0820999999999996</v>
          </cell>
          <cell r="H8439">
            <v>-7.0800000000000002E-2</v>
          </cell>
        </row>
        <row r="8440">
          <cell r="G8440">
            <v>6.8146000000000004</v>
          </cell>
          <cell r="H8440">
            <v>-6.8099999999999994E-2</v>
          </cell>
        </row>
        <row r="8441">
          <cell r="G8441">
            <v>4.9013999999999998</v>
          </cell>
          <cell r="H8441">
            <v>-4.9000000000000002E-2</v>
          </cell>
        </row>
        <row r="8442">
          <cell r="G8442">
            <v>0.96160000000000001</v>
          </cell>
          <cell r="H8442">
            <v>-9.5999999999999992E-3</v>
          </cell>
        </row>
        <row r="8443">
          <cell r="G8443">
            <v>0.98799999999999999</v>
          </cell>
          <cell r="H8443">
            <v>-9.9000000000000008E-3</v>
          </cell>
        </row>
        <row r="8444">
          <cell r="G8444">
            <v>0.98209999999999997</v>
          </cell>
          <cell r="H8444">
            <v>-9.7999999999999997E-3</v>
          </cell>
        </row>
        <row r="8445">
          <cell r="G8445">
            <v>0.88170000000000004</v>
          </cell>
          <cell r="H8445">
            <v>-8.8000000000000005E-3</v>
          </cell>
        </row>
        <row r="8446">
          <cell r="G8446">
            <v>0.9708</v>
          </cell>
          <cell r="H8446">
            <v>-9.7000000000000003E-3</v>
          </cell>
        </row>
        <row r="8447">
          <cell r="G8447">
            <v>0</v>
          </cell>
          <cell r="H8447">
            <v>0</v>
          </cell>
        </row>
        <row r="8448">
          <cell r="G8448">
            <v>2.21</v>
          </cell>
          <cell r="H8448">
            <v>0</v>
          </cell>
        </row>
        <row r="8449">
          <cell r="G8449">
            <v>-7.8028000000000004</v>
          </cell>
          <cell r="H8449">
            <v>0</v>
          </cell>
        </row>
        <row r="8450">
          <cell r="G8450">
            <v>-8.2467000000000006</v>
          </cell>
          <cell r="H8450">
            <v>0</v>
          </cell>
        </row>
        <row r="8451">
          <cell r="G8451">
            <v>-11.5016</v>
          </cell>
          <cell r="H8451">
            <v>0</v>
          </cell>
        </row>
        <row r="8452">
          <cell r="G8452">
            <v>5.9847000000000001</v>
          </cell>
          <cell r="H8452">
            <v>0</v>
          </cell>
        </row>
        <row r="8453">
          <cell r="G8453">
            <v>18.168399999999998</v>
          </cell>
          <cell r="H8453">
            <v>0</v>
          </cell>
        </row>
        <row r="8454">
          <cell r="G8454">
            <v>21.261800000000001</v>
          </cell>
          <cell r="H8454">
            <v>0</v>
          </cell>
        </row>
        <row r="8455">
          <cell r="G8455">
            <v>43.084299999999999</v>
          </cell>
          <cell r="H8455">
            <v>0</v>
          </cell>
        </row>
        <row r="8456">
          <cell r="G8456">
            <v>40.6937</v>
          </cell>
          <cell r="H8456">
            <v>0</v>
          </cell>
        </row>
        <row r="8457">
          <cell r="G8457">
            <v>41.772799999999997</v>
          </cell>
          <cell r="H8457">
            <v>0</v>
          </cell>
        </row>
        <row r="8458">
          <cell r="G8458">
            <v>38.411000000000001</v>
          </cell>
          <cell r="H8458">
            <v>0</v>
          </cell>
        </row>
        <row r="8459">
          <cell r="G8459">
            <v>42.300600000000003</v>
          </cell>
          <cell r="H8459">
            <v>0</v>
          </cell>
        </row>
        <row r="8460">
          <cell r="G8460">
            <v>41.8001</v>
          </cell>
          <cell r="H8460">
            <v>0</v>
          </cell>
        </row>
        <row r="8461">
          <cell r="G8461">
            <v>30.584</v>
          </cell>
          <cell r="H8461">
            <v>-0.30580000000000002</v>
          </cell>
        </row>
        <row r="8462">
          <cell r="G8462">
            <v>-152.33690000000001</v>
          </cell>
          <cell r="H8462">
            <v>1.5234000000000001</v>
          </cell>
        </row>
        <row r="8463">
          <cell r="G8463">
            <v>-144.95140000000001</v>
          </cell>
          <cell r="H8463">
            <v>1.4495</v>
          </cell>
        </row>
        <row r="8464">
          <cell r="G8464">
            <v>-148.26400000000001</v>
          </cell>
          <cell r="H8464">
            <v>1.4825999999999999</v>
          </cell>
        </row>
        <row r="8465">
          <cell r="G8465">
            <v>-147.4357</v>
          </cell>
          <cell r="H8465">
            <v>1.4743999999999999</v>
          </cell>
        </row>
        <row r="8466">
          <cell r="G8466">
            <v>-144.50579999999999</v>
          </cell>
          <cell r="H8466">
            <v>1.4451000000000001</v>
          </cell>
        </row>
        <row r="8467">
          <cell r="G8467">
            <v>-147.2286</v>
          </cell>
          <cell r="H8467">
            <v>1.4722999999999999</v>
          </cell>
        </row>
        <row r="8468">
          <cell r="G8468">
            <v>-1.9251</v>
          </cell>
          <cell r="H8468">
            <v>1.9300000000000001E-2</v>
          </cell>
        </row>
        <row r="8469">
          <cell r="G8469">
            <v>-1.9140999999999999</v>
          </cell>
          <cell r="H8469">
            <v>1.9099999999999999E-2</v>
          </cell>
        </row>
        <row r="8470">
          <cell r="G8470">
            <v>-1.9027000000000001</v>
          </cell>
          <cell r="H8470">
            <v>1.9E-2</v>
          </cell>
        </row>
        <row r="8471">
          <cell r="G8471">
            <v>-1.8912</v>
          </cell>
          <cell r="H8471">
            <v>1.89E-2</v>
          </cell>
        </row>
        <row r="8472">
          <cell r="G8472">
            <v>-0.94040000000000001</v>
          </cell>
          <cell r="H8472">
            <v>9.4000000000000004E-3</v>
          </cell>
        </row>
        <row r="8473">
          <cell r="G8473">
            <v>-14.955299999999999</v>
          </cell>
          <cell r="H8473">
            <v>0.14960000000000001</v>
          </cell>
        </row>
        <row r="8474">
          <cell r="G8474">
            <v>-15.3324</v>
          </cell>
          <cell r="H8474">
            <v>0.15329999999999999</v>
          </cell>
        </row>
        <row r="8475">
          <cell r="G8475">
            <v>-13.8536</v>
          </cell>
          <cell r="H8475">
            <v>0.13850000000000001</v>
          </cell>
        </row>
        <row r="8476">
          <cell r="G8476">
            <v>-14.230600000000001</v>
          </cell>
          <cell r="H8476">
            <v>0.14230000000000001</v>
          </cell>
        </row>
        <row r="8477">
          <cell r="G8477">
            <v>-14.143800000000001</v>
          </cell>
          <cell r="H8477">
            <v>0.1414</v>
          </cell>
        </row>
        <row r="8478">
          <cell r="G8478">
            <v>-13.6035</v>
          </cell>
          <cell r="H8478">
            <v>0.13600000000000001</v>
          </cell>
        </row>
        <row r="8479">
          <cell r="G8479">
            <v>-13.9735</v>
          </cell>
          <cell r="H8479">
            <v>0.13969999999999999</v>
          </cell>
        </row>
        <row r="8480">
          <cell r="G8480">
            <v>-13.440099999999999</v>
          </cell>
          <cell r="H8480">
            <v>0.13439999999999999</v>
          </cell>
        </row>
        <row r="8481">
          <cell r="G8481">
            <v>-13.8057</v>
          </cell>
          <cell r="H8481">
            <v>0.1381</v>
          </cell>
        </row>
        <row r="8482">
          <cell r="G8482">
            <v>0</v>
          </cell>
          <cell r="H8482">
            <v>0</v>
          </cell>
        </row>
        <row r="8483">
          <cell r="G8483">
            <v>0</v>
          </cell>
          <cell r="H8483">
            <v>0</v>
          </cell>
        </row>
        <row r="8484">
          <cell r="G8484">
            <v>0</v>
          </cell>
          <cell r="H8484">
            <v>0</v>
          </cell>
        </row>
        <row r="8485">
          <cell r="G8485">
            <v>0</v>
          </cell>
          <cell r="H8485">
            <v>0</v>
          </cell>
        </row>
        <row r="8486">
          <cell r="G8486">
            <v>0</v>
          </cell>
          <cell r="H8486">
            <v>0</v>
          </cell>
        </row>
        <row r="8487">
          <cell r="G8487">
            <v>0</v>
          </cell>
          <cell r="H8487">
            <v>0</v>
          </cell>
        </row>
        <row r="8488">
          <cell r="G8488">
            <v>0</v>
          </cell>
          <cell r="H8488">
            <v>0</v>
          </cell>
        </row>
        <row r="8489">
          <cell r="G8489">
            <v>0</v>
          </cell>
          <cell r="H8489">
            <v>0</v>
          </cell>
        </row>
        <row r="8490">
          <cell r="G8490">
            <v>0</v>
          </cell>
          <cell r="H8490">
            <v>0</v>
          </cell>
        </row>
        <row r="8491">
          <cell r="G8491">
            <v>0</v>
          </cell>
          <cell r="H8491">
            <v>0</v>
          </cell>
        </row>
        <row r="8492">
          <cell r="G8492">
            <v>0</v>
          </cell>
          <cell r="H8492">
            <v>0</v>
          </cell>
        </row>
        <row r="8493">
          <cell r="G8493">
            <v>0</v>
          </cell>
          <cell r="H8493">
            <v>0</v>
          </cell>
        </row>
        <row r="8494">
          <cell r="G8494">
            <v>0</v>
          </cell>
          <cell r="H8494">
            <v>0</v>
          </cell>
        </row>
        <row r="8495">
          <cell r="G8495">
            <v>0</v>
          </cell>
          <cell r="H8495">
            <v>0</v>
          </cell>
        </row>
        <row r="8496">
          <cell r="G8496">
            <v>0</v>
          </cell>
          <cell r="H8496">
            <v>0</v>
          </cell>
        </row>
        <row r="8497">
          <cell r="G8497">
            <v>0</v>
          </cell>
          <cell r="H8497">
            <v>0</v>
          </cell>
        </row>
        <row r="8498">
          <cell r="G8498">
            <v>0</v>
          </cell>
          <cell r="H8498">
            <v>0</v>
          </cell>
        </row>
        <row r="8499">
          <cell r="G8499">
            <v>0</v>
          </cell>
          <cell r="H8499">
            <v>0</v>
          </cell>
        </row>
        <row r="8500">
          <cell r="G8500">
            <v>0</v>
          </cell>
          <cell r="H8500">
            <v>0</v>
          </cell>
        </row>
        <row r="8501">
          <cell r="G8501">
            <v>0</v>
          </cell>
          <cell r="H8501">
            <v>0</v>
          </cell>
        </row>
        <row r="8502">
          <cell r="G8502">
            <v>0</v>
          </cell>
          <cell r="H8502">
            <v>0</v>
          </cell>
        </row>
        <row r="8503">
          <cell r="G8503">
            <v>0</v>
          </cell>
          <cell r="H8503">
            <v>0</v>
          </cell>
        </row>
        <row r="8504">
          <cell r="G8504">
            <v>0</v>
          </cell>
          <cell r="H8504">
            <v>0</v>
          </cell>
        </row>
        <row r="8505">
          <cell r="G8505">
            <v>0</v>
          </cell>
          <cell r="H8505">
            <v>0</v>
          </cell>
        </row>
        <row r="8506">
          <cell r="G8506">
            <v>0</v>
          </cell>
          <cell r="H8506">
            <v>0</v>
          </cell>
        </row>
        <row r="8507">
          <cell r="G8507">
            <v>0</v>
          </cell>
          <cell r="H8507">
            <v>0</v>
          </cell>
        </row>
        <row r="8508">
          <cell r="G8508">
            <v>0</v>
          </cell>
          <cell r="H8508">
            <v>0</v>
          </cell>
        </row>
        <row r="8509">
          <cell r="G8509">
            <v>0</v>
          </cell>
          <cell r="H8509">
            <v>0</v>
          </cell>
        </row>
        <row r="8510">
          <cell r="G8510">
            <v>0</v>
          </cell>
          <cell r="H8510">
            <v>0</v>
          </cell>
        </row>
        <row r="8511">
          <cell r="G8511">
            <v>0</v>
          </cell>
          <cell r="H8511">
            <v>0</v>
          </cell>
        </row>
        <row r="8512">
          <cell r="G8512">
            <v>0</v>
          </cell>
          <cell r="H8512">
            <v>0</v>
          </cell>
        </row>
        <row r="8513">
          <cell r="G8513">
            <v>0</v>
          </cell>
          <cell r="H8513">
            <v>0</v>
          </cell>
        </row>
        <row r="8514">
          <cell r="G8514">
            <v>0</v>
          </cell>
          <cell r="H8514">
            <v>0</v>
          </cell>
        </row>
        <row r="8515">
          <cell r="G8515">
            <v>0</v>
          </cell>
          <cell r="H8515">
            <v>0</v>
          </cell>
        </row>
        <row r="8516">
          <cell r="G8516">
            <v>0</v>
          </cell>
          <cell r="H8516">
            <v>0</v>
          </cell>
        </row>
        <row r="8517">
          <cell r="G8517">
            <v>0</v>
          </cell>
          <cell r="H8517">
            <v>0</v>
          </cell>
        </row>
        <row r="8518">
          <cell r="G8518">
            <v>0</v>
          </cell>
          <cell r="H8518">
            <v>0</v>
          </cell>
        </row>
        <row r="8519">
          <cell r="G8519">
            <v>0</v>
          </cell>
          <cell r="H8519">
            <v>0</v>
          </cell>
        </row>
        <row r="8520">
          <cell r="G8520">
            <v>0</v>
          </cell>
          <cell r="H8520">
            <v>0</v>
          </cell>
        </row>
        <row r="8521">
          <cell r="G8521">
            <v>0</v>
          </cell>
          <cell r="H8521">
            <v>0</v>
          </cell>
        </row>
        <row r="8522">
          <cell r="G8522">
            <v>0</v>
          </cell>
          <cell r="H8522">
            <v>0</v>
          </cell>
        </row>
        <row r="8523">
          <cell r="G8523">
            <v>0</v>
          </cell>
          <cell r="H8523">
            <v>0</v>
          </cell>
        </row>
        <row r="8524">
          <cell r="G8524">
            <v>0</v>
          </cell>
          <cell r="H8524">
            <v>0</v>
          </cell>
        </row>
        <row r="8525">
          <cell r="G8525">
            <v>0</v>
          </cell>
          <cell r="H8525">
            <v>0</v>
          </cell>
        </row>
        <row r="8526">
          <cell r="G8526">
            <v>0</v>
          </cell>
          <cell r="H8526">
            <v>0</v>
          </cell>
        </row>
        <row r="8527">
          <cell r="G8527">
            <v>0</v>
          </cell>
          <cell r="H8527">
            <v>0</v>
          </cell>
        </row>
        <row r="8528">
          <cell r="G8528">
            <v>0</v>
          </cell>
          <cell r="H8528">
            <v>0</v>
          </cell>
        </row>
        <row r="8529">
          <cell r="G8529">
            <v>0</v>
          </cell>
          <cell r="H8529">
            <v>0</v>
          </cell>
        </row>
        <row r="8530">
          <cell r="G8530">
            <v>0</v>
          </cell>
          <cell r="H8530">
            <v>0</v>
          </cell>
        </row>
        <row r="8531">
          <cell r="G8531">
            <v>0</v>
          </cell>
          <cell r="H8531">
            <v>0</v>
          </cell>
        </row>
        <row r="8532">
          <cell r="G8532">
            <v>0</v>
          </cell>
          <cell r="H8532">
            <v>0</v>
          </cell>
        </row>
        <row r="8533">
          <cell r="G8533">
            <v>0</v>
          </cell>
          <cell r="H8533">
            <v>0</v>
          </cell>
        </row>
        <row r="8534">
          <cell r="G8534">
            <v>0</v>
          </cell>
          <cell r="H8534">
            <v>0</v>
          </cell>
        </row>
        <row r="8535">
          <cell r="G8535">
            <v>0</v>
          </cell>
          <cell r="H8535">
            <v>0</v>
          </cell>
        </row>
        <row r="8536">
          <cell r="G8536">
            <v>0</v>
          </cell>
          <cell r="H8536">
            <v>0</v>
          </cell>
        </row>
        <row r="8537">
          <cell r="G8537">
            <v>0</v>
          </cell>
          <cell r="H8537">
            <v>0</v>
          </cell>
        </row>
        <row r="8538">
          <cell r="G8538">
            <v>0</v>
          </cell>
          <cell r="H8538">
            <v>0</v>
          </cell>
        </row>
        <row r="8539">
          <cell r="G8539">
            <v>0</v>
          </cell>
          <cell r="H8539">
            <v>0</v>
          </cell>
        </row>
        <row r="8540">
          <cell r="G8540">
            <v>0</v>
          </cell>
          <cell r="H8540">
            <v>0</v>
          </cell>
        </row>
        <row r="8541">
          <cell r="G8541">
            <v>0</v>
          </cell>
          <cell r="H8541">
            <v>0</v>
          </cell>
        </row>
        <row r="8542">
          <cell r="G8542">
            <v>0</v>
          </cell>
          <cell r="H8542">
            <v>0</v>
          </cell>
        </row>
        <row r="8543">
          <cell r="G8543">
            <v>0</v>
          </cell>
          <cell r="H8543">
            <v>0</v>
          </cell>
        </row>
        <row r="8544">
          <cell r="G8544">
            <v>0</v>
          </cell>
          <cell r="H8544">
            <v>0</v>
          </cell>
        </row>
        <row r="8545">
          <cell r="G8545">
            <v>0</v>
          </cell>
          <cell r="H8545">
            <v>0</v>
          </cell>
        </row>
        <row r="8546">
          <cell r="G8546">
            <v>0</v>
          </cell>
          <cell r="H8546">
            <v>0</v>
          </cell>
        </row>
        <row r="8547">
          <cell r="G8547">
            <v>0</v>
          </cell>
          <cell r="H8547">
            <v>0</v>
          </cell>
        </row>
        <row r="8548">
          <cell r="G8548">
            <v>0</v>
          </cell>
          <cell r="H8548">
            <v>0</v>
          </cell>
        </row>
        <row r="8549">
          <cell r="G8549">
            <v>0</v>
          </cell>
          <cell r="H8549">
            <v>0</v>
          </cell>
        </row>
        <row r="8550">
          <cell r="G8550">
            <v>0</v>
          </cell>
          <cell r="H8550">
            <v>0</v>
          </cell>
        </row>
        <row r="8551">
          <cell r="G8551">
            <v>0</v>
          </cell>
          <cell r="H8551">
            <v>0</v>
          </cell>
        </row>
        <row r="8552">
          <cell r="G8552">
            <v>0</v>
          </cell>
          <cell r="H8552">
            <v>0</v>
          </cell>
        </row>
        <row r="8553">
          <cell r="G8553">
            <v>0</v>
          </cell>
          <cell r="H8553">
            <v>0</v>
          </cell>
        </row>
        <row r="8554">
          <cell r="G8554">
            <v>0</v>
          </cell>
          <cell r="H8554">
            <v>0</v>
          </cell>
        </row>
        <row r="8555">
          <cell r="G8555">
            <v>0</v>
          </cell>
          <cell r="H8555">
            <v>0</v>
          </cell>
        </row>
        <row r="8556">
          <cell r="G8556">
            <v>0</v>
          </cell>
          <cell r="H8556">
            <v>0</v>
          </cell>
        </row>
        <row r="8557">
          <cell r="G8557">
            <v>0</v>
          </cell>
          <cell r="H8557">
            <v>0</v>
          </cell>
        </row>
        <row r="8558">
          <cell r="G8558">
            <v>0</v>
          </cell>
          <cell r="H8558">
            <v>0</v>
          </cell>
        </row>
        <row r="8559">
          <cell r="G8559">
            <v>0</v>
          </cell>
          <cell r="H8559">
            <v>0</v>
          </cell>
        </row>
        <row r="8560">
          <cell r="G8560">
            <v>0</v>
          </cell>
          <cell r="H8560">
            <v>0</v>
          </cell>
        </row>
        <row r="8561">
          <cell r="G8561">
            <v>0</v>
          </cell>
          <cell r="H8561">
            <v>0</v>
          </cell>
        </row>
        <row r="8562">
          <cell r="G8562">
            <v>0</v>
          </cell>
          <cell r="H8562">
            <v>0</v>
          </cell>
        </row>
        <row r="8563">
          <cell r="G8563">
            <v>0</v>
          </cell>
          <cell r="H8563">
            <v>0</v>
          </cell>
        </row>
        <row r="8564">
          <cell r="G8564">
            <v>0</v>
          </cell>
          <cell r="H8564">
            <v>0</v>
          </cell>
        </row>
        <row r="8565">
          <cell r="G8565">
            <v>0</v>
          </cell>
          <cell r="H8565">
            <v>0</v>
          </cell>
        </row>
        <row r="8566">
          <cell r="G8566">
            <v>0</v>
          </cell>
          <cell r="H8566">
            <v>0</v>
          </cell>
        </row>
        <row r="8567">
          <cell r="G8567">
            <v>0</v>
          </cell>
          <cell r="H8567">
            <v>0</v>
          </cell>
        </row>
        <row r="8568">
          <cell r="G8568">
            <v>0</v>
          </cell>
          <cell r="H8568">
            <v>0</v>
          </cell>
        </row>
        <row r="8569">
          <cell r="G8569">
            <v>0</v>
          </cell>
          <cell r="H8569">
            <v>0</v>
          </cell>
        </row>
        <row r="8570">
          <cell r="G8570">
            <v>0</v>
          </cell>
          <cell r="H8570">
            <v>0</v>
          </cell>
        </row>
        <row r="8571">
          <cell r="G8571">
            <v>0</v>
          </cell>
          <cell r="H8571">
            <v>0</v>
          </cell>
        </row>
        <row r="8572">
          <cell r="G8572">
            <v>0</v>
          </cell>
          <cell r="H8572">
            <v>0</v>
          </cell>
        </row>
        <row r="8573">
          <cell r="G8573">
            <v>0</v>
          </cell>
          <cell r="H8573">
            <v>0</v>
          </cell>
        </row>
        <row r="8574">
          <cell r="G8574">
            <v>0</v>
          </cell>
          <cell r="H8574">
            <v>0</v>
          </cell>
        </row>
        <row r="8575">
          <cell r="G8575">
            <v>0</v>
          </cell>
          <cell r="H8575">
            <v>0</v>
          </cell>
        </row>
        <row r="8576">
          <cell r="G8576">
            <v>0</v>
          </cell>
          <cell r="H8576">
            <v>0</v>
          </cell>
        </row>
        <row r="8577">
          <cell r="G8577">
            <v>0</v>
          </cell>
          <cell r="H8577">
            <v>0</v>
          </cell>
        </row>
        <row r="8578">
          <cell r="G8578">
            <v>0</v>
          </cell>
          <cell r="H8578">
            <v>0</v>
          </cell>
        </row>
        <row r="8579">
          <cell r="G8579">
            <v>0</v>
          </cell>
          <cell r="H8579">
            <v>0</v>
          </cell>
        </row>
        <row r="8580">
          <cell r="G8580">
            <v>0</v>
          </cell>
          <cell r="H8580">
            <v>0</v>
          </cell>
        </row>
        <row r="8581">
          <cell r="G8581">
            <v>0</v>
          </cell>
          <cell r="H8581">
            <v>0</v>
          </cell>
        </row>
        <row r="8582">
          <cell r="G8582">
            <v>0</v>
          </cell>
          <cell r="H8582">
            <v>0</v>
          </cell>
        </row>
        <row r="8583">
          <cell r="G8583">
            <v>0</v>
          </cell>
          <cell r="H8583">
            <v>0</v>
          </cell>
        </row>
        <row r="8584">
          <cell r="G8584">
            <v>0</v>
          </cell>
          <cell r="H8584">
            <v>0</v>
          </cell>
        </row>
        <row r="8585">
          <cell r="G8585">
            <v>0</v>
          </cell>
          <cell r="H8585">
            <v>0</v>
          </cell>
        </row>
        <row r="8586">
          <cell r="G8586">
            <v>0</v>
          </cell>
          <cell r="H8586">
            <v>0</v>
          </cell>
        </row>
        <row r="8587">
          <cell r="G8587">
            <v>0</v>
          </cell>
          <cell r="H8587">
            <v>0</v>
          </cell>
        </row>
        <row r="8588">
          <cell r="G8588">
            <v>0</v>
          </cell>
          <cell r="H8588">
            <v>0</v>
          </cell>
        </row>
        <row r="8589">
          <cell r="G8589">
            <v>0</v>
          </cell>
          <cell r="H8589">
            <v>0</v>
          </cell>
        </row>
        <row r="8590">
          <cell r="G8590">
            <v>0</v>
          </cell>
          <cell r="H8590">
            <v>0</v>
          </cell>
        </row>
        <row r="8591">
          <cell r="G8591">
            <v>0</v>
          </cell>
          <cell r="H8591">
            <v>0</v>
          </cell>
        </row>
        <row r="8592">
          <cell r="G8592">
            <v>0</v>
          </cell>
          <cell r="H8592">
            <v>0</v>
          </cell>
        </row>
        <row r="8593">
          <cell r="G8593">
            <v>0</v>
          </cell>
          <cell r="H8593">
            <v>0</v>
          </cell>
        </row>
        <row r="8594">
          <cell r="G8594">
            <v>14.497999999999999</v>
          </cell>
          <cell r="H8594">
            <v>-1.4498</v>
          </cell>
        </row>
        <row r="8595">
          <cell r="G8595">
            <v>334.85340000000002</v>
          </cell>
          <cell r="H8595">
            <v>0</v>
          </cell>
        </row>
        <row r="8596">
          <cell r="G8596">
            <v>-6.4349999999999996</v>
          </cell>
          <cell r="H8596">
            <v>0</v>
          </cell>
        </row>
        <row r="8597">
          <cell r="G8597">
            <v>115.45950000000001</v>
          </cell>
          <cell r="H8597">
            <v>0</v>
          </cell>
        </row>
        <row r="8598">
          <cell r="G8598">
            <v>403.197</v>
          </cell>
          <cell r="H8598">
            <v>0</v>
          </cell>
        </row>
        <row r="8599">
          <cell r="G8599">
            <v>23.854500000000002</v>
          </cell>
          <cell r="H8599">
            <v>0</v>
          </cell>
        </row>
        <row r="8600">
          <cell r="G8600">
            <v>-96.578599999999994</v>
          </cell>
          <cell r="H8600">
            <v>0</v>
          </cell>
        </row>
        <row r="8601">
          <cell r="G8601">
            <v>89.037000000000006</v>
          </cell>
          <cell r="H8601">
            <v>0</v>
          </cell>
        </row>
        <row r="8602">
          <cell r="G8602">
            <v>100.2508</v>
          </cell>
          <cell r="H8602">
            <v>0</v>
          </cell>
        </row>
        <row r="8603">
          <cell r="G8603">
            <v>35.912700000000001</v>
          </cell>
          <cell r="H8603">
            <v>0</v>
          </cell>
        </row>
        <row r="8604">
          <cell r="G8604">
            <v>32.151000000000003</v>
          </cell>
          <cell r="H8604">
            <v>0</v>
          </cell>
        </row>
        <row r="8605">
          <cell r="G8605">
            <v>35.501300000000001</v>
          </cell>
          <cell r="H8605">
            <v>0</v>
          </cell>
        </row>
        <row r="8606">
          <cell r="G8606">
            <v>-237.88679999999999</v>
          </cell>
          <cell r="H8606">
            <v>0</v>
          </cell>
        </row>
        <row r="8607">
          <cell r="G8607">
            <v>-122.4267</v>
          </cell>
          <cell r="H8607">
            <v>0</v>
          </cell>
        </row>
        <row r="8608">
          <cell r="G8608">
            <v>48.487400000000001</v>
          </cell>
          <cell r="H8608">
            <v>0</v>
          </cell>
        </row>
        <row r="8609">
          <cell r="G8609">
            <v>-35.576599999999999</v>
          </cell>
          <cell r="H8609">
            <v>0</v>
          </cell>
        </row>
        <row r="8610">
          <cell r="G8610">
            <v>-7.0719000000000003</v>
          </cell>
          <cell r="H8610">
            <v>0</v>
          </cell>
        </row>
        <row r="8611">
          <cell r="G8611">
            <v>47.612299999999998</v>
          </cell>
          <cell r="H8611">
            <v>0</v>
          </cell>
        </row>
        <row r="8612">
          <cell r="G8612">
            <v>48.9071</v>
          </cell>
          <cell r="H8612">
            <v>0</v>
          </cell>
        </row>
        <row r="8613">
          <cell r="G8613">
            <v>20.1602</v>
          </cell>
          <cell r="H8613">
            <v>0</v>
          </cell>
        </row>
        <row r="8614">
          <cell r="G8614">
            <v>20.708500000000001</v>
          </cell>
          <cell r="H8614">
            <v>0</v>
          </cell>
        </row>
        <row r="8615">
          <cell r="G8615">
            <v>274.625</v>
          </cell>
          <cell r="H8615">
            <v>-27.462499999999999</v>
          </cell>
        </row>
        <row r="8616">
          <cell r="G8616">
            <v>-316.62779999999998</v>
          </cell>
          <cell r="H8616">
            <v>0</v>
          </cell>
        </row>
        <row r="8617">
          <cell r="G8617">
            <v>339.19779999999997</v>
          </cell>
          <cell r="H8617">
            <v>0</v>
          </cell>
        </row>
        <row r="8618">
          <cell r="G8618">
            <v>197.49969999999999</v>
          </cell>
          <cell r="H8618">
            <v>0</v>
          </cell>
        </row>
        <row r="8619">
          <cell r="G8619">
            <v>367.36950000000002</v>
          </cell>
          <cell r="H8619">
            <v>0</v>
          </cell>
        </row>
        <row r="8620">
          <cell r="G8620">
            <v>155.90629999999999</v>
          </cell>
          <cell r="H8620">
            <v>0</v>
          </cell>
        </row>
        <row r="8621">
          <cell r="G8621">
            <v>404.2869</v>
          </cell>
          <cell r="H8621">
            <v>0</v>
          </cell>
        </row>
        <row r="8622">
          <cell r="G8622">
            <v>49.210999999999999</v>
          </cell>
          <cell r="H8622">
            <v>0</v>
          </cell>
        </row>
        <row r="8623">
          <cell r="G8623">
            <v>67.531700000000001</v>
          </cell>
          <cell r="H8623">
            <v>0</v>
          </cell>
        </row>
        <row r="8624">
          <cell r="G8624">
            <v>76.344099999999997</v>
          </cell>
          <cell r="H8624">
            <v>0</v>
          </cell>
        </row>
        <row r="8625">
          <cell r="G8625">
            <v>68.084500000000006</v>
          </cell>
          <cell r="H8625">
            <v>0</v>
          </cell>
        </row>
        <row r="8626">
          <cell r="G8626">
            <v>76.4101</v>
          </cell>
          <cell r="H8626">
            <v>0</v>
          </cell>
        </row>
        <row r="8627">
          <cell r="G8627">
            <v>-8.8796999999999997</v>
          </cell>
          <cell r="H8627">
            <v>0</v>
          </cell>
        </row>
        <row r="8628">
          <cell r="G8628">
            <v>-36.937100000000001</v>
          </cell>
          <cell r="H8628">
            <v>0</v>
          </cell>
        </row>
        <row r="8629">
          <cell r="G8629">
            <v>-34.633899999999997</v>
          </cell>
          <cell r="H8629">
            <v>0</v>
          </cell>
        </row>
        <row r="8630">
          <cell r="G8630">
            <v>-7.1153000000000004</v>
          </cell>
          <cell r="H8630">
            <v>0</v>
          </cell>
        </row>
        <row r="8631">
          <cell r="G8631">
            <v>-7.0719000000000003</v>
          </cell>
          <cell r="H8631">
            <v>0</v>
          </cell>
        </row>
        <row r="8632">
          <cell r="G8632">
            <v>-6.8018000000000001</v>
          </cell>
          <cell r="H8632">
            <v>0</v>
          </cell>
        </row>
        <row r="8633">
          <cell r="G8633">
            <v>-6.9866999999999999</v>
          </cell>
          <cell r="H8633">
            <v>0</v>
          </cell>
        </row>
        <row r="8634">
          <cell r="G8634">
            <v>6.7201000000000004</v>
          </cell>
          <cell r="H8634">
            <v>0</v>
          </cell>
        </row>
        <row r="8635">
          <cell r="G8635">
            <v>6.9028</v>
          </cell>
          <cell r="H8635">
            <v>0</v>
          </cell>
        </row>
        <row r="8636">
          <cell r="G8636">
            <v>0</v>
          </cell>
          <cell r="H8636">
            <v>0</v>
          </cell>
        </row>
        <row r="8637">
          <cell r="G8637">
            <v>0</v>
          </cell>
          <cell r="H8637">
            <v>0</v>
          </cell>
        </row>
        <row r="8638">
          <cell r="G8638">
            <v>0</v>
          </cell>
          <cell r="H8638">
            <v>0</v>
          </cell>
        </row>
        <row r="8639">
          <cell r="G8639">
            <v>0</v>
          </cell>
          <cell r="H8639">
            <v>0</v>
          </cell>
        </row>
        <row r="8640">
          <cell r="G8640">
            <v>0</v>
          </cell>
          <cell r="H8640">
            <v>0</v>
          </cell>
        </row>
        <row r="8641">
          <cell r="G8641">
            <v>0</v>
          </cell>
          <cell r="H8641">
            <v>0</v>
          </cell>
        </row>
        <row r="8642">
          <cell r="G8642">
            <v>0</v>
          </cell>
          <cell r="H8642">
            <v>0</v>
          </cell>
        </row>
        <row r="8643">
          <cell r="G8643">
            <v>0</v>
          </cell>
          <cell r="H8643">
            <v>0</v>
          </cell>
        </row>
        <row r="8644">
          <cell r="G8644">
            <v>0</v>
          </cell>
          <cell r="H8644">
            <v>0</v>
          </cell>
        </row>
        <row r="8645">
          <cell r="G8645">
            <v>0</v>
          </cell>
          <cell r="H8645">
            <v>0</v>
          </cell>
        </row>
        <row r="8646">
          <cell r="G8646">
            <v>0</v>
          </cell>
          <cell r="H8646">
            <v>0</v>
          </cell>
        </row>
        <row r="8647">
          <cell r="G8647">
            <v>0</v>
          </cell>
          <cell r="H8647">
            <v>0</v>
          </cell>
        </row>
        <row r="8648">
          <cell r="G8648">
            <v>0</v>
          </cell>
          <cell r="H8648">
            <v>0</v>
          </cell>
        </row>
        <row r="8649">
          <cell r="G8649">
            <v>0</v>
          </cell>
          <cell r="H8649">
            <v>0</v>
          </cell>
        </row>
        <row r="8650">
          <cell r="G8650">
            <v>0</v>
          </cell>
          <cell r="H8650">
            <v>0</v>
          </cell>
        </row>
        <row r="8651">
          <cell r="G8651">
            <v>0</v>
          </cell>
          <cell r="H8651">
            <v>0</v>
          </cell>
        </row>
        <row r="8652">
          <cell r="G8652">
            <v>0</v>
          </cell>
          <cell r="H8652">
            <v>0</v>
          </cell>
        </row>
        <row r="8653">
          <cell r="G8653">
            <v>0</v>
          </cell>
          <cell r="H8653">
            <v>0</v>
          </cell>
        </row>
        <row r="8654">
          <cell r="G8654">
            <v>0</v>
          </cell>
          <cell r="H8654">
            <v>0</v>
          </cell>
        </row>
        <row r="8655">
          <cell r="G8655">
            <v>0</v>
          </cell>
          <cell r="H8655">
            <v>0</v>
          </cell>
        </row>
        <row r="8656">
          <cell r="G8656">
            <v>0</v>
          </cell>
          <cell r="H8656">
            <v>0</v>
          </cell>
        </row>
        <row r="8657">
          <cell r="G8657">
            <v>0</v>
          </cell>
          <cell r="H8657">
            <v>0</v>
          </cell>
        </row>
        <row r="8658">
          <cell r="G8658">
            <v>0</v>
          </cell>
          <cell r="H8658">
            <v>0</v>
          </cell>
        </row>
        <row r="8659">
          <cell r="G8659">
            <v>0</v>
          </cell>
          <cell r="H8659">
            <v>0</v>
          </cell>
        </row>
        <row r="8660">
          <cell r="G8660">
            <v>0</v>
          </cell>
          <cell r="H8660">
            <v>0</v>
          </cell>
        </row>
        <row r="8661">
          <cell r="G8661">
            <v>0</v>
          </cell>
          <cell r="H8661">
            <v>0</v>
          </cell>
        </row>
        <row r="8662">
          <cell r="G8662">
            <v>0</v>
          </cell>
          <cell r="H8662">
            <v>0</v>
          </cell>
        </row>
        <row r="8663">
          <cell r="G8663">
            <v>0</v>
          </cell>
          <cell r="H8663">
            <v>0</v>
          </cell>
        </row>
        <row r="8664">
          <cell r="G8664">
            <v>0</v>
          </cell>
          <cell r="H8664">
            <v>0</v>
          </cell>
        </row>
        <row r="8665">
          <cell r="G8665">
            <v>0</v>
          </cell>
          <cell r="H8665">
            <v>0</v>
          </cell>
        </row>
        <row r="8666">
          <cell r="G8666">
            <v>0</v>
          </cell>
          <cell r="H8666">
            <v>0</v>
          </cell>
        </row>
        <row r="8667">
          <cell r="G8667">
            <v>0</v>
          </cell>
          <cell r="H8667">
            <v>0</v>
          </cell>
        </row>
        <row r="8668">
          <cell r="G8668">
            <v>0</v>
          </cell>
          <cell r="H8668">
            <v>0</v>
          </cell>
        </row>
        <row r="8669">
          <cell r="G8669">
            <v>0</v>
          </cell>
          <cell r="H8669">
            <v>0</v>
          </cell>
        </row>
        <row r="8670">
          <cell r="G8670">
            <v>0</v>
          </cell>
          <cell r="H8670">
            <v>0</v>
          </cell>
        </row>
        <row r="8671">
          <cell r="G8671">
            <v>0</v>
          </cell>
          <cell r="H8671">
            <v>0</v>
          </cell>
        </row>
        <row r="8672">
          <cell r="G8672">
            <v>0</v>
          </cell>
          <cell r="H8672">
            <v>0</v>
          </cell>
        </row>
        <row r="8673">
          <cell r="G8673">
            <v>0</v>
          </cell>
          <cell r="H8673">
            <v>0</v>
          </cell>
        </row>
        <row r="8674">
          <cell r="G8674">
            <v>0</v>
          </cell>
          <cell r="H8674">
            <v>0</v>
          </cell>
        </row>
        <row r="8675">
          <cell r="G8675">
            <v>0</v>
          </cell>
          <cell r="H8675">
            <v>0</v>
          </cell>
        </row>
        <row r="8676">
          <cell r="G8676">
            <v>0</v>
          </cell>
          <cell r="H8676">
            <v>0</v>
          </cell>
        </row>
        <row r="8677">
          <cell r="G8677">
            <v>0</v>
          </cell>
          <cell r="H8677">
            <v>0</v>
          </cell>
        </row>
        <row r="8678">
          <cell r="G8678">
            <v>0</v>
          </cell>
          <cell r="H8678">
            <v>0</v>
          </cell>
        </row>
        <row r="8679">
          <cell r="G8679">
            <v>0</v>
          </cell>
          <cell r="H8679">
            <v>0</v>
          </cell>
        </row>
        <row r="8680">
          <cell r="G8680">
            <v>0</v>
          </cell>
          <cell r="H8680">
            <v>0</v>
          </cell>
        </row>
        <row r="8681">
          <cell r="G8681">
            <v>0</v>
          </cell>
          <cell r="H8681">
            <v>0</v>
          </cell>
        </row>
        <row r="8682">
          <cell r="G8682">
            <v>0</v>
          </cell>
          <cell r="H8682">
            <v>0</v>
          </cell>
        </row>
        <row r="8683">
          <cell r="G8683">
            <v>0</v>
          </cell>
          <cell r="H8683">
            <v>0</v>
          </cell>
        </row>
        <row r="8684">
          <cell r="G8684">
            <v>0</v>
          </cell>
          <cell r="H8684">
            <v>0</v>
          </cell>
        </row>
        <row r="8685">
          <cell r="G8685">
            <v>0</v>
          </cell>
          <cell r="H8685">
            <v>0</v>
          </cell>
        </row>
        <row r="8686">
          <cell r="G8686">
            <v>0</v>
          </cell>
          <cell r="H8686">
            <v>0</v>
          </cell>
        </row>
        <row r="8687">
          <cell r="G8687">
            <v>0</v>
          </cell>
          <cell r="H8687">
            <v>0</v>
          </cell>
        </row>
        <row r="8688">
          <cell r="G8688">
            <v>0</v>
          </cell>
          <cell r="H8688">
            <v>0</v>
          </cell>
        </row>
        <row r="8689">
          <cell r="G8689">
            <v>0</v>
          </cell>
          <cell r="H8689">
            <v>0</v>
          </cell>
        </row>
        <row r="8690">
          <cell r="G8690">
            <v>0</v>
          </cell>
          <cell r="H8690">
            <v>0</v>
          </cell>
        </row>
        <row r="8691">
          <cell r="G8691">
            <v>0</v>
          </cell>
          <cell r="H8691">
            <v>0</v>
          </cell>
        </row>
        <row r="8692">
          <cell r="G8692">
            <v>0</v>
          </cell>
          <cell r="H8692">
            <v>0</v>
          </cell>
        </row>
        <row r="8693">
          <cell r="G8693">
            <v>0</v>
          </cell>
          <cell r="H8693">
            <v>0</v>
          </cell>
        </row>
        <row r="8694">
          <cell r="G8694">
            <v>0</v>
          </cell>
          <cell r="H8694">
            <v>0</v>
          </cell>
        </row>
        <row r="8695">
          <cell r="G8695">
            <v>0</v>
          </cell>
          <cell r="H8695">
            <v>0</v>
          </cell>
        </row>
        <row r="8696">
          <cell r="G8696">
            <v>0</v>
          </cell>
          <cell r="H8696">
            <v>0</v>
          </cell>
        </row>
        <row r="8697">
          <cell r="G8697">
            <v>0</v>
          </cell>
          <cell r="H8697">
            <v>0</v>
          </cell>
        </row>
        <row r="8698">
          <cell r="G8698">
            <v>0</v>
          </cell>
          <cell r="H8698">
            <v>0</v>
          </cell>
        </row>
        <row r="8699">
          <cell r="G8699">
            <v>0</v>
          </cell>
          <cell r="H8699">
            <v>0</v>
          </cell>
        </row>
        <row r="8700">
          <cell r="G8700">
            <v>0</v>
          </cell>
          <cell r="H8700">
            <v>0</v>
          </cell>
        </row>
        <row r="8701">
          <cell r="G8701">
            <v>0</v>
          </cell>
          <cell r="H8701">
            <v>0</v>
          </cell>
        </row>
        <row r="8702">
          <cell r="G8702">
            <v>0</v>
          </cell>
          <cell r="H8702">
            <v>0</v>
          </cell>
        </row>
        <row r="8703">
          <cell r="G8703">
            <v>0</v>
          </cell>
          <cell r="H8703">
            <v>0</v>
          </cell>
        </row>
        <row r="8704">
          <cell r="G8704">
            <v>0</v>
          </cell>
          <cell r="H8704">
            <v>0</v>
          </cell>
        </row>
        <row r="8705">
          <cell r="G8705">
            <v>0</v>
          </cell>
          <cell r="H8705">
            <v>0</v>
          </cell>
        </row>
        <row r="8706">
          <cell r="G8706">
            <v>0</v>
          </cell>
          <cell r="H8706">
            <v>0</v>
          </cell>
        </row>
        <row r="8707">
          <cell r="G8707">
            <v>0</v>
          </cell>
          <cell r="H8707">
            <v>0</v>
          </cell>
        </row>
        <row r="8708">
          <cell r="G8708">
            <v>0</v>
          </cell>
          <cell r="H8708">
            <v>0</v>
          </cell>
        </row>
        <row r="8709">
          <cell r="G8709">
            <v>0</v>
          </cell>
          <cell r="H8709">
            <v>0</v>
          </cell>
        </row>
        <row r="8710">
          <cell r="G8710">
            <v>0</v>
          </cell>
          <cell r="H8710">
            <v>0</v>
          </cell>
        </row>
        <row r="8711">
          <cell r="G8711">
            <v>0</v>
          </cell>
          <cell r="H8711">
            <v>0</v>
          </cell>
        </row>
        <row r="8712">
          <cell r="G8712">
            <v>0</v>
          </cell>
          <cell r="H8712">
            <v>0</v>
          </cell>
        </row>
        <row r="8713">
          <cell r="G8713">
            <v>0</v>
          </cell>
          <cell r="H8713">
            <v>0</v>
          </cell>
        </row>
        <row r="8714">
          <cell r="G8714">
            <v>0</v>
          </cell>
          <cell r="H8714">
            <v>0</v>
          </cell>
        </row>
        <row r="8715">
          <cell r="G8715">
            <v>0</v>
          </cell>
          <cell r="H8715">
            <v>0</v>
          </cell>
        </row>
        <row r="8716">
          <cell r="G8716">
            <v>0</v>
          </cell>
          <cell r="H8716">
            <v>0</v>
          </cell>
        </row>
        <row r="8717">
          <cell r="G8717">
            <v>0</v>
          </cell>
          <cell r="H8717">
            <v>0</v>
          </cell>
        </row>
        <row r="8718">
          <cell r="G8718">
            <v>0</v>
          </cell>
          <cell r="H8718">
            <v>0</v>
          </cell>
        </row>
        <row r="8719">
          <cell r="G8719">
            <v>0</v>
          </cell>
          <cell r="H8719">
            <v>0</v>
          </cell>
        </row>
        <row r="8720">
          <cell r="G8720">
            <v>0</v>
          </cell>
          <cell r="H8720">
            <v>0</v>
          </cell>
        </row>
        <row r="8721">
          <cell r="G8721">
            <v>0</v>
          </cell>
          <cell r="H8721">
            <v>0</v>
          </cell>
        </row>
        <row r="8722">
          <cell r="G8722">
            <v>0</v>
          </cell>
          <cell r="H8722">
            <v>0</v>
          </cell>
        </row>
        <row r="8723">
          <cell r="G8723">
            <v>0</v>
          </cell>
          <cell r="H8723">
            <v>0</v>
          </cell>
        </row>
        <row r="8724">
          <cell r="G8724">
            <v>0</v>
          </cell>
          <cell r="H8724">
            <v>0</v>
          </cell>
        </row>
        <row r="8725">
          <cell r="G8725">
            <v>0</v>
          </cell>
          <cell r="H8725">
            <v>0</v>
          </cell>
        </row>
        <row r="8726">
          <cell r="G8726">
            <v>0</v>
          </cell>
          <cell r="H8726">
            <v>0</v>
          </cell>
        </row>
        <row r="8727">
          <cell r="G8727">
            <v>0</v>
          </cell>
          <cell r="H8727">
            <v>0</v>
          </cell>
        </row>
        <row r="8728">
          <cell r="G8728">
            <v>0</v>
          </cell>
          <cell r="H8728">
            <v>0</v>
          </cell>
        </row>
        <row r="8729">
          <cell r="G8729">
            <v>0</v>
          </cell>
          <cell r="H8729">
            <v>0</v>
          </cell>
        </row>
        <row r="8730">
          <cell r="G8730">
            <v>0</v>
          </cell>
          <cell r="H8730">
            <v>0</v>
          </cell>
        </row>
        <row r="8731">
          <cell r="G8731">
            <v>0</v>
          </cell>
          <cell r="H8731">
            <v>0</v>
          </cell>
        </row>
        <row r="8732">
          <cell r="G8732">
            <v>0</v>
          </cell>
          <cell r="H8732">
            <v>0</v>
          </cell>
        </row>
        <row r="8733">
          <cell r="G8733">
            <v>0</v>
          </cell>
          <cell r="H8733">
            <v>0</v>
          </cell>
        </row>
        <row r="8734">
          <cell r="G8734">
            <v>0</v>
          </cell>
          <cell r="H8734">
            <v>0</v>
          </cell>
        </row>
        <row r="8735">
          <cell r="G8735">
            <v>0</v>
          </cell>
          <cell r="H8735">
            <v>0</v>
          </cell>
        </row>
        <row r="8736">
          <cell r="G8736">
            <v>0</v>
          </cell>
          <cell r="H8736">
            <v>0</v>
          </cell>
        </row>
        <row r="8737">
          <cell r="G8737">
            <v>0</v>
          </cell>
          <cell r="H8737">
            <v>0</v>
          </cell>
        </row>
        <row r="8738">
          <cell r="G8738">
            <v>0</v>
          </cell>
          <cell r="H8738">
            <v>0</v>
          </cell>
        </row>
        <row r="8739">
          <cell r="G8739">
            <v>0</v>
          </cell>
          <cell r="H8739">
            <v>0</v>
          </cell>
        </row>
        <row r="8740">
          <cell r="G8740">
            <v>0</v>
          </cell>
          <cell r="H8740">
            <v>0</v>
          </cell>
        </row>
        <row r="8741">
          <cell r="G8741">
            <v>0</v>
          </cell>
          <cell r="H8741">
            <v>0</v>
          </cell>
        </row>
        <row r="8742">
          <cell r="G8742">
            <v>0</v>
          </cell>
          <cell r="H8742">
            <v>0</v>
          </cell>
        </row>
        <row r="8743">
          <cell r="G8743">
            <v>0</v>
          </cell>
          <cell r="H8743">
            <v>0</v>
          </cell>
        </row>
        <row r="8744">
          <cell r="G8744">
            <v>0</v>
          </cell>
          <cell r="H8744">
            <v>0</v>
          </cell>
        </row>
        <row r="8745">
          <cell r="G8745">
            <v>0</v>
          </cell>
          <cell r="H8745">
            <v>0</v>
          </cell>
        </row>
        <row r="8746">
          <cell r="G8746">
            <v>0</v>
          </cell>
          <cell r="H8746">
            <v>0</v>
          </cell>
        </row>
        <row r="8747">
          <cell r="G8747">
            <v>0</v>
          </cell>
          <cell r="H8747">
            <v>0</v>
          </cell>
        </row>
        <row r="8748">
          <cell r="G8748">
            <v>-15.426399999999999</v>
          </cell>
          <cell r="H8748">
            <v>0</v>
          </cell>
        </row>
        <row r="8749">
          <cell r="G8749">
            <v>-14.85</v>
          </cell>
          <cell r="H8749">
            <v>0</v>
          </cell>
        </row>
        <row r="8750">
          <cell r="G8750">
            <v>-15.263299999999999</v>
          </cell>
          <cell r="H8750">
            <v>0</v>
          </cell>
        </row>
        <row r="8751">
          <cell r="G8751">
            <v>-15.178000000000001</v>
          </cell>
          <cell r="H8751">
            <v>0</v>
          </cell>
        </row>
        <row r="8752">
          <cell r="G8752">
            <v>-14.604799999999999</v>
          </cell>
          <cell r="H8752">
            <v>0</v>
          </cell>
        </row>
        <row r="8753">
          <cell r="G8753">
            <v>-15.007199999999999</v>
          </cell>
          <cell r="H8753">
            <v>0</v>
          </cell>
        </row>
        <row r="8754">
          <cell r="G8754">
            <v>-14.4384</v>
          </cell>
          <cell r="H8754">
            <v>0</v>
          </cell>
        </row>
        <row r="8755">
          <cell r="G8755">
            <v>-14.834199999999999</v>
          </cell>
          <cell r="H8755">
            <v>0</v>
          </cell>
        </row>
        <row r="8756">
          <cell r="G8756">
            <v>-14.7456</v>
          </cell>
          <cell r="H8756">
            <v>0</v>
          </cell>
        </row>
        <row r="8757">
          <cell r="G8757">
            <v>-13.2387</v>
          </cell>
          <cell r="H8757">
            <v>0</v>
          </cell>
        </row>
        <row r="8758">
          <cell r="G8758">
            <v>-14.576700000000001</v>
          </cell>
          <cell r="H8758">
            <v>0</v>
          </cell>
        </row>
        <row r="8759">
          <cell r="G8759">
            <v>-14.0206</v>
          </cell>
          <cell r="H8759">
            <v>0</v>
          </cell>
        </row>
        <row r="8760">
          <cell r="G8760">
            <v>-14.4031</v>
          </cell>
          <cell r="H8760">
            <v>0</v>
          </cell>
        </row>
        <row r="8761">
          <cell r="G8761">
            <v>-13.8536</v>
          </cell>
          <cell r="H8761">
            <v>0</v>
          </cell>
        </row>
        <row r="8762">
          <cell r="G8762">
            <v>-14.230600000000001</v>
          </cell>
          <cell r="H8762">
            <v>0</v>
          </cell>
        </row>
        <row r="8763">
          <cell r="G8763">
            <v>-14.143800000000001</v>
          </cell>
          <cell r="H8763">
            <v>0</v>
          </cell>
        </row>
        <row r="8764">
          <cell r="G8764">
            <v>-13.6035</v>
          </cell>
          <cell r="H8764">
            <v>0</v>
          </cell>
        </row>
        <row r="8765">
          <cell r="G8765">
            <v>-13.9735</v>
          </cell>
          <cell r="H8765">
            <v>0</v>
          </cell>
        </row>
        <row r="8766">
          <cell r="G8766">
            <v>-13.440099999999999</v>
          </cell>
          <cell r="H8766">
            <v>0</v>
          </cell>
        </row>
        <row r="8767">
          <cell r="G8767">
            <v>-13.8057</v>
          </cell>
          <cell r="H8767">
            <v>0</v>
          </cell>
        </row>
        <row r="8768">
          <cell r="G8768">
            <v>-13.7209</v>
          </cell>
          <cell r="H8768">
            <v>0</v>
          </cell>
        </row>
        <row r="8769">
          <cell r="G8769">
            <v>-12.3172</v>
          </cell>
          <cell r="H8769">
            <v>0</v>
          </cell>
        </row>
        <row r="8770">
          <cell r="G8770">
            <v>-13.5611</v>
          </cell>
          <cell r="H8770">
            <v>0</v>
          </cell>
        </row>
        <row r="8771">
          <cell r="G8771">
            <v>-13.0433</v>
          </cell>
          <cell r="H8771">
            <v>0</v>
          </cell>
        </row>
        <row r="8772">
          <cell r="G8772">
            <v>-13.398999999999999</v>
          </cell>
          <cell r="H8772">
            <v>0</v>
          </cell>
        </row>
        <row r="8773">
          <cell r="G8773">
            <v>-12.888</v>
          </cell>
          <cell r="H8773">
            <v>0</v>
          </cell>
        </row>
        <row r="8774">
          <cell r="G8774">
            <v>-13.2394</v>
          </cell>
          <cell r="H8774">
            <v>0</v>
          </cell>
        </row>
        <row r="8775">
          <cell r="G8775">
            <v>-13.1594</v>
          </cell>
          <cell r="H8775">
            <v>0</v>
          </cell>
        </row>
        <row r="8776">
          <cell r="G8776">
            <v>-12.6579</v>
          </cell>
          <cell r="H8776">
            <v>0</v>
          </cell>
        </row>
        <row r="8777">
          <cell r="G8777">
            <v>-13.003299999999999</v>
          </cell>
          <cell r="H8777">
            <v>0</v>
          </cell>
        </row>
        <row r="8778">
          <cell r="G8778">
            <v>-12.508100000000001</v>
          </cell>
          <cell r="H8778">
            <v>0</v>
          </cell>
        </row>
        <row r="8779">
          <cell r="G8779">
            <v>-12.849600000000001</v>
          </cell>
          <cell r="H8779">
            <v>0</v>
          </cell>
        </row>
        <row r="8780">
          <cell r="G8780">
            <v>-12.7721</v>
          </cell>
          <cell r="H8780">
            <v>0</v>
          </cell>
        </row>
        <row r="8781">
          <cell r="G8781">
            <v>-11.4663</v>
          </cell>
          <cell r="H8781">
            <v>0</v>
          </cell>
        </row>
        <row r="8782">
          <cell r="G8782">
            <v>-12.625500000000001</v>
          </cell>
          <cell r="H8782">
            <v>0</v>
          </cell>
        </row>
        <row r="8783">
          <cell r="G8783">
            <v>-12.144600000000001</v>
          </cell>
          <cell r="H8783">
            <v>0</v>
          </cell>
        </row>
        <row r="8784">
          <cell r="G8784">
            <v>-12.476800000000001</v>
          </cell>
          <cell r="H8784">
            <v>0</v>
          </cell>
        </row>
        <row r="8785">
          <cell r="G8785">
            <v>-12.0021</v>
          </cell>
          <cell r="H8785">
            <v>0</v>
          </cell>
        </row>
        <row r="8786">
          <cell r="G8786">
            <v>-12.330299999999999</v>
          </cell>
          <cell r="H8786">
            <v>0</v>
          </cell>
        </row>
        <row r="8787">
          <cell r="G8787">
            <v>-12.2567</v>
          </cell>
          <cell r="H8787">
            <v>0</v>
          </cell>
        </row>
        <row r="8788">
          <cell r="G8788">
            <v>-11.7904</v>
          </cell>
          <cell r="H8788">
            <v>0</v>
          </cell>
        </row>
        <row r="8789">
          <cell r="G8789">
            <v>-12.113</v>
          </cell>
          <cell r="H8789">
            <v>0</v>
          </cell>
        </row>
        <row r="8790">
          <cell r="G8790">
            <v>-11.652200000000001</v>
          </cell>
          <cell r="H8790">
            <v>0</v>
          </cell>
        </row>
        <row r="8791">
          <cell r="G8791">
            <v>-11.9711</v>
          </cell>
          <cell r="H8791">
            <v>0</v>
          </cell>
        </row>
        <row r="8792">
          <cell r="G8792">
            <v>-11.8994</v>
          </cell>
          <cell r="H8792">
            <v>0</v>
          </cell>
        </row>
        <row r="8793">
          <cell r="G8793">
            <v>-11.0648</v>
          </cell>
          <cell r="H8793">
            <v>0</v>
          </cell>
        </row>
        <row r="8794">
          <cell r="G8794">
            <v>-11.7615</v>
          </cell>
          <cell r="H8794">
            <v>0</v>
          </cell>
        </row>
        <row r="8795">
          <cell r="G8795">
            <v>-11.313599999999999</v>
          </cell>
          <cell r="H8795">
            <v>0</v>
          </cell>
        </row>
        <row r="8796">
          <cell r="G8796">
            <v>-11.622400000000001</v>
          </cell>
          <cell r="H8796">
            <v>0</v>
          </cell>
        </row>
        <row r="8797">
          <cell r="G8797">
            <v>-11.179600000000001</v>
          </cell>
          <cell r="H8797">
            <v>0</v>
          </cell>
        </row>
        <row r="8798">
          <cell r="G8798">
            <v>-11.4848</v>
          </cell>
          <cell r="H8798">
            <v>0</v>
          </cell>
        </row>
        <row r="8799">
          <cell r="G8799">
            <v>-11.4154</v>
          </cell>
          <cell r="H8799">
            <v>0</v>
          </cell>
        </row>
        <row r="8800">
          <cell r="G8800">
            <v>-10.980499999999999</v>
          </cell>
          <cell r="H8800">
            <v>0</v>
          </cell>
        </row>
        <row r="8801">
          <cell r="G8801">
            <v>-11.280099999999999</v>
          </cell>
          <cell r="H8801">
            <v>0</v>
          </cell>
        </row>
        <row r="8802">
          <cell r="G8802">
            <v>-10.850199999999999</v>
          </cell>
          <cell r="H8802">
            <v>0</v>
          </cell>
        </row>
        <row r="8803">
          <cell r="G8803">
            <v>-11.1463</v>
          </cell>
          <cell r="H8803">
            <v>0</v>
          </cell>
        </row>
        <row r="8804">
          <cell r="G8804">
            <v>-11.078799999999999</v>
          </cell>
          <cell r="H8804">
            <v>0</v>
          </cell>
        </row>
        <row r="8805">
          <cell r="G8805">
            <v>-9.9460999999999995</v>
          </cell>
          <cell r="H8805">
            <v>0</v>
          </cell>
        </row>
        <row r="8806">
          <cell r="G8806">
            <v>-10.951499999999999</v>
          </cell>
          <cell r="H8806">
            <v>0</v>
          </cell>
        </row>
        <row r="8807">
          <cell r="G8807">
            <v>-10.5341</v>
          </cell>
          <cell r="H8807">
            <v>0</v>
          </cell>
        </row>
        <row r="8808">
          <cell r="G8808">
            <v>-10.8218</v>
          </cell>
          <cell r="H8808">
            <v>0</v>
          </cell>
        </row>
        <row r="8809">
          <cell r="G8809">
            <v>-10.409800000000001</v>
          </cell>
          <cell r="H8809">
            <v>0</v>
          </cell>
        </row>
        <row r="8810">
          <cell r="G8810">
            <v>-10.6943</v>
          </cell>
          <cell r="H8810">
            <v>0</v>
          </cell>
        </row>
        <row r="8811">
          <cell r="G8811">
            <v>-10.63</v>
          </cell>
          <cell r="H8811">
            <v>0</v>
          </cell>
        </row>
        <row r="8812">
          <cell r="G8812">
            <v>-10.225300000000001</v>
          </cell>
          <cell r="H8812">
            <v>0</v>
          </cell>
        </row>
        <row r="8813">
          <cell r="G8813">
            <v>-10.5046</v>
          </cell>
          <cell r="H8813">
            <v>0</v>
          </cell>
        </row>
        <row r="8814">
          <cell r="G8814">
            <v>-10.104699999999999</v>
          </cell>
          <cell r="H8814">
            <v>0</v>
          </cell>
        </row>
        <row r="8815">
          <cell r="G8815">
            <v>-10.380699999999999</v>
          </cell>
          <cell r="H8815">
            <v>0</v>
          </cell>
        </row>
        <row r="8816">
          <cell r="G8816">
            <v>-10.318300000000001</v>
          </cell>
          <cell r="H8816">
            <v>0</v>
          </cell>
        </row>
        <row r="8817">
          <cell r="G8817">
            <v>-9.2637</v>
          </cell>
          <cell r="H8817">
            <v>0</v>
          </cell>
        </row>
        <row r="8818">
          <cell r="G8818">
            <v>-10.2006</v>
          </cell>
          <cell r="H8818">
            <v>0</v>
          </cell>
        </row>
        <row r="8819">
          <cell r="G8819">
            <v>-9.8120999999999992</v>
          </cell>
          <cell r="H8819">
            <v>0</v>
          </cell>
        </row>
        <row r="8820">
          <cell r="G8820">
            <v>-10.0802</v>
          </cell>
          <cell r="H8820">
            <v>0</v>
          </cell>
        </row>
        <row r="8821">
          <cell r="G8821">
            <v>-9.6963000000000008</v>
          </cell>
          <cell r="H8821">
            <v>0</v>
          </cell>
        </row>
        <row r="8822">
          <cell r="G8822">
            <v>-9.9611999999999998</v>
          </cell>
          <cell r="H8822">
            <v>0</v>
          </cell>
        </row>
        <row r="8823">
          <cell r="G8823">
            <v>-9.9013000000000009</v>
          </cell>
          <cell r="H8823">
            <v>0</v>
          </cell>
        </row>
        <row r="8824">
          <cell r="G8824">
            <v>-9.5242000000000004</v>
          </cell>
          <cell r="H8824">
            <v>0</v>
          </cell>
        </row>
        <row r="8825">
          <cell r="G8825">
            <v>-9.7843999999999998</v>
          </cell>
          <cell r="H8825">
            <v>0</v>
          </cell>
        </row>
        <row r="8826">
          <cell r="G8826">
            <v>-9.4117999999999995</v>
          </cell>
          <cell r="H8826">
            <v>0</v>
          </cell>
        </row>
        <row r="8827">
          <cell r="G8827">
            <v>-9.6687999999999992</v>
          </cell>
          <cell r="H8827">
            <v>0</v>
          </cell>
        </row>
        <row r="8828">
          <cell r="G8828">
            <v>-9.6105999999999998</v>
          </cell>
          <cell r="H8828">
            <v>0</v>
          </cell>
        </row>
        <row r="8829">
          <cell r="G8829">
            <v>-8.6282999999999994</v>
          </cell>
          <cell r="H8829">
            <v>0</v>
          </cell>
        </row>
        <row r="8830">
          <cell r="G8830">
            <v>-9.5007999999999999</v>
          </cell>
          <cell r="H8830">
            <v>0</v>
          </cell>
        </row>
        <row r="8831">
          <cell r="G8831">
            <v>-9.1389999999999993</v>
          </cell>
          <cell r="H8831">
            <v>0</v>
          </cell>
        </row>
        <row r="8832">
          <cell r="G8832">
            <v>-9.3882999999999992</v>
          </cell>
          <cell r="H8832">
            <v>0</v>
          </cell>
        </row>
        <row r="8833">
          <cell r="G8833">
            <v>-9.0304000000000002</v>
          </cell>
          <cell r="H8833">
            <v>0</v>
          </cell>
        </row>
        <row r="8834">
          <cell r="G8834">
            <v>-9.2766999999999999</v>
          </cell>
          <cell r="H8834">
            <v>0</v>
          </cell>
        </row>
        <row r="8835">
          <cell r="G8835">
            <v>-9.2204999999999995</v>
          </cell>
          <cell r="H8835">
            <v>0</v>
          </cell>
        </row>
        <row r="8836">
          <cell r="G8836">
            <v>-8.8689</v>
          </cell>
          <cell r="H8836">
            <v>0</v>
          </cell>
        </row>
        <row r="8837">
          <cell r="G8837">
            <v>-9.1107999999999993</v>
          </cell>
          <cell r="H8837">
            <v>0</v>
          </cell>
        </row>
        <row r="8838">
          <cell r="G8838">
            <v>-8.7634000000000007</v>
          </cell>
          <cell r="H8838">
            <v>0</v>
          </cell>
        </row>
        <row r="8839">
          <cell r="G8839">
            <v>-9.0023999999999997</v>
          </cell>
          <cell r="H8839">
            <v>0</v>
          </cell>
        </row>
        <row r="8840">
          <cell r="G8840">
            <v>-8.9478000000000009</v>
          </cell>
          <cell r="H8840">
            <v>0</v>
          </cell>
        </row>
        <row r="8841">
          <cell r="G8841">
            <v>-8.3196999999999992</v>
          </cell>
          <cell r="H8841">
            <v>0</v>
          </cell>
        </row>
        <row r="8842">
          <cell r="G8842">
            <v>-8.8429000000000002</v>
          </cell>
          <cell r="H8842">
            <v>0</v>
          </cell>
        </row>
        <row r="8843">
          <cell r="G8843">
            <v>-8.5056999999999992</v>
          </cell>
          <cell r="H8843">
            <v>0</v>
          </cell>
        </row>
        <row r="8844">
          <cell r="G8844">
            <v>-8.7376000000000005</v>
          </cell>
          <cell r="H8844">
            <v>0</v>
          </cell>
        </row>
        <row r="8845">
          <cell r="G8845">
            <v>-8.4044000000000008</v>
          </cell>
          <cell r="H8845">
            <v>0</v>
          </cell>
        </row>
        <row r="8846">
          <cell r="G8846">
            <v>-8.6334</v>
          </cell>
          <cell r="H8846">
            <v>0</v>
          </cell>
        </row>
        <row r="8847">
          <cell r="G8847">
            <v>-8.5809999999999995</v>
          </cell>
          <cell r="H8847">
            <v>0</v>
          </cell>
        </row>
        <row r="8848">
          <cell r="G8848">
            <v>-8.2537000000000003</v>
          </cell>
          <cell r="H8848">
            <v>0</v>
          </cell>
        </row>
        <row r="8849">
          <cell r="G8849">
            <v>-8.4786000000000001</v>
          </cell>
          <cell r="H8849">
            <v>0</v>
          </cell>
        </row>
        <row r="8850">
          <cell r="G8850">
            <v>-8.1552000000000007</v>
          </cell>
          <cell r="H8850">
            <v>0</v>
          </cell>
        </row>
        <row r="8851">
          <cell r="G8851">
            <v>-8.3773999999999997</v>
          </cell>
          <cell r="H8851">
            <v>0</v>
          </cell>
        </row>
        <row r="8852">
          <cell r="G8852">
            <v>-8.3264999999999993</v>
          </cell>
          <cell r="H8852">
            <v>0</v>
          </cell>
        </row>
        <row r="8853">
          <cell r="G8853">
            <v>-7.4748999999999999</v>
          </cell>
          <cell r="H8853">
            <v>0</v>
          </cell>
        </row>
        <row r="8854">
          <cell r="G8854">
            <v>-8.2302999999999997</v>
          </cell>
          <cell r="H8854">
            <v>0</v>
          </cell>
        </row>
        <row r="8855">
          <cell r="G8855">
            <v>-7.9162999999999997</v>
          </cell>
          <cell r="H8855">
            <v>0</v>
          </cell>
        </row>
        <row r="8856">
          <cell r="G8856">
            <v>-8.1318999999999999</v>
          </cell>
          <cell r="H8856">
            <v>0</v>
          </cell>
        </row>
        <row r="8857">
          <cell r="G8857">
            <v>-7.8216999999999999</v>
          </cell>
          <cell r="H8857">
            <v>0</v>
          </cell>
        </row>
        <row r="8858">
          <cell r="G8858">
            <v>-8.0347000000000008</v>
          </cell>
          <cell r="H8858">
            <v>0</v>
          </cell>
        </row>
        <row r="8859">
          <cell r="G8859">
            <v>-7.9858000000000002</v>
          </cell>
          <cell r="H8859">
            <v>0</v>
          </cell>
        </row>
        <row r="8860">
          <cell r="G8860">
            <v>-7.681</v>
          </cell>
          <cell r="H8860">
            <v>0</v>
          </cell>
        </row>
        <row r="8861">
          <cell r="G8861">
            <v>-7.8902000000000001</v>
          </cell>
          <cell r="H8861">
            <v>0</v>
          </cell>
        </row>
        <row r="8862">
          <cell r="G8862">
            <v>-7.5891999999999999</v>
          </cell>
          <cell r="H8862">
            <v>0</v>
          </cell>
        </row>
        <row r="8863">
          <cell r="G8863">
            <v>-7.7957999999999998</v>
          </cell>
          <cell r="H8863">
            <v>0</v>
          </cell>
        </row>
        <row r="8864">
          <cell r="G8864">
            <v>-7.7483000000000004</v>
          </cell>
          <cell r="H8864">
            <v>0</v>
          </cell>
        </row>
        <row r="8865">
          <cell r="G8865">
            <v>-6.9557000000000002</v>
          </cell>
          <cell r="H8865">
            <v>0</v>
          </cell>
        </row>
        <row r="8866">
          <cell r="G8866">
            <v>-7.6585000000000001</v>
          </cell>
          <cell r="H8866">
            <v>0</v>
          </cell>
        </row>
        <row r="8867">
          <cell r="G8867">
            <v>-7.3662000000000001</v>
          </cell>
          <cell r="H8867">
            <v>0</v>
          </cell>
        </row>
        <row r="8868">
          <cell r="G8868">
            <v>0</v>
          </cell>
          <cell r="H8868">
            <v>0</v>
          </cell>
        </row>
        <row r="8869">
          <cell r="G8869">
            <v>0</v>
          </cell>
          <cell r="H8869">
            <v>0</v>
          </cell>
        </row>
        <row r="8870">
          <cell r="G8870">
            <v>0</v>
          </cell>
          <cell r="H8870">
            <v>0</v>
          </cell>
        </row>
        <row r="8871">
          <cell r="G8871">
            <v>0</v>
          </cell>
          <cell r="H8871">
            <v>0</v>
          </cell>
        </row>
        <row r="8872">
          <cell r="G8872">
            <v>0</v>
          </cell>
          <cell r="H8872">
            <v>0</v>
          </cell>
        </row>
        <row r="8873">
          <cell r="G8873">
            <v>0</v>
          </cell>
          <cell r="H8873">
            <v>0</v>
          </cell>
        </row>
        <row r="8874">
          <cell r="G8874">
            <v>0</v>
          </cell>
          <cell r="H8874">
            <v>0</v>
          </cell>
        </row>
        <row r="8875">
          <cell r="G8875">
            <v>-300</v>
          </cell>
          <cell r="H8875">
            <v>0</v>
          </cell>
        </row>
        <row r="8876">
          <cell r="G8876">
            <v>0</v>
          </cell>
          <cell r="H8876">
            <v>0</v>
          </cell>
        </row>
        <row r="8877">
          <cell r="G8877">
            <v>0</v>
          </cell>
          <cell r="H8877">
            <v>0</v>
          </cell>
        </row>
        <row r="8878">
          <cell r="G8878">
            <v>0</v>
          </cell>
          <cell r="H8878">
            <v>0</v>
          </cell>
        </row>
        <row r="8879">
          <cell r="G8879">
            <v>0</v>
          </cell>
          <cell r="H8879">
            <v>0</v>
          </cell>
        </row>
        <row r="8880">
          <cell r="G8880">
            <v>0</v>
          </cell>
          <cell r="H8880">
            <v>0</v>
          </cell>
        </row>
        <row r="8881">
          <cell r="G8881">
            <v>0</v>
          </cell>
          <cell r="H8881">
            <v>0</v>
          </cell>
        </row>
        <row r="8882">
          <cell r="G8882">
            <v>0</v>
          </cell>
          <cell r="H8882">
            <v>0</v>
          </cell>
        </row>
        <row r="8883">
          <cell r="G8883">
            <v>0</v>
          </cell>
          <cell r="H8883">
            <v>0</v>
          </cell>
        </row>
        <row r="8884">
          <cell r="G8884">
            <v>0</v>
          </cell>
          <cell r="H8884">
            <v>0</v>
          </cell>
        </row>
        <row r="8885">
          <cell r="G8885">
            <v>0</v>
          </cell>
          <cell r="H8885">
            <v>0</v>
          </cell>
        </row>
        <row r="8886">
          <cell r="G8886">
            <v>0</v>
          </cell>
          <cell r="H8886">
            <v>0</v>
          </cell>
        </row>
        <row r="8887">
          <cell r="G8887">
            <v>0</v>
          </cell>
          <cell r="H8887">
            <v>0</v>
          </cell>
        </row>
        <row r="8888">
          <cell r="G8888">
            <v>0</v>
          </cell>
          <cell r="H8888">
            <v>0</v>
          </cell>
        </row>
        <row r="8889">
          <cell r="G8889">
            <v>0</v>
          </cell>
          <cell r="H8889">
            <v>0</v>
          </cell>
        </row>
        <row r="8890">
          <cell r="G8890">
            <v>0</v>
          </cell>
          <cell r="H8890">
            <v>0</v>
          </cell>
        </row>
        <row r="8891">
          <cell r="G8891">
            <v>0</v>
          </cell>
          <cell r="H8891">
            <v>0</v>
          </cell>
        </row>
        <row r="8892">
          <cell r="G8892">
            <v>0</v>
          </cell>
          <cell r="H8892">
            <v>0</v>
          </cell>
        </row>
        <row r="8893">
          <cell r="G8893">
            <v>0</v>
          </cell>
          <cell r="H8893">
            <v>0</v>
          </cell>
        </row>
        <row r="8894">
          <cell r="G8894">
            <v>0</v>
          </cell>
          <cell r="H8894">
            <v>0</v>
          </cell>
        </row>
        <row r="8895">
          <cell r="G8895">
            <v>0</v>
          </cell>
          <cell r="H8895">
            <v>0</v>
          </cell>
        </row>
        <row r="8896">
          <cell r="G8896">
            <v>0</v>
          </cell>
          <cell r="H8896">
            <v>0</v>
          </cell>
        </row>
        <row r="8897">
          <cell r="G8897">
            <v>0</v>
          </cell>
          <cell r="H8897">
            <v>0</v>
          </cell>
        </row>
        <row r="8898">
          <cell r="G8898">
            <v>0</v>
          </cell>
          <cell r="H8898">
            <v>0</v>
          </cell>
        </row>
        <row r="8899">
          <cell r="G8899">
            <v>0</v>
          </cell>
          <cell r="H8899">
            <v>0</v>
          </cell>
        </row>
        <row r="8900">
          <cell r="G8900">
            <v>0</v>
          </cell>
          <cell r="H8900">
            <v>0</v>
          </cell>
        </row>
        <row r="8901">
          <cell r="G8901">
            <v>0</v>
          </cell>
          <cell r="H8901">
            <v>0</v>
          </cell>
        </row>
        <row r="8902">
          <cell r="G8902">
            <v>0</v>
          </cell>
          <cell r="H8902">
            <v>0</v>
          </cell>
        </row>
        <row r="8903">
          <cell r="G8903">
            <v>0</v>
          </cell>
          <cell r="H8903">
            <v>0</v>
          </cell>
        </row>
        <row r="8904">
          <cell r="G8904">
            <v>0</v>
          </cell>
          <cell r="H8904">
            <v>0</v>
          </cell>
        </row>
        <row r="8905">
          <cell r="G8905">
            <v>0</v>
          </cell>
          <cell r="H8905">
            <v>0</v>
          </cell>
        </row>
        <row r="8906">
          <cell r="G8906">
            <v>0</v>
          </cell>
          <cell r="H8906">
            <v>0</v>
          </cell>
        </row>
        <row r="8907">
          <cell r="G8907">
            <v>0</v>
          </cell>
          <cell r="H8907">
            <v>0</v>
          </cell>
        </row>
        <row r="8908">
          <cell r="G8908">
            <v>0</v>
          </cell>
          <cell r="H8908">
            <v>0</v>
          </cell>
        </row>
        <row r="8909">
          <cell r="G8909">
            <v>0</v>
          </cell>
          <cell r="H8909">
            <v>0</v>
          </cell>
        </row>
        <row r="8910">
          <cell r="G8910">
            <v>0</v>
          </cell>
          <cell r="H8910">
            <v>0</v>
          </cell>
        </row>
        <row r="8911">
          <cell r="G8911">
            <v>0</v>
          </cell>
          <cell r="H8911">
            <v>0</v>
          </cell>
        </row>
        <row r="8912">
          <cell r="G8912">
            <v>0</v>
          </cell>
          <cell r="H8912">
            <v>0</v>
          </cell>
        </row>
        <row r="8913">
          <cell r="G8913">
            <v>0</v>
          </cell>
          <cell r="H8913">
            <v>0</v>
          </cell>
        </row>
        <row r="8914">
          <cell r="G8914">
            <v>0</v>
          </cell>
          <cell r="H8914">
            <v>0</v>
          </cell>
        </row>
        <row r="8915">
          <cell r="G8915">
            <v>0</v>
          </cell>
          <cell r="H8915">
            <v>0</v>
          </cell>
        </row>
        <row r="8916">
          <cell r="G8916">
            <v>0</v>
          </cell>
          <cell r="H8916">
            <v>0</v>
          </cell>
        </row>
        <row r="8917">
          <cell r="G8917">
            <v>0</v>
          </cell>
          <cell r="H8917">
            <v>0</v>
          </cell>
        </row>
        <row r="8918">
          <cell r="G8918">
            <v>0</v>
          </cell>
          <cell r="H8918">
            <v>0</v>
          </cell>
        </row>
        <row r="8919">
          <cell r="G8919">
            <v>0</v>
          </cell>
          <cell r="H8919">
            <v>0</v>
          </cell>
        </row>
        <row r="8920">
          <cell r="G8920">
            <v>0</v>
          </cell>
          <cell r="H8920">
            <v>0</v>
          </cell>
        </row>
        <row r="8921">
          <cell r="G8921">
            <v>0</v>
          </cell>
          <cell r="H8921">
            <v>0</v>
          </cell>
        </row>
        <row r="8922">
          <cell r="G8922">
            <v>0</v>
          </cell>
          <cell r="H8922">
            <v>0</v>
          </cell>
        </row>
        <row r="8923">
          <cell r="G8923">
            <v>0</v>
          </cell>
          <cell r="H8923">
            <v>0</v>
          </cell>
        </row>
        <row r="8924">
          <cell r="G8924">
            <v>0</v>
          </cell>
          <cell r="H8924">
            <v>0</v>
          </cell>
        </row>
        <row r="8925">
          <cell r="G8925">
            <v>0</v>
          </cell>
          <cell r="H8925">
            <v>0</v>
          </cell>
        </row>
        <row r="8926">
          <cell r="G8926">
            <v>0</v>
          </cell>
          <cell r="H8926">
            <v>0</v>
          </cell>
        </row>
        <row r="8927">
          <cell r="G8927">
            <v>0</v>
          </cell>
          <cell r="H8927">
            <v>0</v>
          </cell>
        </row>
        <row r="8928">
          <cell r="G8928">
            <v>0</v>
          </cell>
          <cell r="H8928">
            <v>0</v>
          </cell>
        </row>
        <row r="8929">
          <cell r="G8929">
            <v>0</v>
          </cell>
          <cell r="H8929">
            <v>0</v>
          </cell>
        </row>
        <row r="8930">
          <cell r="G8930">
            <v>0</v>
          </cell>
          <cell r="H8930">
            <v>0</v>
          </cell>
        </row>
        <row r="8931">
          <cell r="G8931">
            <v>0</v>
          </cell>
          <cell r="H8931">
            <v>0</v>
          </cell>
        </row>
        <row r="8932">
          <cell r="G8932">
            <v>0</v>
          </cell>
          <cell r="H8932">
            <v>0</v>
          </cell>
        </row>
        <row r="8933">
          <cell r="G8933">
            <v>0</v>
          </cell>
          <cell r="H8933">
            <v>0</v>
          </cell>
        </row>
        <row r="8934">
          <cell r="G8934">
            <v>0</v>
          </cell>
          <cell r="H8934">
            <v>0</v>
          </cell>
        </row>
        <row r="8935">
          <cell r="G8935">
            <v>0</v>
          </cell>
          <cell r="H8935">
            <v>0</v>
          </cell>
        </row>
        <row r="8936">
          <cell r="G8936">
            <v>0</v>
          </cell>
          <cell r="H8936">
            <v>0</v>
          </cell>
        </row>
        <row r="8937">
          <cell r="G8937">
            <v>0</v>
          </cell>
          <cell r="H8937">
            <v>0</v>
          </cell>
        </row>
        <row r="8938">
          <cell r="G8938">
            <v>0</v>
          </cell>
          <cell r="H8938">
            <v>0</v>
          </cell>
        </row>
        <row r="8939">
          <cell r="G8939">
            <v>0</v>
          </cell>
          <cell r="H8939">
            <v>0</v>
          </cell>
        </row>
        <row r="8940">
          <cell r="G8940">
            <v>0</v>
          </cell>
          <cell r="H8940">
            <v>0</v>
          </cell>
        </row>
        <row r="8941">
          <cell r="G8941">
            <v>0</v>
          </cell>
          <cell r="H8941">
            <v>0</v>
          </cell>
        </row>
        <row r="8942">
          <cell r="G8942">
            <v>0</v>
          </cell>
          <cell r="H8942">
            <v>0</v>
          </cell>
        </row>
        <row r="8943">
          <cell r="G8943">
            <v>0</v>
          </cell>
          <cell r="H8943">
            <v>0</v>
          </cell>
        </row>
        <row r="8944">
          <cell r="G8944">
            <v>0</v>
          </cell>
          <cell r="H8944">
            <v>0</v>
          </cell>
        </row>
        <row r="8945">
          <cell r="G8945">
            <v>0</v>
          </cell>
          <cell r="H8945">
            <v>0</v>
          </cell>
        </row>
        <row r="8946">
          <cell r="G8946">
            <v>0</v>
          </cell>
          <cell r="H8946">
            <v>0</v>
          </cell>
        </row>
        <row r="8947">
          <cell r="G8947">
            <v>0</v>
          </cell>
          <cell r="H8947">
            <v>0</v>
          </cell>
        </row>
        <row r="8948">
          <cell r="G8948">
            <v>0</v>
          </cell>
          <cell r="H8948">
            <v>0</v>
          </cell>
        </row>
        <row r="8949">
          <cell r="G8949">
            <v>0</v>
          </cell>
          <cell r="H8949">
            <v>0</v>
          </cell>
        </row>
        <row r="8950">
          <cell r="G8950">
            <v>0</v>
          </cell>
          <cell r="H8950">
            <v>0</v>
          </cell>
        </row>
        <row r="8951">
          <cell r="G8951">
            <v>0</v>
          </cell>
          <cell r="H8951">
            <v>0</v>
          </cell>
        </row>
        <row r="8952">
          <cell r="G8952">
            <v>0</v>
          </cell>
          <cell r="H8952">
            <v>0</v>
          </cell>
        </row>
        <row r="8953">
          <cell r="G8953">
            <v>0</v>
          </cell>
          <cell r="H8953">
            <v>0</v>
          </cell>
        </row>
        <row r="8954">
          <cell r="G8954">
            <v>0</v>
          </cell>
          <cell r="H8954">
            <v>0</v>
          </cell>
        </row>
        <row r="8955">
          <cell r="G8955">
            <v>0</v>
          </cell>
          <cell r="H8955">
            <v>0</v>
          </cell>
        </row>
        <row r="8956">
          <cell r="G8956">
            <v>0</v>
          </cell>
          <cell r="H8956">
            <v>0</v>
          </cell>
        </row>
        <row r="8957">
          <cell r="G8957">
            <v>0</v>
          </cell>
          <cell r="H8957">
            <v>0</v>
          </cell>
        </row>
        <row r="8958">
          <cell r="G8958">
            <v>0</v>
          </cell>
          <cell r="H8958">
            <v>0</v>
          </cell>
        </row>
        <row r="8959">
          <cell r="G8959">
            <v>0</v>
          </cell>
          <cell r="H8959">
            <v>0</v>
          </cell>
        </row>
        <row r="8960">
          <cell r="G8960">
            <v>0</v>
          </cell>
          <cell r="H8960">
            <v>0</v>
          </cell>
        </row>
        <row r="8961">
          <cell r="G8961">
            <v>0</v>
          </cell>
          <cell r="H8961">
            <v>0</v>
          </cell>
        </row>
        <row r="8962">
          <cell r="G8962">
            <v>0</v>
          </cell>
          <cell r="H8962">
            <v>0</v>
          </cell>
        </row>
        <row r="8963">
          <cell r="G8963">
            <v>0</v>
          </cell>
          <cell r="H8963">
            <v>0</v>
          </cell>
        </row>
        <row r="8964">
          <cell r="G8964">
            <v>0</v>
          </cell>
          <cell r="H8964">
            <v>0</v>
          </cell>
        </row>
        <row r="8965">
          <cell r="G8965">
            <v>0</v>
          </cell>
          <cell r="H8965">
            <v>0</v>
          </cell>
        </row>
        <row r="8966">
          <cell r="G8966">
            <v>0</v>
          </cell>
          <cell r="H8966">
            <v>0</v>
          </cell>
        </row>
        <row r="8967">
          <cell r="G8967">
            <v>0</v>
          </cell>
          <cell r="H8967">
            <v>0</v>
          </cell>
        </row>
        <row r="8968">
          <cell r="G8968">
            <v>0</v>
          </cell>
          <cell r="H8968">
            <v>0</v>
          </cell>
        </row>
        <row r="8969">
          <cell r="G8969">
            <v>0</v>
          </cell>
          <cell r="H8969">
            <v>0</v>
          </cell>
        </row>
        <row r="8970">
          <cell r="G8970">
            <v>0</v>
          </cell>
          <cell r="H8970">
            <v>0</v>
          </cell>
        </row>
        <row r="8971">
          <cell r="G8971">
            <v>0</v>
          </cell>
          <cell r="H8971">
            <v>0</v>
          </cell>
        </row>
        <row r="8972">
          <cell r="G8972">
            <v>0</v>
          </cell>
          <cell r="H8972">
            <v>0</v>
          </cell>
        </row>
        <row r="8973">
          <cell r="G8973">
            <v>0</v>
          </cell>
          <cell r="H8973">
            <v>0</v>
          </cell>
        </row>
        <row r="8974">
          <cell r="G8974">
            <v>0</v>
          </cell>
          <cell r="H8974">
            <v>0</v>
          </cell>
        </row>
        <row r="8975">
          <cell r="G8975">
            <v>0</v>
          </cell>
          <cell r="H8975">
            <v>0</v>
          </cell>
        </row>
        <row r="8976">
          <cell r="G8976">
            <v>0</v>
          </cell>
          <cell r="H8976">
            <v>0</v>
          </cell>
        </row>
        <row r="8977">
          <cell r="G8977">
            <v>0</v>
          </cell>
          <cell r="H8977">
            <v>0</v>
          </cell>
        </row>
        <row r="8978">
          <cell r="G8978">
            <v>0</v>
          </cell>
          <cell r="H8978">
            <v>0</v>
          </cell>
        </row>
        <row r="8979">
          <cell r="G8979">
            <v>0</v>
          </cell>
          <cell r="H8979">
            <v>0</v>
          </cell>
        </row>
        <row r="8980">
          <cell r="G8980">
            <v>0</v>
          </cell>
          <cell r="H8980">
            <v>0</v>
          </cell>
        </row>
        <row r="8981">
          <cell r="G8981">
            <v>0</v>
          </cell>
          <cell r="H8981">
            <v>0</v>
          </cell>
        </row>
        <row r="8982">
          <cell r="G8982">
            <v>0</v>
          </cell>
          <cell r="H8982">
            <v>0</v>
          </cell>
        </row>
        <row r="8983">
          <cell r="G8983">
            <v>0</v>
          </cell>
          <cell r="H8983">
            <v>0</v>
          </cell>
        </row>
        <row r="8984">
          <cell r="G8984">
            <v>0</v>
          </cell>
          <cell r="H8984">
            <v>0</v>
          </cell>
        </row>
        <row r="8985">
          <cell r="G8985">
            <v>0</v>
          </cell>
          <cell r="H8985">
            <v>0</v>
          </cell>
        </row>
        <row r="8986">
          <cell r="G8986">
            <v>0</v>
          </cell>
          <cell r="H8986">
            <v>0</v>
          </cell>
        </row>
        <row r="8987">
          <cell r="G8987">
            <v>0</v>
          </cell>
          <cell r="H8987">
            <v>0</v>
          </cell>
        </row>
        <row r="8988">
          <cell r="G8988">
            <v>0</v>
          </cell>
          <cell r="H8988">
            <v>0</v>
          </cell>
        </row>
        <row r="8989">
          <cell r="G8989">
            <v>0</v>
          </cell>
          <cell r="H8989">
            <v>0</v>
          </cell>
        </row>
        <row r="8990">
          <cell r="G8990">
            <v>0</v>
          </cell>
          <cell r="H8990">
            <v>0</v>
          </cell>
        </row>
        <row r="8991">
          <cell r="G8991">
            <v>0</v>
          </cell>
          <cell r="H8991">
            <v>0</v>
          </cell>
        </row>
        <row r="8992">
          <cell r="G8992">
            <v>0</v>
          </cell>
          <cell r="H8992">
            <v>0</v>
          </cell>
        </row>
        <row r="8993">
          <cell r="G8993">
            <v>0</v>
          </cell>
          <cell r="H8993">
            <v>0</v>
          </cell>
        </row>
        <row r="8994">
          <cell r="G8994">
            <v>0</v>
          </cell>
          <cell r="H8994">
            <v>0</v>
          </cell>
        </row>
        <row r="8995">
          <cell r="G8995">
            <v>0</v>
          </cell>
          <cell r="H8995">
            <v>0</v>
          </cell>
        </row>
        <row r="8996">
          <cell r="G8996">
            <v>0</v>
          </cell>
          <cell r="H8996">
            <v>0</v>
          </cell>
        </row>
        <row r="8997">
          <cell r="G8997">
            <v>0</v>
          </cell>
          <cell r="H8997">
            <v>0</v>
          </cell>
        </row>
        <row r="8998">
          <cell r="G8998">
            <v>0</v>
          </cell>
          <cell r="H8998">
            <v>0</v>
          </cell>
        </row>
        <row r="8999">
          <cell r="G8999">
            <v>0</v>
          </cell>
          <cell r="H8999">
            <v>0</v>
          </cell>
        </row>
        <row r="9000">
          <cell r="G9000">
            <v>0</v>
          </cell>
          <cell r="H9000">
            <v>0</v>
          </cell>
        </row>
        <row r="9001">
          <cell r="G9001">
            <v>0</v>
          </cell>
          <cell r="H9001">
            <v>0</v>
          </cell>
        </row>
        <row r="9002">
          <cell r="G9002">
            <v>0</v>
          </cell>
          <cell r="H9002">
            <v>0</v>
          </cell>
        </row>
        <row r="9003">
          <cell r="G9003">
            <v>0</v>
          </cell>
          <cell r="H9003">
            <v>0</v>
          </cell>
        </row>
        <row r="9004">
          <cell r="G9004">
            <v>0</v>
          </cell>
          <cell r="H9004">
            <v>0</v>
          </cell>
        </row>
        <row r="9005">
          <cell r="G9005">
            <v>0</v>
          </cell>
          <cell r="H9005">
            <v>0</v>
          </cell>
        </row>
        <row r="9006">
          <cell r="G9006">
            <v>0</v>
          </cell>
          <cell r="H9006">
            <v>0</v>
          </cell>
        </row>
        <row r="9007">
          <cell r="G9007">
            <v>0</v>
          </cell>
          <cell r="H9007">
            <v>0</v>
          </cell>
        </row>
        <row r="9008">
          <cell r="G9008">
            <v>0</v>
          </cell>
          <cell r="H9008">
            <v>0</v>
          </cell>
        </row>
        <row r="9009">
          <cell r="G9009">
            <v>0</v>
          </cell>
          <cell r="H9009">
            <v>0</v>
          </cell>
        </row>
        <row r="9010">
          <cell r="G9010">
            <v>0</v>
          </cell>
          <cell r="H9010">
            <v>0</v>
          </cell>
        </row>
        <row r="9011">
          <cell r="G9011">
            <v>0</v>
          </cell>
          <cell r="H9011">
            <v>0</v>
          </cell>
        </row>
        <row r="9012">
          <cell r="G9012">
            <v>0</v>
          </cell>
          <cell r="H9012">
            <v>0</v>
          </cell>
        </row>
        <row r="9013">
          <cell r="G9013">
            <v>0</v>
          </cell>
          <cell r="H9013">
            <v>0</v>
          </cell>
        </row>
        <row r="9014">
          <cell r="G9014">
            <v>0</v>
          </cell>
          <cell r="H9014">
            <v>0</v>
          </cell>
        </row>
        <row r="9015">
          <cell r="G9015">
            <v>0</v>
          </cell>
          <cell r="H9015">
            <v>0</v>
          </cell>
        </row>
        <row r="9016">
          <cell r="G9016">
            <v>0</v>
          </cell>
          <cell r="H9016">
            <v>0</v>
          </cell>
        </row>
        <row r="9017">
          <cell r="G9017">
            <v>0</v>
          </cell>
          <cell r="H9017">
            <v>0</v>
          </cell>
        </row>
        <row r="9018">
          <cell r="G9018">
            <v>0</v>
          </cell>
          <cell r="H9018">
            <v>0</v>
          </cell>
        </row>
        <row r="9019">
          <cell r="G9019">
            <v>0</v>
          </cell>
          <cell r="H9019">
            <v>0</v>
          </cell>
        </row>
        <row r="9020">
          <cell r="G9020">
            <v>0</v>
          </cell>
          <cell r="H9020">
            <v>0</v>
          </cell>
        </row>
        <row r="9021">
          <cell r="G9021">
            <v>0</v>
          </cell>
          <cell r="H9021">
            <v>0</v>
          </cell>
        </row>
        <row r="9022">
          <cell r="G9022">
            <v>0</v>
          </cell>
          <cell r="H9022">
            <v>0</v>
          </cell>
        </row>
        <row r="9023">
          <cell r="G9023">
            <v>0</v>
          </cell>
          <cell r="H9023">
            <v>0</v>
          </cell>
        </row>
        <row r="9024">
          <cell r="G9024">
            <v>0</v>
          </cell>
          <cell r="H9024">
            <v>0</v>
          </cell>
        </row>
        <row r="9025">
          <cell r="G9025">
            <v>0</v>
          </cell>
          <cell r="H9025">
            <v>0</v>
          </cell>
        </row>
        <row r="9026">
          <cell r="G9026">
            <v>0</v>
          </cell>
          <cell r="H9026">
            <v>0</v>
          </cell>
        </row>
        <row r="9027">
          <cell r="G9027">
            <v>0</v>
          </cell>
          <cell r="H9027">
            <v>0</v>
          </cell>
        </row>
        <row r="9028">
          <cell r="G9028">
            <v>0</v>
          </cell>
          <cell r="H9028">
            <v>0</v>
          </cell>
        </row>
        <row r="9029">
          <cell r="G9029">
            <v>0</v>
          </cell>
          <cell r="H9029">
            <v>0</v>
          </cell>
        </row>
        <row r="9030">
          <cell r="G9030">
            <v>0</v>
          </cell>
          <cell r="H9030">
            <v>0</v>
          </cell>
        </row>
        <row r="9031">
          <cell r="G9031">
            <v>0</v>
          </cell>
          <cell r="H9031">
            <v>0</v>
          </cell>
        </row>
        <row r="9032">
          <cell r="G9032">
            <v>0</v>
          </cell>
          <cell r="H9032">
            <v>0</v>
          </cell>
        </row>
        <row r="9033">
          <cell r="G9033">
            <v>0</v>
          </cell>
          <cell r="H9033">
            <v>0</v>
          </cell>
        </row>
        <row r="9034">
          <cell r="G9034">
            <v>0</v>
          </cell>
          <cell r="H9034">
            <v>0</v>
          </cell>
        </row>
        <row r="9035">
          <cell r="G9035">
            <v>0</v>
          </cell>
          <cell r="H9035">
            <v>0</v>
          </cell>
        </row>
        <row r="9036">
          <cell r="G9036">
            <v>0</v>
          </cell>
          <cell r="H9036">
            <v>0</v>
          </cell>
        </row>
        <row r="9037">
          <cell r="G9037">
            <v>0</v>
          </cell>
          <cell r="H9037">
            <v>0</v>
          </cell>
        </row>
        <row r="9038">
          <cell r="G9038">
            <v>0</v>
          </cell>
          <cell r="H9038">
            <v>0</v>
          </cell>
        </row>
        <row r="9039">
          <cell r="G9039">
            <v>0</v>
          </cell>
          <cell r="H9039">
            <v>0</v>
          </cell>
        </row>
        <row r="9040">
          <cell r="G9040">
            <v>0</v>
          </cell>
          <cell r="H9040">
            <v>0</v>
          </cell>
        </row>
        <row r="9041">
          <cell r="G9041">
            <v>0</v>
          </cell>
          <cell r="H9041">
            <v>0</v>
          </cell>
        </row>
        <row r="9042">
          <cell r="G9042">
            <v>0</v>
          </cell>
          <cell r="H9042">
            <v>0</v>
          </cell>
        </row>
        <row r="9043">
          <cell r="G9043">
            <v>0</v>
          </cell>
          <cell r="H9043">
            <v>0</v>
          </cell>
        </row>
        <row r="9044">
          <cell r="G9044">
            <v>0</v>
          </cell>
          <cell r="H9044">
            <v>0</v>
          </cell>
        </row>
        <row r="9045">
          <cell r="G9045">
            <v>0</v>
          </cell>
          <cell r="H9045">
            <v>0</v>
          </cell>
        </row>
        <row r="9046">
          <cell r="G9046">
            <v>0</v>
          </cell>
          <cell r="H9046">
            <v>0</v>
          </cell>
        </row>
        <row r="9047">
          <cell r="G9047">
            <v>0</v>
          </cell>
          <cell r="H9047">
            <v>0</v>
          </cell>
        </row>
        <row r="9048">
          <cell r="G9048">
            <v>0</v>
          </cell>
          <cell r="H9048">
            <v>0</v>
          </cell>
        </row>
        <row r="9049">
          <cell r="G9049">
            <v>0</v>
          </cell>
          <cell r="H9049">
            <v>0</v>
          </cell>
        </row>
        <row r="9050">
          <cell r="G9050">
            <v>0</v>
          </cell>
          <cell r="H9050">
            <v>0</v>
          </cell>
        </row>
        <row r="9051">
          <cell r="G9051">
            <v>0</v>
          </cell>
          <cell r="H9051">
            <v>0</v>
          </cell>
        </row>
        <row r="9052">
          <cell r="G9052">
            <v>0</v>
          </cell>
          <cell r="H9052">
            <v>0</v>
          </cell>
        </row>
        <row r="9053">
          <cell r="G9053">
            <v>0</v>
          </cell>
          <cell r="H9053">
            <v>0</v>
          </cell>
        </row>
        <row r="9054">
          <cell r="G9054">
            <v>0</v>
          </cell>
          <cell r="H9054">
            <v>0</v>
          </cell>
        </row>
        <row r="9055">
          <cell r="G9055">
            <v>0</v>
          </cell>
          <cell r="H9055">
            <v>0</v>
          </cell>
        </row>
        <row r="9056">
          <cell r="G9056">
            <v>0</v>
          </cell>
          <cell r="H9056">
            <v>0</v>
          </cell>
        </row>
        <row r="9057">
          <cell r="G9057">
            <v>0</v>
          </cell>
          <cell r="H9057">
            <v>0</v>
          </cell>
        </row>
        <row r="9058">
          <cell r="G9058">
            <v>0</v>
          </cell>
          <cell r="H9058">
            <v>0</v>
          </cell>
        </row>
        <row r="9059">
          <cell r="G9059">
            <v>0</v>
          </cell>
          <cell r="H9059">
            <v>0</v>
          </cell>
        </row>
        <row r="9060">
          <cell r="G9060">
            <v>0</v>
          </cell>
          <cell r="H9060">
            <v>0</v>
          </cell>
        </row>
        <row r="9061">
          <cell r="G9061">
            <v>0</v>
          </cell>
          <cell r="H9061">
            <v>0</v>
          </cell>
        </row>
        <row r="9062">
          <cell r="G9062">
            <v>0</v>
          </cell>
          <cell r="H9062">
            <v>0</v>
          </cell>
        </row>
        <row r="9063">
          <cell r="G9063">
            <v>0</v>
          </cell>
          <cell r="H9063">
            <v>0</v>
          </cell>
        </row>
        <row r="9064">
          <cell r="G9064">
            <v>0</v>
          </cell>
          <cell r="H9064">
            <v>0</v>
          </cell>
        </row>
        <row r="9065">
          <cell r="G9065">
            <v>0</v>
          </cell>
          <cell r="H9065">
            <v>0</v>
          </cell>
        </row>
        <row r="9066">
          <cell r="G9066">
            <v>0</v>
          </cell>
          <cell r="H9066">
            <v>0</v>
          </cell>
        </row>
        <row r="9067">
          <cell r="G9067">
            <v>0</v>
          </cell>
          <cell r="H9067">
            <v>0</v>
          </cell>
        </row>
        <row r="9068">
          <cell r="G9068">
            <v>0</v>
          </cell>
          <cell r="H9068">
            <v>0</v>
          </cell>
        </row>
        <row r="9069">
          <cell r="G9069">
            <v>0</v>
          </cell>
          <cell r="H9069">
            <v>0</v>
          </cell>
        </row>
        <row r="9070">
          <cell r="G9070">
            <v>0</v>
          </cell>
          <cell r="H9070">
            <v>0</v>
          </cell>
        </row>
        <row r="9071">
          <cell r="G9071">
            <v>0</v>
          </cell>
          <cell r="H9071">
            <v>0</v>
          </cell>
        </row>
        <row r="9072">
          <cell r="G9072">
            <v>0</v>
          </cell>
          <cell r="H9072">
            <v>0</v>
          </cell>
        </row>
        <row r="9073">
          <cell r="G9073">
            <v>0</v>
          </cell>
          <cell r="H9073">
            <v>0</v>
          </cell>
        </row>
        <row r="9074">
          <cell r="G9074">
            <v>0</v>
          </cell>
          <cell r="H9074">
            <v>0</v>
          </cell>
        </row>
        <row r="9075">
          <cell r="G9075">
            <v>0</v>
          </cell>
          <cell r="H9075">
            <v>0</v>
          </cell>
        </row>
        <row r="9076">
          <cell r="G9076">
            <v>0</v>
          </cell>
          <cell r="H9076">
            <v>0</v>
          </cell>
        </row>
        <row r="9077">
          <cell r="G9077">
            <v>0</v>
          </cell>
          <cell r="H9077">
            <v>0</v>
          </cell>
        </row>
        <row r="9078">
          <cell r="G9078">
            <v>0</v>
          </cell>
          <cell r="H9078">
            <v>0</v>
          </cell>
        </row>
        <row r="9079">
          <cell r="G9079">
            <v>0</v>
          </cell>
          <cell r="H9079">
            <v>0</v>
          </cell>
        </row>
        <row r="9080">
          <cell r="G9080">
            <v>0</v>
          </cell>
          <cell r="H9080">
            <v>0</v>
          </cell>
        </row>
        <row r="9081">
          <cell r="G9081">
            <v>0</v>
          </cell>
          <cell r="H9081">
            <v>0</v>
          </cell>
        </row>
        <row r="9082">
          <cell r="G9082">
            <v>0</v>
          </cell>
          <cell r="H9082">
            <v>0</v>
          </cell>
        </row>
        <row r="9083">
          <cell r="G9083">
            <v>0</v>
          </cell>
          <cell r="H9083">
            <v>0</v>
          </cell>
        </row>
        <row r="9084">
          <cell r="G9084">
            <v>0</v>
          </cell>
          <cell r="H9084">
            <v>0</v>
          </cell>
        </row>
        <row r="9085">
          <cell r="G9085">
            <v>0</v>
          </cell>
          <cell r="H9085">
            <v>0</v>
          </cell>
        </row>
        <row r="9086">
          <cell r="G9086">
            <v>0</v>
          </cell>
          <cell r="H9086">
            <v>0</v>
          </cell>
        </row>
        <row r="9087">
          <cell r="G9087">
            <v>0</v>
          </cell>
          <cell r="H9087">
            <v>0</v>
          </cell>
        </row>
        <row r="9088">
          <cell r="G9088">
            <v>0</v>
          </cell>
          <cell r="H9088">
            <v>0</v>
          </cell>
        </row>
        <row r="9089">
          <cell r="G9089">
            <v>0</v>
          </cell>
          <cell r="H9089">
            <v>0</v>
          </cell>
        </row>
        <row r="9090">
          <cell r="G9090">
            <v>0</v>
          </cell>
          <cell r="H9090">
            <v>0</v>
          </cell>
        </row>
        <row r="9091">
          <cell r="G9091">
            <v>0</v>
          </cell>
          <cell r="H9091">
            <v>0</v>
          </cell>
        </row>
        <row r="9092">
          <cell r="G9092">
            <v>0</v>
          </cell>
          <cell r="H9092">
            <v>0</v>
          </cell>
        </row>
        <row r="9093">
          <cell r="G9093">
            <v>0</v>
          </cell>
          <cell r="H9093">
            <v>0</v>
          </cell>
        </row>
        <row r="9094">
          <cell r="G9094">
            <v>0</v>
          </cell>
          <cell r="H9094">
            <v>0</v>
          </cell>
        </row>
        <row r="9095">
          <cell r="G9095">
            <v>0</v>
          </cell>
          <cell r="H9095">
            <v>0</v>
          </cell>
        </row>
        <row r="9096">
          <cell r="G9096">
            <v>0</v>
          </cell>
          <cell r="H9096">
            <v>0</v>
          </cell>
        </row>
        <row r="9097">
          <cell r="G9097">
            <v>0</v>
          </cell>
          <cell r="H9097">
            <v>0</v>
          </cell>
        </row>
        <row r="9098">
          <cell r="G9098">
            <v>0</v>
          </cell>
          <cell r="H9098">
            <v>0</v>
          </cell>
        </row>
        <row r="9099">
          <cell r="G9099">
            <v>0</v>
          </cell>
          <cell r="H9099">
            <v>0</v>
          </cell>
        </row>
        <row r="9100">
          <cell r="G9100">
            <v>0</v>
          </cell>
          <cell r="H9100">
            <v>0</v>
          </cell>
        </row>
        <row r="9101">
          <cell r="G9101">
            <v>0</v>
          </cell>
          <cell r="H9101">
            <v>0</v>
          </cell>
        </row>
        <row r="9102">
          <cell r="G9102">
            <v>0</v>
          </cell>
          <cell r="H9102">
            <v>0</v>
          </cell>
        </row>
        <row r="9103">
          <cell r="G9103">
            <v>0</v>
          </cell>
          <cell r="H9103">
            <v>0</v>
          </cell>
        </row>
        <row r="9104">
          <cell r="G9104">
            <v>0</v>
          </cell>
          <cell r="H9104">
            <v>0</v>
          </cell>
        </row>
        <row r="9105">
          <cell r="G9105">
            <v>0</v>
          </cell>
          <cell r="H9105">
            <v>0</v>
          </cell>
        </row>
        <row r="9106">
          <cell r="G9106">
            <v>0</v>
          </cell>
          <cell r="H9106">
            <v>0</v>
          </cell>
        </row>
        <row r="9107">
          <cell r="G9107">
            <v>0</v>
          </cell>
          <cell r="H9107">
            <v>0</v>
          </cell>
        </row>
        <row r="9108">
          <cell r="G9108">
            <v>0</v>
          </cell>
          <cell r="H9108">
            <v>0</v>
          </cell>
        </row>
        <row r="9109">
          <cell r="G9109">
            <v>0</v>
          </cell>
          <cell r="H9109">
            <v>0</v>
          </cell>
        </row>
        <row r="9110">
          <cell r="G9110">
            <v>0</v>
          </cell>
          <cell r="H9110">
            <v>0</v>
          </cell>
        </row>
        <row r="9111">
          <cell r="G9111">
            <v>0</v>
          </cell>
          <cell r="H9111">
            <v>0</v>
          </cell>
        </row>
        <row r="9112">
          <cell r="G9112">
            <v>0</v>
          </cell>
          <cell r="H9112">
            <v>0</v>
          </cell>
        </row>
        <row r="9113">
          <cell r="G9113">
            <v>0</v>
          </cell>
          <cell r="H9113">
            <v>0</v>
          </cell>
        </row>
        <row r="9114">
          <cell r="G9114">
            <v>0</v>
          </cell>
          <cell r="H9114">
            <v>0</v>
          </cell>
        </row>
        <row r="9115">
          <cell r="G9115">
            <v>0</v>
          </cell>
          <cell r="H9115">
            <v>0</v>
          </cell>
        </row>
        <row r="9116">
          <cell r="G9116">
            <v>0</v>
          </cell>
          <cell r="H9116">
            <v>0</v>
          </cell>
        </row>
        <row r="9117">
          <cell r="G9117">
            <v>0</v>
          </cell>
          <cell r="H9117">
            <v>0</v>
          </cell>
        </row>
        <row r="9118">
          <cell r="G9118">
            <v>0</v>
          </cell>
          <cell r="H9118">
            <v>0</v>
          </cell>
        </row>
        <row r="9119">
          <cell r="G9119">
            <v>0</v>
          </cell>
          <cell r="H9119">
            <v>0</v>
          </cell>
        </row>
        <row r="9120">
          <cell r="G9120">
            <v>0</v>
          </cell>
          <cell r="H9120">
            <v>0</v>
          </cell>
        </row>
        <row r="9121">
          <cell r="G9121">
            <v>0</v>
          </cell>
          <cell r="H9121">
            <v>0</v>
          </cell>
        </row>
        <row r="9122">
          <cell r="G9122">
            <v>0</v>
          </cell>
          <cell r="H9122">
            <v>0</v>
          </cell>
        </row>
        <row r="9123">
          <cell r="G9123">
            <v>0</v>
          </cell>
          <cell r="H9123">
            <v>0</v>
          </cell>
        </row>
        <row r="9124">
          <cell r="G9124">
            <v>0</v>
          </cell>
          <cell r="H9124">
            <v>0</v>
          </cell>
        </row>
        <row r="9125">
          <cell r="G9125">
            <v>0</v>
          </cell>
          <cell r="H9125">
            <v>0</v>
          </cell>
        </row>
        <row r="9126">
          <cell r="G9126">
            <v>0</v>
          </cell>
          <cell r="H9126">
            <v>0</v>
          </cell>
        </row>
        <row r="9127">
          <cell r="G9127">
            <v>0</v>
          </cell>
          <cell r="H9127">
            <v>0</v>
          </cell>
        </row>
        <row r="9128">
          <cell r="G9128">
            <v>0</v>
          </cell>
          <cell r="H9128">
            <v>0</v>
          </cell>
        </row>
        <row r="9129">
          <cell r="G9129">
            <v>0</v>
          </cell>
          <cell r="H9129">
            <v>0</v>
          </cell>
        </row>
        <row r="9130">
          <cell r="G9130">
            <v>0</v>
          </cell>
          <cell r="H9130">
            <v>0</v>
          </cell>
        </row>
        <row r="9131">
          <cell r="G9131">
            <v>0</v>
          </cell>
          <cell r="H9131">
            <v>0</v>
          </cell>
        </row>
        <row r="9132">
          <cell r="G9132">
            <v>0</v>
          </cell>
          <cell r="H9132">
            <v>0</v>
          </cell>
        </row>
        <row r="9133">
          <cell r="G9133">
            <v>0</v>
          </cell>
          <cell r="H9133">
            <v>0</v>
          </cell>
        </row>
        <row r="9134">
          <cell r="G9134">
            <v>0</v>
          </cell>
          <cell r="H9134">
            <v>0</v>
          </cell>
        </row>
        <row r="9135">
          <cell r="G9135">
            <v>0</v>
          </cell>
          <cell r="H9135">
            <v>0</v>
          </cell>
        </row>
        <row r="9136">
          <cell r="G9136">
            <v>0</v>
          </cell>
          <cell r="H9136">
            <v>0</v>
          </cell>
        </row>
        <row r="9137">
          <cell r="G9137">
            <v>0</v>
          </cell>
          <cell r="H9137">
            <v>0</v>
          </cell>
        </row>
        <row r="9138">
          <cell r="G9138">
            <v>0</v>
          </cell>
          <cell r="H9138">
            <v>0</v>
          </cell>
        </row>
        <row r="9139">
          <cell r="G9139">
            <v>0</v>
          </cell>
          <cell r="H9139">
            <v>0</v>
          </cell>
        </row>
        <row r="9140">
          <cell r="G9140">
            <v>0</v>
          </cell>
          <cell r="H9140">
            <v>0</v>
          </cell>
        </row>
        <row r="9141">
          <cell r="G9141">
            <v>0</v>
          </cell>
          <cell r="H9141">
            <v>0</v>
          </cell>
        </row>
        <row r="9142">
          <cell r="G9142">
            <v>0</v>
          </cell>
          <cell r="H9142">
            <v>0</v>
          </cell>
        </row>
        <row r="9143">
          <cell r="G9143">
            <v>0</v>
          </cell>
          <cell r="H9143">
            <v>0</v>
          </cell>
        </row>
        <row r="9144">
          <cell r="G9144">
            <v>0</v>
          </cell>
          <cell r="H9144">
            <v>0</v>
          </cell>
        </row>
        <row r="9145">
          <cell r="G9145">
            <v>0</v>
          </cell>
          <cell r="H9145">
            <v>0</v>
          </cell>
        </row>
        <row r="9146">
          <cell r="G9146">
            <v>0</v>
          </cell>
          <cell r="H9146">
            <v>0</v>
          </cell>
        </row>
        <row r="9147">
          <cell r="G9147">
            <v>0</v>
          </cell>
          <cell r="H9147">
            <v>0</v>
          </cell>
        </row>
        <row r="9148">
          <cell r="G9148">
            <v>0</v>
          </cell>
          <cell r="H9148">
            <v>0</v>
          </cell>
        </row>
        <row r="9149">
          <cell r="G9149">
            <v>0</v>
          </cell>
          <cell r="H9149">
            <v>0</v>
          </cell>
        </row>
        <row r="9150">
          <cell r="G9150">
            <v>0</v>
          </cell>
          <cell r="H9150">
            <v>0</v>
          </cell>
        </row>
        <row r="9151">
          <cell r="G9151">
            <v>0</v>
          </cell>
          <cell r="H9151">
            <v>0</v>
          </cell>
        </row>
        <row r="9152">
          <cell r="G9152">
            <v>0</v>
          </cell>
          <cell r="H9152">
            <v>0</v>
          </cell>
        </row>
        <row r="9153">
          <cell r="G9153">
            <v>0</v>
          </cell>
          <cell r="H9153">
            <v>0</v>
          </cell>
        </row>
        <row r="9154">
          <cell r="G9154">
            <v>0</v>
          </cell>
          <cell r="H9154">
            <v>0</v>
          </cell>
        </row>
        <row r="9155">
          <cell r="G9155">
            <v>0</v>
          </cell>
          <cell r="H9155">
            <v>0</v>
          </cell>
        </row>
        <row r="9156">
          <cell r="G9156">
            <v>0</v>
          </cell>
          <cell r="H9156">
            <v>0</v>
          </cell>
        </row>
        <row r="9157">
          <cell r="G9157">
            <v>0</v>
          </cell>
          <cell r="H9157">
            <v>0</v>
          </cell>
        </row>
        <row r="9158">
          <cell r="G9158">
            <v>0</v>
          </cell>
          <cell r="H9158">
            <v>0</v>
          </cell>
        </row>
        <row r="9159">
          <cell r="G9159">
            <v>0</v>
          </cell>
          <cell r="H9159">
            <v>0</v>
          </cell>
        </row>
        <row r="9160">
          <cell r="G9160">
            <v>0</v>
          </cell>
          <cell r="H9160">
            <v>0</v>
          </cell>
        </row>
        <row r="9161">
          <cell r="G9161">
            <v>0</v>
          </cell>
          <cell r="H9161">
            <v>0</v>
          </cell>
        </row>
        <row r="9162">
          <cell r="G9162">
            <v>0</v>
          </cell>
          <cell r="H9162">
            <v>0</v>
          </cell>
        </row>
        <row r="9163">
          <cell r="G9163">
            <v>0</v>
          </cell>
          <cell r="H9163">
            <v>0</v>
          </cell>
        </row>
        <row r="9164">
          <cell r="G9164">
            <v>0</v>
          </cell>
          <cell r="H9164">
            <v>0</v>
          </cell>
        </row>
        <row r="9165">
          <cell r="G9165">
            <v>0</v>
          </cell>
          <cell r="H9165">
            <v>0</v>
          </cell>
        </row>
        <row r="9166">
          <cell r="G9166">
            <v>0</v>
          </cell>
          <cell r="H9166">
            <v>0</v>
          </cell>
        </row>
        <row r="9167">
          <cell r="G9167">
            <v>0</v>
          </cell>
          <cell r="H9167">
            <v>0</v>
          </cell>
        </row>
        <row r="9168">
          <cell r="G9168">
            <v>0</v>
          </cell>
          <cell r="H9168">
            <v>0</v>
          </cell>
        </row>
        <row r="9169">
          <cell r="G9169">
            <v>0</v>
          </cell>
          <cell r="H9169">
            <v>0</v>
          </cell>
        </row>
        <row r="9170">
          <cell r="G9170">
            <v>0</v>
          </cell>
          <cell r="H9170">
            <v>0</v>
          </cell>
        </row>
        <row r="9171">
          <cell r="G9171">
            <v>0</v>
          </cell>
          <cell r="H9171">
            <v>0</v>
          </cell>
        </row>
        <row r="9172">
          <cell r="G9172">
            <v>0</v>
          </cell>
          <cell r="H9172">
            <v>0</v>
          </cell>
        </row>
        <row r="9173">
          <cell r="G9173">
            <v>0</v>
          </cell>
          <cell r="H9173">
            <v>0</v>
          </cell>
        </row>
        <row r="9174">
          <cell r="G9174">
            <v>0</v>
          </cell>
          <cell r="H9174">
            <v>0</v>
          </cell>
        </row>
        <row r="9175">
          <cell r="G9175">
            <v>0</v>
          </cell>
          <cell r="H9175">
            <v>0</v>
          </cell>
        </row>
        <row r="9176">
          <cell r="G9176">
            <v>0</v>
          </cell>
          <cell r="H9176">
            <v>0</v>
          </cell>
        </row>
        <row r="9177">
          <cell r="G9177">
            <v>0</v>
          </cell>
          <cell r="H9177">
            <v>0</v>
          </cell>
        </row>
        <row r="9178">
          <cell r="G9178">
            <v>0</v>
          </cell>
          <cell r="H9178">
            <v>0</v>
          </cell>
        </row>
        <row r="9179">
          <cell r="G9179">
            <v>0</v>
          </cell>
          <cell r="H9179">
            <v>0</v>
          </cell>
        </row>
        <row r="9180">
          <cell r="G9180">
            <v>0</v>
          </cell>
          <cell r="H9180">
            <v>0</v>
          </cell>
        </row>
        <row r="9181">
          <cell r="G9181">
            <v>0</v>
          </cell>
          <cell r="H9181">
            <v>0</v>
          </cell>
        </row>
        <row r="9182">
          <cell r="G9182">
            <v>0</v>
          </cell>
          <cell r="H9182">
            <v>0</v>
          </cell>
        </row>
        <row r="9183">
          <cell r="G9183">
            <v>0</v>
          </cell>
          <cell r="H9183">
            <v>0</v>
          </cell>
        </row>
        <row r="9184">
          <cell r="G9184">
            <v>0</v>
          </cell>
          <cell r="H9184">
            <v>0</v>
          </cell>
        </row>
        <row r="9185">
          <cell r="G9185">
            <v>0</v>
          </cell>
          <cell r="H9185">
            <v>0</v>
          </cell>
        </row>
        <row r="9186">
          <cell r="G9186">
            <v>0</v>
          </cell>
          <cell r="H9186">
            <v>0</v>
          </cell>
        </row>
        <row r="9187">
          <cell r="G9187">
            <v>0</v>
          </cell>
          <cell r="H9187">
            <v>0</v>
          </cell>
        </row>
        <row r="9188">
          <cell r="G9188">
            <v>0</v>
          </cell>
          <cell r="H9188">
            <v>0</v>
          </cell>
        </row>
        <row r="9189">
          <cell r="G9189">
            <v>0</v>
          </cell>
          <cell r="H9189">
            <v>0</v>
          </cell>
        </row>
        <row r="9190">
          <cell r="G9190">
            <v>0</v>
          </cell>
          <cell r="H9190">
            <v>0</v>
          </cell>
        </row>
        <row r="9191">
          <cell r="G9191">
            <v>0</v>
          </cell>
          <cell r="H9191">
            <v>0</v>
          </cell>
        </row>
        <row r="9192">
          <cell r="G9192">
            <v>0</v>
          </cell>
          <cell r="H9192">
            <v>0</v>
          </cell>
        </row>
        <row r="9193">
          <cell r="G9193">
            <v>0</v>
          </cell>
          <cell r="H9193">
            <v>0</v>
          </cell>
        </row>
        <row r="9194">
          <cell r="G9194">
            <v>0</v>
          </cell>
          <cell r="H9194">
            <v>0</v>
          </cell>
        </row>
        <row r="9195">
          <cell r="G9195">
            <v>0</v>
          </cell>
          <cell r="H9195">
            <v>0</v>
          </cell>
        </row>
        <row r="9196">
          <cell r="G9196">
            <v>0</v>
          </cell>
          <cell r="H9196">
            <v>0</v>
          </cell>
        </row>
        <row r="9197">
          <cell r="G9197">
            <v>0</v>
          </cell>
          <cell r="H9197">
            <v>0</v>
          </cell>
        </row>
        <row r="9198">
          <cell r="G9198">
            <v>0</v>
          </cell>
          <cell r="H9198">
            <v>0</v>
          </cell>
        </row>
        <row r="9199">
          <cell r="G9199">
            <v>0</v>
          </cell>
          <cell r="H9199">
            <v>0</v>
          </cell>
        </row>
        <row r="9200">
          <cell r="G9200">
            <v>0</v>
          </cell>
          <cell r="H9200">
            <v>0</v>
          </cell>
        </row>
        <row r="9201">
          <cell r="G9201">
            <v>0</v>
          </cell>
          <cell r="H9201">
            <v>0</v>
          </cell>
        </row>
        <row r="9202">
          <cell r="G9202">
            <v>0</v>
          </cell>
          <cell r="H9202">
            <v>0</v>
          </cell>
        </row>
        <row r="9203">
          <cell r="G9203">
            <v>0</v>
          </cell>
          <cell r="H9203">
            <v>0</v>
          </cell>
        </row>
        <row r="9204">
          <cell r="G9204">
            <v>0</v>
          </cell>
          <cell r="H9204">
            <v>0</v>
          </cell>
        </row>
        <row r="9205">
          <cell r="G9205">
            <v>0</v>
          </cell>
          <cell r="H9205">
            <v>0</v>
          </cell>
        </row>
        <row r="9206">
          <cell r="G9206">
            <v>0</v>
          </cell>
          <cell r="H9206">
            <v>0</v>
          </cell>
        </row>
        <row r="9207">
          <cell r="G9207">
            <v>0</v>
          </cell>
          <cell r="H9207">
            <v>0</v>
          </cell>
        </row>
        <row r="9208">
          <cell r="G9208">
            <v>0</v>
          </cell>
          <cell r="H9208">
            <v>0</v>
          </cell>
        </row>
        <row r="9209">
          <cell r="G9209">
            <v>0</v>
          </cell>
          <cell r="H9209">
            <v>0</v>
          </cell>
        </row>
        <row r="9210">
          <cell r="G9210">
            <v>0</v>
          </cell>
          <cell r="H9210">
            <v>0</v>
          </cell>
        </row>
        <row r="9211">
          <cell r="G9211">
            <v>0</v>
          </cell>
          <cell r="H9211">
            <v>0</v>
          </cell>
        </row>
        <row r="9212">
          <cell r="G9212">
            <v>0</v>
          </cell>
          <cell r="H9212">
            <v>0</v>
          </cell>
        </row>
        <row r="9213">
          <cell r="G9213">
            <v>0</v>
          </cell>
          <cell r="H9213">
            <v>0</v>
          </cell>
        </row>
        <row r="9214">
          <cell r="G9214">
            <v>0</v>
          </cell>
          <cell r="H9214">
            <v>0</v>
          </cell>
        </row>
        <row r="9215">
          <cell r="G9215">
            <v>0</v>
          </cell>
          <cell r="H9215">
            <v>0</v>
          </cell>
        </row>
        <row r="9216">
          <cell r="G9216">
            <v>0</v>
          </cell>
          <cell r="H9216">
            <v>0</v>
          </cell>
        </row>
        <row r="9217">
          <cell r="G9217">
            <v>0</v>
          </cell>
          <cell r="H9217">
            <v>0</v>
          </cell>
        </row>
        <row r="9218">
          <cell r="G9218">
            <v>0</v>
          </cell>
          <cell r="H9218">
            <v>0</v>
          </cell>
        </row>
        <row r="9219">
          <cell r="G9219">
            <v>0</v>
          </cell>
          <cell r="H9219">
            <v>0</v>
          </cell>
        </row>
        <row r="9220">
          <cell r="G9220">
            <v>0</v>
          </cell>
          <cell r="H9220">
            <v>0</v>
          </cell>
        </row>
        <row r="9221">
          <cell r="G9221">
            <v>0</v>
          </cell>
          <cell r="H9221">
            <v>0</v>
          </cell>
        </row>
        <row r="9222">
          <cell r="G9222">
            <v>0</v>
          </cell>
          <cell r="H9222">
            <v>0</v>
          </cell>
        </row>
        <row r="9223">
          <cell r="G9223">
            <v>0</v>
          </cell>
          <cell r="H9223">
            <v>0</v>
          </cell>
        </row>
        <row r="9224">
          <cell r="G9224">
            <v>0</v>
          </cell>
          <cell r="H9224">
            <v>0</v>
          </cell>
        </row>
        <row r="9225">
          <cell r="G9225">
            <v>0</v>
          </cell>
          <cell r="H9225">
            <v>0</v>
          </cell>
        </row>
        <row r="9226">
          <cell r="G9226">
            <v>0</v>
          </cell>
          <cell r="H9226">
            <v>0</v>
          </cell>
        </row>
        <row r="9227">
          <cell r="G9227">
            <v>0</v>
          </cell>
          <cell r="H9227">
            <v>0</v>
          </cell>
        </row>
        <row r="9228">
          <cell r="G9228">
            <v>0</v>
          </cell>
          <cell r="H9228">
            <v>0</v>
          </cell>
        </row>
        <row r="9229">
          <cell r="G9229">
            <v>0</v>
          </cell>
          <cell r="H9229">
            <v>0</v>
          </cell>
        </row>
        <row r="9230">
          <cell r="G9230">
            <v>0</v>
          </cell>
          <cell r="H9230">
            <v>0</v>
          </cell>
        </row>
        <row r="9231">
          <cell r="G9231">
            <v>0</v>
          </cell>
          <cell r="H9231">
            <v>0</v>
          </cell>
        </row>
        <row r="9232">
          <cell r="G9232">
            <v>0</v>
          </cell>
          <cell r="H9232">
            <v>0</v>
          </cell>
        </row>
        <row r="9233">
          <cell r="G9233">
            <v>0</v>
          </cell>
          <cell r="H9233">
            <v>0</v>
          </cell>
        </row>
        <row r="9234">
          <cell r="G9234">
            <v>0</v>
          </cell>
          <cell r="H9234">
            <v>0</v>
          </cell>
        </row>
        <row r="9235">
          <cell r="G9235">
            <v>0</v>
          </cell>
          <cell r="H9235">
            <v>0</v>
          </cell>
        </row>
        <row r="9236">
          <cell r="G9236">
            <v>0</v>
          </cell>
          <cell r="H9236">
            <v>0</v>
          </cell>
        </row>
        <row r="9237">
          <cell r="G9237">
            <v>0</v>
          </cell>
          <cell r="H9237">
            <v>0</v>
          </cell>
        </row>
        <row r="9238">
          <cell r="G9238">
            <v>0</v>
          </cell>
          <cell r="H9238">
            <v>0</v>
          </cell>
        </row>
        <row r="9239">
          <cell r="G9239">
            <v>0</v>
          </cell>
          <cell r="H9239">
            <v>0</v>
          </cell>
        </row>
        <row r="9240">
          <cell r="G9240">
            <v>0</v>
          </cell>
          <cell r="H9240">
            <v>0</v>
          </cell>
        </row>
        <row r="9241">
          <cell r="G9241">
            <v>0</v>
          </cell>
          <cell r="H9241">
            <v>0</v>
          </cell>
        </row>
        <row r="9242">
          <cell r="G9242">
            <v>0</v>
          </cell>
          <cell r="H9242">
            <v>0</v>
          </cell>
        </row>
        <row r="9243">
          <cell r="G9243">
            <v>0</v>
          </cell>
          <cell r="H9243">
            <v>0</v>
          </cell>
        </row>
        <row r="9244">
          <cell r="G9244">
            <v>0</v>
          </cell>
          <cell r="H9244">
            <v>0</v>
          </cell>
        </row>
        <row r="9245">
          <cell r="G9245">
            <v>0</v>
          </cell>
          <cell r="H9245">
            <v>0</v>
          </cell>
        </row>
        <row r="9246">
          <cell r="G9246">
            <v>0</v>
          </cell>
          <cell r="H9246">
            <v>0</v>
          </cell>
        </row>
        <row r="9247">
          <cell r="G9247">
            <v>0</v>
          </cell>
          <cell r="H9247">
            <v>0</v>
          </cell>
        </row>
        <row r="9248">
          <cell r="G9248">
            <v>0</v>
          </cell>
          <cell r="H9248">
            <v>0</v>
          </cell>
        </row>
        <row r="9249">
          <cell r="G9249">
            <v>0</v>
          </cell>
          <cell r="H9249">
            <v>0</v>
          </cell>
        </row>
        <row r="9250">
          <cell r="G9250">
            <v>0</v>
          </cell>
          <cell r="H9250">
            <v>0</v>
          </cell>
        </row>
        <row r="9251">
          <cell r="G9251">
            <v>0</v>
          </cell>
          <cell r="H9251">
            <v>0</v>
          </cell>
        </row>
        <row r="9252">
          <cell r="G9252">
            <v>0</v>
          </cell>
          <cell r="H9252">
            <v>0</v>
          </cell>
        </row>
        <row r="9253">
          <cell r="G9253">
            <v>0</v>
          </cell>
          <cell r="H9253">
            <v>0</v>
          </cell>
        </row>
        <row r="9254">
          <cell r="G9254">
            <v>0</v>
          </cell>
          <cell r="H9254">
            <v>0</v>
          </cell>
        </row>
        <row r="9255">
          <cell r="G9255">
            <v>0</v>
          </cell>
          <cell r="H9255">
            <v>0</v>
          </cell>
        </row>
        <row r="9256">
          <cell r="G9256">
            <v>0</v>
          </cell>
          <cell r="H9256">
            <v>0</v>
          </cell>
        </row>
        <row r="9257">
          <cell r="G9257">
            <v>0</v>
          </cell>
          <cell r="H9257">
            <v>0</v>
          </cell>
        </row>
        <row r="9258">
          <cell r="G9258">
            <v>0</v>
          </cell>
          <cell r="H9258">
            <v>0</v>
          </cell>
        </row>
        <row r="9259">
          <cell r="G9259">
            <v>0</v>
          </cell>
          <cell r="H9259">
            <v>0</v>
          </cell>
        </row>
        <row r="9260">
          <cell r="G9260">
            <v>0</v>
          </cell>
          <cell r="H9260">
            <v>0</v>
          </cell>
        </row>
        <row r="9261">
          <cell r="G9261">
            <v>0</v>
          </cell>
          <cell r="H9261">
            <v>0</v>
          </cell>
        </row>
        <row r="9262">
          <cell r="G9262">
            <v>0</v>
          </cell>
          <cell r="H9262">
            <v>0</v>
          </cell>
        </row>
        <row r="9263">
          <cell r="G9263">
            <v>0</v>
          </cell>
          <cell r="H9263">
            <v>0</v>
          </cell>
        </row>
        <row r="9264">
          <cell r="G9264">
            <v>0</v>
          </cell>
          <cell r="H9264">
            <v>0</v>
          </cell>
        </row>
        <row r="9265">
          <cell r="G9265">
            <v>0</v>
          </cell>
          <cell r="H9265">
            <v>0</v>
          </cell>
        </row>
        <row r="9266">
          <cell r="G9266">
            <v>0</v>
          </cell>
          <cell r="H9266">
            <v>0</v>
          </cell>
        </row>
        <row r="9267">
          <cell r="G9267">
            <v>0</v>
          </cell>
          <cell r="H9267">
            <v>0</v>
          </cell>
        </row>
        <row r="9268">
          <cell r="G9268">
            <v>0</v>
          </cell>
          <cell r="H9268">
            <v>0</v>
          </cell>
        </row>
        <row r="9269">
          <cell r="G9269">
            <v>0</v>
          </cell>
          <cell r="H9269">
            <v>0</v>
          </cell>
        </row>
        <row r="9270">
          <cell r="G9270">
            <v>0</v>
          </cell>
          <cell r="H9270">
            <v>0</v>
          </cell>
        </row>
        <row r="9271">
          <cell r="G9271">
            <v>0</v>
          </cell>
          <cell r="H9271">
            <v>0</v>
          </cell>
        </row>
        <row r="9272">
          <cell r="G9272">
            <v>0</v>
          </cell>
          <cell r="H9272">
            <v>0</v>
          </cell>
        </row>
        <row r="9273">
          <cell r="G9273">
            <v>0</v>
          </cell>
          <cell r="H9273">
            <v>0</v>
          </cell>
        </row>
        <row r="9274">
          <cell r="G9274">
            <v>0</v>
          </cell>
          <cell r="H9274">
            <v>0</v>
          </cell>
        </row>
        <row r="9275">
          <cell r="G9275">
            <v>0</v>
          </cell>
          <cell r="H9275">
            <v>0</v>
          </cell>
        </row>
        <row r="9276">
          <cell r="G9276">
            <v>0</v>
          </cell>
          <cell r="H9276">
            <v>0</v>
          </cell>
        </row>
        <row r="9277">
          <cell r="G9277">
            <v>0</v>
          </cell>
          <cell r="H9277">
            <v>0</v>
          </cell>
        </row>
        <row r="9278">
          <cell r="G9278">
            <v>0</v>
          </cell>
          <cell r="H9278">
            <v>0</v>
          </cell>
        </row>
        <row r="9279">
          <cell r="G9279">
            <v>0</v>
          </cell>
          <cell r="H9279">
            <v>0</v>
          </cell>
        </row>
        <row r="9280">
          <cell r="G9280">
            <v>0</v>
          </cell>
          <cell r="H9280">
            <v>0</v>
          </cell>
        </row>
        <row r="9281">
          <cell r="G9281">
            <v>0</v>
          </cell>
          <cell r="H9281">
            <v>0</v>
          </cell>
        </row>
        <row r="9282">
          <cell r="G9282">
            <v>0</v>
          </cell>
          <cell r="H9282">
            <v>0</v>
          </cell>
        </row>
        <row r="9283">
          <cell r="G9283">
            <v>0</v>
          </cell>
          <cell r="H9283">
            <v>0</v>
          </cell>
        </row>
        <row r="9284">
          <cell r="G9284">
            <v>0</v>
          </cell>
          <cell r="H9284">
            <v>0</v>
          </cell>
        </row>
        <row r="9285">
          <cell r="G9285">
            <v>0</v>
          </cell>
          <cell r="H9285">
            <v>0</v>
          </cell>
        </row>
        <row r="9286">
          <cell r="G9286">
            <v>0</v>
          </cell>
          <cell r="H9286">
            <v>0</v>
          </cell>
        </row>
        <row r="9287">
          <cell r="G9287">
            <v>0</v>
          </cell>
          <cell r="H9287">
            <v>0</v>
          </cell>
        </row>
        <row r="9288">
          <cell r="G9288">
            <v>0</v>
          </cell>
          <cell r="H9288">
            <v>0</v>
          </cell>
        </row>
        <row r="9289">
          <cell r="G9289">
            <v>0</v>
          </cell>
          <cell r="H9289">
            <v>0</v>
          </cell>
        </row>
        <row r="9290">
          <cell r="G9290">
            <v>0</v>
          </cell>
          <cell r="H9290">
            <v>0</v>
          </cell>
        </row>
        <row r="9291">
          <cell r="G9291">
            <v>0</v>
          </cell>
          <cell r="H9291">
            <v>0</v>
          </cell>
        </row>
        <row r="9292">
          <cell r="G9292">
            <v>0</v>
          </cell>
          <cell r="H9292">
            <v>0</v>
          </cell>
        </row>
        <row r="9293">
          <cell r="G9293">
            <v>0</v>
          </cell>
          <cell r="H9293">
            <v>0</v>
          </cell>
        </row>
        <row r="9294">
          <cell r="G9294">
            <v>0</v>
          </cell>
          <cell r="H9294">
            <v>0</v>
          </cell>
        </row>
        <row r="9295">
          <cell r="G9295">
            <v>0</v>
          </cell>
          <cell r="H9295">
            <v>0</v>
          </cell>
        </row>
        <row r="9296">
          <cell r="G9296">
            <v>0</v>
          </cell>
          <cell r="H9296">
            <v>0</v>
          </cell>
        </row>
        <row r="9297">
          <cell r="G9297">
            <v>0</v>
          </cell>
          <cell r="H9297">
            <v>0</v>
          </cell>
        </row>
        <row r="9298">
          <cell r="G9298">
            <v>0</v>
          </cell>
          <cell r="H9298">
            <v>0</v>
          </cell>
        </row>
        <row r="9299">
          <cell r="G9299">
            <v>0</v>
          </cell>
          <cell r="H9299">
            <v>0</v>
          </cell>
        </row>
        <row r="9300">
          <cell r="G9300">
            <v>0</v>
          </cell>
          <cell r="H9300">
            <v>0</v>
          </cell>
        </row>
        <row r="9301">
          <cell r="G9301">
            <v>0</v>
          </cell>
          <cell r="H9301">
            <v>0</v>
          </cell>
        </row>
        <row r="9302">
          <cell r="G9302">
            <v>0</v>
          </cell>
          <cell r="H9302">
            <v>0</v>
          </cell>
        </row>
        <row r="9303">
          <cell r="G9303">
            <v>0</v>
          </cell>
          <cell r="H9303">
            <v>0</v>
          </cell>
        </row>
        <row r="9304">
          <cell r="G9304">
            <v>0</v>
          </cell>
          <cell r="H9304">
            <v>0</v>
          </cell>
        </row>
        <row r="9305">
          <cell r="G9305">
            <v>0</v>
          </cell>
          <cell r="H9305">
            <v>0</v>
          </cell>
        </row>
        <row r="9306">
          <cell r="G9306">
            <v>0</v>
          </cell>
          <cell r="H9306">
            <v>0</v>
          </cell>
        </row>
        <row r="9307">
          <cell r="G9307">
            <v>0</v>
          </cell>
          <cell r="H9307">
            <v>0</v>
          </cell>
        </row>
        <row r="9308">
          <cell r="G9308">
            <v>0</v>
          </cell>
          <cell r="H9308">
            <v>0</v>
          </cell>
        </row>
        <row r="9309">
          <cell r="G9309">
            <v>0</v>
          </cell>
          <cell r="H9309">
            <v>0</v>
          </cell>
        </row>
        <row r="9310">
          <cell r="G9310">
            <v>0</v>
          </cell>
          <cell r="H9310">
            <v>0</v>
          </cell>
        </row>
        <row r="9311">
          <cell r="G9311">
            <v>0</v>
          </cell>
          <cell r="H9311">
            <v>0</v>
          </cell>
        </row>
        <row r="9312">
          <cell r="G9312">
            <v>0</v>
          </cell>
          <cell r="H9312">
            <v>0</v>
          </cell>
        </row>
        <row r="9313">
          <cell r="G9313">
            <v>0</v>
          </cell>
          <cell r="H9313">
            <v>0</v>
          </cell>
        </row>
        <row r="9314">
          <cell r="G9314">
            <v>0</v>
          </cell>
          <cell r="H9314">
            <v>0</v>
          </cell>
        </row>
        <row r="9315">
          <cell r="G9315">
            <v>0</v>
          </cell>
          <cell r="H9315">
            <v>0</v>
          </cell>
        </row>
        <row r="9316">
          <cell r="G9316">
            <v>0</v>
          </cell>
          <cell r="H9316">
            <v>0</v>
          </cell>
        </row>
        <row r="9317">
          <cell r="G9317">
            <v>0</v>
          </cell>
          <cell r="H9317">
            <v>0</v>
          </cell>
        </row>
        <row r="9318">
          <cell r="G9318">
            <v>0</v>
          </cell>
          <cell r="H9318">
            <v>0</v>
          </cell>
        </row>
        <row r="9319">
          <cell r="G9319">
            <v>0</v>
          </cell>
          <cell r="H9319">
            <v>0</v>
          </cell>
        </row>
        <row r="9320">
          <cell r="G9320">
            <v>0</v>
          </cell>
          <cell r="H9320">
            <v>0</v>
          </cell>
        </row>
        <row r="9321">
          <cell r="G9321">
            <v>0</v>
          </cell>
          <cell r="H9321">
            <v>0</v>
          </cell>
        </row>
        <row r="9322">
          <cell r="G9322">
            <v>0</v>
          </cell>
          <cell r="H9322">
            <v>0</v>
          </cell>
        </row>
        <row r="9323">
          <cell r="G9323">
            <v>0</v>
          </cell>
          <cell r="H9323">
            <v>0</v>
          </cell>
        </row>
        <row r="9324">
          <cell r="G9324">
            <v>0</v>
          </cell>
          <cell r="H9324">
            <v>0</v>
          </cell>
        </row>
        <row r="9325">
          <cell r="G9325">
            <v>0</v>
          </cell>
          <cell r="H9325">
            <v>0</v>
          </cell>
        </row>
        <row r="9326">
          <cell r="G9326">
            <v>0</v>
          </cell>
          <cell r="H9326">
            <v>0</v>
          </cell>
        </row>
        <row r="9327">
          <cell r="G9327">
            <v>0</v>
          </cell>
          <cell r="H9327">
            <v>0</v>
          </cell>
        </row>
        <row r="9328">
          <cell r="G9328">
            <v>0</v>
          </cell>
          <cell r="H9328">
            <v>0</v>
          </cell>
        </row>
        <row r="9329">
          <cell r="G9329">
            <v>0</v>
          </cell>
          <cell r="H9329">
            <v>0</v>
          </cell>
        </row>
        <row r="9330">
          <cell r="G9330">
            <v>0</v>
          </cell>
          <cell r="H9330">
            <v>0</v>
          </cell>
        </row>
        <row r="9331">
          <cell r="G9331">
            <v>0</v>
          </cell>
          <cell r="H9331">
            <v>0</v>
          </cell>
        </row>
        <row r="9332">
          <cell r="G9332">
            <v>0</v>
          </cell>
          <cell r="H9332">
            <v>0</v>
          </cell>
        </row>
        <row r="9333">
          <cell r="G9333">
            <v>0</v>
          </cell>
          <cell r="H9333">
            <v>0</v>
          </cell>
        </row>
        <row r="9334">
          <cell r="G9334">
            <v>0</v>
          </cell>
          <cell r="H9334">
            <v>0</v>
          </cell>
        </row>
        <row r="9335">
          <cell r="G9335">
            <v>0</v>
          </cell>
          <cell r="H9335">
            <v>0</v>
          </cell>
        </row>
        <row r="9336">
          <cell r="G9336">
            <v>0</v>
          </cell>
          <cell r="H9336">
            <v>0</v>
          </cell>
        </row>
        <row r="9337">
          <cell r="G9337">
            <v>0</v>
          </cell>
          <cell r="H9337">
            <v>0</v>
          </cell>
        </row>
        <row r="9338">
          <cell r="G9338">
            <v>0</v>
          </cell>
          <cell r="H9338">
            <v>0</v>
          </cell>
        </row>
        <row r="9339">
          <cell r="G9339">
            <v>0</v>
          </cell>
          <cell r="H9339">
            <v>0</v>
          </cell>
        </row>
        <row r="9340">
          <cell r="G9340">
            <v>0</v>
          </cell>
          <cell r="H9340">
            <v>0</v>
          </cell>
        </row>
        <row r="9341">
          <cell r="G9341">
            <v>0</v>
          </cell>
          <cell r="H9341">
            <v>0</v>
          </cell>
        </row>
        <row r="9342">
          <cell r="G9342">
            <v>0</v>
          </cell>
          <cell r="H9342">
            <v>0</v>
          </cell>
        </row>
        <row r="9343">
          <cell r="G9343">
            <v>0</v>
          </cell>
          <cell r="H9343">
            <v>0</v>
          </cell>
        </row>
        <row r="9344">
          <cell r="G9344">
            <v>0</v>
          </cell>
          <cell r="H9344">
            <v>0</v>
          </cell>
        </row>
        <row r="9345">
          <cell r="G9345">
            <v>0</v>
          </cell>
          <cell r="H9345">
            <v>0</v>
          </cell>
        </row>
        <row r="9346">
          <cell r="G9346">
            <v>0</v>
          </cell>
          <cell r="H9346">
            <v>0</v>
          </cell>
        </row>
        <row r="9347">
          <cell r="G9347">
            <v>0</v>
          </cell>
          <cell r="H9347">
            <v>0</v>
          </cell>
        </row>
        <row r="9348">
          <cell r="G9348">
            <v>0</v>
          </cell>
          <cell r="H9348">
            <v>0</v>
          </cell>
        </row>
        <row r="9349">
          <cell r="G9349">
            <v>0</v>
          </cell>
          <cell r="H9349">
            <v>0</v>
          </cell>
        </row>
        <row r="9350">
          <cell r="G9350">
            <v>0</v>
          </cell>
          <cell r="H9350">
            <v>0</v>
          </cell>
        </row>
        <row r="9351">
          <cell r="G9351">
            <v>0</v>
          </cell>
          <cell r="H9351">
            <v>0</v>
          </cell>
        </row>
        <row r="9352">
          <cell r="G9352">
            <v>0</v>
          </cell>
          <cell r="H9352">
            <v>0</v>
          </cell>
        </row>
        <row r="9353">
          <cell r="G9353">
            <v>0</v>
          </cell>
          <cell r="H9353">
            <v>0</v>
          </cell>
        </row>
        <row r="9354">
          <cell r="G9354">
            <v>0</v>
          </cell>
          <cell r="H9354">
            <v>0</v>
          </cell>
        </row>
        <row r="9355">
          <cell r="G9355">
            <v>0</v>
          </cell>
          <cell r="H9355">
            <v>0</v>
          </cell>
        </row>
        <row r="9356">
          <cell r="G9356">
            <v>0</v>
          </cell>
          <cell r="H9356">
            <v>0</v>
          </cell>
        </row>
        <row r="9357">
          <cell r="G9357">
            <v>0</v>
          </cell>
          <cell r="H9357">
            <v>0</v>
          </cell>
        </row>
        <row r="9358">
          <cell r="G9358">
            <v>0</v>
          </cell>
          <cell r="H9358">
            <v>0</v>
          </cell>
        </row>
        <row r="9359">
          <cell r="G9359">
            <v>0</v>
          </cell>
          <cell r="H9359">
            <v>0</v>
          </cell>
        </row>
        <row r="9360">
          <cell r="G9360">
            <v>0</v>
          </cell>
          <cell r="H9360">
            <v>0</v>
          </cell>
        </row>
        <row r="9361">
          <cell r="G9361">
            <v>0</v>
          </cell>
          <cell r="H9361">
            <v>0</v>
          </cell>
        </row>
        <row r="9362">
          <cell r="G9362">
            <v>0</v>
          </cell>
          <cell r="H9362">
            <v>0</v>
          </cell>
        </row>
        <row r="9363">
          <cell r="G9363">
            <v>0</v>
          </cell>
          <cell r="H9363">
            <v>0</v>
          </cell>
        </row>
        <row r="9364">
          <cell r="G9364">
            <v>0</v>
          </cell>
          <cell r="H9364">
            <v>0</v>
          </cell>
        </row>
        <row r="9365">
          <cell r="G9365">
            <v>0</v>
          </cell>
          <cell r="H9365">
            <v>0</v>
          </cell>
        </row>
        <row r="9366">
          <cell r="G9366">
            <v>0</v>
          </cell>
          <cell r="H9366">
            <v>0</v>
          </cell>
        </row>
        <row r="9367">
          <cell r="G9367">
            <v>0</v>
          </cell>
          <cell r="H9367">
            <v>0</v>
          </cell>
        </row>
        <row r="9368">
          <cell r="G9368">
            <v>0</v>
          </cell>
          <cell r="H9368">
            <v>0</v>
          </cell>
        </row>
        <row r="9369">
          <cell r="G9369">
            <v>0</v>
          </cell>
          <cell r="H9369">
            <v>0</v>
          </cell>
        </row>
        <row r="9370">
          <cell r="G9370">
            <v>0</v>
          </cell>
          <cell r="H9370">
            <v>0</v>
          </cell>
        </row>
        <row r="9371">
          <cell r="G9371">
            <v>0</v>
          </cell>
          <cell r="H9371">
            <v>0</v>
          </cell>
        </row>
        <row r="9372">
          <cell r="G9372">
            <v>0</v>
          </cell>
          <cell r="H9372">
            <v>0</v>
          </cell>
        </row>
        <row r="9373">
          <cell r="G9373">
            <v>0</v>
          </cell>
          <cell r="H9373">
            <v>0</v>
          </cell>
        </row>
        <row r="9374">
          <cell r="G9374">
            <v>0</v>
          </cell>
          <cell r="H9374">
            <v>0</v>
          </cell>
        </row>
        <row r="9375">
          <cell r="G9375">
            <v>0</v>
          </cell>
          <cell r="H9375">
            <v>0</v>
          </cell>
        </row>
        <row r="9376">
          <cell r="G9376">
            <v>0</v>
          </cell>
          <cell r="H9376">
            <v>0</v>
          </cell>
        </row>
        <row r="9377">
          <cell r="G9377">
            <v>0</v>
          </cell>
          <cell r="H9377">
            <v>0</v>
          </cell>
        </row>
        <row r="9378">
          <cell r="G9378">
            <v>0</v>
          </cell>
          <cell r="H9378">
            <v>0</v>
          </cell>
        </row>
        <row r="9379">
          <cell r="G9379">
            <v>0</v>
          </cell>
          <cell r="H9379">
            <v>0</v>
          </cell>
        </row>
        <row r="9380">
          <cell r="G9380">
            <v>0</v>
          </cell>
          <cell r="H9380">
            <v>0</v>
          </cell>
        </row>
        <row r="9381">
          <cell r="G9381">
            <v>0</v>
          </cell>
          <cell r="H9381">
            <v>0</v>
          </cell>
        </row>
        <row r="9382">
          <cell r="G9382">
            <v>0</v>
          </cell>
          <cell r="H9382">
            <v>0</v>
          </cell>
        </row>
        <row r="9383">
          <cell r="G9383">
            <v>0</v>
          </cell>
          <cell r="H9383">
            <v>0</v>
          </cell>
        </row>
        <row r="9384">
          <cell r="G9384">
            <v>0</v>
          </cell>
          <cell r="H9384">
            <v>0</v>
          </cell>
        </row>
        <row r="9385">
          <cell r="G9385">
            <v>0</v>
          </cell>
          <cell r="H9385">
            <v>0</v>
          </cell>
        </row>
        <row r="9386">
          <cell r="G9386">
            <v>0</v>
          </cell>
          <cell r="H9386">
            <v>0</v>
          </cell>
        </row>
        <row r="9387">
          <cell r="G9387">
            <v>0</v>
          </cell>
          <cell r="H9387">
            <v>0</v>
          </cell>
        </row>
        <row r="9388">
          <cell r="G9388">
            <v>0</v>
          </cell>
          <cell r="H9388">
            <v>0</v>
          </cell>
        </row>
        <row r="9389">
          <cell r="G9389">
            <v>0</v>
          </cell>
          <cell r="H9389">
            <v>0</v>
          </cell>
        </row>
        <row r="9390">
          <cell r="G9390">
            <v>0</v>
          </cell>
          <cell r="H9390">
            <v>0</v>
          </cell>
        </row>
        <row r="9391">
          <cell r="G9391">
            <v>0</v>
          </cell>
          <cell r="H9391">
            <v>0</v>
          </cell>
        </row>
        <row r="9392">
          <cell r="G9392">
            <v>0</v>
          </cell>
          <cell r="H9392">
            <v>0</v>
          </cell>
        </row>
        <row r="9393">
          <cell r="G9393">
            <v>0</v>
          </cell>
          <cell r="H9393">
            <v>0</v>
          </cell>
        </row>
        <row r="9394">
          <cell r="G9394">
            <v>0</v>
          </cell>
          <cell r="H9394">
            <v>0</v>
          </cell>
        </row>
        <row r="9395">
          <cell r="G9395">
            <v>0</v>
          </cell>
          <cell r="H9395">
            <v>0</v>
          </cell>
        </row>
        <row r="9396">
          <cell r="G9396">
            <v>0</v>
          </cell>
          <cell r="H9396">
            <v>0</v>
          </cell>
        </row>
        <row r="9397">
          <cell r="G9397">
            <v>0</v>
          </cell>
          <cell r="H9397">
            <v>0</v>
          </cell>
        </row>
        <row r="9398">
          <cell r="G9398">
            <v>0</v>
          </cell>
          <cell r="H9398">
            <v>0</v>
          </cell>
        </row>
        <row r="9399">
          <cell r="G9399">
            <v>0</v>
          </cell>
          <cell r="H9399">
            <v>0</v>
          </cell>
        </row>
        <row r="9400">
          <cell r="G9400">
            <v>0</v>
          </cell>
          <cell r="H9400">
            <v>0</v>
          </cell>
        </row>
        <row r="9401">
          <cell r="G9401">
            <v>0</v>
          </cell>
          <cell r="H9401">
            <v>0</v>
          </cell>
        </row>
        <row r="9402">
          <cell r="G9402">
            <v>0</v>
          </cell>
          <cell r="H9402">
            <v>0</v>
          </cell>
        </row>
        <row r="9403">
          <cell r="G9403">
            <v>0</v>
          </cell>
          <cell r="H9403">
            <v>0</v>
          </cell>
        </row>
        <row r="9404">
          <cell r="G9404">
            <v>0</v>
          </cell>
          <cell r="H9404">
            <v>0</v>
          </cell>
        </row>
        <row r="9405">
          <cell r="G9405">
            <v>0</v>
          </cell>
          <cell r="H9405">
            <v>0</v>
          </cell>
        </row>
        <row r="9406">
          <cell r="G9406">
            <v>0</v>
          </cell>
          <cell r="H9406">
            <v>0</v>
          </cell>
        </row>
        <row r="9407">
          <cell r="G9407">
            <v>0</v>
          </cell>
          <cell r="H9407">
            <v>0</v>
          </cell>
        </row>
        <row r="9408">
          <cell r="G9408">
            <v>0</v>
          </cell>
          <cell r="H9408">
            <v>0</v>
          </cell>
        </row>
        <row r="9409">
          <cell r="G9409">
            <v>0</v>
          </cell>
          <cell r="H9409">
            <v>0</v>
          </cell>
        </row>
        <row r="9410">
          <cell r="G9410">
            <v>0</v>
          </cell>
          <cell r="H9410">
            <v>0</v>
          </cell>
        </row>
        <row r="9411">
          <cell r="G9411">
            <v>0</v>
          </cell>
          <cell r="H9411">
            <v>0</v>
          </cell>
        </row>
        <row r="9412">
          <cell r="G9412">
            <v>0</v>
          </cell>
          <cell r="H9412">
            <v>0</v>
          </cell>
        </row>
        <row r="9413">
          <cell r="G9413">
            <v>0</v>
          </cell>
          <cell r="H9413">
            <v>0</v>
          </cell>
        </row>
        <row r="9414">
          <cell r="G9414">
            <v>0</v>
          </cell>
          <cell r="H9414">
            <v>0</v>
          </cell>
        </row>
        <row r="9415">
          <cell r="G9415">
            <v>0</v>
          </cell>
          <cell r="H9415">
            <v>0</v>
          </cell>
        </row>
        <row r="9416">
          <cell r="G9416">
            <v>0</v>
          </cell>
          <cell r="H9416">
            <v>0</v>
          </cell>
        </row>
        <row r="9417">
          <cell r="G9417">
            <v>0</v>
          </cell>
          <cell r="H9417">
            <v>0</v>
          </cell>
        </row>
        <row r="9418">
          <cell r="G9418">
            <v>0</v>
          </cell>
          <cell r="H9418">
            <v>0</v>
          </cell>
        </row>
        <row r="9419">
          <cell r="G9419">
            <v>0</v>
          </cell>
          <cell r="H9419">
            <v>0</v>
          </cell>
        </row>
        <row r="9420">
          <cell r="G9420">
            <v>0</v>
          </cell>
          <cell r="H9420">
            <v>0</v>
          </cell>
        </row>
        <row r="9421">
          <cell r="G9421">
            <v>0</v>
          </cell>
          <cell r="H9421">
            <v>0</v>
          </cell>
        </row>
        <row r="9422">
          <cell r="G9422">
            <v>0</v>
          </cell>
          <cell r="H9422">
            <v>0</v>
          </cell>
        </row>
        <row r="9423">
          <cell r="G9423">
            <v>0</v>
          </cell>
          <cell r="H9423">
            <v>0</v>
          </cell>
        </row>
        <row r="9424">
          <cell r="G9424">
            <v>0</v>
          </cell>
          <cell r="H9424">
            <v>0</v>
          </cell>
        </row>
        <row r="9425">
          <cell r="G9425">
            <v>0</v>
          </cell>
          <cell r="H9425">
            <v>0</v>
          </cell>
        </row>
        <row r="9426">
          <cell r="G9426">
            <v>0</v>
          </cell>
          <cell r="H9426">
            <v>0</v>
          </cell>
        </row>
        <row r="9427">
          <cell r="G9427">
            <v>0</v>
          </cell>
          <cell r="H9427">
            <v>0</v>
          </cell>
        </row>
        <row r="9428">
          <cell r="G9428">
            <v>0</v>
          </cell>
          <cell r="H9428">
            <v>0</v>
          </cell>
        </row>
        <row r="9429">
          <cell r="G9429">
            <v>0</v>
          </cell>
          <cell r="H9429">
            <v>0</v>
          </cell>
        </row>
        <row r="9430">
          <cell r="G9430">
            <v>0</v>
          </cell>
          <cell r="H9430">
            <v>0</v>
          </cell>
        </row>
        <row r="9431">
          <cell r="G9431">
            <v>0</v>
          </cell>
          <cell r="H9431">
            <v>0</v>
          </cell>
        </row>
        <row r="9432">
          <cell r="G9432">
            <v>0</v>
          </cell>
          <cell r="H9432">
            <v>0</v>
          </cell>
        </row>
        <row r="9433">
          <cell r="G9433">
            <v>0</v>
          </cell>
          <cell r="H9433">
            <v>0</v>
          </cell>
        </row>
        <row r="9434">
          <cell r="G9434">
            <v>0</v>
          </cell>
          <cell r="H9434">
            <v>0</v>
          </cell>
        </row>
        <row r="9435">
          <cell r="G9435">
            <v>0</v>
          </cell>
          <cell r="H9435">
            <v>0</v>
          </cell>
        </row>
        <row r="9436">
          <cell r="G9436">
            <v>0</v>
          </cell>
          <cell r="H9436">
            <v>0</v>
          </cell>
        </row>
        <row r="9437">
          <cell r="G9437">
            <v>0</v>
          </cell>
          <cell r="H9437">
            <v>0</v>
          </cell>
        </row>
        <row r="9438">
          <cell r="G9438">
            <v>0</v>
          </cell>
          <cell r="H9438">
            <v>0</v>
          </cell>
        </row>
        <row r="9439">
          <cell r="G9439">
            <v>0</v>
          </cell>
          <cell r="H9439">
            <v>0</v>
          </cell>
        </row>
        <row r="9440">
          <cell r="G9440">
            <v>0</v>
          </cell>
          <cell r="H9440">
            <v>0</v>
          </cell>
        </row>
        <row r="9441">
          <cell r="G9441">
            <v>0</v>
          </cell>
          <cell r="H9441">
            <v>0</v>
          </cell>
        </row>
        <row r="9442">
          <cell r="G9442">
            <v>0</v>
          </cell>
          <cell r="H9442">
            <v>0</v>
          </cell>
        </row>
        <row r="9443">
          <cell r="G9443">
            <v>0</v>
          </cell>
          <cell r="H9443">
            <v>0</v>
          </cell>
        </row>
        <row r="9444">
          <cell r="G9444">
            <v>0</v>
          </cell>
          <cell r="H9444">
            <v>0</v>
          </cell>
        </row>
        <row r="9445">
          <cell r="G9445">
            <v>0</v>
          </cell>
          <cell r="H9445">
            <v>0</v>
          </cell>
        </row>
        <row r="9446">
          <cell r="G9446">
            <v>0</v>
          </cell>
          <cell r="H9446">
            <v>0</v>
          </cell>
        </row>
        <row r="9447">
          <cell r="G9447">
            <v>0</v>
          </cell>
          <cell r="H9447">
            <v>0</v>
          </cell>
        </row>
        <row r="9448">
          <cell r="G9448">
            <v>0</v>
          </cell>
          <cell r="H9448">
            <v>0</v>
          </cell>
        </row>
        <row r="9449">
          <cell r="G9449">
            <v>0</v>
          </cell>
          <cell r="H9449">
            <v>0</v>
          </cell>
        </row>
        <row r="9450">
          <cell r="G9450">
            <v>0</v>
          </cell>
          <cell r="H9450">
            <v>0</v>
          </cell>
        </row>
        <row r="9451">
          <cell r="G9451">
            <v>0</v>
          </cell>
          <cell r="H9451">
            <v>0</v>
          </cell>
        </row>
        <row r="9452">
          <cell r="G9452">
            <v>0</v>
          </cell>
          <cell r="H9452">
            <v>0</v>
          </cell>
        </row>
        <row r="9453">
          <cell r="G9453">
            <v>0</v>
          </cell>
          <cell r="H9453">
            <v>0</v>
          </cell>
        </row>
        <row r="9454">
          <cell r="G9454">
            <v>0</v>
          </cell>
          <cell r="H9454">
            <v>0</v>
          </cell>
        </row>
        <row r="9455">
          <cell r="G9455">
            <v>0</v>
          </cell>
          <cell r="H9455">
            <v>0</v>
          </cell>
        </row>
        <row r="9456">
          <cell r="G9456">
            <v>0</v>
          </cell>
          <cell r="H9456">
            <v>0</v>
          </cell>
        </row>
        <row r="9457">
          <cell r="G9457">
            <v>0</v>
          </cell>
          <cell r="H9457">
            <v>0</v>
          </cell>
        </row>
        <row r="9458">
          <cell r="G9458">
            <v>0</v>
          </cell>
          <cell r="H9458">
            <v>0</v>
          </cell>
        </row>
        <row r="9459">
          <cell r="G9459">
            <v>0</v>
          </cell>
          <cell r="H9459">
            <v>0</v>
          </cell>
        </row>
        <row r="9460">
          <cell r="G9460">
            <v>0</v>
          </cell>
          <cell r="H9460">
            <v>0</v>
          </cell>
        </row>
        <row r="9461">
          <cell r="G9461">
            <v>0</v>
          </cell>
          <cell r="H9461">
            <v>0</v>
          </cell>
        </row>
        <row r="9462">
          <cell r="G9462">
            <v>0</v>
          </cell>
          <cell r="H9462">
            <v>0</v>
          </cell>
        </row>
        <row r="9463">
          <cell r="G9463">
            <v>0</v>
          </cell>
          <cell r="H9463">
            <v>0</v>
          </cell>
        </row>
        <row r="9464">
          <cell r="G9464">
            <v>0</v>
          </cell>
          <cell r="H9464">
            <v>0</v>
          </cell>
        </row>
        <row r="9465">
          <cell r="G9465">
            <v>0</v>
          </cell>
          <cell r="H9465">
            <v>0</v>
          </cell>
        </row>
        <row r="9466">
          <cell r="G9466">
            <v>0</v>
          </cell>
          <cell r="H9466">
            <v>0</v>
          </cell>
        </row>
        <row r="9467">
          <cell r="G9467">
            <v>0</v>
          </cell>
          <cell r="H9467">
            <v>0</v>
          </cell>
        </row>
        <row r="9468">
          <cell r="G9468">
            <v>0</v>
          </cell>
          <cell r="H9468">
            <v>0</v>
          </cell>
        </row>
        <row r="9469">
          <cell r="G9469">
            <v>0</v>
          </cell>
          <cell r="H9469">
            <v>0</v>
          </cell>
        </row>
        <row r="9470">
          <cell r="G9470">
            <v>0</v>
          </cell>
          <cell r="H9470">
            <v>0</v>
          </cell>
        </row>
        <row r="9471">
          <cell r="G9471">
            <v>0</v>
          </cell>
          <cell r="H9471">
            <v>0</v>
          </cell>
        </row>
        <row r="9472">
          <cell r="G9472">
            <v>0</v>
          </cell>
          <cell r="H9472">
            <v>0</v>
          </cell>
        </row>
        <row r="9473">
          <cell r="G9473">
            <v>0</v>
          </cell>
          <cell r="H9473">
            <v>0</v>
          </cell>
        </row>
        <row r="9474">
          <cell r="G9474">
            <v>0</v>
          </cell>
          <cell r="H9474">
            <v>0</v>
          </cell>
        </row>
        <row r="9475">
          <cell r="G9475">
            <v>0</v>
          </cell>
          <cell r="H9475">
            <v>0</v>
          </cell>
        </row>
        <row r="9476">
          <cell r="G9476">
            <v>0</v>
          </cell>
          <cell r="H9476">
            <v>0</v>
          </cell>
        </row>
        <row r="9477">
          <cell r="G9477">
            <v>0</v>
          </cell>
          <cell r="H9477">
            <v>0</v>
          </cell>
        </row>
        <row r="9478">
          <cell r="G9478">
            <v>0</v>
          </cell>
          <cell r="H9478">
            <v>0</v>
          </cell>
        </row>
        <row r="9479">
          <cell r="G9479">
            <v>0</v>
          </cell>
          <cell r="H9479">
            <v>0</v>
          </cell>
        </row>
        <row r="9480">
          <cell r="G9480">
            <v>0</v>
          </cell>
          <cell r="H9480">
            <v>0</v>
          </cell>
        </row>
        <row r="9481">
          <cell r="G9481">
            <v>0</v>
          </cell>
          <cell r="H9481">
            <v>0</v>
          </cell>
        </row>
        <row r="9482">
          <cell r="G9482">
            <v>0</v>
          </cell>
          <cell r="H9482">
            <v>0</v>
          </cell>
        </row>
        <row r="9483">
          <cell r="G9483">
            <v>0</v>
          </cell>
          <cell r="H9483">
            <v>0</v>
          </cell>
        </row>
        <row r="9484">
          <cell r="G9484">
            <v>0</v>
          </cell>
          <cell r="H9484">
            <v>0</v>
          </cell>
        </row>
        <row r="9485">
          <cell r="G9485">
            <v>0</v>
          </cell>
          <cell r="H9485">
            <v>0</v>
          </cell>
        </row>
        <row r="9486">
          <cell r="G9486">
            <v>0</v>
          </cell>
          <cell r="H9486">
            <v>0</v>
          </cell>
        </row>
        <row r="9487">
          <cell r="G9487">
            <v>0</v>
          </cell>
          <cell r="H9487">
            <v>0</v>
          </cell>
        </row>
        <row r="9488">
          <cell r="G9488">
            <v>0</v>
          </cell>
          <cell r="H9488">
            <v>0</v>
          </cell>
        </row>
        <row r="9489">
          <cell r="G9489">
            <v>0</v>
          </cell>
          <cell r="H9489">
            <v>0</v>
          </cell>
        </row>
        <row r="9490">
          <cell r="G9490">
            <v>0</v>
          </cell>
          <cell r="H9490">
            <v>0</v>
          </cell>
        </row>
        <row r="9491">
          <cell r="G9491">
            <v>0</v>
          </cell>
          <cell r="H9491">
            <v>0</v>
          </cell>
        </row>
        <row r="9492">
          <cell r="G9492">
            <v>0</v>
          </cell>
          <cell r="H9492">
            <v>0</v>
          </cell>
        </row>
        <row r="9493">
          <cell r="G9493">
            <v>0</v>
          </cell>
          <cell r="H9493">
            <v>0</v>
          </cell>
        </row>
        <row r="9494">
          <cell r="G9494">
            <v>0</v>
          </cell>
          <cell r="H9494">
            <v>0</v>
          </cell>
        </row>
        <row r="9495">
          <cell r="G9495">
            <v>0</v>
          </cell>
          <cell r="H9495">
            <v>0</v>
          </cell>
        </row>
        <row r="9496">
          <cell r="G9496">
            <v>0</v>
          </cell>
          <cell r="H9496">
            <v>0</v>
          </cell>
        </row>
        <row r="9497">
          <cell r="G9497">
            <v>0</v>
          </cell>
          <cell r="H9497">
            <v>0</v>
          </cell>
        </row>
        <row r="9498">
          <cell r="G9498">
            <v>0</v>
          </cell>
          <cell r="H9498">
            <v>0</v>
          </cell>
        </row>
        <row r="9499">
          <cell r="G9499">
            <v>0</v>
          </cell>
          <cell r="H9499">
            <v>0</v>
          </cell>
        </row>
        <row r="9500">
          <cell r="G9500">
            <v>0</v>
          </cell>
          <cell r="H9500">
            <v>0</v>
          </cell>
        </row>
        <row r="9501">
          <cell r="G9501">
            <v>0</v>
          </cell>
          <cell r="H9501">
            <v>0</v>
          </cell>
        </row>
        <row r="9502">
          <cell r="G9502">
            <v>0</v>
          </cell>
          <cell r="H9502">
            <v>0</v>
          </cell>
        </row>
        <row r="9503">
          <cell r="G9503">
            <v>0</v>
          </cell>
          <cell r="H9503">
            <v>0</v>
          </cell>
        </row>
        <row r="9504">
          <cell r="G9504">
            <v>0</v>
          </cell>
          <cell r="H9504">
            <v>0</v>
          </cell>
        </row>
        <row r="9505">
          <cell r="G9505">
            <v>0</v>
          </cell>
          <cell r="H9505">
            <v>0</v>
          </cell>
        </row>
        <row r="9506">
          <cell r="G9506">
            <v>0</v>
          </cell>
          <cell r="H9506">
            <v>0</v>
          </cell>
        </row>
        <row r="9507">
          <cell r="G9507">
            <v>0</v>
          </cell>
          <cell r="H9507">
            <v>0</v>
          </cell>
        </row>
        <row r="9508">
          <cell r="G9508">
            <v>0</v>
          </cell>
          <cell r="H9508">
            <v>0</v>
          </cell>
        </row>
        <row r="9509">
          <cell r="G9509">
            <v>0</v>
          </cell>
          <cell r="H9509">
            <v>0</v>
          </cell>
        </row>
        <row r="9510">
          <cell r="G9510">
            <v>0</v>
          </cell>
          <cell r="H9510">
            <v>0</v>
          </cell>
        </row>
        <row r="9511">
          <cell r="G9511">
            <v>0</v>
          </cell>
          <cell r="H9511">
            <v>0</v>
          </cell>
        </row>
        <row r="9512">
          <cell r="G9512">
            <v>0</v>
          </cell>
          <cell r="H9512">
            <v>0</v>
          </cell>
        </row>
        <row r="9513">
          <cell r="G9513">
            <v>0</v>
          </cell>
          <cell r="H9513">
            <v>0</v>
          </cell>
        </row>
        <row r="9514">
          <cell r="G9514">
            <v>0</v>
          </cell>
          <cell r="H9514">
            <v>0</v>
          </cell>
        </row>
        <row r="9515">
          <cell r="G9515">
            <v>0</v>
          </cell>
          <cell r="H9515">
            <v>0</v>
          </cell>
        </row>
        <row r="9516">
          <cell r="G9516">
            <v>0</v>
          </cell>
          <cell r="H9516">
            <v>0</v>
          </cell>
        </row>
        <row r="9517">
          <cell r="G9517">
            <v>0</v>
          </cell>
          <cell r="H9517">
            <v>0</v>
          </cell>
        </row>
        <row r="9518">
          <cell r="G9518">
            <v>0</v>
          </cell>
          <cell r="H9518">
            <v>0</v>
          </cell>
        </row>
        <row r="9519">
          <cell r="G9519">
            <v>0</v>
          </cell>
          <cell r="H9519">
            <v>0</v>
          </cell>
        </row>
        <row r="9520">
          <cell r="G9520">
            <v>0</v>
          </cell>
          <cell r="H9520">
            <v>0</v>
          </cell>
        </row>
        <row r="9521">
          <cell r="G9521">
            <v>0</v>
          </cell>
          <cell r="H9521">
            <v>0</v>
          </cell>
        </row>
        <row r="9522">
          <cell r="G9522">
            <v>0</v>
          </cell>
          <cell r="H9522">
            <v>0</v>
          </cell>
        </row>
        <row r="9523">
          <cell r="G9523">
            <v>0</v>
          </cell>
          <cell r="H9523">
            <v>0</v>
          </cell>
        </row>
        <row r="9524">
          <cell r="G9524">
            <v>0</v>
          </cell>
          <cell r="H9524">
            <v>0</v>
          </cell>
        </row>
        <row r="9525">
          <cell r="G9525">
            <v>0</v>
          </cell>
          <cell r="H9525">
            <v>0</v>
          </cell>
        </row>
        <row r="9526">
          <cell r="G9526">
            <v>0</v>
          </cell>
          <cell r="H9526">
            <v>0</v>
          </cell>
        </row>
        <row r="9527">
          <cell r="G9527">
            <v>0</v>
          </cell>
          <cell r="H9527">
            <v>0</v>
          </cell>
        </row>
        <row r="9528">
          <cell r="G9528">
            <v>0</v>
          </cell>
          <cell r="H9528">
            <v>0</v>
          </cell>
        </row>
        <row r="9529">
          <cell r="G9529">
            <v>0</v>
          </cell>
          <cell r="H9529">
            <v>0</v>
          </cell>
        </row>
        <row r="9530">
          <cell r="G9530">
            <v>0</v>
          </cell>
          <cell r="H9530">
            <v>0</v>
          </cell>
        </row>
        <row r="9531">
          <cell r="G9531">
            <v>0</v>
          </cell>
          <cell r="H9531">
            <v>0</v>
          </cell>
        </row>
        <row r="9532">
          <cell r="G9532">
            <v>0</v>
          </cell>
          <cell r="H9532">
            <v>0</v>
          </cell>
        </row>
        <row r="9533">
          <cell r="G9533">
            <v>0</v>
          </cell>
          <cell r="H9533">
            <v>0</v>
          </cell>
        </row>
        <row r="9534">
          <cell r="G9534">
            <v>0</v>
          </cell>
          <cell r="H9534">
            <v>0</v>
          </cell>
        </row>
        <row r="9535">
          <cell r="G9535">
            <v>0</v>
          </cell>
          <cell r="H9535">
            <v>0</v>
          </cell>
        </row>
        <row r="9536">
          <cell r="G9536">
            <v>0</v>
          </cell>
          <cell r="H9536">
            <v>0</v>
          </cell>
        </row>
        <row r="9537">
          <cell r="G9537">
            <v>0</v>
          </cell>
          <cell r="H9537">
            <v>0</v>
          </cell>
        </row>
        <row r="9538">
          <cell r="G9538">
            <v>0</v>
          </cell>
          <cell r="H9538">
            <v>0</v>
          </cell>
        </row>
        <row r="9539">
          <cell r="G9539">
            <v>0</v>
          </cell>
          <cell r="H9539">
            <v>0</v>
          </cell>
        </row>
        <row r="9540">
          <cell r="G9540">
            <v>0</v>
          </cell>
          <cell r="H9540">
            <v>0</v>
          </cell>
        </row>
        <row r="9541">
          <cell r="G9541">
            <v>0</v>
          </cell>
          <cell r="H9541">
            <v>0</v>
          </cell>
        </row>
        <row r="9542">
          <cell r="G9542">
            <v>0</v>
          </cell>
          <cell r="H9542">
            <v>0</v>
          </cell>
        </row>
        <row r="9543">
          <cell r="G9543">
            <v>0</v>
          </cell>
          <cell r="H9543">
            <v>0</v>
          </cell>
        </row>
        <row r="9544">
          <cell r="G9544">
            <v>0</v>
          </cell>
          <cell r="H9544">
            <v>0</v>
          </cell>
        </row>
        <row r="9545">
          <cell r="G9545">
            <v>0</v>
          </cell>
          <cell r="H9545">
            <v>0</v>
          </cell>
        </row>
        <row r="9546">
          <cell r="G9546">
            <v>0</v>
          </cell>
          <cell r="H9546">
            <v>0</v>
          </cell>
        </row>
        <row r="9547">
          <cell r="G9547">
            <v>0</v>
          </cell>
          <cell r="H9547">
            <v>0</v>
          </cell>
        </row>
        <row r="9548">
          <cell r="G9548">
            <v>0</v>
          </cell>
          <cell r="H9548">
            <v>0</v>
          </cell>
        </row>
        <row r="9549">
          <cell r="G9549">
            <v>0</v>
          </cell>
          <cell r="H9549">
            <v>0</v>
          </cell>
        </row>
        <row r="9550">
          <cell r="G9550">
            <v>0</v>
          </cell>
          <cell r="H9550">
            <v>0</v>
          </cell>
        </row>
        <row r="9551">
          <cell r="G9551">
            <v>0</v>
          </cell>
          <cell r="H9551">
            <v>0</v>
          </cell>
        </row>
        <row r="9552">
          <cell r="G9552">
            <v>0</v>
          </cell>
          <cell r="H9552">
            <v>0</v>
          </cell>
        </row>
        <row r="9553">
          <cell r="G9553">
            <v>0</v>
          </cell>
          <cell r="H9553">
            <v>0</v>
          </cell>
        </row>
        <row r="9554">
          <cell r="G9554">
            <v>0</v>
          </cell>
          <cell r="H9554">
            <v>0</v>
          </cell>
        </row>
        <row r="9555">
          <cell r="G9555">
            <v>0</v>
          </cell>
          <cell r="H9555">
            <v>0</v>
          </cell>
        </row>
        <row r="9556">
          <cell r="G9556">
            <v>0</v>
          </cell>
          <cell r="H9556">
            <v>0</v>
          </cell>
        </row>
        <row r="9557">
          <cell r="G9557">
            <v>0</v>
          </cell>
          <cell r="H9557">
            <v>0</v>
          </cell>
        </row>
        <row r="9558">
          <cell r="G9558">
            <v>0</v>
          </cell>
          <cell r="H9558">
            <v>0</v>
          </cell>
        </row>
        <row r="9559">
          <cell r="G9559">
            <v>0</v>
          </cell>
          <cell r="H9559">
            <v>0</v>
          </cell>
        </row>
        <row r="9560">
          <cell r="G9560">
            <v>0</v>
          </cell>
          <cell r="H9560">
            <v>0</v>
          </cell>
        </row>
        <row r="9561">
          <cell r="G9561">
            <v>0</v>
          </cell>
          <cell r="H9561">
            <v>0</v>
          </cell>
        </row>
        <row r="9562">
          <cell r="G9562">
            <v>0</v>
          </cell>
          <cell r="H9562">
            <v>0</v>
          </cell>
        </row>
        <row r="9563">
          <cell r="G9563">
            <v>0</v>
          </cell>
          <cell r="H9563">
            <v>0</v>
          </cell>
        </row>
        <row r="9564">
          <cell r="G9564">
            <v>0</v>
          </cell>
          <cell r="H9564">
            <v>0</v>
          </cell>
        </row>
        <row r="9565">
          <cell r="G9565">
            <v>0</v>
          </cell>
          <cell r="H9565">
            <v>0</v>
          </cell>
        </row>
        <row r="9566">
          <cell r="G9566">
            <v>0</v>
          </cell>
          <cell r="H9566">
            <v>0</v>
          </cell>
        </row>
        <row r="9567">
          <cell r="G9567">
            <v>0</v>
          </cell>
          <cell r="H9567">
            <v>0</v>
          </cell>
        </row>
        <row r="9568">
          <cell r="G9568">
            <v>0</v>
          </cell>
          <cell r="H9568">
            <v>0</v>
          </cell>
        </row>
        <row r="9569">
          <cell r="G9569">
            <v>0</v>
          </cell>
          <cell r="H9569">
            <v>0</v>
          </cell>
        </row>
        <row r="9570">
          <cell r="G9570">
            <v>0</v>
          </cell>
          <cell r="H9570">
            <v>0</v>
          </cell>
        </row>
        <row r="9571">
          <cell r="G9571">
            <v>0</v>
          </cell>
          <cell r="H9571">
            <v>0</v>
          </cell>
        </row>
        <row r="9572">
          <cell r="G9572">
            <v>0</v>
          </cell>
          <cell r="H9572">
            <v>0</v>
          </cell>
        </row>
        <row r="9573">
          <cell r="G9573">
            <v>0</v>
          </cell>
          <cell r="H9573">
            <v>0</v>
          </cell>
        </row>
        <row r="9574">
          <cell r="G9574">
            <v>0</v>
          </cell>
          <cell r="H9574">
            <v>0</v>
          </cell>
        </row>
        <row r="9575">
          <cell r="G9575">
            <v>0</v>
          </cell>
          <cell r="H9575">
            <v>0</v>
          </cell>
        </row>
        <row r="9576">
          <cell r="G9576">
            <v>0</v>
          </cell>
          <cell r="H9576">
            <v>0</v>
          </cell>
        </row>
        <row r="9577">
          <cell r="G9577">
            <v>0</v>
          </cell>
          <cell r="H9577">
            <v>0</v>
          </cell>
        </row>
        <row r="9578">
          <cell r="G9578">
            <v>0</v>
          </cell>
          <cell r="H9578">
            <v>0</v>
          </cell>
        </row>
        <row r="9579">
          <cell r="G9579">
            <v>0</v>
          </cell>
          <cell r="H9579">
            <v>0</v>
          </cell>
        </row>
        <row r="9580">
          <cell r="G9580">
            <v>0</v>
          </cell>
          <cell r="H9580">
            <v>0</v>
          </cell>
        </row>
        <row r="9581">
          <cell r="G9581">
            <v>0</v>
          </cell>
          <cell r="H9581">
            <v>0</v>
          </cell>
        </row>
        <row r="9582">
          <cell r="G9582">
            <v>0</v>
          </cell>
          <cell r="H9582">
            <v>0</v>
          </cell>
        </row>
        <row r="9583">
          <cell r="G9583">
            <v>0</v>
          </cell>
          <cell r="H9583">
            <v>0</v>
          </cell>
        </row>
        <row r="9584">
          <cell r="G9584">
            <v>0</v>
          </cell>
          <cell r="H9584">
            <v>0</v>
          </cell>
        </row>
        <row r="9585">
          <cell r="G9585">
            <v>0</v>
          </cell>
          <cell r="H9585">
            <v>0</v>
          </cell>
        </row>
        <row r="9586">
          <cell r="G9586">
            <v>0</v>
          </cell>
          <cell r="H9586">
            <v>0</v>
          </cell>
        </row>
        <row r="9587">
          <cell r="G9587">
            <v>0</v>
          </cell>
          <cell r="H9587">
            <v>0</v>
          </cell>
        </row>
        <row r="9588">
          <cell r="G9588">
            <v>0</v>
          </cell>
          <cell r="H9588">
            <v>0</v>
          </cell>
        </row>
        <row r="9589">
          <cell r="G9589">
            <v>0</v>
          </cell>
          <cell r="H9589">
            <v>0</v>
          </cell>
        </row>
        <row r="9590">
          <cell r="G9590">
            <v>0</v>
          </cell>
          <cell r="H9590">
            <v>0</v>
          </cell>
        </row>
        <row r="9591">
          <cell r="G9591">
            <v>0</v>
          </cell>
          <cell r="H9591">
            <v>0</v>
          </cell>
        </row>
        <row r="9592">
          <cell r="G9592">
            <v>0</v>
          </cell>
          <cell r="H9592">
            <v>0</v>
          </cell>
        </row>
        <row r="9593">
          <cell r="G9593">
            <v>0</v>
          </cell>
          <cell r="H9593">
            <v>0</v>
          </cell>
        </row>
        <row r="9594">
          <cell r="G9594">
            <v>0</v>
          </cell>
          <cell r="H9594">
            <v>0</v>
          </cell>
        </row>
        <row r="9595">
          <cell r="G9595">
            <v>0</v>
          </cell>
          <cell r="H9595">
            <v>0</v>
          </cell>
        </row>
        <row r="9596">
          <cell r="G9596">
            <v>0</v>
          </cell>
          <cell r="H9596">
            <v>0</v>
          </cell>
        </row>
        <row r="9597">
          <cell r="G9597">
            <v>0</v>
          </cell>
          <cell r="H9597">
            <v>0</v>
          </cell>
        </row>
        <row r="9598">
          <cell r="G9598">
            <v>0</v>
          </cell>
          <cell r="H9598">
            <v>0</v>
          </cell>
        </row>
        <row r="9599">
          <cell r="G9599">
            <v>0</v>
          </cell>
          <cell r="H9599">
            <v>0</v>
          </cell>
        </row>
        <row r="9600">
          <cell r="G9600">
            <v>0</v>
          </cell>
          <cell r="H9600">
            <v>0</v>
          </cell>
        </row>
        <row r="9601">
          <cell r="G9601">
            <v>0</v>
          </cell>
          <cell r="H9601">
            <v>0</v>
          </cell>
        </row>
        <row r="9602">
          <cell r="G9602">
            <v>0</v>
          </cell>
          <cell r="H9602">
            <v>0</v>
          </cell>
        </row>
        <row r="9603">
          <cell r="G9603">
            <v>0</v>
          </cell>
          <cell r="H9603">
            <v>0</v>
          </cell>
        </row>
        <row r="9604">
          <cell r="G9604">
            <v>0</v>
          </cell>
          <cell r="H9604">
            <v>0</v>
          </cell>
        </row>
        <row r="9605">
          <cell r="G9605">
            <v>0</v>
          </cell>
          <cell r="H9605">
            <v>0</v>
          </cell>
        </row>
        <row r="9606">
          <cell r="G9606">
            <v>0</v>
          </cell>
          <cell r="H9606">
            <v>0</v>
          </cell>
        </row>
        <row r="9607">
          <cell r="G9607">
            <v>0</v>
          </cell>
          <cell r="H9607">
            <v>0</v>
          </cell>
        </row>
        <row r="9608">
          <cell r="G9608">
            <v>0</v>
          </cell>
          <cell r="H9608">
            <v>0</v>
          </cell>
        </row>
        <row r="9609">
          <cell r="G9609">
            <v>0</v>
          </cell>
          <cell r="H9609">
            <v>0</v>
          </cell>
        </row>
        <row r="9610">
          <cell r="G9610">
            <v>0</v>
          </cell>
          <cell r="H9610">
            <v>0</v>
          </cell>
        </row>
        <row r="9611">
          <cell r="G9611">
            <v>0</v>
          </cell>
          <cell r="H9611">
            <v>0</v>
          </cell>
        </row>
        <row r="9612">
          <cell r="G9612">
            <v>0</v>
          </cell>
          <cell r="H9612">
            <v>0</v>
          </cell>
        </row>
        <row r="9613">
          <cell r="G9613">
            <v>0</v>
          </cell>
          <cell r="H9613">
            <v>0</v>
          </cell>
        </row>
        <row r="9614">
          <cell r="G9614">
            <v>0</v>
          </cell>
          <cell r="H9614">
            <v>0</v>
          </cell>
        </row>
        <row r="9615">
          <cell r="G9615">
            <v>0</v>
          </cell>
          <cell r="H9615">
            <v>0</v>
          </cell>
        </row>
        <row r="9616">
          <cell r="G9616">
            <v>0</v>
          </cell>
          <cell r="H9616">
            <v>0</v>
          </cell>
        </row>
        <row r="9617">
          <cell r="G9617">
            <v>0</v>
          </cell>
          <cell r="H9617">
            <v>0</v>
          </cell>
        </row>
        <row r="9618">
          <cell r="G9618">
            <v>0</v>
          </cell>
          <cell r="H9618">
            <v>0</v>
          </cell>
        </row>
        <row r="9619">
          <cell r="G9619">
            <v>0</v>
          </cell>
          <cell r="H9619">
            <v>0</v>
          </cell>
        </row>
        <row r="9620">
          <cell r="G9620">
            <v>0</v>
          </cell>
          <cell r="H9620">
            <v>0</v>
          </cell>
        </row>
        <row r="9621">
          <cell r="G9621">
            <v>0</v>
          </cell>
          <cell r="H9621">
            <v>0</v>
          </cell>
        </row>
        <row r="9622">
          <cell r="G9622">
            <v>0</v>
          </cell>
          <cell r="H9622">
            <v>0</v>
          </cell>
        </row>
        <row r="9623">
          <cell r="G9623">
            <v>0</v>
          </cell>
          <cell r="H9623">
            <v>0</v>
          </cell>
        </row>
        <row r="9624">
          <cell r="G9624">
            <v>0</v>
          </cell>
          <cell r="H9624">
            <v>0</v>
          </cell>
        </row>
        <row r="9625">
          <cell r="G9625">
            <v>0</v>
          </cell>
          <cell r="H9625">
            <v>0</v>
          </cell>
        </row>
        <row r="9626">
          <cell r="G9626">
            <v>0</v>
          </cell>
          <cell r="H9626">
            <v>0</v>
          </cell>
        </row>
        <row r="9627">
          <cell r="G9627">
            <v>0</v>
          </cell>
          <cell r="H9627">
            <v>0</v>
          </cell>
        </row>
        <row r="9628">
          <cell r="G9628">
            <v>0</v>
          </cell>
          <cell r="H9628">
            <v>0</v>
          </cell>
        </row>
        <row r="9629">
          <cell r="G9629">
            <v>0</v>
          </cell>
          <cell r="H9629">
            <v>0</v>
          </cell>
        </row>
        <row r="9630">
          <cell r="G9630">
            <v>0</v>
          </cell>
          <cell r="H9630">
            <v>0</v>
          </cell>
        </row>
        <row r="9631">
          <cell r="G9631">
            <v>0</v>
          </cell>
          <cell r="H9631">
            <v>0</v>
          </cell>
        </row>
        <row r="9632">
          <cell r="G9632">
            <v>0</v>
          </cell>
          <cell r="H9632">
            <v>0</v>
          </cell>
        </row>
        <row r="9633">
          <cell r="G9633">
            <v>0</v>
          </cell>
          <cell r="H9633">
            <v>0</v>
          </cell>
        </row>
        <row r="9634">
          <cell r="G9634">
            <v>0</v>
          </cell>
          <cell r="H9634">
            <v>0</v>
          </cell>
        </row>
        <row r="9635">
          <cell r="G9635">
            <v>0</v>
          </cell>
          <cell r="H9635">
            <v>0</v>
          </cell>
        </row>
        <row r="9636">
          <cell r="G9636">
            <v>0</v>
          </cell>
          <cell r="H9636">
            <v>0</v>
          </cell>
        </row>
        <row r="9637">
          <cell r="G9637">
            <v>0</v>
          </cell>
          <cell r="H9637">
            <v>0</v>
          </cell>
        </row>
        <row r="9638">
          <cell r="G9638">
            <v>0</v>
          </cell>
          <cell r="H9638">
            <v>0</v>
          </cell>
        </row>
        <row r="9639">
          <cell r="G9639">
            <v>0</v>
          </cell>
          <cell r="H9639">
            <v>0</v>
          </cell>
        </row>
        <row r="9640">
          <cell r="G9640">
            <v>0</v>
          </cell>
          <cell r="H9640">
            <v>0</v>
          </cell>
        </row>
        <row r="9641">
          <cell r="G9641">
            <v>0</v>
          </cell>
          <cell r="H9641">
            <v>0</v>
          </cell>
        </row>
        <row r="9642">
          <cell r="G9642">
            <v>0</v>
          </cell>
          <cell r="H9642">
            <v>0</v>
          </cell>
        </row>
        <row r="9643">
          <cell r="G9643">
            <v>0</v>
          </cell>
          <cell r="H9643">
            <v>0</v>
          </cell>
        </row>
        <row r="9644">
          <cell r="G9644">
            <v>0</v>
          </cell>
          <cell r="H9644">
            <v>0</v>
          </cell>
        </row>
        <row r="9645">
          <cell r="G9645">
            <v>0</v>
          </cell>
          <cell r="H9645">
            <v>0</v>
          </cell>
        </row>
        <row r="9646">
          <cell r="G9646">
            <v>0</v>
          </cell>
          <cell r="H9646">
            <v>0</v>
          </cell>
        </row>
        <row r="9647">
          <cell r="G9647">
            <v>0</v>
          </cell>
          <cell r="H9647">
            <v>0</v>
          </cell>
        </row>
        <row r="9648">
          <cell r="G9648">
            <v>0</v>
          </cell>
          <cell r="H9648">
            <v>0</v>
          </cell>
        </row>
        <row r="9649">
          <cell r="G9649">
            <v>0</v>
          </cell>
          <cell r="H9649">
            <v>0</v>
          </cell>
        </row>
        <row r="9650">
          <cell r="G9650">
            <v>0</v>
          </cell>
          <cell r="H9650">
            <v>0</v>
          </cell>
        </row>
        <row r="9651">
          <cell r="G9651">
            <v>0</v>
          </cell>
          <cell r="H9651">
            <v>0</v>
          </cell>
        </row>
        <row r="9652">
          <cell r="G9652">
            <v>0</v>
          </cell>
          <cell r="H9652">
            <v>0</v>
          </cell>
        </row>
        <row r="9653">
          <cell r="G9653">
            <v>0</v>
          </cell>
          <cell r="H9653">
            <v>0</v>
          </cell>
        </row>
        <row r="9654">
          <cell r="G9654">
            <v>0</v>
          </cell>
          <cell r="H9654">
            <v>0</v>
          </cell>
        </row>
        <row r="9655">
          <cell r="G9655">
            <v>0</v>
          </cell>
          <cell r="H9655">
            <v>0</v>
          </cell>
        </row>
        <row r="9656">
          <cell r="G9656">
            <v>0</v>
          </cell>
          <cell r="H9656">
            <v>0</v>
          </cell>
        </row>
        <row r="9657">
          <cell r="G9657">
            <v>0</v>
          </cell>
          <cell r="H9657">
            <v>0</v>
          </cell>
        </row>
        <row r="9658">
          <cell r="G9658">
            <v>0</v>
          </cell>
          <cell r="H9658">
            <v>0</v>
          </cell>
        </row>
        <row r="9659">
          <cell r="G9659">
            <v>0</v>
          </cell>
          <cell r="H9659">
            <v>0</v>
          </cell>
        </row>
        <row r="9660">
          <cell r="G9660">
            <v>0</v>
          </cell>
          <cell r="H9660">
            <v>0</v>
          </cell>
        </row>
        <row r="9661">
          <cell r="G9661">
            <v>0</v>
          </cell>
          <cell r="H9661">
            <v>0</v>
          </cell>
        </row>
        <row r="9662">
          <cell r="G9662">
            <v>0</v>
          </cell>
          <cell r="H9662">
            <v>0</v>
          </cell>
        </row>
        <row r="9663">
          <cell r="G9663">
            <v>0</v>
          </cell>
          <cell r="H9663">
            <v>0</v>
          </cell>
        </row>
        <row r="9664">
          <cell r="G9664">
            <v>0</v>
          </cell>
          <cell r="H9664">
            <v>0</v>
          </cell>
        </row>
        <row r="9665">
          <cell r="G9665">
            <v>0</v>
          </cell>
          <cell r="H9665">
            <v>0</v>
          </cell>
        </row>
        <row r="9666">
          <cell r="G9666">
            <v>0</v>
          </cell>
          <cell r="H9666">
            <v>0</v>
          </cell>
        </row>
        <row r="9667">
          <cell r="G9667">
            <v>0</v>
          </cell>
          <cell r="H9667">
            <v>0</v>
          </cell>
        </row>
        <row r="9668">
          <cell r="G9668">
            <v>0</v>
          </cell>
          <cell r="H9668">
            <v>0</v>
          </cell>
        </row>
        <row r="9669">
          <cell r="G9669">
            <v>0</v>
          </cell>
          <cell r="H9669">
            <v>0</v>
          </cell>
        </row>
        <row r="9670">
          <cell r="G9670">
            <v>0</v>
          </cell>
          <cell r="H9670">
            <v>0</v>
          </cell>
        </row>
        <row r="9671">
          <cell r="G9671">
            <v>0</v>
          </cell>
          <cell r="H9671">
            <v>0</v>
          </cell>
        </row>
        <row r="9672">
          <cell r="G9672">
            <v>0</v>
          </cell>
          <cell r="H9672">
            <v>0</v>
          </cell>
        </row>
        <row r="9673">
          <cell r="G9673">
            <v>0</v>
          </cell>
          <cell r="H9673">
            <v>0</v>
          </cell>
        </row>
        <row r="9674">
          <cell r="G9674">
            <v>0</v>
          </cell>
          <cell r="H9674">
            <v>0</v>
          </cell>
        </row>
        <row r="9675">
          <cell r="G9675">
            <v>0</v>
          </cell>
          <cell r="H9675">
            <v>0</v>
          </cell>
        </row>
        <row r="9676">
          <cell r="G9676">
            <v>0</v>
          </cell>
          <cell r="H9676">
            <v>0</v>
          </cell>
        </row>
        <row r="9677">
          <cell r="G9677">
            <v>0</v>
          </cell>
          <cell r="H9677">
            <v>0</v>
          </cell>
        </row>
        <row r="9678">
          <cell r="G9678">
            <v>0</v>
          </cell>
          <cell r="H9678">
            <v>0</v>
          </cell>
        </row>
        <row r="9679">
          <cell r="G9679">
            <v>0</v>
          </cell>
          <cell r="H9679">
            <v>0</v>
          </cell>
        </row>
        <row r="9680">
          <cell r="G9680">
            <v>0</v>
          </cell>
          <cell r="H9680">
            <v>0</v>
          </cell>
        </row>
        <row r="9681">
          <cell r="G9681">
            <v>0</v>
          </cell>
          <cell r="H9681">
            <v>0</v>
          </cell>
        </row>
        <row r="9682">
          <cell r="G9682">
            <v>0</v>
          </cell>
          <cell r="H9682">
            <v>0</v>
          </cell>
        </row>
        <row r="9683">
          <cell r="G9683">
            <v>0</v>
          </cell>
          <cell r="H9683">
            <v>0</v>
          </cell>
        </row>
        <row r="9684">
          <cell r="G9684">
            <v>0</v>
          </cell>
          <cell r="H9684">
            <v>0</v>
          </cell>
        </row>
        <row r="9685">
          <cell r="G9685">
            <v>0</v>
          </cell>
          <cell r="H9685">
            <v>0</v>
          </cell>
        </row>
        <row r="9686">
          <cell r="G9686">
            <v>0</v>
          </cell>
          <cell r="H9686">
            <v>0</v>
          </cell>
        </row>
        <row r="9687">
          <cell r="G9687">
            <v>0</v>
          </cell>
          <cell r="H9687">
            <v>0</v>
          </cell>
        </row>
        <row r="9688">
          <cell r="G9688">
            <v>0</v>
          </cell>
          <cell r="H9688">
            <v>0</v>
          </cell>
        </row>
        <row r="9689">
          <cell r="G9689">
            <v>0</v>
          </cell>
          <cell r="H9689">
            <v>0</v>
          </cell>
        </row>
        <row r="9690">
          <cell r="G9690">
            <v>0</v>
          </cell>
          <cell r="H9690">
            <v>0</v>
          </cell>
        </row>
        <row r="9691">
          <cell r="G9691">
            <v>0</v>
          </cell>
          <cell r="H9691">
            <v>0</v>
          </cell>
        </row>
        <row r="9692">
          <cell r="G9692">
            <v>0</v>
          </cell>
          <cell r="H9692">
            <v>0</v>
          </cell>
        </row>
        <row r="9693">
          <cell r="G9693">
            <v>0</v>
          </cell>
          <cell r="H9693">
            <v>0</v>
          </cell>
        </row>
        <row r="9694">
          <cell r="G9694">
            <v>0</v>
          </cell>
          <cell r="H9694">
            <v>0</v>
          </cell>
        </row>
        <row r="9695">
          <cell r="G9695">
            <v>0</v>
          </cell>
          <cell r="H9695">
            <v>0</v>
          </cell>
        </row>
        <row r="9696">
          <cell r="G9696">
            <v>0</v>
          </cell>
          <cell r="H9696">
            <v>0</v>
          </cell>
        </row>
        <row r="9697">
          <cell r="G9697">
            <v>0</v>
          </cell>
          <cell r="H9697">
            <v>0</v>
          </cell>
        </row>
        <row r="9698">
          <cell r="G9698">
            <v>0</v>
          </cell>
          <cell r="H9698">
            <v>0</v>
          </cell>
        </row>
        <row r="9699">
          <cell r="G9699">
            <v>0</v>
          </cell>
          <cell r="H9699">
            <v>0</v>
          </cell>
        </row>
        <row r="9700">
          <cell r="G9700">
            <v>0</v>
          </cell>
          <cell r="H9700">
            <v>0</v>
          </cell>
        </row>
        <row r="9701">
          <cell r="G9701">
            <v>0</v>
          </cell>
          <cell r="H9701">
            <v>0</v>
          </cell>
        </row>
        <row r="9702">
          <cell r="G9702">
            <v>0</v>
          </cell>
          <cell r="H9702">
            <v>0</v>
          </cell>
        </row>
        <row r="9703">
          <cell r="G9703">
            <v>0</v>
          </cell>
          <cell r="H9703">
            <v>0</v>
          </cell>
        </row>
        <row r="9704">
          <cell r="G9704">
            <v>0</v>
          </cell>
          <cell r="H9704">
            <v>0</v>
          </cell>
        </row>
        <row r="9705">
          <cell r="G9705">
            <v>0</v>
          </cell>
          <cell r="H9705">
            <v>0</v>
          </cell>
        </row>
        <row r="9706">
          <cell r="G9706">
            <v>0</v>
          </cell>
          <cell r="H9706">
            <v>0</v>
          </cell>
        </row>
        <row r="9707">
          <cell r="G9707">
            <v>0</v>
          </cell>
          <cell r="H9707">
            <v>0</v>
          </cell>
        </row>
        <row r="9708">
          <cell r="G9708">
            <v>0</v>
          </cell>
          <cell r="H9708">
            <v>0</v>
          </cell>
        </row>
        <row r="9709">
          <cell r="G9709">
            <v>0</v>
          </cell>
          <cell r="H9709">
            <v>0</v>
          </cell>
        </row>
        <row r="9710">
          <cell r="G9710">
            <v>0</v>
          </cell>
          <cell r="H9710">
            <v>0</v>
          </cell>
        </row>
        <row r="9711">
          <cell r="G9711">
            <v>0</v>
          </cell>
          <cell r="H9711">
            <v>0</v>
          </cell>
        </row>
        <row r="9712">
          <cell r="G9712">
            <v>0</v>
          </cell>
          <cell r="H9712">
            <v>0</v>
          </cell>
        </row>
        <row r="9713">
          <cell r="G9713">
            <v>0</v>
          </cell>
          <cell r="H9713">
            <v>0</v>
          </cell>
        </row>
        <row r="9714">
          <cell r="G9714">
            <v>0</v>
          </cell>
          <cell r="H9714">
            <v>0</v>
          </cell>
        </row>
        <row r="9715">
          <cell r="G9715">
            <v>0</v>
          </cell>
          <cell r="H9715">
            <v>0</v>
          </cell>
        </row>
        <row r="9716">
          <cell r="G9716">
            <v>0</v>
          </cell>
          <cell r="H9716">
            <v>0</v>
          </cell>
        </row>
        <row r="9717">
          <cell r="G9717">
            <v>0</v>
          </cell>
          <cell r="H9717">
            <v>0</v>
          </cell>
        </row>
        <row r="9718">
          <cell r="G9718">
            <v>0</v>
          </cell>
          <cell r="H9718">
            <v>0</v>
          </cell>
        </row>
        <row r="9719">
          <cell r="G9719">
            <v>0</v>
          </cell>
          <cell r="H9719">
            <v>0</v>
          </cell>
        </row>
        <row r="9720">
          <cell r="G9720">
            <v>0</v>
          </cell>
          <cell r="H9720">
            <v>0</v>
          </cell>
        </row>
        <row r="9721">
          <cell r="G9721">
            <v>0</v>
          </cell>
          <cell r="H9721">
            <v>0</v>
          </cell>
        </row>
        <row r="9722">
          <cell r="G9722">
            <v>0</v>
          </cell>
          <cell r="H9722">
            <v>0</v>
          </cell>
        </row>
        <row r="9723">
          <cell r="G9723">
            <v>0</v>
          </cell>
          <cell r="H9723">
            <v>0</v>
          </cell>
        </row>
        <row r="9724">
          <cell r="G9724">
            <v>0</v>
          </cell>
          <cell r="H9724">
            <v>0</v>
          </cell>
        </row>
        <row r="9725">
          <cell r="G9725">
            <v>0</v>
          </cell>
          <cell r="H9725">
            <v>0</v>
          </cell>
        </row>
        <row r="9726">
          <cell r="G9726">
            <v>0</v>
          </cell>
          <cell r="H9726">
            <v>0</v>
          </cell>
        </row>
        <row r="9727">
          <cell r="G9727">
            <v>0</v>
          </cell>
          <cell r="H9727">
            <v>0</v>
          </cell>
        </row>
        <row r="9728">
          <cell r="G9728">
            <v>0</v>
          </cell>
          <cell r="H9728">
            <v>0</v>
          </cell>
        </row>
        <row r="9729">
          <cell r="G9729">
            <v>0</v>
          </cell>
          <cell r="H9729">
            <v>0</v>
          </cell>
        </row>
        <row r="9730">
          <cell r="G9730">
            <v>0</v>
          </cell>
          <cell r="H9730">
            <v>0</v>
          </cell>
        </row>
        <row r="9731">
          <cell r="G9731">
            <v>0</v>
          </cell>
          <cell r="H9731">
            <v>0</v>
          </cell>
        </row>
        <row r="9732">
          <cell r="G9732">
            <v>0</v>
          </cell>
          <cell r="H9732">
            <v>0</v>
          </cell>
        </row>
        <row r="9733">
          <cell r="G9733">
            <v>0</v>
          </cell>
          <cell r="H9733">
            <v>0</v>
          </cell>
        </row>
        <row r="9734">
          <cell r="G9734">
            <v>0</v>
          </cell>
          <cell r="H9734">
            <v>0</v>
          </cell>
        </row>
        <row r="9735">
          <cell r="G9735">
            <v>0</v>
          </cell>
          <cell r="H9735">
            <v>0</v>
          </cell>
        </row>
        <row r="9736">
          <cell r="G9736">
            <v>0</v>
          </cell>
          <cell r="H9736">
            <v>0</v>
          </cell>
        </row>
        <row r="9737">
          <cell r="G9737">
            <v>0</v>
          </cell>
          <cell r="H9737">
            <v>0</v>
          </cell>
        </row>
        <row r="9738">
          <cell r="G9738">
            <v>0</v>
          </cell>
          <cell r="H9738">
            <v>0</v>
          </cell>
        </row>
        <row r="9739">
          <cell r="G9739">
            <v>0</v>
          </cell>
          <cell r="H9739">
            <v>0</v>
          </cell>
        </row>
        <row r="9740">
          <cell r="G9740">
            <v>0</v>
          </cell>
          <cell r="H9740">
            <v>0</v>
          </cell>
        </row>
        <row r="9741">
          <cell r="G9741">
            <v>0</v>
          </cell>
          <cell r="H9741">
            <v>0</v>
          </cell>
        </row>
        <row r="9742">
          <cell r="G9742">
            <v>0</v>
          </cell>
          <cell r="H9742">
            <v>0</v>
          </cell>
        </row>
        <row r="9743">
          <cell r="G9743">
            <v>0</v>
          </cell>
          <cell r="H9743">
            <v>0</v>
          </cell>
        </row>
        <row r="9744">
          <cell r="G9744">
            <v>0</v>
          </cell>
          <cell r="H9744">
            <v>0</v>
          </cell>
        </row>
        <row r="9745">
          <cell r="G9745">
            <v>0</v>
          </cell>
          <cell r="H9745">
            <v>0</v>
          </cell>
        </row>
        <row r="9746">
          <cell r="G9746">
            <v>0</v>
          </cell>
          <cell r="H9746">
            <v>0</v>
          </cell>
        </row>
        <row r="9747">
          <cell r="G9747">
            <v>0</v>
          </cell>
          <cell r="H9747">
            <v>0</v>
          </cell>
        </row>
        <row r="9748">
          <cell r="G9748">
            <v>0</v>
          </cell>
          <cell r="H9748">
            <v>0</v>
          </cell>
        </row>
        <row r="9749">
          <cell r="G9749">
            <v>0</v>
          </cell>
          <cell r="H9749">
            <v>0</v>
          </cell>
        </row>
        <row r="9750">
          <cell r="G9750">
            <v>0</v>
          </cell>
          <cell r="H9750">
            <v>0</v>
          </cell>
        </row>
        <row r="9751">
          <cell r="G9751">
            <v>0</v>
          </cell>
          <cell r="H9751">
            <v>0</v>
          </cell>
        </row>
        <row r="9752">
          <cell r="G9752">
            <v>0</v>
          </cell>
          <cell r="H9752">
            <v>0</v>
          </cell>
        </row>
        <row r="9753">
          <cell r="G9753">
            <v>0</v>
          </cell>
          <cell r="H9753">
            <v>0</v>
          </cell>
        </row>
        <row r="9754">
          <cell r="G9754">
            <v>0</v>
          </cell>
          <cell r="H9754">
            <v>0</v>
          </cell>
        </row>
        <row r="9755">
          <cell r="G9755">
            <v>0</v>
          </cell>
          <cell r="H9755">
            <v>0</v>
          </cell>
        </row>
        <row r="9756">
          <cell r="G9756">
            <v>0</v>
          </cell>
          <cell r="H9756">
            <v>0</v>
          </cell>
        </row>
        <row r="9757">
          <cell r="G9757">
            <v>0</v>
          </cell>
          <cell r="H9757">
            <v>0</v>
          </cell>
        </row>
        <row r="9758">
          <cell r="G9758">
            <v>0</v>
          </cell>
          <cell r="H9758">
            <v>0</v>
          </cell>
        </row>
        <row r="9759">
          <cell r="G9759">
            <v>0</v>
          </cell>
          <cell r="H9759">
            <v>0</v>
          </cell>
        </row>
        <row r="9760">
          <cell r="G9760">
            <v>0</v>
          </cell>
          <cell r="H9760">
            <v>0</v>
          </cell>
        </row>
        <row r="9761">
          <cell r="G9761">
            <v>0</v>
          </cell>
          <cell r="H9761">
            <v>0</v>
          </cell>
        </row>
        <row r="9762">
          <cell r="G9762">
            <v>0</v>
          </cell>
          <cell r="H9762">
            <v>0</v>
          </cell>
        </row>
        <row r="9763">
          <cell r="G9763">
            <v>0</v>
          </cell>
          <cell r="H9763">
            <v>0</v>
          </cell>
        </row>
        <row r="9764">
          <cell r="G9764">
            <v>0</v>
          </cell>
          <cell r="H9764">
            <v>0</v>
          </cell>
        </row>
        <row r="9765">
          <cell r="G9765">
            <v>0</v>
          </cell>
          <cell r="H9765">
            <v>0</v>
          </cell>
        </row>
        <row r="9766">
          <cell r="G9766">
            <v>0</v>
          </cell>
          <cell r="H9766">
            <v>0</v>
          </cell>
        </row>
        <row r="9767">
          <cell r="G9767">
            <v>0</v>
          </cell>
          <cell r="H9767">
            <v>0</v>
          </cell>
        </row>
        <row r="9768">
          <cell r="G9768">
            <v>0</v>
          </cell>
          <cell r="H9768">
            <v>0</v>
          </cell>
        </row>
        <row r="9769">
          <cell r="G9769">
            <v>0</v>
          </cell>
          <cell r="H9769">
            <v>0</v>
          </cell>
        </row>
        <row r="9770">
          <cell r="G9770">
            <v>0</v>
          </cell>
          <cell r="H9770">
            <v>0</v>
          </cell>
        </row>
        <row r="9771">
          <cell r="G9771">
            <v>0</v>
          </cell>
          <cell r="H9771">
            <v>0</v>
          </cell>
        </row>
        <row r="9772">
          <cell r="G9772">
            <v>0</v>
          </cell>
          <cell r="H9772">
            <v>0</v>
          </cell>
        </row>
        <row r="9773">
          <cell r="G9773">
            <v>0</v>
          </cell>
          <cell r="H9773">
            <v>0</v>
          </cell>
        </row>
        <row r="9774">
          <cell r="G9774">
            <v>0</v>
          </cell>
          <cell r="H9774">
            <v>0</v>
          </cell>
        </row>
        <row r="9775">
          <cell r="G9775">
            <v>0</v>
          </cell>
          <cell r="H9775">
            <v>0</v>
          </cell>
        </row>
        <row r="9776">
          <cell r="G9776">
            <v>0</v>
          </cell>
          <cell r="H9776">
            <v>0</v>
          </cell>
        </row>
        <row r="9777">
          <cell r="G9777">
            <v>0</v>
          </cell>
          <cell r="H9777">
            <v>0</v>
          </cell>
        </row>
        <row r="9778">
          <cell r="G9778">
            <v>0</v>
          </cell>
          <cell r="H9778">
            <v>0</v>
          </cell>
        </row>
        <row r="9779">
          <cell r="G9779">
            <v>0</v>
          </cell>
          <cell r="H9779">
            <v>0</v>
          </cell>
        </row>
        <row r="9780">
          <cell r="G9780">
            <v>0</v>
          </cell>
          <cell r="H9780">
            <v>0</v>
          </cell>
        </row>
        <row r="9781">
          <cell r="G9781">
            <v>0</v>
          </cell>
          <cell r="H9781">
            <v>0</v>
          </cell>
        </row>
        <row r="9782">
          <cell r="G9782">
            <v>0</v>
          </cell>
          <cell r="H9782">
            <v>0</v>
          </cell>
        </row>
        <row r="9783">
          <cell r="G9783">
            <v>0</v>
          </cell>
          <cell r="H9783">
            <v>0</v>
          </cell>
        </row>
        <row r="9784">
          <cell r="G9784">
            <v>0</v>
          </cell>
          <cell r="H9784">
            <v>0</v>
          </cell>
        </row>
        <row r="9785">
          <cell r="G9785">
            <v>0</v>
          </cell>
          <cell r="H9785">
            <v>0</v>
          </cell>
        </row>
        <row r="9786">
          <cell r="G9786">
            <v>0</v>
          </cell>
          <cell r="H9786">
            <v>0</v>
          </cell>
        </row>
        <row r="9787">
          <cell r="G9787">
            <v>0</v>
          </cell>
          <cell r="H9787">
            <v>0</v>
          </cell>
        </row>
        <row r="9788">
          <cell r="G9788">
            <v>0</v>
          </cell>
          <cell r="H9788">
            <v>0</v>
          </cell>
        </row>
        <row r="9789">
          <cell r="G9789">
            <v>0</v>
          </cell>
          <cell r="H9789">
            <v>0</v>
          </cell>
        </row>
        <row r="9790">
          <cell r="G9790">
            <v>0</v>
          </cell>
          <cell r="H9790">
            <v>0</v>
          </cell>
        </row>
        <row r="9791">
          <cell r="G9791">
            <v>0</v>
          </cell>
          <cell r="H9791">
            <v>0</v>
          </cell>
        </row>
        <row r="9792">
          <cell r="G9792">
            <v>0</v>
          </cell>
          <cell r="H9792">
            <v>0</v>
          </cell>
        </row>
        <row r="9793">
          <cell r="G9793">
            <v>0</v>
          </cell>
          <cell r="H9793">
            <v>0</v>
          </cell>
        </row>
        <row r="9794">
          <cell r="G9794">
            <v>0</v>
          </cell>
          <cell r="H9794">
            <v>0</v>
          </cell>
        </row>
        <row r="9795">
          <cell r="G9795">
            <v>0</v>
          </cell>
          <cell r="H9795">
            <v>0</v>
          </cell>
        </row>
        <row r="9796">
          <cell r="G9796">
            <v>0</v>
          </cell>
          <cell r="H9796">
            <v>0</v>
          </cell>
        </row>
        <row r="9797">
          <cell r="G9797">
            <v>0</v>
          </cell>
          <cell r="H9797">
            <v>0</v>
          </cell>
        </row>
        <row r="9798">
          <cell r="G9798">
            <v>0</v>
          </cell>
          <cell r="H9798">
            <v>0</v>
          </cell>
        </row>
        <row r="9799">
          <cell r="G9799">
            <v>0</v>
          </cell>
          <cell r="H9799">
            <v>0</v>
          </cell>
        </row>
        <row r="9800">
          <cell r="G9800">
            <v>0</v>
          </cell>
          <cell r="H9800">
            <v>0</v>
          </cell>
        </row>
        <row r="9801">
          <cell r="G9801">
            <v>0</v>
          </cell>
          <cell r="H9801">
            <v>0</v>
          </cell>
        </row>
        <row r="9802">
          <cell r="G9802">
            <v>0</v>
          </cell>
          <cell r="H9802">
            <v>0</v>
          </cell>
        </row>
        <row r="9803">
          <cell r="G9803">
            <v>0</v>
          </cell>
          <cell r="H9803">
            <v>0</v>
          </cell>
        </row>
        <row r="9804">
          <cell r="G9804">
            <v>0</v>
          </cell>
          <cell r="H9804">
            <v>0</v>
          </cell>
        </row>
        <row r="9805">
          <cell r="G9805">
            <v>0</v>
          </cell>
          <cell r="H9805">
            <v>0</v>
          </cell>
        </row>
        <row r="9806">
          <cell r="G9806">
            <v>0</v>
          </cell>
          <cell r="H9806">
            <v>0</v>
          </cell>
        </row>
        <row r="9807">
          <cell r="G9807">
            <v>0</v>
          </cell>
          <cell r="H9807">
            <v>0</v>
          </cell>
        </row>
        <row r="9808">
          <cell r="G9808">
            <v>0</v>
          </cell>
          <cell r="H9808">
            <v>0</v>
          </cell>
        </row>
        <row r="9809">
          <cell r="G9809">
            <v>0</v>
          </cell>
          <cell r="H9809">
            <v>0</v>
          </cell>
        </row>
        <row r="9810">
          <cell r="G9810">
            <v>0</v>
          </cell>
          <cell r="H9810">
            <v>0</v>
          </cell>
        </row>
        <row r="9811">
          <cell r="G9811">
            <v>0</v>
          </cell>
          <cell r="H9811">
            <v>0</v>
          </cell>
        </row>
        <row r="9812">
          <cell r="G9812">
            <v>0</v>
          </cell>
          <cell r="H9812">
            <v>0</v>
          </cell>
        </row>
        <row r="9813">
          <cell r="G9813">
            <v>0</v>
          </cell>
          <cell r="H9813">
            <v>0</v>
          </cell>
        </row>
        <row r="9814">
          <cell r="G9814">
            <v>0</v>
          </cell>
          <cell r="H9814">
            <v>0</v>
          </cell>
        </row>
        <row r="9815">
          <cell r="G9815">
            <v>0</v>
          </cell>
          <cell r="H9815">
            <v>0</v>
          </cell>
        </row>
        <row r="9816">
          <cell r="G9816">
            <v>0</v>
          </cell>
          <cell r="H9816">
            <v>0</v>
          </cell>
        </row>
        <row r="9817">
          <cell r="G9817">
            <v>0</v>
          </cell>
          <cell r="H9817">
            <v>0</v>
          </cell>
        </row>
        <row r="9818">
          <cell r="G9818">
            <v>0</v>
          </cell>
          <cell r="H9818">
            <v>0</v>
          </cell>
        </row>
        <row r="9819">
          <cell r="G9819">
            <v>0</v>
          </cell>
          <cell r="H9819">
            <v>0</v>
          </cell>
        </row>
        <row r="9820">
          <cell r="G9820">
            <v>0</v>
          </cell>
          <cell r="H9820">
            <v>0</v>
          </cell>
        </row>
        <row r="9821">
          <cell r="G9821">
            <v>0</v>
          </cell>
          <cell r="H9821">
            <v>0</v>
          </cell>
        </row>
        <row r="9822">
          <cell r="G9822">
            <v>0</v>
          </cell>
          <cell r="H9822">
            <v>0</v>
          </cell>
        </row>
        <row r="9823">
          <cell r="G9823">
            <v>0</v>
          </cell>
          <cell r="H9823">
            <v>0</v>
          </cell>
        </row>
        <row r="9824">
          <cell r="G9824">
            <v>0</v>
          </cell>
          <cell r="H9824">
            <v>0</v>
          </cell>
        </row>
        <row r="9825">
          <cell r="G9825">
            <v>0</v>
          </cell>
          <cell r="H9825">
            <v>0</v>
          </cell>
        </row>
        <row r="9826">
          <cell r="G9826">
            <v>0</v>
          </cell>
          <cell r="H9826">
            <v>0</v>
          </cell>
        </row>
        <row r="9827">
          <cell r="G9827">
            <v>0</v>
          </cell>
          <cell r="H9827">
            <v>0</v>
          </cell>
        </row>
        <row r="9828">
          <cell r="G9828">
            <v>0</v>
          </cell>
          <cell r="H9828">
            <v>0</v>
          </cell>
        </row>
        <row r="9829">
          <cell r="G9829">
            <v>0</v>
          </cell>
          <cell r="H9829">
            <v>0</v>
          </cell>
        </row>
        <row r="9830">
          <cell r="G9830">
            <v>0</v>
          </cell>
          <cell r="H9830">
            <v>0</v>
          </cell>
        </row>
        <row r="9831">
          <cell r="G9831">
            <v>0</v>
          </cell>
          <cell r="H9831">
            <v>0</v>
          </cell>
        </row>
        <row r="9832">
          <cell r="G9832">
            <v>0</v>
          </cell>
          <cell r="H9832">
            <v>0</v>
          </cell>
        </row>
        <row r="9833">
          <cell r="G9833">
            <v>0</v>
          </cell>
          <cell r="H9833">
            <v>0</v>
          </cell>
        </row>
        <row r="9834">
          <cell r="G9834">
            <v>0</v>
          </cell>
          <cell r="H9834">
            <v>0</v>
          </cell>
        </row>
        <row r="9835">
          <cell r="G9835">
            <v>0</v>
          </cell>
          <cell r="H9835">
            <v>0</v>
          </cell>
        </row>
        <row r="9836">
          <cell r="G9836">
            <v>0</v>
          </cell>
          <cell r="H9836">
            <v>0</v>
          </cell>
        </row>
        <row r="9837">
          <cell r="G9837">
            <v>0</v>
          </cell>
          <cell r="H9837">
            <v>0</v>
          </cell>
        </row>
        <row r="9838">
          <cell r="G9838">
            <v>0</v>
          </cell>
          <cell r="H9838">
            <v>0</v>
          </cell>
        </row>
        <row r="9839">
          <cell r="G9839">
            <v>0</v>
          </cell>
          <cell r="H9839">
            <v>0</v>
          </cell>
        </row>
        <row r="9840">
          <cell r="G9840">
            <v>0</v>
          </cell>
          <cell r="H9840">
            <v>0</v>
          </cell>
        </row>
        <row r="9841">
          <cell r="G9841">
            <v>0</v>
          </cell>
          <cell r="H9841">
            <v>0</v>
          </cell>
        </row>
        <row r="9842">
          <cell r="G9842">
            <v>0</v>
          </cell>
          <cell r="H9842">
            <v>0</v>
          </cell>
        </row>
        <row r="9843">
          <cell r="G9843">
            <v>0</v>
          </cell>
          <cell r="H9843">
            <v>0</v>
          </cell>
        </row>
        <row r="9844">
          <cell r="G9844">
            <v>0</v>
          </cell>
          <cell r="H9844">
            <v>0</v>
          </cell>
        </row>
        <row r="9845">
          <cell r="G9845">
            <v>0</v>
          </cell>
          <cell r="H9845">
            <v>0</v>
          </cell>
        </row>
        <row r="9846">
          <cell r="G9846">
            <v>0</v>
          </cell>
          <cell r="H9846">
            <v>0</v>
          </cell>
        </row>
        <row r="9847">
          <cell r="G9847">
            <v>0</v>
          </cell>
          <cell r="H9847">
            <v>0</v>
          </cell>
        </row>
        <row r="9848">
          <cell r="G9848">
            <v>0</v>
          </cell>
          <cell r="H9848">
            <v>0</v>
          </cell>
        </row>
        <row r="9849">
          <cell r="G9849">
            <v>0</v>
          </cell>
          <cell r="H9849">
            <v>0</v>
          </cell>
        </row>
        <row r="9850">
          <cell r="G9850">
            <v>0</v>
          </cell>
          <cell r="H9850">
            <v>0</v>
          </cell>
        </row>
        <row r="9851">
          <cell r="G9851">
            <v>0</v>
          </cell>
          <cell r="H9851">
            <v>0</v>
          </cell>
        </row>
        <row r="9852">
          <cell r="G9852">
            <v>0</v>
          </cell>
          <cell r="H9852">
            <v>0</v>
          </cell>
        </row>
        <row r="9853">
          <cell r="G9853">
            <v>0</v>
          </cell>
          <cell r="H9853">
            <v>0</v>
          </cell>
        </row>
        <row r="9854">
          <cell r="G9854">
            <v>0</v>
          </cell>
          <cell r="H9854">
            <v>0</v>
          </cell>
        </row>
        <row r="9855">
          <cell r="G9855">
            <v>0</v>
          </cell>
          <cell r="H9855">
            <v>0</v>
          </cell>
        </row>
        <row r="9856">
          <cell r="G9856">
            <v>0</v>
          </cell>
          <cell r="H9856">
            <v>0</v>
          </cell>
        </row>
        <row r="9857">
          <cell r="G9857">
            <v>0</v>
          </cell>
          <cell r="H9857">
            <v>0</v>
          </cell>
        </row>
        <row r="9858">
          <cell r="G9858">
            <v>0</v>
          </cell>
          <cell r="H9858">
            <v>0</v>
          </cell>
        </row>
        <row r="9859">
          <cell r="G9859">
            <v>0</v>
          </cell>
          <cell r="H9859">
            <v>0</v>
          </cell>
        </row>
        <row r="9860">
          <cell r="G9860">
            <v>0</v>
          </cell>
          <cell r="H9860">
            <v>0</v>
          </cell>
        </row>
        <row r="9861">
          <cell r="G9861">
            <v>0</v>
          </cell>
          <cell r="H9861">
            <v>0</v>
          </cell>
        </row>
        <row r="9862">
          <cell r="G9862">
            <v>0</v>
          </cell>
          <cell r="H9862">
            <v>0</v>
          </cell>
        </row>
        <row r="9863">
          <cell r="G9863">
            <v>0</v>
          </cell>
          <cell r="H9863">
            <v>0</v>
          </cell>
        </row>
        <row r="9864">
          <cell r="G9864">
            <v>0</v>
          </cell>
          <cell r="H9864">
            <v>0</v>
          </cell>
        </row>
        <row r="9865">
          <cell r="G9865">
            <v>0</v>
          </cell>
          <cell r="H9865">
            <v>0</v>
          </cell>
        </row>
        <row r="9866">
          <cell r="G9866">
            <v>0</v>
          </cell>
          <cell r="H9866">
            <v>0</v>
          </cell>
        </row>
        <row r="9867">
          <cell r="G9867">
            <v>0</v>
          </cell>
          <cell r="H9867">
            <v>0</v>
          </cell>
        </row>
        <row r="9868">
          <cell r="G9868">
            <v>0</v>
          </cell>
          <cell r="H9868">
            <v>0</v>
          </cell>
        </row>
        <row r="9869">
          <cell r="G9869">
            <v>0</v>
          </cell>
          <cell r="H9869">
            <v>0</v>
          </cell>
        </row>
        <row r="9870">
          <cell r="G9870">
            <v>0</v>
          </cell>
          <cell r="H9870">
            <v>0</v>
          </cell>
        </row>
        <row r="9871">
          <cell r="G9871">
            <v>0</v>
          </cell>
          <cell r="H9871">
            <v>0</v>
          </cell>
        </row>
        <row r="9872">
          <cell r="G9872">
            <v>0</v>
          </cell>
          <cell r="H9872">
            <v>0</v>
          </cell>
        </row>
        <row r="9873">
          <cell r="G9873">
            <v>0</v>
          </cell>
          <cell r="H9873">
            <v>0</v>
          </cell>
        </row>
        <row r="9874">
          <cell r="G9874">
            <v>0</v>
          </cell>
          <cell r="H9874">
            <v>0</v>
          </cell>
        </row>
        <row r="9875">
          <cell r="G9875">
            <v>0</v>
          </cell>
          <cell r="H9875">
            <v>0</v>
          </cell>
        </row>
        <row r="9876">
          <cell r="G9876">
            <v>0</v>
          </cell>
          <cell r="H9876">
            <v>0</v>
          </cell>
        </row>
        <row r="9877">
          <cell r="G9877">
            <v>0</v>
          </cell>
          <cell r="H9877">
            <v>0</v>
          </cell>
        </row>
        <row r="9878">
          <cell r="G9878">
            <v>0</v>
          </cell>
          <cell r="H9878">
            <v>0</v>
          </cell>
        </row>
        <row r="9879">
          <cell r="G9879">
            <v>0</v>
          </cell>
          <cell r="H9879">
            <v>0</v>
          </cell>
        </row>
        <row r="9880">
          <cell r="G9880">
            <v>0</v>
          </cell>
          <cell r="H9880">
            <v>0</v>
          </cell>
        </row>
        <row r="9881">
          <cell r="G9881">
            <v>0</v>
          </cell>
          <cell r="H9881">
            <v>0</v>
          </cell>
        </row>
        <row r="9882">
          <cell r="G9882">
            <v>0</v>
          </cell>
          <cell r="H9882">
            <v>0</v>
          </cell>
        </row>
        <row r="9883">
          <cell r="G9883">
            <v>0</v>
          </cell>
          <cell r="H9883">
            <v>0</v>
          </cell>
        </row>
        <row r="9884">
          <cell r="G9884">
            <v>0</v>
          </cell>
          <cell r="H9884">
            <v>0</v>
          </cell>
        </row>
        <row r="9885">
          <cell r="G9885">
            <v>0</v>
          </cell>
          <cell r="H9885">
            <v>0</v>
          </cell>
        </row>
        <row r="9886">
          <cell r="G9886">
            <v>0</v>
          </cell>
          <cell r="H9886">
            <v>0</v>
          </cell>
        </row>
        <row r="9887">
          <cell r="G9887">
            <v>0</v>
          </cell>
          <cell r="H9887">
            <v>0</v>
          </cell>
        </row>
        <row r="9888">
          <cell r="G9888">
            <v>0</v>
          </cell>
          <cell r="H9888">
            <v>0</v>
          </cell>
        </row>
        <row r="9889">
          <cell r="G9889">
            <v>0</v>
          </cell>
          <cell r="H9889">
            <v>0</v>
          </cell>
        </row>
        <row r="9890">
          <cell r="G9890">
            <v>0</v>
          </cell>
          <cell r="H9890">
            <v>0</v>
          </cell>
        </row>
        <row r="9891">
          <cell r="G9891">
            <v>0</v>
          </cell>
          <cell r="H9891">
            <v>0</v>
          </cell>
        </row>
        <row r="9892">
          <cell r="G9892">
            <v>0</v>
          </cell>
          <cell r="H9892">
            <v>0</v>
          </cell>
        </row>
        <row r="9893">
          <cell r="G9893">
            <v>0</v>
          </cell>
          <cell r="H9893">
            <v>0</v>
          </cell>
        </row>
        <row r="9894">
          <cell r="G9894">
            <v>0</v>
          </cell>
          <cell r="H9894">
            <v>0</v>
          </cell>
        </row>
        <row r="9895">
          <cell r="G9895">
            <v>0</v>
          </cell>
          <cell r="H9895">
            <v>0</v>
          </cell>
        </row>
        <row r="9896">
          <cell r="G9896">
            <v>0</v>
          </cell>
          <cell r="H9896">
            <v>0</v>
          </cell>
        </row>
        <row r="9897">
          <cell r="G9897">
            <v>0</v>
          </cell>
          <cell r="H9897">
            <v>0</v>
          </cell>
        </row>
        <row r="9898">
          <cell r="G9898">
            <v>0</v>
          </cell>
          <cell r="H9898">
            <v>0</v>
          </cell>
        </row>
        <row r="9899">
          <cell r="G9899">
            <v>0</v>
          </cell>
          <cell r="H9899">
            <v>0</v>
          </cell>
        </row>
        <row r="9900">
          <cell r="G9900">
            <v>0</v>
          </cell>
          <cell r="H9900">
            <v>0</v>
          </cell>
        </row>
        <row r="9901">
          <cell r="G9901">
            <v>0</v>
          </cell>
          <cell r="H9901">
            <v>0</v>
          </cell>
        </row>
        <row r="9902">
          <cell r="G9902">
            <v>0</v>
          </cell>
          <cell r="H9902">
            <v>0</v>
          </cell>
        </row>
        <row r="9903">
          <cell r="G9903">
            <v>0</v>
          </cell>
          <cell r="H9903">
            <v>0</v>
          </cell>
        </row>
        <row r="9904">
          <cell r="G9904">
            <v>0</v>
          </cell>
          <cell r="H9904">
            <v>0</v>
          </cell>
        </row>
        <row r="9905">
          <cell r="G9905">
            <v>0</v>
          </cell>
          <cell r="H9905">
            <v>0</v>
          </cell>
        </row>
        <row r="9906">
          <cell r="G9906">
            <v>0</v>
          </cell>
          <cell r="H9906">
            <v>0</v>
          </cell>
        </row>
        <row r="9907">
          <cell r="G9907">
            <v>0</v>
          </cell>
          <cell r="H9907">
            <v>0</v>
          </cell>
        </row>
        <row r="9908">
          <cell r="G9908">
            <v>0</v>
          </cell>
          <cell r="H9908">
            <v>0</v>
          </cell>
        </row>
        <row r="9909">
          <cell r="G9909">
            <v>0</v>
          </cell>
          <cell r="H9909">
            <v>0</v>
          </cell>
        </row>
        <row r="9910">
          <cell r="G9910">
            <v>0</v>
          </cell>
          <cell r="H9910">
            <v>0</v>
          </cell>
        </row>
        <row r="9911">
          <cell r="G9911">
            <v>0</v>
          </cell>
          <cell r="H9911">
            <v>0</v>
          </cell>
        </row>
        <row r="9912">
          <cell r="G9912">
            <v>0</v>
          </cell>
          <cell r="H9912">
            <v>0</v>
          </cell>
        </row>
        <row r="9913">
          <cell r="G9913">
            <v>0</v>
          </cell>
          <cell r="H9913">
            <v>0</v>
          </cell>
        </row>
        <row r="9914">
          <cell r="G9914">
            <v>0</v>
          </cell>
          <cell r="H9914">
            <v>0</v>
          </cell>
        </row>
        <row r="9915">
          <cell r="G9915">
            <v>0</v>
          </cell>
          <cell r="H9915">
            <v>0</v>
          </cell>
        </row>
        <row r="9916">
          <cell r="G9916">
            <v>0</v>
          </cell>
          <cell r="H9916">
            <v>0</v>
          </cell>
        </row>
        <row r="9917">
          <cell r="G9917">
            <v>0</v>
          </cell>
          <cell r="H9917">
            <v>0</v>
          </cell>
        </row>
        <row r="9918">
          <cell r="G9918">
            <v>0</v>
          </cell>
          <cell r="H9918">
            <v>0</v>
          </cell>
        </row>
        <row r="9919">
          <cell r="G9919">
            <v>0</v>
          </cell>
          <cell r="H9919">
            <v>0</v>
          </cell>
        </row>
        <row r="9920">
          <cell r="G9920">
            <v>0</v>
          </cell>
          <cell r="H9920">
            <v>0</v>
          </cell>
        </row>
        <row r="9921">
          <cell r="G9921">
            <v>0</v>
          </cell>
          <cell r="H9921">
            <v>0</v>
          </cell>
        </row>
        <row r="9922">
          <cell r="G9922">
            <v>0</v>
          </cell>
          <cell r="H9922">
            <v>0</v>
          </cell>
        </row>
        <row r="9923">
          <cell r="G9923">
            <v>0</v>
          </cell>
          <cell r="H9923">
            <v>0</v>
          </cell>
        </row>
        <row r="9924">
          <cell r="G9924">
            <v>0</v>
          </cell>
          <cell r="H9924">
            <v>0</v>
          </cell>
        </row>
        <row r="9925">
          <cell r="G9925">
            <v>0</v>
          </cell>
          <cell r="H9925">
            <v>0</v>
          </cell>
        </row>
        <row r="9926">
          <cell r="G9926">
            <v>0</v>
          </cell>
          <cell r="H9926">
            <v>0</v>
          </cell>
        </row>
        <row r="9927">
          <cell r="G9927">
            <v>0</v>
          </cell>
          <cell r="H9927">
            <v>0</v>
          </cell>
        </row>
        <row r="9928">
          <cell r="G9928">
            <v>0</v>
          </cell>
          <cell r="H9928">
            <v>0</v>
          </cell>
        </row>
        <row r="9929">
          <cell r="G9929">
            <v>0</v>
          </cell>
          <cell r="H9929">
            <v>0</v>
          </cell>
        </row>
        <row r="9930">
          <cell r="G9930">
            <v>0</v>
          </cell>
          <cell r="H9930">
            <v>0</v>
          </cell>
        </row>
        <row r="9931">
          <cell r="G9931">
            <v>0</v>
          </cell>
          <cell r="H9931">
            <v>0</v>
          </cell>
        </row>
        <row r="9932">
          <cell r="G9932">
            <v>0</v>
          </cell>
          <cell r="H9932">
            <v>0</v>
          </cell>
        </row>
        <row r="9933">
          <cell r="G9933">
            <v>0</v>
          </cell>
          <cell r="H9933">
            <v>0</v>
          </cell>
        </row>
        <row r="9934">
          <cell r="G9934">
            <v>0</v>
          </cell>
          <cell r="H9934">
            <v>0</v>
          </cell>
        </row>
        <row r="9935">
          <cell r="G9935">
            <v>0</v>
          </cell>
          <cell r="H9935">
            <v>0</v>
          </cell>
        </row>
        <row r="9936">
          <cell r="G9936">
            <v>0</v>
          </cell>
          <cell r="H9936">
            <v>0</v>
          </cell>
        </row>
        <row r="9937">
          <cell r="G9937">
            <v>0</v>
          </cell>
          <cell r="H9937">
            <v>0</v>
          </cell>
        </row>
        <row r="9938">
          <cell r="G9938">
            <v>0</v>
          </cell>
          <cell r="H9938">
            <v>0</v>
          </cell>
        </row>
        <row r="9939">
          <cell r="G9939">
            <v>0</v>
          </cell>
          <cell r="H9939">
            <v>0</v>
          </cell>
        </row>
        <row r="9940">
          <cell r="G9940">
            <v>0</v>
          </cell>
          <cell r="H9940">
            <v>0</v>
          </cell>
        </row>
        <row r="9941">
          <cell r="G9941">
            <v>0</v>
          </cell>
          <cell r="H9941">
            <v>0</v>
          </cell>
        </row>
        <row r="9942">
          <cell r="G9942">
            <v>0</v>
          </cell>
          <cell r="H9942">
            <v>0</v>
          </cell>
        </row>
        <row r="9943">
          <cell r="G9943">
            <v>0</v>
          </cell>
          <cell r="H9943">
            <v>0</v>
          </cell>
        </row>
        <row r="9944">
          <cell r="G9944">
            <v>0</v>
          </cell>
          <cell r="H9944">
            <v>0</v>
          </cell>
        </row>
        <row r="9945">
          <cell r="G9945">
            <v>0</v>
          </cell>
          <cell r="H9945">
            <v>0</v>
          </cell>
        </row>
        <row r="9946">
          <cell r="G9946">
            <v>0</v>
          </cell>
          <cell r="H9946">
            <v>0</v>
          </cell>
        </row>
        <row r="9947">
          <cell r="G9947">
            <v>0</v>
          </cell>
          <cell r="H9947">
            <v>0</v>
          </cell>
        </row>
        <row r="9948">
          <cell r="G9948">
            <v>0</v>
          </cell>
          <cell r="H9948">
            <v>0</v>
          </cell>
        </row>
        <row r="9949">
          <cell r="G9949">
            <v>0</v>
          </cell>
          <cell r="H9949">
            <v>0</v>
          </cell>
        </row>
        <row r="9950">
          <cell r="G9950">
            <v>0</v>
          </cell>
          <cell r="H9950">
            <v>0</v>
          </cell>
        </row>
        <row r="9951">
          <cell r="G9951">
            <v>0</v>
          </cell>
          <cell r="H9951">
            <v>0</v>
          </cell>
        </row>
        <row r="9952">
          <cell r="G9952">
            <v>0</v>
          </cell>
          <cell r="H9952">
            <v>0</v>
          </cell>
        </row>
        <row r="9953">
          <cell r="G9953">
            <v>0</v>
          </cell>
          <cell r="H9953">
            <v>0</v>
          </cell>
        </row>
        <row r="9954">
          <cell r="G9954">
            <v>0</v>
          </cell>
          <cell r="H9954">
            <v>0</v>
          </cell>
        </row>
        <row r="9955">
          <cell r="G9955">
            <v>0</v>
          </cell>
          <cell r="H9955">
            <v>0</v>
          </cell>
        </row>
        <row r="9956">
          <cell r="G9956">
            <v>0</v>
          </cell>
          <cell r="H9956">
            <v>0</v>
          </cell>
        </row>
        <row r="9957">
          <cell r="G9957">
            <v>0</v>
          </cell>
          <cell r="H9957">
            <v>0</v>
          </cell>
        </row>
        <row r="9958">
          <cell r="G9958">
            <v>0</v>
          </cell>
          <cell r="H9958">
            <v>0</v>
          </cell>
        </row>
        <row r="9959">
          <cell r="G9959">
            <v>0</v>
          </cell>
          <cell r="H9959">
            <v>0</v>
          </cell>
        </row>
        <row r="9960">
          <cell r="G9960">
            <v>0</v>
          </cell>
          <cell r="H9960">
            <v>0</v>
          </cell>
        </row>
        <row r="9961">
          <cell r="G9961">
            <v>0</v>
          </cell>
          <cell r="H9961">
            <v>0</v>
          </cell>
        </row>
        <row r="9962">
          <cell r="G9962">
            <v>0</v>
          </cell>
          <cell r="H9962">
            <v>0</v>
          </cell>
        </row>
        <row r="9963">
          <cell r="G9963">
            <v>0</v>
          </cell>
          <cell r="H9963">
            <v>0</v>
          </cell>
        </row>
        <row r="9964">
          <cell r="G9964">
            <v>0</v>
          </cell>
          <cell r="H9964">
            <v>0</v>
          </cell>
        </row>
        <row r="9965">
          <cell r="G9965">
            <v>0</v>
          </cell>
          <cell r="H9965">
            <v>0</v>
          </cell>
        </row>
        <row r="9966">
          <cell r="G9966">
            <v>0</v>
          </cell>
          <cell r="H9966">
            <v>0</v>
          </cell>
        </row>
        <row r="9967">
          <cell r="G9967">
            <v>0</v>
          </cell>
          <cell r="H9967">
            <v>0</v>
          </cell>
        </row>
        <row r="9968">
          <cell r="G9968">
            <v>0</v>
          </cell>
          <cell r="H9968">
            <v>0</v>
          </cell>
        </row>
        <row r="9969">
          <cell r="G9969">
            <v>0</v>
          </cell>
          <cell r="H9969">
            <v>0</v>
          </cell>
        </row>
        <row r="9970">
          <cell r="G9970">
            <v>0</v>
          </cell>
          <cell r="H9970">
            <v>0</v>
          </cell>
        </row>
        <row r="9971">
          <cell r="G9971">
            <v>0</v>
          </cell>
          <cell r="H9971">
            <v>0</v>
          </cell>
        </row>
        <row r="9972">
          <cell r="G9972">
            <v>0</v>
          </cell>
          <cell r="H9972">
            <v>0</v>
          </cell>
        </row>
        <row r="9973">
          <cell r="G9973">
            <v>0</v>
          </cell>
          <cell r="H9973">
            <v>0</v>
          </cell>
        </row>
        <row r="9974">
          <cell r="G9974">
            <v>0</v>
          </cell>
          <cell r="H9974">
            <v>0</v>
          </cell>
        </row>
        <row r="9975">
          <cell r="G9975">
            <v>0</v>
          </cell>
          <cell r="H9975">
            <v>0</v>
          </cell>
        </row>
        <row r="9976">
          <cell r="G9976">
            <v>0</v>
          </cell>
          <cell r="H9976">
            <v>0</v>
          </cell>
        </row>
        <row r="9977">
          <cell r="G9977">
            <v>0</v>
          </cell>
          <cell r="H9977">
            <v>0</v>
          </cell>
        </row>
        <row r="9978">
          <cell r="G9978">
            <v>0</v>
          </cell>
          <cell r="H9978">
            <v>0</v>
          </cell>
        </row>
        <row r="9979">
          <cell r="G9979">
            <v>0</v>
          </cell>
          <cell r="H9979">
            <v>0</v>
          </cell>
        </row>
        <row r="9980">
          <cell r="G9980">
            <v>0</v>
          </cell>
          <cell r="H9980">
            <v>0</v>
          </cell>
        </row>
        <row r="9981">
          <cell r="G9981">
            <v>0</v>
          </cell>
          <cell r="H9981">
            <v>0</v>
          </cell>
        </row>
        <row r="9982">
          <cell r="G9982">
            <v>0</v>
          </cell>
          <cell r="H9982">
            <v>0</v>
          </cell>
        </row>
        <row r="9983">
          <cell r="G9983">
            <v>0</v>
          </cell>
          <cell r="H9983">
            <v>0</v>
          </cell>
        </row>
        <row r="9984">
          <cell r="G9984">
            <v>0</v>
          </cell>
          <cell r="H9984">
            <v>0</v>
          </cell>
        </row>
        <row r="9985">
          <cell r="G9985">
            <v>0</v>
          </cell>
          <cell r="H9985">
            <v>0</v>
          </cell>
        </row>
        <row r="9986">
          <cell r="G9986">
            <v>0</v>
          </cell>
          <cell r="H9986">
            <v>0</v>
          </cell>
        </row>
        <row r="9987">
          <cell r="G9987">
            <v>0</v>
          </cell>
          <cell r="H9987">
            <v>0</v>
          </cell>
        </row>
        <row r="9988">
          <cell r="G9988">
            <v>0</v>
          </cell>
          <cell r="H9988">
            <v>0</v>
          </cell>
        </row>
        <row r="9989">
          <cell r="G9989">
            <v>0</v>
          </cell>
          <cell r="H9989">
            <v>0</v>
          </cell>
        </row>
        <row r="9990">
          <cell r="G9990">
            <v>0</v>
          </cell>
          <cell r="H9990">
            <v>0</v>
          </cell>
        </row>
        <row r="9991">
          <cell r="G9991">
            <v>0</v>
          </cell>
          <cell r="H9991">
            <v>0</v>
          </cell>
        </row>
        <row r="9992">
          <cell r="G9992">
            <v>0</v>
          </cell>
          <cell r="H9992">
            <v>0</v>
          </cell>
        </row>
        <row r="9993">
          <cell r="G9993">
            <v>0</v>
          </cell>
          <cell r="H9993">
            <v>0</v>
          </cell>
        </row>
        <row r="9994">
          <cell r="G9994">
            <v>0</v>
          </cell>
          <cell r="H9994">
            <v>0</v>
          </cell>
        </row>
        <row r="9995">
          <cell r="G9995">
            <v>0</v>
          </cell>
          <cell r="H9995">
            <v>0</v>
          </cell>
        </row>
        <row r="9996">
          <cell r="G9996">
            <v>0</v>
          </cell>
          <cell r="H9996">
            <v>0</v>
          </cell>
        </row>
        <row r="9997">
          <cell r="G9997">
            <v>0</v>
          </cell>
          <cell r="H9997">
            <v>0</v>
          </cell>
        </row>
        <row r="9998">
          <cell r="G9998">
            <v>0</v>
          </cell>
          <cell r="H9998">
            <v>0</v>
          </cell>
        </row>
        <row r="9999">
          <cell r="G9999">
            <v>0</v>
          </cell>
          <cell r="H9999">
            <v>0</v>
          </cell>
        </row>
        <row r="10000">
          <cell r="G10000">
            <v>0</v>
          </cell>
          <cell r="H10000">
            <v>0</v>
          </cell>
        </row>
        <row r="10001">
          <cell r="G10001">
            <v>0</v>
          </cell>
          <cell r="H10001">
            <v>0</v>
          </cell>
        </row>
        <row r="10002">
          <cell r="G10002">
            <v>0</v>
          </cell>
          <cell r="H10002">
            <v>0</v>
          </cell>
        </row>
        <row r="10003">
          <cell r="G10003">
            <v>0</v>
          </cell>
          <cell r="H10003">
            <v>0</v>
          </cell>
        </row>
        <row r="10004">
          <cell r="G10004">
            <v>0</v>
          </cell>
          <cell r="H10004">
            <v>0</v>
          </cell>
        </row>
        <row r="10005">
          <cell r="G10005">
            <v>0</v>
          </cell>
          <cell r="H10005">
            <v>0</v>
          </cell>
        </row>
        <row r="10006">
          <cell r="G10006">
            <v>0</v>
          </cell>
          <cell r="H10006">
            <v>0</v>
          </cell>
        </row>
        <row r="10007">
          <cell r="G10007">
            <v>0</v>
          </cell>
          <cell r="H10007">
            <v>0</v>
          </cell>
        </row>
        <row r="10008">
          <cell r="G10008">
            <v>0</v>
          </cell>
          <cell r="H10008">
            <v>0</v>
          </cell>
        </row>
        <row r="10009">
          <cell r="G10009">
            <v>0</v>
          </cell>
          <cell r="H10009">
            <v>0</v>
          </cell>
        </row>
        <row r="10010">
          <cell r="G10010">
            <v>0</v>
          </cell>
          <cell r="H10010">
            <v>0</v>
          </cell>
        </row>
        <row r="10011">
          <cell r="G10011">
            <v>0</v>
          </cell>
          <cell r="H10011">
            <v>0</v>
          </cell>
        </row>
        <row r="10012">
          <cell r="G10012">
            <v>0</v>
          </cell>
          <cell r="H10012">
            <v>0</v>
          </cell>
        </row>
        <row r="10013">
          <cell r="G10013">
            <v>0</v>
          </cell>
          <cell r="H10013">
            <v>0</v>
          </cell>
        </row>
        <row r="10014">
          <cell r="G10014">
            <v>0</v>
          </cell>
          <cell r="H10014">
            <v>0</v>
          </cell>
        </row>
        <row r="10015">
          <cell r="G10015">
            <v>0</v>
          </cell>
          <cell r="H10015">
            <v>0</v>
          </cell>
        </row>
        <row r="10016">
          <cell r="G10016">
            <v>0</v>
          </cell>
          <cell r="H10016">
            <v>0</v>
          </cell>
        </row>
        <row r="10017">
          <cell r="G10017">
            <v>0</v>
          </cell>
          <cell r="H10017">
            <v>0</v>
          </cell>
        </row>
        <row r="10018">
          <cell r="G10018">
            <v>0</v>
          </cell>
          <cell r="H10018">
            <v>0</v>
          </cell>
        </row>
        <row r="10019">
          <cell r="G10019">
            <v>0</v>
          </cell>
          <cell r="H10019">
            <v>0</v>
          </cell>
        </row>
        <row r="10020">
          <cell r="G10020">
            <v>0</v>
          </cell>
          <cell r="H10020">
            <v>0</v>
          </cell>
        </row>
        <row r="10021">
          <cell r="G10021">
            <v>0</v>
          </cell>
          <cell r="H10021">
            <v>0</v>
          </cell>
        </row>
        <row r="10022">
          <cell r="G10022">
            <v>0</v>
          </cell>
          <cell r="H10022">
            <v>0</v>
          </cell>
        </row>
        <row r="10023">
          <cell r="G10023">
            <v>0</v>
          </cell>
          <cell r="H10023">
            <v>0</v>
          </cell>
        </row>
        <row r="10024">
          <cell r="G10024">
            <v>0</v>
          </cell>
          <cell r="H10024">
            <v>0</v>
          </cell>
        </row>
        <row r="10025">
          <cell r="G10025">
            <v>0</v>
          </cell>
          <cell r="H10025">
            <v>0</v>
          </cell>
        </row>
        <row r="10026">
          <cell r="G10026">
            <v>0</v>
          </cell>
          <cell r="H10026">
            <v>0</v>
          </cell>
        </row>
        <row r="10027">
          <cell r="G10027">
            <v>0</v>
          </cell>
          <cell r="H10027">
            <v>0</v>
          </cell>
        </row>
        <row r="10028">
          <cell r="G10028">
            <v>0</v>
          </cell>
          <cell r="H10028">
            <v>0</v>
          </cell>
        </row>
        <row r="10029">
          <cell r="G10029">
            <v>0</v>
          </cell>
          <cell r="H10029">
            <v>0</v>
          </cell>
        </row>
        <row r="10030">
          <cell r="G10030">
            <v>0</v>
          </cell>
          <cell r="H10030">
            <v>0</v>
          </cell>
        </row>
        <row r="10031">
          <cell r="G10031">
            <v>0</v>
          </cell>
          <cell r="H10031">
            <v>0</v>
          </cell>
        </row>
        <row r="10032">
          <cell r="G10032">
            <v>0</v>
          </cell>
          <cell r="H10032">
            <v>0</v>
          </cell>
        </row>
        <row r="10033">
          <cell r="G10033">
            <v>0</v>
          </cell>
          <cell r="H10033">
            <v>0</v>
          </cell>
        </row>
        <row r="10034">
          <cell r="G10034">
            <v>0</v>
          </cell>
          <cell r="H10034">
            <v>0</v>
          </cell>
        </row>
        <row r="10035">
          <cell r="G10035">
            <v>0</v>
          </cell>
          <cell r="H10035">
            <v>0</v>
          </cell>
        </row>
        <row r="10036">
          <cell r="G10036">
            <v>0</v>
          </cell>
          <cell r="H10036">
            <v>0</v>
          </cell>
        </row>
        <row r="10037">
          <cell r="G10037">
            <v>0</v>
          </cell>
          <cell r="H10037">
            <v>0</v>
          </cell>
        </row>
        <row r="10038">
          <cell r="G10038">
            <v>0</v>
          </cell>
          <cell r="H10038">
            <v>0</v>
          </cell>
        </row>
        <row r="10039">
          <cell r="G10039">
            <v>0</v>
          </cell>
          <cell r="H10039">
            <v>0</v>
          </cell>
        </row>
        <row r="10040">
          <cell r="G10040">
            <v>0</v>
          </cell>
          <cell r="H10040">
            <v>0</v>
          </cell>
        </row>
        <row r="10041">
          <cell r="G10041">
            <v>0</v>
          </cell>
          <cell r="H10041">
            <v>0</v>
          </cell>
        </row>
        <row r="10042">
          <cell r="G10042">
            <v>0</v>
          </cell>
          <cell r="H10042">
            <v>0</v>
          </cell>
        </row>
        <row r="10043">
          <cell r="G10043">
            <v>0</v>
          </cell>
          <cell r="H10043">
            <v>0</v>
          </cell>
        </row>
        <row r="10044">
          <cell r="G10044">
            <v>0</v>
          </cell>
          <cell r="H10044">
            <v>0</v>
          </cell>
        </row>
        <row r="10045">
          <cell r="G10045">
            <v>0</v>
          </cell>
          <cell r="H10045">
            <v>0</v>
          </cell>
        </row>
        <row r="10046">
          <cell r="G10046">
            <v>0</v>
          </cell>
          <cell r="H10046">
            <v>0</v>
          </cell>
        </row>
        <row r="10047">
          <cell r="G10047">
            <v>0</v>
          </cell>
          <cell r="H10047">
            <v>0</v>
          </cell>
        </row>
        <row r="10048">
          <cell r="G10048">
            <v>0</v>
          </cell>
          <cell r="H10048">
            <v>0</v>
          </cell>
        </row>
        <row r="10049">
          <cell r="G10049">
            <v>0</v>
          </cell>
          <cell r="H10049">
            <v>0</v>
          </cell>
        </row>
        <row r="10050">
          <cell r="G10050">
            <v>0</v>
          </cell>
          <cell r="H10050">
            <v>0</v>
          </cell>
        </row>
        <row r="10051">
          <cell r="G10051">
            <v>0</v>
          </cell>
          <cell r="H10051">
            <v>0</v>
          </cell>
        </row>
        <row r="10052">
          <cell r="G10052">
            <v>0</v>
          </cell>
          <cell r="H10052">
            <v>0</v>
          </cell>
        </row>
        <row r="10053">
          <cell r="G10053">
            <v>0</v>
          </cell>
          <cell r="H10053">
            <v>0</v>
          </cell>
        </row>
        <row r="10054">
          <cell r="G10054">
            <v>0</v>
          </cell>
          <cell r="H10054">
            <v>0</v>
          </cell>
        </row>
        <row r="10055">
          <cell r="G10055">
            <v>0</v>
          </cell>
          <cell r="H10055">
            <v>0</v>
          </cell>
        </row>
        <row r="10056">
          <cell r="G10056">
            <v>0</v>
          </cell>
          <cell r="H10056">
            <v>0</v>
          </cell>
        </row>
        <row r="10057">
          <cell r="G10057">
            <v>0</v>
          </cell>
          <cell r="H10057">
            <v>0</v>
          </cell>
        </row>
        <row r="10058">
          <cell r="G10058">
            <v>0</v>
          </cell>
          <cell r="H10058">
            <v>0</v>
          </cell>
        </row>
        <row r="10059">
          <cell r="G10059">
            <v>0</v>
          </cell>
          <cell r="H10059">
            <v>0</v>
          </cell>
        </row>
        <row r="10060">
          <cell r="G10060">
            <v>0</v>
          </cell>
          <cell r="H10060">
            <v>0</v>
          </cell>
        </row>
        <row r="10061">
          <cell r="G10061">
            <v>0</v>
          </cell>
          <cell r="H10061">
            <v>0</v>
          </cell>
        </row>
        <row r="10062">
          <cell r="G10062">
            <v>0</v>
          </cell>
          <cell r="H10062">
            <v>0</v>
          </cell>
        </row>
        <row r="10063">
          <cell r="G10063">
            <v>0</v>
          </cell>
          <cell r="H10063">
            <v>0</v>
          </cell>
        </row>
        <row r="10064">
          <cell r="G10064">
            <v>0</v>
          </cell>
          <cell r="H10064">
            <v>0</v>
          </cell>
        </row>
        <row r="10065">
          <cell r="G10065">
            <v>0</v>
          </cell>
          <cell r="H10065">
            <v>0</v>
          </cell>
        </row>
        <row r="10066">
          <cell r="G10066">
            <v>0</v>
          </cell>
          <cell r="H10066">
            <v>0</v>
          </cell>
        </row>
        <row r="10067">
          <cell r="G10067">
            <v>0</v>
          </cell>
          <cell r="H10067">
            <v>0</v>
          </cell>
        </row>
        <row r="10068">
          <cell r="G10068">
            <v>0</v>
          </cell>
          <cell r="H10068">
            <v>0</v>
          </cell>
        </row>
        <row r="10069">
          <cell r="G10069">
            <v>0</v>
          </cell>
          <cell r="H10069">
            <v>0</v>
          </cell>
        </row>
        <row r="10070">
          <cell r="G10070">
            <v>0</v>
          </cell>
          <cell r="H10070">
            <v>0</v>
          </cell>
        </row>
        <row r="10071">
          <cell r="G10071">
            <v>0</v>
          </cell>
          <cell r="H10071">
            <v>0</v>
          </cell>
        </row>
        <row r="10072">
          <cell r="G10072">
            <v>0</v>
          </cell>
          <cell r="H10072">
            <v>0</v>
          </cell>
        </row>
        <row r="10073">
          <cell r="G10073">
            <v>0</v>
          </cell>
          <cell r="H10073">
            <v>0</v>
          </cell>
        </row>
        <row r="10074">
          <cell r="G10074">
            <v>0</v>
          </cell>
          <cell r="H10074">
            <v>0</v>
          </cell>
        </row>
        <row r="10075">
          <cell r="G10075">
            <v>0</v>
          </cell>
          <cell r="H10075">
            <v>0</v>
          </cell>
        </row>
        <row r="10076">
          <cell r="G10076">
            <v>0</v>
          </cell>
          <cell r="H10076">
            <v>0</v>
          </cell>
        </row>
        <row r="10077">
          <cell r="G10077">
            <v>0</v>
          </cell>
          <cell r="H10077">
            <v>0</v>
          </cell>
        </row>
        <row r="10078">
          <cell r="G10078">
            <v>0</v>
          </cell>
          <cell r="H10078">
            <v>0</v>
          </cell>
        </row>
        <row r="10079">
          <cell r="G10079">
            <v>0</v>
          </cell>
          <cell r="H10079">
            <v>0</v>
          </cell>
        </row>
        <row r="10080">
          <cell r="G10080">
            <v>0</v>
          </cell>
          <cell r="H10080">
            <v>0</v>
          </cell>
        </row>
        <row r="10081">
          <cell r="G10081">
            <v>0</v>
          </cell>
          <cell r="H10081">
            <v>0</v>
          </cell>
        </row>
        <row r="10082">
          <cell r="G10082">
            <v>0</v>
          </cell>
          <cell r="H10082">
            <v>0</v>
          </cell>
        </row>
        <row r="10083">
          <cell r="G10083">
            <v>0</v>
          </cell>
          <cell r="H10083">
            <v>0</v>
          </cell>
        </row>
        <row r="10084">
          <cell r="G10084">
            <v>0</v>
          </cell>
          <cell r="H10084">
            <v>0</v>
          </cell>
        </row>
        <row r="10085">
          <cell r="G10085">
            <v>0</v>
          </cell>
          <cell r="H10085">
            <v>0</v>
          </cell>
        </row>
        <row r="10086">
          <cell r="G10086">
            <v>0</v>
          </cell>
          <cell r="H10086">
            <v>0</v>
          </cell>
        </row>
        <row r="10087">
          <cell r="G10087">
            <v>0</v>
          </cell>
          <cell r="H10087">
            <v>0</v>
          </cell>
        </row>
        <row r="10088">
          <cell r="G10088">
            <v>0</v>
          </cell>
          <cell r="H10088">
            <v>0</v>
          </cell>
        </row>
        <row r="10089">
          <cell r="G10089">
            <v>0</v>
          </cell>
          <cell r="H10089">
            <v>0</v>
          </cell>
        </row>
        <row r="10090">
          <cell r="G10090">
            <v>0</v>
          </cell>
          <cell r="H10090">
            <v>0</v>
          </cell>
        </row>
        <row r="10091">
          <cell r="G10091">
            <v>0</v>
          </cell>
          <cell r="H10091">
            <v>0</v>
          </cell>
        </row>
        <row r="10092">
          <cell r="G10092">
            <v>0</v>
          </cell>
          <cell r="H10092">
            <v>0</v>
          </cell>
        </row>
        <row r="10093">
          <cell r="G10093">
            <v>0</v>
          </cell>
          <cell r="H10093">
            <v>0</v>
          </cell>
        </row>
        <row r="10094">
          <cell r="G10094">
            <v>0</v>
          </cell>
          <cell r="H10094">
            <v>0</v>
          </cell>
        </row>
        <row r="10095">
          <cell r="G10095">
            <v>0</v>
          </cell>
          <cell r="H10095">
            <v>0</v>
          </cell>
        </row>
        <row r="10096">
          <cell r="G10096">
            <v>0</v>
          </cell>
          <cell r="H10096">
            <v>0</v>
          </cell>
        </row>
        <row r="10097">
          <cell r="G10097">
            <v>0</v>
          </cell>
          <cell r="H10097">
            <v>0</v>
          </cell>
        </row>
        <row r="10098">
          <cell r="G10098">
            <v>0</v>
          </cell>
          <cell r="H10098">
            <v>0</v>
          </cell>
        </row>
        <row r="10099">
          <cell r="G10099">
            <v>0</v>
          </cell>
          <cell r="H10099">
            <v>0</v>
          </cell>
        </row>
        <row r="10100">
          <cell r="G10100">
            <v>0</v>
          </cell>
          <cell r="H10100">
            <v>0</v>
          </cell>
        </row>
        <row r="10101">
          <cell r="G10101">
            <v>0</v>
          </cell>
          <cell r="H10101">
            <v>0</v>
          </cell>
        </row>
        <row r="10102">
          <cell r="G10102">
            <v>0</v>
          </cell>
          <cell r="H10102">
            <v>0</v>
          </cell>
        </row>
        <row r="10103">
          <cell r="G10103">
            <v>0</v>
          </cell>
          <cell r="H10103">
            <v>0</v>
          </cell>
        </row>
        <row r="10104">
          <cell r="G10104">
            <v>0</v>
          </cell>
          <cell r="H10104">
            <v>0</v>
          </cell>
        </row>
        <row r="10105">
          <cell r="G10105">
            <v>0</v>
          </cell>
          <cell r="H10105">
            <v>0</v>
          </cell>
        </row>
        <row r="10106">
          <cell r="G10106">
            <v>0</v>
          </cell>
          <cell r="H10106">
            <v>0</v>
          </cell>
        </row>
        <row r="10107">
          <cell r="G10107">
            <v>0</v>
          </cell>
          <cell r="H10107">
            <v>0</v>
          </cell>
        </row>
        <row r="10108">
          <cell r="G10108">
            <v>0</v>
          </cell>
          <cell r="H10108">
            <v>0</v>
          </cell>
        </row>
        <row r="10109">
          <cell r="G10109">
            <v>0</v>
          </cell>
          <cell r="H10109">
            <v>0</v>
          </cell>
        </row>
        <row r="10110">
          <cell r="G10110">
            <v>0</v>
          </cell>
          <cell r="H10110">
            <v>0</v>
          </cell>
        </row>
        <row r="10111">
          <cell r="G10111">
            <v>0</v>
          </cell>
          <cell r="H10111">
            <v>0</v>
          </cell>
        </row>
        <row r="10112">
          <cell r="G10112">
            <v>0</v>
          </cell>
          <cell r="H10112">
            <v>0</v>
          </cell>
        </row>
        <row r="10113">
          <cell r="G10113">
            <v>0</v>
          </cell>
          <cell r="H10113">
            <v>0</v>
          </cell>
        </row>
        <row r="10114">
          <cell r="G10114">
            <v>0</v>
          </cell>
          <cell r="H10114">
            <v>0</v>
          </cell>
        </row>
        <row r="10115">
          <cell r="G10115">
            <v>0</v>
          </cell>
          <cell r="H10115">
            <v>0</v>
          </cell>
        </row>
        <row r="10116">
          <cell r="G10116">
            <v>0</v>
          </cell>
          <cell r="H10116">
            <v>0</v>
          </cell>
        </row>
        <row r="10117">
          <cell r="G10117">
            <v>0</v>
          </cell>
          <cell r="H10117">
            <v>0</v>
          </cell>
        </row>
        <row r="10118">
          <cell r="G10118">
            <v>0</v>
          </cell>
          <cell r="H10118">
            <v>0</v>
          </cell>
        </row>
        <row r="10119">
          <cell r="G10119">
            <v>0</v>
          </cell>
          <cell r="H10119">
            <v>0</v>
          </cell>
        </row>
        <row r="10120">
          <cell r="G10120">
            <v>0</v>
          </cell>
          <cell r="H10120">
            <v>0</v>
          </cell>
        </row>
        <row r="10121">
          <cell r="G10121">
            <v>0</v>
          </cell>
          <cell r="H10121">
            <v>0</v>
          </cell>
        </row>
        <row r="10122">
          <cell r="G10122">
            <v>0</v>
          </cell>
          <cell r="H10122">
            <v>0</v>
          </cell>
        </row>
        <row r="10123">
          <cell r="G10123">
            <v>0</v>
          </cell>
          <cell r="H10123">
            <v>0</v>
          </cell>
        </row>
        <row r="10124">
          <cell r="G10124">
            <v>0</v>
          </cell>
          <cell r="H10124">
            <v>0</v>
          </cell>
        </row>
        <row r="10125">
          <cell r="G10125">
            <v>0</v>
          </cell>
          <cell r="H10125">
            <v>0</v>
          </cell>
        </row>
        <row r="10126">
          <cell r="G10126">
            <v>0</v>
          </cell>
          <cell r="H10126">
            <v>0</v>
          </cell>
        </row>
        <row r="10127">
          <cell r="G10127">
            <v>0</v>
          </cell>
          <cell r="H10127">
            <v>0</v>
          </cell>
        </row>
        <row r="10128">
          <cell r="G10128">
            <v>0</v>
          </cell>
          <cell r="H10128">
            <v>0</v>
          </cell>
        </row>
        <row r="10129">
          <cell r="G10129">
            <v>0</v>
          </cell>
          <cell r="H10129">
            <v>0</v>
          </cell>
        </row>
        <row r="10130">
          <cell r="G10130">
            <v>0</v>
          </cell>
          <cell r="H10130">
            <v>0</v>
          </cell>
        </row>
        <row r="10131">
          <cell r="G10131">
            <v>0</v>
          </cell>
          <cell r="H10131">
            <v>0</v>
          </cell>
        </row>
        <row r="10132">
          <cell r="G10132">
            <v>0</v>
          </cell>
          <cell r="H10132">
            <v>0</v>
          </cell>
        </row>
        <row r="10133">
          <cell r="G10133">
            <v>0</v>
          </cell>
          <cell r="H10133">
            <v>0</v>
          </cell>
        </row>
        <row r="10134">
          <cell r="G10134">
            <v>0</v>
          </cell>
          <cell r="H10134">
            <v>0</v>
          </cell>
        </row>
        <row r="10135">
          <cell r="G10135">
            <v>0</v>
          </cell>
          <cell r="H10135">
            <v>0</v>
          </cell>
        </row>
        <row r="10136">
          <cell r="G10136">
            <v>0</v>
          </cell>
          <cell r="H10136">
            <v>0</v>
          </cell>
        </row>
        <row r="10137">
          <cell r="G10137">
            <v>0</v>
          </cell>
          <cell r="H10137">
            <v>0</v>
          </cell>
        </row>
        <row r="10138">
          <cell r="G10138">
            <v>0</v>
          </cell>
          <cell r="H10138">
            <v>0</v>
          </cell>
        </row>
        <row r="10139">
          <cell r="G10139">
            <v>0</v>
          </cell>
          <cell r="H10139">
            <v>0</v>
          </cell>
        </row>
        <row r="10140">
          <cell r="G10140">
            <v>0</v>
          </cell>
          <cell r="H10140">
            <v>0</v>
          </cell>
        </row>
        <row r="10141">
          <cell r="G10141">
            <v>0</v>
          </cell>
          <cell r="H10141">
            <v>0</v>
          </cell>
        </row>
        <row r="10142">
          <cell r="G10142">
            <v>0</v>
          </cell>
          <cell r="H10142">
            <v>0</v>
          </cell>
        </row>
        <row r="10143">
          <cell r="G10143">
            <v>0</v>
          </cell>
          <cell r="H10143">
            <v>0</v>
          </cell>
        </row>
        <row r="10144">
          <cell r="G10144">
            <v>0</v>
          </cell>
          <cell r="H10144">
            <v>0</v>
          </cell>
        </row>
        <row r="10145">
          <cell r="G10145">
            <v>0</v>
          </cell>
          <cell r="H10145">
            <v>0</v>
          </cell>
        </row>
        <row r="10146">
          <cell r="G10146">
            <v>0</v>
          </cell>
          <cell r="H10146">
            <v>0</v>
          </cell>
        </row>
        <row r="10147">
          <cell r="G10147">
            <v>0</v>
          </cell>
          <cell r="H10147">
            <v>0</v>
          </cell>
        </row>
        <row r="10148">
          <cell r="G10148">
            <v>0</v>
          </cell>
          <cell r="H10148">
            <v>0</v>
          </cell>
        </row>
        <row r="10149">
          <cell r="G10149">
            <v>0</v>
          </cell>
          <cell r="H10149">
            <v>0</v>
          </cell>
        </row>
        <row r="10150">
          <cell r="G10150">
            <v>0</v>
          </cell>
          <cell r="H10150">
            <v>0</v>
          </cell>
        </row>
        <row r="10151">
          <cell r="G10151">
            <v>0</v>
          </cell>
          <cell r="H10151">
            <v>0</v>
          </cell>
        </row>
        <row r="10152">
          <cell r="G10152">
            <v>0</v>
          </cell>
          <cell r="H10152">
            <v>0</v>
          </cell>
        </row>
        <row r="10153">
          <cell r="G10153">
            <v>0</v>
          </cell>
          <cell r="H10153">
            <v>0</v>
          </cell>
        </row>
        <row r="10154">
          <cell r="G10154">
            <v>0</v>
          </cell>
          <cell r="H10154">
            <v>0</v>
          </cell>
        </row>
        <row r="10155">
          <cell r="G10155">
            <v>0</v>
          </cell>
          <cell r="H10155">
            <v>0</v>
          </cell>
        </row>
        <row r="10156">
          <cell r="G10156">
            <v>0</v>
          </cell>
          <cell r="H10156">
            <v>0</v>
          </cell>
        </row>
        <row r="10157">
          <cell r="G10157">
            <v>0</v>
          </cell>
          <cell r="H10157">
            <v>0</v>
          </cell>
        </row>
        <row r="10158">
          <cell r="G10158">
            <v>0</v>
          </cell>
          <cell r="H10158">
            <v>0</v>
          </cell>
        </row>
        <row r="10159">
          <cell r="G10159">
            <v>0</v>
          </cell>
          <cell r="H10159">
            <v>0</v>
          </cell>
        </row>
        <row r="10160">
          <cell r="G10160">
            <v>0</v>
          </cell>
          <cell r="H10160">
            <v>0</v>
          </cell>
        </row>
        <row r="10161">
          <cell r="G10161">
            <v>0</v>
          </cell>
          <cell r="H10161">
            <v>0</v>
          </cell>
        </row>
        <row r="10162">
          <cell r="G10162">
            <v>0</v>
          </cell>
          <cell r="H10162">
            <v>0</v>
          </cell>
        </row>
        <row r="10163">
          <cell r="G10163">
            <v>0</v>
          </cell>
          <cell r="H10163">
            <v>0</v>
          </cell>
        </row>
        <row r="10164">
          <cell r="G10164">
            <v>0</v>
          </cell>
          <cell r="H10164">
            <v>0</v>
          </cell>
        </row>
        <row r="10165">
          <cell r="G10165">
            <v>0</v>
          </cell>
          <cell r="H10165">
            <v>0</v>
          </cell>
        </row>
        <row r="10166">
          <cell r="G10166">
            <v>0</v>
          </cell>
          <cell r="H10166">
            <v>0</v>
          </cell>
        </row>
        <row r="10167">
          <cell r="G10167">
            <v>0</v>
          </cell>
          <cell r="H10167">
            <v>0</v>
          </cell>
        </row>
        <row r="10168">
          <cell r="G10168">
            <v>0</v>
          </cell>
          <cell r="H10168">
            <v>0</v>
          </cell>
        </row>
        <row r="10169">
          <cell r="G10169">
            <v>0</v>
          </cell>
          <cell r="H10169">
            <v>0</v>
          </cell>
        </row>
        <row r="10170">
          <cell r="G10170">
            <v>0</v>
          </cell>
          <cell r="H10170">
            <v>0</v>
          </cell>
        </row>
        <row r="10171">
          <cell r="G10171">
            <v>0</v>
          </cell>
          <cell r="H10171">
            <v>0</v>
          </cell>
        </row>
        <row r="10172">
          <cell r="G10172">
            <v>0</v>
          </cell>
          <cell r="H10172">
            <v>0</v>
          </cell>
        </row>
        <row r="10173">
          <cell r="G10173">
            <v>0</v>
          </cell>
          <cell r="H10173">
            <v>0</v>
          </cell>
        </row>
        <row r="10174">
          <cell r="G10174">
            <v>0</v>
          </cell>
          <cell r="H10174">
            <v>0</v>
          </cell>
        </row>
        <row r="10175">
          <cell r="G10175">
            <v>0</v>
          </cell>
          <cell r="H10175">
            <v>0</v>
          </cell>
        </row>
        <row r="10176">
          <cell r="G10176">
            <v>0</v>
          </cell>
          <cell r="H10176">
            <v>0</v>
          </cell>
        </row>
        <row r="10177">
          <cell r="G10177">
            <v>0</v>
          </cell>
          <cell r="H10177">
            <v>0</v>
          </cell>
        </row>
        <row r="10178">
          <cell r="G10178">
            <v>0</v>
          </cell>
          <cell r="H10178">
            <v>0</v>
          </cell>
        </row>
        <row r="10179">
          <cell r="G10179">
            <v>0</v>
          </cell>
          <cell r="H10179">
            <v>0</v>
          </cell>
        </row>
        <row r="10180">
          <cell r="G10180">
            <v>0</v>
          </cell>
          <cell r="H10180">
            <v>0</v>
          </cell>
        </row>
        <row r="10181">
          <cell r="G10181">
            <v>0</v>
          </cell>
          <cell r="H10181">
            <v>0</v>
          </cell>
        </row>
        <row r="10182">
          <cell r="G10182">
            <v>0</v>
          </cell>
          <cell r="H10182">
            <v>0</v>
          </cell>
        </row>
        <row r="10183">
          <cell r="G10183">
            <v>0</v>
          </cell>
          <cell r="H10183">
            <v>0</v>
          </cell>
        </row>
        <row r="10184">
          <cell r="G10184">
            <v>0</v>
          </cell>
          <cell r="H10184">
            <v>0</v>
          </cell>
        </row>
        <row r="10185">
          <cell r="G10185">
            <v>0</v>
          </cell>
          <cell r="H10185">
            <v>0</v>
          </cell>
        </row>
        <row r="10186">
          <cell r="G10186">
            <v>0</v>
          </cell>
          <cell r="H10186">
            <v>0</v>
          </cell>
        </row>
        <row r="10187">
          <cell r="G10187">
            <v>0</v>
          </cell>
          <cell r="H10187">
            <v>0</v>
          </cell>
        </row>
        <row r="10188">
          <cell r="G10188">
            <v>0</v>
          </cell>
          <cell r="H10188">
            <v>0</v>
          </cell>
        </row>
        <row r="10189">
          <cell r="G10189">
            <v>0</v>
          </cell>
          <cell r="H10189">
            <v>0</v>
          </cell>
        </row>
        <row r="10190">
          <cell r="G10190">
            <v>0</v>
          </cell>
          <cell r="H10190">
            <v>0</v>
          </cell>
        </row>
        <row r="10191">
          <cell r="G10191">
            <v>0</v>
          </cell>
          <cell r="H10191">
            <v>0</v>
          </cell>
        </row>
        <row r="10192">
          <cell r="G10192">
            <v>0</v>
          </cell>
          <cell r="H10192">
            <v>0</v>
          </cell>
        </row>
        <row r="10193">
          <cell r="G10193">
            <v>0</v>
          </cell>
          <cell r="H10193">
            <v>0</v>
          </cell>
        </row>
        <row r="10194">
          <cell r="G10194">
            <v>0</v>
          </cell>
          <cell r="H10194">
            <v>0</v>
          </cell>
        </row>
        <row r="10195">
          <cell r="G10195">
            <v>0</v>
          </cell>
          <cell r="H10195">
            <v>0</v>
          </cell>
        </row>
        <row r="10196">
          <cell r="G10196">
            <v>0</v>
          </cell>
          <cell r="H10196">
            <v>0</v>
          </cell>
        </row>
        <row r="10197">
          <cell r="G10197">
            <v>0</v>
          </cell>
          <cell r="H10197">
            <v>0</v>
          </cell>
        </row>
        <row r="10198">
          <cell r="G10198">
            <v>0</v>
          </cell>
          <cell r="H10198">
            <v>0</v>
          </cell>
        </row>
        <row r="10199">
          <cell r="G10199">
            <v>0</v>
          </cell>
          <cell r="H10199">
            <v>0</v>
          </cell>
        </row>
        <row r="10200">
          <cell r="G10200">
            <v>0</v>
          </cell>
          <cell r="H10200">
            <v>0</v>
          </cell>
        </row>
        <row r="10201">
          <cell r="G10201">
            <v>0</v>
          </cell>
          <cell r="H10201">
            <v>0</v>
          </cell>
        </row>
        <row r="10202">
          <cell r="G10202">
            <v>0</v>
          </cell>
          <cell r="H10202">
            <v>0</v>
          </cell>
        </row>
        <row r="10203">
          <cell r="G10203">
            <v>0</v>
          </cell>
          <cell r="H10203">
            <v>0</v>
          </cell>
        </row>
        <row r="10204">
          <cell r="G10204">
            <v>0</v>
          </cell>
          <cell r="H10204">
            <v>0</v>
          </cell>
        </row>
        <row r="10205">
          <cell r="G10205">
            <v>0</v>
          </cell>
          <cell r="H10205">
            <v>0</v>
          </cell>
        </row>
        <row r="10206">
          <cell r="G10206">
            <v>0</v>
          </cell>
          <cell r="H10206">
            <v>0</v>
          </cell>
        </row>
        <row r="10207">
          <cell r="G10207">
            <v>0</v>
          </cell>
          <cell r="H10207">
            <v>0</v>
          </cell>
        </row>
        <row r="10208">
          <cell r="G10208">
            <v>0</v>
          </cell>
          <cell r="H10208">
            <v>0</v>
          </cell>
        </row>
        <row r="10209">
          <cell r="G10209">
            <v>0</v>
          </cell>
          <cell r="H10209">
            <v>0</v>
          </cell>
        </row>
        <row r="10210">
          <cell r="G10210">
            <v>0</v>
          </cell>
          <cell r="H10210">
            <v>0</v>
          </cell>
        </row>
        <row r="10211">
          <cell r="G10211">
            <v>0</v>
          </cell>
          <cell r="H10211">
            <v>0</v>
          </cell>
        </row>
        <row r="10212">
          <cell r="G10212">
            <v>0</v>
          </cell>
          <cell r="H10212">
            <v>0</v>
          </cell>
        </row>
        <row r="10213">
          <cell r="G10213">
            <v>0</v>
          </cell>
          <cell r="H10213">
            <v>0</v>
          </cell>
        </row>
        <row r="10214">
          <cell r="G10214">
            <v>0</v>
          </cell>
          <cell r="H10214">
            <v>0</v>
          </cell>
        </row>
        <row r="10215">
          <cell r="G10215">
            <v>0</v>
          </cell>
          <cell r="H10215">
            <v>0</v>
          </cell>
        </row>
        <row r="10216">
          <cell r="G10216">
            <v>0</v>
          </cell>
          <cell r="H10216">
            <v>0</v>
          </cell>
        </row>
        <row r="10217">
          <cell r="G10217">
            <v>0</v>
          </cell>
          <cell r="H10217">
            <v>0</v>
          </cell>
        </row>
        <row r="10218">
          <cell r="G10218">
            <v>0</v>
          </cell>
          <cell r="H10218">
            <v>0</v>
          </cell>
        </row>
        <row r="10219">
          <cell r="G10219">
            <v>0</v>
          </cell>
          <cell r="H10219">
            <v>0</v>
          </cell>
        </row>
        <row r="10220">
          <cell r="G10220">
            <v>0</v>
          </cell>
          <cell r="H10220">
            <v>0</v>
          </cell>
        </row>
        <row r="10221">
          <cell r="G10221">
            <v>0</v>
          </cell>
          <cell r="H10221">
            <v>0</v>
          </cell>
        </row>
        <row r="10222">
          <cell r="G10222">
            <v>0</v>
          </cell>
          <cell r="H10222">
            <v>0</v>
          </cell>
        </row>
        <row r="10223">
          <cell r="G10223">
            <v>0</v>
          </cell>
          <cell r="H10223">
            <v>0</v>
          </cell>
        </row>
        <row r="10224">
          <cell r="G10224">
            <v>0</v>
          </cell>
          <cell r="H10224">
            <v>0</v>
          </cell>
        </row>
        <row r="10225">
          <cell r="G10225">
            <v>0</v>
          </cell>
          <cell r="H10225">
            <v>0</v>
          </cell>
        </row>
        <row r="10226">
          <cell r="G10226">
            <v>0</v>
          </cell>
          <cell r="H10226">
            <v>0</v>
          </cell>
        </row>
        <row r="10227">
          <cell r="G10227">
            <v>0</v>
          </cell>
          <cell r="H10227">
            <v>0</v>
          </cell>
        </row>
        <row r="10228">
          <cell r="G10228">
            <v>0</v>
          </cell>
          <cell r="H10228">
            <v>0</v>
          </cell>
        </row>
        <row r="10229">
          <cell r="G10229">
            <v>135</v>
          </cell>
          <cell r="H10229">
            <v>-1.6875</v>
          </cell>
        </row>
        <row r="10230">
          <cell r="G10230">
            <v>-90</v>
          </cell>
          <cell r="H10230">
            <v>-2.25</v>
          </cell>
        </row>
        <row r="10231">
          <cell r="G10231">
            <v>0</v>
          </cell>
          <cell r="H10231">
            <v>0</v>
          </cell>
        </row>
        <row r="10232">
          <cell r="G10232">
            <v>0</v>
          </cell>
          <cell r="H10232">
            <v>0</v>
          </cell>
        </row>
        <row r="10233">
          <cell r="G10233">
            <v>0</v>
          </cell>
          <cell r="H10233">
            <v>0</v>
          </cell>
        </row>
        <row r="10234">
          <cell r="G10234">
            <v>0</v>
          </cell>
          <cell r="H10234">
            <v>0</v>
          </cell>
        </row>
        <row r="10235">
          <cell r="G10235">
            <v>0</v>
          </cell>
          <cell r="H10235">
            <v>0</v>
          </cell>
        </row>
        <row r="10236">
          <cell r="G10236">
            <v>0</v>
          </cell>
          <cell r="H10236">
            <v>0</v>
          </cell>
        </row>
        <row r="10237">
          <cell r="G10237">
            <v>75</v>
          </cell>
          <cell r="H10237">
            <v>1.875</v>
          </cell>
        </row>
        <row r="10238">
          <cell r="G10238">
            <v>231.39670000000001</v>
          </cell>
          <cell r="H10238">
            <v>5.7849000000000004</v>
          </cell>
        </row>
        <row r="10239">
          <cell r="G10239">
            <v>222.74940000000001</v>
          </cell>
          <cell r="H10239">
            <v>5.5686999999999998</v>
          </cell>
        </row>
        <row r="10240">
          <cell r="G10240">
            <v>228.9495</v>
          </cell>
          <cell r="H10240">
            <v>5.7237</v>
          </cell>
        </row>
        <row r="10241">
          <cell r="G10241">
            <v>227.6704</v>
          </cell>
          <cell r="H10241">
            <v>5.6917999999999997</v>
          </cell>
        </row>
        <row r="10242">
          <cell r="G10242">
            <v>219.07210000000001</v>
          </cell>
          <cell r="H10242">
            <v>5.4767999999999999</v>
          </cell>
        </row>
        <row r="10243">
          <cell r="G10243">
            <v>225.10810000000001</v>
          </cell>
          <cell r="H10243">
            <v>5.6276999999999999</v>
          </cell>
        </row>
        <row r="10244">
          <cell r="G10244">
            <v>-30</v>
          </cell>
          <cell r="H10244">
            <v>0</v>
          </cell>
        </row>
        <row r="10245">
          <cell r="G10245">
            <v>600</v>
          </cell>
          <cell r="H10245">
            <v>-120</v>
          </cell>
        </row>
        <row r="10246">
          <cell r="G10246">
            <v>138.83799999999999</v>
          </cell>
          <cell r="H10246">
            <v>-27.767600000000002</v>
          </cell>
        </row>
        <row r="10247">
          <cell r="G10247">
            <v>0</v>
          </cell>
          <cell r="H10247">
            <v>0</v>
          </cell>
        </row>
        <row r="10248">
          <cell r="G10248">
            <v>-478.21980000000002</v>
          </cell>
          <cell r="H10248">
            <v>0</v>
          </cell>
        </row>
        <row r="10249">
          <cell r="G10249">
            <v>-326.69909999999999</v>
          </cell>
          <cell r="H10249">
            <v>0</v>
          </cell>
        </row>
        <row r="10250">
          <cell r="G10250">
            <v>-290.0027</v>
          </cell>
          <cell r="H10250">
            <v>0</v>
          </cell>
        </row>
        <row r="10251">
          <cell r="G10251">
            <v>-288.38249999999999</v>
          </cell>
          <cell r="H10251">
            <v>0</v>
          </cell>
        </row>
        <row r="10252">
          <cell r="G10252">
            <v>-277.4914</v>
          </cell>
          <cell r="H10252">
            <v>0</v>
          </cell>
        </row>
        <row r="10253">
          <cell r="G10253">
            <v>-285.13690000000003</v>
          </cell>
          <cell r="H10253">
            <v>0</v>
          </cell>
        </row>
        <row r="10254">
          <cell r="G10254">
            <v>-165</v>
          </cell>
          <cell r="H10254">
            <v>16.5</v>
          </cell>
        </row>
        <row r="10255">
          <cell r="G10255">
            <v>-30.852900000000002</v>
          </cell>
          <cell r="H10255">
            <v>3.0853000000000002</v>
          </cell>
        </row>
        <row r="10256">
          <cell r="G10256">
            <v>582</v>
          </cell>
          <cell r="H10256">
            <v>-58.2</v>
          </cell>
        </row>
        <row r="10257">
          <cell r="G10257">
            <v>-126.4969</v>
          </cell>
          <cell r="H10257">
            <v>12.649699999999999</v>
          </cell>
        </row>
        <row r="10258">
          <cell r="G10258">
            <v>-62.369799999999998</v>
          </cell>
          <cell r="H10258">
            <v>6.2370000000000001</v>
          </cell>
        </row>
        <row r="10259">
          <cell r="G10259">
            <v>-64.105900000000005</v>
          </cell>
          <cell r="H10259">
            <v>6.4105999999999996</v>
          </cell>
        </row>
        <row r="10260">
          <cell r="G10260">
            <v>-63.747700000000002</v>
          </cell>
          <cell r="H10260">
            <v>6.3747999999999996</v>
          </cell>
        </row>
        <row r="10261">
          <cell r="G10261">
            <v>-61.340200000000003</v>
          </cell>
          <cell r="H10261">
            <v>6.1340000000000003</v>
          </cell>
        </row>
        <row r="10262">
          <cell r="G10262">
            <v>-63.030299999999997</v>
          </cell>
          <cell r="H10262">
            <v>6.3029999999999999</v>
          </cell>
        </row>
        <row r="10263">
          <cell r="G10263">
            <v>0</v>
          </cell>
          <cell r="H10263">
            <v>0</v>
          </cell>
        </row>
        <row r="10264">
          <cell r="G10264">
            <v>135</v>
          </cell>
          <cell r="H10264">
            <v>-1.35</v>
          </cell>
        </row>
        <row r="10265">
          <cell r="G10265">
            <v>-46.279299999999999</v>
          </cell>
          <cell r="H10265">
            <v>0.46279999999999999</v>
          </cell>
        </row>
        <row r="10266">
          <cell r="G10266">
            <v>-44.549900000000001</v>
          </cell>
          <cell r="H10266">
            <v>0.44550000000000001</v>
          </cell>
        </row>
        <row r="10267">
          <cell r="G10267">
            <v>-45.789900000000003</v>
          </cell>
          <cell r="H10267">
            <v>0.45789999999999997</v>
          </cell>
        </row>
        <row r="10268">
          <cell r="G10268">
            <v>-45.534100000000002</v>
          </cell>
          <cell r="H10268">
            <v>0.45529999999999998</v>
          </cell>
        </row>
        <row r="10269">
          <cell r="G10269">
            <v>-43.814399999999999</v>
          </cell>
          <cell r="H10269">
            <v>0.43809999999999999</v>
          </cell>
        </row>
        <row r="10270">
          <cell r="G10270">
            <v>-45.021599999999999</v>
          </cell>
          <cell r="H10270">
            <v>0.45019999999999999</v>
          </cell>
        </row>
        <row r="10271">
          <cell r="G10271">
            <v>297</v>
          </cell>
          <cell r="H10271">
            <v>-29.7</v>
          </cell>
        </row>
        <row r="10272">
          <cell r="G10272">
            <v>61.705800000000004</v>
          </cell>
          <cell r="H10272">
            <v>0</v>
          </cell>
        </row>
        <row r="10273">
          <cell r="G10273">
            <v>29.6999</v>
          </cell>
          <cell r="H10273">
            <v>0</v>
          </cell>
        </row>
        <row r="10274">
          <cell r="G10274">
            <v>30.526599999999998</v>
          </cell>
          <cell r="H10274">
            <v>0</v>
          </cell>
        </row>
        <row r="10275">
          <cell r="G10275">
            <v>30.356100000000001</v>
          </cell>
          <cell r="H10275">
            <v>0</v>
          </cell>
        </row>
        <row r="10276">
          <cell r="G10276">
            <v>29.209599999999998</v>
          </cell>
          <cell r="H10276">
            <v>0</v>
          </cell>
        </row>
        <row r="10277">
          <cell r="G10277">
            <v>30.014399999999998</v>
          </cell>
          <cell r="H10277">
            <v>0</v>
          </cell>
        </row>
        <row r="10278">
          <cell r="G10278">
            <v>28.876899999999999</v>
          </cell>
          <cell r="H10278">
            <v>0</v>
          </cell>
        </row>
        <row r="10279">
          <cell r="G10279">
            <v>29.668500000000002</v>
          </cell>
          <cell r="H10279">
            <v>0</v>
          </cell>
        </row>
        <row r="10280">
          <cell r="G10280">
            <v>29.491199999999999</v>
          </cell>
          <cell r="H10280">
            <v>0</v>
          </cell>
        </row>
        <row r="10281">
          <cell r="G10281">
            <v>26.4773</v>
          </cell>
          <cell r="H10281">
            <v>0</v>
          </cell>
        </row>
        <row r="10282">
          <cell r="G10282">
            <v>29.153400000000001</v>
          </cell>
          <cell r="H10282">
            <v>0</v>
          </cell>
        </row>
        <row r="10283">
          <cell r="G10283">
            <v>1147.5</v>
          </cell>
          <cell r="H10283">
            <v>-114.75</v>
          </cell>
        </row>
        <row r="10284">
          <cell r="G10284">
            <v>678.7636</v>
          </cell>
          <cell r="H10284">
            <v>0</v>
          </cell>
        </row>
        <row r="10285">
          <cell r="G10285">
            <v>296.99919999999997</v>
          </cell>
          <cell r="H10285">
            <v>0</v>
          </cell>
        </row>
        <row r="10286">
          <cell r="G10286">
            <v>167.8963</v>
          </cell>
          <cell r="H10286">
            <v>0</v>
          </cell>
        </row>
        <row r="10287">
          <cell r="G10287">
            <v>166.95830000000001</v>
          </cell>
          <cell r="H10287">
            <v>0</v>
          </cell>
        </row>
        <row r="10288">
          <cell r="G10288">
            <v>160.65289999999999</v>
          </cell>
          <cell r="H10288">
            <v>0</v>
          </cell>
        </row>
        <row r="10289">
          <cell r="G10289">
            <v>165.07929999999999</v>
          </cell>
          <cell r="H10289">
            <v>0</v>
          </cell>
        </row>
        <row r="10290">
          <cell r="G10290">
            <v>-28.876899999999999</v>
          </cell>
          <cell r="H10290">
            <v>0</v>
          </cell>
        </row>
        <row r="10291">
          <cell r="G10291">
            <v>-29.668500000000002</v>
          </cell>
          <cell r="H10291">
            <v>0</v>
          </cell>
        </row>
        <row r="10292">
          <cell r="G10292">
            <v>-29.491199999999999</v>
          </cell>
          <cell r="H10292">
            <v>0</v>
          </cell>
        </row>
        <row r="10293">
          <cell r="G10293">
            <v>-26.4773</v>
          </cell>
          <cell r="H10293">
            <v>0</v>
          </cell>
        </row>
        <row r="10294">
          <cell r="G10294">
            <v>-29.153400000000001</v>
          </cell>
          <cell r="H10294">
            <v>0</v>
          </cell>
        </row>
        <row r="10295">
          <cell r="G10295">
            <v>15</v>
          </cell>
          <cell r="H10295">
            <v>-3</v>
          </cell>
        </row>
        <row r="10296">
          <cell r="G10296">
            <v>61.705800000000004</v>
          </cell>
          <cell r="H10296">
            <v>-12.341200000000001</v>
          </cell>
        </row>
        <row r="10297">
          <cell r="G10297">
            <v>118.7997</v>
          </cell>
          <cell r="H10297">
            <v>-23.759899999999998</v>
          </cell>
        </row>
        <row r="10298">
          <cell r="G10298">
            <v>122.10639999999999</v>
          </cell>
          <cell r="H10298">
            <v>-24.421299999999999</v>
          </cell>
        </row>
        <row r="10299">
          <cell r="G10299">
            <v>121.4242</v>
          </cell>
          <cell r="H10299">
            <v>-24.284800000000001</v>
          </cell>
        </row>
        <row r="10300">
          <cell r="G10300">
            <v>58.419199999999996</v>
          </cell>
          <cell r="H10300">
            <v>-11.6838</v>
          </cell>
        </row>
        <row r="10301">
          <cell r="G10301">
            <v>60.028799999999997</v>
          </cell>
          <cell r="H10301">
            <v>-12.005800000000001</v>
          </cell>
        </row>
        <row r="10302">
          <cell r="G10302">
            <v>-45</v>
          </cell>
          <cell r="H10302">
            <v>0</v>
          </cell>
        </row>
        <row r="10303">
          <cell r="G10303">
            <v>29.857600000000001</v>
          </cell>
          <cell r="H10303">
            <v>0</v>
          </cell>
        </row>
        <row r="10304">
          <cell r="G10304">
            <v>9.9</v>
          </cell>
          <cell r="H10304">
            <v>0</v>
          </cell>
        </row>
        <row r="10305">
          <cell r="G10305">
            <v>15.178000000000001</v>
          </cell>
          <cell r="H10305">
            <v>0</v>
          </cell>
        </row>
        <row r="10306">
          <cell r="G10306">
            <v>15.263299999999999</v>
          </cell>
          <cell r="H10306">
            <v>0</v>
          </cell>
        </row>
        <row r="10307">
          <cell r="G10307">
            <v>384</v>
          </cell>
          <cell r="H10307">
            <v>0</v>
          </cell>
        </row>
        <row r="10308">
          <cell r="G10308">
            <v>138.83799999999999</v>
          </cell>
          <cell r="H10308">
            <v>0</v>
          </cell>
        </row>
        <row r="10309">
          <cell r="G10309">
            <v>148.49959999999999</v>
          </cell>
          <cell r="H10309">
            <v>0</v>
          </cell>
        </row>
        <row r="10310">
          <cell r="G10310">
            <v>122.10639999999999</v>
          </cell>
          <cell r="H10310">
            <v>0</v>
          </cell>
        </row>
        <row r="10311">
          <cell r="G10311">
            <v>121.4242</v>
          </cell>
          <cell r="H10311">
            <v>0</v>
          </cell>
        </row>
        <row r="10312">
          <cell r="G10312">
            <v>116.8385</v>
          </cell>
          <cell r="H10312">
            <v>0</v>
          </cell>
        </row>
        <row r="10313">
          <cell r="G10313">
            <v>120.0577</v>
          </cell>
          <cell r="H10313">
            <v>0</v>
          </cell>
        </row>
        <row r="10314">
          <cell r="G10314">
            <v>0</v>
          </cell>
          <cell r="H10314">
            <v>0</v>
          </cell>
        </row>
        <row r="10315">
          <cell r="G10315">
            <v>0</v>
          </cell>
          <cell r="H10315">
            <v>0</v>
          </cell>
        </row>
        <row r="10316">
          <cell r="G10316">
            <v>0</v>
          </cell>
          <cell r="H10316">
            <v>0</v>
          </cell>
        </row>
        <row r="10317">
          <cell r="G10317">
            <v>0</v>
          </cell>
          <cell r="H10317">
            <v>0</v>
          </cell>
        </row>
        <row r="10318">
          <cell r="G10318">
            <v>0</v>
          </cell>
          <cell r="H10318">
            <v>0</v>
          </cell>
        </row>
        <row r="10319">
          <cell r="G10319">
            <v>0</v>
          </cell>
          <cell r="H10319">
            <v>0</v>
          </cell>
        </row>
        <row r="10320">
          <cell r="G10320">
            <v>0</v>
          </cell>
          <cell r="H10320">
            <v>0</v>
          </cell>
        </row>
        <row r="10321">
          <cell r="G10321">
            <v>30</v>
          </cell>
          <cell r="H10321">
            <v>-0.375</v>
          </cell>
        </row>
        <row r="10322">
          <cell r="G10322">
            <v>15</v>
          </cell>
          <cell r="H10322">
            <v>0</v>
          </cell>
        </row>
        <row r="10323">
          <cell r="G10323">
            <v>46.279299999999999</v>
          </cell>
          <cell r="H10323">
            <v>0</v>
          </cell>
        </row>
        <row r="10324">
          <cell r="G10324">
            <v>44.549900000000001</v>
          </cell>
          <cell r="H10324">
            <v>-0.19320000000000001</v>
          </cell>
        </row>
        <row r="10325">
          <cell r="G10325">
            <v>45.789900000000003</v>
          </cell>
          <cell r="H10325">
            <v>0.1045</v>
          </cell>
        </row>
        <row r="10326">
          <cell r="G10326">
            <v>45.534100000000002</v>
          </cell>
          <cell r="H10326">
            <v>0</v>
          </cell>
        </row>
        <row r="10327">
          <cell r="G10327">
            <v>43.814399999999999</v>
          </cell>
          <cell r="H10327">
            <v>9.7100000000000006E-2</v>
          </cell>
        </row>
        <row r="10328">
          <cell r="G10328">
            <v>45.021599999999999</v>
          </cell>
          <cell r="H10328">
            <v>0.21199999999999999</v>
          </cell>
        </row>
        <row r="10329">
          <cell r="G10329">
            <v>-100</v>
          </cell>
          <cell r="H10329">
            <v>-2.5</v>
          </cell>
        </row>
        <row r="10330">
          <cell r="G10330">
            <v>199.05090000000001</v>
          </cell>
          <cell r="H10330">
            <v>4.9763000000000002</v>
          </cell>
        </row>
        <row r="10331">
          <cell r="G10331">
            <v>56.082500000000003</v>
          </cell>
          <cell r="H10331">
            <v>1.4E-2</v>
          </cell>
        </row>
        <row r="10332">
          <cell r="G10332">
            <v>57.6126</v>
          </cell>
          <cell r="H10332">
            <v>1.44E-2</v>
          </cell>
        </row>
        <row r="10333">
          <cell r="G10333">
            <v>55.414200000000001</v>
          </cell>
          <cell r="H10333">
            <v>1.3899999999999999E-2</v>
          </cell>
        </row>
        <row r="10334">
          <cell r="G10334">
            <v>56.922499999999999</v>
          </cell>
          <cell r="H10334">
            <v>1.4200000000000001E-2</v>
          </cell>
        </row>
        <row r="10335">
          <cell r="G10335">
            <v>56.575200000000002</v>
          </cell>
          <cell r="H10335">
            <v>1.41E-2</v>
          </cell>
        </row>
        <row r="10336">
          <cell r="G10336">
            <v>54.414099999999998</v>
          </cell>
          <cell r="H10336">
            <v>1.3599999999999999E-2</v>
          </cell>
        </row>
        <row r="10337">
          <cell r="G10337">
            <v>55.893799999999999</v>
          </cell>
          <cell r="H10337">
            <v>1.4E-2</v>
          </cell>
        </row>
        <row r="10338">
          <cell r="G10338">
            <v>12</v>
          </cell>
          <cell r="H10338">
            <v>6.0000000000000001E-3</v>
          </cell>
        </row>
        <row r="10339">
          <cell r="G10339">
            <v>61.705800000000004</v>
          </cell>
          <cell r="H10339">
            <v>3.09E-2</v>
          </cell>
        </row>
        <row r="10340">
          <cell r="G10340">
            <v>59.399799999999999</v>
          </cell>
          <cell r="H10340">
            <v>2.9700000000000001E-2</v>
          </cell>
        </row>
        <row r="10341">
          <cell r="G10341">
            <v>61.053199999999997</v>
          </cell>
          <cell r="H10341">
            <v>3.0499999999999999E-2</v>
          </cell>
        </row>
        <row r="10342">
          <cell r="G10342">
            <v>60.7121</v>
          </cell>
          <cell r="H10342">
            <v>3.04E-2</v>
          </cell>
        </row>
        <row r="10343">
          <cell r="G10343">
            <v>58.419199999999996</v>
          </cell>
          <cell r="H10343">
            <v>2.92E-2</v>
          </cell>
        </row>
        <row r="10344">
          <cell r="G10344">
            <v>60.028799999999997</v>
          </cell>
          <cell r="H10344">
            <v>0.03</v>
          </cell>
        </row>
        <row r="10345">
          <cell r="G10345">
            <v>-15</v>
          </cell>
          <cell r="H10345">
            <v>0.1875</v>
          </cell>
        </row>
        <row r="10346">
          <cell r="G10346">
            <v>-15</v>
          </cell>
          <cell r="H10346">
            <v>0.1875</v>
          </cell>
        </row>
        <row r="10347">
          <cell r="G10347">
            <v>30</v>
          </cell>
          <cell r="H10347">
            <v>-0.375</v>
          </cell>
        </row>
        <row r="10348">
          <cell r="G10348">
            <v>-15</v>
          </cell>
          <cell r="H10348">
            <v>7.4999999999999997E-3</v>
          </cell>
        </row>
        <row r="10349">
          <cell r="G10349">
            <v>28.925999999999998</v>
          </cell>
          <cell r="H10349">
            <v>-1.4500000000000001E-2</v>
          </cell>
        </row>
        <row r="10350">
          <cell r="G10350">
            <v>-54.399000000000001</v>
          </cell>
          <cell r="H10350">
            <v>0.68</v>
          </cell>
        </row>
        <row r="10351">
          <cell r="G10351">
            <v>-33.101999999999997</v>
          </cell>
          <cell r="H10351">
            <v>0</v>
          </cell>
        </row>
        <row r="10352">
          <cell r="G10352">
            <v>90</v>
          </cell>
          <cell r="H10352">
            <v>4.4999999999999998E-2</v>
          </cell>
        </row>
        <row r="10353">
          <cell r="G10353">
            <v>60</v>
          </cell>
          <cell r="H10353">
            <v>0</v>
          </cell>
        </row>
        <row r="10354">
          <cell r="G10354">
            <v>15</v>
          </cell>
          <cell r="H10354">
            <v>0.375</v>
          </cell>
        </row>
        <row r="10355">
          <cell r="G10355">
            <v>-237</v>
          </cell>
          <cell r="H10355">
            <v>-5.9249999999999998</v>
          </cell>
        </row>
        <row r="10356">
          <cell r="G10356">
            <v>70.459000000000003</v>
          </cell>
          <cell r="H10356">
            <v>1.7615000000000001</v>
          </cell>
        </row>
        <row r="10357">
          <cell r="G10357">
            <v>317.16300000000001</v>
          </cell>
          <cell r="H10357">
            <v>7.9291</v>
          </cell>
        </row>
        <row r="10358">
          <cell r="G10358">
            <v>61.705800000000004</v>
          </cell>
          <cell r="H10358">
            <v>1.5426</v>
          </cell>
        </row>
        <row r="10359">
          <cell r="G10359">
            <v>59.399799999999999</v>
          </cell>
          <cell r="H10359">
            <v>1.4850000000000001</v>
          </cell>
        </row>
        <row r="10360">
          <cell r="G10360">
            <v>61.053199999999997</v>
          </cell>
          <cell r="H10360">
            <v>1.5263</v>
          </cell>
        </row>
        <row r="10361">
          <cell r="G10361">
            <v>60.7121</v>
          </cell>
          <cell r="H10361">
            <v>1.5178</v>
          </cell>
        </row>
        <row r="10362">
          <cell r="G10362">
            <v>58.419199999999996</v>
          </cell>
          <cell r="H10362">
            <v>1.4604999999999999</v>
          </cell>
        </row>
        <row r="10363">
          <cell r="G10363">
            <v>60.028799999999997</v>
          </cell>
          <cell r="H10363">
            <v>1.5006999999999999</v>
          </cell>
        </row>
        <row r="10364">
          <cell r="G10364">
            <v>0</v>
          </cell>
          <cell r="H10364">
            <v>0</v>
          </cell>
        </row>
        <row r="10365">
          <cell r="G10365">
            <v>0</v>
          </cell>
          <cell r="H10365">
            <v>0</v>
          </cell>
        </row>
        <row r="10366">
          <cell r="G10366">
            <v>0</v>
          </cell>
          <cell r="H10366">
            <v>0</v>
          </cell>
        </row>
        <row r="10367">
          <cell r="G10367">
            <v>0</v>
          </cell>
          <cell r="H10367">
            <v>0</v>
          </cell>
        </row>
        <row r="10368">
          <cell r="G10368">
            <v>0</v>
          </cell>
          <cell r="H10368">
            <v>0</v>
          </cell>
        </row>
        <row r="10369">
          <cell r="G10369">
            <v>-1</v>
          </cell>
          <cell r="H10369">
            <v>1.2500000000000001E-2</v>
          </cell>
        </row>
        <row r="10370">
          <cell r="G10370">
            <v>0</v>
          </cell>
          <cell r="H10370">
            <v>0</v>
          </cell>
        </row>
        <row r="10371">
          <cell r="G10371">
            <v>0</v>
          </cell>
          <cell r="H10371">
            <v>0</v>
          </cell>
        </row>
        <row r="10372">
          <cell r="G10372">
            <v>0</v>
          </cell>
          <cell r="H10372">
            <v>0</v>
          </cell>
        </row>
        <row r="10373">
          <cell r="G10373">
            <v>0.85799999999999998</v>
          </cell>
          <cell r="H10373">
            <v>4.0000000000000002E-4</v>
          </cell>
        </row>
        <row r="10374">
          <cell r="G10374">
            <v>8.2400000000000001E-2</v>
          </cell>
          <cell r="H10374">
            <v>0</v>
          </cell>
        </row>
        <row r="10375">
          <cell r="G10375">
            <v>5.1900000000000002E-2</v>
          </cell>
          <cell r="H10375">
            <v>0</v>
          </cell>
        </row>
        <row r="10376">
          <cell r="G10376">
            <v>0</v>
          </cell>
          <cell r="H10376">
            <v>0</v>
          </cell>
        </row>
        <row r="10377">
          <cell r="G10377">
            <v>1E-4</v>
          </cell>
          <cell r="H10377">
            <v>0</v>
          </cell>
        </row>
        <row r="10378">
          <cell r="G10378">
            <v>0</v>
          </cell>
          <cell r="H10378">
            <v>0</v>
          </cell>
        </row>
        <row r="10379">
          <cell r="G10379">
            <v>0</v>
          </cell>
          <cell r="H10379">
            <v>0</v>
          </cell>
        </row>
        <row r="10380">
          <cell r="G10380">
            <v>0</v>
          </cell>
          <cell r="H10380">
            <v>0</v>
          </cell>
        </row>
        <row r="10381">
          <cell r="G10381">
            <v>0</v>
          </cell>
          <cell r="H10381">
            <v>0</v>
          </cell>
        </row>
        <row r="10382">
          <cell r="G10382">
            <v>0</v>
          </cell>
          <cell r="H10382">
            <v>0</v>
          </cell>
        </row>
        <row r="10383">
          <cell r="G10383">
            <v>0</v>
          </cell>
          <cell r="H10383">
            <v>0</v>
          </cell>
        </row>
        <row r="10384">
          <cell r="G10384">
            <v>0</v>
          </cell>
          <cell r="H10384">
            <v>0</v>
          </cell>
        </row>
        <row r="10385">
          <cell r="G10385">
            <v>0</v>
          </cell>
          <cell r="H10385">
            <v>0</v>
          </cell>
        </row>
        <row r="10386">
          <cell r="G10386">
            <v>0</v>
          </cell>
          <cell r="H10386">
            <v>0</v>
          </cell>
        </row>
        <row r="10387">
          <cell r="G10387">
            <v>0</v>
          </cell>
          <cell r="H10387">
            <v>0</v>
          </cell>
        </row>
        <row r="10388">
          <cell r="G10388">
            <v>0</v>
          </cell>
          <cell r="H10388">
            <v>0</v>
          </cell>
        </row>
        <row r="10389">
          <cell r="G10389">
            <v>0</v>
          </cell>
          <cell r="H10389">
            <v>0</v>
          </cell>
        </row>
        <row r="10390">
          <cell r="G10390">
            <v>3.6299999999999999E-2</v>
          </cell>
          <cell r="H10390">
            <v>-5.0000000000000001E-4</v>
          </cell>
        </row>
        <row r="10391">
          <cell r="G10391">
            <v>-1E-4</v>
          </cell>
          <cell r="H10391">
            <v>0</v>
          </cell>
        </row>
        <row r="10392">
          <cell r="G10392">
            <v>3.5900000000000001E-2</v>
          </cell>
          <cell r="H10392">
            <v>-4.0000000000000002E-4</v>
          </cell>
        </row>
        <row r="10393">
          <cell r="G10393">
            <v>6.7999999999999996E-3</v>
          </cell>
          <cell r="H10393">
            <v>-1E-4</v>
          </cell>
        </row>
        <row r="10394">
          <cell r="G10394">
            <v>0</v>
          </cell>
          <cell r="H10394">
            <v>0</v>
          </cell>
        </row>
        <row r="10395">
          <cell r="G10395">
            <v>0</v>
          </cell>
          <cell r="H10395">
            <v>0</v>
          </cell>
        </row>
        <row r="10396">
          <cell r="G10396">
            <v>0</v>
          </cell>
          <cell r="H10396">
            <v>0</v>
          </cell>
        </row>
        <row r="10397">
          <cell r="G10397">
            <v>0</v>
          </cell>
          <cell r="H10397">
            <v>0</v>
          </cell>
        </row>
        <row r="10398">
          <cell r="G10398">
            <v>0</v>
          </cell>
          <cell r="H10398">
            <v>0</v>
          </cell>
        </row>
        <row r="10399">
          <cell r="G10399">
            <v>0</v>
          </cell>
          <cell r="H10399">
            <v>0</v>
          </cell>
        </row>
        <row r="10400">
          <cell r="G10400">
            <v>0</v>
          </cell>
          <cell r="H10400">
            <v>0</v>
          </cell>
        </row>
        <row r="10401">
          <cell r="G10401">
            <v>0</v>
          </cell>
          <cell r="H10401">
            <v>0</v>
          </cell>
        </row>
        <row r="10402">
          <cell r="G10402">
            <v>0</v>
          </cell>
          <cell r="H10402">
            <v>0</v>
          </cell>
        </row>
        <row r="10403">
          <cell r="G10403">
            <v>0</v>
          </cell>
          <cell r="H10403">
            <v>0</v>
          </cell>
        </row>
        <row r="10404">
          <cell r="G10404">
            <v>0</v>
          </cell>
          <cell r="H10404">
            <v>0</v>
          </cell>
        </row>
        <row r="10405">
          <cell r="G10405">
            <v>0</v>
          </cell>
          <cell r="H10405">
            <v>0</v>
          </cell>
        </row>
        <row r="10406">
          <cell r="G10406">
            <v>8.8130000000000006</v>
          </cell>
          <cell r="H10406">
            <v>-0.11020000000000001</v>
          </cell>
        </row>
        <row r="10407">
          <cell r="G10407">
            <v>-12</v>
          </cell>
          <cell r="H10407">
            <v>-3.78E-2</v>
          </cell>
        </row>
        <row r="10408">
          <cell r="G10408">
            <v>-40.208300000000001</v>
          </cell>
          <cell r="H10408">
            <v>7.1999999999999995E-2</v>
          </cell>
        </row>
        <row r="10409">
          <cell r="G10409">
            <v>-11.88</v>
          </cell>
          <cell r="H10409">
            <v>-1.2999999999999999E-2</v>
          </cell>
        </row>
        <row r="10410">
          <cell r="G10410">
            <v>-12.309100000000001</v>
          </cell>
          <cell r="H10410">
            <v>-5.5899999999999998E-2</v>
          </cell>
        </row>
        <row r="10411">
          <cell r="G10411">
            <v>-12.2403</v>
          </cell>
          <cell r="H10411">
            <v>-9.2899999999999996E-2</v>
          </cell>
        </row>
        <row r="10412">
          <cell r="G10412">
            <v>-11.6838</v>
          </cell>
          <cell r="H10412">
            <v>-4.1700000000000001E-2</v>
          </cell>
        </row>
        <row r="10413">
          <cell r="G10413">
            <v>-12.102600000000001</v>
          </cell>
          <cell r="H10413">
            <v>-2.2200000000000001E-2</v>
          </cell>
        </row>
        <row r="10414">
          <cell r="G10414">
            <v>71.400000000000006</v>
          </cell>
          <cell r="H10414">
            <v>-0.31469999999999998</v>
          </cell>
        </row>
        <row r="10415">
          <cell r="G10415">
            <v>-18.511700000000001</v>
          </cell>
          <cell r="H10415">
            <v>2.7099999999999999E-2</v>
          </cell>
        </row>
        <row r="10416">
          <cell r="G10416">
            <v>-18.116900000000001</v>
          </cell>
          <cell r="H10416">
            <v>2.7900000000000001E-2</v>
          </cell>
        </row>
        <row r="10417">
          <cell r="G10417">
            <v>-17.400200000000002</v>
          </cell>
          <cell r="H10417">
            <v>6.08E-2</v>
          </cell>
        </row>
        <row r="10418">
          <cell r="G10418">
            <v>-17.6065</v>
          </cell>
          <cell r="H10418">
            <v>3.8800000000000001E-2</v>
          </cell>
        </row>
        <row r="10419">
          <cell r="G10419">
            <v>-16.065300000000001</v>
          </cell>
          <cell r="H10419">
            <v>3.5000000000000003E-2</v>
          </cell>
        </row>
        <row r="10420">
          <cell r="G10420">
            <v>-16.507899999999999</v>
          </cell>
          <cell r="H10420">
            <v>3.78E-2</v>
          </cell>
        </row>
        <row r="10421">
          <cell r="G10421">
            <v>-60</v>
          </cell>
          <cell r="H10421">
            <v>0</v>
          </cell>
        </row>
        <row r="10422">
          <cell r="G10422">
            <v>4.7851999999999997</v>
          </cell>
          <cell r="H10422">
            <v>0</v>
          </cell>
        </row>
        <row r="10423">
          <cell r="G10423">
            <v>-90</v>
          </cell>
          <cell r="H10423">
            <v>-4.4999999999999998E-2</v>
          </cell>
        </row>
        <row r="10424">
          <cell r="G10424">
            <v>61.705800000000004</v>
          </cell>
          <cell r="H10424">
            <v>3.09E-2</v>
          </cell>
        </row>
        <row r="10425">
          <cell r="G10425">
            <v>59.399799999999999</v>
          </cell>
          <cell r="H10425">
            <v>2.9700000000000001E-2</v>
          </cell>
        </row>
        <row r="10426">
          <cell r="G10426">
            <v>61.053199999999997</v>
          </cell>
          <cell r="H10426">
            <v>3.0499999999999999E-2</v>
          </cell>
        </row>
        <row r="10427">
          <cell r="G10427">
            <v>60.7121</v>
          </cell>
          <cell r="H10427">
            <v>3.04E-2</v>
          </cell>
        </row>
        <row r="10428">
          <cell r="G10428">
            <v>58.419199999999996</v>
          </cell>
          <cell r="H10428">
            <v>2.92E-2</v>
          </cell>
        </row>
        <row r="10429">
          <cell r="G10429">
            <v>60.028799999999997</v>
          </cell>
          <cell r="H10429">
            <v>0.03</v>
          </cell>
        </row>
        <row r="10430">
          <cell r="G10430">
            <v>57.753799999999998</v>
          </cell>
          <cell r="H10430">
            <v>2.8899999999999999E-2</v>
          </cell>
        </row>
        <row r="10431">
          <cell r="G10431">
            <v>59.337000000000003</v>
          </cell>
          <cell r="H10431">
            <v>2.9700000000000001E-2</v>
          </cell>
        </row>
        <row r="10432">
          <cell r="G10432">
            <v>58.982399999999998</v>
          </cell>
          <cell r="H10432">
            <v>2.9499999999999998E-2</v>
          </cell>
        </row>
        <row r="10433">
          <cell r="G10433">
            <v>52.954599999999999</v>
          </cell>
          <cell r="H10433">
            <v>2.6499999999999999E-2</v>
          </cell>
        </row>
        <row r="10434">
          <cell r="G10434">
            <v>58.306800000000003</v>
          </cell>
          <cell r="H10434">
            <v>2.92E-2</v>
          </cell>
        </row>
        <row r="10435">
          <cell r="G10435">
            <v>56.082500000000003</v>
          </cell>
          <cell r="H10435">
            <v>2.8000000000000001E-2</v>
          </cell>
        </row>
        <row r="10436">
          <cell r="G10436">
            <v>57.6126</v>
          </cell>
          <cell r="H10436">
            <v>2.8799999999999999E-2</v>
          </cell>
        </row>
        <row r="10437">
          <cell r="G10437">
            <v>55.414200000000001</v>
          </cell>
          <cell r="H10437">
            <v>2.7699999999999999E-2</v>
          </cell>
        </row>
        <row r="10438">
          <cell r="G10438">
            <v>56.922499999999999</v>
          </cell>
          <cell r="H10438">
            <v>2.8500000000000001E-2</v>
          </cell>
        </row>
        <row r="10439">
          <cell r="G10439">
            <v>56.575200000000002</v>
          </cell>
          <cell r="H10439">
            <v>2.8299999999999999E-2</v>
          </cell>
        </row>
        <row r="10440">
          <cell r="G10440">
            <v>54.414099999999998</v>
          </cell>
          <cell r="H10440">
            <v>2.7199999999999998E-2</v>
          </cell>
        </row>
        <row r="10441">
          <cell r="G10441">
            <v>55.893799999999999</v>
          </cell>
          <cell r="H10441">
            <v>2.7900000000000001E-2</v>
          </cell>
        </row>
        <row r="10442">
          <cell r="G10442">
            <v>53.760399999999997</v>
          </cell>
          <cell r="H10442">
            <v>2.69E-2</v>
          </cell>
        </row>
        <row r="10443">
          <cell r="G10443">
            <v>55.2226</v>
          </cell>
          <cell r="H10443">
            <v>2.76E-2</v>
          </cell>
        </row>
        <row r="10444">
          <cell r="G10444">
            <v>54.883800000000001</v>
          </cell>
          <cell r="H10444">
            <v>2.7400000000000001E-2</v>
          </cell>
        </row>
        <row r="10445">
          <cell r="G10445">
            <v>49.268700000000003</v>
          </cell>
          <cell r="H10445">
            <v>2.46E-2</v>
          </cell>
        </row>
        <row r="10446">
          <cell r="G10446">
            <v>54.244500000000002</v>
          </cell>
          <cell r="H10446">
            <v>2.7099999999999999E-2</v>
          </cell>
        </row>
        <row r="10447">
          <cell r="G10447">
            <v>52.173400000000001</v>
          </cell>
          <cell r="H10447">
            <v>2.6100000000000002E-2</v>
          </cell>
        </row>
        <row r="10448">
          <cell r="G10448">
            <v>53.595999999999997</v>
          </cell>
          <cell r="H10448">
            <v>2.6800000000000001E-2</v>
          </cell>
        </row>
        <row r="10449">
          <cell r="G10449">
            <v>51.552</v>
          </cell>
          <cell r="H10449">
            <v>2.58E-2</v>
          </cell>
        </row>
        <row r="10450">
          <cell r="G10450">
            <v>52.957700000000003</v>
          </cell>
          <cell r="H10450">
            <v>2.6499999999999999E-2</v>
          </cell>
        </row>
        <row r="10451">
          <cell r="G10451">
            <v>52.637700000000002</v>
          </cell>
          <cell r="H10451">
            <v>2.63E-2</v>
          </cell>
        </row>
        <row r="10452">
          <cell r="G10452">
            <v>50.631500000000003</v>
          </cell>
          <cell r="H10452">
            <v>2.53E-2</v>
          </cell>
        </row>
        <row r="10453">
          <cell r="G10453">
            <v>52.013399999999997</v>
          </cell>
          <cell r="H10453">
            <v>2.5999999999999999E-2</v>
          </cell>
        </row>
        <row r="10454">
          <cell r="G10454">
            <v>50.032299999999999</v>
          </cell>
          <cell r="H10454">
            <v>2.5000000000000001E-2</v>
          </cell>
        </row>
        <row r="10455">
          <cell r="G10455">
            <v>51.398400000000002</v>
          </cell>
          <cell r="H10455">
            <v>2.5700000000000001E-2</v>
          </cell>
        </row>
        <row r="10456">
          <cell r="G10456">
            <v>51.088200000000001</v>
          </cell>
          <cell r="H10456">
            <v>2.5499999999999998E-2</v>
          </cell>
        </row>
        <row r="10457">
          <cell r="G10457">
            <v>45.865299999999998</v>
          </cell>
          <cell r="H10457">
            <v>2.29E-2</v>
          </cell>
        </row>
        <row r="10458">
          <cell r="G10458">
            <v>50.501899999999999</v>
          </cell>
          <cell r="H10458">
            <v>2.53E-2</v>
          </cell>
        </row>
        <row r="10459">
          <cell r="G10459">
            <v>-83.9</v>
          </cell>
          <cell r="H10459">
            <v>9.5600000000000004E-2</v>
          </cell>
        </row>
        <row r="10460">
          <cell r="G10460">
            <v>-56.1</v>
          </cell>
          <cell r="H10460">
            <v>6.3899999999999998E-2</v>
          </cell>
        </row>
        <row r="10461">
          <cell r="G10461">
            <v>-120</v>
          </cell>
          <cell r="H10461">
            <v>0.43</v>
          </cell>
        </row>
        <row r="10462">
          <cell r="G10462">
            <v>60</v>
          </cell>
          <cell r="H10462">
            <v>-0.24679999999999999</v>
          </cell>
        </row>
        <row r="10463">
          <cell r="G10463">
            <v>-10.5</v>
          </cell>
          <cell r="H10463">
            <v>0</v>
          </cell>
        </row>
        <row r="10464">
          <cell r="G10464">
            <v>5.7</v>
          </cell>
          <cell r="H10464">
            <v>1.78E-2</v>
          </cell>
        </row>
        <row r="10465">
          <cell r="G10465">
            <v>30</v>
          </cell>
          <cell r="H10465">
            <v>0</v>
          </cell>
        </row>
        <row r="10466">
          <cell r="G10466">
            <v>-40</v>
          </cell>
          <cell r="H10466">
            <v>0</v>
          </cell>
        </row>
        <row r="10467">
          <cell r="G10467">
            <v>386</v>
          </cell>
          <cell r="H10467">
            <v>0</v>
          </cell>
        </row>
        <row r="10468">
          <cell r="G10468">
            <v>-3.9918</v>
          </cell>
          <cell r="H10468">
            <v>0</v>
          </cell>
        </row>
        <row r="10469">
          <cell r="G10469">
            <v>0</v>
          </cell>
          <cell r="H10469">
            <v>0</v>
          </cell>
        </row>
        <row r="10470">
          <cell r="G10470">
            <v>0</v>
          </cell>
          <cell r="H10470">
            <v>0</v>
          </cell>
        </row>
        <row r="10471">
          <cell r="G10471">
            <v>0</v>
          </cell>
          <cell r="H10471">
            <v>0</v>
          </cell>
        </row>
        <row r="10472">
          <cell r="G10472">
            <v>0</v>
          </cell>
          <cell r="H10472">
            <v>0</v>
          </cell>
        </row>
        <row r="10473">
          <cell r="G10473">
            <v>0</v>
          </cell>
          <cell r="H10473">
            <v>0</v>
          </cell>
        </row>
        <row r="10474">
          <cell r="G10474">
            <v>78</v>
          </cell>
          <cell r="H10474">
            <v>0</v>
          </cell>
        </row>
        <row r="10475">
          <cell r="G10475">
            <v>0</v>
          </cell>
          <cell r="H10475">
            <v>0</v>
          </cell>
        </row>
        <row r="10476">
          <cell r="G10476">
            <v>0</v>
          </cell>
          <cell r="H10476">
            <v>0</v>
          </cell>
        </row>
        <row r="10477">
          <cell r="G10477">
            <v>0</v>
          </cell>
          <cell r="H10477">
            <v>0</v>
          </cell>
        </row>
        <row r="10478">
          <cell r="G10478">
            <v>0</v>
          </cell>
          <cell r="H10478">
            <v>0</v>
          </cell>
        </row>
        <row r="10479">
          <cell r="G10479">
            <v>0</v>
          </cell>
          <cell r="H10479">
            <v>0</v>
          </cell>
        </row>
        <row r="10480">
          <cell r="G10480">
            <v>0</v>
          </cell>
          <cell r="H10480">
            <v>0</v>
          </cell>
        </row>
        <row r="10481">
          <cell r="G10481">
            <v>-26</v>
          </cell>
          <cell r="H10481">
            <v>0</v>
          </cell>
        </row>
        <row r="10482">
          <cell r="G10482">
            <v>-61</v>
          </cell>
          <cell r="H10482">
            <v>0</v>
          </cell>
        </row>
        <row r="10483">
          <cell r="G10483">
            <v>46</v>
          </cell>
          <cell r="H10483">
            <v>0</v>
          </cell>
        </row>
        <row r="10484">
          <cell r="G10484">
            <v>-23</v>
          </cell>
          <cell r="H10484">
            <v>0</v>
          </cell>
        </row>
        <row r="10485">
          <cell r="G10485">
            <v>-30</v>
          </cell>
          <cell r="H10485">
            <v>-1.4999999999999999E-2</v>
          </cell>
        </row>
        <row r="10486">
          <cell r="G10486">
            <v>-30.852900000000002</v>
          </cell>
          <cell r="H10486">
            <v>-1.54E-2</v>
          </cell>
        </row>
        <row r="10487">
          <cell r="G10487">
            <v>-29.6999</v>
          </cell>
          <cell r="H10487">
            <v>-1.4800000000000001E-2</v>
          </cell>
        </row>
        <row r="10488">
          <cell r="G10488">
            <v>-30.526599999999998</v>
          </cell>
          <cell r="H10488">
            <v>-1.5299999999999999E-2</v>
          </cell>
        </row>
        <row r="10489">
          <cell r="G10489">
            <v>-30.356100000000001</v>
          </cell>
          <cell r="H10489">
            <v>-1.52E-2</v>
          </cell>
        </row>
        <row r="10490">
          <cell r="G10490">
            <v>-29.209599999999998</v>
          </cell>
          <cell r="H10490">
            <v>-1.46E-2</v>
          </cell>
        </row>
        <row r="10491">
          <cell r="G10491">
            <v>-30.014399999999998</v>
          </cell>
          <cell r="H10491">
            <v>-1.4999999999999999E-2</v>
          </cell>
        </row>
        <row r="10492">
          <cell r="G10492">
            <v>30</v>
          </cell>
          <cell r="H10492">
            <v>0.75</v>
          </cell>
        </row>
        <row r="10493">
          <cell r="G10493">
            <v>30.852900000000002</v>
          </cell>
          <cell r="H10493">
            <v>0.77129999999999999</v>
          </cell>
        </row>
        <row r="10494">
          <cell r="G10494">
            <v>29.6999</v>
          </cell>
          <cell r="H10494">
            <v>0.74250000000000005</v>
          </cell>
        </row>
        <row r="10495">
          <cell r="G10495">
            <v>30.526599999999998</v>
          </cell>
          <cell r="H10495">
            <v>0.76319999999999999</v>
          </cell>
        </row>
        <row r="10496">
          <cell r="G10496">
            <v>30.356100000000001</v>
          </cell>
          <cell r="H10496">
            <v>0.75890000000000002</v>
          </cell>
        </row>
        <row r="10497">
          <cell r="G10497">
            <v>29.209599999999998</v>
          </cell>
          <cell r="H10497">
            <v>0.73019999999999996</v>
          </cell>
        </row>
        <row r="10498">
          <cell r="G10498">
            <v>30.014399999999998</v>
          </cell>
          <cell r="H10498">
            <v>0.75039999999999996</v>
          </cell>
        </row>
        <row r="10499">
          <cell r="G10499">
            <v>70</v>
          </cell>
          <cell r="H10499">
            <v>0</v>
          </cell>
        </row>
        <row r="10500">
          <cell r="G10500">
            <v>-60</v>
          </cell>
          <cell r="H10500">
            <v>-1.5</v>
          </cell>
        </row>
        <row r="10501">
          <cell r="G10501">
            <v>-120</v>
          </cell>
          <cell r="H10501">
            <v>-3</v>
          </cell>
        </row>
        <row r="10502">
          <cell r="G10502">
            <v>0</v>
          </cell>
          <cell r="H10502">
            <v>0</v>
          </cell>
        </row>
        <row r="10503">
          <cell r="G10503">
            <v>0</v>
          </cell>
          <cell r="H10503">
            <v>0</v>
          </cell>
        </row>
        <row r="10504">
          <cell r="G10504">
            <v>0</v>
          </cell>
          <cell r="H10504">
            <v>0</v>
          </cell>
        </row>
        <row r="10505">
          <cell r="G10505">
            <v>0</v>
          </cell>
          <cell r="H10505">
            <v>0</v>
          </cell>
        </row>
        <row r="10506">
          <cell r="G10506">
            <v>0</v>
          </cell>
          <cell r="H10506">
            <v>0</v>
          </cell>
        </row>
        <row r="10507">
          <cell r="G10507">
            <v>-15</v>
          </cell>
          <cell r="H10507">
            <v>1.7100000000000001E-2</v>
          </cell>
        </row>
        <row r="10508">
          <cell r="G10508">
            <v>0</v>
          </cell>
          <cell r="H10508">
            <v>0</v>
          </cell>
        </row>
        <row r="10509">
          <cell r="G10509">
            <v>0</v>
          </cell>
          <cell r="H10509">
            <v>0</v>
          </cell>
        </row>
        <row r="10510">
          <cell r="G10510">
            <v>-15.960800000000001</v>
          </cell>
          <cell r="H10510">
            <v>0</v>
          </cell>
        </row>
        <row r="10511">
          <cell r="G10511">
            <v>0</v>
          </cell>
          <cell r="H10511">
            <v>0</v>
          </cell>
        </row>
        <row r="10512">
          <cell r="G10512">
            <v>-93.684700000000007</v>
          </cell>
          <cell r="H10512">
            <v>0</v>
          </cell>
        </row>
        <row r="10513">
          <cell r="G10513">
            <v>237.8322</v>
          </cell>
          <cell r="H10513">
            <v>0</v>
          </cell>
        </row>
        <row r="10514">
          <cell r="G10514">
            <v>-135</v>
          </cell>
          <cell r="H10514">
            <v>0</v>
          </cell>
        </row>
        <row r="10515">
          <cell r="G10515">
            <v>-90</v>
          </cell>
          <cell r="H10515">
            <v>0</v>
          </cell>
        </row>
        <row r="10516">
          <cell r="G10516">
            <v>-15.4093</v>
          </cell>
          <cell r="H10516">
            <v>0</v>
          </cell>
        </row>
        <row r="10517">
          <cell r="G10517">
            <v>-14.815200000000001</v>
          </cell>
          <cell r="H10517">
            <v>0</v>
          </cell>
        </row>
        <row r="10518">
          <cell r="G10518">
            <v>-15.2095</v>
          </cell>
          <cell r="H10518">
            <v>0</v>
          </cell>
        </row>
        <row r="10519">
          <cell r="G10519">
            <v>-15.106</v>
          </cell>
          <cell r="H10519">
            <v>0</v>
          </cell>
        </row>
        <row r="10520">
          <cell r="G10520">
            <v>-14.5177</v>
          </cell>
          <cell r="H10520">
            <v>0</v>
          </cell>
        </row>
        <row r="10521">
          <cell r="G10521">
            <v>-14.9</v>
          </cell>
          <cell r="H10521">
            <v>0</v>
          </cell>
        </row>
        <row r="10522">
          <cell r="G10522">
            <v>-30</v>
          </cell>
          <cell r="H10522">
            <v>0.1075</v>
          </cell>
        </row>
        <row r="10523">
          <cell r="G10523">
            <v>-30</v>
          </cell>
          <cell r="H10523">
            <v>6</v>
          </cell>
        </row>
        <row r="10524">
          <cell r="G10524">
            <v>-30.852900000000002</v>
          </cell>
          <cell r="H10524">
            <v>6.1706000000000003</v>
          </cell>
        </row>
        <row r="10525">
          <cell r="G10525">
            <v>-29.6999</v>
          </cell>
          <cell r="H10525">
            <v>5.94</v>
          </cell>
        </row>
        <row r="10526">
          <cell r="G10526">
            <v>-30.526599999999998</v>
          </cell>
          <cell r="H10526">
            <v>6.1052999999999997</v>
          </cell>
        </row>
        <row r="10527">
          <cell r="G10527">
            <v>-30.356100000000001</v>
          </cell>
          <cell r="H10527">
            <v>6.0712000000000002</v>
          </cell>
        </row>
        <row r="10528">
          <cell r="G10528">
            <v>-29.209599999999998</v>
          </cell>
          <cell r="H10528">
            <v>5.8418999999999999</v>
          </cell>
        </row>
        <row r="10529">
          <cell r="G10529">
            <v>-30.014399999999998</v>
          </cell>
          <cell r="H10529">
            <v>6.0029000000000003</v>
          </cell>
        </row>
        <row r="10530">
          <cell r="G10530">
            <v>618</v>
          </cell>
          <cell r="H10530">
            <v>-123.6</v>
          </cell>
        </row>
        <row r="10531">
          <cell r="G10531">
            <v>0</v>
          </cell>
          <cell r="H10531">
            <v>0</v>
          </cell>
        </row>
        <row r="10532">
          <cell r="G10532">
            <v>0</v>
          </cell>
          <cell r="H10532">
            <v>0</v>
          </cell>
        </row>
        <row r="10533">
          <cell r="G10533">
            <v>0</v>
          </cell>
          <cell r="H10533">
            <v>0</v>
          </cell>
        </row>
        <row r="10534">
          <cell r="G10534">
            <v>0</v>
          </cell>
          <cell r="H10534">
            <v>0</v>
          </cell>
        </row>
        <row r="10535">
          <cell r="G10535">
            <v>0</v>
          </cell>
          <cell r="H10535">
            <v>0</v>
          </cell>
        </row>
        <row r="10536">
          <cell r="G10536">
            <v>0</v>
          </cell>
          <cell r="H10536">
            <v>0</v>
          </cell>
        </row>
        <row r="10537">
          <cell r="G10537">
            <v>0</v>
          </cell>
          <cell r="H10537">
            <v>0</v>
          </cell>
        </row>
        <row r="10538">
          <cell r="G10538">
            <v>0</v>
          </cell>
          <cell r="H10538">
            <v>0</v>
          </cell>
        </row>
        <row r="10539">
          <cell r="G10539">
            <v>0</v>
          </cell>
          <cell r="H10539">
            <v>0</v>
          </cell>
        </row>
        <row r="10540">
          <cell r="G10540">
            <v>0</v>
          </cell>
          <cell r="H10540">
            <v>0</v>
          </cell>
        </row>
        <row r="10541">
          <cell r="G10541">
            <v>0</v>
          </cell>
          <cell r="H10541">
            <v>0</v>
          </cell>
        </row>
        <row r="10542">
          <cell r="G10542">
            <v>-530.22</v>
          </cell>
          <cell r="H10542">
            <v>53.021999999999998</v>
          </cell>
        </row>
        <row r="10543">
          <cell r="G10543">
            <v>-1109.1913</v>
          </cell>
          <cell r="H10543">
            <v>0</v>
          </cell>
        </row>
        <row r="10544">
          <cell r="G10544">
            <v>-804.27380000000005</v>
          </cell>
          <cell r="H10544">
            <v>0</v>
          </cell>
        </row>
        <row r="10545">
          <cell r="G10545">
            <v>-689.29070000000002</v>
          </cell>
          <cell r="H10545">
            <v>0</v>
          </cell>
        </row>
        <row r="10546">
          <cell r="G10546">
            <v>-683.01130000000001</v>
          </cell>
          <cell r="H10546">
            <v>0</v>
          </cell>
        </row>
        <row r="10547">
          <cell r="G10547">
            <v>-657.21640000000002</v>
          </cell>
          <cell r="H10547">
            <v>0</v>
          </cell>
        </row>
        <row r="10548">
          <cell r="G10548">
            <v>-790.54089999999997</v>
          </cell>
          <cell r="H10548">
            <v>0</v>
          </cell>
        </row>
        <row r="10549">
          <cell r="G10549">
            <v>0</v>
          </cell>
          <cell r="H10549">
            <v>0</v>
          </cell>
        </row>
        <row r="10550">
          <cell r="G10550">
            <v>0</v>
          </cell>
          <cell r="H10550">
            <v>0</v>
          </cell>
        </row>
        <row r="10551">
          <cell r="G10551">
            <v>0</v>
          </cell>
          <cell r="H10551">
            <v>0</v>
          </cell>
        </row>
        <row r="10552">
          <cell r="G10552">
            <v>0</v>
          </cell>
          <cell r="H10552">
            <v>0</v>
          </cell>
        </row>
        <row r="10553">
          <cell r="G10553">
            <v>0</v>
          </cell>
          <cell r="H10553">
            <v>0</v>
          </cell>
        </row>
        <row r="10554">
          <cell r="G10554">
            <v>-750</v>
          </cell>
          <cell r="H10554">
            <v>0</v>
          </cell>
        </row>
        <row r="10555">
          <cell r="G10555">
            <v>-135</v>
          </cell>
          <cell r="H10555">
            <v>13.5</v>
          </cell>
        </row>
        <row r="10556">
          <cell r="G10556">
            <v>1396.5</v>
          </cell>
          <cell r="H10556">
            <v>-139.65</v>
          </cell>
        </row>
        <row r="10557">
          <cell r="G10557">
            <v>140.38069999999999</v>
          </cell>
          <cell r="H10557">
            <v>-14.0381</v>
          </cell>
        </row>
        <row r="10558">
          <cell r="G10558">
            <v>105.43470000000001</v>
          </cell>
          <cell r="H10558">
            <v>-10.5435</v>
          </cell>
        </row>
        <row r="10559">
          <cell r="G10559">
            <v>108.3694</v>
          </cell>
          <cell r="H10559">
            <v>-10.8369</v>
          </cell>
        </row>
        <row r="10560">
          <cell r="G10560">
            <v>107.764</v>
          </cell>
          <cell r="H10560">
            <v>-10.776400000000001</v>
          </cell>
        </row>
        <row r="10561">
          <cell r="G10561">
            <v>103.69410000000001</v>
          </cell>
          <cell r="H10561">
            <v>-10.369400000000001</v>
          </cell>
        </row>
        <row r="10562">
          <cell r="G10562">
            <v>106.55119999999999</v>
          </cell>
          <cell r="H10562">
            <v>-10.655099999999999</v>
          </cell>
        </row>
        <row r="10563">
          <cell r="G10563">
            <v>-28.876899999999999</v>
          </cell>
          <cell r="H10563">
            <v>2.8877000000000002</v>
          </cell>
        </row>
        <row r="10564">
          <cell r="G10564">
            <v>-29.668500000000002</v>
          </cell>
          <cell r="H10564">
            <v>2.9668000000000001</v>
          </cell>
        </row>
        <row r="10565">
          <cell r="G10565">
            <v>-29.491199999999999</v>
          </cell>
          <cell r="H10565">
            <v>2.9491000000000001</v>
          </cell>
        </row>
        <row r="10566">
          <cell r="G10566">
            <v>-26.4773</v>
          </cell>
          <cell r="H10566">
            <v>2.6476999999999999</v>
          </cell>
        </row>
        <row r="10567">
          <cell r="G10567">
            <v>-29.153400000000001</v>
          </cell>
          <cell r="H10567">
            <v>2.9152999999999998</v>
          </cell>
        </row>
        <row r="10568">
          <cell r="G10568">
            <v>-0.5</v>
          </cell>
          <cell r="H10568">
            <v>5.0000000000000001E-3</v>
          </cell>
        </row>
        <row r="10569">
          <cell r="G10569">
            <v>-0.84599999999999997</v>
          </cell>
          <cell r="H10569">
            <v>8.5000000000000006E-3</v>
          </cell>
        </row>
        <row r="10570">
          <cell r="G10570">
            <v>-0.495</v>
          </cell>
          <cell r="H10570">
            <v>4.8999999999999998E-3</v>
          </cell>
        </row>
        <row r="10571">
          <cell r="G10571">
            <v>-0.83699999999999997</v>
          </cell>
          <cell r="H10571">
            <v>8.3999999999999995E-3</v>
          </cell>
        </row>
        <row r="10572">
          <cell r="G10572">
            <v>30.852900000000002</v>
          </cell>
          <cell r="H10572">
            <v>0</v>
          </cell>
        </row>
        <row r="10573">
          <cell r="G10573">
            <v>109.956</v>
          </cell>
          <cell r="H10573">
            <v>-1.0995999999999999</v>
          </cell>
        </row>
        <row r="10574">
          <cell r="G10574">
            <v>0</v>
          </cell>
          <cell r="H10574">
            <v>0</v>
          </cell>
        </row>
        <row r="10575">
          <cell r="G10575">
            <v>-77.132199999999997</v>
          </cell>
          <cell r="H10575">
            <v>0</v>
          </cell>
        </row>
        <row r="10576">
          <cell r="G10576">
            <v>14.85</v>
          </cell>
          <cell r="H10576">
            <v>0</v>
          </cell>
        </row>
        <row r="10577">
          <cell r="G10577">
            <v>-61.053199999999997</v>
          </cell>
          <cell r="H10577">
            <v>0</v>
          </cell>
        </row>
        <row r="10578">
          <cell r="G10578">
            <v>-39.1691</v>
          </cell>
          <cell r="H10578">
            <v>0</v>
          </cell>
        </row>
        <row r="10579">
          <cell r="G10579">
            <v>-32.130600000000001</v>
          </cell>
          <cell r="H10579">
            <v>0</v>
          </cell>
        </row>
        <row r="10580">
          <cell r="G10580">
            <v>-60.028799999999997</v>
          </cell>
          <cell r="H10580">
            <v>0</v>
          </cell>
        </row>
        <row r="10581">
          <cell r="G10581">
            <v>14.4384</v>
          </cell>
          <cell r="H10581">
            <v>0</v>
          </cell>
        </row>
        <row r="10582">
          <cell r="G10582">
            <v>0</v>
          </cell>
          <cell r="H10582">
            <v>0</v>
          </cell>
        </row>
        <row r="10583">
          <cell r="G10583">
            <v>0</v>
          </cell>
          <cell r="H10583">
            <v>0</v>
          </cell>
        </row>
        <row r="10584">
          <cell r="G10584">
            <v>0</v>
          </cell>
          <cell r="H10584">
            <v>0</v>
          </cell>
        </row>
        <row r="10585">
          <cell r="G10585">
            <v>0</v>
          </cell>
          <cell r="H10585">
            <v>0</v>
          </cell>
        </row>
        <row r="10586">
          <cell r="G10586">
            <v>0</v>
          </cell>
          <cell r="H10586">
            <v>0</v>
          </cell>
        </row>
        <row r="10587">
          <cell r="G10587">
            <v>-28.8063</v>
          </cell>
          <cell r="H10587">
            <v>0</v>
          </cell>
        </row>
        <row r="10588">
          <cell r="G10588">
            <v>-55.414200000000001</v>
          </cell>
          <cell r="H10588">
            <v>0</v>
          </cell>
        </row>
        <row r="10589">
          <cell r="G10589">
            <v>0</v>
          </cell>
          <cell r="H10589">
            <v>0</v>
          </cell>
        </row>
        <row r="10590">
          <cell r="G10590">
            <v>0</v>
          </cell>
          <cell r="H10590">
            <v>0</v>
          </cell>
        </row>
        <row r="10591">
          <cell r="G10591">
            <v>0</v>
          </cell>
          <cell r="H10591">
            <v>0</v>
          </cell>
        </row>
        <row r="10592">
          <cell r="G10592">
            <v>0</v>
          </cell>
          <cell r="H10592">
            <v>0</v>
          </cell>
        </row>
        <row r="10593">
          <cell r="G10593">
            <v>1135.5</v>
          </cell>
          <cell r="H10593">
            <v>-113.55</v>
          </cell>
        </row>
        <row r="10594">
          <cell r="G10594">
            <v>738.57839999999999</v>
          </cell>
          <cell r="H10594">
            <v>0</v>
          </cell>
        </row>
        <row r="10595">
          <cell r="G10595">
            <v>567.26840000000004</v>
          </cell>
          <cell r="H10595">
            <v>0</v>
          </cell>
        </row>
        <row r="10596">
          <cell r="G10596">
            <v>480.44929999999999</v>
          </cell>
          <cell r="H10596">
            <v>0</v>
          </cell>
        </row>
        <row r="10597">
          <cell r="G10597">
            <v>477.76519999999999</v>
          </cell>
          <cell r="H10597">
            <v>0</v>
          </cell>
        </row>
        <row r="10598">
          <cell r="G10598">
            <v>516.03660000000002</v>
          </cell>
          <cell r="H10598">
            <v>0</v>
          </cell>
        </row>
        <row r="10599">
          <cell r="G10599">
            <v>475.38959999999997</v>
          </cell>
          <cell r="H10599">
            <v>0</v>
          </cell>
        </row>
        <row r="10600">
          <cell r="G10600">
            <v>-14.4384</v>
          </cell>
          <cell r="H10600">
            <v>0</v>
          </cell>
        </row>
        <row r="10601">
          <cell r="G10601">
            <v>0</v>
          </cell>
          <cell r="H10601">
            <v>0</v>
          </cell>
        </row>
        <row r="10602">
          <cell r="G10602">
            <v>0</v>
          </cell>
          <cell r="H10602">
            <v>0</v>
          </cell>
        </row>
        <row r="10603">
          <cell r="G10603">
            <v>0</v>
          </cell>
          <cell r="H10603">
            <v>0</v>
          </cell>
        </row>
        <row r="10604">
          <cell r="G10604">
            <v>0</v>
          </cell>
          <cell r="H10604">
            <v>0</v>
          </cell>
        </row>
        <row r="10605">
          <cell r="G10605">
            <v>84.123699999999999</v>
          </cell>
          <cell r="H10605">
            <v>0</v>
          </cell>
        </row>
        <row r="10606">
          <cell r="G10606">
            <v>86.418800000000005</v>
          </cell>
          <cell r="H10606">
            <v>0</v>
          </cell>
        </row>
        <row r="10607">
          <cell r="G10607">
            <v>83.121300000000005</v>
          </cell>
          <cell r="H10607">
            <v>0</v>
          </cell>
        </row>
        <row r="10608">
          <cell r="G10608">
            <v>85.383799999999994</v>
          </cell>
          <cell r="H10608">
            <v>0</v>
          </cell>
        </row>
        <row r="10609">
          <cell r="G10609">
            <v>84.862700000000004</v>
          </cell>
          <cell r="H10609">
            <v>0</v>
          </cell>
        </row>
        <row r="10610">
          <cell r="G10610">
            <v>81.621099999999998</v>
          </cell>
          <cell r="H10610">
            <v>0</v>
          </cell>
        </row>
        <row r="10611">
          <cell r="G10611">
            <v>83.840800000000002</v>
          </cell>
          <cell r="H10611">
            <v>0</v>
          </cell>
        </row>
        <row r="10612">
          <cell r="G10612">
            <v>57.753799999999998</v>
          </cell>
          <cell r="H10612">
            <v>-11.550800000000001</v>
          </cell>
        </row>
        <row r="10613">
          <cell r="G10613">
            <v>59.337000000000003</v>
          </cell>
          <cell r="H10613">
            <v>-11.8674</v>
          </cell>
        </row>
        <row r="10614">
          <cell r="G10614">
            <v>58.982399999999998</v>
          </cell>
          <cell r="H10614">
            <v>-11.7965</v>
          </cell>
        </row>
        <row r="10615">
          <cell r="G10615">
            <v>52.954599999999999</v>
          </cell>
          <cell r="H10615">
            <v>-10.5909</v>
          </cell>
        </row>
        <row r="10616">
          <cell r="G10616">
            <v>58.306800000000003</v>
          </cell>
          <cell r="H10616">
            <v>-11.6614</v>
          </cell>
        </row>
        <row r="10617">
          <cell r="G10617">
            <v>-225</v>
          </cell>
          <cell r="H10617">
            <v>22.5</v>
          </cell>
        </row>
        <row r="10618">
          <cell r="G10618">
            <v>-231.39670000000001</v>
          </cell>
          <cell r="H10618">
            <v>0</v>
          </cell>
        </row>
        <row r="10619">
          <cell r="G10619">
            <v>-222.74940000000001</v>
          </cell>
          <cell r="H10619">
            <v>0</v>
          </cell>
        </row>
        <row r="10620">
          <cell r="G10620">
            <v>-228.9495</v>
          </cell>
          <cell r="H10620">
            <v>0</v>
          </cell>
        </row>
        <row r="10621">
          <cell r="G10621">
            <v>-227.6704</v>
          </cell>
          <cell r="H10621">
            <v>0</v>
          </cell>
        </row>
        <row r="10622">
          <cell r="G10622">
            <v>-219.07210000000001</v>
          </cell>
          <cell r="H10622">
            <v>0</v>
          </cell>
        </row>
        <row r="10623">
          <cell r="G10623">
            <v>-225.10810000000001</v>
          </cell>
          <cell r="H10623">
            <v>0</v>
          </cell>
        </row>
        <row r="10624">
          <cell r="G10624">
            <v>187.69970000000001</v>
          </cell>
          <cell r="H10624">
            <v>0</v>
          </cell>
        </row>
        <row r="10625">
          <cell r="G10625">
            <v>192.84520000000001</v>
          </cell>
          <cell r="H10625">
            <v>0</v>
          </cell>
        </row>
        <row r="10626">
          <cell r="G10626">
            <v>191.69280000000001</v>
          </cell>
          <cell r="H10626">
            <v>0</v>
          </cell>
        </row>
        <row r="10627">
          <cell r="G10627">
            <v>172.1026</v>
          </cell>
          <cell r="H10627">
            <v>0</v>
          </cell>
        </row>
        <row r="10628">
          <cell r="G10628">
            <v>189.49709999999999</v>
          </cell>
          <cell r="H10628">
            <v>0</v>
          </cell>
        </row>
        <row r="10629">
          <cell r="G10629">
            <v>-75</v>
          </cell>
          <cell r="H10629">
            <v>7.5</v>
          </cell>
        </row>
        <row r="10630">
          <cell r="G10630">
            <v>300.3</v>
          </cell>
          <cell r="H10630">
            <v>-30.03</v>
          </cell>
        </row>
        <row r="10631">
          <cell r="G10631">
            <v>262.55810000000002</v>
          </cell>
          <cell r="H10631">
            <v>-26.255800000000001</v>
          </cell>
        </row>
        <row r="10632">
          <cell r="G10632">
            <v>252.74629999999999</v>
          </cell>
          <cell r="H10632">
            <v>-25.2746</v>
          </cell>
        </row>
        <row r="10633">
          <cell r="G10633">
            <v>259.78140000000002</v>
          </cell>
          <cell r="H10633">
            <v>-25.978100000000001</v>
          </cell>
        </row>
        <row r="10634">
          <cell r="G10634">
            <v>258.33</v>
          </cell>
          <cell r="H10634">
            <v>-25.832999999999998</v>
          </cell>
        </row>
        <row r="10635">
          <cell r="G10635">
            <v>248.57380000000001</v>
          </cell>
          <cell r="H10635">
            <v>-24.857399999999998</v>
          </cell>
        </row>
        <row r="10636">
          <cell r="G10636">
            <v>255.42269999999999</v>
          </cell>
          <cell r="H10636">
            <v>-25.542300000000001</v>
          </cell>
        </row>
        <row r="10637">
          <cell r="G10637">
            <v>-231.01499999999999</v>
          </cell>
          <cell r="H10637">
            <v>23.101500000000001</v>
          </cell>
        </row>
        <row r="10638">
          <cell r="G10638">
            <v>-237.34800000000001</v>
          </cell>
          <cell r="H10638">
            <v>23.7348</v>
          </cell>
        </row>
        <row r="10639">
          <cell r="G10639">
            <v>-235.92959999999999</v>
          </cell>
          <cell r="H10639">
            <v>23.593</v>
          </cell>
        </row>
        <row r="10640">
          <cell r="G10640">
            <v>-211.8186</v>
          </cell>
          <cell r="H10640">
            <v>21.181899999999999</v>
          </cell>
        </row>
        <row r="10641">
          <cell r="G10641">
            <v>-233.22720000000001</v>
          </cell>
          <cell r="H10641">
            <v>23.322700000000001</v>
          </cell>
        </row>
        <row r="10642">
          <cell r="G10642">
            <v>30</v>
          </cell>
          <cell r="H10642">
            <v>-0.3</v>
          </cell>
        </row>
        <row r="10643">
          <cell r="G10643">
            <v>15.426399999999999</v>
          </cell>
          <cell r="H10643">
            <v>-0.15429999999999999</v>
          </cell>
        </row>
        <row r="10644">
          <cell r="G10644">
            <v>14.85</v>
          </cell>
          <cell r="H10644">
            <v>-0.14849999999999999</v>
          </cell>
        </row>
        <row r="10645">
          <cell r="G10645">
            <v>15.263299999999999</v>
          </cell>
          <cell r="H10645">
            <v>-0.15260000000000001</v>
          </cell>
        </row>
        <row r="10646">
          <cell r="G10646">
            <v>15.178000000000001</v>
          </cell>
          <cell r="H10646">
            <v>-0.15179999999999999</v>
          </cell>
        </row>
        <row r="10647">
          <cell r="G10647">
            <v>14.604799999999999</v>
          </cell>
          <cell r="H10647">
            <v>-0.14599999999999999</v>
          </cell>
        </row>
        <row r="10648">
          <cell r="G10648">
            <v>15.007199999999999</v>
          </cell>
          <cell r="H10648">
            <v>-0.15010000000000001</v>
          </cell>
        </row>
        <row r="10649">
          <cell r="G10649">
            <v>-14.4384</v>
          </cell>
          <cell r="H10649">
            <v>0.1444</v>
          </cell>
        </row>
        <row r="10650">
          <cell r="G10650">
            <v>-14.834199999999999</v>
          </cell>
          <cell r="H10650">
            <v>0.14829999999999999</v>
          </cell>
        </row>
        <row r="10651">
          <cell r="G10651">
            <v>-14.7456</v>
          </cell>
          <cell r="H10651">
            <v>0.14749999999999999</v>
          </cell>
        </row>
        <row r="10652">
          <cell r="G10652">
            <v>-13.2387</v>
          </cell>
          <cell r="H10652">
            <v>0.13239999999999999</v>
          </cell>
        </row>
        <row r="10653">
          <cell r="G10653">
            <v>-14.576700000000001</v>
          </cell>
          <cell r="H10653">
            <v>0.14580000000000001</v>
          </cell>
        </row>
        <row r="10654">
          <cell r="G10654">
            <v>22.5</v>
          </cell>
          <cell r="H10654">
            <v>-2.25</v>
          </cell>
        </row>
        <row r="10655">
          <cell r="G10655">
            <v>7.7131999999999996</v>
          </cell>
          <cell r="H10655">
            <v>0</v>
          </cell>
        </row>
        <row r="10656">
          <cell r="G10656">
            <v>7.4249999999999998</v>
          </cell>
          <cell r="H10656">
            <v>0</v>
          </cell>
        </row>
        <row r="10657">
          <cell r="G10657">
            <v>7.6317000000000004</v>
          </cell>
          <cell r="H10657">
            <v>0</v>
          </cell>
        </row>
        <row r="10658">
          <cell r="G10658">
            <v>7.5890000000000004</v>
          </cell>
          <cell r="H10658">
            <v>0</v>
          </cell>
        </row>
        <row r="10659">
          <cell r="G10659">
            <v>7.3023999999999996</v>
          </cell>
          <cell r="H10659">
            <v>0</v>
          </cell>
        </row>
        <row r="10660">
          <cell r="G10660">
            <v>7.5035999999999996</v>
          </cell>
          <cell r="H10660">
            <v>0</v>
          </cell>
        </row>
        <row r="10661">
          <cell r="G10661">
            <v>57.753799999999998</v>
          </cell>
          <cell r="H10661">
            <v>0</v>
          </cell>
        </row>
        <row r="10662">
          <cell r="G10662">
            <v>118.67400000000001</v>
          </cell>
          <cell r="H10662">
            <v>0</v>
          </cell>
        </row>
        <row r="10663">
          <cell r="G10663">
            <v>117.9648</v>
          </cell>
          <cell r="H10663">
            <v>0</v>
          </cell>
        </row>
        <row r="10664">
          <cell r="G10664">
            <v>52.954599999999999</v>
          </cell>
          <cell r="H10664">
            <v>0</v>
          </cell>
        </row>
        <row r="10665">
          <cell r="G10665">
            <v>58.306800000000003</v>
          </cell>
          <cell r="H10665">
            <v>0</v>
          </cell>
        </row>
        <row r="10666">
          <cell r="G10666">
            <v>42.061799999999998</v>
          </cell>
          <cell r="H10666">
            <v>0</v>
          </cell>
        </row>
        <row r="10667">
          <cell r="G10667">
            <v>43.209400000000002</v>
          </cell>
          <cell r="H10667">
            <v>0</v>
          </cell>
        </row>
        <row r="10668">
          <cell r="G10668">
            <v>41.560699999999997</v>
          </cell>
          <cell r="H10668">
            <v>0</v>
          </cell>
        </row>
        <row r="10669">
          <cell r="G10669">
            <v>42.691899999999997</v>
          </cell>
          <cell r="H10669">
            <v>0</v>
          </cell>
        </row>
        <row r="10670">
          <cell r="G10670">
            <v>42.431399999999996</v>
          </cell>
          <cell r="H10670">
            <v>0</v>
          </cell>
        </row>
        <row r="10671">
          <cell r="G10671">
            <v>40.810499999999998</v>
          </cell>
          <cell r="H10671">
            <v>0</v>
          </cell>
        </row>
        <row r="10672">
          <cell r="G10672">
            <v>41.920400000000001</v>
          </cell>
          <cell r="H10672">
            <v>0</v>
          </cell>
        </row>
        <row r="10673">
          <cell r="G10673">
            <v>37.5</v>
          </cell>
          <cell r="H10673">
            <v>-3.75</v>
          </cell>
        </row>
        <row r="10674">
          <cell r="G10674">
            <v>-100.2719</v>
          </cell>
          <cell r="H10674">
            <v>0</v>
          </cell>
        </row>
        <row r="10675">
          <cell r="G10675">
            <v>-22.274899999999999</v>
          </cell>
          <cell r="H10675">
            <v>0</v>
          </cell>
        </row>
        <row r="10676">
          <cell r="G10676">
            <v>-22.895</v>
          </cell>
          <cell r="H10676">
            <v>0</v>
          </cell>
        </row>
        <row r="10677">
          <cell r="G10677">
            <v>-22.766999999999999</v>
          </cell>
          <cell r="H10677">
            <v>0</v>
          </cell>
        </row>
        <row r="10678">
          <cell r="G10678">
            <v>-21.9072</v>
          </cell>
          <cell r="H10678">
            <v>0</v>
          </cell>
        </row>
        <row r="10679">
          <cell r="G10679">
            <v>-22.5108</v>
          </cell>
          <cell r="H10679">
            <v>0</v>
          </cell>
        </row>
        <row r="10680">
          <cell r="G10680">
            <v>-57.753799999999998</v>
          </cell>
          <cell r="H10680">
            <v>0</v>
          </cell>
        </row>
        <row r="10681">
          <cell r="G10681">
            <v>-118.67400000000001</v>
          </cell>
          <cell r="H10681">
            <v>0</v>
          </cell>
        </row>
        <row r="10682">
          <cell r="G10682">
            <v>-117.9648</v>
          </cell>
          <cell r="H10682">
            <v>0</v>
          </cell>
        </row>
        <row r="10683">
          <cell r="G10683">
            <v>-52.954599999999999</v>
          </cell>
          <cell r="H10683">
            <v>0</v>
          </cell>
        </row>
        <row r="10684">
          <cell r="G10684">
            <v>-58.306800000000003</v>
          </cell>
          <cell r="H10684">
            <v>0</v>
          </cell>
        </row>
        <row r="10685">
          <cell r="G10685">
            <v>-42.061799999999998</v>
          </cell>
          <cell r="H10685">
            <v>0</v>
          </cell>
        </row>
        <row r="10686">
          <cell r="G10686">
            <v>-43.209400000000002</v>
          </cell>
          <cell r="H10686">
            <v>0</v>
          </cell>
        </row>
        <row r="10687">
          <cell r="G10687">
            <v>-41.560699999999997</v>
          </cell>
          <cell r="H10687">
            <v>0</v>
          </cell>
        </row>
        <row r="10688">
          <cell r="G10688">
            <v>-42.691899999999997</v>
          </cell>
          <cell r="H10688">
            <v>0</v>
          </cell>
        </row>
        <row r="10689">
          <cell r="G10689">
            <v>-42.431399999999996</v>
          </cell>
          <cell r="H10689">
            <v>0</v>
          </cell>
        </row>
        <row r="10690">
          <cell r="G10690">
            <v>-40.810499999999998</v>
          </cell>
          <cell r="H10690">
            <v>0</v>
          </cell>
        </row>
        <row r="10691">
          <cell r="G10691">
            <v>-41.920400000000001</v>
          </cell>
          <cell r="H10691">
            <v>0</v>
          </cell>
        </row>
        <row r="10692">
          <cell r="G10692">
            <v>-30.3</v>
          </cell>
          <cell r="H10692">
            <v>0.30299999999999999</v>
          </cell>
        </row>
        <row r="10693">
          <cell r="G10693">
            <v>-31.1614</v>
          </cell>
          <cell r="H10693">
            <v>0.31159999999999999</v>
          </cell>
        </row>
        <row r="10694">
          <cell r="G10694">
            <v>-29.9969</v>
          </cell>
          <cell r="H10694">
            <v>0.3</v>
          </cell>
        </row>
        <row r="10695">
          <cell r="G10695">
            <v>-30.831900000000001</v>
          </cell>
          <cell r="H10695">
            <v>0.30830000000000002</v>
          </cell>
        </row>
        <row r="10696">
          <cell r="G10696">
            <v>-30.659600000000001</v>
          </cell>
          <cell r="H10696">
            <v>0.30659999999999998</v>
          </cell>
        </row>
        <row r="10697">
          <cell r="G10697">
            <v>-29.5017</v>
          </cell>
          <cell r="H10697">
            <v>0.29499999999999998</v>
          </cell>
        </row>
        <row r="10698">
          <cell r="G10698">
            <v>-30.314599999999999</v>
          </cell>
          <cell r="H10698">
            <v>0.30309999999999998</v>
          </cell>
        </row>
        <row r="10699">
          <cell r="G10699">
            <v>0</v>
          </cell>
          <cell r="H10699">
            <v>0</v>
          </cell>
        </row>
        <row r="10700">
          <cell r="G10700">
            <v>-45</v>
          </cell>
          <cell r="H10700">
            <v>9</v>
          </cell>
        </row>
        <row r="10701">
          <cell r="G10701">
            <v>154.2645</v>
          </cell>
          <cell r="H10701">
            <v>-30.852900000000002</v>
          </cell>
        </row>
        <row r="10702">
          <cell r="G10702">
            <v>178.1995</v>
          </cell>
          <cell r="H10702">
            <v>-35.639899999999997</v>
          </cell>
        </row>
        <row r="10703">
          <cell r="G10703">
            <v>274.73939999999999</v>
          </cell>
          <cell r="H10703">
            <v>-54.947899999999997</v>
          </cell>
        </row>
        <row r="10704">
          <cell r="G10704">
            <v>273.2045</v>
          </cell>
          <cell r="H10704">
            <v>-54.640900000000002</v>
          </cell>
        </row>
        <row r="10705">
          <cell r="G10705">
            <v>262.88659999999999</v>
          </cell>
          <cell r="H10705">
            <v>-52.577300000000001</v>
          </cell>
        </row>
        <row r="10706">
          <cell r="G10706">
            <v>180.0865</v>
          </cell>
          <cell r="H10706">
            <v>-36.017299999999999</v>
          </cell>
        </row>
        <row r="10707">
          <cell r="G10707">
            <v>115.50749999999999</v>
          </cell>
          <cell r="H10707">
            <v>0</v>
          </cell>
        </row>
        <row r="10708">
          <cell r="G10708">
            <v>118.67400000000001</v>
          </cell>
          <cell r="H10708">
            <v>0</v>
          </cell>
        </row>
        <row r="10709">
          <cell r="G10709">
            <v>117.9648</v>
          </cell>
          <cell r="H10709">
            <v>0</v>
          </cell>
        </row>
        <row r="10710">
          <cell r="G10710">
            <v>105.9093</v>
          </cell>
          <cell r="H10710">
            <v>0</v>
          </cell>
        </row>
        <row r="10711">
          <cell r="G10711">
            <v>116.61360000000001</v>
          </cell>
          <cell r="H10711">
            <v>0</v>
          </cell>
        </row>
        <row r="10712">
          <cell r="G10712">
            <v>-180</v>
          </cell>
          <cell r="H10712">
            <v>18</v>
          </cell>
        </row>
        <row r="10713">
          <cell r="G10713">
            <v>-354.80829999999997</v>
          </cell>
          <cell r="H10713">
            <v>0</v>
          </cell>
        </row>
        <row r="10714">
          <cell r="G10714">
            <v>-296.99919999999997</v>
          </cell>
          <cell r="H10714">
            <v>0</v>
          </cell>
        </row>
        <row r="10715">
          <cell r="G10715">
            <v>-503.68889999999999</v>
          </cell>
          <cell r="H10715">
            <v>0</v>
          </cell>
        </row>
        <row r="10716">
          <cell r="G10716">
            <v>-500.87490000000003</v>
          </cell>
          <cell r="H10716">
            <v>0</v>
          </cell>
        </row>
        <row r="10717">
          <cell r="G10717">
            <v>-481.95870000000002</v>
          </cell>
          <cell r="H10717">
            <v>0</v>
          </cell>
        </row>
        <row r="10718">
          <cell r="G10718">
            <v>-300.14409999999998</v>
          </cell>
          <cell r="H10718">
            <v>0</v>
          </cell>
        </row>
        <row r="10719">
          <cell r="G10719">
            <v>-101.06910000000001</v>
          </cell>
          <cell r="H10719">
            <v>0</v>
          </cell>
        </row>
        <row r="10720">
          <cell r="G10720">
            <v>-103.83969999999999</v>
          </cell>
          <cell r="H10720">
            <v>0</v>
          </cell>
        </row>
        <row r="10721">
          <cell r="G10721">
            <v>-103.2192</v>
          </cell>
          <cell r="H10721">
            <v>0</v>
          </cell>
        </row>
        <row r="10722">
          <cell r="G10722">
            <v>-92.670599999999993</v>
          </cell>
          <cell r="H10722">
            <v>0</v>
          </cell>
        </row>
        <row r="10723">
          <cell r="G10723">
            <v>-102.0369</v>
          </cell>
          <cell r="H10723">
            <v>0</v>
          </cell>
        </row>
        <row r="10724">
          <cell r="G10724">
            <v>0</v>
          </cell>
          <cell r="H10724">
            <v>0</v>
          </cell>
        </row>
        <row r="10725">
          <cell r="G10725">
            <v>0</v>
          </cell>
          <cell r="H10725">
            <v>0</v>
          </cell>
        </row>
        <row r="10726">
          <cell r="G10726">
            <v>0</v>
          </cell>
          <cell r="H10726">
            <v>0</v>
          </cell>
        </row>
        <row r="10727">
          <cell r="G10727">
            <v>30.526599999999998</v>
          </cell>
          <cell r="H10727">
            <v>-3.0527000000000002</v>
          </cell>
        </row>
        <row r="10728">
          <cell r="G10728">
            <v>30.356100000000001</v>
          </cell>
          <cell r="H10728">
            <v>-3.0356000000000001</v>
          </cell>
        </row>
        <row r="10729">
          <cell r="G10729">
            <v>29.209599999999998</v>
          </cell>
          <cell r="H10729">
            <v>-2.9209999999999998</v>
          </cell>
        </row>
        <row r="10730">
          <cell r="G10730">
            <v>0</v>
          </cell>
          <cell r="H10730">
            <v>0</v>
          </cell>
        </row>
        <row r="10731">
          <cell r="G10731">
            <v>-14.4384</v>
          </cell>
          <cell r="H10731">
            <v>1.4438</v>
          </cell>
        </row>
        <row r="10732">
          <cell r="G10732">
            <v>-14.834199999999999</v>
          </cell>
          <cell r="H10732">
            <v>1.4834000000000001</v>
          </cell>
        </row>
        <row r="10733">
          <cell r="G10733">
            <v>-14.7456</v>
          </cell>
          <cell r="H10733">
            <v>1.4745999999999999</v>
          </cell>
        </row>
        <row r="10734">
          <cell r="G10734">
            <v>-13.2387</v>
          </cell>
          <cell r="H10734">
            <v>1.3239000000000001</v>
          </cell>
        </row>
        <row r="10735">
          <cell r="G10735">
            <v>-14.576700000000001</v>
          </cell>
          <cell r="H10735">
            <v>1.4577</v>
          </cell>
        </row>
        <row r="10736">
          <cell r="G10736">
            <v>105</v>
          </cell>
          <cell r="H10736">
            <v>0</v>
          </cell>
        </row>
        <row r="10737">
          <cell r="G10737">
            <v>120</v>
          </cell>
          <cell r="H10737">
            <v>-12</v>
          </cell>
        </row>
        <row r="10738">
          <cell r="G10738">
            <v>107.9851</v>
          </cell>
          <cell r="H10738">
            <v>0</v>
          </cell>
        </row>
        <row r="10739">
          <cell r="G10739">
            <v>118.7997</v>
          </cell>
          <cell r="H10739">
            <v>0</v>
          </cell>
        </row>
        <row r="10740">
          <cell r="G10740">
            <v>198.4229</v>
          </cell>
          <cell r="H10740">
            <v>0</v>
          </cell>
        </row>
        <row r="10741">
          <cell r="G10741">
            <v>197.31440000000001</v>
          </cell>
          <cell r="H10741">
            <v>0</v>
          </cell>
        </row>
        <row r="10742">
          <cell r="G10742">
            <v>189.86250000000001</v>
          </cell>
          <cell r="H10742">
            <v>0</v>
          </cell>
        </row>
        <row r="10743">
          <cell r="G10743">
            <v>120.0577</v>
          </cell>
          <cell r="H10743">
            <v>0</v>
          </cell>
        </row>
        <row r="10744">
          <cell r="G10744">
            <v>0</v>
          </cell>
          <cell r="H10744">
            <v>0</v>
          </cell>
        </row>
        <row r="10745">
          <cell r="G10745">
            <v>270</v>
          </cell>
          <cell r="H10745">
            <v>-27</v>
          </cell>
        </row>
        <row r="10746">
          <cell r="G10746">
            <v>61.705800000000004</v>
          </cell>
          <cell r="H10746">
            <v>0</v>
          </cell>
        </row>
        <row r="10747">
          <cell r="G10747">
            <v>59.399799999999999</v>
          </cell>
          <cell r="H10747">
            <v>0</v>
          </cell>
        </row>
        <row r="10748">
          <cell r="G10748">
            <v>61.053199999999997</v>
          </cell>
          <cell r="H10748">
            <v>0</v>
          </cell>
        </row>
        <row r="10749">
          <cell r="G10749">
            <v>60.7121</v>
          </cell>
          <cell r="H10749">
            <v>0</v>
          </cell>
        </row>
        <row r="10750">
          <cell r="G10750">
            <v>58.419199999999996</v>
          </cell>
          <cell r="H10750">
            <v>0</v>
          </cell>
        </row>
        <row r="10751">
          <cell r="G10751">
            <v>60.028799999999997</v>
          </cell>
          <cell r="H10751">
            <v>0</v>
          </cell>
        </row>
        <row r="10752">
          <cell r="G10752">
            <v>-165</v>
          </cell>
          <cell r="H10752">
            <v>0</v>
          </cell>
        </row>
        <row r="10753">
          <cell r="G10753">
            <v>75</v>
          </cell>
          <cell r="H10753">
            <v>-7.5</v>
          </cell>
        </row>
        <row r="10754">
          <cell r="G10754">
            <v>46.279299999999999</v>
          </cell>
          <cell r="H10754">
            <v>-4.6279000000000003</v>
          </cell>
        </row>
        <row r="10755">
          <cell r="G10755">
            <v>44.549900000000001</v>
          </cell>
          <cell r="H10755">
            <v>-4.4550000000000001</v>
          </cell>
        </row>
        <row r="10756">
          <cell r="G10756">
            <v>45.789900000000003</v>
          </cell>
          <cell r="H10756">
            <v>-4.5789999999999997</v>
          </cell>
        </row>
        <row r="10757">
          <cell r="G10757">
            <v>45.534100000000002</v>
          </cell>
          <cell r="H10757">
            <v>-4.5533999999999999</v>
          </cell>
        </row>
        <row r="10758">
          <cell r="G10758">
            <v>43.814399999999999</v>
          </cell>
          <cell r="H10758">
            <v>-4.3814000000000002</v>
          </cell>
        </row>
        <row r="10759">
          <cell r="G10759">
            <v>45.021599999999999</v>
          </cell>
          <cell r="H10759">
            <v>-4.5022000000000002</v>
          </cell>
        </row>
        <row r="10760">
          <cell r="G10760">
            <v>45</v>
          </cell>
          <cell r="H10760">
            <v>-9</v>
          </cell>
        </row>
        <row r="10761">
          <cell r="G10761">
            <v>46.279299999999999</v>
          </cell>
          <cell r="H10761">
            <v>-9.2559000000000005</v>
          </cell>
        </row>
        <row r="10762">
          <cell r="G10762">
            <v>44.549900000000001</v>
          </cell>
          <cell r="H10762">
            <v>-8.91</v>
          </cell>
        </row>
        <row r="10763">
          <cell r="G10763">
            <v>45.789900000000003</v>
          </cell>
          <cell r="H10763">
            <v>-9.1579999999999995</v>
          </cell>
        </row>
        <row r="10764">
          <cell r="G10764">
            <v>45.534100000000002</v>
          </cell>
          <cell r="H10764">
            <v>-9.1067999999999998</v>
          </cell>
        </row>
        <row r="10765">
          <cell r="G10765">
            <v>43.814399999999999</v>
          </cell>
          <cell r="H10765">
            <v>-8.7629000000000001</v>
          </cell>
        </row>
        <row r="10766">
          <cell r="G10766">
            <v>45.021599999999999</v>
          </cell>
          <cell r="H10766">
            <v>-9.0043000000000006</v>
          </cell>
        </row>
        <row r="10767">
          <cell r="G10767">
            <v>0</v>
          </cell>
          <cell r="H10767">
            <v>0</v>
          </cell>
        </row>
        <row r="10768">
          <cell r="G10768">
            <v>307.02089999999998</v>
          </cell>
          <cell r="H10768">
            <v>307.02089999999998</v>
          </cell>
        </row>
        <row r="10769">
          <cell r="G10769">
            <v>337.43279999999999</v>
          </cell>
          <cell r="H10769">
            <v>337.43279999999999</v>
          </cell>
        </row>
        <row r="10770">
          <cell r="G10770">
            <v>337.27319999999997</v>
          </cell>
          <cell r="H10770">
            <v>337.27319999999997</v>
          </cell>
        </row>
        <row r="10771">
          <cell r="G10771">
            <v>337.00200000000001</v>
          </cell>
          <cell r="H10771">
            <v>337.00200000000001</v>
          </cell>
        </row>
        <row r="10772">
          <cell r="G10772">
            <v>325.33409999999998</v>
          </cell>
          <cell r="H10772">
            <v>325.33409999999998</v>
          </cell>
        </row>
        <row r="10773">
          <cell r="G10773">
            <v>315.6739</v>
          </cell>
          <cell r="H10773">
            <v>315.6739</v>
          </cell>
        </row>
        <row r="10774">
          <cell r="G10774">
            <v>19.271799999999999</v>
          </cell>
          <cell r="H10774">
            <v>19.271799999999999</v>
          </cell>
        </row>
        <row r="10775">
          <cell r="G10775">
            <v>19.577100000000002</v>
          </cell>
          <cell r="H10775">
            <v>19.577100000000002</v>
          </cell>
        </row>
        <row r="10776">
          <cell r="G10776">
            <v>-1.0209999999999999</v>
          </cell>
          <cell r="H10776">
            <v>-1.0209999999999999</v>
          </cell>
        </row>
        <row r="10777">
          <cell r="G10777">
            <v>-14.8775</v>
          </cell>
          <cell r="H10777">
            <v>-14.8775</v>
          </cell>
        </row>
        <row r="10778">
          <cell r="G10778">
            <v>-18.1509</v>
          </cell>
          <cell r="H10778">
            <v>-18.1509</v>
          </cell>
        </row>
        <row r="10779">
          <cell r="G10779">
            <v>-25.630500000000001</v>
          </cell>
          <cell r="H10779">
            <v>-25.630500000000001</v>
          </cell>
        </row>
        <row r="10780">
          <cell r="G10780">
            <v>-27.865400000000001</v>
          </cell>
          <cell r="H10780">
            <v>-27.865400000000001</v>
          </cell>
        </row>
        <row r="10781">
          <cell r="G10781">
            <v>-19.4129</v>
          </cell>
          <cell r="H10781">
            <v>-19.4129</v>
          </cell>
        </row>
        <row r="10782">
          <cell r="G10782">
            <v>-44.72</v>
          </cell>
          <cell r="H10782">
            <v>-44.72</v>
          </cell>
        </row>
        <row r="10783">
          <cell r="G10783">
            <v>-68.604299999999995</v>
          </cell>
          <cell r="H10783">
            <v>-68.604299999999995</v>
          </cell>
        </row>
        <row r="10784">
          <cell r="G10784">
            <v>-66.484499999999997</v>
          </cell>
          <cell r="H10784">
            <v>-66.484499999999997</v>
          </cell>
        </row>
        <row r="10785">
          <cell r="G10785">
            <v>-69.787099999999995</v>
          </cell>
          <cell r="H10785">
            <v>-69.787099999999995</v>
          </cell>
        </row>
        <row r="10786">
          <cell r="G10786">
            <v>-68.293899999999994</v>
          </cell>
          <cell r="H10786">
            <v>-68.293899999999994</v>
          </cell>
        </row>
        <row r="10787">
          <cell r="G10787">
            <v>-63.166699999999999</v>
          </cell>
          <cell r="H10787">
            <v>-63.166699999999999</v>
          </cell>
        </row>
        <row r="10788">
          <cell r="G10788">
            <v>-62.965899999999998</v>
          </cell>
          <cell r="H10788">
            <v>-62.965899999999998</v>
          </cell>
        </row>
        <row r="10789">
          <cell r="G10789">
            <v>-64.344399999999993</v>
          </cell>
          <cell r="H10789">
            <v>-64.344399999999993</v>
          </cell>
        </row>
        <row r="10790">
          <cell r="G10790">
            <v>-82.0548</v>
          </cell>
          <cell r="H10790">
            <v>-82.0548</v>
          </cell>
        </row>
        <row r="10791">
          <cell r="G10791">
            <v>-73.967299999999994</v>
          </cell>
          <cell r="H10791">
            <v>-73.967299999999994</v>
          </cell>
        </row>
        <row r="10792">
          <cell r="G10792">
            <v>-78.954800000000006</v>
          </cell>
          <cell r="H10792">
            <v>-78.954800000000006</v>
          </cell>
        </row>
        <row r="10793">
          <cell r="G10793">
            <v>-74.979699999999994</v>
          </cell>
          <cell r="H10793">
            <v>-74.979699999999994</v>
          </cell>
        </row>
        <row r="10794">
          <cell r="G10794">
            <v>-76.711799999999997</v>
          </cell>
          <cell r="H10794">
            <v>-76.711799999999997</v>
          </cell>
        </row>
        <row r="10795">
          <cell r="G10795">
            <v>-75.680400000000006</v>
          </cell>
          <cell r="H10795">
            <v>-75.680400000000006</v>
          </cell>
        </row>
        <row r="10796">
          <cell r="G10796">
            <v>-72.016199999999998</v>
          </cell>
          <cell r="H10796">
            <v>-72.016199999999998</v>
          </cell>
        </row>
        <row r="10797">
          <cell r="G10797">
            <v>-72.814499999999995</v>
          </cell>
          <cell r="H10797">
            <v>-72.814499999999995</v>
          </cell>
        </row>
        <row r="10798">
          <cell r="G10798">
            <v>-66.0745</v>
          </cell>
          <cell r="H10798">
            <v>-66.0745</v>
          </cell>
        </row>
        <row r="10799">
          <cell r="G10799">
            <v>-59.6295</v>
          </cell>
          <cell r="H10799">
            <v>-59.6295</v>
          </cell>
        </row>
        <row r="10800">
          <cell r="G10800">
            <v>-35.116300000000003</v>
          </cell>
          <cell r="H10800">
            <v>-35.116300000000003</v>
          </cell>
        </row>
        <row r="10801">
          <cell r="G10801">
            <v>-37.330100000000002</v>
          </cell>
          <cell r="H10801">
            <v>-37.330100000000002</v>
          </cell>
        </row>
        <row r="10802">
          <cell r="G10802">
            <v>-46.9863</v>
          </cell>
          <cell r="H10802">
            <v>-46.9863</v>
          </cell>
        </row>
        <row r="10803">
          <cell r="G10803">
            <v>-38.909399999999998</v>
          </cell>
          <cell r="H10803">
            <v>-38.909399999999998</v>
          </cell>
        </row>
        <row r="10804">
          <cell r="G10804">
            <v>-39.778199999999998</v>
          </cell>
          <cell r="H10804">
            <v>-39.778199999999998</v>
          </cell>
        </row>
        <row r="10805">
          <cell r="G10805">
            <v>-38.203899999999997</v>
          </cell>
          <cell r="H10805">
            <v>-38.203899999999997</v>
          </cell>
        </row>
        <row r="10806">
          <cell r="G10806">
            <v>-39.004600000000003</v>
          </cell>
          <cell r="H10806">
            <v>-39.004600000000003</v>
          </cell>
        </row>
        <row r="10807">
          <cell r="G10807">
            <v>-38.6875</v>
          </cell>
          <cell r="H10807">
            <v>-38.6875</v>
          </cell>
        </row>
        <row r="10808">
          <cell r="G10808">
            <v>-37.0824</v>
          </cell>
          <cell r="H10808">
            <v>-37.0824</v>
          </cell>
        </row>
        <row r="10809">
          <cell r="G10809">
            <v>-37.049799999999998</v>
          </cell>
          <cell r="H10809">
            <v>-37.049799999999998</v>
          </cell>
        </row>
        <row r="10810">
          <cell r="G10810">
            <v>-30.076699999999999</v>
          </cell>
          <cell r="H10810">
            <v>-30.076699999999999</v>
          </cell>
        </row>
        <row r="10811">
          <cell r="G10811">
            <v>-26.087</v>
          </cell>
          <cell r="H10811">
            <v>-26.087</v>
          </cell>
        </row>
        <row r="10812">
          <cell r="G10812">
            <v>-25.159800000000001</v>
          </cell>
          <cell r="H10812">
            <v>-25.159800000000001</v>
          </cell>
        </row>
        <row r="10813">
          <cell r="G10813">
            <v>-27.615400000000001</v>
          </cell>
          <cell r="H10813">
            <v>-27.615400000000001</v>
          </cell>
        </row>
        <row r="10814">
          <cell r="G10814">
            <v>-34.266199999999998</v>
          </cell>
          <cell r="H10814">
            <v>-34.266199999999998</v>
          </cell>
        </row>
        <row r="10815">
          <cell r="G10815">
            <v>-32.1614</v>
          </cell>
          <cell r="H10815">
            <v>-32.1614</v>
          </cell>
        </row>
        <row r="10816">
          <cell r="G10816">
            <v>-33.029200000000003</v>
          </cell>
          <cell r="H10816">
            <v>-33.029200000000003</v>
          </cell>
        </row>
        <row r="10817">
          <cell r="G10817">
            <v>-31.617100000000001</v>
          </cell>
          <cell r="H10817">
            <v>-31.617100000000001</v>
          </cell>
        </row>
        <row r="10818">
          <cell r="G10818">
            <v>-32.106200000000001</v>
          </cell>
          <cell r="H10818">
            <v>-32.106200000000001</v>
          </cell>
        </row>
        <row r="10819">
          <cell r="G10819">
            <v>-31.767299999999999</v>
          </cell>
          <cell r="H10819">
            <v>-31.767299999999999</v>
          </cell>
        </row>
        <row r="10820">
          <cell r="G10820">
            <v>-30.425799999999999</v>
          </cell>
          <cell r="H10820">
            <v>-30.425799999999999</v>
          </cell>
        </row>
        <row r="10821">
          <cell r="G10821">
            <v>-30.576699999999999</v>
          </cell>
          <cell r="H10821">
            <v>-30.576699999999999</v>
          </cell>
        </row>
        <row r="10822">
          <cell r="G10822">
            <v>-25.5306</v>
          </cell>
          <cell r="H10822">
            <v>-25.5306</v>
          </cell>
        </row>
        <row r="10823">
          <cell r="G10823">
            <v>-22.6479</v>
          </cell>
          <cell r="H10823">
            <v>-22.6479</v>
          </cell>
        </row>
        <row r="10824">
          <cell r="G10824">
            <v>-21.578700000000001</v>
          </cell>
          <cell r="H10824">
            <v>-21.578700000000001</v>
          </cell>
        </row>
        <row r="10825">
          <cell r="G10825">
            <v>-22.3767</v>
          </cell>
          <cell r="H10825">
            <v>-22.3767</v>
          </cell>
        </row>
        <row r="10826">
          <cell r="G10826">
            <v>-28.011500000000002</v>
          </cell>
          <cell r="H10826">
            <v>-28.011500000000002</v>
          </cell>
        </row>
        <row r="10827">
          <cell r="G10827">
            <v>-29.859200000000001</v>
          </cell>
          <cell r="H10827">
            <v>-29.859200000000001</v>
          </cell>
        </row>
        <row r="10828">
          <cell r="G10828">
            <v>-30.4603</v>
          </cell>
          <cell r="H10828">
            <v>-30.4603</v>
          </cell>
        </row>
        <row r="10829">
          <cell r="G10829">
            <v>-29.109300000000001</v>
          </cell>
          <cell r="H10829">
            <v>-29.109300000000001</v>
          </cell>
        </row>
        <row r="10830">
          <cell r="G10830">
            <v>-29.6709</v>
          </cell>
          <cell r="H10830">
            <v>-29.6709</v>
          </cell>
        </row>
        <row r="10831">
          <cell r="G10831">
            <v>-29.2212</v>
          </cell>
          <cell r="H10831">
            <v>-29.2212</v>
          </cell>
        </row>
        <row r="10832">
          <cell r="G10832">
            <v>0.50939999999999996</v>
          </cell>
          <cell r="H10832">
            <v>0.50939999999999996</v>
          </cell>
        </row>
        <row r="10833">
          <cell r="G10833">
            <v>0.35289999999999999</v>
          </cell>
          <cell r="H10833">
            <v>0.35289999999999999</v>
          </cell>
        </row>
        <row r="10834">
          <cell r="G10834">
            <v>0.26640000000000003</v>
          </cell>
          <cell r="H10834">
            <v>0.26640000000000003</v>
          </cell>
        </row>
        <row r="10835">
          <cell r="G10835">
            <v>0.1055</v>
          </cell>
          <cell r="H10835">
            <v>0.1055</v>
          </cell>
        </row>
        <row r="10836">
          <cell r="G10836">
            <v>0.2109</v>
          </cell>
          <cell r="H10836">
            <v>0.2109</v>
          </cell>
        </row>
        <row r="10837">
          <cell r="G10837">
            <v>0.23480000000000001</v>
          </cell>
          <cell r="H10837">
            <v>0.23480000000000001</v>
          </cell>
        </row>
        <row r="10838">
          <cell r="G10838">
            <v>0.42509999999999998</v>
          </cell>
          <cell r="H10838">
            <v>0.42509999999999998</v>
          </cell>
        </row>
        <row r="10839">
          <cell r="G10839">
            <v>0.43409999999999999</v>
          </cell>
          <cell r="H10839">
            <v>0.43409999999999999</v>
          </cell>
        </row>
        <row r="10840">
          <cell r="G10840">
            <v>0.61650000000000005</v>
          </cell>
          <cell r="H10840">
            <v>0.61650000000000005</v>
          </cell>
        </row>
        <row r="10841">
          <cell r="G10841">
            <v>0.54330000000000001</v>
          </cell>
          <cell r="H10841">
            <v>0.54330000000000001</v>
          </cell>
        </row>
        <row r="10842">
          <cell r="G10842">
            <v>0.54379999999999995</v>
          </cell>
          <cell r="H10842">
            <v>0.54379999999999995</v>
          </cell>
        </row>
        <row r="10843">
          <cell r="G10843">
            <v>0.5302</v>
          </cell>
          <cell r="H10843">
            <v>0.5302</v>
          </cell>
        </row>
        <row r="10844">
          <cell r="G10844">
            <v>0.52170000000000005</v>
          </cell>
          <cell r="H10844">
            <v>0.52170000000000005</v>
          </cell>
        </row>
        <row r="10845">
          <cell r="G10845">
            <v>0.38040000000000002</v>
          </cell>
          <cell r="H10845">
            <v>0.38040000000000002</v>
          </cell>
        </row>
        <row r="10846">
          <cell r="G10846">
            <v>0.32840000000000003</v>
          </cell>
          <cell r="H10846">
            <v>0.32840000000000003</v>
          </cell>
        </row>
        <row r="10847">
          <cell r="G10847">
            <v>5.2600000000000001E-2</v>
          </cell>
          <cell r="H10847">
            <v>5.2600000000000001E-2</v>
          </cell>
        </row>
        <row r="10848">
          <cell r="G10848">
            <v>0.1424</v>
          </cell>
          <cell r="H10848">
            <v>0.1424</v>
          </cell>
        </row>
        <row r="10849">
          <cell r="G10849">
            <v>0.16850000000000001</v>
          </cell>
          <cell r="H10849">
            <v>0.16850000000000001</v>
          </cell>
        </row>
        <row r="10850">
          <cell r="G10850">
            <v>0.33560000000000001</v>
          </cell>
          <cell r="H10850">
            <v>0.33560000000000001</v>
          </cell>
        </row>
        <row r="10851">
          <cell r="G10851">
            <v>0.3569</v>
          </cell>
          <cell r="H10851">
            <v>0.3569</v>
          </cell>
        </row>
        <row r="10852">
          <cell r="G10852">
            <v>0.51439999999999997</v>
          </cell>
          <cell r="H10852">
            <v>0.51439999999999997</v>
          </cell>
        </row>
        <row r="10853">
          <cell r="G10853">
            <v>0.44400000000000001</v>
          </cell>
          <cell r="H10853">
            <v>0.44400000000000001</v>
          </cell>
        </row>
        <row r="10854">
          <cell r="G10854">
            <v>0.44319999999999998</v>
          </cell>
          <cell r="H10854">
            <v>0.44319999999999998</v>
          </cell>
        </row>
        <row r="10855">
          <cell r="G10855">
            <v>0.43669999999999998</v>
          </cell>
          <cell r="H10855">
            <v>0.43669999999999998</v>
          </cell>
        </row>
        <row r="10856">
          <cell r="G10856">
            <v>0.45379999999999998</v>
          </cell>
          <cell r="H10856">
            <v>0.45379999999999998</v>
          </cell>
        </row>
        <row r="10857">
          <cell r="G10857">
            <v>0.30630000000000002</v>
          </cell>
          <cell r="H10857">
            <v>0.30630000000000002</v>
          </cell>
        </row>
        <row r="10858">
          <cell r="G10858">
            <v>0.26019999999999999</v>
          </cell>
          <cell r="H10858">
            <v>0.26019999999999999</v>
          </cell>
        </row>
        <row r="10859">
          <cell r="G10859">
            <v>-8.0000000000000004E-4</v>
          </cell>
          <cell r="H10859">
            <v>-8.0000000000000004E-4</v>
          </cell>
        </row>
        <row r="10860">
          <cell r="G10860">
            <v>0.44090000000000001</v>
          </cell>
          <cell r="H10860">
            <v>0.44090000000000001</v>
          </cell>
        </row>
        <row r="10861">
          <cell r="G10861">
            <v>0.4128</v>
          </cell>
          <cell r="H10861">
            <v>0.4128</v>
          </cell>
        </row>
        <row r="10862">
          <cell r="G10862">
            <v>0.40579999999999999</v>
          </cell>
          <cell r="H10862">
            <v>0.40579999999999999</v>
          </cell>
        </row>
        <row r="10863">
          <cell r="G10863">
            <v>0.42</v>
          </cell>
          <cell r="H10863">
            <v>0.42</v>
          </cell>
        </row>
        <row r="10864">
          <cell r="G10864">
            <v>0.5635</v>
          </cell>
          <cell r="H10864">
            <v>0.5635</v>
          </cell>
        </row>
        <row r="10865">
          <cell r="G10865">
            <v>0.49930000000000002</v>
          </cell>
          <cell r="H10865">
            <v>0.49930000000000002</v>
          </cell>
        </row>
        <row r="10866">
          <cell r="G10866">
            <v>0.50649999999999995</v>
          </cell>
          <cell r="H10866">
            <v>0.50649999999999995</v>
          </cell>
        </row>
        <row r="10867">
          <cell r="G10867">
            <v>0.50529999999999997</v>
          </cell>
          <cell r="H10867">
            <v>0.50529999999999997</v>
          </cell>
        </row>
        <row r="10868">
          <cell r="G10868">
            <v>0.52329999999999999</v>
          </cell>
          <cell r="H10868">
            <v>0.52329999999999999</v>
          </cell>
        </row>
        <row r="10869">
          <cell r="G10869">
            <v>0.40460000000000002</v>
          </cell>
          <cell r="H10869">
            <v>0.40460000000000002</v>
          </cell>
        </row>
        <row r="10870">
          <cell r="G10870">
            <v>0.38490000000000002</v>
          </cell>
          <cell r="H10870">
            <v>0.38490000000000002</v>
          </cell>
        </row>
        <row r="10871">
          <cell r="G10871">
            <v>0.38879999999999998</v>
          </cell>
          <cell r="H10871">
            <v>0.38879999999999998</v>
          </cell>
        </row>
        <row r="10872">
          <cell r="G10872">
            <v>0.376</v>
          </cell>
          <cell r="H10872">
            <v>0.376</v>
          </cell>
        </row>
        <row r="10873">
          <cell r="G10873">
            <v>0.34429999999999999</v>
          </cell>
          <cell r="H10873">
            <v>0.34429999999999999</v>
          </cell>
        </row>
        <row r="10874">
          <cell r="G10874">
            <v>0.34520000000000001</v>
          </cell>
          <cell r="H10874">
            <v>0.34520000000000001</v>
          </cell>
        </row>
        <row r="10875">
          <cell r="G10875">
            <v>0.36430000000000001</v>
          </cell>
          <cell r="H10875">
            <v>0.36430000000000001</v>
          </cell>
        </row>
        <row r="10876">
          <cell r="G10876">
            <v>0.48870000000000002</v>
          </cell>
          <cell r="H10876">
            <v>0.48870000000000002</v>
          </cell>
        </row>
        <row r="10877">
          <cell r="G10877">
            <v>0.43</v>
          </cell>
          <cell r="H10877">
            <v>0.43</v>
          </cell>
        </row>
        <row r="10878">
          <cell r="G10878">
            <v>0.4355</v>
          </cell>
          <cell r="H10878">
            <v>0.4355</v>
          </cell>
        </row>
        <row r="10879">
          <cell r="G10879">
            <v>0.43459999999999999</v>
          </cell>
          <cell r="H10879">
            <v>0.43459999999999999</v>
          </cell>
        </row>
        <row r="10880">
          <cell r="G10880">
            <v>0.45290000000000002</v>
          </cell>
          <cell r="H10880">
            <v>0.45290000000000002</v>
          </cell>
        </row>
        <row r="10881">
          <cell r="G10881">
            <v>0.34949999999999998</v>
          </cell>
          <cell r="H10881">
            <v>0.34949999999999998</v>
          </cell>
        </row>
        <row r="10882">
          <cell r="G10882">
            <v>0.33250000000000002</v>
          </cell>
          <cell r="H10882">
            <v>0.33250000000000002</v>
          </cell>
        </row>
        <row r="10883">
          <cell r="G10883">
            <v>0.33600000000000002</v>
          </cell>
          <cell r="H10883">
            <v>0.33600000000000002</v>
          </cell>
        </row>
        <row r="10884">
          <cell r="G10884">
            <v>0.32729999999999998</v>
          </cell>
          <cell r="H10884">
            <v>0.32729999999999998</v>
          </cell>
        </row>
        <row r="10885">
          <cell r="G10885">
            <v>0.29970000000000002</v>
          </cell>
          <cell r="H10885">
            <v>0.29970000000000002</v>
          </cell>
        </row>
        <row r="10886">
          <cell r="G10886">
            <v>0.28899999999999998</v>
          </cell>
          <cell r="H10886">
            <v>0.28899999999999998</v>
          </cell>
        </row>
        <row r="10887">
          <cell r="G10887">
            <v>0.31469999999999998</v>
          </cell>
          <cell r="H10887">
            <v>0.31469999999999998</v>
          </cell>
        </row>
        <row r="10888">
          <cell r="G10888">
            <v>0.42249999999999999</v>
          </cell>
          <cell r="H10888">
            <v>0.42249999999999999</v>
          </cell>
        </row>
        <row r="10889">
          <cell r="G10889">
            <v>0.37119999999999997</v>
          </cell>
          <cell r="H10889">
            <v>0.37119999999999997</v>
          </cell>
        </row>
        <row r="10890">
          <cell r="G10890">
            <v>0.37580000000000002</v>
          </cell>
          <cell r="H10890">
            <v>0.37580000000000002</v>
          </cell>
        </row>
        <row r="10891">
          <cell r="G10891">
            <v>0.37559999999999999</v>
          </cell>
          <cell r="H10891">
            <v>0.37559999999999999</v>
          </cell>
        </row>
        <row r="10892">
          <cell r="G10892">
            <v>0.39240000000000003</v>
          </cell>
          <cell r="H10892">
            <v>0.39240000000000003</v>
          </cell>
        </row>
        <row r="10893">
          <cell r="G10893">
            <v>0.3029</v>
          </cell>
          <cell r="H10893">
            <v>0.3029</v>
          </cell>
        </row>
        <row r="10894">
          <cell r="G10894">
            <v>0.28889999999999999</v>
          </cell>
          <cell r="H10894">
            <v>0.28889999999999999</v>
          </cell>
        </row>
        <row r="10895">
          <cell r="G10895">
            <v>0.2913</v>
          </cell>
          <cell r="H10895">
            <v>0.2913</v>
          </cell>
        </row>
        <row r="10896">
          <cell r="G10896">
            <v>0.28100000000000003</v>
          </cell>
          <cell r="H10896">
            <v>0.28100000000000003</v>
          </cell>
        </row>
        <row r="10897">
          <cell r="G10897">
            <v>0.25819999999999999</v>
          </cell>
          <cell r="H10897">
            <v>0.25819999999999999</v>
          </cell>
        </row>
        <row r="10898">
          <cell r="G10898">
            <v>0.25569999999999998</v>
          </cell>
          <cell r="H10898">
            <v>0.25569999999999998</v>
          </cell>
        </row>
        <row r="10899">
          <cell r="G10899">
            <v>0.27629999999999999</v>
          </cell>
          <cell r="H10899">
            <v>0.27629999999999999</v>
          </cell>
        </row>
        <row r="10900">
          <cell r="G10900">
            <v>0.37090000000000001</v>
          </cell>
          <cell r="H10900">
            <v>0.37090000000000001</v>
          </cell>
        </row>
        <row r="10901">
          <cell r="G10901">
            <v>0.32369999999999999</v>
          </cell>
          <cell r="H10901">
            <v>0.32369999999999999</v>
          </cell>
        </row>
        <row r="10902">
          <cell r="G10902">
            <v>0.32740000000000002</v>
          </cell>
          <cell r="H10902">
            <v>0.32740000000000002</v>
          </cell>
        </row>
        <row r="10903">
          <cell r="G10903">
            <v>0.32729999999999998</v>
          </cell>
          <cell r="H10903">
            <v>0.32729999999999998</v>
          </cell>
        </row>
        <row r="10904">
          <cell r="G10904">
            <v>0.34370000000000001</v>
          </cell>
          <cell r="H10904">
            <v>0.34370000000000001</v>
          </cell>
        </row>
        <row r="10905">
          <cell r="G10905">
            <v>0.26500000000000001</v>
          </cell>
          <cell r="H10905">
            <v>0.26500000000000001</v>
          </cell>
        </row>
        <row r="10906">
          <cell r="G10906">
            <v>0.25269999999999998</v>
          </cell>
          <cell r="H10906">
            <v>0.25269999999999998</v>
          </cell>
        </row>
        <row r="10907">
          <cell r="G10907">
            <v>0.25380000000000003</v>
          </cell>
          <cell r="H10907">
            <v>0.25380000000000003</v>
          </cell>
        </row>
        <row r="10908">
          <cell r="G10908">
            <v>0.24399999999999999</v>
          </cell>
          <cell r="H10908">
            <v>0.24399999999999999</v>
          </cell>
        </row>
        <row r="10909">
          <cell r="G10909">
            <v>0.23100000000000001</v>
          </cell>
          <cell r="H10909">
            <v>0.23100000000000001</v>
          </cell>
        </row>
        <row r="10910">
          <cell r="G10910">
            <v>0.22109999999999999</v>
          </cell>
          <cell r="H10910">
            <v>0.22109999999999999</v>
          </cell>
        </row>
        <row r="10911">
          <cell r="G10911">
            <v>0.24199999999999999</v>
          </cell>
          <cell r="H10911">
            <v>0.24199999999999999</v>
          </cell>
        </row>
        <row r="10912">
          <cell r="G10912">
            <v>0.32469999999999999</v>
          </cell>
          <cell r="H10912">
            <v>0.32469999999999999</v>
          </cell>
        </row>
        <row r="10913">
          <cell r="G10913">
            <v>0.28129999999999999</v>
          </cell>
          <cell r="H10913">
            <v>0.28129999999999999</v>
          </cell>
        </row>
        <row r="10914">
          <cell r="G10914">
            <v>0.2843</v>
          </cell>
          <cell r="H10914">
            <v>0.2843</v>
          </cell>
        </row>
        <row r="10915">
          <cell r="G10915">
            <v>0.2843</v>
          </cell>
          <cell r="H10915">
            <v>0.2843</v>
          </cell>
        </row>
        <row r="10916">
          <cell r="G10916">
            <v>0.30030000000000001</v>
          </cell>
          <cell r="H10916">
            <v>0.30030000000000001</v>
          </cell>
        </row>
        <row r="10917">
          <cell r="G10917">
            <v>0.23139999999999999</v>
          </cell>
          <cell r="H10917">
            <v>0.23139999999999999</v>
          </cell>
        </row>
        <row r="10918">
          <cell r="G10918">
            <v>0.2205</v>
          </cell>
          <cell r="H10918">
            <v>0.2205</v>
          </cell>
        </row>
        <row r="10919">
          <cell r="G10919">
            <v>0.221</v>
          </cell>
          <cell r="H10919">
            <v>0.221</v>
          </cell>
        </row>
        <row r="10920">
          <cell r="G10920">
            <v>0.21160000000000001</v>
          </cell>
          <cell r="H10920">
            <v>0.21160000000000001</v>
          </cell>
        </row>
        <row r="10921">
          <cell r="G10921">
            <v>0.19570000000000001</v>
          </cell>
          <cell r="H10921">
            <v>0.19570000000000001</v>
          </cell>
        </row>
        <row r="10922">
          <cell r="G10922">
            <v>0.1908</v>
          </cell>
          <cell r="H10922">
            <v>0.1908</v>
          </cell>
        </row>
        <row r="10923">
          <cell r="G10923">
            <v>8.43E-2</v>
          </cell>
          <cell r="H10923">
            <v>8.43E-2</v>
          </cell>
        </row>
        <row r="10924">
          <cell r="G10924">
            <v>0.1133</v>
          </cell>
          <cell r="H10924">
            <v>0.1133</v>
          </cell>
        </row>
        <row r="10925">
          <cell r="G10925">
            <v>7.9200000000000007E-2</v>
          </cell>
          <cell r="H10925">
            <v>7.9200000000000007E-2</v>
          </cell>
        </row>
        <row r="10926">
          <cell r="G10926">
            <v>7.6499999999999999E-2</v>
          </cell>
          <cell r="H10926">
            <v>7.6499999999999999E-2</v>
          </cell>
        </row>
        <row r="10927">
          <cell r="G10927">
            <v>7.7200000000000005E-2</v>
          </cell>
          <cell r="H10927">
            <v>7.7200000000000005E-2</v>
          </cell>
        </row>
        <row r="10928">
          <cell r="G10928">
            <v>9.9599999999999994E-2</v>
          </cell>
          <cell r="H10928">
            <v>9.9599999999999994E-2</v>
          </cell>
        </row>
        <row r="10929">
          <cell r="G10929">
            <v>7.1599999999999997E-2</v>
          </cell>
          <cell r="H10929">
            <v>7.1599999999999997E-2</v>
          </cell>
        </row>
        <row r="10930">
          <cell r="G10930">
            <v>6.5699999999999995E-2</v>
          </cell>
          <cell r="H10930">
            <v>6.5699999999999995E-2</v>
          </cell>
        </row>
        <row r="10931">
          <cell r="G10931">
            <v>5.8599999999999999E-2</v>
          </cell>
          <cell r="H10931">
            <v>5.8599999999999999E-2</v>
          </cell>
        </row>
        <row r="10932">
          <cell r="G10932">
            <v>4.9299999999999997E-2</v>
          </cell>
          <cell r="H10932">
            <v>4.9299999999999997E-2</v>
          </cell>
        </row>
        <row r="10933">
          <cell r="G10933">
            <v>5.21E-2</v>
          </cell>
          <cell r="H10933">
            <v>5.21E-2</v>
          </cell>
        </row>
        <row r="10934">
          <cell r="G10934">
            <v>3.73E-2</v>
          </cell>
          <cell r="H10934">
            <v>3.73E-2</v>
          </cell>
        </row>
        <row r="10935">
          <cell r="G10935">
            <v>7.8399999999999997E-2</v>
          </cell>
          <cell r="H10935">
            <v>7.8399999999999997E-2</v>
          </cell>
        </row>
        <row r="10936">
          <cell r="G10936">
            <v>0.1052</v>
          </cell>
          <cell r="H10936">
            <v>0.1052</v>
          </cell>
        </row>
        <row r="10937">
          <cell r="G10937">
            <v>7.3499999999999996E-2</v>
          </cell>
          <cell r="H10937">
            <v>7.3499999999999996E-2</v>
          </cell>
        </row>
        <row r="10938">
          <cell r="G10938">
            <v>7.0999999999999994E-2</v>
          </cell>
          <cell r="H10938">
            <v>7.0999999999999994E-2</v>
          </cell>
        </row>
        <row r="10939">
          <cell r="G10939">
            <v>7.1599999999999997E-2</v>
          </cell>
          <cell r="H10939">
            <v>7.1599999999999997E-2</v>
          </cell>
        </row>
        <row r="10940">
          <cell r="G10940">
            <v>9.2499999999999999E-2</v>
          </cell>
          <cell r="H10940">
            <v>9.2499999999999999E-2</v>
          </cell>
        </row>
        <row r="10941">
          <cell r="G10941">
            <v>6.7599999999999993E-2</v>
          </cell>
          <cell r="H10941">
            <v>6.7599999999999993E-2</v>
          </cell>
        </row>
        <row r="10942">
          <cell r="G10942">
            <v>6.1800000000000001E-2</v>
          </cell>
          <cell r="H10942">
            <v>6.1800000000000001E-2</v>
          </cell>
        </row>
        <row r="10943">
          <cell r="G10943">
            <v>5.5599999999999997E-2</v>
          </cell>
          <cell r="H10943">
            <v>5.5599999999999997E-2</v>
          </cell>
        </row>
        <row r="10944">
          <cell r="G10944">
            <v>4.6899999999999997E-2</v>
          </cell>
          <cell r="H10944">
            <v>4.6899999999999997E-2</v>
          </cell>
        </row>
        <row r="10945">
          <cell r="G10945">
            <v>4.9200000000000001E-2</v>
          </cell>
          <cell r="H10945">
            <v>4.9200000000000001E-2</v>
          </cell>
        </row>
        <row r="10946">
          <cell r="G10946">
            <v>3.5000000000000003E-2</v>
          </cell>
          <cell r="H10946">
            <v>3.5000000000000003E-2</v>
          </cell>
        </row>
        <row r="10947">
          <cell r="G10947">
            <v>7.2900000000000006E-2</v>
          </cell>
          <cell r="H10947">
            <v>7.2900000000000006E-2</v>
          </cell>
        </row>
        <row r="10948">
          <cell r="G10948">
            <v>9.7699999999999995E-2</v>
          </cell>
          <cell r="H10948">
            <v>9.7699999999999995E-2</v>
          </cell>
        </row>
        <row r="10949">
          <cell r="G10949">
            <v>6.8199999999999997E-2</v>
          </cell>
          <cell r="H10949">
            <v>6.8199999999999997E-2</v>
          </cell>
        </row>
        <row r="10950">
          <cell r="G10950">
            <v>6.6000000000000003E-2</v>
          </cell>
          <cell r="H10950">
            <v>6.6000000000000003E-2</v>
          </cell>
        </row>
        <row r="10951">
          <cell r="G10951">
            <v>6.6500000000000004E-2</v>
          </cell>
          <cell r="H10951">
            <v>6.6500000000000004E-2</v>
          </cell>
        </row>
        <row r="10952">
          <cell r="G10952">
            <v>8.5999999999999993E-2</v>
          </cell>
          <cell r="H10952">
            <v>8.5999999999999993E-2</v>
          </cell>
        </row>
        <row r="10953">
          <cell r="G10953">
            <v>6.2899999999999998E-2</v>
          </cell>
          <cell r="H10953">
            <v>6.2899999999999998E-2</v>
          </cell>
        </row>
        <row r="10954">
          <cell r="G10954">
            <v>5.8200000000000002E-2</v>
          </cell>
          <cell r="H10954">
            <v>5.8200000000000002E-2</v>
          </cell>
        </row>
        <row r="10955">
          <cell r="G10955">
            <v>5.2600000000000001E-2</v>
          </cell>
          <cell r="H10955">
            <v>5.2600000000000001E-2</v>
          </cell>
        </row>
        <row r="10956">
          <cell r="G10956">
            <v>4.4400000000000002E-2</v>
          </cell>
          <cell r="H10956">
            <v>4.4400000000000002E-2</v>
          </cell>
        </row>
        <row r="10957">
          <cell r="G10957">
            <v>4.6399999999999997E-2</v>
          </cell>
          <cell r="H10957">
            <v>4.6399999999999997E-2</v>
          </cell>
        </row>
        <row r="10958">
          <cell r="G10958">
            <v>3.27E-2</v>
          </cell>
          <cell r="H10958">
            <v>3.27E-2</v>
          </cell>
        </row>
        <row r="10959">
          <cell r="G10959">
            <v>6.7699999999999996E-2</v>
          </cell>
          <cell r="H10959">
            <v>6.7699999999999996E-2</v>
          </cell>
        </row>
        <row r="10960">
          <cell r="G10960">
            <v>9.0700000000000003E-2</v>
          </cell>
          <cell r="H10960">
            <v>9.0700000000000003E-2</v>
          </cell>
        </row>
        <row r="10961">
          <cell r="G10961">
            <v>4.1799999999999997E-2</v>
          </cell>
          <cell r="H10961">
            <v>4.1799999999999997E-2</v>
          </cell>
        </row>
        <row r="10962">
          <cell r="G10962">
            <v>5.9400000000000001E-2</v>
          </cell>
          <cell r="H10962">
            <v>5.9400000000000001E-2</v>
          </cell>
        </row>
        <row r="10963">
          <cell r="G10963">
            <v>6.1800000000000001E-2</v>
          </cell>
          <cell r="H10963">
            <v>6.1800000000000001E-2</v>
          </cell>
        </row>
        <row r="10964">
          <cell r="G10964">
            <v>7.9899999999999999E-2</v>
          </cell>
          <cell r="H10964">
            <v>7.9899999999999999E-2</v>
          </cell>
        </row>
        <row r="10965">
          <cell r="G10965">
            <v>5.6800000000000003E-2</v>
          </cell>
          <cell r="H10965">
            <v>5.6800000000000003E-2</v>
          </cell>
        </row>
        <row r="10966">
          <cell r="G10966">
            <v>3.5999999999999997E-2</v>
          </cell>
          <cell r="H10966">
            <v>3.5999999999999997E-2</v>
          </cell>
        </row>
        <row r="10967">
          <cell r="G10967">
            <v>3.6200000000000003E-2</v>
          </cell>
          <cell r="H10967">
            <v>3.6200000000000003E-2</v>
          </cell>
        </row>
        <row r="10968">
          <cell r="G10968">
            <v>4.2000000000000003E-2</v>
          </cell>
          <cell r="H10968">
            <v>4.2000000000000003E-2</v>
          </cell>
        </row>
        <row r="10969">
          <cell r="G10969">
            <v>4.36E-2</v>
          </cell>
          <cell r="H10969">
            <v>4.36E-2</v>
          </cell>
        </row>
        <row r="10970">
          <cell r="G10970">
            <v>3.0599999999999999E-2</v>
          </cell>
          <cell r="H10970">
            <v>3.0599999999999999E-2</v>
          </cell>
        </row>
        <row r="10971">
          <cell r="G10971">
            <v>6.2899999999999998E-2</v>
          </cell>
          <cell r="H10971">
            <v>6.2899999999999998E-2</v>
          </cell>
        </row>
        <row r="10972">
          <cell r="G10972">
            <v>8.4199999999999997E-2</v>
          </cell>
          <cell r="H10972">
            <v>8.4199999999999997E-2</v>
          </cell>
        </row>
        <row r="10973">
          <cell r="G10973">
            <v>3.8800000000000001E-2</v>
          </cell>
          <cell r="H10973">
            <v>3.8800000000000001E-2</v>
          </cell>
        </row>
        <row r="10974">
          <cell r="G10974">
            <v>6.2399999999999997E-2</v>
          </cell>
          <cell r="H10974">
            <v>6.2399999999999997E-2</v>
          </cell>
        </row>
        <row r="10975">
          <cell r="G10975">
            <v>5.7299999999999997E-2</v>
          </cell>
          <cell r="H10975">
            <v>5.7299999999999997E-2</v>
          </cell>
        </row>
        <row r="10976">
          <cell r="G10976">
            <v>7.4200000000000002E-2</v>
          </cell>
          <cell r="H10976">
            <v>7.4200000000000002E-2</v>
          </cell>
        </row>
        <row r="10977">
          <cell r="G10977">
            <v>5.2900000000000003E-2</v>
          </cell>
          <cell r="H10977">
            <v>5.2900000000000003E-2</v>
          </cell>
        </row>
        <row r="10978">
          <cell r="G10978">
            <v>3.3799999999999997E-2</v>
          </cell>
          <cell r="H10978">
            <v>3.3799999999999997E-2</v>
          </cell>
        </row>
        <row r="10979">
          <cell r="G10979">
            <v>3.4099999999999998E-2</v>
          </cell>
          <cell r="H10979">
            <v>3.4099999999999998E-2</v>
          </cell>
        </row>
        <row r="10980">
          <cell r="G10980">
            <v>0</v>
          </cell>
          <cell r="H10980">
            <v>0</v>
          </cell>
        </row>
        <row r="10981">
          <cell r="G10981">
            <v>0</v>
          </cell>
          <cell r="H10981">
            <v>0</v>
          </cell>
        </row>
        <row r="10982">
          <cell r="G10982">
            <v>0</v>
          </cell>
          <cell r="H10982">
            <v>0</v>
          </cell>
        </row>
        <row r="10983">
          <cell r="G10983">
            <v>0</v>
          </cell>
          <cell r="H10983">
            <v>0</v>
          </cell>
        </row>
        <row r="10984">
          <cell r="G10984">
            <v>0</v>
          </cell>
          <cell r="H10984">
            <v>0</v>
          </cell>
        </row>
        <row r="10985">
          <cell r="G10985">
            <v>0</v>
          </cell>
          <cell r="H10985">
            <v>0</v>
          </cell>
        </row>
        <row r="10986">
          <cell r="G10986">
            <v>0</v>
          </cell>
          <cell r="H10986">
            <v>0</v>
          </cell>
        </row>
        <row r="10987">
          <cell r="G10987">
            <v>0</v>
          </cell>
          <cell r="H10987">
            <v>0</v>
          </cell>
        </row>
        <row r="10988">
          <cell r="G10988">
            <v>0</v>
          </cell>
          <cell r="H10988">
            <v>0</v>
          </cell>
        </row>
        <row r="10989">
          <cell r="G10989">
            <v>0</v>
          </cell>
          <cell r="H10989">
            <v>0</v>
          </cell>
        </row>
        <row r="10990">
          <cell r="G10990">
            <v>0</v>
          </cell>
          <cell r="H10990">
            <v>0</v>
          </cell>
        </row>
        <row r="10991">
          <cell r="G10991">
            <v>0</v>
          </cell>
          <cell r="H10991">
            <v>0</v>
          </cell>
        </row>
        <row r="10992">
          <cell r="G10992">
            <v>0</v>
          </cell>
          <cell r="H10992">
            <v>0</v>
          </cell>
        </row>
        <row r="10993">
          <cell r="G10993">
            <v>0</v>
          </cell>
          <cell r="H10993">
            <v>0</v>
          </cell>
        </row>
        <row r="10994">
          <cell r="G10994">
            <v>0</v>
          </cell>
          <cell r="H10994">
            <v>0</v>
          </cell>
        </row>
        <row r="10995">
          <cell r="G10995">
            <v>0</v>
          </cell>
          <cell r="H10995">
            <v>0</v>
          </cell>
        </row>
        <row r="10996">
          <cell r="G10996">
            <v>0</v>
          </cell>
          <cell r="H10996">
            <v>0</v>
          </cell>
        </row>
        <row r="10997">
          <cell r="G10997">
            <v>0</v>
          </cell>
          <cell r="H10997">
            <v>0</v>
          </cell>
        </row>
        <row r="10998">
          <cell r="G10998">
            <v>0</v>
          </cell>
          <cell r="H10998">
            <v>0</v>
          </cell>
        </row>
        <row r="10999">
          <cell r="G10999">
            <v>0</v>
          </cell>
          <cell r="H10999">
            <v>0</v>
          </cell>
        </row>
        <row r="11000">
          <cell r="G11000">
            <v>0</v>
          </cell>
          <cell r="H11000">
            <v>0</v>
          </cell>
        </row>
        <row r="11001">
          <cell r="G11001">
            <v>-26.997</v>
          </cell>
          <cell r="H11001">
            <v>-8.5000000000000006E-2</v>
          </cell>
        </row>
        <row r="11002">
          <cell r="G11002">
            <v>-19.902100000000001</v>
          </cell>
          <cell r="H11002">
            <v>3.5700000000000003E-2</v>
          </cell>
        </row>
        <row r="11003">
          <cell r="G11003">
            <v>-19.797000000000001</v>
          </cell>
          <cell r="H11003">
            <v>-2.1600000000000001E-2</v>
          </cell>
        </row>
        <row r="11004">
          <cell r="G11004">
            <v>-21.661100000000001</v>
          </cell>
          <cell r="H11004">
            <v>-9.8400000000000001E-2</v>
          </cell>
        </row>
        <row r="11005">
          <cell r="G11005">
            <v>-22.519300000000001</v>
          </cell>
          <cell r="H11005">
            <v>-0.1709</v>
          </cell>
        </row>
        <row r="11006">
          <cell r="G11006">
            <v>-21.4175</v>
          </cell>
          <cell r="H11006">
            <v>-7.6499999999999999E-2</v>
          </cell>
        </row>
        <row r="11007">
          <cell r="G11007">
            <v>-22.265899999999998</v>
          </cell>
          <cell r="H11007">
            <v>-4.0800000000000003E-2</v>
          </cell>
        </row>
        <row r="11008">
          <cell r="G11008">
            <v>2.8999999999999998E-3</v>
          </cell>
          <cell r="H11008">
            <v>0</v>
          </cell>
        </row>
        <row r="11009">
          <cell r="G11009">
            <v>2.8999999999999998E-3</v>
          </cell>
          <cell r="H11009">
            <v>0</v>
          </cell>
        </row>
        <row r="11010">
          <cell r="G11010">
            <v>-1.03E-2</v>
          </cell>
          <cell r="H11010">
            <v>0</v>
          </cell>
        </row>
        <row r="11011">
          <cell r="G11011">
            <v>0.1789</v>
          </cell>
          <cell r="H11011">
            <v>0</v>
          </cell>
        </row>
        <row r="11012">
          <cell r="G11012">
            <v>-1.0200000000000001E-2</v>
          </cell>
          <cell r="H11012">
            <v>0</v>
          </cell>
        </row>
        <row r="11013">
          <cell r="G11013">
            <v>-1.01E-2</v>
          </cell>
          <cell r="H11013">
            <v>0</v>
          </cell>
        </row>
        <row r="11014">
          <cell r="G11014">
            <v>-0.01</v>
          </cell>
          <cell r="H11014">
            <v>1E-4</v>
          </cell>
        </row>
        <row r="11015">
          <cell r="G11015">
            <v>-0.01</v>
          </cell>
          <cell r="H11015">
            <v>1E-4</v>
          </cell>
        </row>
        <row r="11016">
          <cell r="G11016">
            <v>-9.9000000000000008E-3</v>
          </cell>
          <cell r="H11016">
            <v>0</v>
          </cell>
        </row>
        <row r="11017">
          <cell r="G11017">
            <v>-9.9000000000000008E-3</v>
          </cell>
          <cell r="H11017">
            <v>-1E-4</v>
          </cell>
        </row>
        <row r="11018">
          <cell r="G11018">
            <v>-9.7999999999999997E-3</v>
          </cell>
          <cell r="H11018">
            <v>0</v>
          </cell>
        </row>
        <row r="11019">
          <cell r="G11019">
            <v>-9.7000000000000003E-3</v>
          </cell>
          <cell r="H11019">
            <v>0</v>
          </cell>
        </row>
        <row r="11020">
          <cell r="G11020">
            <v>-9.7000000000000003E-3</v>
          </cell>
          <cell r="H11020">
            <v>0</v>
          </cell>
        </row>
        <row r="11021">
          <cell r="G11021">
            <v>-9.5999999999999992E-3</v>
          </cell>
          <cell r="H11021">
            <v>-1E-4</v>
          </cell>
        </row>
        <row r="11022">
          <cell r="G11022">
            <v>-1.2E-2</v>
          </cell>
          <cell r="H11022">
            <v>0</v>
          </cell>
        </row>
        <row r="11023">
          <cell r="G11023">
            <v>-1.2E-2</v>
          </cell>
          <cell r="H11023">
            <v>0</v>
          </cell>
        </row>
        <row r="11024">
          <cell r="G11024">
            <v>-1.1900000000000001E-2</v>
          </cell>
          <cell r="H11024">
            <v>0</v>
          </cell>
        </row>
        <row r="11025">
          <cell r="G11025">
            <v>-1.18E-2</v>
          </cell>
          <cell r="H11025">
            <v>0</v>
          </cell>
        </row>
        <row r="11026">
          <cell r="G11026">
            <v>-1.18E-2</v>
          </cell>
          <cell r="H11026">
            <v>2.0000000000000001E-4</v>
          </cell>
        </row>
        <row r="11027">
          <cell r="G11027">
            <v>-1.17E-2</v>
          </cell>
          <cell r="H11027">
            <v>2.9999999999999997E-4</v>
          </cell>
        </row>
        <row r="11028">
          <cell r="G11028">
            <v>-1.1599999999999999E-2</v>
          </cell>
          <cell r="H11028">
            <v>0</v>
          </cell>
        </row>
        <row r="11029">
          <cell r="G11029">
            <v>-1.15E-2</v>
          </cell>
          <cell r="H11029">
            <v>-1E-4</v>
          </cell>
        </row>
        <row r="11030">
          <cell r="G11030">
            <v>-1.15E-2</v>
          </cell>
          <cell r="H11030">
            <v>0</v>
          </cell>
        </row>
        <row r="11031">
          <cell r="G11031">
            <v>-1.14E-2</v>
          </cell>
          <cell r="H11031">
            <v>1E-4</v>
          </cell>
        </row>
        <row r="11032">
          <cell r="G11032">
            <v>-1.1299999999999999E-2</v>
          </cell>
          <cell r="H11032">
            <v>0</v>
          </cell>
        </row>
        <row r="11033">
          <cell r="G11033">
            <v>-1.1299999999999999E-2</v>
          </cell>
          <cell r="H11033">
            <v>-1E-4</v>
          </cell>
        </row>
        <row r="11034">
          <cell r="G11034">
            <v>2.01E-2</v>
          </cell>
          <cell r="H11034">
            <v>0</v>
          </cell>
        </row>
        <row r="11035">
          <cell r="G11035">
            <v>0.02</v>
          </cell>
          <cell r="H11035">
            <v>0</v>
          </cell>
        </row>
        <row r="11036">
          <cell r="G11036">
            <v>1.9900000000000001E-2</v>
          </cell>
          <cell r="H11036">
            <v>0</v>
          </cell>
        </row>
        <row r="11037">
          <cell r="G11037">
            <v>1.9800000000000002E-2</v>
          </cell>
          <cell r="H11037">
            <v>1E-4</v>
          </cell>
        </row>
        <row r="11038">
          <cell r="G11038">
            <v>1.9599999999999999E-2</v>
          </cell>
          <cell r="H11038">
            <v>-4.0000000000000002E-4</v>
          </cell>
        </row>
        <row r="11039">
          <cell r="G11039">
            <v>1.95E-2</v>
          </cell>
          <cell r="H11039">
            <v>-5.0000000000000001E-4</v>
          </cell>
        </row>
        <row r="11040">
          <cell r="G11040">
            <v>1.9400000000000001E-2</v>
          </cell>
          <cell r="H11040">
            <v>0</v>
          </cell>
        </row>
        <row r="11041">
          <cell r="G11041">
            <v>1.9300000000000001E-2</v>
          </cell>
          <cell r="H11041">
            <v>1E-4</v>
          </cell>
        </row>
        <row r="11042">
          <cell r="G11042">
            <v>1.9199999999999998E-2</v>
          </cell>
          <cell r="H11042">
            <v>0</v>
          </cell>
        </row>
        <row r="11043">
          <cell r="G11043">
            <v>1.9099999999999999E-2</v>
          </cell>
          <cell r="H11043">
            <v>-1E-4</v>
          </cell>
        </row>
        <row r="11044">
          <cell r="G11044">
            <v>1.9E-2</v>
          </cell>
          <cell r="H11044">
            <v>0</v>
          </cell>
        </row>
        <row r="11045">
          <cell r="G11045">
            <v>1.8800000000000001E-2</v>
          </cell>
          <cell r="H11045">
            <v>1E-4</v>
          </cell>
        </row>
        <row r="11046">
          <cell r="G11046">
            <v>-15.95</v>
          </cell>
          <cell r="H11046">
            <v>3.19</v>
          </cell>
        </row>
        <row r="11047">
          <cell r="G11047">
            <v>-16.247499999999999</v>
          </cell>
          <cell r="H11047">
            <v>3.2494999999999998</v>
          </cell>
        </row>
        <row r="11048">
          <cell r="G11048">
            <v>-15.7905</v>
          </cell>
          <cell r="H11048">
            <v>3.1581000000000001</v>
          </cell>
        </row>
        <row r="11049">
          <cell r="G11049">
            <v>-16.075700000000001</v>
          </cell>
          <cell r="H11049">
            <v>3.2151000000000001</v>
          </cell>
        </row>
        <row r="11050">
          <cell r="G11050">
            <v>-15.985900000000001</v>
          </cell>
          <cell r="H11050">
            <v>3.1972</v>
          </cell>
        </row>
        <row r="11051">
          <cell r="G11051">
            <v>-15.5298</v>
          </cell>
          <cell r="H11051">
            <v>3.1059999999999999</v>
          </cell>
        </row>
        <row r="11052">
          <cell r="G11052">
            <v>-15.805999999999999</v>
          </cell>
          <cell r="H11052">
            <v>3.1612</v>
          </cell>
        </row>
        <row r="11053">
          <cell r="G11053">
            <v>-15.3529</v>
          </cell>
          <cell r="H11053">
            <v>0</v>
          </cell>
        </row>
        <row r="11054">
          <cell r="G11054">
            <v>-15.623799999999999</v>
          </cell>
          <cell r="H11054">
            <v>0</v>
          </cell>
        </row>
        <row r="11055">
          <cell r="G11055">
            <v>-15.5304</v>
          </cell>
          <cell r="H11055">
            <v>0</v>
          </cell>
        </row>
        <row r="11056">
          <cell r="G11056">
            <v>-14.3734</v>
          </cell>
          <cell r="H11056">
            <v>0</v>
          </cell>
        </row>
        <row r="11057">
          <cell r="G11057">
            <v>-15.352600000000001</v>
          </cell>
          <cell r="H11057">
            <v>0</v>
          </cell>
        </row>
        <row r="11058">
          <cell r="G11058">
            <v>-14.9086</v>
          </cell>
          <cell r="H11058">
            <v>0</v>
          </cell>
        </row>
        <row r="11059">
          <cell r="G11059">
            <v>-15.1698</v>
          </cell>
          <cell r="H11059">
            <v>0</v>
          </cell>
        </row>
        <row r="11060">
          <cell r="G11060">
            <v>-14.7309</v>
          </cell>
          <cell r="H11060">
            <v>0</v>
          </cell>
        </row>
        <row r="11061">
          <cell r="G11061">
            <v>-14.988099999999999</v>
          </cell>
          <cell r="H11061">
            <v>0</v>
          </cell>
        </row>
        <row r="11062">
          <cell r="G11062">
            <v>-4.2888000000000002</v>
          </cell>
          <cell r="H11062">
            <v>0</v>
          </cell>
        </row>
        <row r="11063">
          <cell r="G11063">
            <v>-4.2624000000000004</v>
          </cell>
          <cell r="H11063">
            <v>0</v>
          </cell>
        </row>
        <row r="11064">
          <cell r="G11064">
            <v>-4.2370999999999999</v>
          </cell>
          <cell r="H11064">
            <v>0</v>
          </cell>
        </row>
        <row r="11065">
          <cell r="G11065">
            <v>-4.2111999999999998</v>
          </cell>
          <cell r="H11065">
            <v>0</v>
          </cell>
        </row>
        <row r="11066">
          <cell r="G11066">
            <v>-4.1862000000000004</v>
          </cell>
          <cell r="H11066">
            <v>0</v>
          </cell>
        </row>
        <row r="11067">
          <cell r="G11067">
            <v>-16.055700000000002</v>
          </cell>
          <cell r="H11067">
            <v>1.6055999999999999</v>
          </cell>
        </row>
        <row r="11068">
          <cell r="G11068">
            <v>-31.523299999999999</v>
          </cell>
          <cell r="H11068">
            <v>0</v>
          </cell>
        </row>
        <row r="11069">
          <cell r="G11069">
            <v>-30.865300000000001</v>
          </cell>
          <cell r="H11069">
            <v>0</v>
          </cell>
        </row>
        <row r="11070">
          <cell r="G11070">
            <v>-31.1968</v>
          </cell>
          <cell r="H11070">
            <v>0</v>
          </cell>
        </row>
        <row r="11071">
          <cell r="G11071">
            <v>-31.026</v>
          </cell>
          <cell r="H11071">
            <v>0</v>
          </cell>
        </row>
        <row r="11072">
          <cell r="G11072">
            <v>-30.366099999999999</v>
          </cell>
          <cell r="H11072">
            <v>0</v>
          </cell>
        </row>
        <row r="11073">
          <cell r="G11073">
            <v>-30.683700000000002</v>
          </cell>
          <cell r="H11073">
            <v>0</v>
          </cell>
        </row>
        <row r="11074">
          <cell r="G11074">
            <v>-0.44059999999999999</v>
          </cell>
          <cell r="H11074">
            <v>0</v>
          </cell>
        </row>
        <row r="11075">
          <cell r="G11075">
            <v>-0.32629999999999998</v>
          </cell>
          <cell r="H11075">
            <v>0</v>
          </cell>
        </row>
        <row r="11076">
          <cell r="G11076">
            <v>-0.2676</v>
          </cell>
          <cell r="H11076">
            <v>0</v>
          </cell>
        </row>
        <row r="11077">
          <cell r="G11077">
            <v>-0.49480000000000002</v>
          </cell>
          <cell r="H11077">
            <v>0</v>
          </cell>
        </row>
        <row r="11078">
          <cell r="G11078">
            <v>-0.72199999999999998</v>
          </cell>
          <cell r="H11078">
            <v>0</v>
          </cell>
        </row>
        <row r="11079">
          <cell r="G11079">
            <v>-0.8347</v>
          </cell>
          <cell r="H11079">
            <v>0</v>
          </cell>
        </row>
        <row r="11080">
          <cell r="G11080">
            <v>-0.94730000000000003</v>
          </cell>
          <cell r="H11080">
            <v>0</v>
          </cell>
        </row>
        <row r="11081">
          <cell r="G11081">
            <v>-0.94620000000000004</v>
          </cell>
          <cell r="H11081">
            <v>0</v>
          </cell>
        </row>
        <row r="11082">
          <cell r="G11082">
            <v>-0.94520000000000004</v>
          </cell>
          <cell r="H11082">
            <v>0</v>
          </cell>
        </row>
        <row r="11083">
          <cell r="G11083">
            <v>-0.94389999999999996</v>
          </cell>
          <cell r="H11083">
            <v>0</v>
          </cell>
        </row>
        <row r="11084">
          <cell r="G11084">
            <v>-0.94269999999999998</v>
          </cell>
          <cell r="H11084">
            <v>0</v>
          </cell>
        </row>
        <row r="11085">
          <cell r="G11085">
            <v>-0.94169999999999998</v>
          </cell>
          <cell r="H11085">
            <v>0</v>
          </cell>
        </row>
        <row r="11086">
          <cell r="G11086">
            <v>-0.7147</v>
          </cell>
          <cell r="H11086">
            <v>0</v>
          </cell>
        </row>
        <row r="11087">
          <cell r="G11087">
            <v>-1.0524</v>
          </cell>
          <cell r="H11087">
            <v>0</v>
          </cell>
        </row>
        <row r="11088">
          <cell r="G11088">
            <v>-0.78890000000000005</v>
          </cell>
          <cell r="H11088">
            <v>0</v>
          </cell>
        </row>
        <row r="11089">
          <cell r="G11089">
            <v>-1.0130999999999999</v>
          </cell>
          <cell r="H11089">
            <v>0</v>
          </cell>
        </row>
        <row r="11090">
          <cell r="G11090">
            <v>-1.4623999999999999</v>
          </cell>
          <cell r="H11090">
            <v>0</v>
          </cell>
        </row>
        <row r="11091">
          <cell r="G11091">
            <v>-1.7979000000000001</v>
          </cell>
          <cell r="H11091">
            <v>0</v>
          </cell>
        </row>
        <row r="11092">
          <cell r="G11092">
            <v>-2.0207999999999999</v>
          </cell>
          <cell r="H11092">
            <v>0</v>
          </cell>
        </row>
        <row r="11093">
          <cell r="G11093">
            <v>-2.0186999999999999</v>
          </cell>
          <cell r="H11093">
            <v>0</v>
          </cell>
        </row>
        <row r="11094">
          <cell r="G11094">
            <v>-1.9049</v>
          </cell>
          <cell r="H11094">
            <v>0</v>
          </cell>
        </row>
        <row r="11095">
          <cell r="G11095">
            <v>-1.903</v>
          </cell>
          <cell r="H11095">
            <v>0</v>
          </cell>
        </row>
        <row r="11096">
          <cell r="G11096">
            <v>-1.7891999999999999</v>
          </cell>
          <cell r="H11096">
            <v>0</v>
          </cell>
        </row>
        <row r="11097">
          <cell r="G11097">
            <v>-1.8996999999999999</v>
          </cell>
          <cell r="H11097">
            <v>0</v>
          </cell>
        </row>
        <row r="11098">
          <cell r="G11098">
            <v>-1.4513</v>
          </cell>
          <cell r="H11098">
            <v>0</v>
          </cell>
        </row>
        <row r="11099">
          <cell r="G11099">
            <v>-1.2272000000000001</v>
          </cell>
          <cell r="H11099">
            <v>0</v>
          </cell>
        </row>
        <row r="11100">
          <cell r="G11100">
            <v>-1.0031000000000001</v>
          </cell>
          <cell r="H11100">
            <v>0</v>
          </cell>
        </row>
        <row r="11101">
          <cell r="G11101">
            <v>-1.2248000000000001</v>
          </cell>
          <cell r="H11101">
            <v>0</v>
          </cell>
        </row>
        <row r="11102">
          <cell r="G11102">
            <v>-1.6693</v>
          </cell>
          <cell r="H11102">
            <v>0</v>
          </cell>
        </row>
        <row r="11103">
          <cell r="G11103">
            <v>-2.0011999999999999</v>
          </cell>
          <cell r="H11103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">
          <cell r="A1" t="str">
            <v>CONFIDENTIAL</v>
          </cell>
        </row>
        <row r="4">
          <cell r="E4" t="str">
            <v>Active/Inactive</v>
          </cell>
        </row>
        <row r="5">
          <cell r="A5">
            <v>36616</v>
          </cell>
        </row>
        <row r="6">
          <cell r="A6" t="str">
            <v>TIME BUCKET/KEY:</v>
          </cell>
          <cell r="C6" t="str">
            <v>REPORT REGION</v>
          </cell>
          <cell r="D6" t="str">
            <v>RISK TYPE</v>
          </cell>
          <cell r="F6">
            <v>1</v>
          </cell>
          <cell r="H6">
            <v>2</v>
          </cell>
          <cell r="J6">
            <v>3</v>
          </cell>
          <cell r="L6">
            <v>4</v>
          </cell>
          <cell r="N6">
            <v>5</v>
          </cell>
          <cell r="P6">
            <v>6</v>
          </cell>
          <cell r="R6">
            <v>7</v>
          </cell>
          <cell r="T6">
            <v>8</v>
          </cell>
          <cell r="V6">
            <v>9</v>
          </cell>
          <cell r="X6">
            <v>10</v>
          </cell>
          <cell r="Z6">
            <v>11</v>
          </cell>
          <cell r="AB6">
            <v>12</v>
          </cell>
          <cell r="AD6">
            <v>13</v>
          </cell>
          <cell r="AF6">
            <v>14</v>
          </cell>
        </row>
        <row r="7">
          <cell r="A7" t="str">
            <v xml:space="preserve">   (Positions in Cont. Equiv.)     From:</v>
          </cell>
          <cell r="F7">
            <v>36617</v>
          </cell>
          <cell r="H7" t="e">
            <v>#NAME?</v>
          </cell>
          <cell r="J7" t="e">
            <v>#NAME?</v>
          </cell>
          <cell r="L7" t="e">
            <v>#NAME?</v>
          </cell>
          <cell r="N7" t="e">
            <v>#NAME?</v>
          </cell>
          <cell r="P7" t="e">
            <v>#NAME?</v>
          </cell>
          <cell r="R7" t="e">
            <v>#NAME?</v>
          </cell>
          <cell r="T7" t="e">
            <v>#NAME?</v>
          </cell>
          <cell r="V7" t="e">
            <v>#NAME?</v>
          </cell>
          <cell r="X7" t="e">
            <v>#NAME?</v>
          </cell>
          <cell r="Z7" t="e">
            <v>#NAME?</v>
          </cell>
          <cell r="AB7" t="e">
            <v>#NAME?</v>
          </cell>
          <cell r="AD7" t="e">
            <v>#NAME?</v>
          </cell>
          <cell r="AF7" t="e">
            <v>#NAME?</v>
          </cell>
          <cell r="AH7" t="str">
            <v>Total ECT</v>
          </cell>
        </row>
        <row r="8">
          <cell r="A8" t="str">
            <v>To:</v>
          </cell>
          <cell r="F8" t="e">
            <v>#NAME?</v>
          </cell>
          <cell r="H8" t="e">
            <v>#NAME?</v>
          </cell>
          <cell r="J8" t="e">
            <v>#NAME?</v>
          </cell>
          <cell r="L8" t="e">
            <v>#NAME?</v>
          </cell>
          <cell r="N8" t="e">
            <v>#NAME?</v>
          </cell>
          <cell r="P8" t="e">
            <v>#NAME?</v>
          </cell>
          <cell r="R8" t="e">
            <v>#NAME?</v>
          </cell>
          <cell r="T8" t="e">
            <v>#NAME?</v>
          </cell>
          <cell r="V8" t="e">
            <v>#NAME?</v>
          </cell>
          <cell r="X8" t="e">
            <v>#NAME?</v>
          </cell>
          <cell r="Z8" t="e">
            <v>#NAME?</v>
          </cell>
          <cell r="AB8" t="e">
            <v>#NAME?</v>
          </cell>
          <cell r="AD8" t="e">
            <v>#NAME?</v>
          </cell>
          <cell r="AF8">
            <v>44166</v>
          </cell>
          <cell r="AH8" t="e">
            <v>#NAME?</v>
          </cell>
        </row>
        <row r="10">
          <cell r="A10" t="str">
            <v>CGPR-AECO/BASIS</v>
          </cell>
          <cell r="E10" t="str">
            <v>A</v>
          </cell>
        </row>
        <row r="11">
          <cell r="A11" t="str">
            <v xml:space="preserve">     Basis -Notional</v>
          </cell>
          <cell r="C11" t="str">
            <v>CGPR-AECO/BASIS</v>
          </cell>
          <cell r="E11" t="str">
            <v>A</v>
          </cell>
          <cell r="F11" t="e">
            <v>#REF!</v>
          </cell>
          <cell r="H11" t="e">
            <v>#REF!</v>
          </cell>
          <cell r="J11" t="e">
            <v>#REF!</v>
          </cell>
          <cell r="L11" t="e">
            <v>#REF!</v>
          </cell>
          <cell r="N11" t="e">
            <v>#REF!</v>
          </cell>
          <cell r="P11" t="e">
            <v>#REF!</v>
          </cell>
          <cell r="R11" t="e">
            <v>#REF!</v>
          </cell>
          <cell r="T11" t="e">
            <v>#REF!</v>
          </cell>
          <cell r="V11" t="e">
            <v>#REF!</v>
          </cell>
          <cell r="X11" t="e">
            <v>#REF!</v>
          </cell>
          <cell r="Z11" t="e">
            <v>#REF!</v>
          </cell>
          <cell r="AB11" t="e">
            <v>#REF!</v>
          </cell>
          <cell r="AD11" t="e">
            <v>#REF!</v>
          </cell>
          <cell r="AF11" t="e">
            <v>#REF!</v>
          </cell>
          <cell r="AH11" t="e">
            <v>#REF!</v>
          </cell>
        </row>
        <row r="12">
          <cell r="A12" t="str">
            <v xml:space="preserve">     Basis - Equivalent</v>
          </cell>
          <cell r="C12" t="str">
            <v>CGPR-AECO/BASIS</v>
          </cell>
          <cell r="E12" t="str">
            <v>A</v>
          </cell>
          <cell r="F12" t="e">
            <v>#REF!</v>
          </cell>
          <cell r="H12" t="e">
            <v>#REF!</v>
          </cell>
          <cell r="J12" t="e">
            <v>#REF!</v>
          </cell>
          <cell r="L12" t="e">
            <v>#REF!</v>
          </cell>
          <cell r="N12" t="e">
            <v>#REF!</v>
          </cell>
          <cell r="P12" t="e">
            <v>#REF!</v>
          </cell>
          <cell r="R12" t="e">
            <v>#REF!</v>
          </cell>
          <cell r="T12" t="e">
            <v>#REF!</v>
          </cell>
          <cell r="V12" t="e">
            <v>#REF!</v>
          </cell>
          <cell r="X12" t="e">
            <v>#REF!</v>
          </cell>
          <cell r="Z12" t="e">
            <v>#REF!</v>
          </cell>
          <cell r="AB12" t="e">
            <v>#REF!</v>
          </cell>
          <cell r="AD12" t="e">
            <v>#REF!</v>
          </cell>
          <cell r="AF12" t="e">
            <v>#REF!</v>
          </cell>
          <cell r="AH12" t="e">
            <v>#REF!</v>
          </cell>
        </row>
        <row r="13">
          <cell r="A13" t="str">
            <v>x</v>
          </cell>
        </row>
        <row r="14">
          <cell r="A14" t="str">
            <v>CGPR-ALBR/BASIS</v>
          </cell>
        </row>
        <row r="15">
          <cell r="A15" t="str">
            <v xml:space="preserve">     Basis -Notional</v>
          </cell>
          <cell r="F15" t="e">
            <v>#REF!</v>
          </cell>
          <cell r="H15" t="e">
            <v>#REF!</v>
          </cell>
          <cell r="J15" t="e">
            <v>#REF!</v>
          </cell>
          <cell r="L15" t="e">
            <v>#REF!</v>
          </cell>
          <cell r="N15" t="e">
            <v>#REF!</v>
          </cell>
          <cell r="P15" t="e">
            <v>#REF!</v>
          </cell>
          <cell r="R15" t="e">
            <v>#REF!</v>
          </cell>
          <cell r="T15" t="e">
            <v>#REF!</v>
          </cell>
          <cell r="V15" t="e">
            <v>#REF!</v>
          </cell>
          <cell r="X15" t="e">
            <v>#REF!</v>
          </cell>
          <cell r="Z15" t="e">
            <v>#REF!</v>
          </cell>
          <cell r="AB15" t="e">
            <v>#REF!</v>
          </cell>
          <cell r="AD15" t="e">
            <v>#REF!</v>
          </cell>
          <cell r="AF15" t="e">
            <v>#REF!</v>
          </cell>
          <cell r="AH15" t="e">
            <v>#REF!</v>
          </cell>
        </row>
        <row r="16">
          <cell r="A16" t="str">
            <v xml:space="preserve">     Basis - Equivalent</v>
          </cell>
          <cell r="F16" t="e">
            <v>#REF!</v>
          </cell>
          <cell r="H16" t="e">
            <v>#REF!</v>
          </cell>
          <cell r="J16" t="e">
            <v>#REF!</v>
          </cell>
          <cell r="L16" t="e">
            <v>#REF!</v>
          </cell>
          <cell r="N16" t="e">
            <v>#REF!</v>
          </cell>
          <cell r="P16" t="e">
            <v>#REF!</v>
          </cell>
          <cell r="R16" t="e">
            <v>#REF!</v>
          </cell>
          <cell r="T16" t="e">
            <v>#REF!</v>
          </cell>
          <cell r="V16" t="e">
            <v>#REF!</v>
          </cell>
          <cell r="X16" t="e">
            <v>#REF!</v>
          </cell>
          <cell r="Z16" t="e">
            <v>#REF!</v>
          </cell>
          <cell r="AB16" t="e">
            <v>#REF!</v>
          </cell>
          <cell r="AD16" t="e">
            <v>#REF!</v>
          </cell>
          <cell r="AF16" t="e">
            <v>#REF!</v>
          </cell>
          <cell r="AH16" t="e">
            <v>#REF!</v>
          </cell>
        </row>
        <row r="17">
          <cell r="A17" t="str">
            <v>x</v>
          </cell>
        </row>
        <row r="18">
          <cell r="A18" t="str">
            <v>CGPR-CHIPPAWA</v>
          </cell>
        </row>
        <row r="19">
          <cell r="A19" t="str">
            <v xml:space="preserve">     Basis -Notional</v>
          </cell>
          <cell r="F19" t="e">
            <v>#REF!</v>
          </cell>
          <cell r="H19" t="e">
            <v>#REF!</v>
          </cell>
          <cell r="J19" t="e">
            <v>#REF!</v>
          </cell>
          <cell r="L19" t="e">
            <v>#REF!</v>
          </cell>
          <cell r="N19" t="e">
            <v>#REF!</v>
          </cell>
          <cell r="P19" t="e">
            <v>#REF!</v>
          </cell>
          <cell r="R19" t="e">
            <v>#REF!</v>
          </cell>
          <cell r="T19" t="e">
            <v>#REF!</v>
          </cell>
          <cell r="V19" t="e">
            <v>#REF!</v>
          </cell>
          <cell r="X19" t="e">
            <v>#REF!</v>
          </cell>
          <cell r="Z19" t="e">
            <v>#REF!</v>
          </cell>
          <cell r="AB19" t="e">
            <v>#REF!</v>
          </cell>
          <cell r="AD19" t="e">
            <v>#REF!</v>
          </cell>
          <cell r="AF19" t="e">
            <v>#REF!</v>
          </cell>
          <cell r="AH19" t="e">
            <v>#REF!</v>
          </cell>
        </row>
        <row r="20">
          <cell r="A20" t="str">
            <v xml:space="preserve">     Basis - Equivalent</v>
          </cell>
          <cell r="F20" t="e">
            <v>#REF!</v>
          </cell>
          <cell r="H20" t="e">
            <v>#REF!</v>
          </cell>
          <cell r="J20" t="e">
            <v>#REF!</v>
          </cell>
          <cell r="L20" t="e">
            <v>#REF!</v>
          </cell>
          <cell r="N20" t="e">
            <v>#REF!</v>
          </cell>
          <cell r="P20" t="e">
            <v>#REF!</v>
          </cell>
          <cell r="R20" t="e">
            <v>#REF!</v>
          </cell>
          <cell r="T20" t="e">
            <v>#REF!</v>
          </cell>
          <cell r="V20" t="e">
            <v>#REF!</v>
          </cell>
          <cell r="X20" t="e">
            <v>#REF!</v>
          </cell>
          <cell r="Z20" t="e">
            <v>#REF!</v>
          </cell>
          <cell r="AB20" t="e">
            <v>#REF!</v>
          </cell>
          <cell r="AD20" t="e">
            <v>#REF!</v>
          </cell>
          <cell r="AF20" t="e">
            <v>#REF!</v>
          </cell>
          <cell r="AH20" t="e">
            <v>#REF!</v>
          </cell>
        </row>
        <row r="21">
          <cell r="A21" t="str">
            <v>x</v>
          </cell>
        </row>
        <row r="22">
          <cell r="A22" t="str">
            <v>CGPR-CORNWALL</v>
          </cell>
        </row>
        <row r="23">
          <cell r="A23" t="str">
            <v xml:space="preserve">     Basis -Notional</v>
          </cell>
          <cell r="F23" t="e">
            <v>#REF!</v>
          </cell>
          <cell r="H23" t="e">
            <v>#REF!</v>
          </cell>
          <cell r="J23" t="e">
            <v>#REF!</v>
          </cell>
          <cell r="L23" t="e">
            <v>#REF!</v>
          </cell>
          <cell r="N23" t="e">
            <v>#REF!</v>
          </cell>
          <cell r="P23" t="e">
            <v>#REF!</v>
          </cell>
          <cell r="R23" t="e">
            <v>#REF!</v>
          </cell>
          <cell r="T23" t="e">
            <v>#REF!</v>
          </cell>
          <cell r="V23" t="e">
            <v>#REF!</v>
          </cell>
          <cell r="X23" t="e">
            <v>#REF!</v>
          </cell>
          <cell r="Z23" t="e">
            <v>#REF!</v>
          </cell>
          <cell r="AB23" t="e">
            <v>#REF!</v>
          </cell>
          <cell r="AD23" t="e">
            <v>#REF!</v>
          </cell>
          <cell r="AF23" t="e">
            <v>#REF!</v>
          </cell>
          <cell r="AH23" t="e">
            <v>#REF!</v>
          </cell>
        </row>
        <row r="24">
          <cell r="A24" t="str">
            <v xml:space="preserve">     Basis - Equivalent</v>
          </cell>
          <cell r="F24" t="e">
            <v>#REF!</v>
          </cell>
          <cell r="H24" t="e">
            <v>#REF!</v>
          </cell>
          <cell r="J24" t="e">
            <v>#REF!</v>
          </cell>
          <cell r="L24" t="e">
            <v>#REF!</v>
          </cell>
          <cell r="N24" t="e">
            <v>#REF!</v>
          </cell>
          <cell r="P24" t="e">
            <v>#REF!</v>
          </cell>
          <cell r="R24" t="e">
            <v>#REF!</v>
          </cell>
          <cell r="T24" t="e">
            <v>#REF!</v>
          </cell>
          <cell r="V24" t="e">
            <v>#REF!</v>
          </cell>
          <cell r="X24" t="e">
            <v>#REF!</v>
          </cell>
          <cell r="Z24" t="e">
            <v>#REF!</v>
          </cell>
          <cell r="AB24" t="e">
            <v>#REF!</v>
          </cell>
          <cell r="AD24" t="e">
            <v>#REF!</v>
          </cell>
          <cell r="AF24" t="e">
            <v>#REF!</v>
          </cell>
          <cell r="AH24" t="e">
            <v>#REF!</v>
          </cell>
        </row>
        <row r="25">
          <cell r="A25" t="str">
            <v>x</v>
          </cell>
        </row>
        <row r="26">
          <cell r="A26" t="str">
            <v>CGPR-DAWN</v>
          </cell>
        </row>
        <row r="27">
          <cell r="A27" t="str">
            <v xml:space="preserve">     Basis -Notional</v>
          </cell>
          <cell r="F27" t="e">
            <v>#REF!</v>
          </cell>
          <cell r="H27" t="e">
            <v>#REF!</v>
          </cell>
          <cell r="J27" t="e">
            <v>#REF!</v>
          </cell>
          <cell r="L27" t="e">
            <v>#REF!</v>
          </cell>
          <cell r="N27" t="e">
            <v>#REF!</v>
          </cell>
          <cell r="P27" t="e">
            <v>#REF!</v>
          </cell>
          <cell r="R27" t="e">
            <v>#REF!</v>
          </cell>
          <cell r="T27" t="e">
            <v>#REF!</v>
          </cell>
          <cell r="V27" t="e">
            <v>#REF!</v>
          </cell>
          <cell r="X27" t="e">
            <v>#REF!</v>
          </cell>
          <cell r="Z27" t="e">
            <v>#REF!</v>
          </cell>
          <cell r="AB27" t="e">
            <v>#REF!</v>
          </cell>
          <cell r="AD27" t="e">
            <v>#REF!</v>
          </cell>
          <cell r="AF27" t="e">
            <v>#REF!</v>
          </cell>
          <cell r="AH27" t="e">
            <v>#REF!</v>
          </cell>
        </row>
        <row r="28">
          <cell r="A28" t="str">
            <v xml:space="preserve">     Basis - Equivalent</v>
          </cell>
          <cell r="F28" t="e">
            <v>#REF!</v>
          </cell>
          <cell r="H28" t="e">
            <v>#REF!</v>
          </cell>
          <cell r="J28" t="e">
            <v>#REF!</v>
          </cell>
          <cell r="L28" t="e">
            <v>#REF!</v>
          </cell>
          <cell r="N28" t="e">
            <v>#REF!</v>
          </cell>
          <cell r="P28" t="e">
            <v>#REF!</v>
          </cell>
          <cell r="R28" t="e">
            <v>#REF!</v>
          </cell>
          <cell r="T28" t="e">
            <v>#REF!</v>
          </cell>
          <cell r="V28" t="e">
            <v>#REF!</v>
          </cell>
          <cell r="X28" t="e">
            <v>#REF!</v>
          </cell>
          <cell r="Z28" t="e">
            <v>#REF!</v>
          </cell>
          <cell r="AB28" t="e">
            <v>#REF!</v>
          </cell>
          <cell r="AD28" t="e">
            <v>#REF!</v>
          </cell>
          <cell r="AF28" t="e">
            <v>#REF!</v>
          </cell>
          <cell r="AH28" t="e">
            <v>#REF!</v>
          </cell>
        </row>
        <row r="29">
          <cell r="A29" t="str">
            <v>x</v>
          </cell>
        </row>
        <row r="30">
          <cell r="A30" t="str">
            <v>CGPR-IROQ</v>
          </cell>
        </row>
        <row r="31">
          <cell r="A31" t="str">
            <v xml:space="preserve">     Basis -Notional</v>
          </cell>
          <cell r="F31" t="e">
            <v>#REF!</v>
          </cell>
          <cell r="H31" t="e">
            <v>#REF!</v>
          </cell>
          <cell r="J31" t="e">
            <v>#REF!</v>
          </cell>
          <cell r="L31" t="e">
            <v>#REF!</v>
          </cell>
          <cell r="N31" t="e">
            <v>#REF!</v>
          </cell>
          <cell r="P31" t="e">
            <v>#REF!</v>
          </cell>
          <cell r="R31" t="e">
            <v>#REF!</v>
          </cell>
          <cell r="T31" t="e">
            <v>#REF!</v>
          </cell>
          <cell r="V31" t="e">
            <v>#REF!</v>
          </cell>
          <cell r="X31" t="e">
            <v>#REF!</v>
          </cell>
          <cell r="Z31" t="e">
            <v>#REF!</v>
          </cell>
          <cell r="AB31" t="e">
            <v>#REF!</v>
          </cell>
          <cell r="AD31" t="e">
            <v>#REF!</v>
          </cell>
          <cell r="AF31" t="e">
            <v>#REF!</v>
          </cell>
          <cell r="AH31" t="e">
            <v>#REF!</v>
          </cell>
        </row>
        <row r="32">
          <cell r="A32" t="str">
            <v xml:space="preserve">     Basis - Equivalent</v>
          </cell>
          <cell r="F32" t="e">
            <v>#REF!</v>
          </cell>
          <cell r="H32" t="e">
            <v>#REF!</v>
          </cell>
          <cell r="J32" t="e">
            <v>#REF!</v>
          </cell>
          <cell r="L32" t="e">
            <v>#REF!</v>
          </cell>
          <cell r="N32" t="e">
            <v>#REF!</v>
          </cell>
          <cell r="P32" t="e">
            <v>#REF!</v>
          </cell>
          <cell r="R32" t="e">
            <v>#REF!</v>
          </cell>
          <cell r="T32" t="e">
            <v>#REF!</v>
          </cell>
          <cell r="V32" t="e">
            <v>#REF!</v>
          </cell>
          <cell r="X32" t="e">
            <v>#REF!</v>
          </cell>
          <cell r="Z32" t="e">
            <v>#REF!</v>
          </cell>
          <cell r="AB32" t="e">
            <v>#REF!</v>
          </cell>
          <cell r="AD32" t="e">
            <v>#REF!</v>
          </cell>
          <cell r="AF32" t="e">
            <v>#REF!</v>
          </cell>
          <cell r="AH32" t="e">
            <v>#REF!</v>
          </cell>
        </row>
        <row r="33">
          <cell r="A33" t="str">
            <v>x</v>
          </cell>
        </row>
        <row r="34">
          <cell r="A34" t="str">
            <v>CGPR-KINGSGATE</v>
          </cell>
        </row>
        <row r="35">
          <cell r="A35" t="str">
            <v xml:space="preserve">     Basis -Notional</v>
          </cell>
          <cell r="F35" t="e">
            <v>#REF!</v>
          </cell>
          <cell r="H35" t="e">
            <v>#REF!</v>
          </cell>
          <cell r="J35" t="e">
            <v>#REF!</v>
          </cell>
          <cell r="L35" t="e">
            <v>#REF!</v>
          </cell>
          <cell r="N35" t="e">
            <v>#REF!</v>
          </cell>
          <cell r="P35" t="e">
            <v>#REF!</v>
          </cell>
          <cell r="R35" t="e">
            <v>#REF!</v>
          </cell>
          <cell r="T35" t="e">
            <v>#REF!</v>
          </cell>
          <cell r="V35" t="e">
            <v>#REF!</v>
          </cell>
          <cell r="X35" t="e">
            <v>#REF!</v>
          </cell>
          <cell r="Z35" t="e">
            <v>#REF!</v>
          </cell>
          <cell r="AB35" t="e">
            <v>#REF!</v>
          </cell>
          <cell r="AD35" t="e">
            <v>#REF!</v>
          </cell>
          <cell r="AF35" t="e">
            <v>#REF!</v>
          </cell>
          <cell r="AH35" t="e">
            <v>#REF!</v>
          </cell>
        </row>
        <row r="36">
          <cell r="A36" t="str">
            <v xml:space="preserve">     Basis - Equivalent</v>
          </cell>
          <cell r="F36" t="e">
            <v>#REF!</v>
          </cell>
          <cell r="H36" t="e">
            <v>#REF!</v>
          </cell>
          <cell r="J36" t="e">
            <v>#REF!</v>
          </cell>
          <cell r="L36" t="e">
            <v>#REF!</v>
          </cell>
          <cell r="N36" t="e">
            <v>#REF!</v>
          </cell>
          <cell r="P36" t="e">
            <v>#REF!</v>
          </cell>
          <cell r="R36" t="e">
            <v>#REF!</v>
          </cell>
          <cell r="T36" t="e">
            <v>#REF!</v>
          </cell>
          <cell r="V36" t="e">
            <v>#REF!</v>
          </cell>
          <cell r="X36" t="e">
            <v>#REF!</v>
          </cell>
          <cell r="Z36" t="e">
            <v>#REF!</v>
          </cell>
          <cell r="AB36" t="e">
            <v>#REF!</v>
          </cell>
          <cell r="AD36" t="e">
            <v>#REF!</v>
          </cell>
          <cell r="AF36" t="e">
            <v>#REF!</v>
          </cell>
          <cell r="AH36" t="e">
            <v>#REF!</v>
          </cell>
        </row>
        <row r="37">
          <cell r="A37" t="str">
            <v>x</v>
          </cell>
        </row>
        <row r="38">
          <cell r="A38" t="str">
            <v>CGPR-NIAGARA</v>
          </cell>
        </row>
        <row r="39">
          <cell r="A39" t="str">
            <v xml:space="preserve">     Basis -Notional</v>
          </cell>
          <cell r="F39" t="e">
            <v>#REF!</v>
          </cell>
          <cell r="H39" t="e">
            <v>#REF!</v>
          </cell>
          <cell r="J39" t="e">
            <v>#REF!</v>
          </cell>
          <cell r="L39" t="e">
            <v>#REF!</v>
          </cell>
          <cell r="N39" t="e">
            <v>#REF!</v>
          </cell>
          <cell r="P39" t="e">
            <v>#REF!</v>
          </cell>
          <cell r="R39" t="e">
            <v>#REF!</v>
          </cell>
          <cell r="T39" t="e">
            <v>#REF!</v>
          </cell>
          <cell r="V39" t="e">
            <v>#REF!</v>
          </cell>
          <cell r="X39" t="e">
            <v>#REF!</v>
          </cell>
          <cell r="Z39" t="e">
            <v>#REF!</v>
          </cell>
          <cell r="AB39" t="e">
            <v>#REF!</v>
          </cell>
          <cell r="AD39" t="e">
            <v>#REF!</v>
          </cell>
          <cell r="AF39" t="e">
            <v>#REF!</v>
          </cell>
          <cell r="AH39" t="e">
            <v>#REF!</v>
          </cell>
        </row>
        <row r="40">
          <cell r="A40" t="str">
            <v xml:space="preserve">     Basis - Equivalent</v>
          </cell>
          <cell r="F40" t="e">
            <v>#REF!</v>
          </cell>
          <cell r="H40" t="e">
            <v>#REF!</v>
          </cell>
          <cell r="J40" t="e">
            <v>#REF!</v>
          </cell>
          <cell r="L40" t="e">
            <v>#REF!</v>
          </cell>
          <cell r="N40" t="e">
            <v>#REF!</v>
          </cell>
          <cell r="P40" t="e">
            <v>#REF!</v>
          </cell>
          <cell r="R40" t="e">
            <v>#REF!</v>
          </cell>
          <cell r="T40" t="e">
            <v>#REF!</v>
          </cell>
          <cell r="V40" t="e">
            <v>#REF!</v>
          </cell>
          <cell r="X40" t="e">
            <v>#REF!</v>
          </cell>
          <cell r="Z40" t="e">
            <v>#REF!</v>
          </cell>
          <cell r="AB40" t="e">
            <v>#REF!</v>
          </cell>
          <cell r="AD40" t="e">
            <v>#REF!</v>
          </cell>
          <cell r="AF40" t="e">
            <v>#REF!</v>
          </cell>
          <cell r="AH40" t="e">
            <v>#REF!</v>
          </cell>
        </row>
        <row r="41">
          <cell r="A41" t="str">
            <v>x</v>
          </cell>
        </row>
        <row r="42">
          <cell r="A42" t="str">
            <v>CGPR-PARKWAY</v>
          </cell>
        </row>
        <row r="43">
          <cell r="A43" t="str">
            <v xml:space="preserve">     Basis -Notional</v>
          </cell>
          <cell r="F43" t="e">
            <v>#REF!</v>
          </cell>
          <cell r="H43" t="e">
            <v>#REF!</v>
          </cell>
          <cell r="J43" t="e">
            <v>#REF!</v>
          </cell>
          <cell r="L43" t="e">
            <v>#REF!</v>
          </cell>
          <cell r="N43" t="e">
            <v>#REF!</v>
          </cell>
          <cell r="P43" t="e">
            <v>#REF!</v>
          </cell>
          <cell r="R43" t="e">
            <v>#REF!</v>
          </cell>
          <cell r="T43" t="e">
            <v>#REF!</v>
          </cell>
          <cell r="V43" t="e">
            <v>#REF!</v>
          </cell>
          <cell r="X43" t="e">
            <v>#REF!</v>
          </cell>
          <cell r="Z43" t="e">
            <v>#REF!</v>
          </cell>
          <cell r="AB43" t="e">
            <v>#REF!</v>
          </cell>
          <cell r="AD43" t="e">
            <v>#REF!</v>
          </cell>
          <cell r="AF43" t="e">
            <v>#REF!</v>
          </cell>
          <cell r="AH43" t="e">
            <v>#REF!</v>
          </cell>
        </row>
        <row r="44">
          <cell r="A44" t="str">
            <v xml:space="preserve">     Basis - Equivalent</v>
          </cell>
          <cell r="F44" t="e">
            <v>#REF!</v>
          </cell>
          <cell r="H44" t="e">
            <v>#REF!</v>
          </cell>
          <cell r="J44" t="e">
            <v>#REF!</v>
          </cell>
          <cell r="L44" t="e">
            <v>#REF!</v>
          </cell>
          <cell r="N44" t="e">
            <v>#REF!</v>
          </cell>
          <cell r="P44" t="e">
            <v>#REF!</v>
          </cell>
          <cell r="R44" t="e">
            <v>#REF!</v>
          </cell>
          <cell r="T44" t="e">
            <v>#REF!</v>
          </cell>
          <cell r="V44" t="e">
            <v>#REF!</v>
          </cell>
          <cell r="X44" t="e">
            <v>#REF!</v>
          </cell>
          <cell r="Z44" t="e">
            <v>#REF!</v>
          </cell>
          <cell r="AB44" t="e">
            <v>#REF!</v>
          </cell>
          <cell r="AD44" t="e">
            <v>#REF!</v>
          </cell>
          <cell r="AF44" t="e">
            <v>#REF!</v>
          </cell>
          <cell r="AH44" t="e">
            <v>#REF!</v>
          </cell>
        </row>
        <row r="45">
          <cell r="A45" t="str">
            <v>x</v>
          </cell>
        </row>
        <row r="46">
          <cell r="A46" t="str">
            <v>CGPR-SPUR</v>
          </cell>
        </row>
        <row r="47">
          <cell r="A47" t="str">
            <v xml:space="preserve">     Basis -Notional</v>
          </cell>
          <cell r="F47" t="e">
            <v>#REF!</v>
          </cell>
          <cell r="H47" t="e">
            <v>#REF!</v>
          </cell>
          <cell r="J47" t="e">
            <v>#REF!</v>
          </cell>
          <cell r="L47" t="e">
            <v>#REF!</v>
          </cell>
          <cell r="N47" t="e">
            <v>#REF!</v>
          </cell>
          <cell r="P47" t="e">
            <v>#REF!</v>
          </cell>
          <cell r="R47" t="e">
            <v>#REF!</v>
          </cell>
          <cell r="T47" t="e">
            <v>#REF!</v>
          </cell>
          <cell r="V47" t="e">
            <v>#REF!</v>
          </cell>
          <cell r="X47" t="e">
            <v>#REF!</v>
          </cell>
          <cell r="Z47" t="e">
            <v>#REF!</v>
          </cell>
          <cell r="AB47" t="e">
            <v>#REF!</v>
          </cell>
          <cell r="AD47" t="e">
            <v>#REF!</v>
          </cell>
          <cell r="AF47" t="e">
            <v>#REF!</v>
          </cell>
          <cell r="AH47" t="e">
            <v>#REF!</v>
          </cell>
        </row>
        <row r="48">
          <cell r="A48" t="str">
            <v xml:space="preserve">     Basis - Equivalent</v>
          </cell>
          <cell r="F48" t="e">
            <v>#REF!</v>
          </cell>
          <cell r="H48" t="e">
            <v>#REF!</v>
          </cell>
          <cell r="J48" t="e">
            <v>#REF!</v>
          </cell>
          <cell r="L48" t="e">
            <v>#REF!</v>
          </cell>
          <cell r="N48" t="e">
            <v>#REF!</v>
          </cell>
          <cell r="P48" t="e">
            <v>#REF!</v>
          </cell>
          <cell r="R48" t="e">
            <v>#REF!</v>
          </cell>
          <cell r="T48" t="e">
            <v>#REF!</v>
          </cell>
          <cell r="V48" t="e">
            <v>#REF!</v>
          </cell>
          <cell r="X48" t="e">
            <v>#REF!</v>
          </cell>
          <cell r="Z48" t="e">
            <v>#REF!</v>
          </cell>
          <cell r="AB48" t="e">
            <v>#REF!</v>
          </cell>
          <cell r="AD48" t="e">
            <v>#REF!</v>
          </cell>
          <cell r="AF48" t="e">
            <v>#REF!</v>
          </cell>
          <cell r="AH48" t="e">
            <v>#REF!</v>
          </cell>
        </row>
        <row r="49">
          <cell r="A49" t="str">
            <v>x</v>
          </cell>
        </row>
        <row r="50">
          <cell r="A50" t="str">
            <v>CGPR-ST.CLAIR</v>
          </cell>
        </row>
        <row r="51">
          <cell r="A51" t="str">
            <v xml:space="preserve">     Basis -Notional</v>
          </cell>
          <cell r="F51" t="e">
            <v>#REF!</v>
          </cell>
          <cell r="H51" t="e">
            <v>#REF!</v>
          </cell>
          <cell r="J51" t="e">
            <v>#REF!</v>
          </cell>
          <cell r="L51" t="e">
            <v>#REF!</v>
          </cell>
          <cell r="N51" t="e">
            <v>#REF!</v>
          </cell>
          <cell r="P51" t="e">
            <v>#REF!</v>
          </cell>
          <cell r="R51" t="e">
            <v>#REF!</v>
          </cell>
          <cell r="T51" t="e">
            <v>#REF!</v>
          </cell>
          <cell r="V51" t="e">
            <v>#REF!</v>
          </cell>
          <cell r="X51" t="e">
            <v>#REF!</v>
          </cell>
          <cell r="Z51" t="e">
            <v>#REF!</v>
          </cell>
          <cell r="AB51" t="e">
            <v>#REF!</v>
          </cell>
          <cell r="AD51" t="e">
            <v>#REF!</v>
          </cell>
          <cell r="AF51" t="e">
            <v>#REF!</v>
          </cell>
          <cell r="AH51" t="e">
            <v>#REF!</v>
          </cell>
        </row>
        <row r="52">
          <cell r="A52" t="str">
            <v xml:space="preserve">     Basis - Equivalent</v>
          </cell>
          <cell r="F52" t="e">
            <v>#REF!</v>
          </cell>
          <cell r="H52" t="e">
            <v>#REF!</v>
          </cell>
          <cell r="J52" t="e">
            <v>#REF!</v>
          </cell>
          <cell r="L52" t="e">
            <v>#REF!</v>
          </cell>
          <cell r="N52" t="e">
            <v>#REF!</v>
          </cell>
          <cell r="P52" t="e">
            <v>#REF!</v>
          </cell>
          <cell r="R52" t="e">
            <v>#REF!</v>
          </cell>
          <cell r="T52" t="e">
            <v>#REF!</v>
          </cell>
          <cell r="V52" t="e">
            <v>#REF!</v>
          </cell>
          <cell r="X52" t="e">
            <v>#REF!</v>
          </cell>
          <cell r="Z52" t="e">
            <v>#REF!</v>
          </cell>
          <cell r="AB52" t="e">
            <v>#REF!</v>
          </cell>
          <cell r="AD52" t="e">
            <v>#REF!</v>
          </cell>
          <cell r="AF52" t="e">
            <v>#REF!</v>
          </cell>
          <cell r="AH52" t="e">
            <v>#REF!</v>
          </cell>
        </row>
        <row r="53">
          <cell r="A53" t="str">
            <v>x</v>
          </cell>
        </row>
        <row r="54">
          <cell r="A54" t="str">
            <v>CGPR-WADDING</v>
          </cell>
        </row>
        <row r="55">
          <cell r="A55" t="str">
            <v xml:space="preserve">     Basis -Notional</v>
          </cell>
          <cell r="F55" t="e">
            <v>#REF!</v>
          </cell>
          <cell r="H55" t="e">
            <v>#REF!</v>
          </cell>
          <cell r="J55" t="e">
            <v>#REF!</v>
          </cell>
          <cell r="L55" t="e">
            <v>#REF!</v>
          </cell>
          <cell r="N55" t="e">
            <v>#REF!</v>
          </cell>
          <cell r="P55" t="e">
            <v>#REF!</v>
          </cell>
          <cell r="R55" t="e">
            <v>#REF!</v>
          </cell>
          <cell r="T55" t="e">
            <v>#REF!</v>
          </cell>
          <cell r="V55" t="e">
            <v>#REF!</v>
          </cell>
          <cell r="X55" t="e">
            <v>#REF!</v>
          </cell>
          <cell r="Z55" t="e">
            <v>#REF!</v>
          </cell>
          <cell r="AB55" t="e">
            <v>#REF!</v>
          </cell>
          <cell r="AD55" t="e">
            <v>#REF!</v>
          </cell>
          <cell r="AF55" t="e">
            <v>#REF!</v>
          </cell>
          <cell r="AH55" t="e">
            <v>#REF!</v>
          </cell>
        </row>
        <row r="56">
          <cell r="A56" t="str">
            <v xml:space="preserve">     Basis - Equivalent</v>
          </cell>
          <cell r="F56" t="e">
            <v>#REF!</v>
          </cell>
          <cell r="H56" t="e">
            <v>#REF!</v>
          </cell>
          <cell r="J56" t="e">
            <v>#REF!</v>
          </cell>
          <cell r="L56" t="e">
            <v>#REF!</v>
          </cell>
          <cell r="N56" t="e">
            <v>#REF!</v>
          </cell>
          <cell r="P56" t="e">
            <v>#REF!</v>
          </cell>
          <cell r="R56" t="e">
            <v>#REF!</v>
          </cell>
          <cell r="T56" t="e">
            <v>#REF!</v>
          </cell>
          <cell r="V56" t="e">
            <v>#REF!</v>
          </cell>
          <cell r="X56" t="e">
            <v>#REF!</v>
          </cell>
          <cell r="Z56" t="e">
            <v>#REF!</v>
          </cell>
          <cell r="AB56" t="e">
            <v>#REF!</v>
          </cell>
          <cell r="AD56" t="e">
            <v>#REF!</v>
          </cell>
          <cell r="AF56" t="e">
            <v>#REF!</v>
          </cell>
          <cell r="AH56" t="e">
            <v>#REF!</v>
          </cell>
        </row>
        <row r="57">
          <cell r="A57" t="str">
            <v>x</v>
          </cell>
        </row>
        <row r="58">
          <cell r="A58" t="str">
            <v>CONSUMERS_CDA</v>
          </cell>
        </row>
        <row r="59">
          <cell r="A59" t="str">
            <v xml:space="preserve">     Basis -Notional</v>
          </cell>
          <cell r="F59" t="e">
            <v>#REF!</v>
          </cell>
          <cell r="H59" t="e">
            <v>#REF!</v>
          </cell>
          <cell r="J59" t="e">
            <v>#REF!</v>
          </cell>
          <cell r="L59" t="e">
            <v>#REF!</v>
          </cell>
          <cell r="N59" t="e">
            <v>#REF!</v>
          </cell>
          <cell r="P59" t="e">
            <v>#REF!</v>
          </cell>
          <cell r="R59" t="e">
            <v>#REF!</v>
          </cell>
          <cell r="T59" t="e">
            <v>#REF!</v>
          </cell>
          <cell r="V59" t="e">
            <v>#REF!</v>
          </cell>
          <cell r="X59" t="e">
            <v>#REF!</v>
          </cell>
          <cell r="Z59" t="e">
            <v>#REF!</v>
          </cell>
          <cell r="AB59" t="e">
            <v>#REF!</v>
          </cell>
          <cell r="AD59" t="e">
            <v>#REF!</v>
          </cell>
          <cell r="AF59" t="e">
            <v>#REF!</v>
          </cell>
          <cell r="AH59" t="e">
            <v>#REF!</v>
          </cell>
        </row>
        <row r="60">
          <cell r="A60" t="str">
            <v xml:space="preserve">     Basis - Equivalent</v>
          </cell>
          <cell r="F60" t="e">
            <v>#REF!</v>
          </cell>
          <cell r="H60" t="e">
            <v>#REF!</v>
          </cell>
          <cell r="J60" t="e">
            <v>#REF!</v>
          </cell>
          <cell r="L60" t="e">
            <v>#REF!</v>
          </cell>
          <cell r="N60" t="e">
            <v>#REF!</v>
          </cell>
          <cell r="P60" t="e">
            <v>#REF!</v>
          </cell>
          <cell r="R60" t="e">
            <v>#REF!</v>
          </cell>
          <cell r="T60" t="e">
            <v>#REF!</v>
          </cell>
          <cell r="V60" t="e">
            <v>#REF!</v>
          </cell>
          <cell r="X60" t="e">
            <v>#REF!</v>
          </cell>
          <cell r="Z60" t="e">
            <v>#REF!</v>
          </cell>
          <cell r="AB60" t="e">
            <v>#REF!</v>
          </cell>
          <cell r="AD60" t="e">
            <v>#REF!</v>
          </cell>
          <cell r="AF60" t="e">
            <v>#REF!</v>
          </cell>
          <cell r="AH60" t="e">
            <v>#REF!</v>
          </cell>
        </row>
        <row r="61">
          <cell r="A61" t="str">
            <v>x</v>
          </cell>
        </row>
        <row r="62">
          <cell r="A62" t="str">
            <v>DAWN-GDM</v>
          </cell>
        </row>
        <row r="63">
          <cell r="A63" t="str">
            <v xml:space="preserve">     Basis -Notional</v>
          </cell>
          <cell r="F63" t="e">
            <v>#REF!</v>
          </cell>
          <cell r="H63" t="e">
            <v>#REF!</v>
          </cell>
          <cell r="J63" t="e">
            <v>#REF!</v>
          </cell>
          <cell r="L63" t="e">
            <v>#REF!</v>
          </cell>
          <cell r="N63" t="e">
            <v>#REF!</v>
          </cell>
          <cell r="P63" t="e">
            <v>#REF!</v>
          </cell>
          <cell r="R63" t="e">
            <v>#REF!</v>
          </cell>
          <cell r="T63" t="e">
            <v>#REF!</v>
          </cell>
          <cell r="V63" t="e">
            <v>#REF!</v>
          </cell>
          <cell r="X63" t="e">
            <v>#REF!</v>
          </cell>
          <cell r="Z63" t="e">
            <v>#REF!</v>
          </cell>
          <cell r="AB63" t="e">
            <v>#REF!</v>
          </cell>
          <cell r="AD63" t="e">
            <v>#REF!</v>
          </cell>
          <cell r="AF63" t="e">
            <v>#REF!</v>
          </cell>
          <cell r="AH63" t="e">
            <v>#REF!</v>
          </cell>
        </row>
        <row r="64">
          <cell r="A64" t="str">
            <v xml:space="preserve">     Basis - Equivalent</v>
          </cell>
          <cell r="F64" t="e">
            <v>#REF!</v>
          </cell>
          <cell r="H64" t="e">
            <v>#REF!</v>
          </cell>
          <cell r="J64" t="e">
            <v>#REF!</v>
          </cell>
          <cell r="L64" t="e">
            <v>#REF!</v>
          </cell>
          <cell r="N64" t="e">
            <v>#REF!</v>
          </cell>
          <cell r="P64" t="e">
            <v>#REF!</v>
          </cell>
          <cell r="R64" t="e">
            <v>#REF!</v>
          </cell>
          <cell r="T64" t="e">
            <v>#REF!</v>
          </cell>
          <cell r="V64" t="e">
            <v>#REF!</v>
          </cell>
          <cell r="X64" t="e">
            <v>#REF!</v>
          </cell>
          <cell r="Z64" t="e">
            <v>#REF!</v>
          </cell>
          <cell r="AB64" t="e">
            <v>#REF!</v>
          </cell>
          <cell r="AD64" t="e">
            <v>#REF!</v>
          </cell>
          <cell r="AF64" t="e">
            <v>#REF!</v>
          </cell>
          <cell r="AH64" t="e">
            <v>#REF!</v>
          </cell>
        </row>
        <row r="65">
          <cell r="A65" t="str">
            <v>x</v>
          </cell>
        </row>
        <row r="66">
          <cell r="A66" t="str">
            <v>DJ/BASIN/CIG</v>
          </cell>
        </row>
        <row r="67">
          <cell r="A67" t="str">
            <v xml:space="preserve">     Basis -Notional</v>
          </cell>
          <cell r="F67" t="e">
            <v>#REF!</v>
          </cell>
          <cell r="H67" t="e">
            <v>#REF!</v>
          </cell>
          <cell r="J67" t="e">
            <v>#REF!</v>
          </cell>
          <cell r="L67" t="e">
            <v>#REF!</v>
          </cell>
          <cell r="N67" t="e">
            <v>#REF!</v>
          </cell>
          <cell r="P67" t="e">
            <v>#REF!</v>
          </cell>
          <cell r="R67" t="e">
            <v>#REF!</v>
          </cell>
          <cell r="T67" t="e">
            <v>#REF!</v>
          </cell>
          <cell r="V67" t="e">
            <v>#REF!</v>
          </cell>
          <cell r="X67" t="e">
            <v>#REF!</v>
          </cell>
          <cell r="Z67" t="e">
            <v>#REF!</v>
          </cell>
          <cell r="AB67" t="e">
            <v>#REF!</v>
          </cell>
          <cell r="AD67" t="e">
            <v>#REF!</v>
          </cell>
          <cell r="AF67" t="e">
            <v>#REF!</v>
          </cell>
          <cell r="AH67" t="e">
            <v>#REF!</v>
          </cell>
        </row>
        <row r="68">
          <cell r="A68" t="str">
            <v xml:space="preserve">     Basis - Equivalent</v>
          </cell>
          <cell r="F68" t="e">
            <v>#REF!</v>
          </cell>
          <cell r="H68" t="e">
            <v>#REF!</v>
          </cell>
          <cell r="J68" t="e">
            <v>#REF!</v>
          </cell>
          <cell r="L68" t="e">
            <v>#REF!</v>
          </cell>
          <cell r="N68" t="e">
            <v>#REF!</v>
          </cell>
          <cell r="P68" t="e">
            <v>#REF!</v>
          </cell>
          <cell r="R68" t="e">
            <v>#REF!</v>
          </cell>
          <cell r="T68" t="e">
            <v>#REF!</v>
          </cell>
          <cell r="V68" t="e">
            <v>#REF!</v>
          </cell>
          <cell r="X68" t="e">
            <v>#REF!</v>
          </cell>
          <cell r="Z68" t="e">
            <v>#REF!</v>
          </cell>
          <cell r="AB68" t="e">
            <v>#REF!</v>
          </cell>
          <cell r="AD68" t="e">
            <v>#REF!</v>
          </cell>
          <cell r="AF68" t="e">
            <v>#REF!</v>
          </cell>
          <cell r="AH68" t="e">
            <v>#REF!</v>
          </cell>
        </row>
        <row r="70">
          <cell r="A70" t="str">
            <v>DJ/BASIN/WEST</v>
          </cell>
        </row>
        <row r="71">
          <cell r="A71" t="str">
            <v xml:space="preserve">     Basis -Notional</v>
          </cell>
          <cell r="F71" t="e">
            <v>#REF!</v>
          </cell>
          <cell r="H71" t="e">
            <v>#REF!</v>
          </cell>
          <cell r="J71" t="e">
            <v>#REF!</v>
          </cell>
          <cell r="L71" t="e">
            <v>#REF!</v>
          </cell>
          <cell r="N71" t="e">
            <v>#REF!</v>
          </cell>
          <cell r="P71" t="e">
            <v>#REF!</v>
          </cell>
          <cell r="R71" t="e">
            <v>#REF!</v>
          </cell>
          <cell r="T71" t="e">
            <v>#REF!</v>
          </cell>
          <cell r="V71" t="e">
            <v>#REF!</v>
          </cell>
          <cell r="X71" t="e">
            <v>#REF!</v>
          </cell>
          <cell r="Z71" t="e">
            <v>#REF!</v>
          </cell>
          <cell r="AB71" t="e">
            <v>#REF!</v>
          </cell>
          <cell r="AD71" t="e">
            <v>#REF!</v>
          </cell>
          <cell r="AF71" t="e">
            <v>#REF!</v>
          </cell>
          <cell r="AH71" t="e">
            <v>#REF!</v>
          </cell>
        </row>
        <row r="72">
          <cell r="A72" t="str">
            <v xml:space="preserve">     Basis - Equivalent</v>
          </cell>
          <cell r="F72" t="e">
            <v>#REF!</v>
          </cell>
          <cell r="H72" t="e">
            <v>#REF!</v>
          </cell>
          <cell r="J72" t="e">
            <v>#REF!</v>
          </cell>
          <cell r="L72" t="e">
            <v>#REF!</v>
          </cell>
          <cell r="N72" t="e">
            <v>#REF!</v>
          </cell>
          <cell r="P72" t="e">
            <v>#REF!</v>
          </cell>
          <cell r="R72" t="e">
            <v>#REF!</v>
          </cell>
          <cell r="T72" t="e">
            <v>#REF!</v>
          </cell>
          <cell r="V72" t="e">
            <v>#REF!</v>
          </cell>
          <cell r="X72" t="e">
            <v>#REF!</v>
          </cell>
          <cell r="Z72" t="e">
            <v>#REF!</v>
          </cell>
          <cell r="AB72" t="e">
            <v>#REF!</v>
          </cell>
          <cell r="AD72" t="e">
            <v>#REF!</v>
          </cell>
          <cell r="AF72" t="e">
            <v>#REF!</v>
          </cell>
          <cell r="AH72" t="e">
            <v>#REF!</v>
          </cell>
        </row>
        <row r="74">
          <cell r="A74" t="str">
            <v>GD-LOW_IROQUOIS</v>
          </cell>
        </row>
        <row r="75">
          <cell r="A75" t="str">
            <v xml:space="preserve">     Basis -Notional</v>
          </cell>
          <cell r="F75" t="e">
            <v>#REF!</v>
          </cell>
          <cell r="H75" t="e">
            <v>#REF!</v>
          </cell>
          <cell r="J75" t="e">
            <v>#REF!</v>
          </cell>
          <cell r="L75" t="e">
            <v>#REF!</v>
          </cell>
          <cell r="N75" t="e">
            <v>#REF!</v>
          </cell>
          <cell r="P75" t="e">
            <v>#REF!</v>
          </cell>
          <cell r="R75" t="e">
            <v>#REF!</v>
          </cell>
          <cell r="T75" t="e">
            <v>#REF!</v>
          </cell>
          <cell r="V75" t="e">
            <v>#REF!</v>
          </cell>
          <cell r="X75" t="e">
            <v>#REF!</v>
          </cell>
          <cell r="Z75" t="e">
            <v>#REF!</v>
          </cell>
          <cell r="AB75" t="e">
            <v>#REF!</v>
          </cell>
          <cell r="AD75" t="e">
            <v>#REF!</v>
          </cell>
          <cell r="AF75" t="e">
            <v>#REF!</v>
          </cell>
          <cell r="AH75" t="e">
            <v>#REF!</v>
          </cell>
        </row>
        <row r="76">
          <cell r="A76" t="str">
            <v xml:space="preserve">     Basis - Equivalent</v>
          </cell>
          <cell r="F76" t="e">
            <v>#REF!</v>
          </cell>
          <cell r="H76" t="e">
            <v>#REF!</v>
          </cell>
          <cell r="J76" t="e">
            <v>#REF!</v>
          </cell>
          <cell r="L76" t="e">
            <v>#REF!</v>
          </cell>
          <cell r="N76" t="e">
            <v>#REF!</v>
          </cell>
          <cell r="P76" t="e">
            <v>#REF!</v>
          </cell>
          <cell r="R76" t="e">
            <v>#REF!</v>
          </cell>
          <cell r="T76" t="e">
            <v>#REF!</v>
          </cell>
          <cell r="V76" t="e">
            <v>#REF!</v>
          </cell>
          <cell r="X76" t="e">
            <v>#REF!</v>
          </cell>
          <cell r="Z76" t="e">
            <v>#REF!</v>
          </cell>
          <cell r="AB76" t="e">
            <v>#REF!</v>
          </cell>
          <cell r="AD76" t="e">
            <v>#REF!</v>
          </cell>
          <cell r="AF76" t="e">
            <v>#REF!</v>
          </cell>
          <cell r="AH76" t="e">
            <v>#REF!</v>
          </cell>
        </row>
        <row r="77">
          <cell r="A77" t="str">
            <v>x</v>
          </cell>
        </row>
        <row r="78">
          <cell r="A78" t="str">
            <v>GDM-DAWN</v>
          </cell>
        </row>
        <row r="79">
          <cell r="A79" t="str">
            <v xml:space="preserve">     Basis -Notional</v>
          </cell>
          <cell r="F79" t="e">
            <v>#REF!</v>
          </cell>
          <cell r="H79" t="e">
            <v>#REF!</v>
          </cell>
          <cell r="J79" t="e">
            <v>#REF!</v>
          </cell>
          <cell r="L79" t="e">
            <v>#REF!</v>
          </cell>
          <cell r="N79" t="e">
            <v>#REF!</v>
          </cell>
          <cell r="P79" t="e">
            <v>#REF!</v>
          </cell>
          <cell r="R79" t="e">
            <v>#REF!</v>
          </cell>
          <cell r="T79" t="e">
            <v>#REF!</v>
          </cell>
          <cell r="V79" t="e">
            <v>#REF!</v>
          </cell>
          <cell r="X79" t="e">
            <v>#REF!</v>
          </cell>
          <cell r="Z79" t="e">
            <v>#REF!</v>
          </cell>
          <cell r="AB79" t="e">
            <v>#REF!</v>
          </cell>
          <cell r="AD79" t="e">
            <v>#REF!</v>
          </cell>
          <cell r="AF79" t="e">
            <v>#REF!</v>
          </cell>
          <cell r="AH79" t="e">
            <v>#REF!</v>
          </cell>
        </row>
        <row r="80">
          <cell r="A80" t="str">
            <v xml:space="preserve">     Basis - Equivalent</v>
          </cell>
          <cell r="F80" t="e">
            <v>#REF!</v>
          </cell>
          <cell r="H80" t="e">
            <v>#REF!</v>
          </cell>
          <cell r="J80" t="e">
            <v>#REF!</v>
          </cell>
          <cell r="L80" t="e">
            <v>#REF!</v>
          </cell>
          <cell r="N80" t="e">
            <v>#REF!</v>
          </cell>
          <cell r="P80" t="e">
            <v>#REF!</v>
          </cell>
          <cell r="R80" t="e">
            <v>#REF!</v>
          </cell>
          <cell r="T80" t="e">
            <v>#REF!</v>
          </cell>
          <cell r="V80" t="e">
            <v>#REF!</v>
          </cell>
          <cell r="X80" t="e">
            <v>#REF!</v>
          </cell>
          <cell r="Z80" t="e">
            <v>#REF!</v>
          </cell>
          <cell r="AB80" t="e">
            <v>#REF!</v>
          </cell>
          <cell r="AD80" t="e">
            <v>#REF!</v>
          </cell>
          <cell r="AF80" t="e">
            <v>#REF!</v>
          </cell>
          <cell r="AH80" t="e">
            <v>#REF!</v>
          </cell>
        </row>
        <row r="81">
          <cell r="A81" t="str">
            <v>x</v>
          </cell>
        </row>
        <row r="82">
          <cell r="A82" t="str">
            <v>GDM-NIAGARA</v>
          </cell>
        </row>
        <row r="83">
          <cell r="A83" t="str">
            <v xml:space="preserve">     Basis -Notional</v>
          </cell>
          <cell r="F83" t="e">
            <v>#REF!</v>
          </cell>
          <cell r="H83" t="e">
            <v>#REF!</v>
          </cell>
          <cell r="J83" t="e">
            <v>#REF!</v>
          </cell>
          <cell r="L83" t="e">
            <v>#REF!</v>
          </cell>
          <cell r="N83" t="e">
            <v>#REF!</v>
          </cell>
          <cell r="P83" t="e">
            <v>#REF!</v>
          </cell>
          <cell r="R83" t="e">
            <v>#REF!</v>
          </cell>
          <cell r="T83" t="e">
            <v>#REF!</v>
          </cell>
          <cell r="V83" t="e">
            <v>#REF!</v>
          </cell>
          <cell r="X83" t="e">
            <v>#REF!</v>
          </cell>
          <cell r="Z83" t="e">
            <v>#REF!</v>
          </cell>
          <cell r="AB83" t="e">
            <v>#REF!</v>
          </cell>
          <cell r="AD83" t="e">
            <v>#REF!</v>
          </cell>
          <cell r="AF83" t="e">
            <v>#REF!</v>
          </cell>
          <cell r="AH83" t="e">
            <v>#REF!</v>
          </cell>
        </row>
        <row r="84">
          <cell r="A84" t="str">
            <v xml:space="preserve">     Basis - Equivalent</v>
          </cell>
          <cell r="F84" t="e">
            <v>#REF!</v>
          </cell>
          <cell r="H84" t="e">
            <v>#REF!</v>
          </cell>
          <cell r="J84" t="e">
            <v>#REF!</v>
          </cell>
          <cell r="L84" t="e">
            <v>#REF!</v>
          </cell>
          <cell r="N84" t="e">
            <v>#REF!</v>
          </cell>
          <cell r="P84" t="e">
            <v>#REF!</v>
          </cell>
          <cell r="R84" t="e">
            <v>#REF!</v>
          </cell>
          <cell r="T84" t="e">
            <v>#REF!</v>
          </cell>
          <cell r="V84" t="e">
            <v>#REF!</v>
          </cell>
          <cell r="X84" t="e">
            <v>#REF!</v>
          </cell>
          <cell r="Z84" t="e">
            <v>#REF!</v>
          </cell>
          <cell r="AB84" t="e">
            <v>#REF!</v>
          </cell>
          <cell r="AD84" t="e">
            <v>#REF!</v>
          </cell>
          <cell r="AF84" t="e">
            <v>#REF!</v>
          </cell>
          <cell r="AH84" t="e">
            <v>#REF!</v>
          </cell>
        </row>
        <row r="85">
          <cell r="A85" t="str">
            <v>x</v>
          </cell>
        </row>
        <row r="87">
          <cell r="A87" t="str">
            <v>GDM-WADDINGTON</v>
          </cell>
        </row>
        <row r="88">
          <cell r="A88" t="str">
            <v xml:space="preserve">     Basis -Notional</v>
          </cell>
          <cell r="F88" t="e">
            <v>#REF!</v>
          </cell>
          <cell r="H88" t="e">
            <v>#REF!</v>
          </cell>
          <cell r="J88" t="e">
            <v>#REF!</v>
          </cell>
          <cell r="L88" t="e">
            <v>#REF!</v>
          </cell>
          <cell r="N88" t="e">
            <v>#REF!</v>
          </cell>
          <cell r="P88" t="e">
            <v>#REF!</v>
          </cell>
          <cell r="R88" t="e">
            <v>#REF!</v>
          </cell>
          <cell r="T88" t="e">
            <v>#REF!</v>
          </cell>
          <cell r="V88" t="e">
            <v>#REF!</v>
          </cell>
          <cell r="X88" t="e">
            <v>#REF!</v>
          </cell>
          <cell r="Z88" t="e">
            <v>#REF!</v>
          </cell>
          <cell r="AB88" t="e">
            <v>#REF!</v>
          </cell>
          <cell r="AD88" t="e">
            <v>#REF!</v>
          </cell>
          <cell r="AF88" t="e">
            <v>#REF!</v>
          </cell>
          <cell r="AH88" t="e">
            <v>#REF!</v>
          </cell>
        </row>
        <row r="89">
          <cell r="A89" t="str">
            <v xml:space="preserve">     Basis - Equivalent</v>
          </cell>
          <cell r="F89" t="e">
            <v>#REF!</v>
          </cell>
          <cell r="H89" t="e">
            <v>#REF!</v>
          </cell>
          <cell r="J89" t="e">
            <v>#REF!</v>
          </cell>
          <cell r="L89" t="e">
            <v>#REF!</v>
          </cell>
          <cell r="N89" t="e">
            <v>#REF!</v>
          </cell>
          <cell r="P89" t="e">
            <v>#REF!</v>
          </cell>
          <cell r="R89" t="e">
            <v>#REF!</v>
          </cell>
          <cell r="T89" t="e">
            <v>#REF!</v>
          </cell>
          <cell r="V89" t="e">
            <v>#REF!</v>
          </cell>
          <cell r="X89" t="e">
            <v>#REF!</v>
          </cell>
          <cell r="Z89" t="e">
            <v>#REF!</v>
          </cell>
          <cell r="AB89" t="e">
            <v>#REF!</v>
          </cell>
          <cell r="AD89" t="e">
            <v>#REF!</v>
          </cell>
          <cell r="AF89" t="e">
            <v>#REF!</v>
          </cell>
          <cell r="AH89" t="e">
            <v>#REF!</v>
          </cell>
        </row>
        <row r="90">
          <cell r="A90" t="str">
            <v>x</v>
          </cell>
        </row>
        <row r="91">
          <cell r="A91" t="str">
            <v>IF-A/S E.BEAUM</v>
          </cell>
        </row>
        <row r="92">
          <cell r="A92" t="str">
            <v xml:space="preserve">     Basis -Notional</v>
          </cell>
          <cell r="F92" t="e">
            <v>#REF!</v>
          </cell>
          <cell r="H92" t="e">
            <v>#REF!</v>
          </cell>
          <cell r="J92" t="e">
            <v>#REF!</v>
          </cell>
          <cell r="L92" t="e">
            <v>#REF!</v>
          </cell>
          <cell r="N92" t="e">
            <v>#REF!</v>
          </cell>
          <cell r="P92" t="e">
            <v>#REF!</v>
          </cell>
          <cell r="R92" t="e">
            <v>#REF!</v>
          </cell>
          <cell r="T92" t="e">
            <v>#REF!</v>
          </cell>
          <cell r="V92" t="e">
            <v>#REF!</v>
          </cell>
          <cell r="X92" t="e">
            <v>#REF!</v>
          </cell>
          <cell r="Z92" t="e">
            <v>#REF!</v>
          </cell>
          <cell r="AB92" t="e">
            <v>#REF!</v>
          </cell>
          <cell r="AD92" t="e">
            <v>#REF!</v>
          </cell>
          <cell r="AF92" t="e">
            <v>#REF!</v>
          </cell>
          <cell r="AH92" t="e">
            <v>#REF!</v>
          </cell>
        </row>
        <row r="93">
          <cell r="A93" t="str">
            <v xml:space="preserve">     Basis - Equivalent</v>
          </cell>
          <cell r="F93" t="e">
            <v>#REF!</v>
          </cell>
          <cell r="H93" t="e">
            <v>#REF!</v>
          </cell>
          <cell r="J93" t="e">
            <v>#REF!</v>
          </cell>
          <cell r="L93" t="e">
            <v>#REF!</v>
          </cell>
          <cell r="N93" t="e">
            <v>#REF!</v>
          </cell>
          <cell r="P93" t="e">
            <v>#REF!</v>
          </cell>
          <cell r="R93" t="e">
            <v>#REF!</v>
          </cell>
          <cell r="T93" t="e">
            <v>#REF!</v>
          </cell>
          <cell r="V93" t="e">
            <v>#REF!</v>
          </cell>
          <cell r="X93" t="e">
            <v>#REF!</v>
          </cell>
          <cell r="Z93" t="e">
            <v>#REF!</v>
          </cell>
          <cell r="AB93" t="e">
            <v>#REF!</v>
          </cell>
          <cell r="AD93" t="e">
            <v>#REF!</v>
          </cell>
          <cell r="AF93" t="e">
            <v>#REF!</v>
          </cell>
          <cell r="AH93" t="e">
            <v>#REF!</v>
          </cell>
        </row>
        <row r="94">
          <cell r="A94" t="str">
            <v>x</v>
          </cell>
        </row>
        <row r="95">
          <cell r="A95" t="str">
            <v>IF-A/S EAST OFF</v>
          </cell>
        </row>
        <row r="96">
          <cell r="A96" t="str">
            <v xml:space="preserve">     Basis -Notional</v>
          </cell>
          <cell r="F96" t="e">
            <v>#REF!</v>
          </cell>
          <cell r="H96" t="e">
            <v>#REF!</v>
          </cell>
          <cell r="J96" t="e">
            <v>#REF!</v>
          </cell>
          <cell r="L96" t="e">
            <v>#REF!</v>
          </cell>
          <cell r="N96" t="e">
            <v>#REF!</v>
          </cell>
          <cell r="P96" t="e">
            <v>#REF!</v>
          </cell>
          <cell r="R96" t="e">
            <v>#REF!</v>
          </cell>
          <cell r="T96" t="e">
            <v>#REF!</v>
          </cell>
          <cell r="V96" t="e">
            <v>#REF!</v>
          </cell>
          <cell r="X96" t="e">
            <v>#REF!</v>
          </cell>
          <cell r="Z96" t="e">
            <v>#REF!</v>
          </cell>
          <cell r="AB96" t="e">
            <v>#REF!</v>
          </cell>
          <cell r="AD96" t="e">
            <v>#REF!</v>
          </cell>
          <cell r="AF96" t="e">
            <v>#REF!</v>
          </cell>
          <cell r="AH96" t="e">
            <v>#REF!</v>
          </cell>
        </row>
        <row r="97">
          <cell r="A97" t="str">
            <v xml:space="preserve">     Basis - Equivalent</v>
          </cell>
          <cell r="F97" t="e">
            <v>#REF!</v>
          </cell>
          <cell r="H97" t="e">
            <v>#REF!</v>
          </cell>
          <cell r="J97" t="e">
            <v>#REF!</v>
          </cell>
          <cell r="L97" t="e">
            <v>#REF!</v>
          </cell>
          <cell r="N97" t="e">
            <v>#REF!</v>
          </cell>
          <cell r="P97" t="e">
            <v>#REF!</v>
          </cell>
          <cell r="R97" t="e">
            <v>#REF!</v>
          </cell>
          <cell r="T97" t="e">
            <v>#REF!</v>
          </cell>
          <cell r="V97" t="e">
            <v>#REF!</v>
          </cell>
          <cell r="X97" t="e">
            <v>#REF!</v>
          </cell>
          <cell r="Z97" t="e">
            <v>#REF!</v>
          </cell>
          <cell r="AB97" t="e">
            <v>#REF!</v>
          </cell>
          <cell r="AD97" t="e">
            <v>#REF!</v>
          </cell>
          <cell r="AF97" t="e">
            <v>#REF!</v>
          </cell>
          <cell r="AH97" t="e">
            <v>#REF!</v>
          </cell>
        </row>
        <row r="98">
          <cell r="A98" t="str">
            <v>x</v>
          </cell>
        </row>
        <row r="99">
          <cell r="A99" t="str">
            <v>IF-AGUA DULCE</v>
          </cell>
        </row>
        <row r="100">
          <cell r="A100" t="str">
            <v xml:space="preserve">     Basis -Notional</v>
          </cell>
          <cell r="F100" t="e">
            <v>#REF!</v>
          </cell>
          <cell r="H100" t="e">
            <v>#REF!</v>
          </cell>
          <cell r="J100" t="e">
            <v>#REF!</v>
          </cell>
          <cell r="L100" t="e">
            <v>#REF!</v>
          </cell>
          <cell r="N100" t="e">
            <v>#REF!</v>
          </cell>
          <cell r="P100" t="e">
            <v>#REF!</v>
          </cell>
          <cell r="R100" t="e">
            <v>#REF!</v>
          </cell>
          <cell r="T100" t="e">
            <v>#REF!</v>
          </cell>
          <cell r="V100" t="e">
            <v>#REF!</v>
          </cell>
          <cell r="X100" t="e">
            <v>#REF!</v>
          </cell>
          <cell r="Z100" t="e">
            <v>#REF!</v>
          </cell>
          <cell r="AB100" t="e">
            <v>#REF!</v>
          </cell>
          <cell r="AD100" t="e">
            <v>#REF!</v>
          </cell>
          <cell r="AF100" t="e">
            <v>#REF!</v>
          </cell>
          <cell r="AH100" t="e">
            <v>#REF!</v>
          </cell>
        </row>
        <row r="101">
          <cell r="A101" t="str">
            <v xml:space="preserve">     Basis - Equivalent</v>
          </cell>
          <cell r="F101" t="e">
            <v>#REF!</v>
          </cell>
          <cell r="H101" t="e">
            <v>#REF!</v>
          </cell>
          <cell r="J101" t="e">
            <v>#VALUE!</v>
          </cell>
          <cell r="L101" t="e">
            <v>#REF!</v>
          </cell>
          <cell r="N101" t="e">
            <v>#REF!</v>
          </cell>
          <cell r="P101" t="e">
            <v>#REF!</v>
          </cell>
          <cell r="R101" t="e">
            <v>#REF!</v>
          </cell>
          <cell r="T101" t="e">
            <v>#REF!</v>
          </cell>
          <cell r="V101" t="e">
            <v>#REF!</v>
          </cell>
          <cell r="X101" t="e">
            <v>#REF!</v>
          </cell>
          <cell r="Z101" t="e">
            <v>#REF!</v>
          </cell>
          <cell r="AB101" t="e">
            <v>#REF!</v>
          </cell>
          <cell r="AD101" t="e">
            <v>#REF!</v>
          </cell>
          <cell r="AF101" t="e">
            <v>#REF!</v>
          </cell>
          <cell r="AH101" t="e">
            <v>#REF!</v>
          </cell>
        </row>
        <row r="102">
          <cell r="A102" t="str">
            <v>x</v>
          </cell>
        </row>
        <row r="103">
          <cell r="A103" t="str">
            <v>IF-ANR/LA</v>
          </cell>
        </row>
        <row r="104">
          <cell r="A104" t="str">
            <v xml:space="preserve">     Basis -Notional</v>
          </cell>
          <cell r="F104" t="e">
            <v>#REF!</v>
          </cell>
          <cell r="H104" t="e">
            <v>#REF!</v>
          </cell>
          <cell r="J104" t="e">
            <v>#REF!</v>
          </cell>
          <cell r="L104" t="e">
            <v>#REF!</v>
          </cell>
          <cell r="N104" t="e">
            <v>#REF!</v>
          </cell>
          <cell r="P104" t="e">
            <v>#REF!</v>
          </cell>
          <cell r="R104" t="e">
            <v>#REF!</v>
          </cell>
          <cell r="T104" t="e">
            <v>#REF!</v>
          </cell>
          <cell r="V104" t="e">
            <v>#REF!</v>
          </cell>
          <cell r="X104" t="e">
            <v>#REF!</v>
          </cell>
          <cell r="Z104" t="e">
            <v>#REF!</v>
          </cell>
          <cell r="AB104" t="e">
            <v>#REF!</v>
          </cell>
          <cell r="AD104" t="e">
            <v>#REF!</v>
          </cell>
          <cell r="AF104" t="e">
            <v>#REF!</v>
          </cell>
          <cell r="AH104" t="e">
            <v>#REF!</v>
          </cell>
        </row>
        <row r="105">
          <cell r="A105" t="str">
            <v xml:space="preserve">     Basis - Equivalent</v>
          </cell>
          <cell r="F105" t="e">
            <v>#REF!</v>
          </cell>
          <cell r="H105" t="e">
            <v>#REF!</v>
          </cell>
          <cell r="J105" t="e">
            <v>#REF!</v>
          </cell>
          <cell r="L105" t="e">
            <v>#REF!</v>
          </cell>
          <cell r="N105" t="e">
            <v>#REF!</v>
          </cell>
          <cell r="P105" t="e">
            <v>#REF!</v>
          </cell>
          <cell r="R105" t="e">
            <v>#REF!</v>
          </cell>
          <cell r="T105" t="e">
            <v>#REF!</v>
          </cell>
          <cell r="V105" t="e">
            <v>#REF!</v>
          </cell>
          <cell r="X105" t="e">
            <v>#REF!</v>
          </cell>
          <cell r="Z105" t="e">
            <v>#REF!</v>
          </cell>
          <cell r="AB105" t="e">
            <v>#REF!</v>
          </cell>
          <cell r="AD105" t="e">
            <v>#REF!</v>
          </cell>
          <cell r="AF105" t="e">
            <v>#REF!</v>
          </cell>
          <cell r="AH105" t="e">
            <v>#REF!</v>
          </cell>
        </row>
        <row r="106">
          <cell r="A106" t="str">
            <v>x</v>
          </cell>
        </row>
        <row r="107">
          <cell r="A107" t="str">
            <v>IF-ANR/LA_OFFSH</v>
          </cell>
        </row>
        <row r="108">
          <cell r="A108" t="str">
            <v xml:space="preserve">     Basis -Notional</v>
          </cell>
          <cell r="F108" t="e">
            <v>#REF!</v>
          </cell>
          <cell r="H108" t="e">
            <v>#REF!</v>
          </cell>
          <cell r="J108" t="e">
            <v>#REF!</v>
          </cell>
          <cell r="L108" t="e">
            <v>#REF!</v>
          </cell>
          <cell r="N108" t="e">
            <v>#REF!</v>
          </cell>
          <cell r="P108" t="e">
            <v>#REF!</v>
          </cell>
          <cell r="R108" t="e">
            <v>#REF!</v>
          </cell>
          <cell r="T108" t="e">
            <v>#REF!</v>
          </cell>
          <cell r="V108" t="e">
            <v>#REF!</v>
          </cell>
          <cell r="X108" t="e">
            <v>#REF!</v>
          </cell>
          <cell r="Z108" t="e">
            <v>#REF!</v>
          </cell>
          <cell r="AB108" t="e">
            <v>#REF!</v>
          </cell>
          <cell r="AD108" t="e">
            <v>#REF!</v>
          </cell>
          <cell r="AF108" t="e">
            <v>#REF!</v>
          </cell>
          <cell r="AH108" t="e">
            <v>#REF!</v>
          </cell>
        </row>
        <row r="109">
          <cell r="A109" t="str">
            <v xml:space="preserve">     Basis - Equivalent</v>
          </cell>
          <cell r="F109" t="e">
            <v>#REF!</v>
          </cell>
          <cell r="H109" t="e">
            <v>#REF!</v>
          </cell>
          <cell r="J109" t="e">
            <v>#REF!</v>
          </cell>
          <cell r="L109" t="e">
            <v>#REF!</v>
          </cell>
          <cell r="N109" t="e">
            <v>#REF!</v>
          </cell>
          <cell r="P109" t="e">
            <v>#REF!</v>
          </cell>
          <cell r="R109" t="e">
            <v>#REF!</v>
          </cell>
          <cell r="T109" t="e">
            <v>#REF!</v>
          </cell>
          <cell r="V109" t="e">
            <v>#REF!</v>
          </cell>
          <cell r="X109" t="e">
            <v>#REF!</v>
          </cell>
          <cell r="Z109" t="e">
            <v>#REF!</v>
          </cell>
          <cell r="AB109" t="e">
            <v>#REF!</v>
          </cell>
          <cell r="AD109" t="e">
            <v>#REF!</v>
          </cell>
          <cell r="AF109" t="e">
            <v>#REF!</v>
          </cell>
          <cell r="AH109" t="e">
            <v>#REF!</v>
          </cell>
        </row>
        <row r="110">
          <cell r="A110" t="str">
            <v>x</v>
          </cell>
        </row>
        <row r="111">
          <cell r="A111" t="str">
            <v>IF-ANR/ML7</v>
          </cell>
        </row>
        <row r="112">
          <cell r="A112" t="str">
            <v xml:space="preserve">     Basis -Notional</v>
          </cell>
          <cell r="F112" t="e">
            <v>#REF!</v>
          </cell>
          <cell r="H112" t="e">
            <v>#REF!</v>
          </cell>
          <cell r="J112" t="e">
            <v>#REF!</v>
          </cell>
          <cell r="L112" t="e">
            <v>#REF!</v>
          </cell>
          <cell r="N112" t="e">
            <v>#REF!</v>
          </cell>
          <cell r="P112" t="e">
            <v>#REF!</v>
          </cell>
          <cell r="R112" t="e">
            <v>#REF!</v>
          </cell>
          <cell r="T112" t="e">
            <v>#REF!</v>
          </cell>
          <cell r="V112" t="e">
            <v>#REF!</v>
          </cell>
          <cell r="X112" t="e">
            <v>#REF!</v>
          </cell>
          <cell r="Z112" t="e">
            <v>#REF!</v>
          </cell>
          <cell r="AB112" t="e">
            <v>#REF!</v>
          </cell>
          <cell r="AD112" t="e">
            <v>#REF!</v>
          </cell>
          <cell r="AF112" t="e">
            <v>#REF!</v>
          </cell>
          <cell r="AH112" t="e">
            <v>#REF!</v>
          </cell>
        </row>
        <row r="113">
          <cell r="A113" t="str">
            <v xml:space="preserve">     Basis - Equivalent</v>
          </cell>
          <cell r="F113" t="e">
            <v>#REF!</v>
          </cell>
          <cell r="H113" t="e">
            <v>#REF!</v>
          </cell>
          <cell r="J113" t="e">
            <v>#REF!</v>
          </cell>
          <cell r="L113" t="e">
            <v>#REF!</v>
          </cell>
          <cell r="N113" t="e">
            <v>#REF!</v>
          </cell>
          <cell r="P113" t="e">
            <v>#REF!</v>
          </cell>
          <cell r="R113" t="e">
            <v>#REF!</v>
          </cell>
          <cell r="T113" t="e">
            <v>#REF!</v>
          </cell>
          <cell r="V113" t="e">
            <v>#REF!</v>
          </cell>
          <cell r="X113" t="e">
            <v>#REF!</v>
          </cell>
          <cell r="Z113" t="e">
            <v>#REF!</v>
          </cell>
          <cell r="AB113" t="e">
            <v>#REF!</v>
          </cell>
          <cell r="AD113" t="e">
            <v>#REF!</v>
          </cell>
          <cell r="AF113" t="e">
            <v>#REF!</v>
          </cell>
          <cell r="AH113" t="e">
            <v>#REF!</v>
          </cell>
        </row>
        <row r="114">
          <cell r="A114" t="str">
            <v>x</v>
          </cell>
        </row>
        <row r="115">
          <cell r="A115" t="str">
            <v>IF-ANR/OK</v>
          </cell>
        </row>
        <row r="116">
          <cell r="A116" t="str">
            <v xml:space="preserve">     Basis -Notional</v>
          </cell>
          <cell r="F116" t="e">
            <v>#REF!</v>
          </cell>
          <cell r="H116" t="e">
            <v>#REF!</v>
          </cell>
          <cell r="J116" t="e">
            <v>#REF!</v>
          </cell>
          <cell r="L116" t="e">
            <v>#REF!</v>
          </cell>
          <cell r="N116" t="e">
            <v>#REF!</v>
          </cell>
          <cell r="P116" t="e">
            <v>#REF!</v>
          </cell>
          <cell r="R116" t="e">
            <v>#REF!</v>
          </cell>
          <cell r="T116" t="e">
            <v>#REF!</v>
          </cell>
          <cell r="V116" t="e">
            <v>#REF!</v>
          </cell>
          <cell r="X116" t="e">
            <v>#REF!</v>
          </cell>
          <cell r="Z116" t="e">
            <v>#REF!</v>
          </cell>
          <cell r="AB116" t="e">
            <v>#REF!</v>
          </cell>
          <cell r="AD116" t="e">
            <v>#REF!</v>
          </cell>
          <cell r="AF116" t="e">
            <v>#REF!</v>
          </cell>
          <cell r="AH116" t="e">
            <v>#REF!</v>
          </cell>
        </row>
        <row r="117">
          <cell r="A117" t="str">
            <v xml:space="preserve">     Basis - Equivalent</v>
          </cell>
          <cell r="F117" t="e">
            <v>#REF!</v>
          </cell>
          <cell r="H117" t="e">
            <v>#REF!</v>
          </cell>
          <cell r="J117" t="e">
            <v>#REF!</v>
          </cell>
          <cell r="L117" t="e">
            <v>#REF!</v>
          </cell>
          <cell r="N117" t="e">
            <v>#REF!</v>
          </cell>
          <cell r="P117" t="e">
            <v>#REF!</v>
          </cell>
          <cell r="R117" t="e">
            <v>#REF!</v>
          </cell>
          <cell r="T117" t="e">
            <v>#REF!</v>
          </cell>
          <cell r="V117" t="e">
            <v>#REF!</v>
          </cell>
          <cell r="X117" t="e">
            <v>#REF!</v>
          </cell>
          <cell r="Z117" t="e">
            <v>#REF!</v>
          </cell>
          <cell r="AB117" t="e">
            <v>#REF!</v>
          </cell>
          <cell r="AD117" t="e">
            <v>#REF!</v>
          </cell>
          <cell r="AF117" t="e">
            <v>#REF!</v>
          </cell>
          <cell r="AH117" t="e">
            <v>#REF!</v>
          </cell>
        </row>
        <row r="118">
          <cell r="A118" t="str">
            <v>x</v>
          </cell>
        </row>
        <row r="119">
          <cell r="A119" t="str">
            <v>IF-ARKLA/ARK-OK</v>
          </cell>
        </row>
        <row r="120">
          <cell r="A120" t="str">
            <v xml:space="preserve">     Basis -Notional</v>
          </cell>
          <cell r="F120" t="e">
            <v>#REF!</v>
          </cell>
          <cell r="H120" t="e">
            <v>#REF!</v>
          </cell>
          <cell r="J120" t="e">
            <v>#REF!</v>
          </cell>
          <cell r="L120" t="e">
            <v>#REF!</v>
          </cell>
          <cell r="N120" t="e">
            <v>#REF!</v>
          </cell>
          <cell r="P120" t="e">
            <v>#REF!</v>
          </cell>
          <cell r="R120" t="e">
            <v>#REF!</v>
          </cell>
          <cell r="T120" t="e">
            <v>#REF!</v>
          </cell>
          <cell r="V120" t="e">
            <v>#REF!</v>
          </cell>
          <cell r="X120" t="e">
            <v>#REF!</v>
          </cell>
          <cell r="Z120" t="e">
            <v>#REF!</v>
          </cell>
          <cell r="AB120" t="e">
            <v>#REF!</v>
          </cell>
          <cell r="AD120" t="e">
            <v>#REF!</v>
          </cell>
          <cell r="AF120" t="e">
            <v>#REF!</v>
          </cell>
          <cell r="AH120" t="e">
            <v>#REF!</v>
          </cell>
        </row>
        <row r="121">
          <cell r="A121" t="str">
            <v xml:space="preserve">     Basis - Equivalent</v>
          </cell>
          <cell r="F121" t="e">
            <v>#REF!</v>
          </cell>
          <cell r="H121" t="e">
            <v>#REF!</v>
          </cell>
          <cell r="J121" t="e">
            <v>#REF!</v>
          </cell>
          <cell r="L121" t="e">
            <v>#REF!</v>
          </cell>
          <cell r="N121" t="e">
            <v>#REF!</v>
          </cell>
          <cell r="P121" t="e">
            <v>#REF!</v>
          </cell>
          <cell r="R121" t="e">
            <v>#REF!</v>
          </cell>
          <cell r="T121" t="e">
            <v>#REF!</v>
          </cell>
          <cell r="V121" t="e">
            <v>#REF!</v>
          </cell>
          <cell r="X121" t="e">
            <v>#REF!</v>
          </cell>
          <cell r="Z121" t="e">
            <v>#REF!</v>
          </cell>
          <cell r="AB121" t="e">
            <v>#REF!</v>
          </cell>
          <cell r="AD121" t="e">
            <v>#REF!</v>
          </cell>
          <cell r="AF121" t="e">
            <v>#REF!</v>
          </cell>
          <cell r="AH121" t="e">
            <v>#REF!</v>
          </cell>
        </row>
        <row r="122">
          <cell r="A122" t="str">
            <v>x</v>
          </cell>
        </row>
        <row r="123">
          <cell r="A123" t="str">
            <v>IF-CGT/APPALAC</v>
          </cell>
        </row>
        <row r="124">
          <cell r="A124" t="str">
            <v xml:space="preserve">     Basis -Notional</v>
          </cell>
          <cell r="F124" t="e">
            <v>#REF!</v>
          </cell>
          <cell r="H124" t="e">
            <v>#REF!</v>
          </cell>
          <cell r="J124" t="e">
            <v>#REF!</v>
          </cell>
          <cell r="L124" t="e">
            <v>#REF!</v>
          </cell>
          <cell r="N124" t="e">
            <v>#REF!</v>
          </cell>
          <cell r="P124" t="e">
            <v>#REF!</v>
          </cell>
          <cell r="R124" t="e">
            <v>#REF!</v>
          </cell>
          <cell r="T124" t="e">
            <v>#REF!</v>
          </cell>
          <cell r="V124" t="e">
            <v>#REF!</v>
          </cell>
          <cell r="X124" t="e">
            <v>#REF!</v>
          </cell>
          <cell r="Z124" t="e">
            <v>#REF!</v>
          </cell>
          <cell r="AB124" t="e">
            <v>#REF!</v>
          </cell>
          <cell r="AD124" t="e">
            <v>#REF!</v>
          </cell>
          <cell r="AF124" t="e">
            <v>#REF!</v>
          </cell>
          <cell r="AH124" t="e">
            <v>#REF!</v>
          </cell>
        </row>
        <row r="125">
          <cell r="A125" t="str">
            <v xml:space="preserve">     Basis - Equivalent</v>
          </cell>
          <cell r="F125" t="e">
            <v>#REF!</v>
          </cell>
          <cell r="H125" t="e">
            <v>#REF!</v>
          </cell>
          <cell r="J125" t="e">
            <v>#REF!</v>
          </cell>
          <cell r="L125" t="e">
            <v>#REF!</v>
          </cell>
          <cell r="N125" t="e">
            <v>#REF!</v>
          </cell>
          <cell r="P125" t="e">
            <v>#REF!</v>
          </cell>
          <cell r="R125" t="e">
            <v>#REF!</v>
          </cell>
          <cell r="T125" t="e">
            <v>#REF!</v>
          </cell>
          <cell r="V125" t="e">
            <v>#REF!</v>
          </cell>
          <cell r="X125" t="e">
            <v>#REF!</v>
          </cell>
          <cell r="Z125" t="e">
            <v>#REF!</v>
          </cell>
          <cell r="AB125" t="e">
            <v>#REF!</v>
          </cell>
          <cell r="AD125" t="e">
            <v>#REF!</v>
          </cell>
          <cell r="AF125" t="e">
            <v>#REF!</v>
          </cell>
          <cell r="AH125" t="e">
            <v>#REF!</v>
          </cell>
        </row>
        <row r="126">
          <cell r="A126" t="str">
            <v>x</v>
          </cell>
        </row>
        <row r="127">
          <cell r="A127" t="str">
            <v>IF-CGT/CITYGATE</v>
          </cell>
        </row>
        <row r="128">
          <cell r="A128" t="str">
            <v xml:space="preserve">     Basis -Notional</v>
          </cell>
          <cell r="F128" t="e">
            <v>#REF!</v>
          </cell>
          <cell r="H128" t="e">
            <v>#REF!</v>
          </cell>
          <cell r="J128" t="e">
            <v>#REF!</v>
          </cell>
          <cell r="L128" t="e">
            <v>#REF!</v>
          </cell>
          <cell r="N128" t="e">
            <v>#REF!</v>
          </cell>
          <cell r="P128" t="e">
            <v>#REF!</v>
          </cell>
          <cell r="R128" t="e">
            <v>#REF!</v>
          </cell>
          <cell r="T128" t="e">
            <v>#REF!</v>
          </cell>
          <cell r="V128" t="e">
            <v>#REF!</v>
          </cell>
          <cell r="X128" t="e">
            <v>#REF!</v>
          </cell>
          <cell r="Z128" t="e">
            <v>#REF!</v>
          </cell>
          <cell r="AB128" t="e">
            <v>#REF!</v>
          </cell>
          <cell r="AD128" t="e">
            <v>#REF!</v>
          </cell>
          <cell r="AF128" t="e">
            <v>#REF!</v>
          </cell>
          <cell r="AH128" t="e">
            <v>#REF!</v>
          </cell>
        </row>
        <row r="129">
          <cell r="A129" t="str">
            <v xml:space="preserve">     Basis - Equivalent</v>
          </cell>
          <cell r="F129" t="e">
            <v>#REF!</v>
          </cell>
          <cell r="H129" t="e">
            <v>#REF!</v>
          </cell>
          <cell r="J129" t="e">
            <v>#REF!</v>
          </cell>
          <cell r="L129" t="e">
            <v>#REF!</v>
          </cell>
          <cell r="N129" t="e">
            <v>#REF!</v>
          </cell>
          <cell r="P129" t="e">
            <v>#REF!</v>
          </cell>
          <cell r="R129" t="e">
            <v>#REF!</v>
          </cell>
          <cell r="T129" t="e">
            <v>#REF!</v>
          </cell>
          <cell r="V129" t="e">
            <v>#REF!</v>
          </cell>
          <cell r="X129" t="e">
            <v>#REF!</v>
          </cell>
          <cell r="Z129" t="e">
            <v>#REF!</v>
          </cell>
          <cell r="AB129" t="e">
            <v>#REF!</v>
          </cell>
          <cell r="AD129" t="e">
            <v>#REF!</v>
          </cell>
          <cell r="AF129" t="e">
            <v>#REF!</v>
          </cell>
          <cell r="AH129" t="e">
            <v>#REF!</v>
          </cell>
        </row>
        <row r="130">
          <cell r="A130" t="str">
            <v>x</v>
          </cell>
        </row>
        <row r="131">
          <cell r="A131" t="str">
            <v>IF-CIG/RKYMTN</v>
          </cell>
          <cell r="F131" t="e">
            <v>#REF!</v>
          </cell>
          <cell r="H131" t="e">
            <v>#REF!</v>
          </cell>
          <cell r="J131" t="e">
            <v>#REF!</v>
          </cell>
          <cell r="L131" t="e">
            <v>#REF!</v>
          </cell>
          <cell r="N131" t="e">
            <v>#REF!</v>
          </cell>
          <cell r="P131" t="e">
            <v>#REF!</v>
          </cell>
          <cell r="R131" t="e">
            <v>#REF!</v>
          </cell>
          <cell r="T131" t="e">
            <v>#REF!</v>
          </cell>
          <cell r="V131" t="e">
            <v>#REF!</v>
          </cell>
          <cell r="X131" t="e">
            <v>#REF!</v>
          </cell>
          <cell r="Z131" t="e">
            <v>#REF!</v>
          </cell>
          <cell r="AB131" t="e">
            <v>#REF!</v>
          </cell>
          <cell r="AD131" t="e">
            <v>#REF!</v>
          </cell>
          <cell r="AF131" t="e">
            <v>#REF!</v>
          </cell>
          <cell r="AH131" t="e">
            <v>#REF!</v>
          </cell>
        </row>
        <row r="132">
          <cell r="A132" t="str">
            <v xml:space="preserve">     Basis -Notional</v>
          </cell>
          <cell r="F132" t="e">
            <v>#REF!</v>
          </cell>
          <cell r="H132" t="e">
            <v>#REF!</v>
          </cell>
          <cell r="J132" t="e">
            <v>#REF!</v>
          </cell>
          <cell r="L132" t="e">
            <v>#REF!</v>
          </cell>
          <cell r="N132" t="e">
            <v>#REF!</v>
          </cell>
          <cell r="P132" t="e">
            <v>#REF!</v>
          </cell>
          <cell r="R132" t="e">
            <v>#REF!</v>
          </cell>
          <cell r="T132" t="e">
            <v>#REF!</v>
          </cell>
          <cell r="V132" t="e">
            <v>#REF!</v>
          </cell>
          <cell r="X132" t="e">
            <v>#REF!</v>
          </cell>
          <cell r="Z132" t="e">
            <v>#REF!</v>
          </cell>
          <cell r="AB132" t="e">
            <v>#REF!</v>
          </cell>
          <cell r="AD132" t="e">
            <v>#REF!</v>
          </cell>
          <cell r="AF132" t="e">
            <v>#REF!</v>
          </cell>
          <cell r="AH132" t="e">
            <v>#REF!</v>
          </cell>
        </row>
        <row r="133">
          <cell r="A133" t="str">
            <v xml:space="preserve">     Basis - Equivalent</v>
          </cell>
        </row>
        <row r="134">
          <cell r="A134" t="str">
            <v>x</v>
          </cell>
        </row>
        <row r="135">
          <cell r="A135" t="str">
            <v>IF-CIG/WIC</v>
          </cell>
          <cell r="F135" t="e">
            <v>#REF!</v>
          </cell>
          <cell r="H135" t="e">
            <v>#REF!</v>
          </cell>
          <cell r="J135" t="e">
            <v>#REF!</v>
          </cell>
          <cell r="L135" t="e">
            <v>#REF!</v>
          </cell>
          <cell r="N135" t="e">
            <v>#REF!</v>
          </cell>
          <cell r="P135" t="e">
            <v>#REF!</v>
          </cell>
          <cell r="R135" t="e">
            <v>#REF!</v>
          </cell>
          <cell r="T135" t="e">
            <v>#REF!</v>
          </cell>
          <cell r="V135" t="e">
            <v>#REF!</v>
          </cell>
          <cell r="X135" t="e">
            <v>#REF!</v>
          </cell>
          <cell r="Z135" t="e">
            <v>#REF!</v>
          </cell>
          <cell r="AB135" t="e">
            <v>#REF!</v>
          </cell>
          <cell r="AD135" t="e">
            <v>#REF!</v>
          </cell>
          <cell r="AF135" t="e">
            <v>#REF!</v>
          </cell>
          <cell r="AH135" t="e">
            <v>#REF!</v>
          </cell>
        </row>
        <row r="136">
          <cell r="A136" t="str">
            <v xml:space="preserve">     Basis -Notional</v>
          </cell>
          <cell r="F136" t="e">
            <v>#REF!</v>
          </cell>
          <cell r="H136" t="e">
            <v>#REF!</v>
          </cell>
          <cell r="J136" t="e">
            <v>#REF!</v>
          </cell>
          <cell r="L136" t="e">
            <v>#REF!</v>
          </cell>
          <cell r="N136" t="e">
            <v>#REF!</v>
          </cell>
          <cell r="P136" t="e">
            <v>#REF!</v>
          </cell>
          <cell r="R136" t="e">
            <v>#REF!</v>
          </cell>
          <cell r="T136" t="e">
            <v>#REF!</v>
          </cell>
          <cell r="V136" t="e">
            <v>#REF!</v>
          </cell>
          <cell r="X136" t="e">
            <v>#REF!</v>
          </cell>
          <cell r="Z136" t="e">
            <v>#REF!</v>
          </cell>
          <cell r="AB136" t="e">
            <v>#REF!</v>
          </cell>
          <cell r="AD136" t="e">
            <v>#REF!</v>
          </cell>
          <cell r="AF136" t="e">
            <v>#REF!</v>
          </cell>
          <cell r="AH136" t="e">
            <v>#REF!</v>
          </cell>
        </row>
        <row r="137">
          <cell r="A137" t="str">
            <v xml:space="preserve">     Basis - Equivalent</v>
          </cell>
        </row>
        <row r="138">
          <cell r="A138" t="str">
            <v>x</v>
          </cell>
        </row>
        <row r="139">
          <cell r="A139" t="str">
            <v>IF-CIG/WINDRVR</v>
          </cell>
          <cell r="F139" t="e">
            <v>#REF!</v>
          </cell>
          <cell r="H139" t="e">
            <v>#REF!</v>
          </cell>
          <cell r="J139" t="e">
            <v>#REF!</v>
          </cell>
          <cell r="L139" t="e">
            <v>#REF!</v>
          </cell>
          <cell r="N139" t="e">
            <v>#REF!</v>
          </cell>
          <cell r="P139" t="e">
            <v>#REF!</v>
          </cell>
          <cell r="R139" t="e">
            <v>#REF!</v>
          </cell>
          <cell r="T139" t="e">
            <v>#REF!</v>
          </cell>
          <cell r="V139" t="e">
            <v>#REF!</v>
          </cell>
          <cell r="X139" t="e">
            <v>#REF!</v>
          </cell>
          <cell r="Z139" t="e">
            <v>#REF!</v>
          </cell>
          <cell r="AB139" t="e">
            <v>#REF!</v>
          </cell>
          <cell r="AD139" t="e">
            <v>#REF!</v>
          </cell>
          <cell r="AF139" t="e">
            <v>#REF!</v>
          </cell>
          <cell r="AH139" t="e">
            <v>#REF!</v>
          </cell>
        </row>
        <row r="140">
          <cell r="A140" t="str">
            <v xml:space="preserve">     Basis -Notional</v>
          </cell>
          <cell r="F140" t="e">
            <v>#REF!</v>
          </cell>
          <cell r="H140" t="e">
            <v>#REF!</v>
          </cell>
          <cell r="J140" t="e">
            <v>#REF!</v>
          </cell>
          <cell r="L140" t="e">
            <v>#REF!</v>
          </cell>
          <cell r="N140" t="e">
            <v>#REF!</v>
          </cell>
          <cell r="P140" t="e">
            <v>#REF!</v>
          </cell>
          <cell r="R140" t="e">
            <v>#REF!</v>
          </cell>
          <cell r="T140" t="e">
            <v>#REF!</v>
          </cell>
          <cell r="V140" t="e">
            <v>#REF!</v>
          </cell>
          <cell r="X140" t="e">
            <v>#REF!</v>
          </cell>
          <cell r="Z140" t="e">
            <v>#REF!</v>
          </cell>
          <cell r="AB140" t="e">
            <v>#REF!</v>
          </cell>
          <cell r="AD140" t="e">
            <v>#REF!</v>
          </cell>
          <cell r="AF140" t="e">
            <v>#REF!</v>
          </cell>
          <cell r="AH140" t="e">
            <v>#REF!</v>
          </cell>
        </row>
        <row r="141">
          <cell r="A141" t="str">
            <v xml:space="preserve">     Basis - Equivalent</v>
          </cell>
        </row>
        <row r="142">
          <cell r="A142" t="str">
            <v>x</v>
          </cell>
        </row>
        <row r="143">
          <cell r="A143" t="str">
            <v>IF-CNG/APPALACH</v>
          </cell>
        </row>
        <row r="144">
          <cell r="A144" t="str">
            <v xml:space="preserve">     Basis -Notional</v>
          </cell>
          <cell r="F144" t="e">
            <v>#REF!</v>
          </cell>
          <cell r="H144" t="e">
            <v>#REF!</v>
          </cell>
          <cell r="J144" t="e">
            <v>#REF!</v>
          </cell>
          <cell r="L144" t="e">
            <v>#REF!</v>
          </cell>
          <cell r="N144" t="e">
            <v>#REF!</v>
          </cell>
          <cell r="P144" t="e">
            <v>#REF!</v>
          </cell>
          <cell r="R144" t="e">
            <v>#REF!</v>
          </cell>
          <cell r="T144" t="e">
            <v>#REF!</v>
          </cell>
          <cell r="V144" t="e">
            <v>#REF!</v>
          </cell>
          <cell r="X144" t="e">
            <v>#REF!</v>
          </cell>
          <cell r="Z144" t="e">
            <v>#REF!</v>
          </cell>
          <cell r="AB144" t="e">
            <v>#REF!</v>
          </cell>
          <cell r="AD144" t="e">
            <v>#REF!</v>
          </cell>
          <cell r="AF144" t="e">
            <v>#REF!</v>
          </cell>
          <cell r="AH144" t="e">
            <v>#REF!</v>
          </cell>
        </row>
        <row r="145">
          <cell r="A145" t="str">
            <v xml:space="preserve">     Basis - Equivalent</v>
          </cell>
          <cell r="F145" t="e">
            <v>#REF!</v>
          </cell>
          <cell r="H145" t="e">
            <v>#REF!</v>
          </cell>
          <cell r="J145" t="e">
            <v>#REF!</v>
          </cell>
          <cell r="L145" t="e">
            <v>#REF!</v>
          </cell>
          <cell r="N145" t="e">
            <v>#REF!</v>
          </cell>
          <cell r="P145" t="e">
            <v>#REF!</v>
          </cell>
          <cell r="R145" t="e">
            <v>#REF!</v>
          </cell>
          <cell r="T145" t="e">
            <v>#REF!</v>
          </cell>
          <cell r="V145" t="e">
            <v>#REF!</v>
          </cell>
          <cell r="X145" t="e">
            <v>#REF!</v>
          </cell>
          <cell r="Z145" t="e">
            <v>#REF!</v>
          </cell>
          <cell r="AB145" t="e">
            <v>#REF!</v>
          </cell>
          <cell r="AD145" t="e">
            <v>#REF!</v>
          </cell>
          <cell r="AF145" t="e">
            <v>#REF!</v>
          </cell>
          <cell r="AH145" t="e">
            <v>#REF!</v>
          </cell>
        </row>
        <row r="146">
          <cell r="A146" t="str">
            <v>x</v>
          </cell>
        </row>
        <row r="147">
          <cell r="A147" t="str">
            <v>IF-CNG/N_CITYGA</v>
          </cell>
        </row>
        <row r="148">
          <cell r="A148" t="str">
            <v xml:space="preserve">     Basis -Notional</v>
          </cell>
          <cell r="F148" t="e">
            <v>#REF!</v>
          </cell>
          <cell r="H148" t="e">
            <v>#REF!</v>
          </cell>
          <cell r="J148" t="e">
            <v>#REF!</v>
          </cell>
          <cell r="L148" t="e">
            <v>#REF!</v>
          </cell>
          <cell r="N148" t="e">
            <v>#REF!</v>
          </cell>
          <cell r="P148" t="e">
            <v>#REF!</v>
          </cell>
          <cell r="R148" t="e">
            <v>#REF!</v>
          </cell>
          <cell r="T148" t="e">
            <v>#REF!</v>
          </cell>
          <cell r="V148" t="e">
            <v>#REF!</v>
          </cell>
          <cell r="X148" t="e">
            <v>#REF!</v>
          </cell>
          <cell r="Z148" t="e">
            <v>#REF!</v>
          </cell>
          <cell r="AB148" t="e">
            <v>#REF!</v>
          </cell>
          <cell r="AD148" t="e">
            <v>#REF!</v>
          </cell>
          <cell r="AF148" t="e">
            <v>#REF!</v>
          </cell>
          <cell r="AH148" t="e">
            <v>#REF!</v>
          </cell>
        </row>
        <row r="149">
          <cell r="A149" t="str">
            <v xml:space="preserve">     Basis - Equivalent</v>
          </cell>
          <cell r="F149" t="e">
            <v>#REF!</v>
          </cell>
          <cell r="H149" t="e">
            <v>#REF!</v>
          </cell>
          <cell r="J149" t="e">
            <v>#REF!</v>
          </cell>
          <cell r="L149" t="e">
            <v>#REF!</v>
          </cell>
          <cell r="N149" t="e">
            <v>#REF!</v>
          </cell>
          <cell r="P149" t="e">
            <v>#REF!</v>
          </cell>
          <cell r="R149" t="e">
            <v>#REF!</v>
          </cell>
          <cell r="T149" t="e">
            <v>#REF!</v>
          </cell>
          <cell r="V149" t="e">
            <v>#REF!</v>
          </cell>
          <cell r="X149" t="e">
            <v>#REF!</v>
          </cell>
          <cell r="Z149" t="e">
            <v>#REF!</v>
          </cell>
          <cell r="AB149" t="e">
            <v>#REF!</v>
          </cell>
          <cell r="AD149" t="e">
            <v>#REF!</v>
          </cell>
          <cell r="AF149" t="e">
            <v>#REF!</v>
          </cell>
          <cell r="AH149" t="e">
            <v>#REF!</v>
          </cell>
        </row>
        <row r="150">
          <cell r="A150" t="str">
            <v>x</v>
          </cell>
        </row>
        <row r="151">
          <cell r="A151" t="str">
            <v>IF-CNG/NORTH</v>
          </cell>
        </row>
        <row r="152">
          <cell r="A152" t="str">
            <v xml:space="preserve">     Basis -Notional</v>
          </cell>
          <cell r="F152" t="e">
            <v>#REF!</v>
          </cell>
          <cell r="H152" t="e">
            <v>#REF!</v>
          </cell>
          <cell r="J152" t="e">
            <v>#REF!</v>
          </cell>
          <cell r="L152" t="e">
            <v>#REF!</v>
          </cell>
          <cell r="N152" t="e">
            <v>#REF!</v>
          </cell>
          <cell r="P152" t="e">
            <v>#REF!</v>
          </cell>
          <cell r="R152" t="e">
            <v>#REF!</v>
          </cell>
          <cell r="T152" t="e">
            <v>#REF!</v>
          </cell>
          <cell r="V152" t="e">
            <v>#REF!</v>
          </cell>
          <cell r="X152" t="e">
            <v>#REF!</v>
          </cell>
          <cell r="Z152" t="e">
            <v>#REF!</v>
          </cell>
          <cell r="AB152" t="e">
            <v>#REF!</v>
          </cell>
          <cell r="AD152" t="e">
            <v>#REF!</v>
          </cell>
          <cell r="AF152" t="e">
            <v>#REF!</v>
          </cell>
          <cell r="AH152" t="e">
            <v>#REF!</v>
          </cell>
        </row>
        <row r="153">
          <cell r="A153" t="str">
            <v xml:space="preserve">     Basis - Equivalent</v>
          </cell>
          <cell r="F153" t="e">
            <v>#REF!</v>
          </cell>
          <cell r="H153" t="e">
            <v>#REF!</v>
          </cell>
          <cell r="J153" t="e">
            <v>#REF!</v>
          </cell>
          <cell r="L153" t="e">
            <v>#REF!</v>
          </cell>
          <cell r="N153" t="e">
            <v>#REF!</v>
          </cell>
          <cell r="P153" t="e">
            <v>#REF!</v>
          </cell>
          <cell r="R153" t="e">
            <v>#REF!</v>
          </cell>
          <cell r="T153" t="e">
            <v>#REF!</v>
          </cell>
          <cell r="V153" t="e">
            <v>#REF!</v>
          </cell>
          <cell r="X153" t="e">
            <v>#REF!</v>
          </cell>
          <cell r="Z153" t="e">
            <v>#REF!</v>
          </cell>
          <cell r="AB153" t="e">
            <v>#REF!</v>
          </cell>
          <cell r="AD153" t="e">
            <v>#REF!</v>
          </cell>
          <cell r="AF153" t="e">
            <v>#REF!</v>
          </cell>
          <cell r="AH153" t="e">
            <v>#REF!</v>
          </cell>
        </row>
        <row r="154">
          <cell r="A154" t="str">
            <v>x</v>
          </cell>
        </row>
        <row r="155">
          <cell r="A155" t="str">
            <v>IF-COLGUL/RAYNE</v>
          </cell>
        </row>
        <row r="156">
          <cell r="A156" t="str">
            <v xml:space="preserve">     Basis -Notional</v>
          </cell>
          <cell r="F156" t="e">
            <v>#REF!</v>
          </cell>
          <cell r="H156" t="e">
            <v>#REF!</v>
          </cell>
          <cell r="J156" t="e">
            <v>#REF!</v>
          </cell>
          <cell r="L156" t="e">
            <v>#REF!</v>
          </cell>
          <cell r="N156" t="e">
            <v>#REF!</v>
          </cell>
          <cell r="P156" t="e">
            <v>#REF!</v>
          </cell>
          <cell r="R156" t="e">
            <v>#REF!</v>
          </cell>
          <cell r="T156" t="e">
            <v>#REF!</v>
          </cell>
          <cell r="V156" t="e">
            <v>#REF!</v>
          </cell>
          <cell r="X156" t="e">
            <v>#REF!</v>
          </cell>
          <cell r="Z156" t="e">
            <v>#REF!</v>
          </cell>
          <cell r="AB156" t="e">
            <v>#REF!</v>
          </cell>
          <cell r="AD156" t="e">
            <v>#REF!</v>
          </cell>
          <cell r="AF156" t="e">
            <v>#REF!</v>
          </cell>
          <cell r="AH156" t="e">
            <v>#REF!</v>
          </cell>
        </row>
        <row r="157">
          <cell r="A157" t="str">
            <v xml:space="preserve">     Basis - Equivalent</v>
          </cell>
          <cell r="F157" t="e">
            <v>#REF!</v>
          </cell>
          <cell r="H157" t="e">
            <v>#REF!</v>
          </cell>
          <cell r="J157" t="e">
            <v>#REF!</v>
          </cell>
          <cell r="L157" t="e">
            <v>#REF!</v>
          </cell>
          <cell r="N157" t="e">
            <v>#REF!</v>
          </cell>
          <cell r="P157" t="e">
            <v>#REF!</v>
          </cell>
          <cell r="R157" t="e">
            <v>#REF!</v>
          </cell>
          <cell r="T157" t="e">
            <v>#REF!</v>
          </cell>
          <cell r="V157" t="e">
            <v>#REF!</v>
          </cell>
          <cell r="X157" t="e">
            <v>#REF!</v>
          </cell>
          <cell r="Z157" t="e">
            <v>#REF!</v>
          </cell>
          <cell r="AB157" t="e">
            <v>#REF!</v>
          </cell>
          <cell r="AD157" t="e">
            <v>#REF!</v>
          </cell>
          <cell r="AF157" t="e">
            <v>#REF!</v>
          </cell>
          <cell r="AH157" t="e">
            <v>#REF!</v>
          </cell>
        </row>
        <row r="158">
          <cell r="A158" t="str">
            <v>x</v>
          </cell>
        </row>
        <row r="159">
          <cell r="A159" t="str">
            <v>IF-COLGULF/LA</v>
          </cell>
        </row>
        <row r="160">
          <cell r="A160" t="str">
            <v xml:space="preserve">     Basis -Notional</v>
          </cell>
          <cell r="F160" t="e">
            <v>#REF!</v>
          </cell>
          <cell r="H160" t="e">
            <v>#REF!</v>
          </cell>
          <cell r="J160" t="e">
            <v>#REF!</v>
          </cell>
          <cell r="L160" t="e">
            <v>#REF!</v>
          </cell>
          <cell r="N160" t="e">
            <v>#REF!</v>
          </cell>
          <cell r="P160" t="e">
            <v>#REF!</v>
          </cell>
          <cell r="R160" t="e">
            <v>#REF!</v>
          </cell>
          <cell r="T160" t="e">
            <v>#REF!</v>
          </cell>
          <cell r="V160" t="e">
            <v>#REF!</v>
          </cell>
          <cell r="X160" t="e">
            <v>#REF!</v>
          </cell>
          <cell r="Z160" t="e">
            <v>#REF!</v>
          </cell>
          <cell r="AB160" t="e">
            <v>#REF!</v>
          </cell>
          <cell r="AD160" t="e">
            <v>#REF!</v>
          </cell>
          <cell r="AF160" t="e">
            <v>#REF!</v>
          </cell>
          <cell r="AH160" t="e">
            <v>#REF!</v>
          </cell>
        </row>
        <row r="161">
          <cell r="A161" t="str">
            <v xml:space="preserve">     Basis - Equivalent</v>
          </cell>
          <cell r="F161" t="e">
            <v>#REF!</v>
          </cell>
          <cell r="H161" t="e">
            <v>#REF!</v>
          </cell>
          <cell r="J161" t="e">
            <v>#REF!</v>
          </cell>
          <cell r="L161" t="e">
            <v>#REF!</v>
          </cell>
          <cell r="N161" t="e">
            <v>#REF!</v>
          </cell>
          <cell r="P161" t="e">
            <v>#REF!</v>
          </cell>
          <cell r="R161" t="e">
            <v>#REF!</v>
          </cell>
          <cell r="T161" t="e">
            <v>#REF!</v>
          </cell>
          <cell r="V161" t="e">
            <v>#REF!</v>
          </cell>
          <cell r="X161" t="e">
            <v>#REF!</v>
          </cell>
          <cell r="Z161" t="e">
            <v>#REF!</v>
          </cell>
          <cell r="AB161" t="e">
            <v>#REF!</v>
          </cell>
          <cell r="AD161" t="e">
            <v>#REF!</v>
          </cell>
          <cell r="AF161" t="e">
            <v>#REF!</v>
          </cell>
          <cell r="AH161" t="e">
            <v>#REF!</v>
          </cell>
        </row>
        <row r="162">
          <cell r="A162" t="str">
            <v>x</v>
          </cell>
        </row>
        <row r="163">
          <cell r="A163" t="str">
            <v>IF-CORPUS</v>
          </cell>
        </row>
        <row r="164">
          <cell r="A164" t="str">
            <v xml:space="preserve">     Basis -Notional</v>
          </cell>
          <cell r="F164" t="e">
            <v>#REF!</v>
          </cell>
          <cell r="H164" t="e">
            <v>#REF!</v>
          </cell>
          <cell r="J164" t="e">
            <v>#REF!</v>
          </cell>
          <cell r="L164" t="e">
            <v>#REF!</v>
          </cell>
          <cell r="N164" t="e">
            <v>#REF!</v>
          </cell>
          <cell r="P164" t="e">
            <v>#REF!</v>
          </cell>
          <cell r="R164" t="e">
            <v>#REF!</v>
          </cell>
          <cell r="T164" t="e">
            <v>#REF!</v>
          </cell>
          <cell r="V164" t="e">
            <v>#REF!</v>
          </cell>
          <cell r="X164" t="e">
            <v>#REF!</v>
          </cell>
          <cell r="Z164" t="e">
            <v>#REF!</v>
          </cell>
          <cell r="AB164" t="e">
            <v>#REF!</v>
          </cell>
          <cell r="AD164" t="e">
            <v>#REF!</v>
          </cell>
          <cell r="AF164" t="e">
            <v>#REF!</v>
          </cell>
          <cell r="AH164" t="e">
            <v>#REF!</v>
          </cell>
        </row>
        <row r="165">
          <cell r="A165" t="str">
            <v xml:space="preserve">     Basis - Equivalent</v>
          </cell>
          <cell r="F165" t="e">
            <v>#REF!</v>
          </cell>
          <cell r="H165" t="e">
            <v>#REF!</v>
          </cell>
          <cell r="J165" t="e">
            <v>#REF!</v>
          </cell>
          <cell r="L165" t="e">
            <v>#REF!</v>
          </cell>
          <cell r="N165" t="e">
            <v>#REF!</v>
          </cell>
          <cell r="P165" t="e">
            <v>#REF!</v>
          </cell>
          <cell r="R165" t="e">
            <v>#REF!</v>
          </cell>
          <cell r="T165" t="e">
            <v>#REF!</v>
          </cell>
          <cell r="V165" t="e">
            <v>#REF!</v>
          </cell>
          <cell r="X165" t="e">
            <v>#REF!</v>
          </cell>
          <cell r="Z165" t="e">
            <v>#REF!</v>
          </cell>
          <cell r="AB165" t="e">
            <v>#REF!</v>
          </cell>
          <cell r="AD165" t="e">
            <v>#REF!</v>
          </cell>
          <cell r="AF165" t="e">
            <v>#REF!</v>
          </cell>
          <cell r="AH165" t="e">
            <v>#REF!</v>
          </cell>
        </row>
        <row r="166">
          <cell r="A166" t="str">
            <v>x</v>
          </cell>
        </row>
        <row r="167">
          <cell r="A167" t="str">
            <v>IF-ELPO/ANADARK</v>
          </cell>
        </row>
        <row r="168">
          <cell r="A168" t="str">
            <v xml:space="preserve">     Basis -Notional</v>
          </cell>
          <cell r="F168" t="e">
            <v>#REF!</v>
          </cell>
          <cell r="H168" t="e">
            <v>#REF!</v>
          </cell>
          <cell r="J168" t="e">
            <v>#REF!</v>
          </cell>
          <cell r="L168" t="e">
            <v>#REF!</v>
          </cell>
          <cell r="N168" t="e">
            <v>#REF!</v>
          </cell>
          <cell r="P168" t="e">
            <v>#REF!</v>
          </cell>
          <cell r="R168" t="e">
            <v>#REF!</v>
          </cell>
          <cell r="T168" t="e">
            <v>#REF!</v>
          </cell>
          <cell r="V168" t="e">
            <v>#REF!</v>
          </cell>
          <cell r="X168" t="e">
            <v>#REF!</v>
          </cell>
          <cell r="Z168" t="e">
            <v>#REF!</v>
          </cell>
          <cell r="AB168" t="e">
            <v>#REF!</v>
          </cell>
          <cell r="AD168" t="e">
            <v>#REF!</v>
          </cell>
          <cell r="AF168" t="e">
            <v>#REF!</v>
          </cell>
          <cell r="AH168" t="e">
            <v>#REF!</v>
          </cell>
        </row>
        <row r="169">
          <cell r="A169" t="str">
            <v xml:space="preserve">     Basis - Equivalent</v>
          </cell>
          <cell r="F169" t="e">
            <v>#REF!</v>
          </cell>
          <cell r="H169" t="e">
            <v>#REF!</v>
          </cell>
          <cell r="J169" t="e">
            <v>#REF!</v>
          </cell>
          <cell r="L169" t="e">
            <v>#REF!</v>
          </cell>
          <cell r="N169" t="e">
            <v>#REF!</v>
          </cell>
          <cell r="P169" t="e">
            <v>#REF!</v>
          </cell>
          <cell r="R169" t="e">
            <v>#REF!</v>
          </cell>
          <cell r="T169" t="e">
            <v>#REF!</v>
          </cell>
          <cell r="V169" t="e">
            <v>#REF!</v>
          </cell>
          <cell r="X169" t="e">
            <v>#REF!</v>
          </cell>
          <cell r="Z169" t="e">
            <v>#REF!</v>
          </cell>
          <cell r="AB169" t="e">
            <v>#REF!</v>
          </cell>
          <cell r="AD169" t="e">
            <v>#REF!</v>
          </cell>
          <cell r="AF169" t="e">
            <v>#REF!</v>
          </cell>
          <cell r="AH169" t="e">
            <v>#REF!</v>
          </cell>
        </row>
        <row r="170">
          <cell r="A170" t="str">
            <v>x</v>
          </cell>
        </row>
        <row r="171">
          <cell r="A171" t="str">
            <v>IF-ELPO/PERMIAN</v>
          </cell>
        </row>
        <row r="172">
          <cell r="A172" t="str">
            <v xml:space="preserve">     Basis -Notional</v>
          </cell>
          <cell r="F172" t="e">
            <v>#REF!</v>
          </cell>
          <cell r="H172" t="e">
            <v>#REF!</v>
          </cell>
          <cell r="J172" t="e">
            <v>#REF!</v>
          </cell>
          <cell r="L172" t="e">
            <v>#REF!</v>
          </cell>
          <cell r="N172" t="e">
            <v>#REF!</v>
          </cell>
          <cell r="P172" t="e">
            <v>#REF!</v>
          </cell>
          <cell r="R172" t="e">
            <v>#REF!</v>
          </cell>
          <cell r="T172" t="e">
            <v>#REF!</v>
          </cell>
          <cell r="V172" t="e">
            <v>#REF!</v>
          </cell>
          <cell r="X172" t="e">
            <v>#REF!</v>
          </cell>
          <cell r="Z172" t="e">
            <v>#REF!</v>
          </cell>
          <cell r="AB172" t="e">
            <v>#REF!</v>
          </cell>
          <cell r="AD172" t="e">
            <v>#REF!</v>
          </cell>
          <cell r="AF172" t="e">
            <v>#REF!</v>
          </cell>
          <cell r="AH172" t="e">
            <v>#REF!</v>
          </cell>
        </row>
        <row r="173">
          <cell r="A173" t="str">
            <v xml:space="preserve">     Basis - Equivalent</v>
          </cell>
          <cell r="F173" t="e">
            <v>#REF!</v>
          </cell>
          <cell r="H173" t="e">
            <v>#REF!</v>
          </cell>
          <cell r="J173" t="e">
            <v>#REF!</v>
          </cell>
          <cell r="L173" t="e">
            <v>#REF!</v>
          </cell>
          <cell r="N173" t="e">
            <v>#REF!</v>
          </cell>
          <cell r="P173" t="e">
            <v>#REF!</v>
          </cell>
          <cell r="R173" t="e">
            <v>#REF!</v>
          </cell>
          <cell r="T173" t="e">
            <v>#REF!</v>
          </cell>
          <cell r="V173" t="e">
            <v>#REF!</v>
          </cell>
          <cell r="X173" t="e">
            <v>#REF!</v>
          </cell>
          <cell r="Z173" t="e">
            <v>#REF!</v>
          </cell>
          <cell r="AB173" t="e">
            <v>#REF!</v>
          </cell>
          <cell r="AD173" t="e">
            <v>#REF!</v>
          </cell>
          <cell r="AF173" t="e">
            <v>#REF!</v>
          </cell>
          <cell r="AH173" t="e">
            <v>#REF!</v>
          </cell>
        </row>
        <row r="174">
          <cell r="A174" t="str">
            <v>x</v>
          </cell>
        </row>
        <row r="175">
          <cell r="A175" t="str">
            <v>IF-ELPO/SJ</v>
          </cell>
        </row>
        <row r="176">
          <cell r="A176" t="str">
            <v xml:space="preserve">     Basis -Notional</v>
          </cell>
          <cell r="F176" t="e">
            <v>#REF!</v>
          </cell>
          <cell r="H176" t="e">
            <v>#REF!</v>
          </cell>
          <cell r="J176" t="e">
            <v>#REF!</v>
          </cell>
          <cell r="L176" t="e">
            <v>#REF!</v>
          </cell>
          <cell r="N176" t="e">
            <v>#REF!</v>
          </cell>
          <cell r="P176" t="e">
            <v>#REF!</v>
          </cell>
          <cell r="R176" t="e">
            <v>#REF!</v>
          </cell>
          <cell r="T176" t="e">
            <v>#REF!</v>
          </cell>
          <cell r="V176" t="e">
            <v>#REF!</v>
          </cell>
          <cell r="X176" t="e">
            <v>#REF!</v>
          </cell>
          <cell r="Z176" t="e">
            <v>#REF!</v>
          </cell>
          <cell r="AB176" t="e">
            <v>#REF!</v>
          </cell>
          <cell r="AD176" t="e">
            <v>#REF!</v>
          </cell>
          <cell r="AF176" t="e">
            <v>#REF!</v>
          </cell>
          <cell r="AH176" t="e">
            <v>#REF!</v>
          </cell>
        </row>
        <row r="177">
          <cell r="A177" t="str">
            <v xml:space="preserve">     Basis - Equivalent</v>
          </cell>
          <cell r="F177" t="e">
            <v>#REF!</v>
          </cell>
          <cell r="H177" t="e">
            <v>#REF!</v>
          </cell>
          <cell r="J177" t="e">
            <v>#REF!</v>
          </cell>
          <cell r="L177" t="e">
            <v>#REF!</v>
          </cell>
          <cell r="N177" t="e">
            <v>#REF!</v>
          </cell>
          <cell r="P177" t="e">
            <v>#REF!</v>
          </cell>
          <cell r="R177" t="e">
            <v>#REF!</v>
          </cell>
          <cell r="T177" t="e">
            <v>#REF!</v>
          </cell>
          <cell r="V177" t="e">
            <v>#REF!</v>
          </cell>
          <cell r="X177" t="e">
            <v>#REF!</v>
          </cell>
          <cell r="Z177" t="e">
            <v>#REF!</v>
          </cell>
          <cell r="AB177" t="e">
            <v>#REF!</v>
          </cell>
          <cell r="AD177" t="e">
            <v>#REF!</v>
          </cell>
          <cell r="AF177" t="e">
            <v>#REF!</v>
          </cell>
          <cell r="AH177" t="e">
            <v>#REF!</v>
          </cell>
        </row>
        <row r="178">
          <cell r="A178" t="str">
            <v>x</v>
          </cell>
        </row>
        <row r="179">
          <cell r="A179" t="str">
            <v>IF-EPSJ(BONDAD)</v>
          </cell>
        </row>
        <row r="180">
          <cell r="A180" t="str">
            <v xml:space="preserve">     Basis -Notional</v>
          </cell>
          <cell r="F180" t="e">
            <v>#REF!</v>
          </cell>
          <cell r="H180" t="e">
            <v>#REF!</v>
          </cell>
          <cell r="J180" t="e">
            <v>#REF!</v>
          </cell>
          <cell r="L180" t="e">
            <v>#REF!</v>
          </cell>
          <cell r="N180" t="e">
            <v>#REF!</v>
          </cell>
          <cell r="P180" t="e">
            <v>#REF!</v>
          </cell>
          <cell r="R180" t="e">
            <v>#REF!</v>
          </cell>
          <cell r="T180" t="e">
            <v>#REF!</v>
          </cell>
          <cell r="V180" t="e">
            <v>#REF!</v>
          </cell>
          <cell r="X180" t="e">
            <v>#REF!</v>
          </cell>
          <cell r="Z180" t="e">
            <v>#REF!</v>
          </cell>
          <cell r="AB180" t="e">
            <v>#REF!</v>
          </cell>
          <cell r="AD180" t="e">
            <v>#REF!</v>
          </cell>
          <cell r="AF180" t="e">
            <v>#REF!</v>
          </cell>
          <cell r="AH180" t="e">
            <v>#REF!</v>
          </cell>
        </row>
        <row r="181">
          <cell r="A181" t="str">
            <v xml:space="preserve">     Basis - Equivalent</v>
          </cell>
          <cell r="F181" t="e">
            <v>#REF!</v>
          </cell>
          <cell r="H181" t="e">
            <v>#REF!</v>
          </cell>
          <cell r="J181" t="e">
            <v>#REF!</v>
          </cell>
          <cell r="L181" t="e">
            <v>#REF!</v>
          </cell>
          <cell r="N181" t="e">
            <v>#REF!</v>
          </cell>
          <cell r="P181" t="e">
            <v>#REF!</v>
          </cell>
          <cell r="R181" t="e">
            <v>#REF!</v>
          </cell>
          <cell r="T181" t="e">
            <v>#REF!</v>
          </cell>
          <cell r="V181" t="e">
            <v>#REF!</v>
          </cell>
          <cell r="X181" t="e">
            <v>#REF!</v>
          </cell>
          <cell r="Z181" t="e">
            <v>#REF!</v>
          </cell>
          <cell r="AB181" t="e">
            <v>#REF!</v>
          </cell>
          <cell r="AD181" t="e">
            <v>#REF!</v>
          </cell>
          <cell r="AF181" t="e">
            <v>#REF!</v>
          </cell>
          <cell r="AH181" t="e">
            <v>#REF!</v>
          </cell>
        </row>
        <row r="182">
          <cell r="A182" t="str">
            <v>x</v>
          </cell>
        </row>
        <row r="183">
          <cell r="A183" t="str">
            <v>IF-FGT/MKTAREA</v>
          </cell>
        </row>
        <row r="184">
          <cell r="A184" t="str">
            <v xml:space="preserve">     Basis -Notional</v>
          </cell>
          <cell r="F184" t="e">
            <v>#REF!</v>
          </cell>
          <cell r="H184" t="e">
            <v>#REF!</v>
          </cell>
          <cell r="J184" t="e">
            <v>#REF!</v>
          </cell>
          <cell r="L184" t="e">
            <v>#REF!</v>
          </cell>
          <cell r="N184" t="e">
            <v>#REF!</v>
          </cell>
          <cell r="P184" t="e">
            <v>#REF!</v>
          </cell>
          <cell r="R184" t="e">
            <v>#REF!</v>
          </cell>
          <cell r="T184" t="e">
            <v>#REF!</v>
          </cell>
          <cell r="V184" t="e">
            <v>#REF!</v>
          </cell>
          <cell r="X184" t="e">
            <v>#REF!</v>
          </cell>
          <cell r="Z184" t="e">
            <v>#REF!</v>
          </cell>
          <cell r="AB184" t="e">
            <v>#REF!</v>
          </cell>
          <cell r="AD184" t="e">
            <v>#REF!</v>
          </cell>
          <cell r="AF184" t="e">
            <v>#REF!</v>
          </cell>
          <cell r="AH184" t="e">
            <v>#REF!</v>
          </cell>
        </row>
        <row r="185">
          <cell r="A185" t="str">
            <v xml:space="preserve">     Basis - Equivalent</v>
          </cell>
          <cell r="F185" t="e">
            <v>#REF!</v>
          </cell>
          <cell r="H185" t="e">
            <v>#REF!</v>
          </cell>
          <cell r="J185" t="e">
            <v>#REF!</v>
          </cell>
          <cell r="L185" t="e">
            <v>#REF!</v>
          </cell>
          <cell r="N185" t="e">
            <v>#REF!</v>
          </cell>
          <cell r="P185" t="e">
            <v>#REF!</v>
          </cell>
          <cell r="R185" t="e">
            <v>#REF!</v>
          </cell>
          <cell r="T185" t="e">
            <v>#REF!</v>
          </cell>
          <cell r="V185" t="e">
            <v>#REF!</v>
          </cell>
          <cell r="X185" t="e">
            <v>#REF!</v>
          </cell>
          <cell r="Z185" t="e">
            <v>#REF!</v>
          </cell>
          <cell r="AB185" t="e">
            <v>#REF!</v>
          </cell>
          <cell r="AD185" t="e">
            <v>#REF!</v>
          </cell>
          <cell r="AF185" t="e">
            <v>#REF!</v>
          </cell>
          <cell r="AH185" t="e">
            <v>#REF!</v>
          </cell>
        </row>
        <row r="186">
          <cell r="A186" t="str">
            <v>x</v>
          </cell>
        </row>
        <row r="187">
          <cell r="A187" t="str">
            <v>IF-FGT/Z1</v>
          </cell>
        </row>
        <row r="188">
          <cell r="A188" t="str">
            <v xml:space="preserve">     Basis -Notional</v>
          </cell>
          <cell r="F188" t="e">
            <v>#REF!</v>
          </cell>
          <cell r="H188" t="e">
            <v>#REF!</v>
          </cell>
          <cell r="J188" t="e">
            <v>#REF!</v>
          </cell>
          <cell r="L188" t="e">
            <v>#REF!</v>
          </cell>
          <cell r="N188" t="e">
            <v>#REF!</v>
          </cell>
          <cell r="P188" t="e">
            <v>#REF!</v>
          </cell>
          <cell r="R188" t="e">
            <v>#REF!</v>
          </cell>
          <cell r="T188" t="e">
            <v>#REF!</v>
          </cell>
          <cell r="V188" t="e">
            <v>#REF!</v>
          </cell>
          <cell r="X188" t="e">
            <v>#REF!</v>
          </cell>
          <cell r="Z188" t="e">
            <v>#REF!</v>
          </cell>
          <cell r="AB188" t="e">
            <v>#REF!</v>
          </cell>
          <cell r="AD188" t="e">
            <v>#REF!</v>
          </cell>
          <cell r="AF188" t="e">
            <v>#REF!</v>
          </cell>
          <cell r="AH188" t="e">
            <v>#REF!</v>
          </cell>
        </row>
        <row r="189">
          <cell r="A189" t="str">
            <v xml:space="preserve">     Basis - Equivalent</v>
          </cell>
          <cell r="F189" t="e">
            <v>#REF!</v>
          </cell>
          <cell r="H189" t="e">
            <v>#REF!</v>
          </cell>
          <cell r="J189" t="e">
            <v>#REF!</v>
          </cell>
          <cell r="L189" t="e">
            <v>#REF!</v>
          </cell>
          <cell r="N189" t="e">
            <v>#REF!</v>
          </cell>
          <cell r="P189" t="e">
            <v>#REF!</v>
          </cell>
          <cell r="R189" t="e">
            <v>#REF!</v>
          </cell>
          <cell r="T189" t="e">
            <v>#REF!</v>
          </cell>
          <cell r="V189" t="e">
            <v>#REF!</v>
          </cell>
          <cell r="X189" t="e">
            <v>#REF!</v>
          </cell>
          <cell r="Z189" t="e">
            <v>#REF!</v>
          </cell>
          <cell r="AB189" t="e">
            <v>#REF!</v>
          </cell>
          <cell r="AD189" t="e">
            <v>#REF!</v>
          </cell>
          <cell r="AF189" t="e">
            <v>#REF!</v>
          </cell>
          <cell r="AH189" t="e">
            <v>#REF!</v>
          </cell>
        </row>
        <row r="190">
          <cell r="A190" t="str">
            <v>x</v>
          </cell>
        </row>
        <row r="191">
          <cell r="A191" t="str">
            <v>IF-FGT/Z2</v>
          </cell>
        </row>
        <row r="192">
          <cell r="A192" t="str">
            <v xml:space="preserve">     Basis -Notional</v>
          </cell>
          <cell r="F192" t="e">
            <v>#REF!</v>
          </cell>
          <cell r="H192" t="e">
            <v>#REF!</v>
          </cell>
          <cell r="J192" t="e">
            <v>#REF!</v>
          </cell>
          <cell r="L192" t="e">
            <v>#REF!</v>
          </cell>
          <cell r="N192" t="e">
            <v>#REF!</v>
          </cell>
          <cell r="P192" t="e">
            <v>#REF!</v>
          </cell>
          <cell r="R192" t="e">
            <v>#REF!</v>
          </cell>
          <cell r="T192" t="e">
            <v>#REF!</v>
          </cell>
          <cell r="V192" t="e">
            <v>#REF!</v>
          </cell>
          <cell r="X192" t="e">
            <v>#REF!</v>
          </cell>
          <cell r="Z192" t="e">
            <v>#REF!</v>
          </cell>
          <cell r="AB192" t="e">
            <v>#REF!</v>
          </cell>
          <cell r="AD192" t="e">
            <v>#REF!</v>
          </cell>
          <cell r="AF192" t="e">
            <v>#REF!</v>
          </cell>
          <cell r="AH192" t="e">
            <v>#REF!</v>
          </cell>
        </row>
        <row r="193">
          <cell r="A193" t="str">
            <v xml:space="preserve">     Basis - Equivalent</v>
          </cell>
          <cell r="F193" t="e">
            <v>#REF!</v>
          </cell>
          <cell r="H193" t="e">
            <v>#REF!</v>
          </cell>
          <cell r="J193" t="e">
            <v>#REF!</v>
          </cell>
          <cell r="L193" t="e">
            <v>#REF!</v>
          </cell>
          <cell r="N193" t="e">
            <v>#REF!</v>
          </cell>
          <cell r="P193" t="e">
            <v>#REF!</v>
          </cell>
          <cell r="R193" t="e">
            <v>#REF!</v>
          </cell>
          <cell r="T193" t="e">
            <v>#REF!</v>
          </cell>
          <cell r="V193" t="e">
            <v>#REF!</v>
          </cell>
          <cell r="X193" t="e">
            <v>#REF!</v>
          </cell>
          <cell r="Z193" t="e">
            <v>#REF!</v>
          </cell>
          <cell r="AB193" t="e">
            <v>#REF!</v>
          </cell>
          <cell r="AD193" t="e">
            <v>#REF!</v>
          </cell>
          <cell r="AF193" t="e">
            <v>#REF!</v>
          </cell>
          <cell r="AH193" t="e">
            <v>#REF!</v>
          </cell>
        </row>
        <row r="194">
          <cell r="A194" t="str">
            <v>x</v>
          </cell>
        </row>
        <row r="195">
          <cell r="A195" t="str">
            <v>IF-FGT/Z3</v>
          </cell>
        </row>
        <row r="196">
          <cell r="A196" t="str">
            <v xml:space="preserve">     Basis -Notional</v>
          </cell>
          <cell r="F196" t="e">
            <v>#REF!</v>
          </cell>
          <cell r="H196" t="e">
            <v>#REF!</v>
          </cell>
          <cell r="J196" t="e">
            <v>#REF!</v>
          </cell>
          <cell r="L196" t="e">
            <v>#REF!</v>
          </cell>
          <cell r="N196" t="e">
            <v>#REF!</v>
          </cell>
          <cell r="P196" t="e">
            <v>#REF!</v>
          </cell>
          <cell r="R196" t="e">
            <v>#REF!</v>
          </cell>
          <cell r="T196" t="e">
            <v>#REF!</v>
          </cell>
          <cell r="V196" t="e">
            <v>#REF!</v>
          </cell>
          <cell r="X196" t="e">
            <v>#REF!</v>
          </cell>
          <cell r="Z196" t="e">
            <v>#REF!</v>
          </cell>
          <cell r="AB196" t="e">
            <v>#REF!</v>
          </cell>
          <cell r="AD196" t="e">
            <v>#REF!</v>
          </cell>
          <cell r="AF196" t="e">
            <v>#REF!</v>
          </cell>
          <cell r="AH196" t="e">
            <v>#REF!</v>
          </cell>
        </row>
        <row r="197">
          <cell r="A197" t="str">
            <v xml:space="preserve">     Basis - Equivalent</v>
          </cell>
          <cell r="F197" t="e">
            <v>#REF!</v>
          </cell>
          <cell r="H197" t="e">
            <v>#REF!</v>
          </cell>
          <cell r="J197" t="e">
            <v>#REF!</v>
          </cell>
          <cell r="L197" t="e">
            <v>#REF!</v>
          </cell>
          <cell r="N197" t="e">
            <v>#REF!</v>
          </cell>
          <cell r="P197" t="e">
            <v>#REF!</v>
          </cell>
          <cell r="R197" t="e">
            <v>#REF!</v>
          </cell>
          <cell r="T197" t="e">
            <v>#REF!</v>
          </cell>
          <cell r="V197" t="e">
            <v>#REF!</v>
          </cell>
          <cell r="X197" t="e">
            <v>#REF!</v>
          </cell>
          <cell r="Z197" t="e">
            <v>#REF!</v>
          </cell>
          <cell r="AB197" t="e">
            <v>#REF!</v>
          </cell>
          <cell r="AD197" t="e">
            <v>#REF!</v>
          </cell>
          <cell r="AF197" t="e">
            <v>#REF!</v>
          </cell>
          <cell r="AH197" t="e">
            <v>#REF!</v>
          </cell>
        </row>
        <row r="198">
          <cell r="A198" t="str">
            <v>x</v>
          </cell>
        </row>
        <row r="199">
          <cell r="A199" t="str">
            <v>IF-FREEPORT</v>
          </cell>
        </row>
        <row r="200">
          <cell r="A200" t="str">
            <v xml:space="preserve">     Basis -Notional</v>
          </cell>
          <cell r="F200" t="e">
            <v>#REF!</v>
          </cell>
          <cell r="H200" t="e">
            <v>#REF!</v>
          </cell>
          <cell r="J200" t="e">
            <v>#REF!</v>
          </cell>
          <cell r="L200" t="e">
            <v>#REF!</v>
          </cell>
          <cell r="N200" t="e">
            <v>#REF!</v>
          </cell>
          <cell r="P200" t="e">
            <v>#REF!</v>
          </cell>
          <cell r="R200" t="e">
            <v>#REF!</v>
          </cell>
          <cell r="T200" t="e">
            <v>#REF!</v>
          </cell>
          <cell r="V200" t="e">
            <v>#REF!</v>
          </cell>
          <cell r="X200" t="e">
            <v>#REF!</v>
          </cell>
          <cell r="Z200" t="e">
            <v>#REF!</v>
          </cell>
          <cell r="AB200" t="e">
            <v>#REF!</v>
          </cell>
          <cell r="AD200" t="e">
            <v>#REF!</v>
          </cell>
          <cell r="AF200" t="e">
            <v>#REF!</v>
          </cell>
          <cell r="AH200" t="e">
            <v>#REF!</v>
          </cell>
        </row>
        <row r="201">
          <cell r="A201" t="str">
            <v xml:space="preserve">     Basis - Equivalent</v>
          </cell>
          <cell r="F201" t="e">
            <v>#REF!</v>
          </cell>
          <cell r="H201" t="e">
            <v>#REF!</v>
          </cell>
          <cell r="J201" t="e">
            <v>#REF!</v>
          </cell>
          <cell r="L201" t="e">
            <v>#REF!</v>
          </cell>
          <cell r="N201" t="e">
            <v>#REF!</v>
          </cell>
          <cell r="P201" t="e">
            <v>#REF!</v>
          </cell>
          <cell r="R201" t="e">
            <v>#REF!</v>
          </cell>
          <cell r="T201" t="e">
            <v>#REF!</v>
          </cell>
          <cell r="V201" t="e">
            <v>#REF!</v>
          </cell>
          <cell r="X201" t="e">
            <v>#REF!</v>
          </cell>
          <cell r="Z201" t="e">
            <v>#REF!</v>
          </cell>
          <cell r="AB201" t="e">
            <v>#REF!</v>
          </cell>
          <cell r="AD201" t="e">
            <v>#REF!</v>
          </cell>
          <cell r="AF201" t="e">
            <v>#REF!</v>
          </cell>
          <cell r="AH201" t="e">
            <v>#REF!</v>
          </cell>
        </row>
        <row r="202">
          <cell r="A202" t="str">
            <v>x</v>
          </cell>
        </row>
        <row r="203">
          <cell r="A203" t="str">
            <v>IF-HEHUB</v>
          </cell>
        </row>
        <row r="204">
          <cell r="A204" t="str">
            <v xml:space="preserve">     Basis -Notional</v>
          </cell>
          <cell r="F204" t="e">
            <v>#REF!</v>
          </cell>
          <cell r="H204" t="e">
            <v>#REF!</v>
          </cell>
          <cell r="J204" t="e">
            <v>#REF!</v>
          </cell>
          <cell r="L204" t="e">
            <v>#REF!</v>
          </cell>
          <cell r="N204" t="e">
            <v>#REF!</v>
          </cell>
          <cell r="P204" t="e">
            <v>#REF!</v>
          </cell>
          <cell r="R204" t="e">
            <v>#REF!</v>
          </cell>
          <cell r="T204" t="e">
            <v>#REF!</v>
          </cell>
          <cell r="V204" t="e">
            <v>#REF!</v>
          </cell>
          <cell r="X204" t="e">
            <v>#REF!</v>
          </cell>
          <cell r="Z204" t="e">
            <v>#REF!</v>
          </cell>
          <cell r="AB204" t="e">
            <v>#REF!</v>
          </cell>
          <cell r="AD204" t="e">
            <v>#REF!</v>
          </cell>
          <cell r="AF204" t="e">
            <v>#REF!</v>
          </cell>
          <cell r="AH204" t="e">
            <v>#REF!</v>
          </cell>
        </row>
        <row r="205">
          <cell r="A205" t="str">
            <v xml:space="preserve">     Basis - Equivalent</v>
          </cell>
          <cell r="F205" t="e">
            <v>#REF!</v>
          </cell>
          <cell r="H205" t="e">
            <v>#REF!</v>
          </cell>
          <cell r="J205" t="e">
            <v>#REF!</v>
          </cell>
          <cell r="L205" t="e">
            <v>#REF!</v>
          </cell>
          <cell r="N205" t="e">
            <v>#REF!</v>
          </cell>
          <cell r="P205" t="e">
            <v>#REF!</v>
          </cell>
          <cell r="R205" t="e">
            <v>#REF!</v>
          </cell>
          <cell r="T205" t="e">
            <v>#REF!</v>
          </cell>
          <cell r="V205" t="e">
            <v>#REF!</v>
          </cell>
          <cell r="X205" t="e">
            <v>#REF!</v>
          </cell>
          <cell r="Z205" t="e">
            <v>#REF!</v>
          </cell>
          <cell r="AB205" t="e">
            <v>#REF!</v>
          </cell>
          <cell r="AD205" t="e">
            <v>#REF!</v>
          </cell>
          <cell r="AF205" t="e">
            <v>#REF!</v>
          </cell>
          <cell r="AH205" t="e">
            <v>#REF!</v>
          </cell>
        </row>
        <row r="206">
          <cell r="A206" t="str">
            <v>x</v>
          </cell>
        </row>
        <row r="207">
          <cell r="A207" t="str">
            <v>IF-HPL/SHPCHAN</v>
          </cell>
        </row>
        <row r="208">
          <cell r="A208" t="str">
            <v xml:space="preserve">     Basis -Notional</v>
          </cell>
          <cell r="F208" t="e">
            <v>#REF!</v>
          </cell>
          <cell r="H208" t="e">
            <v>#REF!</v>
          </cell>
          <cell r="J208" t="e">
            <v>#REF!</v>
          </cell>
          <cell r="L208" t="e">
            <v>#REF!</v>
          </cell>
          <cell r="N208" t="e">
            <v>#REF!</v>
          </cell>
          <cell r="P208" t="e">
            <v>#REF!</v>
          </cell>
          <cell r="R208" t="e">
            <v>#REF!</v>
          </cell>
          <cell r="T208" t="e">
            <v>#REF!</v>
          </cell>
          <cell r="V208" t="e">
            <v>#REF!</v>
          </cell>
          <cell r="X208" t="e">
            <v>#REF!</v>
          </cell>
          <cell r="Z208" t="e">
            <v>#REF!</v>
          </cell>
          <cell r="AB208" t="e">
            <v>#REF!</v>
          </cell>
          <cell r="AD208" t="e">
            <v>#REF!</v>
          </cell>
          <cell r="AF208" t="e">
            <v>#REF!</v>
          </cell>
          <cell r="AH208" t="e">
            <v>#REF!</v>
          </cell>
        </row>
        <row r="209">
          <cell r="A209" t="str">
            <v xml:space="preserve">     Basis - Equivalent</v>
          </cell>
          <cell r="F209" t="e">
            <v>#REF!</v>
          </cell>
          <cell r="H209" t="e">
            <v>#REF!</v>
          </cell>
          <cell r="J209" t="e">
            <v>#REF!</v>
          </cell>
          <cell r="L209" t="e">
            <v>#REF!</v>
          </cell>
          <cell r="N209" t="e">
            <v>#REF!</v>
          </cell>
          <cell r="P209" t="e">
            <v>#REF!</v>
          </cell>
          <cell r="R209" t="e">
            <v>#REF!</v>
          </cell>
          <cell r="T209" t="e">
            <v>#REF!</v>
          </cell>
          <cell r="V209" t="e">
            <v>#REF!</v>
          </cell>
          <cell r="X209" t="e">
            <v>#REF!</v>
          </cell>
          <cell r="Z209" t="e">
            <v>#REF!</v>
          </cell>
          <cell r="AB209" t="e">
            <v>#REF!</v>
          </cell>
          <cell r="AD209" t="e">
            <v>#REF!</v>
          </cell>
          <cell r="AF209" t="e">
            <v>#REF!</v>
          </cell>
          <cell r="AH209" t="e">
            <v>#REF!</v>
          </cell>
        </row>
        <row r="210">
          <cell r="A210" t="str">
            <v>x</v>
          </cell>
        </row>
        <row r="211">
          <cell r="A211" t="str">
            <v>IF-KATY</v>
          </cell>
        </row>
        <row r="212">
          <cell r="A212" t="str">
            <v xml:space="preserve">     Basis -Notional</v>
          </cell>
          <cell r="F212" t="e">
            <v>#REF!</v>
          </cell>
          <cell r="H212" t="e">
            <v>#REF!</v>
          </cell>
          <cell r="J212" t="e">
            <v>#REF!</v>
          </cell>
          <cell r="L212" t="e">
            <v>#REF!</v>
          </cell>
          <cell r="N212" t="e">
            <v>#REF!</v>
          </cell>
          <cell r="P212" t="e">
            <v>#REF!</v>
          </cell>
          <cell r="R212" t="e">
            <v>#REF!</v>
          </cell>
          <cell r="T212" t="e">
            <v>#REF!</v>
          </cell>
          <cell r="V212" t="e">
            <v>#REF!</v>
          </cell>
          <cell r="X212" t="e">
            <v>#REF!</v>
          </cell>
          <cell r="Z212" t="e">
            <v>#REF!</v>
          </cell>
          <cell r="AB212" t="e">
            <v>#REF!</v>
          </cell>
          <cell r="AD212" t="e">
            <v>#REF!</v>
          </cell>
          <cell r="AF212" t="e">
            <v>#REF!</v>
          </cell>
          <cell r="AH212" t="e">
            <v>#REF!</v>
          </cell>
        </row>
        <row r="213">
          <cell r="A213" t="str">
            <v xml:space="preserve">     Basis - Equivalent</v>
          </cell>
          <cell r="F213" t="e">
            <v>#REF!</v>
          </cell>
          <cell r="H213" t="e">
            <v>#REF!</v>
          </cell>
          <cell r="J213" t="e">
            <v>#REF!</v>
          </cell>
          <cell r="L213" t="e">
            <v>#REF!</v>
          </cell>
          <cell r="N213" t="e">
            <v>#REF!</v>
          </cell>
          <cell r="P213" t="e">
            <v>#REF!</v>
          </cell>
          <cell r="R213" t="e">
            <v>#REF!</v>
          </cell>
          <cell r="T213" t="e">
            <v>#REF!</v>
          </cell>
          <cell r="V213" t="e">
            <v>#REF!</v>
          </cell>
          <cell r="X213" t="e">
            <v>#REF!</v>
          </cell>
          <cell r="Z213" t="e">
            <v>#REF!</v>
          </cell>
          <cell r="AB213" t="e">
            <v>#REF!</v>
          </cell>
          <cell r="AD213" t="e">
            <v>#REF!</v>
          </cell>
          <cell r="AF213" t="e">
            <v>#REF!</v>
          </cell>
          <cell r="AH213" t="e">
            <v>#REF!</v>
          </cell>
        </row>
        <row r="214">
          <cell r="A214" t="str">
            <v>x</v>
          </cell>
        </row>
        <row r="215">
          <cell r="A215" t="str">
            <v>IF-KATY/OASIS</v>
          </cell>
        </row>
        <row r="216">
          <cell r="A216" t="str">
            <v xml:space="preserve">     Basis -Notional</v>
          </cell>
          <cell r="F216" t="e">
            <v>#REF!</v>
          </cell>
          <cell r="H216" t="e">
            <v>#REF!</v>
          </cell>
          <cell r="J216" t="e">
            <v>#REF!</v>
          </cell>
          <cell r="L216" t="e">
            <v>#REF!</v>
          </cell>
          <cell r="N216" t="e">
            <v>#REF!</v>
          </cell>
          <cell r="P216" t="e">
            <v>#REF!</v>
          </cell>
          <cell r="R216" t="e">
            <v>#REF!</v>
          </cell>
          <cell r="T216" t="e">
            <v>#REF!</v>
          </cell>
          <cell r="V216" t="e">
            <v>#REF!</v>
          </cell>
          <cell r="X216" t="e">
            <v>#REF!</v>
          </cell>
          <cell r="Z216" t="e">
            <v>#REF!</v>
          </cell>
          <cell r="AB216" t="e">
            <v>#REF!</v>
          </cell>
          <cell r="AD216" t="e">
            <v>#REF!</v>
          </cell>
          <cell r="AF216" t="e">
            <v>#REF!</v>
          </cell>
          <cell r="AH216" t="e">
            <v>#REF!</v>
          </cell>
        </row>
        <row r="217">
          <cell r="A217" t="str">
            <v xml:space="preserve">     Basis - Equivalent</v>
          </cell>
          <cell r="F217" t="e">
            <v>#REF!</v>
          </cell>
          <cell r="H217" t="e">
            <v>#REF!</v>
          </cell>
          <cell r="J217" t="e">
            <v>#REF!</v>
          </cell>
          <cell r="L217" t="e">
            <v>#REF!</v>
          </cell>
          <cell r="N217" t="e">
            <v>#REF!</v>
          </cell>
          <cell r="P217" t="e">
            <v>#REF!</v>
          </cell>
          <cell r="R217" t="e">
            <v>#REF!</v>
          </cell>
          <cell r="T217" t="e">
            <v>#REF!</v>
          </cell>
          <cell r="V217" t="e">
            <v>#REF!</v>
          </cell>
          <cell r="X217" t="e">
            <v>#REF!</v>
          </cell>
          <cell r="Z217" t="e">
            <v>#REF!</v>
          </cell>
          <cell r="AB217" t="e">
            <v>#REF!</v>
          </cell>
          <cell r="AD217" t="e">
            <v>#REF!</v>
          </cell>
          <cell r="AF217" t="e">
            <v>#REF!</v>
          </cell>
          <cell r="AH217" t="e">
            <v>#REF!</v>
          </cell>
        </row>
        <row r="218">
          <cell r="A218" t="str">
            <v>x</v>
          </cell>
        </row>
        <row r="219">
          <cell r="A219" t="str">
            <v>IF-KATY/TAIL</v>
          </cell>
        </row>
        <row r="220">
          <cell r="A220" t="str">
            <v xml:space="preserve">     Basis -Notional</v>
          </cell>
          <cell r="F220" t="e">
            <v>#REF!</v>
          </cell>
          <cell r="H220" t="e">
            <v>#REF!</v>
          </cell>
          <cell r="J220" t="e">
            <v>#REF!</v>
          </cell>
          <cell r="L220" t="e">
            <v>#REF!</v>
          </cell>
          <cell r="N220" t="e">
            <v>#REF!</v>
          </cell>
          <cell r="P220" t="e">
            <v>#REF!</v>
          </cell>
          <cell r="R220" t="e">
            <v>#REF!</v>
          </cell>
          <cell r="T220" t="e">
            <v>#REF!</v>
          </cell>
          <cell r="V220" t="e">
            <v>#REF!</v>
          </cell>
          <cell r="X220" t="e">
            <v>#REF!</v>
          </cell>
          <cell r="Z220" t="e">
            <v>#REF!</v>
          </cell>
          <cell r="AB220" t="e">
            <v>#REF!</v>
          </cell>
          <cell r="AD220" t="e">
            <v>#REF!</v>
          </cell>
          <cell r="AF220" t="e">
            <v>#REF!</v>
          </cell>
          <cell r="AH220" t="e">
            <v>#REF!</v>
          </cell>
        </row>
        <row r="221">
          <cell r="A221" t="str">
            <v xml:space="preserve">     Basis - Equivalent</v>
          </cell>
          <cell r="F221" t="e">
            <v>#REF!</v>
          </cell>
          <cell r="H221" t="e">
            <v>#REF!</v>
          </cell>
          <cell r="J221" t="e">
            <v>#REF!</v>
          </cell>
          <cell r="L221" t="e">
            <v>#REF!</v>
          </cell>
          <cell r="N221" t="e">
            <v>#REF!</v>
          </cell>
          <cell r="P221" t="e">
            <v>#REF!</v>
          </cell>
          <cell r="R221" t="e">
            <v>#REF!</v>
          </cell>
          <cell r="T221" t="e">
            <v>#REF!</v>
          </cell>
          <cell r="V221" t="e">
            <v>#REF!</v>
          </cell>
          <cell r="X221" t="e">
            <v>#REF!</v>
          </cell>
          <cell r="Z221" t="e">
            <v>#REF!</v>
          </cell>
          <cell r="AB221" t="e">
            <v>#REF!</v>
          </cell>
          <cell r="AD221" t="e">
            <v>#REF!</v>
          </cell>
          <cell r="AF221" t="e">
            <v>#REF!</v>
          </cell>
          <cell r="AH221" t="e">
            <v>#REF!</v>
          </cell>
        </row>
        <row r="222">
          <cell r="A222" t="str">
            <v>x</v>
          </cell>
        </row>
        <row r="223">
          <cell r="A223" t="str">
            <v>IF-KATY/WOFLEX</v>
          </cell>
        </row>
        <row r="224">
          <cell r="A224" t="str">
            <v xml:space="preserve">     Basis -Notional</v>
          </cell>
          <cell r="F224" t="e">
            <v>#REF!</v>
          </cell>
          <cell r="H224" t="e">
            <v>#REF!</v>
          </cell>
          <cell r="J224" t="e">
            <v>#REF!</v>
          </cell>
          <cell r="L224" t="e">
            <v>#REF!</v>
          </cell>
          <cell r="N224" t="e">
            <v>#REF!</v>
          </cell>
          <cell r="P224" t="e">
            <v>#REF!</v>
          </cell>
          <cell r="R224" t="e">
            <v>#REF!</v>
          </cell>
          <cell r="T224" t="e">
            <v>#REF!</v>
          </cell>
          <cell r="V224" t="e">
            <v>#REF!</v>
          </cell>
          <cell r="X224" t="e">
            <v>#REF!</v>
          </cell>
          <cell r="Z224" t="e">
            <v>#REF!</v>
          </cell>
          <cell r="AB224" t="e">
            <v>#REF!</v>
          </cell>
          <cell r="AD224" t="e">
            <v>#REF!</v>
          </cell>
          <cell r="AF224" t="e">
            <v>#REF!</v>
          </cell>
          <cell r="AH224" t="e">
            <v>#REF!</v>
          </cell>
        </row>
        <row r="225">
          <cell r="A225" t="str">
            <v xml:space="preserve">     Basis - Equivalent</v>
          </cell>
          <cell r="F225" t="e">
            <v>#REF!</v>
          </cell>
          <cell r="H225" t="e">
            <v>#REF!</v>
          </cell>
          <cell r="J225" t="e">
            <v>#REF!</v>
          </cell>
          <cell r="L225" t="e">
            <v>#REF!</v>
          </cell>
          <cell r="N225" t="e">
            <v>#REF!</v>
          </cell>
          <cell r="P225" t="e">
            <v>#REF!</v>
          </cell>
          <cell r="R225" t="e">
            <v>#REF!</v>
          </cell>
          <cell r="T225" t="e">
            <v>#REF!</v>
          </cell>
          <cell r="V225" t="e">
            <v>#REF!</v>
          </cell>
          <cell r="X225" t="e">
            <v>#REF!</v>
          </cell>
          <cell r="Z225" t="e">
            <v>#REF!</v>
          </cell>
          <cell r="AB225" t="e">
            <v>#REF!</v>
          </cell>
          <cell r="AD225" t="e">
            <v>#REF!</v>
          </cell>
          <cell r="AF225" t="e">
            <v>#REF!</v>
          </cell>
          <cell r="AH225" t="e">
            <v>#REF!</v>
          </cell>
        </row>
        <row r="226">
          <cell r="A226" t="str">
            <v>x</v>
          </cell>
        </row>
        <row r="227">
          <cell r="A227" t="str">
            <v>IF-KERN/RIVER</v>
          </cell>
        </row>
        <row r="228">
          <cell r="A228" t="str">
            <v xml:space="preserve">     Basis -Notional</v>
          </cell>
          <cell r="F228" t="e">
            <v>#REF!</v>
          </cell>
          <cell r="H228" t="e">
            <v>#REF!</v>
          </cell>
          <cell r="J228" t="e">
            <v>#REF!</v>
          </cell>
          <cell r="L228" t="e">
            <v>#REF!</v>
          </cell>
          <cell r="N228" t="e">
            <v>#REF!</v>
          </cell>
          <cell r="P228" t="e">
            <v>#REF!</v>
          </cell>
          <cell r="R228" t="e">
            <v>#REF!</v>
          </cell>
          <cell r="T228" t="e">
            <v>#REF!</v>
          </cell>
          <cell r="V228" t="e">
            <v>#REF!</v>
          </cell>
          <cell r="X228" t="e">
            <v>#REF!</v>
          </cell>
          <cell r="Z228" t="e">
            <v>#REF!</v>
          </cell>
          <cell r="AB228" t="e">
            <v>#REF!</v>
          </cell>
          <cell r="AD228" t="e">
            <v>#REF!</v>
          </cell>
          <cell r="AF228" t="e">
            <v>#REF!</v>
          </cell>
          <cell r="AH228" t="e">
            <v>#REF!</v>
          </cell>
        </row>
        <row r="229">
          <cell r="A229" t="str">
            <v xml:space="preserve">     Basis - Equivalent</v>
          </cell>
          <cell r="F229" t="e">
            <v>#REF!</v>
          </cell>
          <cell r="H229" t="e">
            <v>#REF!</v>
          </cell>
          <cell r="J229" t="e">
            <v>#REF!</v>
          </cell>
          <cell r="L229" t="e">
            <v>#REF!</v>
          </cell>
          <cell r="N229" t="e">
            <v>#REF!</v>
          </cell>
          <cell r="P229" t="e">
            <v>#REF!</v>
          </cell>
          <cell r="R229" t="e">
            <v>#REF!</v>
          </cell>
          <cell r="T229" t="e">
            <v>#REF!</v>
          </cell>
          <cell r="V229" t="e">
            <v>#REF!</v>
          </cell>
          <cell r="X229" t="e">
            <v>#REF!</v>
          </cell>
          <cell r="Z229" t="e">
            <v>#REF!</v>
          </cell>
          <cell r="AB229" t="e">
            <v>#REF!</v>
          </cell>
          <cell r="AD229" t="e">
            <v>#REF!</v>
          </cell>
          <cell r="AF229" t="e">
            <v>#REF!</v>
          </cell>
          <cell r="AH229" t="e">
            <v>#REF!</v>
          </cell>
        </row>
        <row r="230">
          <cell r="A230" t="str">
            <v>x</v>
          </cell>
        </row>
        <row r="231">
          <cell r="A231" t="str">
            <v>IF-KING RANCH</v>
          </cell>
        </row>
        <row r="232">
          <cell r="A232" t="str">
            <v xml:space="preserve">     Basis -Notional</v>
          </cell>
          <cell r="F232" t="e">
            <v>#REF!</v>
          </cell>
          <cell r="H232" t="e">
            <v>#REF!</v>
          </cell>
          <cell r="J232" t="e">
            <v>#REF!</v>
          </cell>
          <cell r="L232" t="e">
            <v>#REF!</v>
          </cell>
          <cell r="N232" t="e">
            <v>#REF!</v>
          </cell>
          <cell r="P232" t="e">
            <v>#REF!</v>
          </cell>
          <cell r="R232" t="e">
            <v>#REF!</v>
          </cell>
          <cell r="T232" t="e">
            <v>#REF!</v>
          </cell>
          <cell r="V232" t="e">
            <v>#REF!</v>
          </cell>
          <cell r="X232" t="e">
            <v>#REF!</v>
          </cell>
          <cell r="Z232" t="e">
            <v>#REF!</v>
          </cell>
          <cell r="AB232" t="e">
            <v>#REF!</v>
          </cell>
          <cell r="AD232" t="e">
            <v>#REF!</v>
          </cell>
          <cell r="AF232" t="e">
            <v>#REF!</v>
          </cell>
          <cell r="AH232" t="e">
            <v>#REF!</v>
          </cell>
        </row>
        <row r="233">
          <cell r="A233" t="str">
            <v xml:space="preserve">     Basis - Equivalent</v>
          </cell>
          <cell r="F233" t="e">
            <v>#REF!</v>
          </cell>
          <cell r="H233" t="e">
            <v>#REF!</v>
          </cell>
          <cell r="J233" t="e">
            <v>#REF!</v>
          </cell>
          <cell r="L233" t="e">
            <v>#REF!</v>
          </cell>
          <cell r="N233" t="e">
            <v>#REF!</v>
          </cell>
          <cell r="P233" t="e">
            <v>#REF!</v>
          </cell>
          <cell r="R233" t="e">
            <v>#REF!</v>
          </cell>
          <cell r="T233" t="e">
            <v>#REF!</v>
          </cell>
          <cell r="V233" t="e">
            <v>#REF!</v>
          </cell>
          <cell r="X233" t="e">
            <v>#REF!</v>
          </cell>
          <cell r="Z233" t="e">
            <v>#REF!</v>
          </cell>
          <cell r="AB233" t="e">
            <v>#REF!</v>
          </cell>
          <cell r="AD233" t="e">
            <v>#REF!</v>
          </cell>
          <cell r="AF233" t="e">
            <v>#REF!</v>
          </cell>
          <cell r="AH233" t="e">
            <v>#REF!</v>
          </cell>
        </row>
        <row r="234">
          <cell r="A234" t="str">
            <v>x</v>
          </cell>
        </row>
        <row r="235">
          <cell r="A235" t="str">
            <v>IF-KOCH/LA</v>
          </cell>
        </row>
        <row r="236">
          <cell r="A236" t="str">
            <v xml:space="preserve">     Basis -Notional</v>
          </cell>
          <cell r="F236" t="e">
            <v>#REF!</v>
          </cell>
          <cell r="H236" t="e">
            <v>#REF!</v>
          </cell>
          <cell r="J236" t="e">
            <v>#REF!</v>
          </cell>
          <cell r="L236" t="e">
            <v>#REF!</v>
          </cell>
          <cell r="N236" t="e">
            <v>#REF!</v>
          </cell>
          <cell r="P236" t="e">
            <v>#REF!</v>
          </cell>
          <cell r="R236" t="e">
            <v>#REF!</v>
          </cell>
          <cell r="T236" t="e">
            <v>#REF!</v>
          </cell>
          <cell r="V236" t="e">
            <v>#REF!</v>
          </cell>
          <cell r="X236" t="e">
            <v>#REF!</v>
          </cell>
          <cell r="Z236" t="e">
            <v>#REF!</v>
          </cell>
          <cell r="AB236" t="e">
            <v>#REF!</v>
          </cell>
          <cell r="AD236" t="e">
            <v>#REF!</v>
          </cell>
          <cell r="AF236" t="e">
            <v>#REF!</v>
          </cell>
          <cell r="AH236" t="e">
            <v>#REF!</v>
          </cell>
        </row>
        <row r="237">
          <cell r="A237" t="str">
            <v xml:space="preserve">     Basis - Equivalent</v>
          </cell>
          <cell r="F237" t="e">
            <v>#REF!</v>
          </cell>
          <cell r="H237" t="e">
            <v>#REF!</v>
          </cell>
          <cell r="J237" t="e">
            <v>#REF!</v>
          </cell>
          <cell r="L237" t="e">
            <v>#REF!</v>
          </cell>
          <cell r="N237" t="e">
            <v>#REF!</v>
          </cell>
          <cell r="P237" t="e">
            <v>#REF!</v>
          </cell>
          <cell r="R237" t="e">
            <v>#REF!</v>
          </cell>
          <cell r="T237" t="e">
            <v>#REF!</v>
          </cell>
          <cell r="V237" t="e">
            <v>#REF!</v>
          </cell>
          <cell r="X237" t="e">
            <v>#REF!</v>
          </cell>
          <cell r="Z237" t="e">
            <v>#REF!</v>
          </cell>
          <cell r="AB237" t="e">
            <v>#REF!</v>
          </cell>
          <cell r="AD237" t="e">
            <v>#REF!</v>
          </cell>
          <cell r="AF237" t="e">
            <v>#REF!</v>
          </cell>
          <cell r="AH237" t="e">
            <v>#REF!</v>
          </cell>
        </row>
        <row r="238">
          <cell r="A238" t="str">
            <v>x</v>
          </cell>
        </row>
        <row r="239">
          <cell r="A239" t="str">
            <v>IF-KOCH/TX</v>
          </cell>
        </row>
        <row r="240">
          <cell r="A240" t="str">
            <v xml:space="preserve">     Basis -Notional</v>
          </cell>
          <cell r="F240" t="e">
            <v>#REF!</v>
          </cell>
          <cell r="H240" t="e">
            <v>#REF!</v>
          </cell>
          <cell r="J240" t="e">
            <v>#REF!</v>
          </cell>
          <cell r="L240" t="e">
            <v>#REF!</v>
          </cell>
          <cell r="N240" t="e">
            <v>#REF!</v>
          </cell>
          <cell r="P240" t="e">
            <v>#REF!</v>
          </cell>
          <cell r="R240" t="e">
            <v>#REF!</v>
          </cell>
          <cell r="T240" t="e">
            <v>#REF!</v>
          </cell>
          <cell r="V240" t="e">
            <v>#REF!</v>
          </cell>
          <cell r="X240" t="e">
            <v>#REF!</v>
          </cell>
          <cell r="Z240" t="e">
            <v>#REF!</v>
          </cell>
          <cell r="AB240" t="e">
            <v>#REF!</v>
          </cell>
          <cell r="AD240" t="e">
            <v>#REF!</v>
          </cell>
          <cell r="AF240" t="e">
            <v>#REF!</v>
          </cell>
          <cell r="AH240" t="e">
            <v>#REF!</v>
          </cell>
        </row>
        <row r="241">
          <cell r="A241" t="str">
            <v xml:space="preserve">     Basis - Equivalent</v>
          </cell>
          <cell r="F241" t="e">
            <v>#REF!</v>
          </cell>
          <cell r="H241" t="e">
            <v>#REF!</v>
          </cell>
          <cell r="J241" t="e">
            <v>#REF!</v>
          </cell>
          <cell r="L241" t="e">
            <v>#REF!</v>
          </cell>
          <cell r="N241" t="e">
            <v>#REF!</v>
          </cell>
          <cell r="P241" t="e">
            <v>#REF!</v>
          </cell>
          <cell r="R241" t="e">
            <v>#REF!</v>
          </cell>
          <cell r="T241" t="e">
            <v>#REF!</v>
          </cell>
          <cell r="V241" t="e">
            <v>#REF!</v>
          </cell>
          <cell r="X241" t="e">
            <v>#REF!</v>
          </cell>
          <cell r="Z241" t="e">
            <v>#REF!</v>
          </cell>
          <cell r="AB241" t="e">
            <v>#REF!</v>
          </cell>
          <cell r="AD241" t="e">
            <v>#REF!</v>
          </cell>
          <cell r="AF241" t="e">
            <v>#REF!</v>
          </cell>
          <cell r="AH241" t="e">
            <v>#REF!</v>
          </cell>
        </row>
        <row r="242">
          <cell r="A242" t="str">
            <v>x</v>
          </cell>
        </row>
        <row r="243">
          <cell r="A243" t="str">
            <v>IF-MONCHY</v>
          </cell>
        </row>
        <row r="244">
          <cell r="A244" t="str">
            <v xml:space="preserve">     Basis -Notional</v>
          </cell>
          <cell r="F244" t="e">
            <v>#REF!</v>
          </cell>
          <cell r="H244" t="e">
            <v>#REF!</v>
          </cell>
          <cell r="J244" t="e">
            <v>#REF!</v>
          </cell>
          <cell r="L244" t="e">
            <v>#REF!</v>
          </cell>
          <cell r="N244" t="e">
            <v>#REF!</v>
          </cell>
          <cell r="P244" t="e">
            <v>#REF!</v>
          </cell>
          <cell r="R244" t="e">
            <v>#REF!</v>
          </cell>
          <cell r="T244" t="e">
            <v>#REF!</v>
          </cell>
          <cell r="V244" t="e">
            <v>#REF!</v>
          </cell>
          <cell r="X244" t="e">
            <v>#REF!</v>
          </cell>
          <cell r="Z244" t="e">
            <v>#REF!</v>
          </cell>
          <cell r="AB244" t="e">
            <v>#REF!</v>
          </cell>
          <cell r="AD244" t="e">
            <v>#REF!</v>
          </cell>
          <cell r="AF244" t="e">
            <v>#REF!</v>
          </cell>
          <cell r="AH244" t="e">
            <v>#REF!</v>
          </cell>
        </row>
        <row r="245">
          <cell r="A245" t="str">
            <v xml:space="preserve">     Basis - Equivalent</v>
          </cell>
          <cell r="F245" t="e">
            <v>#REF!</v>
          </cell>
          <cell r="H245" t="e">
            <v>#REF!</v>
          </cell>
          <cell r="J245" t="e">
            <v>#REF!</v>
          </cell>
          <cell r="L245" t="e">
            <v>#REF!</v>
          </cell>
          <cell r="N245" t="e">
            <v>#REF!</v>
          </cell>
          <cell r="P245" t="e">
            <v>#REF!</v>
          </cell>
          <cell r="R245" t="e">
            <v>#REF!</v>
          </cell>
          <cell r="T245" t="e">
            <v>#REF!</v>
          </cell>
          <cell r="V245" t="e">
            <v>#REF!</v>
          </cell>
          <cell r="X245" t="e">
            <v>#REF!</v>
          </cell>
          <cell r="Z245" t="e">
            <v>#REF!</v>
          </cell>
          <cell r="AB245" t="e">
            <v>#REF!</v>
          </cell>
          <cell r="AD245" t="e">
            <v>#REF!</v>
          </cell>
          <cell r="AF245" t="e">
            <v>#REF!</v>
          </cell>
          <cell r="AH245" t="e">
            <v>#REF!</v>
          </cell>
        </row>
        <row r="246">
          <cell r="A246" t="str">
            <v>x</v>
          </cell>
        </row>
        <row r="247">
          <cell r="A247" t="str">
            <v>IF-NGPL/HARPER</v>
          </cell>
        </row>
        <row r="248">
          <cell r="A248" t="str">
            <v xml:space="preserve">     Basis -Notional</v>
          </cell>
          <cell r="F248" t="e">
            <v>#REF!</v>
          </cell>
          <cell r="H248" t="e">
            <v>#REF!</v>
          </cell>
          <cell r="J248" t="e">
            <v>#REF!</v>
          </cell>
          <cell r="L248" t="e">
            <v>#REF!</v>
          </cell>
          <cell r="N248" t="e">
            <v>#REF!</v>
          </cell>
          <cell r="P248" t="e">
            <v>#REF!</v>
          </cell>
          <cell r="R248" t="e">
            <v>#REF!</v>
          </cell>
          <cell r="T248" t="e">
            <v>#REF!</v>
          </cell>
          <cell r="V248" t="e">
            <v>#REF!</v>
          </cell>
          <cell r="X248" t="e">
            <v>#REF!</v>
          </cell>
          <cell r="Z248" t="e">
            <v>#REF!</v>
          </cell>
          <cell r="AB248" t="e">
            <v>#REF!</v>
          </cell>
          <cell r="AD248" t="e">
            <v>#REF!</v>
          </cell>
          <cell r="AF248" t="e">
            <v>#REF!</v>
          </cell>
          <cell r="AH248" t="e">
            <v>#REF!</v>
          </cell>
        </row>
        <row r="249">
          <cell r="A249" t="str">
            <v xml:space="preserve">     Basis - Equivalent</v>
          </cell>
          <cell r="F249" t="e">
            <v>#REF!</v>
          </cell>
          <cell r="H249" t="e">
            <v>#REF!</v>
          </cell>
          <cell r="J249" t="e">
            <v>#REF!</v>
          </cell>
          <cell r="L249" t="e">
            <v>#REF!</v>
          </cell>
          <cell r="N249" t="e">
            <v>#REF!</v>
          </cell>
          <cell r="P249" t="e">
            <v>#REF!</v>
          </cell>
          <cell r="R249" t="e">
            <v>#REF!</v>
          </cell>
          <cell r="T249" t="e">
            <v>#REF!</v>
          </cell>
          <cell r="V249" t="e">
            <v>#REF!</v>
          </cell>
          <cell r="X249" t="e">
            <v>#REF!</v>
          </cell>
          <cell r="Z249" t="e">
            <v>#REF!</v>
          </cell>
          <cell r="AB249" t="e">
            <v>#REF!</v>
          </cell>
          <cell r="AD249" t="e">
            <v>#REF!</v>
          </cell>
          <cell r="AF249" t="e">
            <v>#REF!</v>
          </cell>
          <cell r="AH249" t="e">
            <v>#REF!</v>
          </cell>
        </row>
        <row r="250">
          <cell r="A250" t="str">
            <v>x</v>
          </cell>
        </row>
        <row r="251">
          <cell r="A251" t="str">
            <v>IF-NGPL/LA</v>
          </cell>
        </row>
        <row r="252">
          <cell r="A252" t="str">
            <v xml:space="preserve">     Basis -Notional</v>
          </cell>
          <cell r="F252" t="e">
            <v>#REF!</v>
          </cell>
          <cell r="H252" t="e">
            <v>#REF!</v>
          </cell>
          <cell r="J252" t="e">
            <v>#REF!</v>
          </cell>
          <cell r="L252" t="e">
            <v>#REF!</v>
          </cell>
          <cell r="N252" t="e">
            <v>#REF!</v>
          </cell>
          <cell r="P252" t="e">
            <v>#REF!</v>
          </cell>
          <cell r="R252" t="e">
            <v>#REF!</v>
          </cell>
          <cell r="T252" t="e">
            <v>#REF!</v>
          </cell>
          <cell r="V252" t="e">
            <v>#REF!</v>
          </cell>
          <cell r="X252" t="e">
            <v>#REF!</v>
          </cell>
          <cell r="Z252" t="e">
            <v>#REF!</v>
          </cell>
          <cell r="AB252" t="e">
            <v>#REF!</v>
          </cell>
          <cell r="AD252" t="e">
            <v>#REF!</v>
          </cell>
          <cell r="AF252" t="e">
            <v>#REF!</v>
          </cell>
          <cell r="AH252" t="e">
            <v>#REF!</v>
          </cell>
        </row>
        <row r="253">
          <cell r="A253" t="str">
            <v xml:space="preserve">     Basis - Equivalent</v>
          </cell>
          <cell r="F253" t="e">
            <v>#REF!</v>
          </cell>
          <cell r="H253" t="e">
            <v>#REF!</v>
          </cell>
          <cell r="J253" t="e">
            <v>#REF!</v>
          </cell>
          <cell r="L253" t="e">
            <v>#REF!</v>
          </cell>
          <cell r="N253" t="e">
            <v>#REF!</v>
          </cell>
          <cell r="P253" t="e">
            <v>#REF!</v>
          </cell>
          <cell r="R253" t="e">
            <v>#REF!</v>
          </cell>
          <cell r="T253" t="e">
            <v>#REF!</v>
          </cell>
          <cell r="V253" t="e">
            <v>#REF!</v>
          </cell>
          <cell r="X253" t="e">
            <v>#REF!</v>
          </cell>
          <cell r="Z253" t="e">
            <v>#REF!</v>
          </cell>
          <cell r="AB253" t="e">
            <v>#REF!</v>
          </cell>
          <cell r="AD253" t="e">
            <v>#REF!</v>
          </cell>
          <cell r="AF253" t="e">
            <v>#REF!</v>
          </cell>
          <cell r="AH253" t="e">
            <v>#REF!</v>
          </cell>
        </row>
        <row r="254">
          <cell r="A254" t="str">
            <v>x</v>
          </cell>
        </row>
        <row r="255">
          <cell r="A255" t="str">
            <v>IF-NGPL/LA-STNG</v>
          </cell>
        </row>
        <row r="256">
          <cell r="A256" t="str">
            <v xml:space="preserve">     Basis -Notional</v>
          </cell>
          <cell r="F256" t="e">
            <v>#REF!</v>
          </cell>
          <cell r="H256" t="e">
            <v>#REF!</v>
          </cell>
          <cell r="J256" t="e">
            <v>#REF!</v>
          </cell>
          <cell r="L256" t="e">
            <v>#REF!</v>
          </cell>
          <cell r="N256" t="e">
            <v>#REF!</v>
          </cell>
          <cell r="P256" t="e">
            <v>#REF!</v>
          </cell>
          <cell r="R256" t="e">
            <v>#REF!</v>
          </cell>
          <cell r="T256" t="e">
            <v>#REF!</v>
          </cell>
          <cell r="V256" t="e">
            <v>#REF!</v>
          </cell>
          <cell r="X256" t="e">
            <v>#REF!</v>
          </cell>
          <cell r="Z256" t="e">
            <v>#REF!</v>
          </cell>
          <cell r="AB256" t="e">
            <v>#REF!</v>
          </cell>
          <cell r="AD256" t="e">
            <v>#REF!</v>
          </cell>
          <cell r="AF256" t="e">
            <v>#REF!</v>
          </cell>
          <cell r="AH256" t="e">
            <v>#REF!</v>
          </cell>
        </row>
        <row r="257">
          <cell r="A257" t="str">
            <v xml:space="preserve">     Basis - Equivalent</v>
          </cell>
          <cell r="F257" t="e">
            <v>#REF!</v>
          </cell>
          <cell r="H257" t="e">
            <v>#REF!</v>
          </cell>
          <cell r="J257" t="e">
            <v>#REF!</v>
          </cell>
          <cell r="L257" t="e">
            <v>#REF!</v>
          </cell>
          <cell r="N257" t="e">
            <v>#REF!</v>
          </cell>
          <cell r="P257" t="e">
            <v>#REF!</v>
          </cell>
          <cell r="R257" t="e">
            <v>#REF!</v>
          </cell>
          <cell r="T257" t="e">
            <v>#REF!</v>
          </cell>
          <cell r="V257" t="e">
            <v>#REF!</v>
          </cell>
          <cell r="X257" t="e">
            <v>#REF!</v>
          </cell>
          <cell r="Z257" t="e">
            <v>#REF!</v>
          </cell>
          <cell r="AB257" t="e">
            <v>#REF!</v>
          </cell>
          <cell r="AD257" t="e">
            <v>#REF!</v>
          </cell>
          <cell r="AF257" t="e">
            <v>#REF!</v>
          </cell>
          <cell r="AH257" t="e">
            <v>#REF!</v>
          </cell>
        </row>
        <row r="258">
          <cell r="A258" t="str">
            <v>x</v>
          </cell>
        </row>
        <row r="259">
          <cell r="A259" t="str">
            <v>IF-NGPL/MIDCON</v>
          </cell>
        </row>
        <row r="260">
          <cell r="A260" t="str">
            <v xml:space="preserve">     Basis -Notional</v>
          </cell>
          <cell r="F260" t="e">
            <v>#REF!</v>
          </cell>
          <cell r="H260" t="e">
            <v>#REF!</v>
          </cell>
          <cell r="J260" t="e">
            <v>#REF!</v>
          </cell>
          <cell r="L260" t="e">
            <v>#REF!</v>
          </cell>
          <cell r="N260" t="e">
            <v>#REF!</v>
          </cell>
          <cell r="P260" t="e">
            <v>#REF!</v>
          </cell>
          <cell r="R260" t="e">
            <v>#REF!</v>
          </cell>
          <cell r="T260" t="e">
            <v>#REF!</v>
          </cell>
          <cell r="V260" t="e">
            <v>#REF!</v>
          </cell>
          <cell r="X260" t="e">
            <v>#REF!</v>
          </cell>
          <cell r="Z260" t="e">
            <v>#REF!</v>
          </cell>
          <cell r="AB260" t="e">
            <v>#REF!</v>
          </cell>
          <cell r="AD260" t="e">
            <v>#REF!</v>
          </cell>
          <cell r="AF260" t="e">
            <v>#REF!</v>
          </cell>
          <cell r="AH260" t="e">
            <v>#REF!</v>
          </cell>
        </row>
        <row r="261">
          <cell r="A261" t="str">
            <v xml:space="preserve">     Basis - Equivalent</v>
          </cell>
          <cell r="F261" t="e">
            <v>#REF!</v>
          </cell>
          <cell r="H261" t="e">
            <v>#REF!</v>
          </cell>
          <cell r="J261" t="e">
            <v>#REF!</v>
          </cell>
          <cell r="L261" t="e">
            <v>#REF!</v>
          </cell>
          <cell r="N261" t="e">
            <v>#REF!</v>
          </cell>
          <cell r="P261" t="e">
            <v>#REF!</v>
          </cell>
          <cell r="R261" t="e">
            <v>#REF!</v>
          </cell>
          <cell r="T261" t="e">
            <v>#REF!</v>
          </cell>
          <cell r="V261" t="e">
            <v>#REF!</v>
          </cell>
          <cell r="X261" t="e">
            <v>#REF!</v>
          </cell>
          <cell r="Z261" t="e">
            <v>#REF!</v>
          </cell>
          <cell r="AB261" t="e">
            <v>#REF!</v>
          </cell>
          <cell r="AD261" t="e">
            <v>#REF!</v>
          </cell>
          <cell r="AF261" t="e">
            <v>#REF!</v>
          </cell>
          <cell r="AH261" t="e">
            <v>#REF!</v>
          </cell>
        </row>
        <row r="263">
          <cell r="A263" t="str">
            <v>IF-NGPL/OK-NW</v>
          </cell>
        </row>
        <row r="264">
          <cell r="A264" t="str">
            <v xml:space="preserve">     Basis -Notional</v>
          </cell>
          <cell r="F264" t="e">
            <v>#REF!</v>
          </cell>
          <cell r="H264" t="e">
            <v>#REF!</v>
          </cell>
          <cell r="J264" t="e">
            <v>#REF!</v>
          </cell>
          <cell r="L264" t="e">
            <v>#REF!</v>
          </cell>
          <cell r="N264" t="e">
            <v>#REF!</v>
          </cell>
          <cell r="P264" t="e">
            <v>#REF!</v>
          </cell>
          <cell r="R264" t="e">
            <v>#REF!</v>
          </cell>
          <cell r="T264" t="e">
            <v>#REF!</v>
          </cell>
          <cell r="V264" t="e">
            <v>#REF!</v>
          </cell>
          <cell r="X264" t="e">
            <v>#REF!</v>
          </cell>
          <cell r="Z264" t="e">
            <v>#REF!</v>
          </cell>
          <cell r="AB264" t="e">
            <v>#REF!</v>
          </cell>
          <cell r="AD264" t="e">
            <v>#REF!</v>
          </cell>
          <cell r="AF264" t="e">
            <v>#REF!</v>
          </cell>
          <cell r="AH264" t="e">
            <v>#REF!</v>
          </cell>
        </row>
        <row r="265">
          <cell r="A265" t="str">
            <v xml:space="preserve">     Basis - Equivalent</v>
          </cell>
          <cell r="F265" t="e">
            <v>#REF!</v>
          </cell>
          <cell r="H265" t="e">
            <v>#REF!</v>
          </cell>
          <cell r="J265" t="e">
            <v>#REF!</v>
          </cell>
          <cell r="L265" t="e">
            <v>#REF!</v>
          </cell>
          <cell r="N265" t="e">
            <v>#REF!</v>
          </cell>
          <cell r="P265" t="e">
            <v>#REF!</v>
          </cell>
          <cell r="R265" t="e">
            <v>#REF!</v>
          </cell>
          <cell r="T265" t="e">
            <v>#REF!</v>
          </cell>
          <cell r="V265" t="e">
            <v>#REF!</v>
          </cell>
          <cell r="X265" t="e">
            <v>#REF!</v>
          </cell>
          <cell r="Z265" t="e">
            <v>#REF!</v>
          </cell>
          <cell r="AB265" t="e">
            <v>#REF!</v>
          </cell>
          <cell r="AD265" t="e">
            <v>#REF!</v>
          </cell>
          <cell r="AF265" t="e">
            <v>#REF!</v>
          </cell>
          <cell r="AH265" t="e">
            <v>#REF!</v>
          </cell>
        </row>
        <row r="266">
          <cell r="A266" t="str">
            <v>x</v>
          </cell>
        </row>
        <row r="267">
          <cell r="A267" t="str">
            <v>IF-NGPL/STX</v>
          </cell>
        </row>
        <row r="268">
          <cell r="A268" t="str">
            <v xml:space="preserve">     Basis -Notional</v>
          </cell>
          <cell r="F268" t="e">
            <v>#REF!</v>
          </cell>
          <cell r="H268" t="e">
            <v>#REF!</v>
          </cell>
          <cell r="J268" t="e">
            <v>#REF!</v>
          </cell>
          <cell r="L268" t="e">
            <v>#REF!</v>
          </cell>
          <cell r="N268" t="e">
            <v>#REF!</v>
          </cell>
          <cell r="P268" t="e">
            <v>#REF!</v>
          </cell>
          <cell r="R268" t="e">
            <v>#REF!</v>
          </cell>
          <cell r="T268" t="e">
            <v>#REF!</v>
          </cell>
          <cell r="V268" t="e">
            <v>#REF!</v>
          </cell>
          <cell r="X268" t="e">
            <v>#REF!</v>
          </cell>
          <cell r="Z268" t="e">
            <v>#REF!</v>
          </cell>
          <cell r="AB268" t="e">
            <v>#REF!</v>
          </cell>
          <cell r="AD268" t="e">
            <v>#REF!</v>
          </cell>
          <cell r="AF268" t="e">
            <v>#REF!</v>
          </cell>
          <cell r="AH268" t="e">
            <v>#REF!</v>
          </cell>
        </row>
        <row r="269">
          <cell r="A269" t="str">
            <v xml:space="preserve">     Basis - Equivalent</v>
          </cell>
          <cell r="F269" t="e">
            <v>#REF!</v>
          </cell>
          <cell r="H269" t="e">
            <v>#REF!</v>
          </cell>
          <cell r="J269" t="e">
            <v>#REF!</v>
          </cell>
          <cell r="L269" t="e">
            <v>#REF!</v>
          </cell>
          <cell r="N269" t="e">
            <v>#REF!</v>
          </cell>
          <cell r="P269" t="e">
            <v>#REF!</v>
          </cell>
          <cell r="R269" t="e">
            <v>#REF!</v>
          </cell>
          <cell r="T269" t="e">
            <v>#REF!</v>
          </cell>
          <cell r="V269" t="e">
            <v>#REF!</v>
          </cell>
          <cell r="X269" t="e">
            <v>#REF!</v>
          </cell>
          <cell r="Z269" t="e">
            <v>#REF!</v>
          </cell>
          <cell r="AB269" t="e">
            <v>#REF!</v>
          </cell>
          <cell r="AD269" t="e">
            <v>#REF!</v>
          </cell>
          <cell r="AF269" t="e">
            <v>#REF!</v>
          </cell>
          <cell r="AH269" t="e">
            <v>#REF!</v>
          </cell>
        </row>
        <row r="270">
          <cell r="A270" t="str">
            <v>x</v>
          </cell>
        </row>
        <row r="271">
          <cell r="A271" t="str">
            <v>IF-NGPLTXOK</v>
          </cell>
        </row>
        <row r="272">
          <cell r="A272" t="str">
            <v xml:space="preserve">     Basis -Notional</v>
          </cell>
          <cell r="F272" t="e">
            <v>#REF!</v>
          </cell>
          <cell r="H272" t="e">
            <v>#REF!</v>
          </cell>
          <cell r="J272" t="e">
            <v>#REF!</v>
          </cell>
          <cell r="L272" t="e">
            <v>#REF!</v>
          </cell>
          <cell r="N272" t="e">
            <v>#REF!</v>
          </cell>
          <cell r="P272" t="e">
            <v>#REF!</v>
          </cell>
          <cell r="R272" t="e">
            <v>#REF!</v>
          </cell>
          <cell r="T272" t="e">
            <v>#REF!</v>
          </cell>
          <cell r="V272" t="e">
            <v>#REF!</v>
          </cell>
          <cell r="X272" t="e">
            <v>#REF!</v>
          </cell>
          <cell r="Z272" t="e">
            <v>#REF!</v>
          </cell>
          <cell r="AB272" t="e">
            <v>#REF!</v>
          </cell>
          <cell r="AD272" t="e">
            <v>#REF!</v>
          </cell>
          <cell r="AF272" t="e">
            <v>#REF!</v>
          </cell>
          <cell r="AH272" t="e">
            <v>#REF!</v>
          </cell>
        </row>
        <row r="273">
          <cell r="A273" t="str">
            <v xml:space="preserve">     Basis - Equivalent</v>
          </cell>
          <cell r="F273" t="e">
            <v>#REF!</v>
          </cell>
          <cell r="H273" t="e">
            <v>#REF!</v>
          </cell>
          <cell r="J273" t="e">
            <v>#REF!</v>
          </cell>
          <cell r="L273" t="e">
            <v>#REF!</v>
          </cell>
          <cell r="N273" t="e">
            <v>#REF!</v>
          </cell>
          <cell r="P273" t="e">
            <v>#REF!</v>
          </cell>
          <cell r="R273" t="e">
            <v>#REF!</v>
          </cell>
          <cell r="T273" t="e">
            <v>#REF!</v>
          </cell>
          <cell r="V273" t="e">
            <v>#REF!</v>
          </cell>
          <cell r="X273" t="e">
            <v>#REF!</v>
          </cell>
          <cell r="Z273" t="e">
            <v>#REF!</v>
          </cell>
          <cell r="AB273" t="e">
            <v>#REF!</v>
          </cell>
          <cell r="AD273" t="e">
            <v>#REF!</v>
          </cell>
          <cell r="AF273" t="e">
            <v>#REF!</v>
          </cell>
          <cell r="AH273" t="e">
            <v>#REF!</v>
          </cell>
        </row>
        <row r="275">
          <cell r="A275" t="str">
            <v>IF-NNG/DEMARCAT</v>
          </cell>
        </row>
        <row r="276">
          <cell r="A276" t="str">
            <v xml:space="preserve">     Basis -Notional</v>
          </cell>
          <cell r="F276" t="e">
            <v>#REF!</v>
          </cell>
          <cell r="H276" t="e">
            <v>#REF!</v>
          </cell>
          <cell r="J276" t="e">
            <v>#REF!</v>
          </cell>
          <cell r="L276" t="e">
            <v>#REF!</v>
          </cell>
          <cell r="N276" t="e">
            <v>#REF!</v>
          </cell>
          <cell r="P276" t="e">
            <v>#REF!</v>
          </cell>
          <cell r="R276" t="e">
            <v>#REF!</v>
          </cell>
          <cell r="T276" t="e">
            <v>#REF!</v>
          </cell>
          <cell r="V276" t="e">
            <v>#REF!</v>
          </cell>
          <cell r="X276" t="e">
            <v>#REF!</v>
          </cell>
          <cell r="Z276" t="e">
            <v>#REF!</v>
          </cell>
          <cell r="AB276" t="e">
            <v>#REF!</v>
          </cell>
          <cell r="AD276" t="e">
            <v>#REF!</v>
          </cell>
          <cell r="AF276" t="e">
            <v>#REF!</v>
          </cell>
          <cell r="AH276" t="e">
            <v>#REF!</v>
          </cell>
        </row>
        <row r="277">
          <cell r="A277" t="str">
            <v xml:space="preserve">     Basis - Equivalent</v>
          </cell>
          <cell r="F277" t="e">
            <v>#REF!</v>
          </cell>
          <cell r="H277" t="e">
            <v>#REF!</v>
          </cell>
          <cell r="J277" t="e">
            <v>#REF!</v>
          </cell>
          <cell r="L277" t="e">
            <v>#REF!</v>
          </cell>
          <cell r="N277" t="e">
            <v>#REF!</v>
          </cell>
          <cell r="P277" t="e">
            <v>#REF!</v>
          </cell>
          <cell r="R277" t="e">
            <v>#REF!</v>
          </cell>
          <cell r="T277" t="e">
            <v>#REF!</v>
          </cell>
          <cell r="V277" t="e">
            <v>#REF!</v>
          </cell>
          <cell r="X277" t="e">
            <v>#REF!</v>
          </cell>
          <cell r="Z277" t="e">
            <v>#REF!</v>
          </cell>
          <cell r="AB277" t="e">
            <v>#REF!</v>
          </cell>
          <cell r="AD277" t="e">
            <v>#REF!</v>
          </cell>
          <cell r="AF277" t="e">
            <v>#REF!</v>
          </cell>
          <cell r="AH277" t="e">
            <v>#REF!</v>
          </cell>
        </row>
        <row r="278">
          <cell r="A278" t="str">
            <v>x</v>
          </cell>
        </row>
        <row r="279">
          <cell r="A279" t="str">
            <v>IF-NNG/TOK</v>
          </cell>
        </row>
        <row r="280">
          <cell r="A280" t="str">
            <v xml:space="preserve">     Basis -Notional</v>
          </cell>
          <cell r="F280" t="e">
            <v>#REF!</v>
          </cell>
          <cell r="H280" t="e">
            <v>#REF!</v>
          </cell>
          <cell r="J280" t="e">
            <v>#REF!</v>
          </cell>
          <cell r="L280" t="e">
            <v>#REF!</v>
          </cell>
          <cell r="N280" t="e">
            <v>#REF!</v>
          </cell>
          <cell r="P280" t="e">
            <v>#REF!</v>
          </cell>
          <cell r="R280" t="e">
            <v>#REF!</v>
          </cell>
          <cell r="T280" t="e">
            <v>#REF!</v>
          </cell>
          <cell r="V280" t="e">
            <v>#REF!</v>
          </cell>
          <cell r="X280" t="e">
            <v>#REF!</v>
          </cell>
          <cell r="Z280" t="e">
            <v>#REF!</v>
          </cell>
          <cell r="AB280" t="e">
            <v>#REF!</v>
          </cell>
          <cell r="AD280" t="e">
            <v>#REF!</v>
          </cell>
          <cell r="AF280" t="e">
            <v>#REF!</v>
          </cell>
          <cell r="AH280" t="e">
            <v>#REF!</v>
          </cell>
        </row>
        <row r="281">
          <cell r="A281" t="str">
            <v xml:space="preserve">     Basis - Equivalent</v>
          </cell>
          <cell r="F281" t="e">
            <v>#REF!</v>
          </cell>
          <cell r="H281" t="e">
            <v>#REF!</v>
          </cell>
          <cell r="J281" t="e">
            <v>#REF!</v>
          </cell>
          <cell r="L281" t="e">
            <v>#REF!</v>
          </cell>
          <cell r="N281" t="e">
            <v>#REF!</v>
          </cell>
          <cell r="P281" t="e">
            <v>#REF!</v>
          </cell>
          <cell r="R281" t="e">
            <v>#REF!</v>
          </cell>
          <cell r="T281" t="e">
            <v>#REF!</v>
          </cell>
          <cell r="V281" t="e">
            <v>#REF!</v>
          </cell>
          <cell r="X281" t="e">
            <v>#REF!</v>
          </cell>
          <cell r="Z281" t="e">
            <v>#REF!</v>
          </cell>
          <cell r="AB281" t="e">
            <v>#REF!</v>
          </cell>
          <cell r="AD281" t="e">
            <v>#REF!</v>
          </cell>
          <cell r="AF281" t="e">
            <v>#REF!</v>
          </cell>
          <cell r="AH281" t="e">
            <v>#REF!</v>
          </cell>
        </row>
        <row r="282">
          <cell r="A282" t="str">
            <v>x</v>
          </cell>
        </row>
        <row r="283">
          <cell r="A283" t="str">
            <v>IF-NNG/VENT</v>
          </cell>
        </row>
        <row r="284">
          <cell r="A284" t="str">
            <v xml:space="preserve">     Basis -Notional</v>
          </cell>
          <cell r="F284" t="e">
            <v>#REF!</v>
          </cell>
          <cell r="H284" t="e">
            <v>#REF!</v>
          </cell>
          <cell r="J284" t="e">
            <v>#REF!</v>
          </cell>
          <cell r="L284" t="e">
            <v>#REF!</v>
          </cell>
          <cell r="N284" t="e">
            <v>#REF!</v>
          </cell>
          <cell r="P284" t="e">
            <v>#REF!</v>
          </cell>
          <cell r="R284" t="e">
            <v>#REF!</v>
          </cell>
          <cell r="T284" t="e">
            <v>#REF!</v>
          </cell>
          <cell r="V284" t="e">
            <v>#REF!</v>
          </cell>
          <cell r="X284" t="e">
            <v>#REF!</v>
          </cell>
          <cell r="Z284" t="e">
            <v>#REF!</v>
          </cell>
          <cell r="AB284" t="e">
            <v>#REF!</v>
          </cell>
          <cell r="AD284" t="e">
            <v>#REF!</v>
          </cell>
          <cell r="AF284" t="e">
            <v>#REF!</v>
          </cell>
          <cell r="AH284" t="e">
            <v>#REF!</v>
          </cell>
        </row>
        <row r="285">
          <cell r="A285" t="str">
            <v xml:space="preserve">     Basis - Equivalent</v>
          </cell>
          <cell r="F285" t="e">
            <v>#REF!</v>
          </cell>
          <cell r="H285" t="e">
            <v>#REF!</v>
          </cell>
          <cell r="J285" t="e">
            <v>#REF!</v>
          </cell>
          <cell r="L285" t="e">
            <v>#REF!</v>
          </cell>
          <cell r="N285" t="e">
            <v>#REF!</v>
          </cell>
          <cell r="P285" t="e">
            <v>#REF!</v>
          </cell>
          <cell r="R285" t="e">
            <v>#REF!</v>
          </cell>
          <cell r="T285" t="e">
            <v>#REF!</v>
          </cell>
          <cell r="V285" t="e">
            <v>#REF!</v>
          </cell>
          <cell r="X285" t="e">
            <v>#REF!</v>
          </cell>
          <cell r="Z285" t="e">
            <v>#REF!</v>
          </cell>
          <cell r="AB285" t="e">
            <v>#REF!</v>
          </cell>
          <cell r="AD285" t="e">
            <v>#REF!</v>
          </cell>
          <cell r="AF285" t="e">
            <v>#REF!</v>
          </cell>
          <cell r="AH285" t="e">
            <v>#REF!</v>
          </cell>
        </row>
        <row r="286">
          <cell r="A286" t="str">
            <v>x</v>
          </cell>
        </row>
        <row r="287">
          <cell r="A287" t="str">
            <v>IF-NORAM/EAST</v>
          </cell>
        </row>
        <row r="288">
          <cell r="A288" t="str">
            <v xml:space="preserve">     Basis -Notional</v>
          </cell>
          <cell r="F288" t="e">
            <v>#REF!</v>
          </cell>
          <cell r="H288" t="e">
            <v>#REF!</v>
          </cell>
          <cell r="J288" t="e">
            <v>#REF!</v>
          </cell>
          <cell r="L288" t="e">
            <v>#REF!</v>
          </cell>
          <cell r="N288" t="e">
            <v>#REF!</v>
          </cell>
          <cell r="P288" t="e">
            <v>#REF!</v>
          </cell>
          <cell r="R288" t="e">
            <v>#REF!</v>
          </cell>
          <cell r="T288" t="e">
            <v>#REF!</v>
          </cell>
          <cell r="V288" t="e">
            <v>#REF!</v>
          </cell>
          <cell r="X288" t="e">
            <v>#REF!</v>
          </cell>
          <cell r="Z288" t="e">
            <v>#REF!</v>
          </cell>
          <cell r="AB288" t="e">
            <v>#REF!</v>
          </cell>
          <cell r="AD288" t="e">
            <v>#REF!</v>
          </cell>
          <cell r="AF288" t="e">
            <v>#REF!</v>
          </cell>
          <cell r="AH288" t="e">
            <v>#REF!</v>
          </cell>
        </row>
        <row r="289">
          <cell r="A289" t="str">
            <v xml:space="preserve">     Basis - Equivalent</v>
          </cell>
          <cell r="F289" t="e">
            <v>#REF!</v>
          </cell>
          <cell r="H289" t="e">
            <v>#REF!</v>
          </cell>
          <cell r="J289" t="e">
            <v>#REF!</v>
          </cell>
          <cell r="L289" t="e">
            <v>#REF!</v>
          </cell>
          <cell r="N289" t="e">
            <v>#REF!</v>
          </cell>
          <cell r="P289" t="e">
            <v>#REF!</v>
          </cell>
          <cell r="R289" t="e">
            <v>#REF!</v>
          </cell>
          <cell r="T289" t="e">
            <v>#REF!</v>
          </cell>
          <cell r="V289" t="e">
            <v>#REF!</v>
          </cell>
          <cell r="X289" t="e">
            <v>#REF!</v>
          </cell>
          <cell r="Z289" t="e">
            <v>#REF!</v>
          </cell>
          <cell r="AB289" t="e">
            <v>#REF!</v>
          </cell>
          <cell r="AD289" t="e">
            <v>#REF!</v>
          </cell>
          <cell r="AF289" t="e">
            <v>#REF!</v>
          </cell>
          <cell r="AH289" t="e">
            <v>#REF!</v>
          </cell>
        </row>
        <row r="290">
          <cell r="A290" t="str">
            <v>x</v>
          </cell>
        </row>
        <row r="291">
          <cell r="A291" t="str">
            <v>IF-NORAM/WEST</v>
          </cell>
        </row>
        <row r="292">
          <cell r="A292" t="str">
            <v xml:space="preserve">     Basis -Notional</v>
          </cell>
          <cell r="F292" t="e">
            <v>#REF!</v>
          </cell>
          <cell r="H292" t="e">
            <v>#REF!</v>
          </cell>
          <cell r="J292" t="e">
            <v>#REF!</v>
          </cell>
          <cell r="L292" t="e">
            <v>#REF!</v>
          </cell>
          <cell r="N292" t="e">
            <v>#REF!</v>
          </cell>
          <cell r="P292" t="e">
            <v>#REF!</v>
          </cell>
          <cell r="R292" t="e">
            <v>#REF!</v>
          </cell>
          <cell r="T292" t="e">
            <v>#REF!</v>
          </cell>
          <cell r="V292" t="e">
            <v>#REF!</v>
          </cell>
          <cell r="X292" t="e">
            <v>#REF!</v>
          </cell>
          <cell r="Z292" t="e">
            <v>#REF!</v>
          </cell>
          <cell r="AB292" t="e">
            <v>#REF!</v>
          </cell>
          <cell r="AD292" t="e">
            <v>#REF!</v>
          </cell>
          <cell r="AF292" t="e">
            <v>#REF!</v>
          </cell>
          <cell r="AH292" t="e">
            <v>#REF!</v>
          </cell>
        </row>
        <row r="293">
          <cell r="A293" t="str">
            <v xml:space="preserve">     Basis - Equivalent</v>
          </cell>
          <cell r="F293" t="e">
            <v>#REF!</v>
          </cell>
          <cell r="H293" t="e">
            <v>#REF!</v>
          </cell>
          <cell r="J293" t="e">
            <v>#REF!</v>
          </cell>
          <cell r="L293" t="e">
            <v>#REF!</v>
          </cell>
          <cell r="N293" t="e">
            <v>#REF!</v>
          </cell>
          <cell r="P293" t="e">
            <v>#REF!</v>
          </cell>
          <cell r="R293" t="e">
            <v>#REF!</v>
          </cell>
          <cell r="T293" t="e">
            <v>#REF!</v>
          </cell>
          <cell r="V293" t="e">
            <v>#REF!</v>
          </cell>
          <cell r="X293" t="e">
            <v>#REF!</v>
          </cell>
          <cell r="Z293" t="e">
            <v>#REF!</v>
          </cell>
          <cell r="AB293" t="e">
            <v>#REF!</v>
          </cell>
          <cell r="AD293" t="e">
            <v>#REF!</v>
          </cell>
          <cell r="AF293" t="e">
            <v>#REF!</v>
          </cell>
          <cell r="AH293" t="e">
            <v>#REF!</v>
          </cell>
        </row>
        <row r="294">
          <cell r="A294" t="str">
            <v>x</v>
          </cell>
        </row>
        <row r="295">
          <cell r="A295" t="str">
            <v>IF-NTHWST/CANBR</v>
          </cell>
        </row>
        <row r="296">
          <cell r="A296" t="str">
            <v xml:space="preserve">     Basis -Notional</v>
          </cell>
          <cell r="F296" t="e">
            <v>#REF!</v>
          </cell>
          <cell r="H296" t="e">
            <v>#REF!</v>
          </cell>
          <cell r="J296" t="e">
            <v>#REF!</v>
          </cell>
          <cell r="L296" t="e">
            <v>#REF!</v>
          </cell>
          <cell r="N296" t="e">
            <v>#REF!</v>
          </cell>
          <cell r="P296" t="e">
            <v>#REF!</v>
          </cell>
          <cell r="R296" t="e">
            <v>#REF!</v>
          </cell>
          <cell r="T296" t="e">
            <v>#REF!</v>
          </cell>
          <cell r="V296" t="e">
            <v>#REF!</v>
          </cell>
          <cell r="X296" t="e">
            <v>#REF!</v>
          </cell>
          <cell r="Z296" t="e">
            <v>#REF!</v>
          </cell>
          <cell r="AB296" t="e">
            <v>#REF!</v>
          </cell>
          <cell r="AD296" t="e">
            <v>#REF!</v>
          </cell>
          <cell r="AF296" t="e">
            <v>#REF!</v>
          </cell>
          <cell r="AH296" t="e">
            <v>#REF!</v>
          </cell>
        </row>
        <row r="297">
          <cell r="A297" t="str">
            <v xml:space="preserve">     Basis - Equivalent</v>
          </cell>
          <cell r="F297" t="e">
            <v>#REF!</v>
          </cell>
          <cell r="H297" t="e">
            <v>#REF!</v>
          </cell>
          <cell r="J297" t="e">
            <v>#REF!</v>
          </cell>
          <cell r="L297" t="e">
            <v>#REF!</v>
          </cell>
          <cell r="N297" t="e">
            <v>#REF!</v>
          </cell>
          <cell r="P297" t="e">
            <v>#REF!</v>
          </cell>
          <cell r="R297" t="e">
            <v>#REF!</v>
          </cell>
          <cell r="T297" t="e">
            <v>#REF!</v>
          </cell>
          <cell r="V297" t="e">
            <v>#REF!</v>
          </cell>
          <cell r="X297" t="e">
            <v>#REF!</v>
          </cell>
          <cell r="Z297" t="e">
            <v>#REF!</v>
          </cell>
          <cell r="AB297" t="e">
            <v>#REF!</v>
          </cell>
          <cell r="AD297" t="e">
            <v>#REF!</v>
          </cell>
          <cell r="AF297" t="e">
            <v>#REF!</v>
          </cell>
          <cell r="AH297" t="e">
            <v>#REF!</v>
          </cell>
        </row>
        <row r="298">
          <cell r="A298" t="str">
            <v>x</v>
          </cell>
        </row>
        <row r="299">
          <cell r="A299" t="str">
            <v>IF-NWPL_ROCKY_M</v>
          </cell>
        </row>
        <row r="300">
          <cell r="A300" t="str">
            <v xml:space="preserve">     Basis -Notional</v>
          </cell>
          <cell r="F300" t="e">
            <v>#REF!</v>
          </cell>
          <cell r="H300" t="e">
            <v>#REF!</v>
          </cell>
          <cell r="J300" t="e">
            <v>#REF!</v>
          </cell>
          <cell r="L300" t="e">
            <v>#REF!</v>
          </cell>
          <cell r="N300" t="e">
            <v>#REF!</v>
          </cell>
          <cell r="P300" t="e">
            <v>#REF!</v>
          </cell>
          <cell r="R300" t="e">
            <v>#REF!</v>
          </cell>
          <cell r="T300" t="e">
            <v>#REF!</v>
          </cell>
          <cell r="V300" t="e">
            <v>#REF!</v>
          </cell>
          <cell r="X300" t="e">
            <v>#REF!</v>
          </cell>
          <cell r="Z300" t="e">
            <v>#REF!</v>
          </cell>
          <cell r="AB300" t="e">
            <v>#REF!</v>
          </cell>
          <cell r="AD300" t="e">
            <v>#REF!</v>
          </cell>
          <cell r="AF300" t="e">
            <v>#REF!</v>
          </cell>
          <cell r="AH300" t="e">
            <v>#REF!</v>
          </cell>
        </row>
        <row r="301">
          <cell r="A301" t="str">
            <v xml:space="preserve">     Basis - Equivalent</v>
          </cell>
          <cell r="F301" t="e">
            <v>#REF!</v>
          </cell>
          <cell r="H301" t="e">
            <v>#REF!</v>
          </cell>
          <cell r="J301" t="e">
            <v>#REF!</v>
          </cell>
          <cell r="L301" t="e">
            <v>#REF!</v>
          </cell>
          <cell r="N301" t="e">
            <v>#REF!</v>
          </cell>
          <cell r="P301" t="e">
            <v>#REF!</v>
          </cell>
          <cell r="R301" t="e">
            <v>#REF!</v>
          </cell>
          <cell r="T301" t="e">
            <v>#REF!</v>
          </cell>
          <cell r="V301" t="e">
            <v>#REF!</v>
          </cell>
          <cell r="X301" t="e">
            <v>#REF!</v>
          </cell>
          <cell r="Z301" t="e">
            <v>#REF!</v>
          </cell>
          <cell r="AB301" t="e">
            <v>#REF!</v>
          </cell>
          <cell r="AD301" t="e">
            <v>#REF!</v>
          </cell>
          <cell r="AF301" t="e">
            <v>#REF!</v>
          </cell>
          <cell r="AH301" t="e">
            <v>#REF!</v>
          </cell>
        </row>
        <row r="302">
          <cell r="A302" t="str">
            <v>x</v>
          </cell>
        </row>
        <row r="303">
          <cell r="A303" t="str">
            <v>IF-ONG/OKLAHOMA</v>
          </cell>
        </row>
        <row r="304">
          <cell r="A304" t="str">
            <v xml:space="preserve">     Basis -Notional</v>
          </cell>
          <cell r="F304" t="e">
            <v>#REF!</v>
          </cell>
          <cell r="H304" t="e">
            <v>#REF!</v>
          </cell>
          <cell r="J304" t="e">
            <v>#REF!</v>
          </cell>
          <cell r="L304" t="e">
            <v>#REF!</v>
          </cell>
          <cell r="N304" t="e">
            <v>#REF!</v>
          </cell>
          <cell r="P304" t="e">
            <v>#REF!</v>
          </cell>
          <cell r="R304" t="e">
            <v>#REF!</v>
          </cell>
          <cell r="T304" t="e">
            <v>#REF!</v>
          </cell>
          <cell r="V304" t="e">
            <v>#REF!</v>
          </cell>
          <cell r="X304" t="e">
            <v>#REF!</v>
          </cell>
          <cell r="Z304" t="e">
            <v>#REF!</v>
          </cell>
          <cell r="AB304" t="e">
            <v>#REF!</v>
          </cell>
          <cell r="AD304" t="e">
            <v>#REF!</v>
          </cell>
          <cell r="AF304" t="e">
            <v>#REF!</v>
          </cell>
          <cell r="AH304" t="e">
            <v>#REF!</v>
          </cell>
        </row>
        <row r="305">
          <cell r="A305" t="str">
            <v xml:space="preserve">     Basis - Equivalent</v>
          </cell>
          <cell r="F305" t="e">
            <v>#REF!</v>
          </cell>
          <cell r="H305" t="e">
            <v>#REF!</v>
          </cell>
          <cell r="J305" t="e">
            <v>#REF!</v>
          </cell>
          <cell r="L305" t="e">
            <v>#REF!</v>
          </cell>
          <cell r="N305" t="e">
            <v>#REF!</v>
          </cell>
          <cell r="P305" t="e">
            <v>#REF!</v>
          </cell>
          <cell r="R305" t="e">
            <v>#REF!</v>
          </cell>
          <cell r="T305" t="e">
            <v>#REF!</v>
          </cell>
          <cell r="V305" t="e">
            <v>#REF!</v>
          </cell>
          <cell r="X305" t="e">
            <v>#REF!</v>
          </cell>
          <cell r="Z305" t="e">
            <v>#REF!</v>
          </cell>
          <cell r="AB305" t="e">
            <v>#REF!</v>
          </cell>
          <cell r="AD305" t="e">
            <v>#REF!</v>
          </cell>
          <cell r="AF305" t="e">
            <v>#REF!</v>
          </cell>
          <cell r="AH305" t="e">
            <v>#REF!</v>
          </cell>
        </row>
        <row r="306">
          <cell r="A306" t="str">
            <v>x</v>
          </cell>
        </row>
        <row r="307">
          <cell r="A307" t="str">
            <v>IF-PAN/TX/OK</v>
          </cell>
        </row>
        <row r="308">
          <cell r="A308" t="str">
            <v xml:space="preserve">     Basis -Notional</v>
          </cell>
          <cell r="F308" t="e">
            <v>#REF!</v>
          </cell>
          <cell r="H308" t="e">
            <v>#REF!</v>
          </cell>
          <cell r="J308" t="e">
            <v>#REF!</v>
          </cell>
          <cell r="L308" t="e">
            <v>#REF!</v>
          </cell>
          <cell r="N308" t="e">
            <v>#REF!</v>
          </cell>
          <cell r="P308" t="e">
            <v>#REF!</v>
          </cell>
          <cell r="R308" t="e">
            <v>#REF!</v>
          </cell>
          <cell r="T308" t="e">
            <v>#REF!</v>
          </cell>
          <cell r="V308" t="e">
            <v>#REF!</v>
          </cell>
          <cell r="X308" t="e">
            <v>#REF!</v>
          </cell>
          <cell r="Z308" t="e">
            <v>#REF!</v>
          </cell>
          <cell r="AB308" t="e">
            <v>#REF!</v>
          </cell>
          <cell r="AD308" t="e">
            <v>#REF!</v>
          </cell>
          <cell r="AF308" t="e">
            <v>#REF!</v>
          </cell>
          <cell r="AH308" t="e">
            <v>#REF!</v>
          </cell>
        </row>
        <row r="309">
          <cell r="A309" t="str">
            <v xml:space="preserve">     Basis - Equivalent</v>
          </cell>
          <cell r="F309" t="e">
            <v>#REF!</v>
          </cell>
          <cell r="H309" t="e">
            <v>#REF!</v>
          </cell>
          <cell r="J309" t="e">
            <v>#REF!</v>
          </cell>
          <cell r="L309" t="e">
            <v>#REF!</v>
          </cell>
          <cell r="N309" t="e">
            <v>#REF!</v>
          </cell>
          <cell r="P309" t="e">
            <v>#REF!</v>
          </cell>
          <cell r="R309" t="e">
            <v>#REF!</v>
          </cell>
          <cell r="T309" t="e">
            <v>#REF!</v>
          </cell>
          <cell r="V309" t="e">
            <v>#REF!</v>
          </cell>
          <cell r="X309" t="e">
            <v>#REF!</v>
          </cell>
          <cell r="Z309" t="e">
            <v>#REF!</v>
          </cell>
          <cell r="AB309" t="e">
            <v>#REF!</v>
          </cell>
          <cell r="AD309" t="e">
            <v>#REF!</v>
          </cell>
          <cell r="AF309" t="e">
            <v>#REF!</v>
          </cell>
          <cell r="AH309" t="e">
            <v>#REF!</v>
          </cell>
        </row>
        <row r="310">
          <cell r="A310" t="str">
            <v>x</v>
          </cell>
        </row>
        <row r="311">
          <cell r="A311" t="str">
            <v>IF-QUESTAR</v>
          </cell>
        </row>
        <row r="312">
          <cell r="A312" t="str">
            <v xml:space="preserve">     Basis -Notional</v>
          </cell>
          <cell r="F312" t="e">
            <v>#REF!</v>
          </cell>
          <cell r="H312" t="e">
            <v>#REF!</v>
          </cell>
          <cell r="J312" t="e">
            <v>#REF!</v>
          </cell>
          <cell r="L312" t="e">
            <v>#REF!</v>
          </cell>
          <cell r="N312" t="e">
            <v>#REF!</v>
          </cell>
          <cell r="P312" t="e">
            <v>#REF!</v>
          </cell>
          <cell r="R312" t="e">
            <v>#REF!</v>
          </cell>
          <cell r="T312" t="e">
            <v>#REF!</v>
          </cell>
          <cell r="V312" t="e">
            <v>#REF!</v>
          </cell>
          <cell r="X312" t="e">
            <v>#REF!</v>
          </cell>
          <cell r="Z312" t="e">
            <v>#REF!</v>
          </cell>
          <cell r="AB312" t="e">
            <v>#REF!</v>
          </cell>
          <cell r="AD312" t="e">
            <v>#REF!</v>
          </cell>
          <cell r="AF312" t="e">
            <v>#REF!</v>
          </cell>
          <cell r="AH312" t="e">
            <v>#REF!</v>
          </cell>
        </row>
        <row r="313">
          <cell r="A313" t="str">
            <v xml:space="preserve">     Basis - Equivalent</v>
          </cell>
          <cell r="F313" t="e">
            <v>#REF!</v>
          </cell>
          <cell r="H313" t="e">
            <v>#REF!</v>
          </cell>
          <cell r="J313" t="e">
            <v>#REF!</v>
          </cell>
          <cell r="L313" t="e">
            <v>#REF!</v>
          </cell>
          <cell r="N313" t="e">
            <v>#REF!</v>
          </cell>
          <cell r="P313" t="e">
            <v>#REF!</v>
          </cell>
          <cell r="R313" t="e">
            <v>#REF!</v>
          </cell>
          <cell r="T313" t="e">
            <v>#REF!</v>
          </cell>
          <cell r="V313" t="e">
            <v>#REF!</v>
          </cell>
          <cell r="X313" t="e">
            <v>#REF!</v>
          </cell>
          <cell r="Z313" t="e">
            <v>#REF!</v>
          </cell>
          <cell r="AB313" t="e">
            <v>#REF!</v>
          </cell>
          <cell r="AD313" t="e">
            <v>#REF!</v>
          </cell>
          <cell r="AF313" t="e">
            <v>#REF!</v>
          </cell>
          <cell r="AH313" t="e">
            <v>#REF!</v>
          </cell>
        </row>
        <row r="314">
          <cell r="A314" t="str">
            <v>x</v>
          </cell>
        </row>
        <row r="315">
          <cell r="A315" t="str">
            <v>IF-SONAT/LA</v>
          </cell>
        </row>
        <row r="316">
          <cell r="A316" t="str">
            <v xml:space="preserve">     Basis -Notional</v>
          </cell>
          <cell r="F316" t="e">
            <v>#REF!</v>
          </cell>
          <cell r="H316" t="e">
            <v>#REF!</v>
          </cell>
          <cell r="J316" t="e">
            <v>#REF!</v>
          </cell>
          <cell r="L316" t="e">
            <v>#REF!</v>
          </cell>
          <cell r="N316" t="e">
            <v>#REF!</v>
          </cell>
          <cell r="P316" t="e">
            <v>#REF!</v>
          </cell>
          <cell r="R316" t="e">
            <v>#REF!</v>
          </cell>
          <cell r="T316" t="e">
            <v>#REF!</v>
          </cell>
          <cell r="V316" t="e">
            <v>#REF!</v>
          </cell>
          <cell r="X316" t="e">
            <v>#REF!</v>
          </cell>
          <cell r="Z316" t="e">
            <v>#REF!</v>
          </cell>
          <cell r="AB316" t="e">
            <v>#REF!</v>
          </cell>
          <cell r="AD316" t="e">
            <v>#REF!</v>
          </cell>
          <cell r="AF316" t="e">
            <v>#REF!</v>
          </cell>
          <cell r="AH316" t="e">
            <v>#REF!</v>
          </cell>
        </row>
        <row r="317">
          <cell r="A317" t="str">
            <v xml:space="preserve">     Basis - Equivalent</v>
          </cell>
          <cell r="F317" t="e">
            <v>#REF!</v>
          </cell>
          <cell r="H317" t="e">
            <v>#REF!</v>
          </cell>
          <cell r="J317" t="e">
            <v>#REF!</v>
          </cell>
          <cell r="L317" t="e">
            <v>#REF!</v>
          </cell>
          <cell r="N317" t="e">
            <v>#REF!</v>
          </cell>
          <cell r="P317" t="e">
            <v>#REF!</v>
          </cell>
          <cell r="R317" t="e">
            <v>#REF!</v>
          </cell>
          <cell r="T317" t="e">
            <v>#REF!</v>
          </cell>
          <cell r="V317" t="e">
            <v>#REF!</v>
          </cell>
          <cell r="X317" t="e">
            <v>#REF!</v>
          </cell>
          <cell r="Z317" t="e">
            <v>#REF!</v>
          </cell>
          <cell r="AB317" t="e">
            <v>#REF!</v>
          </cell>
          <cell r="AD317" t="e">
            <v>#REF!</v>
          </cell>
          <cell r="AF317" t="e">
            <v>#REF!</v>
          </cell>
          <cell r="AH317" t="e">
            <v>#REF!</v>
          </cell>
        </row>
        <row r="318">
          <cell r="A318" t="str">
            <v>x</v>
          </cell>
        </row>
        <row r="319">
          <cell r="A319" t="str">
            <v>IF-TENN/LA</v>
          </cell>
        </row>
        <row r="320">
          <cell r="A320" t="str">
            <v xml:space="preserve">     Basis -Notional</v>
          </cell>
          <cell r="F320" t="e">
            <v>#REF!</v>
          </cell>
          <cell r="H320" t="e">
            <v>#REF!</v>
          </cell>
          <cell r="J320" t="e">
            <v>#REF!</v>
          </cell>
          <cell r="L320" t="e">
            <v>#REF!</v>
          </cell>
          <cell r="N320" t="e">
            <v>#REF!</v>
          </cell>
          <cell r="P320" t="e">
            <v>#REF!</v>
          </cell>
          <cell r="R320" t="e">
            <v>#REF!</v>
          </cell>
          <cell r="T320" t="e">
            <v>#REF!</v>
          </cell>
          <cell r="V320" t="e">
            <v>#REF!</v>
          </cell>
          <cell r="X320" t="e">
            <v>#REF!</v>
          </cell>
          <cell r="Z320" t="e">
            <v>#REF!</v>
          </cell>
          <cell r="AB320" t="e">
            <v>#REF!</v>
          </cell>
          <cell r="AD320" t="e">
            <v>#REF!</v>
          </cell>
          <cell r="AF320" t="e">
            <v>#REF!</v>
          </cell>
          <cell r="AH320" t="e">
            <v>#REF!</v>
          </cell>
        </row>
        <row r="321">
          <cell r="A321" t="str">
            <v xml:space="preserve">     Basis - Equivalent</v>
          </cell>
          <cell r="F321" t="e">
            <v>#REF!</v>
          </cell>
          <cell r="H321" t="e">
            <v>#REF!</v>
          </cell>
          <cell r="J321" t="e">
            <v>#REF!</v>
          </cell>
          <cell r="L321" t="e">
            <v>#REF!</v>
          </cell>
          <cell r="N321" t="e">
            <v>#REF!</v>
          </cell>
          <cell r="P321" t="e">
            <v>#REF!</v>
          </cell>
          <cell r="R321" t="e">
            <v>#REF!</v>
          </cell>
          <cell r="T321" t="e">
            <v>#REF!</v>
          </cell>
          <cell r="V321" t="e">
            <v>#REF!</v>
          </cell>
          <cell r="X321" t="e">
            <v>#REF!</v>
          </cell>
          <cell r="Z321" t="e">
            <v>#REF!</v>
          </cell>
          <cell r="AB321" t="e">
            <v>#REF!</v>
          </cell>
          <cell r="AD321" t="e">
            <v>#REF!</v>
          </cell>
          <cell r="AF321" t="e">
            <v>#REF!</v>
          </cell>
          <cell r="AH321" t="e">
            <v>#REF!</v>
          </cell>
        </row>
        <row r="322">
          <cell r="A322" t="str">
            <v>x</v>
          </cell>
        </row>
        <row r="323">
          <cell r="A323" t="str">
            <v>IF-TENN/LA_OFF</v>
          </cell>
        </row>
        <row r="324">
          <cell r="A324" t="str">
            <v xml:space="preserve">     Basis -Notional</v>
          </cell>
          <cell r="F324" t="e">
            <v>#REF!</v>
          </cell>
          <cell r="H324" t="e">
            <v>#REF!</v>
          </cell>
          <cell r="J324" t="e">
            <v>#REF!</v>
          </cell>
          <cell r="L324" t="e">
            <v>#REF!</v>
          </cell>
          <cell r="N324" t="e">
            <v>#REF!</v>
          </cell>
          <cell r="P324" t="e">
            <v>#REF!</v>
          </cell>
          <cell r="R324" t="e">
            <v>#REF!</v>
          </cell>
          <cell r="T324" t="e">
            <v>#REF!</v>
          </cell>
          <cell r="V324" t="e">
            <v>#REF!</v>
          </cell>
          <cell r="X324" t="e">
            <v>#REF!</v>
          </cell>
          <cell r="Z324" t="e">
            <v>#REF!</v>
          </cell>
          <cell r="AB324" t="e">
            <v>#REF!</v>
          </cell>
          <cell r="AD324" t="e">
            <v>#REF!</v>
          </cell>
          <cell r="AF324" t="e">
            <v>#REF!</v>
          </cell>
          <cell r="AH324" t="e">
            <v>#REF!</v>
          </cell>
        </row>
        <row r="325">
          <cell r="A325" t="str">
            <v xml:space="preserve">     Basis - Equivalent</v>
          </cell>
          <cell r="F325" t="e">
            <v>#REF!</v>
          </cell>
          <cell r="H325" t="e">
            <v>#REF!</v>
          </cell>
          <cell r="J325" t="e">
            <v>#REF!</v>
          </cell>
          <cell r="L325" t="e">
            <v>#REF!</v>
          </cell>
          <cell r="N325" t="e">
            <v>#REF!</v>
          </cell>
          <cell r="P325" t="e">
            <v>#REF!</v>
          </cell>
          <cell r="R325" t="e">
            <v>#REF!</v>
          </cell>
          <cell r="T325" t="e">
            <v>#REF!</v>
          </cell>
          <cell r="V325" t="e">
            <v>#REF!</v>
          </cell>
          <cell r="X325" t="e">
            <v>#REF!</v>
          </cell>
          <cell r="Z325" t="e">
            <v>#REF!</v>
          </cell>
          <cell r="AB325" t="e">
            <v>#REF!</v>
          </cell>
          <cell r="AD325" t="e">
            <v>#REF!</v>
          </cell>
          <cell r="AF325" t="e">
            <v>#REF!</v>
          </cell>
          <cell r="AH325" t="e">
            <v>#REF!</v>
          </cell>
        </row>
        <row r="326">
          <cell r="A326" t="str">
            <v>x</v>
          </cell>
        </row>
        <row r="327">
          <cell r="A327" t="str">
            <v>IF-TENN/TX</v>
          </cell>
        </row>
        <row r="328">
          <cell r="A328" t="str">
            <v xml:space="preserve">     Basis -Notional</v>
          </cell>
          <cell r="F328" t="e">
            <v>#REF!</v>
          </cell>
          <cell r="H328" t="e">
            <v>#REF!</v>
          </cell>
          <cell r="J328" t="e">
            <v>#REF!</v>
          </cell>
          <cell r="L328" t="e">
            <v>#REF!</v>
          </cell>
          <cell r="N328" t="e">
            <v>#REF!</v>
          </cell>
          <cell r="P328" t="e">
            <v>#REF!</v>
          </cell>
          <cell r="R328" t="e">
            <v>#REF!</v>
          </cell>
          <cell r="T328" t="e">
            <v>#REF!</v>
          </cell>
          <cell r="V328" t="e">
            <v>#REF!</v>
          </cell>
          <cell r="X328" t="e">
            <v>#REF!</v>
          </cell>
          <cell r="Z328" t="e">
            <v>#REF!</v>
          </cell>
          <cell r="AB328" t="e">
            <v>#REF!</v>
          </cell>
          <cell r="AD328" t="e">
            <v>#REF!</v>
          </cell>
          <cell r="AF328" t="e">
            <v>#REF!</v>
          </cell>
          <cell r="AH328" t="e">
            <v>#REF!</v>
          </cell>
        </row>
        <row r="329">
          <cell r="A329" t="str">
            <v xml:space="preserve">     Basis - Equivalent</v>
          </cell>
          <cell r="F329" t="e">
            <v>#REF!</v>
          </cell>
          <cell r="H329" t="e">
            <v>#REF!</v>
          </cell>
          <cell r="J329" t="e">
            <v>#REF!</v>
          </cell>
          <cell r="L329" t="e">
            <v>#REF!</v>
          </cell>
          <cell r="N329" t="e">
            <v>#REF!</v>
          </cell>
          <cell r="P329" t="e">
            <v>#REF!</v>
          </cell>
          <cell r="R329" t="e">
            <v>#REF!</v>
          </cell>
          <cell r="T329" t="e">
            <v>#REF!</v>
          </cell>
          <cell r="V329" t="e">
            <v>#REF!</v>
          </cell>
          <cell r="X329" t="e">
            <v>#REF!</v>
          </cell>
          <cell r="Z329" t="e">
            <v>#REF!</v>
          </cell>
          <cell r="AB329" t="e">
            <v>#REF!</v>
          </cell>
          <cell r="AD329" t="e">
            <v>#REF!</v>
          </cell>
          <cell r="AF329" t="e">
            <v>#REF!</v>
          </cell>
          <cell r="AH329" t="e">
            <v>#REF!</v>
          </cell>
        </row>
        <row r="330">
          <cell r="A330" t="str">
            <v>x</v>
          </cell>
        </row>
        <row r="331">
          <cell r="A331" t="str">
            <v>IF-TETCO/ELA</v>
          </cell>
        </row>
        <row r="332">
          <cell r="A332" t="str">
            <v xml:space="preserve">     Basis -Notional</v>
          </cell>
          <cell r="F332" t="e">
            <v>#REF!</v>
          </cell>
          <cell r="H332" t="e">
            <v>#REF!</v>
          </cell>
          <cell r="J332" t="e">
            <v>#REF!</v>
          </cell>
          <cell r="L332" t="e">
            <v>#REF!</v>
          </cell>
          <cell r="N332" t="e">
            <v>#REF!</v>
          </cell>
          <cell r="P332" t="e">
            <v>#REF!</v>
          </cell>
          <cell r="R332" t="e">
            <v>#REF!</v>
          </cell>
          <cell r="T332" t="e">
            <v>#REF!</v>
          </cell>
          <cell r="V332" t="e">
            <v>#REF!</v>
          </cell>
          <cell r="X332" t="e">
            <v>#REF!</v>
          </cell>
          <cell r="Z332" t="e">
            <v>#REF!</v>
          </cell>
          <cell r="AB332" t="e">
            <v>#REF!</v>
          </cell>
          <cell r="AD332" t="e">
            <v>#REF!</v>
          </cell>
          <cell r="AF332" t="e">
            <v>#REF!</v>
          </cell>
          <cell r="AH332" t="e">
            <v>#REF!</v>
          </cell>
        </row>
        <row r="333">
          <cell r="A333" t="str">
            <v xml:space="preserve">     Basis - Equivalent</v>
          </cell>
          <cell r="F333" t="e">
            <v>#REF!</v>
          </cell>
          <cell r="H333" t="e">
            <v>#REF!</v>
          </cell>
          <cell r="J333" t="e">
            <v>#REF!</v>
          </cell>
          <cell r="L333" t="e">
            <v>#REF!</v>
          </cell>
          <cell r="N333" t="e">
            <v>#REF!</v>
          </cell>
          <cell r="P333" t="e">
            <v>#REF!</v>
          </cell>
          <cell r="R333" t="e">
            <v>#REF!</v>
          </cell>
          <cell r="T333" t="e">
            <v>#REF!</v>
          </cell>
          <cell r="V333" t="e">
            <v>#REF!</v>
          </cell>
          <cell r="X333" t="e">
            <v>#REF!</v>
          </cell>
          <cell r="Z333" t="e">
            <v>#REF!</v>
          </cell>
          <cell r="AB333" t="e">
            <v>#REF!</v>
          </cell>
          <cell r="AD333" t="e">
            <v>#REF!</v>
          </cell>
          <cell r="AF333" t="e">
            <v>#REF!</v>
          </cell>
          <cell r="AH333" t="e">
            <v>#REF!</v>
          </cell>
        </row>
        <row r="334">
          <cell r="A334" t="str">
            <v>x</v>
          </cell>
        </row>
        <row r="335">
          <cell r="A335" t="str">
            <v>IF-TETCO/ETX</v>
          </cell>
        </row>
        <row r="336">
          <cell r="A336" t="str">
            <v xml:space="preserve">     Basis -Notional</v>
          </cell>
          <cell r="F336" t="e">
            <v>#REF!</v>
          </cell>
          <cell r="H336" t="e">
            <v>#REF!</v>
          </cell>
          <cell r="J336" t="e">
            <v>#REF!</v>
          </cell>
          <cell r="L336" t="e">
            <v>#REF!</v>
          </cell>
          <cell r="N336" t="e">
            <v>#REF!</v>
          </cell>
          <cell r="P336" t="e">
            <v>#REF!</v>
          </cell>
          <cell r="R336" t="e">
            <v>#REF!</v>
          </cell>
          <cell r="T336" t="e">
            <v>#REF!</v>
          </cell>
          <cell r="V336" t="e">
            <v>#REF!</v>
          </cell>
          <cell r="X336" t="e">
            <v>#REF!</v>
          </cell>
          <cell r="Z336" t="e">
            <v>#REF!</v>
          </cell>
          <cell r="AB336" t="e">
            <v>#REF!</v>
          </cell>
          <cell r="AD336" t="e">
            <v>#REF!</v>
          </cell>
          <cell r="AF336" t="e">
            <v>#REF!</v>
          </cell>
          <cell r="AH336" t="e">
            <v>#REF!</v>
          </cell>
        </row>
        <row r="337">
          <cell r="A337" t="str">
            <v xml:space="preserve">     Basis - Equivalent</v>
          </cell>
          <cell r="F337" t="e">
            <v>#REF!</v>
          </cell>
          <cell r="H337" t="e">
            <v>#REF!</v>
          </cell>
          <cell r="J337" t="e">
            <v>#REF!</v>
          </cell>
          <cell r="L337" t="e">
            <v>#REF!</v>
          </cell>
          <cell r="N337" t="e">
            <v>#REF!</v>
          </cell>
          <cell r="P337" t="e">
            <v>#REF!</v>
          </cell>
          <cell r="R337" t="e">
            <v>#REF!</v>
          </cell>
          <cell r="T337" t="e">
            <v>#REF!</v>
          </cell>
          <cell r="V337" t="e">
            <v>#REF!</v>
          </cell>
          <cell r="X337" t="e">
            <v>#REF!</v>
          </cell>
          <cell r="Z337" t="e">
            <v>#REF!</v>
          </cell>
          <cell r="AB337" t="e">
            <v>#REF!</v>
          </cell>
          <cell r="AD337" t="e">
            <v>#REF!</v>
          </cell>
          <cell r="AF337" t="e">
            <v>#REF!</v>
          </cell>
          <cell r="AH337" t="e">
            <v>#REF!</v>
          </cell>
        </row>
        <row r="338">
          <cell r="A338" t="str">
            <v>x</v>
          </cell>
        </row>
        <row r="339">
          <cell r="A339" t="str">
            <v>IF-TETCO/M1</v>
          </cell>
        </row>
        <row r="340">
          <cell r="A340" t="str">
            <v xml:space="preserve">     Basis -Notional</v>
          </cell>
          <cell r="F340" t="e">
            <v>#REF!</v>
          </cell>
          <cell r="H340" t="e">
            <v>#REF!</v>
          </cell>
          <cell r="J340" t="e">
            <v>#REF!</v>
          </cell>
          <cell r="L340" t="e">
            <v>#REF!</v>
          </cell>
          <cell r="N340" t="e">
            <v>#REF!</v>
          </cell>
          <cell r="P340" t="e">
            <v>#REF!</v>
          </cell>
          <cell r="R340" t="e">
            <v>#REF!</v>
          </cell>
          <cell r="T340" t="e">
            <v>#REF!</v>
          </cell>
          <cell r="V340" t="e">
            <v>#REF!</v>
          </cell>
          <cell r="X340" t="e">
            <v>#REF!</v>
          </cell>
          <cell r="Z340" t="e">
            <v>#REF!</v>
          </cell>
          <cell r="AB340" t="e">
            <v>#REF!</v>
          </cell>
          <cell r="AD340" t="e">
            <v>#REF!</v>
          </cell>
          <cell r="AF340" t="e">
            <v>#REF!</v>
          </cell>
          <cell r="AH340" t="e">
            <v>#REF!</v>
          </cell>
        </row>
        <row r="341">
          <cell r="A341" t="str">
            <v xml:space="preserve">     Basis - Equivalent</v>
          </cell>
          <cell r="F341" t="e">
            <v>#REF!</v>
          </cell>
          <cell r="H341" t="e">
            <v>#REF!</v>
          </cell>
          <cell r="J341" t="e">
            <v>#REF!</v>
          </cell>
          <cell r="L341" t="e">
            <v>#REF!</v>
          </cell>
          <cell r="N341" t="e">
            <v>#REF!</v>
          </cell>
          <cell r="P341" t="e">
            <v>#REF!</v>
          </cell>
          <cell r="R341" t="e">
            <v>#REF!</v>
          </cell>
          <cell r="T341" t="e">
            <v>#REF!</v>
          </cell>
          <cell r="V341" t="e">
            <v>#REF!</v>
          </cell>
          <cell r="X341" t="e">
            <v>#REF!</v>
          </cell>
          <cell r="Z341" t="e">
            <v>#REF!</v>
          </cell>
          <cell r="AB341" t="e">
            <v>#REF!</v>
          </cell>
          <cell r="AD341" t="e">
            <v>#REF!</v>
          </cell>
          <cell r="AF341" t="e">
            <v>#REF!</v>
          </cell>
          <cell r="AH341" t="e">
            <v>#REF!</v>
          </cell>
        </row>
        <row r="342">
          <cell r="A342" t="str">
            <v>x</v>
          </cell>
        </row>
        <row r="343">
          <cell r="A343" t="str">
            <v>IF-TETCO/M3</v>
          </cell>
        </row>
        <row r="344">
          <cell r="A344" t="str">
            <v xml:space="preserve">     Basis -Notional</v>
          </cell>
          <cell r="F344" t="e">
            <v>#REF!</v>
          </cell>
          <cell r="H344" t="e">
            <v>#REF!</v>
          </cell>
          <cell r="J344" t="e">
            <v>#REF!</v>
          </cell>
          <cell r="L344" t="e">
            <v>#REF!</v>
          </cell>
          <cell r="N344" t="e">
            <v>#REF!</v>
          </cell>
          <cell r="P344" t="e">
            <v>#REF!</v>
          </cell>
          <cell r="R344" t="e">
            <v>#REF!</v>
          </cell>
          <cell r="T344" t="e">
            <v>#REF!</v>
          </cell>
          <cell r="V344" t="e">
            <v>#REF!</v>
          </cell>
          <cell r="X344" t="e">
            <v>#REF!</v>
          </cell>
          <cell r="Z344" t="e">
            <v>#REF!</v>
          </cell>
          <cell r="AB344" t="e">
            <v>#REF!</v>
          </cell>
          <cell r="AD344" t="e">
            <v>#REF!</v>
          </cell>
          <cell r="AF344" t="e">
            <v>#REF!</v>
          </cell>
          <cell r="AH344" t="e">
            <v>#REF!</v>
          </cell>
        </row>
        <row r="345">
          <cell r="A345" t="str">
            <v xml:space="preserve">     Basis - Equivalent</v>
          </cell>
          <cell r="F345" t="e">
            <v>#REF!</v>
          </cell>
          <cell r="H345" t="e">
            <v>#REF!</v>
          </cell>
          <cell r="J345" t="e">
            <v>#REF!</v>
          </cell>
          <cell r="L345" t="e">
            <v>#REF!</v>
          </cell>
          <cell r="N345" t="e">
            <v>#REF!</v>
          </cell>
          <cell r="P345" t="e">
            <v>#REF!</v>
          </cell>
          <cell r="R345" t="e">
            <v>#REF!</v>
          </cell>
          <cell r="T345" t="e">
            <v>#REF!</v>
          </cell>
          <cell r="V345" t="e">
            <v>#REF!</v>
          </cell>
          <cell r="X345" t="e">
            <v>#REF!</v>
          </cell>
          <cell r="Z345" t="e">
            <v>#REF!</v>
          </cell>
          <cell r="AB345" t="e">
            <v>#REF!</v>
          </cell>
          <cell r="AD345" t="e">
            <v>#REF!</v>
          </cell>
          <cell r="AF345" t="e">
            <v>#REF!</v>
          </cell>
          <cell r="AH345" t="e">
            <v>#REF!</v>
          </cell>
        </row>
        <row r="346">
          <cell r="A346" t="str">
            <v>x</v>
          </cell>
        </row>
        <row r="347">
          <cell r="A347" t="str">
            <v>IF-TETCO/STX</v>
          </cell>
        </row>
        <row r="348">
          <cell r="A348" t="str">
            <v xml:space="preserve">     Basis -Notional</v>
          </cell>
          <cell r="F348" t="e">
            <v>#REF!</v>
          </cell>
          <cell r="H348" t="e">
            <v>#REF!</v>
          </cell>
          <cell r="J348" t="e">
            <v>#REF!</v>
          </cell>
          <cell r="L348" t="e">
            <v>#REF!</v>
          </cell>
          <cell r="N348" t="e">
            <v>#REF!</v>
          </cell>
          <cell r="P348" t="e">
            <v>#REF!</v>
          </cell>
          <cell r="R348" t="e">
            <v>#REF!</v>
          </cell>
          <cell r="T348" t="e">
            <v>#REF!</v>
          </cell>
          <cell r="V348" t="e">
            <v>#REF!</v>
          </cell>
          <cell r="X348" t="e">
            <v>#REF!</v>
          </cell>
          <cell r="Z348" t="e">
            <v>#REF!</v>
          </cell>
          <cell r="AB348" t="e">
            <v>#REF!</v>
          </cell>
          <cell r="AD348" t="e">
            <v>#REF!</v>
          </cell>
          <cell r="AF348" t="e">
            <v>#REF!</v>
          </cell>
          <cell r="AH348" t="e">
            <v>#REF!</v>
          </cell>
        </row>
        <row r="349">
          <cell r="A349" t="str">
            <v xml:space="preserve">     Basis - Equivalent</v>
          </cell>
          <cell r="F349" t="e">
            <v>#REF!</v>
          </cell>
          <cell r="H349" t="e">
            <v>#REF!</v>
          </cell>
          <cell r="J349" t="e">
            <v>#REF!</v>
          </cell>
          <cell r="L349" t="e">
            <v>#REF!</v>
          </cell>
          <cell r="N349" t="e">
            <v>#REF!</v>
          </cell>
          <cell r="P349" t="e">
            <v>#REF!</v>
          </cell>
          <cell r="R349" t="e">
            <v>#REF!</v>
          </cell>
          <cell r="T349" t="e">
            <v>#REF!</v>
          </cell>
          <cell r="V349" t="e">
            <v>#REF!</v>
          </cell>
          <cell r="X349" t="e">
            <v>#REF!</v>
          </cell>
          <cell r="Z349" t="e">
            <v>#REF!</v>
          </cell>
          <cell r="AB349" t="e">
            <v>#REF!</v>
          </cell>
          <cell r="AD349" t="e">
            <v>#REF!</v>
          </cell>
          <cell r="AF349" t="e">
            <v>#REF!</v>
          </cell>
          <cell r="AH349" t="e">
            <v>#REF!</v>
          </cell>
        </row>
        <row r="350">
          <cell r="A350" t="str">
            <v>x</v>
          </cell>
        </row>
        <row r="351">
          <cell r="A351" t="str">
            <v>IF-TETCO/WLA</v>
          </cell>
        </row>
        <row r="352">
          <cell r="A352" t="str">
            <v xml:space="preserve">     Basis -Notional</v>
          </cell>
          <cell r="F352" t="e">
            <v>#REF!</v>
          </cell>
          <cell r="H352" t="e">
            <v>#REF!</v>
          </cell>
          <cell r="J352" t="e">
            <v>#REF!</v>
          </cell>
          <cell r="L352" t="e">
            <v>#REF!</v>
          </cell>
          <cell r="N352" t="e">
            <v>#REF!</v>
          </cell>
          <cell r="P352" t="e">
            <v>#REF!</v>
          </cell>
          <cell r="R352" t="e">
            <v>#REF!</v>
          </cell>
          <cell r="T352" t="e">
            <v>#REF!</v>
          </cell>
          <cell r="V352" t="e">
            <v>#REF!</v>
          </cell>
          <cell r="X352" t="e">
            <v>#REF!</v>
          </cell>
          <cell r="Z352" t="e">
            <v>#REF!</v>
          </cell>
          <cell r="AB352" t="e">
            <v>#REF!</v>
          </cell>
          <cell r="AD352" t="e">
            <v>#REF!</v>
          </cell>
          <cell r="AF352" t="e">
            <v>#REF!</v>
          </cell>
          <cell r="AH352" t="e">
            <v>#REF!</v>
          </cell>
        </row>
        <row r="353">
          <cell r="A353" t="str">
            <v xml:space="preserve">     Basis - Equivalent</v>
          </cell>
          <cell r="F353" t="e">
            <v>#REF!</v>
          </cell>
          <cell r="H353" t="e">
            <v>#REF!</v>
          </cell>
          <cell r="J353" t="e">
            <v>#REF!</v>
          </cell>
          <cell r="L353" t="e">
            <v>#REF!</v>
          </cell>
          <cell r="N353" t="e">
            <v>#REF!</v>
          </cell>
          <cell r="P353" t="e">
            <v>#REF!</v>
          </cell>
          <cell r="R353" t="e">
            <v>#REF!</v>
          </cell>
          <cell r="T353" t="e">
            <v>#REF!</v>
          </cell>
          <cell r="V353" t="e">
            <v>#REF!</v>
          </cell>
          <cell r="X353" t="e">
            <v>#REF!</v>
          </cell>
          <cell r="Z353" t="e">
            <v>#REF!</v>
          </cell>
          <cell r="AB353" t="e">
            <v>#REF!</v>
          </cell>
          <cell r="AD353" t="e">
            <v>#REF!</v>
          </cell>
          <cell r="AF353" t="e">
            <v>#REF!</v>
          </cell>
          <cell r="AH353" t="e">
            <v>#REF!</v>
          </cell>
        </row>
        <row r="354">
          <cell r="A354" t="str">
            <v>x</v>
          </cell>
        </row>
        <row r="355">
          <cell r="A355" t="str">
            <v>IF-TEXOMA</v>
          </cell>
        </row>
        <row r="356">
          <cell r="A356" t="str">
            <v xml:space="preserve">     Basis -Notional</v>
          </cell>
          <cell r="F356" t="e">
            <v>#REF!</v>
          </cell>
          <cell r="H356" t="e">
            <v>#REF!</v>
          </cell>
          <cell r="J356" t="e">
            <v>#REF!</v>
          </cell>
          <cell r="L356" t="e">
            <v>#REF!</v>
          </cell>
          <cell r="N356" t="e">
            <v>#REF!</v>
          </cell>
          <cell r="P356" t="e">
            <v>#REF!</v>
          </cell>
          <cell r="R356" t="e">
            <v>#REF!</v>
          </cell>
          <cell r="T356" t="e">
            <v>#REF!</v>
          </cell>
          <cell r="V356" t="e">
            <v>#REF!</v>
          </cell>
          <cell r="X356" t="e">
            <v>#REF!</v>
          </cell>
          <cell r="Z356" t="e">
            <v>#REF!</v>
          </cell>
          <cell r="AB356" t="e">
            <v>#REF!</v>
          </cell>
          <cell r="AD356" t="e">
            <v>#REF!</v>
          </cell>
          <cell r="AF356" t="e">
            <v>#REF!</v>
          </cell>
          <cell r="AH356" t="e">
            <v>#REF!</v>
          </cell>
        </row>
        <row r="357">
          <cell r="A357" t="str">
            <v xml:space="preserve">     Basis - Equivalent</v>
          </cell>
          <cell r="F357" t="e">
            <v>#REF!</v>
          </cell>
          <cell r="H357" t="e">
            <v>#REF!</v>
          </cell>
          <cell r="J357" t="e">
            <v>#REF!</v>
          </cell>
          <cell r="L357" t="e">
            <v>#REF!</v>
          </cell>
          <cell r="N357" t="e">
            <v>#REF!</v>
          </cell>
          <cell r="P357" t="e">
            <v>#REF!</v>
          </cell>
          <cell r="R357" t="e">
            <v>#REF!</v>
          </cell>
          <cell r="T357" t="e">
            <v>#REF!</v>
          </cell>
          <cell r="V357" t="e">
            <v>#REF!</v>
          </cell>
          <cell r="X357" t="e">
            <v>#REF!</v>
          </cell>
          <cell r="Z357" t="e">
            <v>#REF!</v>
          </cell>
          <cell r="AB357" t="e">
            <v>#REF!</v>
          </cell>
          <cell r="AD357" t="e">
            <v>#REF!</v>
          </cell>
          <cell r="AF357" t="e">
            <v>#REF!</v>
          </cell>
          <cell r="AH357" t="e">
            <v>#REF!</v>
          </cell>
        </row>
        <row r="358">
          <cell r="A358" t="str">
            <v>x</v>
          </cell>
        </row>
        <row r="359">
          <cell r="A359" t="str">
            <v>IF-TGT/Z1</v>
          </cell>
        </row>
        <row r="360">
          <cell r="A360" t="str">
            <v xml:space="preserve">     Basis -Notional</v>
          </cell>
          <cell r="F360" t="e">
            <v>#REF!</v>
          </cell>
          <cell r="H360" t="e">
            <v>#REF!</v>
          </cell>
          <cell r="J360" t="e">
            <v>#REF!</v>
          </cell>
          <cell r="L360" t="e">
            <v>#REF!</v>
          </cell>
          <cell r="N360" t="e">
            <v>#REF!</v>
          </cell>
          <cell r="P360" t="e">
            <v>#REF!</v>
          </cell>
          <cell r="R360" t="e">
            <v>#REF!</v>
          </cell>
          <cell r="T360" t="e">
            <v>#REF!</v>
          </cell>
          <cell r="V360" t="e">
            <v>#REF!</v>
          </cell>
          <cell r="X360" t="e">
            <v>#REF!</v>
          </cell>
          <cell r="Z360" t="e">
            <v>#REF!</v>
          </cell>
          <cell r="AB360" t="e">
            <v>#REF!</v>
          </cell>
          <cell r="AD360" t="e">
            <v>#REF!</v>
          </cell>
          <cell r="AF360" t="e">
            <v>#REF!</v>
          </cell>
          <cell r="AH360" t="e">
            <v>#REF!</v>
          </cell>
        </row>
        <row r="361">
          <cell r="A361" t="str">
            <v xml:space="preserve">     Basis - Equivalent</v>
          </cell>
          <cell r="F361" t="e">
            <v>#REF!</v>
          </cell>
          <cell r="H361" t="e">
            <v>#REF!</v>
          </cell>
          <cell r="J361" t="e">
            <v>#REF!</v>
          </cell>
          <cell r="L361" t="e">
            <v>#REF!</v>
          </cell>
          <cell r="N361" t="e">
            <v>#REF!</v>
          </cell>
          <cell r="P361" t="e">
            <v>#REF!</v>
          </cell>
          <cell r="R361" t="e">
            <v>#REF!</v>
          </cell>
          <cell r="T361" t="e">
            <v>#REF!</v>
          </cell>
          <cell r="V361" t="e">
            <v>#REF!</v>
          </cell>
          <cell r="X361" t="e">
            <v>#REF!</v>
          </cell>
          <cell r="Z361" t="e">
            <v>#REF!</v>
          </cell>
          <cell r="AB361" t="e">
            <v>#REF!</v>
          </cell>
          <cell r="AD361" t="e">
            <v>#REF!</v>
          </cell>
          <cell r="AF361" t="e">
            <v>#REF!</v>
          </cell>
          <cell r="AH361" t="e">
            <v>#REF!</v>
          </cell>
        </row>
        <row r="362">
          <cell r="A362" t="str">
            <v>x</v>
          </cell>
        </row>
        <row r="363">
          <cell r="A363" t="str">
            <v>IF-TGT/ZSL</v>
          </cell>
        </row>
        <row r="364">
          <cell r="A364" t="str">
            <v xml:space="preserve">     Basis -Notional</v>
          </cell>
          <cell r="F364" t="e">
            <v>#REF!</v>
          </cell>
          <cell r="H364" t="e">
            <v>#REF!</v>
          </cell>
          <cell r="J364" t="e">
            <v>#REF!</v>
          </cell>
          <cell r="L364" t="e">
            <v>#REF!</v>
          </cell>
          <cell r="N364" t="e">
            <v>#REF!</v>
          </cell>
          <cell r="P364" t="e">
            <v>#REF!</v>
          </cell>
          <cell r="R364" t="e">
            <v>#REF!</v>
          </cell>
          <cell r="T364" t="e">
            <v>#REF!</v>
          </cell>
          <cell r="V364" t="e">
            <v>#REF!</v>
          </cell>
          <cell r="X364" t="e">
            <v>#REF!</v>
          </cell>
          <cell r="Z364" t="e">
            <v>#REF!</v>
          </cell>
          <cell r="AB364" t="e">
            <v>#REF!</v>
          </cell>
          <cell r="AD364" t="e">
            <v>#REF!</v>
          </cell>
          <cell r="AF364" t="e">
            <v>#REF!</v>
          </cell>
          <cell r="AH364" t="e">
            <v>#REF!</v>
          </cell>
        </row>
        <row r="365">
          <cell r="A365" t="str">
            <v xml:space="preserve">     Basis - Equivalent</v>
          </cell>
          <cell r="F365" t="e">
            <v>#REF!</v>
          </cell>
          <cell r="H365" t="e">
            <v>#REF!</v>
          </cell>
          <cell r="J365" t="e">
            <v>#REF!</v>
          </cell>
          <cell r="L365" t="e">
            <v>#REF!</v>
          </cell>
          <cell r="N365" t="e">
            <v>#REF!</v>
          </cell>
          <cell r="P365" t="e">
            <v>#REF!</v>
          </cell>
          <cell r="R365" t="e">
            <v>#REF!</v>
          </cell>
          <cell r="T365" t="e">
            <v>#REF!</v>
          </cell>
          <cell r="V365" t="e">
            <v>#REF!</v>
          </cell>
          <cell r="X365" t="e">
            <v>#REF!</v>
          </cell>
          <cell r="Z365" t="e">
            <v>#REF!</v>
          </cell>
          <cell r="AB365" t="e">
            <v>#REF!</v>
          </cell>
          <cell r="AD365" t="e">
            <v>#REF!</v>
          </cell>
          <cell r="AF365" t="e">
            <v>#REF!</v>
          </cell>
          <cell r="AH365" t="e">
            <v>#REF!</v>
          </cell>
        </row>
        <row r="367">
          <cell r="A367" t="str">
            <v>IF-THOMPSONVILL</v>
          </cell>
        </row>
        <row r="368">
          <cell r="A368" t="str">
            <v xml:space="preserve">     Basis -Notional</v>
          </cell>
          <cell r="F368" t="e">
            <v>#REF!</v>
          </cell>
          <cell r="H368" t="e">
            <v>#REF!</v>
          </cell>
          <cell r="J368" t="e">
            <v>#REF!</v>
          </cell>
          <cell r="L368" t="e">
            <v>#REF!</v>
          </cell>
          <cell r="N368" t="e">
            <v>#REF!</v>
          </cell>
          <cell r="P368" t="e">
            <v>#REF!</v>
          </cell>
          <cell r="R368" t="e">
            <v>#REF!</v>
          </cell>
          <cell r="T368" t="e">
            <v>#REF!</v>
          </cell>
          <cell r="V368" t="e">
            <v>#REF!</v>
          </cell>
          <cell r="X368" t="e">
            <v>#REF!</v>
          </cell>
          <cell r="Z368" t="e">
            <v>#REF!</v>
          </cell>
          <cell r="AB368" t="e">
            <v>#REF!</v>
          </cell>
          <cell r="AD368" t="e">
            <v>#REF!</v>
          </cell>
          <cell r="AF368" t="e">
            <v>#REF!</v>
          </cell>
          <cell r="AH368" t="e">
            <v>#REF!</v>
          </cell>
        </row>
        <row r="369">
          <cell r="A369" t="str">
            <v xml:space="preserve">     Basis - Equivalent</v>
          </cell>
          <cell r="F369" t="e">
            <v>#REF!</v>
          </cell>
          <cell r="H369" t="e">
            <v>#REF!</v>
          </cell>
          <cell r="J369" t="e">
            <v>#REF!</v>
          </cell>
          <cell r="L369" t="e">
            <v>#REF!</v>
          </cell>
          <cell r="N369" t="e">
            <v>#REF!</v>
          </cell>
          <cell r="P369" t="e">
            <v>#REF!</v>
          </cell>
          <cell r="R369" t="e">
            <v>#REF!</v>
          </cell>
          <cell r="T369" t="e">
            <v>#REF!</v>
          </cell>
          <cell r="V369" t="e">
            <v>#REF!</v>
          </cell>
          <cell r="X369" t="e">
            <v>#REF!</v>
          </cell>
          <cell r="Z369" t="e">
            <v>#REF!</v>
          </cell>
          <cell r="AB369" t="e">
            <v>#REF!</v>
          </cell>
          <cell r="AD369" t="e">
            <v>#REF!</v>
          </cell>
          <cell r="AF369" t="e">
            <v>#REF!</v>
          </cell>
          <cell r="AH369" t="e">
            <v>#REF!</v>
          </cell>
        </row>
        <row r="370">
          <cell r="A370" t="str">
            <v>x</v>
          </cell>
        </row>
        <row r="371">
          <cell r="A371" t="str">
            <v>IF-TRANSCO/Z1</v>
          </cell>
        </row>
        <row r="372">
          <cell r="A372" t="str">
            <v xml:space="preserve">     Basis -Notional</v>
          </cell>
          <cell r="F372" t="e">
            <v>#REF!</v>
          </cell>
          <cell r="H372" t="e">
            <v>#REF!</v>
          </cell>
          <cell r="J372" t="e">
            <v>#REF!</v>
          </cell>
          <cell r="L372" t="e">
            <v>#REF!</v>
          </cell>
          <cell r="N372" t="e">
            <v>#REF!</v>
          </cell>
          <cell r="P372" t="e">
            <v>#REF!</v>
          </cell>
          <cell r="R372" t="e">
            <v>#REF!</v>
          </cell>
          <cell r="T372" t="e">
            <v>#REF!</v>
          </cell>
          <cell r="V372" t="e">
            <v>#REF!</v>
          </cell>
          <cell r="X372" t="e">
            <v>#REF!</v>
          </cell>
          <cell r="Z372" t="e">
            <v>#REF!</v>
          </cell>
          <cell r="AB372" t="e">
            <v>#REF!</v>
          </cell>
          <cell r="AD372" t="e">
            <v>#REF!</v>
          </cell>
          <cell r="AF372" t="e">
            <v>#REF!</v>
          </cell>
          <cell r="AH372" t="e">
            <v>#REF!</v>
          </cell>
        </row>
        <row r="373">
          <cell r="A373" t="str">
            <v xml:space="preserve">     Basis - Equivalent</v>
          </cell>
          <cell r="F373" t="e">
            <v>#REF!</v>
          </cell>
          <cell r="H373" t="e">
            <v>#REF!</v>
          </cell>
          <cell r="J373" t="e">
            <v>#REF!</v>
          </cell>
          <cell r="L373" t="e">
            <v>#REF!</v>
          </cell>
          <cell r="N373" t="e">
            <v>#REF!</v>
          </cell>
          <cell r="P373" t="e">
            <v>#REF!</v>
          </cell>
          <cell r="R373" t="e">
            <v>#REF!</v>
          </cell>
          <cell r="T373" t="e">
            <v>#REF!</v>
          </cell>
          <cell r="V373" t="e">
            <v>#REF!</v>
          </cell>
          <cell r="X373" t="e">
            <v>#REF!</v>
          </cell>
          <cell r="Z373" t="e">
            <v>#REF!</v>
          </cell>
          <cell r="AB373" t="e">
            <v>#REF!</v>
          </cell>
          <cell r="AD373" t="e">
            <v>#REF!</v>
          </cell>
          <cell r="AF373" t="e">
            <v>#REF!</v>
          </cell>
          <cell r="AH373" t="e">
            <v>#REF!</v>
          </cell>
        </row>
        <row r="374">
          <cell r="A374" t="str">
            <v>x</v>
          </cell>
        </row>
        <row r="375">
          <cell r="A375" t="str">
            <v>IF-TRANSCO/Z2</v>
          </cell>
        </row>
        <row r="376">
          <cell r="A376" t="str">
            <v xml:space="preserve">     Basis -Notional</v>
          </cell>
          <cell r="F376" t="e">
            <v>#REF!</v>
          </cell>
          <cell r="H376" t="e">
            <v>#REF!</v>
          </cell>
          <cell r="J376" t="e">
            <v>#REF!</v>
          </cell>
          <cell r="L376" t="e">
            <v>#REF!</v>
          </cell>
          <cell r="N376" t="e">
            <v>#REF!</v>
          </cell>
          <cell r="P376" t="e">
            <v>#REF!</v>
          </cell>
          <cell r="R376" t="e">
            <v>#REF!</v>
          </cell>
          <cell r="T376" t="e">
            <v>#REF!</v>
          </cell>
          <cell r="V376" t="e">
            <v>#REF!</v>
          </cell>
          <cell r="X376" t="e">
            <v>#REF!</v>
          </cell>
          <cell r="Z376" t="e">
            <v>#REF!</v>
          </cell>
          <cell r="AB376" t="e">
            <v>#REF!</v>
          </cell>
          <cell r="AD376" t="e">
            <v>#REF!</v>
          </cell>
          <cell r="AF376" t="e">
            <v>#REF!</v>
          </cell>
          <cell r="AH376" t="e">
            <v>#REF!</v>
          </cell>
        </row>
        <row r="377">
          <cell r="A377" t="str">
            <v xml:space="preserve">     Basis - Equivalent</v>
          </cell>
          <cell r="F377" t="e">
            <v>#REF!</v>
          </cell>
          <cell r="H377" t="e">
            <v>#REF!</v>
          </cell>
          <cell r="J377" t="e">
            <v>#REF!</v>
          </cell>
          <cell r="L377" t="e">
            <v>#REF!</v>
          </cell>
          <cell r="N377" t="e">
            <v>#REF!</v>
          </cell>
          <cell r="P377" t="e">
            <v>#REF!</v>
          </cell>
          <cell r="R377" t="e">
            <v>#REF!</v>
          </cell>
          <cell r="T377" t="e">
            <v>#REF!</v>
          </cell>
          <cell r="V377" t="e">
            <v>#REF!</v>
          </cell>
          <cell r="X377" t="e">
            <v>#REF!</v>
          </cell>
          <cell r="Z377" t="e">
            <v>#REF!</v>
          </cell>
          <cell r="AB377" t="e">
            <v>#REF!</v>
          </cell>
          <cell r="AD377" t="e">
            <v>#REF!</v>
          </cell>
          <cell r="AF377" t="e">
            <v>#REF!</v>
          </cell>
          <cell r="AH377" t="e">
            <v>#REF!</v>
          </cell>
        </row>
        <row r="378">
          <cell r="A378" t="str">
            <v>x</v>
          </cell>
        </row>
        <row r="379">
          <cell r="A379" t="str">
            <v>IF-TRANSCO/Z3</v>
          </cell>
        </row>
        <row r="380">
          <cell r="A380" t="str">
            <v xml:space="preserve">     Basis -Notional</v>
          </cell>
          <cell r="F380" t="e">
            <v>#REF!</v>
          </cell>
          <cell r="H380" t="e">
            <v>#REF!</v>
          </cell>
          <cell r="J380" t="e">
            <v>#REF!</v>
          </cell>
          <cell r="L380" t="e">
            <v>#REF!</v>
          </cell>
          <cell r="N380" t="e">
            <v>#REF!</v>
          </cell>
          <cell r="P380" t="e">
            <v>#REF!</v>
          </cell>
          <cell r="R380" t="e">
            <v>#REF!</v>
          </cell>
          <cell r="T380" t="e">
            <v>#REF!</v>
          </cell>
          <cell r="V380" t="e">
            <v>#REF!</v>
          </cell>
          <cell r="X380" t="e">
            <v>#REF!</v>
          </cell>
          <cell r="Z380" t="e">
            <v>#REF!</v>
          </cell>
          <cell r="AB380" t="e">
            <v>#REF!</v>
          </cell>
          <cell r="AD380" t="e">
            <v>#REF!</v>
          </cell>
          <cell r="AF380" t="e">
            <v>#REF!</v>
          </cell>
          <cell r="AH380" t="e">
            <v>#REF!</v>
          </cell>
        </row>
        <row r="381">
          <cell r="A381" t="str">
            <v xml:space="preserve">     Basis - Equivalent</v>
          </cell>
          <cell r="F381" t="e">
            <v>#REF!</v>
          </cell>
          <cell r="H381" t="e">
            <v>#REF!</v>
          </cell>
          <cell r="J381" t="e">
            <v>#REF!</v>
          </cell>
          <cell r="L381" t="e">
            <v>#REF!</v>
          </cell>
          <cell r="N381" t="e">
            <v>#REF!</v>
          </cell>
          <cell r="P381" t="e">
            <v>#REF!</v>
          </cell>
          <cell r="R381" t="e">
            <v>#REF!</v>
          </cell>
          <cell r="T381" t="e">
            <v>#REF!</v>
          </cell>
          <cell r="V381" t="e">
            <v>#REF!</v>
          </cell>
          <cell r="X381" t="e">
            <v>#REF!</v>
          </cell>
          <cell r="Z381" t="e">
            <v>#REF!</v>
          </cell>
          <cell r="AB381" t="e">
            <v>#REF!</v>
          </cell>
          <cell r="AD381" t="e">
            <v>#REF!</v>
          </cell>
          <cell r="AF381" t="e">
            <v>#REF!</v>
          </cell>
          <cell r="AH381" t="e">
            <v>#REF!</v>
          </cell>
        </row>
        <row r="382">
          <cell r="A382" t="str">
            <v>x</v>
          </cell>
        </row>
        <row r="383">
          <cell r="A383" t="str">
            <v>IF-TRANSCO/Z4</v>
          </cell>
        </row>
        <row r="384">
          <cell r="A384" t="str">
            <v xml:space="preserve">     Basis -Notional</v>
          </cell>
          <cell r="F384" t="e">
            <v>#REF!</v>
          </cell>
          <cell r="H384" t="e">
            <v>#REF!</v>
          </cell>
          <cell r="J384" t="e">
            <v>#REF!</v>
          </cell>
          <cell r="L384" t="e">
            <v>#REF!</v>
          </cell>
          <cell r="N384" t="e">
            <v>#REF!</v>
          </cell>
          <cell r="P384" t="e">
            <v>#REF!</v>
          </cell>
          <cell r="R384" t="e">
            <v>#REF!</v>
          </cell>
          <cell r="T384" t="e">
            <v>#REF!</v>
          </cell>
          <cell r="V384" t="e">
            <v>#REF!</v>
          </cell>
          <cell r="X384" t="e">
            <v>#REF!</v>
          </cell>
          <cell r="Z384" t="e">
            <v>#REF!</v>
          </cell>
          <cell r="AB384" t="e">
            <v>#REF!</v>
          </cell>
          <cell r="AD384" t="e">
            <v>#REF!</v>
          </cell>
          <cell r="AF384" t="e">
            <v>#REF!</v>
          </cell>
          <cell r="AH384" t="e">
            <v>#REF!</v>
          </cell>
        </row>
        <row r="385">
          <cell r="A385" t="str">
            <v xml:space="preserve">     Basis - Equivalent</v>
          </cell>
          <cell r="F385" t="e">
            <v>#REF!</v>
          </cell>
          <cell r="H385" t="e">
            <v>#REF!</v>
          </cell>
          <cell r="J385" t="e">
            <v>#REF!</v>
          </cell>
          <cell r="L385" t="e">
            <v>#REF!</v>
          </cell>
          <cell r="N385" t="e">
            <v>#REF!</v>
          </cell>
          <cell r="P385" t="e">
            <v>#REF!</v>
          </cell>
          <cell r="R385" t="e">
            <v>#REF!</v>
          </cell>
          <cell r="T385" t="e">
            <v>#REF!</v>
          </cell>
          <cell r="V385" t="e">
            <v>#REF!</v>
          </cell>
          <cell r="X385" t="e">
            <v>#REF!</v>
          </cell>
          <cell r="Z385" t="e">
            <v>#REF!</v>
          </cell>
          <cell r="AB385" t="e">
            <v>#REF!</v>
          </cell>
          <cell r="AD385" t="e">
            <v>#REF!</v>
          </cell>
          <cell r="AF385" t="e">
            <v>#REF!</v>
          </cell>
          <cell r="AH385" t="e">
            <v>#REF!</v>
          </cell>
        </row>
        <row r="386">
          <cell r="A386" t="str">
            <v>x</v>
          </cell>
        </row>
        <row r="387">
          <cell r="A387" t="str">
            <v>IF-TRANSCO/Z5</v>
          </cell>
        </row>
        <row r="388">
          <cell r="A388" t="str">
            <v xml:space="preserve">     Basis -Notional</v>
          </cell>
          <cell r="F388" t="e">
            <v>#REF!</v>
          </cell>
          <cell r="H388" t="e">
            <v>#REF!</v>
          </cell>
          <cell r="J388" t="e">
            <v>#REF!</v>
          </cell>
          <cell r="L388" t="e">
            <v>#REF!</v>
          </cell>
          <cell r="N388" t="e">
            <v>#REF!</v>
          </cell>
          <cell r="P388" t="e">
            <v>#REF!</v>
          </cell>
          <cell r="R388" t="e">
            <v>#REF!</v>
          </cell>
          <cell r="T388" t="e">
            <v>#REF!</v>
          </cell>
          <cell r="V388" t="e">
            <v>#REF!</v>
          </cell>
          <cell r="X388" t="e">
            <v>#REF!</v>
          </cell>
          <cell r="Z388" t="e">
            <v>#REF!</v>
          </cell>
          <cell r="AB388" t="e">
            <v>#REF!</v>
          </cell>
          <cell r="AD388" t="e">
            <v>#REF!</v>
          </cell>
          <cell r="AF388" t="e">
            <v>#REF!</v>
          </cell>
          <cell r="AH388" t="e">
            <v>#REF!</v>
          </cell>
        </row>
        <row r="389">
          <cell r="A389" t="str">
            <v xml:space="preserve">     Basis - Equivalent</v>
          </cell>
          <cell r="F389" t="e">
            <v>#REF!</v>
          </cell>
          <cell r="H389" t="e">
            <v>#REF!</v>
          </cell>
          <cell r="J389" t="e">
            <v>#REF!</v>
          </cell>
          <cell r="L389" t="e">
            <v>#REF!</v>
          </cell>
          <cell r="N389" t="e">
            <v>#REF!</v>
          </cell>
          <cell r="P389" t="e">
            <v>#REF!</v>
          </cell>
          <cell r="R389" t="e">
            <v>#REF!</v>
          </cell>
          <cell r="T389" t="e">
            <v>#REF!</v>
          </cell>
          <cell r="V389" t="e">
            <v>#REF!</v>
          </cell>
          <cell r="X389" t="e">
            <v>#REF!</v>
          </cell>
          <cell r="Z389" t="e">
            <v>#REF!</v>
          </cell>
          <cell r="AB389" t="e">
            <v>#REF!</v>
          </cell>
          <cell r="AD389" t="e">
            <v>#REF!</v>
          </cell>
          <cell r="AF389" t="e">
            <v>#REF!</v>
          </cell>
          <cell r="AH389" t="e">
            <v>#REF!</v>
          </cell>
        </row>
        <row r="390">
          <cell r="A390" t="str">
            <v>x</v>
          </cell>
        </row>
        <row r="391">
          <cell r="A391" t="str">
            <v>IF-TRANSCO/Z6</v>
          </cell>
        </row>
        <row r="392">
          <cell r="A392" t="str">
            <v xml:space="preserve">     Basis -Notional</v>
          </cell>
          <cell r="F392" t="e">
            <v>#REF!</v>
          </cell>
          <cell r="H392" t="e">
            <v>#REF!</v>
          </cell>
          <cell r="J392" t="e">
            <v>#REF!</v>
          </cell>
          <cell r="L392" t="e">
            <v>#REF!</v>
          </cell>
          <cell r="N392" t="e">
            <v>#REF!</v>
          </cell>
          <cell r="P392" t="e">
            <v>#REF!</v>
          </cell>
          <cell r="R392" t="e">
            <v>#REF!</v>
          </cell>
          <cell r="T392" t="e">
            <v>#REF!</v>
          </cell>
          <cell r="V392" t="e">
            <v>#REF!</v>
          </cell>
          <cell r="X392" t="e">
            <v>#REF!</v>
          </cell>
          <cell r="Z392" t="e">
            <v>#REF!</v>
          </cell>
          <cell r="AB392" t="e">
            <v>#REF!</v>
          </cell>
          <cell r="AD392" t="e">
            <v>#REF!</v>
          </cell>
          <cell r="AF392" t="e">
            <v>#REF!</v>
          </cell>
          <cell r="AH392" t="e">
            <v>#REF!</v>
          </cell>
        </row>
        <row r="393">
          <cell r="A393" t="str">
            <v xml:space="preserve">     Basis - Equivalent</v>
          </cell>
          <cell r="F393" t="e">
            <v>#REF!</v>
          </cell>
          <cell r="H393" t="e">
            <v>#REF!</v>
          </cell>
          <cell r="J393" t="e">
            <v>#REF!</v>
          </cell>
          <cell r="L393" t="e">
            <v>#REF!</v>
          </cell>
          <cell r="N393" t="e">
            <v>#REF!</v>
          </cell>
          <cell r="P393" t="e">
            <v>#REF!</v>
          </cell>
          <cell r="R393" t="e">
            <v>#REF!</v>
          </cell>
          <cell r="T393" t="e">
            <v>#REF!</v>
          </cell>
          <cell r="V393" t="e">
            <v>#REF!</v>
          </cell>
          <cell r="X393" t="e">
            <v>#REF!</v>
          </cell>
          <cell r="Z393" t="e">
            <v>#REF!</v>
          </cell>
          <cell r="AB393" t="e">
            <v>#REF!</v>
          </cell>
          <cell r="AD393" t="e">
            <v>#REF!</v>
          </cell>
          <cell r="AF393" t="e">
            <v>#REF!</v>
          </cell>
          <cell r="AH393" t="e">
            <v>#REF!</v>
          </cell>
        </row>
        <row r="394">
          <cell r="A394" t="str">
            <v>x</v>
          </cell>
        </row>
        <row r="395">
          <cell r="A395" t="str">
            <v>IF-TRUNKL/FLDZN</v>
          </cell>
        </row>
        <row r="396">
          <cell r="A396" t="str">
            <v xml:space="preserve">     Basis -Notional</v>
          </cell>
          <cell r="F396" t="e">
            <v>#REF!</v>
          </cell>
          <cell r="H396" t="e">
            <v>#REF!</v>
          </cell>
          <cell r="J396" t="e">
            <v>#REF!</v>
          </cell>
          <cell r="L396" t="e">
            <v>#REF!</v>
          </cell>
          <cell r="N396" t="e">
            <v>#REF!</v>
          </cell>
          <cell r="P396" t="e">
            <v>#REF!</v>
          </cell>
          <cell r="R396" t="e">
            <v>#REF!</v>
          </cell>
          <cell r="T396" t="e">
            <v>#REF!</v>
          </cell>
          <cell r="V396" t="e">
            <v>#REF!</v>
          </cell>
          <cell r="X396" t="e">
            <v>#REF!</v>
          </cell>
          <cell r="Z396" t="e">
            <v>#REF!</v>
          </cell>
          <cell r="AB396" t="e">
            <v>#REF!</v>
          </cell>
          <cell r="AD396" t="e">
            <v>#REF!</v>
          </cell>
          <cell r="AF396" t="e">
            <v>#REF!</v>
          </cell>
          <cell r="AH396" t="e">
            <v>#REF!</v>
          </cell>
        </row>
        <row r="397">
          <cell r="A397" t="str">
            <v xml:space="preserve">     Basis - Equivalent</v>
          </cell>
          <cell r="F397" t="e">
            <v>#REF!</v>
          </cell>
          <cell r="H397" t="e">
            <v>#REF!</v>
          </cell>
          <cell r="J397" t="e">
            <v>#REF!</v>
          </cell>
          <cell r="L397" t="e">
            <v>#REF!</v>
          </cell>
          <cell r="N397" t="e">
            <v>#REF!</v>
          </cell>
          <cell r="P397" t="e">
            <v>#REF!</v>
          </cell>
          <cell r="R397" t="e">
            <v>#REF!</v>
          </cell>
          <cell r="T397" t="e">
            <v>#REF!</v>
          </cell>
          <cell r="V397" t="e">
            <v>#REF!</v>
          </cell>
          <cell r="X397" t="e">
            <v>#REF!</v>
          </cell>
          <cell r="Z397" t="e">
            <v>#REF!</v>
          </cell>
          <cell r="AB397" t="e">
            <v>#REF!</v>
          </cell>
          <cell r="AD397" t="e">
            <v>#REF!</v>
          </cell>
          <cell r="AF397" t="e">
            <v>#REF!</v>
          </cell>
          <cell r="AH397" t="e">
            <v>#REF!</v>
          </cell>
        </row>
        <row r="398">
          <cell r="A398" t="str">
            <v>x</v>
          </cell>
        </row>
        <row r="399">
          <cell r="A399" t="str">
            <v>IF-TRUNKL/LA</v>
          </cell>
        </row>
        <row r="400">
          <cell r="A400" t="str">
            <v xml:space="preserve">     Basis -Notional</v>
          </cell>
          <cell r="F400" t="e">
            <v>#REF!</v>
          </cell>
          <cell r="H400" t="e">
            <v>#REF!</v>
          </cell>
          <cell r="J400" t="e">
            <v>#REF!</v>
          </cell>
          <cell r="L400" t="e">
            <v>#REF!</v>
          </cell>
          <cell r="N400" t="e">
            <v>#REF!</v>
          </cell>
          <cell r="P400" t="e">
            <v>#REF!</v>
          </cell>
          <cell r="R400" t="e">
            <v>#REF!</v>
          </cell>
          <cell r="T400" t="e">
            <v>#REF!</v>
          </cell>
          <cell r="V400" t="e">
            <v>#REF!</v>
          </cell>
          <cell r="X400" t="e">
            <v>#REF!</v>
          </cell>
          <cell r="Z400" t="e">
            <v>#REF!</v>
          </cell>
          <cell r="AB400" t="e">
            <v>#REF!</v>
          </cell>
          <cell r="AD400" t="e">
            <v>#REF!</v>
          </cell>
          <cell r="AF400" t="e">
            <v>#REF!</v>
          </cell>
          <cell r="AH400" t="e">
            <v>#REF!</v>
          </cell>
        </row>
        <row r="401">
          <cell r="A401" t="str">
            <v xml:space="preserve">     Basis - Equivalent</v>
          </cell>
          <cell r="F401" t="e">
            <v>#REF!</v>
          </cell>
          <cell r="H401" t="e">
            <v>#REF!</v>
          </cell>
          <cell r="J401" t="e">
            <v>#REF!</v>
          </cell>
          <cell r="L401" t="e">
            <v>#REF!</v>
          </cell>
          <cell r="N401" t="e">
            <v>#REF!</v>
          </cell>
          <cell r="P401" t="e">
            <v>#REF!</v>
          </cell>
          <cell r="R401" t="e">
            <v>#REF!</v>
          </cell>
          <cell r="T401" t="e">
            <v>#REF!</v>
          </cell>
          <cell r="V401" t="e">
            <v>#REF!</v>
          </cell>
          <cell r="X401" t="e">
            <v>#REF!</v>
          </cell>
          <cell r="Z401" t="e">
            <v>#REF!</v>
          </cell>
          <cell r="AB401" t="e">
            <v>#REF!</v>
          </cell>
          <cell r="AD401" t="e">
            <v>#REF!</v>
          </cell>
          <cell r="AF401" t="e">
            <v>#REF!</v>
          </cell>
          <cell r="AH401" t="e">
            <v>#REF!</v>
          </cell>
        </row>
        <row r="402">
          <cell r="A402" t="str">
            <v>x</v>
          </cell>
        </row>
        <row r="403">
          <cell r="A403" t="str">
            <v>IF-TRUNKL/TX</v>
          </cell>
        </row>
        <row r="404">
          <cell r="A404" t="str">
            <v xml:space="preserve">     Basis -Notional</v>
          </cell>
          <cell r="F404" t="e">
            <v>#REF!</v>
          </cell>
          <cell r="H404" t="e">
            <v>#REF!</v>
          </cell>
          <cell r="J404" t="e">
            <v>#REF!</v>
          </cell>
          <cell r="L404" t="e">
            <v>#REF!</v>
          </cell>
          <cell r="N404" t="e">
            <v>#REF!</v>
          </cell>
          <cell r="P404" t="e">
            <v>#REF!</v>
          </cell>
          <cell r="R404" t="e">
            <v>#REF!</v>
          </cell>
          <cell r="T404" t="e">
            <v>#REF!</v>
          </cell>
          <cell r="V404" t="e">
            <v>#REF!</v>
          </cell>
          <cell r="X404" t="e">
            <v>#REF!</v>
          </cell>
          <cell r="Z404" t="e">
            <v>#REF!</v>
          </cell>
          <cell r="AB404" t="e">
            <v>#REF!</v>
          </cell>
          <cell r="AD404" t="e">
            <v>#REF!</v>
          </cell>
          <cell r="AF404" t="e">
            <v>#REF!</v>
          </cell>
          <cell r="AH404" t="e">
            <v>#REF!</v>
          </cell>
        </row>
        <row r="405">
          <cell r="A405" t="str">
            <v xml:space="preserve">     Basis - Equivalent</v>
          </cell>
          <cell r="F405" t="e">
            <v>#REF!</v>
          </cell>
          <cell r="H405" t="e">
            <v>#REF!</v>
          </cell>
          <cell r="J405" t="e">
            <v>#REF!</v>
          </cell>
          <cell r="L405" t="e">
            <v>#REF!</v>
          </cell>
          <cell r="N405" t="e">
            <v>#REF!</v>
          </cell>
          <cell r="P405" t="e">
            <v>#REF!</v>
          </cell>
          <cell r="R405" t="e">
            <v>#REF!</v>
          </cell>
          <cell r="T405" t="e">
            <v>#REF!</v>
          </cell>
          <cell r="V405" t="e">
            <v>#REF!</v>
          </cell>
          <cell r="X405" t="e">
            <v>#REF!</v>
          </cell>
          <cell r="Z405" t="e">
            <v>#REF!</v>
          </cell>
          <cell r="AB405" t="e">
            <v>#REF!</v>
          </cell>
          <cell r="AD405" t="e">
            <v>#REF!</v>
          </cell>
          <cell r="AF405" t="e">
            <v>#REF!</v>
          </cell>
          <cell r="AH405" t="e">
            <v>#REF!</v>
          </cell>
        </row>
        <row r="406">
          <cell r="A406" t="str">
            <v>x</v>
          </cell>
        </row>
        <row r="407">
          <cell r="A407" t="str">
            <v>IF-TW/PERMIAN</v>
          </cell>
        </row>
        <row r="408">
          <cell r="A408" t="str">
            <v xml:space="preserve">     Basis -Notional</v>
          </cell>
          <cell r="F408" t="e">
            <v>#REF!</v>
          </cell>
          <cell r="H408" t="e">
            <v>#REF!</v>
          </cell>
          <cell r="J408" t="e">
            <v>#REF!</v>
          </cell>
          <cell r="L408" t="e">
            <v>#REF!</v>
          </cell>
          <cell r="N408" t="e">
            <v>#REF!</v>
          </cell>
          <cell r="P408" t="e">
            <v>#REF!</v>
          </cell>
          <cell r="R408" t="e">
            <v>#REF!</v>
          </cell>
          <cell r="T408" t="e">
            <v>#REF!</v>
          </cell>
          <cell r="V408" t="e">
            <v>#REF!</v>
          </cell>
          <cell r="X408" t="e">
            <v>#REF!</v>
          </cell>
          <cell r="Z408" t="e">
            <v>#REF!</v>
          </cell>
          <cell r="AB408" t="e">
            <v>#REF!</v>
          </cell>
          <cell r="AD408" t="e">
            <v>#REF!</v>
          </cell>
          <cell r="AF408" t="e">
            <v>#REF!</v>
          </cell>
          <cell r="AH408" t="e">
            <v>#REF!</v>
          </cell>
        </row>
        <row r="409">
          <cell r="A409" t="str">
            <v xml:space="preserve">     Basis - Equivalent</v>
          </cell>
          <cell r="F409" t="e">
            <v>#REF!</v>
          </cell>
          <cell r="H409" t="e">
            <v>#REF!</v>
          </cell>
          <cell r="J409" t="e">
            <v>#REF!</v>
          </cell>
          <cell r="L409" t="e">
            <v>#REF!</v>
          </cell>
          <cell r="N409" t="e">
            <v>#REF!</v>
          </cell>
          <cell r="P409" t="e">
            <v>#REF!</v>
          </cell>
          <cell r="R409" t="e">
            <v>#REF!</v>
          </cell>
          <cell r="T409" t="e">
            <v>#REF!</v>
          </cell>
          <cell r="V409" t="e">
            <v>#REF!</v>
          </cell>
          <cell r="X409" t="e">
            <v>#REF!</v>
          </cell>
          <cell r="Z409" t="e">
            <v>#REF!</v>
          </cell>
          <cell r="AB409" t="e">
            <v>#REF!</v>
          </cell>
          <cell r="AD409" t="e">
            <v>#REF!</v>
          </cell>
          <cell r="AF409" t="e">
            <v>#REF!</v>
          </cell>
          <cell r="AH409" t="e">
            <v>#REF!</v>
          </cell>
        </row>
        <row r="410">
          <cell r="A410" t="str">
            <v>x</v>
          </cell>
        </row>
        <row r="411">
          <cell r="A411" t="str">
            <v>IF-TX CITY LOOP</v>
          </cell>
        </row>
        <row r="412">
          <cell r="A412" t="str">
            <v xml:space="preserve">     Basis -Notional</v>
          </cell>
          <cell r="F412" t="e">
            <v>#REF!</v>
          </cell>
          <cell r="H412" t="e">
            <v>#REF!</v>
          </cell>
          <cell r="J412" t="e">
            <v>#REF!</v>
          </cell>
          <cell r="L412" t="e">
            <v>#REF!</v>
          </cell>
          <cell r="N412" t="e">
            <v>#REF!</v>
          </cell>
          <cell r="P412" t="e">
            <v>#REF!</v>
          </cell>
          <cell r="R412" t="e">
            <v>#REF!</v>
          </cell>
          <cell r="T412" t="e">
            <v>#REF!</v>
          </cell>
          <cell r="V412" t="e">
            <v>#REF!</v>
          </cell>
          <cell r="X412" t="e">
            <v>#REF!</v>
          </cell>
          <cell r="Z412" t="e">
            <v>#REF!</v>
          </cell>
          <cell r="AB412" t="e">
            <v>#REF!</v>
          </cell>
          <cell r="AD412" t="e">
            <v>#REF!</v>
          </cell>
          <cell r="AF412" t="e">
            <v>#REF!</v>
          </cell>
          <cell r="AH412" t="e">
            <v>#REF!</v>
          </cell>
        </row>
        <row r="413">
          <cell r="A413" t="str">
            <v xml:space="preserve">     Basis - Equivalent</v>
          </cell>
          <cell r="F413" t="e">
            <v>#REF!</v>
          </cell>
          <cell r="H413" t="e">
            <v>#REF!</v>
          </cell>
          <cell r="J413" t="e">
            <v>#REF!</v>
          </cell>
          <cell r="L413" t="e">
            <v>#REF!</v>
          </cell>
          <cell r="N413" t="e">
            <v>#REF!</v>
          </cell>
          <cell r="P413" t="e">
            <v>#REF!</v>
          </cell>
          <cell r="R413" t="e">
            <v>#REF!</v>
          </cell>
          <cell r="T413" t="e">
            <v>#REF!</v>
          </cell>
          <cell r="V413" t="e">
            <v>#REF!</v>
          </cell>
          <cell r="X413" t="e">
            <v>#REF!</v>
          </cell>
          <cell r="Z413" t="e">
            <v>#REF!</v>
          </cell>
          <cell r="AB413" t="e">
            <v>#REF!</v>
          </cell>
          <cell r="AD413" t="e">
            <v>#REF!</v>
          </cell>
          <cell r="AF413" t="e">
            <v>#REF!</v>
          </cell>
          <cell r="AH413" t="e">
            <v>#REF!</v>
          </cell>
        </row>
        <row r="414">
          <cell r="A414" t="str">
            <v>x</v>
          </cell>
        </row>
        <row r="415">
          <cell r="A415" t="str">
            <v>IF-VALLEY</v>
          </cell>
        </row>
        <row r="416">
          <cell r="A416" t="str">
            <v xml:space="preserve">     Basis -Notional</v>
          </cell>
          <cell r="F416" t="e">
            <v>#REF!</v>
          </cell>
          <cell r="H416" t="e">
            <v>#REF!</v>
          </cell>
          <cell r="J416" t="e">
            <v>#REF!</v>
          </cell>
          <cell r="L416" t="e">
            <v>#REF!</v>
          </cell>
          <cell r="N416" t="e">
            <v>#REF!</v>
          </cell>
          <cell r="P416" t="e">
            <v>#REF!</v>
          </cell>
          <cell r="R416" t="e">
            <v>#REF!</v>
          </cell>
          <cell r="T416" t="e">
            <v>#REF!</v>
          </cell>
          <cell r="V416" t="e">
            <v>#REF!</v>
          </cell>
          <cell r="X416" t="e">
            <v>#REF!</v>
          </cell>
          <cell r="Z416" t="e">
            <v>#REF!</v>
          </cell>
          <cell r="AB416" t="e">
            <v>#REF!</v>
          </cell>
          <cell r="AD416" t="e">
            <v>#REF!</v>
          </cell>
          <cell r="AF416" t="e">
            <v>#REF!</v>
          </cell>
          <cell r="AH416" t="e">
            <v>#REF!</v>
          </cell>
        </row>
        <row r="417">
          <cell r="A417" t="str">
            <v xml:space="preserve">     Basis - Equivalent</v>
          </cell>
          <cell r="F417" t="e">
            <v>#REF!</v>
          </cell>
          <cell r="H417" t="e">
            <v>#REF!</v>
          </cell>
          <cell r="J417" t="e">
            <v>#REF!</v>
          </cell>
          <cell r="L417" t="e">
            <v>#REF!</v>
          </cell>
          <cell r="N417" t="e">
            <v>#REF!</v>
          </cell>
          <cell r="P417" t="e">
            <v>#REF!</v>
          </cell>
          <cell r="R417" t="e">
            <v>#REF!</v>
          </cell>
          <cell r="T417" t="e">
            <v>#REF!</v>
          </cell>
          <cell r="V417" t="e">
            <v>#REF!</v>
          </cell>
          <cell r="X417" t="e">
            <v>#REF!</v>
          </cell>
          <cell r="Z417" t="e">
            <v>#REF!</v>
          </cell>
          <cell r="AB417" t="e">
            <v>#REF!</v>
          </cell>
          <cell r="AD417" t="e">
            <v>#REF!</v>
          </cell>
          <cell r="AF417" t="e">
            <v>#REF!</v>
          </cell>
          <cell r="AH417" t="e">
            <v>#REF!</v>
          </cell>
        </row>
        <row r="418">
          <cell r="A418" t="str">
            <v>x</v>
          </cell>
        </row>
        <row r="419">
          <cell r="A419" t="str">
            <v>IF-WAHA</v>
          </cell>
        </row>
        <row r="420">
          <cell r="A420" t="str">
            <v xml:space="preserve">     Basis -Notional</v>
          </cell>
          <cell r="F420" t="e">
            <v>#REF!</v>
          </cell>
          <cell r="H420" t="e">
            <v>#REF!</v>
          </cell>
          <cell r="J420" t="e">
            <v>#REF!</v>
          </cell>
          <cell r="L420" t="e">
            <v>#REF!</v>
          </cell>
          <cell r="N420" t="e">
            <v>#REF!</v>
          </cell>
          <cell r="P420" t="e">
            <v>#REF!</v>
          </cell>
          <cell r="R420" t="e">
            <v>#REF!</v>
          </cell>
          <cell r="T420" t="e">
            <v>#REF!</v>
          </cell>
          <cell r="V420" t="e">
            <v>#REF!</v>
          </cell>
          <cell r="X420" t="e">
            <v>#REF!</v>
          </cell>
          <cell r="Z420" t="e">
            <v>#REF!</v>
          </cell>
          <cell r="AB420" t="e">
            <v>#REF!</v>
          </cell>
          <cell r="AD420" t="e">
            <v>#REF!</v>
          </cell>
          <cell r="AF420" t="e">
            <v>#REF!</v>
          </cell>
          <cell r="AH420" t="e">
            <v>#REF!</v>
          </cell>
        </row>
        <row r="421">
          <cell r="A421" t="str">
            <v xml:space="preserve">     Basis - Equivalent</v>
          </cell>
          <cell r="F421" t="e">
            <v>#REF!</v>
          </cell>
          <cell r="H421" t="e">
            <v>#REF!</v>
          </cell>
          <cell r="J421" t="e">
            <v>#REF!</v>
          </cell>
          <cell r="L421" t="e">
            <v>#REF!</v>
          </cell>
          <cell r="N421" t="e">
            <v>#REF!</v>
          </cell>
          <cell r="P421" t="e">
            <v>#REF!</v>
          </cell>
          <cell r="R421" t="e">
            <v>#REF!</v>
          </cell>
          <cell r="T421" t="e">
            <v>#REF!</v>
          </cell>
          <cell r="V421" t="e">
            <v>#REF!</v>
          </cell>
          <cell r="X421" t="e">
            <v>#REF!</v>
          </cell>
          <cell r="Z421" t="e">
            <v>#REF!</v>
          </cell>
          <cell r="AB421" t="e">
            <v>#REF!</v>
          </cell>
          <cell r="AD421" t="e">
            <v>#REF!</v>
          </cell>
          <cell r="AF421" t="e">
            <v>#REF!</v>
          </cell>
          <cell r="AH421" t="e">
            <v>#REF!</v>
          </cell>
        </row>
        <row r="422">
          <cell r="A422" t="str">
            <v>x</v>
          </cell>
        </row>
        <row r="423">
          <cell r="A423" t="str">
            <v>IF-WNG/TOK</v>
          </cell>
        </row>
        <row r="424">
          <cell r="A424" t="str">
            <v xml:space="preserve">     Basis -Notional</v>
          </cell>
          <cell r="F424" t="e">
            <v>#REF!</v>
          </cell>
          <cell r="H424" t="e">
            <v>#REF!</v>
          </cell>
          <cell r="J424" t="e">
            <v>#REF!</v>
          </cell>
          <cell r="L424" t="e">
            <v>#REF!</v>
          </cell>
          <cell r="N424" t="e">
            <v>#REF!</v>
          </cell>
          <cell r="P424" t="e">
            <v>#REF!</v>
          </cell>
          <cell r="R424" t="e">
            <v>#REF!</v>
          </cell>
          <cell r="T424" t="e">
            <v>#REF!</v>
          </cell>
          <cell r="V424" t="e">
            <v>#REF!</v>
          </cell>
          <cell r="X424" t="e">
            <v>#REF!</v>
          </cell>
          <cell r="Z424" t="e">
            <v>#REF!</v>
          </cell>
          <cell r="AB424" t="e">
            <v>#REF!</v>
          </cell>
          <cell r="AD424" t="e">
            <v>#REF!</v>
          </cell>
          <cell r="AF424" t="e">
            <v>#REF!</v>
          </cell>
          <cell r="AH424" t="e">
            <v>#REF!</v>
          </cell>
        </row>
        <row r="425">
          <cell r="A425" t="str">
            <v xml:space="preserve">     Basis - Equivalent</v>
          </cell>
          <cell r="F425" t="e">
            <v>#REF!</v>
          </cell>
          <cell r="H425" t="e">
            <v>#REF!</v>
          </cell>
          <cell r="J425" t="e">
            <v>#REF!</v>
          </cell>
          <cell r="L425" t="e">
            <v>#REF!</v>
          </cell>
          <cell r="N425" t="e">
            <v>#REF!</v>
          </cell>
          <cell r="P425" t="e">
            <v>#REF!</v>
          </cell>
          <cell r="R425" t="e">
            <v>#REF!</v>
          </cell>
          <cell r="T425" t="e">
            <v>#REF!</v>
          </cell>
          <cell r="V425" t="e">
            <v>#REF!</v>
          </cell>
          <cell r="X425" t="e">
            <v>#REF!</v>
          </cell>
          <cell r="Z425" t="e">
            <v>#REF!</v>
          </cell>
          <cell r="AB425" t="e">
            <v>#REF!</v>
          </cell>
          <cell r="AD425" t="e">
            <v>#REF!</v>
          </cell>
          <cell r="AF425" t="e">
            <v>#REF!</v>
          </cell>
          <cell r="AH425" t="e">
            <v>#REF!</v>
          </cell>
        </row>
        <row r="426">
          <cell r="A426" t="str">
            <v>x</v>
          </cell>
        </row>
        <row r="427">
          <cell r="A427" t="str">
            <v>MICH/CONS</v>
          </cell>
        </row>
        <row r="428">
          <cell r="A428" t="str">
            <v xml:space="preserve">     Basis -Notional</v>
          </cell>
          <cell r="F428" t="e">
            <v>#REF!</v>
          </cell>
          <cell r="H428" t="e">
            <v>#REF!</v>
          </cell>
          <cell r="J428" t="e">
            <v>#REF!</v>
          </cell>
          <cell r="L428" t="e">
            <v>#REF!</v>
          </cell>
          <cell r="N428" t="e">
            <v>#REF!</v>
          </cell>
          <cell r="P428" t="e">
            <v>#REF!</v>
          </cell>
          <cell r="R428" t="e">
            <v>#REF!</v>
          </cell>
          <cell r="T428" t="e">
            <v>#REF!</v>
          </cell>
          <cell r="V428" t="e">
            <v>#REF!</v>
          </cell>
          <cell r="X428" t="e">
            <v>#REF!</v>
          </cell>
          <cell r="Z428" t="e">
            <v>#REF!</v>
          </cell>
          <cell r="AB428" t="e">
            <v>#REF!</v>
          </cell>
          <cell r="AD428" t="e">
            <v>#REF!</v>
          </cell>
          <cell r="AF428" t="e">
            <v>#REF!</v>
          </cell>
          <cell r="AH428" t="e">
            <v>#REF!</v>
          </cell>
        </row>
        <row r="429">
          <cell r="A429" t="str">
            <v xml:space="preserve">     Basis - Equivalent</v>
          </cell>
          <cell r="F429" t="e">
            <v>#REF!</v>
          </cell>
          <cell r="H429" t="e">
            <v>#REF!</v>
          </cell>
          <cell r="J429" t="e">
            <v>#REF!</v>
          </cell>
          <cell r="L429" t="e">
            <v>#REF!</v>
          </cell>
          <cell r="N429" t="e">
            <v>#REF!</v>
          </cell>
          <cell r="P429" t="e">
            <v>#REF!</v>
          </cell>
          <cell r="R429" t="e">
            <v>#REF!</v>
          </cell>
          <cell r="T429" t="e">
            <v>#REF!</v>
          </cell>
          <cell r="V429" t="e">
            <v>#REF!</v>
          </cell>
          <cell r="X429" t="e">
            <v>#REF!</v>
          </cell>
          <cell r="Z429" t="e">
            <v>#REF!</v>
          </cell>
          <cell r="AB429" t="e">
            <v>#REF!</v>
          </cell>
          <cell r="AD429" t="e">
            <v>#REF!</v>
          </cell>
          <cell r="AF429" t="e">
            <v>#REF!</v>
          </cell>
          <cell r="AH429" t="e">
            <v>#REF!</v>
          </cell>
        </row>
        <row r="430">
          <cell r="A430" t="str">
            <v>x</v>
          </cell>
        </row>
        <row r="431">
          <cell r="A431" t="str">
            <v>MICH_CG-GD</v>
          </cell>
        </row>
        <row r="432">
          <cell r="A432" t="str">
            <v xml:space="preserve">     Basis -Notional</v>
          </cell>
          <cell r="F432" t="e">
            <v>#REF!</v>
          </cell>
          <cell r="H432" t="e">
            <v>#REF!</v>
          </cell>
          <cell r="J432" t="e">
            <v>#REF!</v>
          </cell>
          <cell r="L432" t="e">
            <v>#REF!</v>
          </cell>
          <cell r="N432" t="e">
            <v>#REF!</v>
          </cell>
          <cell r="P432" t="e">
            <v>#REF!</v>
          </cell>
          <cell r="R432" t="e">
            <v>#REF!</v>
          </cell>
          <cell r="T432" t="e">
            <v>#REF!</v>
          </cell>
          <cell r="V432" t="e">
            <v>#REF!</v>
          </cell>
          <cell r="X432" t="e">
            <v>#REF!</v>
          </cell>
          <cell r="Z432" t="e">
            <v>#REF!</v>
          </cell>
          <cell r="AB432" t="e">
            <v>#REF!</v>
          </cell>
          <cell r="AD432" t="e">
            <v>#REF!</v>
          </cell>
          <cell r="AF432" t="e">
            <v>#REF!</v>
          </cell>
          <cell r="AH432" t="e">
            <v>#REF!</v>
          </cell>
        </row>
        <row r="433">
          <cell r="A433" t="str">
            <v xml:space="preserve">     Basis - Equivalent</v>
          </cell>
          <cell r="F433" t="e">
            <v>#REF!</v>
          </cell>
          <cell r="H433" t="e">
            <v>#REF!</v>
          </cell>
          <cell r="J433" t="e">
            <v>#REF!</v>
          </cell>
          <cell r="L433" t="e">
            <v>#REF!</v>
          </cell>
          <cell r="N433" t="e">
            <v>#REF!</v>
          </cell>
          <cell r="P433" t="e">
            <v>#REF!</v>
          </cell>
          <cell r="R433" t="e">
            <v>#REF!</v>
          </cell>
          <cell r="T433" t="e">
            <v>#REF!</v>
          </cell>
          <cell r="V433" t="e">
            <v>#REF!</v>
          </cell>
          <cell r="X433" t="e">
            <v>#REF!</v>
          </cell>
          <cell r="Z433" t="e">
            <v>#REF!</v>
          </cell>
          <cell r="AB433" t="e">
            <v>#REF!</v>
          </cell>
          <cell r="AD433" t="e">
            <v>#REF!</v>
          </cell>
          <cell r="AF433" t="e">
            <v>#REF!</v>
          </cell>
          <cell r="AH433" t="e">
            <v>#REF!</v>
          </cell>
        </row>
        <row r="434">
          <cell r="A434" t="str">
            <v>x</v>
          </cell>
        </row>
        <row r="435">
          <cell r="A435" t="str">
            <v>MICH-ST.CLAIR</v>
          </cell>
        </row>
        <row r="436">
          <cell r="A436" t="str">
            <v xml:space="preserve">     Basis -Notional</v>
          </cell>
          <cell r="F436" t="e">
            <v>#REF!</v>
          </cell>
          <cell r="H436" t="e">
            <v>#REF!</v>
          </cell>
          <cell r="J436" t="e">
            <v>#REF!</v>
          </cell>
          <cell r="L436" t="e">
            <v>#REF!</v>
          </cell>
          <cell r="N436" t="e">
            <v>#REF!</v>
          </cell>
          <cell r="P436" t="e">
            <v>#REF!</v>
          </cell>
          <cell r="R436" t="e">
            <v>#REF!</v>
          </cell>
          <cell r="T436" t="e">
            <v>#REF!</v>
          </cell>
          <cell r="V436" t="e">
            <v>#REF!</v>
          </cell>
          <cell r="X436" t="e">
            <v>#REF!</v>
          </cell>
          <cell r="Z436" t="e">
            <v>#REF!</v>
          </cell>
          <cell r="AB436" t="e">
            <v>#REF!</v>
          </cell>
          <cell r="AD436" t="e">
            <v>#REF!</v>
          </cell>
          <cell r="AF436" t="e">
            <v>#REF!</v>
          </cell>
          <cell r="AH436" t="e">
            <v>#REF!</v>
          </cell>
        </row>
        <row r="437">
          <cell r="A437" t="str">
            <v xml:space="preserve">     Basis - Equivalent</v>
          </cell>
          <cell r="F437" t="e">
            <v>#REF!</v>
          </cell>
          <cell r="H437" t="e">
            <v>#REF!</v>
          </cell>
          <cell r="J437" t="e">
            <v>#REF!</v>
          </cell>
          <cell r="L437" t="e">
            <v>#REF!</v>
          </cell>
          <cell r="N437" t="e">
            <v>#REF!</v>
          </cell>
          <cell r="P437" t="e">
            <v>#REF!</v>
          </cell>
          <cell r="R437" t="e">
            <v>#REF!</v>
          </cell>
          <cell r="T437" t="e">
            <v>#REF!</v>
          </cell>
          <cell r="V437" t="e">
            <v>#REF!</v>
          </cell>
          <cell r="X437" t="e">
            <v>#REF!</v>
          </cell>
          <cell r="Z437" t="e">
            <v>#REF!</v>
          </cell>
          <cell r="AB437" t="e">
            <v>#REF!</v>
          </cell>
          <cell r="AD437" t="e">
            <v>#REF!</v>
          </cell>
          <cell r="AF437" t="e">
            <v>#REF!</v>
          </cell>
          <cell r="AH437" t="e">
            <v>#REF!</v>
          </cell>
        </row>
        <row r="438">
          <cell r="A438" t="str">
            <v>x</v>
          </cell>
        </row>
        <row r="439">
          <cell r="A439" t="str">
            <v>ML7/CG</v>
          </cell>
        </row>
        <row r="440">
          <cell r="A440" t="str">
            <v xml:space="preserve">     Basis -Notional</v>
          </cell>
          <cell r="F440" t="e">
            <v>#REF!</v>
          </cell>
          <cell r="H440" t="e">
            <v>#REF!</v>
          </cell>
          <cell r="J440" t="e">
            <v>#REF!</v>
          </cell>
          <cell r="L440" t="e">
            <v>#REF!</v>
          </cell>
          <cell r="N440" t="e">
            <v>#REF!</v>
          </cell>
          <cell r="P440" t="e">
            <v>#REF!</v>
          </cell>
          <cell r="R440" t="e">
            <v>#REF!</v>
          </cell>
          <cell r="T440" t="e">
            <v>#REF!</v>
          </cell>
          <cell r="V440" t="e">
            <v>#REF!</v>
          </cell>
          <cell r="X440" t="e">
            <v>#REF!</v>
          </cell>
          <cell r="Z440" t="e">
            <v>#REF!</v>
          </cell>
          <cell r="AB440" t="e">
            <v>#REF!</v>
          </cell>
          <cell r="AD440" t="e">
            <v>#REF!</v>
          </cell>
          <cell r="AF440" t="e">
            <v>#REF!</v>
          </cell>
          <cell r="AH440" t="e">
            <v>#REF!</v>
          </cell>
        </row>
        <row r="441">
          <cell r="A441" t="str">
            <v xml:space="preserve">     Basis - Equivalent</v>
          </cell>
          <cell r="F441" t="e">
            <v>#REF!</v>
          </cell>
          <cell r="H441" t="e">
            <v>#REF!</v>
          </cell>
          <cell r="J441" t="e">
            <v>#REF!</v>
          </cell>
          <cell r="L441" t="e">
            <v>#REF!</v>
          </cell>
          <cell r="N441" t="e">
            <v>#REF!</v>
          </cell>
          <cell r="P441" t="e">
            <v>#REF!</v>
          </cell>
          <cell r="R441" t="e">
            <v>#REF!</v>
          </cell>
          <cell r="T441" t="e">
            <v>#REF!</v>
          </cell>
          <cell r="V441" t="e">
            <v>#REF!</v>
          </cell>
          <cell r="X441" t="e">
            <v>#REF!</v>
          </cell>
          <cell r="Z441" t="e">
            <v>#REF!</v>
          </cell>
          <cell r="AB441" t="e">
            <v>#REF!</v>
          </cell>
          <cell r="AD441" t="e">
            <v>#REF!</v>
          </cell>
          <cell r="AF441" t="e">
            <v>#REF!</v>
          </cell>
          <cell r="AH441" t="e">
            <v>#REF!</v>
          </cell>
        </row>
        <row r="442">
          <cell r="A442" t="str">
            <v>x</v>
          </cell>
        </row>
        <row r="443">
          <cell r="A443" t="str">
            <v>NAT/FUEL/LEIDY</v>
          </cell>
        </row>
        <row r="444">
          <cell r="A444" t="str">
            <v xml:space="preserve">     Basis -Notional</v>
          </cell>
          <cell r="F444" t="e">
            <v>#REF!</v>
          </cell>
          <cell r="H444" t="e">
            <v>#REF!</v>
          </cell>
          <cell r="J444" t="e">
            <v>#REF!</v>
          </cell>
          <cell r="L444" t="e">
            <v>#REF!</v>
          </cell>
          <cell r="N444" t="e">
            <v>#REF!</v>
          </cell>
          <cell r="P444" t="e">
            <v>#REF!</v>
          </cell>
          <cell r="R444" t="e">
            <v>#REF!</v>
          </cell>
          <cell r="T444" t="e">
            <v>#REF!</v>
          </cell>
          <cell r="V444" t="e">
            <v>#REF!</v>
          </cell>
          <cell r="X444" t="e">
            <v>#REF!</v>
          </cell>
          <cell r="Z444" t="e">
            <v>#REF!</v>
          </cell>
          <cell r="AB444" t="e">
            <v>#REF!</v>
          </cell>
          <cell r="AD444" t="e">
            <v>#REF!</v>
          </cell>
          <cell r="AF444" t="e">
            <v>#REF!</v>
          </cell>
          <cell r="AH444" t="e">
            <v>#REF!</v>
          </cell>
        </row>
        <row r="445">
          <cell r="A445" t="str">
            <v xml:space="preserve">     Basis - Equivalent</v>
          </cell>
          <cell r="F445" t="e">
            <v>#REF!</v>
          </cell>
          <cell r="H445" t="e">
            <v>#REF!</v>
          </cell>
          <cell r="J445" t="e">
            <v>#REF!</v>
          </cell>
          <cell r="L445" t="e">
            <v>#REF!</v>
          </cell>
          <cell r="N445" t="e">
            <v>#REF!</v>
          </cell>
          <cell r="P445" t="e">
            <v>#REF!</v>
          </cell>
          <cell r="R445" t="e">
            <v>#REF!</v>
          </cell>
          <cell r="T445" t="e">
            <v>#REF!</v>
          </cell>
          <cell r="V445" t="e">
            <v>#REF!</v>
          </cell>
          <cell r="X445" t="e">
            <v>#REF!</v>
          </cell>
          <cell r="Z445" t="e">
            <v>#REF!</v>
          </cell>
          <cell r="AB445" t="e">
            <v>#REF!</v>
          </cell>
          <cell r="AD445" t="e">
            <v>#REF!</v>
          </cell>
          <cell r="AF445" t="e">
            <v>#REF!</v>
          </cell>
          <cell r="AH445" t="e">
            <v>#REF!</v>
          </cell>
        </row>
        <row r="446">
          <cell r="A446" t="str">
            <v>x</v>
          </cell>
        </row>
        <row r="447">
          <cell r="A447" t="str">
            <v>NG</v>
          </cell>
        </row>
        <row r="448">
          <cell r="A448" t="str">
            <v xml:space="preserve">     Basis -Notional</v>
          </cell>
          <cell r="F448" t="e">
            <v>#REF!</v>
          </cell>
          <cell r="H448" t="e">
            <v>#REF!</v>
          </cell>
          <cell r="J448" t="e">
            <v>#REF!</v>
          </cell>
          <cell r="L448" t="e">
            <v>#REF!</v>
          </cell>
          <cell r="N448" t="e">
            <v>#REF!</v>
          </cell>
          <cell r="P448" t="e">
            <v>#REF!</v>
          </cell>
          <cell r="R448" t="e">
            <v>#REF!</v>
          </cell>
          <cell r="T448" t="e">
            <v>#REF!</v>
          </cell>
          <cell r="V448" t="e">
            <v>#REF!</v>
          </cell>
          <cell r="X448" t="e">
            <v>#REF!</v>
          </cell>
          <cell r="Z448" t="e">
            <v>#REF!</v>
          </cell>
          <cell r="AB448" t="e">
            <v>#REF!</v>
          </cell>
          <cell r="AD448" t="e">
            <v>#REF!</v>
          </cell>
          <cell r="AF448" t="e">
            <v>#REF!</v>
          </cell>
          <cell r="AH448" t="e">
            <v>#REF!</v>
          </cell>
        </row>
        <row r="449">
          <cell r="A449" t="str">
            <v xml:space="preserve">     Basis - Equivalent</v>
          </cell>
          <cell r="F449" t="e">
            <v>#REF!</v>
          </cell>
          <cell r="H449" t="e">
            <v>#REF!</v>
          </cell>
          <cell r="J449" t="e">
            <v>#REF!</v>
          </cell>
          <cell r="L449" t="e">
            <v>#REF!</v>
          </cell>
          <cell r="N449" t="e">
            <v>#REF!</v>
          </cell>
          <cell r="P449" t="e">
            <v>#REF!</v>
          </cell>
          <cell r="R449" t="e">
            <v>#REF!</v>
          </cell>
          <cell r="T449" t="e">
            <v>#REF!</v>
          </cell>
          <cell r="V449" t="e">
            <v>#REF!</v>
          </cell>
          <cell r="X449" t="e">
            <v>#REF!</v>
          </cell>
          <cell r="Z449" t="e">
            <v>#REF!</v>
          </cell>
          <cell r="AB449" t="e">
            <v>#REF!</v>
          </cell>
          <cell r="AD449" t="e">
            <v>#REF!</v>
          </cell>
          <cell r="AF449" t="e">
            <v>#REF!</v>
          </cell>
          <cell r="AH449" t="e">
            <v>#REF!</v>
          </cell>
        </row>
        <row r="450">
          <cell r="A450" t="str">
            <v>x</v>
          </cell>
        </row>
        <row r="451">
          <cell r="A451" t="str">
            <v>NGFPL</v>
          </cell>
        </row>
        <row r="452">
          <cell r="A452" t="str">
            <v xml:space="preserve">     Basis -Notional</v>
          </cell>
          <cell r="F452" t="e">
            <v>#REF!</v>
          </cell>
          <cell r="H452" t="e">
            <v>#REF!</v>
          </cell>
          <cell r="J452" t="e">
            <v>#REF!</v>
          </cell>
          <cell r="L452" t="e">
            <v>#REF!</v>
          </cell>
          <cell r="N452" t="e">
            <v>#REF!</v>
          </cell>
          <cell r="P452" t="e">
            <v>#REF!</v>
          </cell>
          <cell r="R452" t="e">
            <v>#REF!</v>
          </cell>
          <cell r="T452" t="e">
            <v>#REF!</v>
          </cell>
          <cell r="V452" t="e">
            <v>#REF!</v>
          </cell>
          <cell r="X452" t="e">
            <v>#REF!</v>
          </cell>
          <cell r="Z452" t="e">
            <v>#REF!</v>
          </cell>
          <cell r="AB452" t="e">
            <v>#REF!</v>
          </cell>
          <cell r="AD452" t="e">
            <v>#REF!</v>
          </cell>
          <cell r="AF452" t="e">
            <v>#REF!</v>
          </cell>
          <cell r="AH452" t="e">
            <v>#REF!</v>
          </cell>
        </row>
        <row r="453">
          <cell r="A453" t="str">
            <v xml:space="preserve">     Basis - Equivalent</v>
          </cell>
          <cell r="F453" t="e">
            <v>#REF!</v>
          </cell>
          <cell r="H453" t="e">
            <v>#REF!</v>
          </cell>
          <cell r="J453" t="e">
            <v>#REF!</v>
          </cell>
          <cell r="L453" t="e">
            <v>#REF!</v>
          </cell>
          <cell r="N453" t="e">
            <v>#REF!</v>
          </cell>
          <cell r="P453" t="e">
            <v>#REF!</v>
          </cell>
          <cell r="R453" t="e">
            <v>#REF!</v>
          </cell>
          <cell r="T453" t="e">
            <v>#REF!</v>
          </cell>
          <cell r="V453" t="e">
            <v>#REF!</v>
          </cell>
          <cell r="X453" t="e">
            <v>#REF!</v>
          </cell>
          <cell r="Z453" t="e">
            <v>#REF!</v>
          </cell>
          <cell r="AB453" t="e">
            <v>#REF!</v>
          </cell>
          <cell r="AD453" t="e">
            <v>#REF!</v>
          </cell>
          <cell r="AF453" t="e">
            <v>#REF!</v>
          </cell>
          <cell r="AH453" t="e">
            <v>#REF!</v>
          </cell>
        </row>
        <row r="454">
          <cell r="A454" t="str">
            <v>x</v>
          </cell>
        </row>
        <row r="455">
          <cell r="A455" t="str">
            <v>NGI/CHI. GATE</v>
          </cell>
        </row>
        <row r="456">
          <cell r="A456" t="str">
            <v xml:space="preserve">     Basis -Notional</v>
          </cell>
          <cell r="F456" t="e">
            <v>#REF!</v>
          </cell>
          <cell r="H456" t="e">
            <v>#REF!</v>
          </cell>
          <cell r="J456" t="e">
            <v>#REF!</v>
          </cell>
          <cell r="L456" t="e">
            <v>#REF!</v>
          </cell>
          <cell r="N456" t="e">
            <v>#REF!</v>
          </cell>
          <cell r="P456" t="e">
            <v>#REF!</v>
          </cell>
          <cell r="R456" t="e">
            <v>#REF!</v>
          </cell>
          <cell r="T456" t="e">
            <v>#REF!</v>
          </cell>
          <cell r="V456" t="e">
            <v>#REF!</v>
          </cell>
          <cell r="X456" t="e">
            <v>#REF!</v>
          </cell>
          <cell r="Z456" t="e">
            <v>#REF!</v>
          </cell>
          <cell r="AB456" t="e">
            <v>#REF!</v>
          </cell>
          <cell r="AD456" t="e">
            <v>#REF!</v>
          </cell>
          <cell r="AF456" t="e">
            <v>#REF!</v>
          </cell>
          <cell r="AH456" t="e">
            <v>#REF!</v>
          </cell>
        </row>
        <row r="457">
          <cell r="A457" t="str">
            <v xml:space="preserve">     Basis - Equivalent</v>
          </cell>
          <cell r="F457" t="e">
            <v>#REF!</v>
          </cell>
          <cell r="H457" t="e">
            <v>#REF!</v>
          </cell>
          <cell r="J457" t="e">
            <v>#REF!</v>
          </cell>
          <cell r="L457" t="e">
            <v>#REF!</v>
          </cell>
          <cell r="N457" t="e">
            <v>#REF!</v>
          </cell>
          <cell r="P457" t="e">
            <v>#REF!</v>
          </cell>
          <cell r="R457" t="e">
            <v>#REF!</v>
          </cell>
          <cell r="T457" t="e">
            <v>#REF!</v>
          </cell>
          <cell r="V457" t="e">
            <v>#REF!</v>
          </cell>
          <cell r="X457" t="e">
            <v>#REF!</v>
          </cell>
          <cell r="Z457" t="e">
            <v>#REF!</v>
          </cell>
          <cell r="AB457" t="e">
            <v>#REF!</v>
          </cell>
          <cell r="AD457" t="e">
            <v>#REF!</v>
          </cell>
          <cell r="AF457" t="e">
            <v>#REF!</v>
          </cell>
          <cell r="AH457" t="e">
            <v>#REF!</v>
          </cell>
        </row>
        <row r="458">
          <cell r="A458" t="str">
            <v>x</v>
          </cell>
        </row>
        <row r="459">
          <cell r="A459" t="str">
            <v>NGI-MALIN</v>
          </cell>
        </row>
        <row r="460">
          <cell r="A460" t="str">
            <v xml:space="preserve">     Basis -Notional</v>
          </cell>
          <cell r="F460" t="e">
            <v>#REF!</v>
          </cell>
          <cell r="H460" t="e">
            <v>#REF!</v>
          </cell>
          <cell r="J460" t="e">
            <v>#REF!</v>
          </cell>
          <cell r="L460" t="e">
            <v>#REF!</v>
          </cell>
          <cell r="N460" t="e">
            <v>#REF!</v>
          </cell>
          <cell r="P460" t="e">
            <v>#REF!</v>
          </cell>
          <cell r="R460" t="e">
            <v>#REF!</v>
          </cell>
          <cell r="T460" t="e">
            <v>#REF!</v>
          </cell>
          <cell r="V460" t="e">
            <v>#REF!</v>
          </cell>
          <cell r="X460" t="e">
            <v>#REF!</v>
          </cell>
          <cell r="Z460" t="e">
            <v>#REF!</v>
          </cell>
          <cell r="AB460" t="e">
            <v>#REF!</v>
          </cell>
          <cell r="AD460" t="e">
            <v>#REF!</v>
          </cell>
          <cell r="AF460" t="e">
            <v>#REF!</v>
          </cell>
          <cell r="AH460" t="e">
            <v>#REF!</v>
          </cell>
        </row>
        <row r="461">
          <cell r="A461" t="str">
            <v xml:space="preserve">     Basis - Equivalent</v>
          </cell>
          <cell r="F461" t="e">
            <v>#REF!</v>
          </cell>
          <cell r="H461" t="e">
            <v>#REF!</v>
          </cell>
          <cell r="J461" t="e">
            <v>#REF!</v>
          </cell>
          <cell r="L461" t="e">
            <v>#REF!</v>
          </cell>
          <cell r="N461" t="e">
            <v>#REF!</v>
          </cell>
          <cell r="P461" t="e">
            <v>#REF!</v>
          </cell>
          <cell r="R461" t="e">
            <v>#REF!</v>
          </cell>
          <cell r="T461" t="e">
            <v>#REF!</v>
          </cell>
          <cell r="V461" t="e">
            <v>#REF!</v>
          </cell>
          <cell r="X461" t="e">
            <v>#REF!</v>
          </cell>
          <cell r="Z461" t="e">
            <v>#REF!</v>
          </cell>
          <cell r="AB461" t="e">
            <v>#REF!</v>
          </cell>
          <cell r="AD461" t="e">
            <v>#REF!</v>
          </cell>
          <cell r="AF461" t="e">
            <v>#REF!</v>
          </cell>
          <cell r="AH461" t="e">
            <v>#REF!</v>
          </cell>
        </row>
        <row r="462">
          <cell r="A462" t="str">
            <v>x</v>
          </cell>
        </row>
        <row r="463">
          <cell r="A463" t="str">
            <v>NGI-MICH_CG</v>
          </cell>
        </row>
        <row r="464">
          <cell r="A464" t="str">
            <v xml:space="preserve">     Basis -Notional</v>
          </cell>
          <cell r="F464" t="e">
            <v>#REF!</v>
          </cell>
          <cell r="H464" t="e">
            <v>#REF!</v>
          </cell>
          <cell r="J464" t="e">
            <v>#REF!</v>
          </cell>
          <cell r="L464" t="e">
            <v>#REF!</v>
          </cell>
          <cell r="N464" t="e">
            <v>#REF!</v>
          </cell>
          <cell r="P464" t="e">
            <v>#REF!</v>
          </cell>
          <cell r="R464" t="e">
            <v>#REF!</v>
          </cell>
          <cell r="T464" t="e">
            <v>#REF!</v>
          </cell>
          <cell r="V464" t="e">
            <v>#REF!</v>
          </cell>
          <cell r="X464" t="e">
            <v>#REF!</v>
          </cell>
          <cell r="Z464" t="e">
            <v>#REF!</v>
          </cell>
          <cell r="AB464" t="e">
            <v>#REF!</v>
          </cell>
          <cell r="AD464" t="e">
            <v>#REF!</v>
          </cell>
          <cell r="AF464" t="e">
            <v>#REF!</v>
          </cell>
          <cell r="AH464" t="e">
            <v>#REF!</v>
          </cell>
        </row>
        <row r="465">
          <cell r="A465" t="str">
            <v xml:space="preserve">     Basis - Equivalent</v>
          </cell>
          <cell r="F465" t="e">
            <v>#REF!</v>
          </cell>
          <cell r="H465" t="e">
            <v>#REF!</v>
          </cell>
          <cell r="J465" t="e">
            <v>#REF!</v>
          </cell>
          <cell r="L465" t="e">
            <v>#REF!</v>
          </cell>
          <cell r="N465" t="e">
            <v>#REF!</v>
          </cell>
          <cell r="P465" t="e">
            <v>#REF!</v>
          </cell>
          <cell r="R465" t="e">
            <v>#REF!</v>
          </cell>
          <cell r="T465" t="e">
            <v>#REF!</v>
          </cell>
          <cell r="V465" t="e">
            <v>#REF!</v>
          </cell>
          <cell r="X465" t="e">
            <v>#REF!</v>
          </cell>
          <cell r="Z465" t="e">
            <v>#REF!</v>
          </cell>
          <cell r="AB465" t="e">
            <v>#REF!</v>
          </cell>
          <cell r="AD465" t="e">
            <v>#REF!</v>
          </cell>
          <cell r="AF465" t="e">
            <v>#REF!</v>
          </cell>
          <cell r="AH465" t="e">
            <v>#REF!</v>
          </cell>
        </row>
        <row r="466">
          <cell r="A466" t="str">
            <v>x</v>
          </cell>
        </row>
        <row r="467">
          <cell r="A467" t="str">
            <v>NGI-PGE/CG</v>
          </cell>
        </row>
        <row r="468">
          <cell r="A468" t="str">
            <v xml:space="preserve">     Basis -Notional</v>
          </cell>
          <cell r="F468" t="e">
            <v>#REF!</v>
          </cell>
          <cell r="H468" t="e">
            <v>#REF!</v>
          </cell>
          <cell r="J468" t="e">
            <v>#REF!</v>
          </cell>
          <cell r="L468" t="e">
            <v>#REF!</v>
          </cell>
          <cell r="N468" t="e">
            <v>#REF!</v>
          </cell>
          <cell r="P468" t="e">
            <v>#REF!</v>
          </cell>
          <cell r="R468" t="e">
            <v>#REF!</v>
          </cell>
          <cell r="T468" t="e">
            <v>#REF!</v>
          </cell>
          <cell r="V468" t="e">
            <v>#REF!</v>
          </cell>
          <cell r="X468" t="e">
            <v>#REF!</v>
          </cell>
          <cell r="Z468" t="e">
            <v>#REF!</v>
          </cell>
          <cell r="AB468" t="e">
            <v>#REF!</v>
          </cell>
          <cell r="AD468" t="e">
            <v>#REF!</v>
          </cell>
          <cell r="AF468" t="e">
            <v>#REF!</v>
          </cell>
          <cell r="AH468" t="e">
            <v>#REF!</v>
          </cell>
        </row>
        <row r="469">
          <cell r="A469" t="str">
            <v xml:space="preserve">     Basis - Equivalent</v>
          </cell>
          <cell r="F469" t="e">
            <v>#REF!</v>
          </cell>
          <cell r="H469" t="e">
            <v>#REF!</v>
          </cell>
          <cell r="J469" t="e">
            <v>#REF!</v>
          </cell>
          <cell r="L469" t="e">
            <v>#REF!</v>
          </cell>
          <cell r="N469" t="e">
            <v>#REF!</v>
          </cell>
          <cell r="P469" t="e">
            <v>#REF!</v>
          </cell>
          <cell r="R469" t="e">
            <v>#REF!</v>
          </cell>
          <cell r="T469" t="e">
            <v>#REF!</v>
          </cell>
          <cell r="V469" t="e">
            <v>#REF!</v>
          </cell>
          <cell r="X469" t="e">
            <v>#REF!</v>
          </cell>
          <cell r="Z469" t="e">
            <v>#REF!</v>
          </cell>
          <cell r="AB469" t="e">
            <v>#REF!</v>
          </cell>
          <cell r="AD469" t="e">
            <v>#REF!</v>
          </cell>
          <cell r="AF469" t="e">
            <v>#REF!</v>
          </cell>
          <cell r="AH469" t="e">
            <v>#REF!</v>
          </cell>
        </row>
        <row r="470">
          <cell r="A470" t="str">
            <v>x</v>
          </cell>
        </row>
        <row r="471">
          <cell r="A471" t="str">
            <v>NGI-SOCAL</v>
          </cell>
        </row>
        <row r="472">
          <cell r="A472" t="str">
            <v xml:space="preserve">     Basis -Notional</v>
          </cell>
          <cell r="F472" t="e">
            <v>#REF!</v>
          </cell>
          <cell r="H472" t="e">
            <v>#REF!</v>
          </cell>
          <cell r="J472" t="e">
            <v>#REF!</v>
          </cell>
          <cell r="L472" t="e">
            <v>#REF!</v>
          </cell>
          <cell r="N472" t="e">
            <v>#REF!</v>
          </cell>
          <cell r="P472" t="e">
            <v>#REF!</v>
          </cell>
          <cell r="R472" t="e">
            <v>#REF!</v>
          </cell>
          <cell r="T472" t="e">
            <v>#REF!</v>
          </cell>
          <cell r="V472" t="e">
            <v>#REF!</v>
          </cell>
          <cell r="X472" t="e">
            <v>#REF!</v>
          </cell>
          <cell r="Z472" t="e">
            <v>#REF!</v>
          </cell>
          <cell r="AB472" t="e">
            <v>#REF!</v>
          </cell>
          <cell r="AD472" t="e">
            <v>#REF!</v>
          </cell>
          <cell r="AF472" t="e">
            <v>#REF!</v>
          </cell>
          <cell r="AH472" t="e">
            <v>#REF!</v>
          </cell>
        </row>
        <row r="473">
          <cell r="A473" t="str">
            <v xml:space="preserve">     Basis - Equivalent</v>
          </cell>
          <cell r="F473" t="e">
            <v>#REF!</v>
          </cell>
          <cell r="H473" t="e">
            <v>#REF!</v>
          </cell>
          <cell r="J473" t="e">
            <v>#REF!</v>
          </cell>
          <cell r="L473" t="e">
            <v>#REF!</v>
          </cell>
          <cell r="N473" t="e">
            <v>#REF!</v>
          </cell>
          <cell r="P473" t="e">
            <v>#REF!</v>
          </cell>
          <cell r="R473" t="e">
            <v>#REF!</v>
          </cell>
          <cell r="T473" t="e">
            <v>#REF!</v>
          </cell>
          <cell r="V473" t="e">
            <v>#REF!</v>
          </cell>
          <cell r="X473" t="e">
            <v>#REF!</v>
          </cell>
          <cell r="Z473" t="e">
            <v>#REF!</v>
          </cell>
          <cell r="AB473" t="e">
            <v>#REF!</v>
          </cell>
          <cell r="AD473" t="e">
            <v>#REF!</v>
          </cell>
          <cell r="AF473" t="e">
            <v>#REF!</v>
          </cell>
          <cell r="AH473" t="e">
            <v>#REF!</v>
          </cell>
        </row>
        <row r="474">
          <cell r="A474" t="str">
            <v>x</v>
          </cell>
        </row>
        <row r="475">
          <cell r="A475" t="str">
            <v>NGPL/PER/1ST-GD</v>
          </cell>
        </row>
        <row r="476">
          <cell r="A476" t="str">
            <v xml:space="preserve">     Basis -Notional</v>
          </cell>
          <cell r="F476" t="e">
            <v>#REF!</v>
          </cell>
          <cell r="H476" t="e">
            <v>#REF!</v>
          </cell>
          <cell r="J476" t="e">
            <v>#REF!</v>
          </cell>
          <cell r="L476" t="e">
            <v>#REF!</v>
          </cell>
          <cell r="N476" t="e">
            <v>#REF!</v>
          </cell>
          <cell r="P476" t="e">
            <v>#REF!</v>
          </cell>
          <cell r="R476" t="e">
            <v>#REF!</v>
          </cell>
          <cell r="T476" t="e">
            <v>#REF!</v>
          </cell>
          <cell r="V476" t="e">
            <v>#REF!</v>
          </cell>
          <cell r="X476" t="e">
            <v>#REF!</v>
          </cell>
          <cell r="Z476" t="e">
            <v>#REF!</v>
          </cell>
          <cell r="AB476" t="e">
            <v>#REF!</v>
          </cell>
          <cell r="AD476" t="e">
            <v>#REF!</v>
          </cell>
          <cell r="AF476" t="e">
            <v>#REF!</v>
          </cell>
          <cell r="AH476" t="e">
            <v>#REF!</v>
          </cell>
        </row>
        <row r="477">
          <cell r="A477" t="str">
            <v xml:space="preserve">     Basis - Equivalent</v>
          </cell>
          <cell r="F477" t="e">
            <v>#REF!</v>
          </cell>
          <cell r="H477" t="e">
            <v>#REF!</v>
          </cell>
          <cell r="J477" t="e">
            <v>#REF!</v>
          </cell>
          <cell r="L477" t="e">
            <v>#REF!</v>
          </cell>
          <cell r="N477" t="e">
            <v>#REF!</v>
          </cell>
          <cell r="P477" t="e">
            <v>#REF!</v>
          </cell>
          <cell r="R477" t="e">
            <v>#REF!</v>
          </cell>
          <cell r="T477" t="e">
            <v>#REF!</v>
          </cell>
          <cell r="V477" t="e">
            <v>#REF!</v>
          </cell>
          <cell r="X477" t="e">
            <v>#REF!</v>
          </cell>
          <cell r="Z477" t="e">
            <v>#REF!</v>
          </cell>
          <cell r="AB477" t="e">
            <v>#REF!</v>
          </cell>
          <cell r="AD477" t="e">
            <v>#REF!</v>
          </cell>
          <cell r="AF477" t="e">
            <v>#REF!</v>
          </cell>
          <cell r="AH477" t="e">
            <v>#REF!</v>
          </cell>
        </row>
        <row r="478">
          <cell r="A478" t="str">
            <v>x</v>
          </cell>
        </row>
        <row r="479">
          <cell r="A479" t="str">
            <v>NGW/HH/BIDWEEK</v>
          </cell>
        </row>
        <row r="480">
          <cell r="A480" t="str">
            <v xml:space="preserve">     Basis -Notional</v>
          </cell>
          <cell r="F480" t="e">
            <v>#REF!</v>
          </cell>
          <cell r="H480" t="e">
            <v>#REF!</v>
          </cell>
          <cell r="J480" t="e">
            <v>#REF!</v>
          </cell>
          <cell r="L480" t="e">
            <v>#REF!</v>
          </cell>
          <cell r="N480" t="e">
            <v>#REF!</v>
          </cell>
          <cell r="P480" t="e">
            <v>#REF!</v>
          </cell>
          <cell r="R480" t="e">
            <v>#REF!</v>
          </cell>
          <cell r="T480" t="e">
            <v>#REF!</v>
          </cell>
          <cell r="V480" t="e">
            <v>#REF!</v>
          </cell>
          <cell r="X480" t="e">
            <v>#REF!</v>
          </cell>
          <cell r="Z480" t="e">
            <v>#REF!</v>
          </cell>
          <cell r="AB480" t="e">
            <v>#REF!</v>
          </cell>
          <cell r="AD480" t="e">
            <v>#REF!</v>
          </cell>
          <cell r="AF480" t="e">
            <v>#REF!</v>
          </cell>
          <cell r="AH480" t="e">
            <v>#REF!</v>
          </cell>
        </row>
        <row r="481">
          <cell r="A481" t="str">
            <v xml:space="preserve">     Basis - Equivalent</v>
          </cell>
          <cell r="F481" t="e">
            <v>#REF!</v>
          </cell>
          <cell r="H481" t="e">
            <v>#REF!</v>
          </cell>
          <cell r="J481" t="e">
            <v>#REF!</v>
          </cell>
          <cell r="L481" t="e">
            <v>#REF!</v>
          </cell>
          <cell r="N481" t="e">
            <v>#REF!</v>
          </cell>
          <cell r="P481" t="e">
            <v>#REF!</v>
          </cell>
          <cell r="R481" t="e">
            <v>#REF!</v>
          </cell>
          <cell r="T481" t="e">
            <v>#REF!</v>
          </cell>
          <cell r="V481" t="e">
            <v>#REF!</v>
          </cell>
          <cell r="X481" t="e">
            <v>#REF!</v>
          </cell>
          <cell r="Z481" t="e">
            <v>#REF!</v>
          </cell>
          <cell r="AB481" t="e">
            <v>#REF!</v>
          </cell>
          <cell r="AD481" t="e">
            <v>#REF!</v>
          </cell>
          <cell r="AF481" t="e">
            <v>#REF!</v>
          </cell>
          <cell r="AH481" t="e">
            <v>#REF!</v>
          </cell>
        </row>
        <row r="482">
          <cell r="A482" t="str">
            <v>x</v>
          </cell>
        </row>
        <row r="483">
          <cell r="A483" t="str">
            <v>NGW/OPAL</v>
          </cell>
        </row>
        <row r="484">
          <cell r="A484" t="str">
            <v xml:space="preserve">     Basis -Notional</v>
          </cell>
          <cell r="F484" t="e">
            <v>#REF!</v>
          </cell>
          <cell r="H484" t="e">
            <v>#REF!</v>
          </cell>
          <cell r="J484" t="e">
            <v>#REF!</v>
          </cell>
          <cell r="L484" t="e">
            <v>#REF!</v>
          </cell>
          <cell r="N484" t="e">
            <v>#REF!</v>
          </cell>
          <cell r="P484" t="e">
            <v>#REF!</v>
          </cell>
          <cell r="R484" t="e">
            <v>#REF!</v>
          </cell>
          <cell r="T484" t="e">
            <v>#REF!</v>
          </cell>
          <cell r="V484" t="e">
            <v>#REF!</v>
          </cell>
          <cell r="X484" t="e">
            <v>#REF!</v>
          </cell>
          <cell r="Z484" t="e">
            <v>#REF!</v>
          </cell>
          <cell r="AB484" t="e">
            <v>#REF!</v>
          </cell>
          <cell r="AD484" t="e">
            <v>#REF!</v>
          </cell>
          <cell r="AF484" t="e">
            <v>#REF!</v>
          </cell>
          <cell r="AH484" t="e">
            <v>#REF!</v>
          </cell>
        </row>
        <row r="485">
          <cell r="A485" t="str">
            <v xml:space="preserve">     Basis - Equivalent</v>
          </cell>
          <cell r="F485" t="e">
            <v>#REF!</v>
          </cell>
          <cell r="H485" t="e">
            <v>#REF!</v>
          </cell>
          <cell r="J485" t="e">
            <v>#REF!</v>
          </cell>
          <cell r="L485" t="e">
            <v>#REF!</v>
          </cell>
          <cell r="N485" t="e">
            <v>#REF!</v>
          </cell>
          <cell r="P485" t="e">
            <v>#REF!</v>
          </cell>
          <cell r="R485" t="e">
            <v>#REF!</v>
          </cell>
          <cell r="T485" t="e">
            <v>#REF!</v>
          </cell>
          <cell r="V485" t="e">
            <v>#REF!</v>
          </cell>
          <cell r="X485" t="e">
            <v>#REF!</v>
          </cell>
          <cell r="Z485" t="e">
            <v>#REF!</v>
          </cell>
          <cell r="AB485" t="e">
            <v>#REF!</v>
          </cell>
          <cell r="AD485" t="e">
            <v>#REF!</v>
          </cell>
          <cell r="AF485" t="e">
            <v>#REF!</v>
          </cell>
          <cell r="AH485" t="e">
            <v>#REF!</v>
          </cell>
        </row>
        <row r="486">
          <cell r="A486" t="str">
            <v>x</v>
          </cell>
        </row>
        <row r="487">
          <cell r="A487" t="str">
            <v>NGW-ALGO/CITY</v>
          </cell>
        </row>
        <row r="488">
          <cell r="A488" t="str">
            <v xml:space="preserve">     Basis -Notional</v>
          </cell>
          <cell r="F488" t="e">
            <v>#REF!</v>
          </cell>
          <cell r="H488" t="e">
            <v>#REF!</v>
          </cell>
          <cell r="J488" t="e">
            <v>#REF!</v>
          </cell>
          <cell r="L488" t="e">
            <v>#REF!</v>
          </cell>
          <cell r="N488" t="e">
            <v>#REF!</v>
          </cell>
          <cell r="P488" t="e">
            <v>#REF!</v>
          </cell>
          <cell r="R488" t="e">
            <v>#REF!</v>
          </cell>
          <cell r="T488" t="e">
            <v>#REF!</v>
          </cell>
          <cell r="V488" t="e">
            <v>#REF!</v>
          </cell>
          <cell r="X488" t="e">
            <v>#REF!</v>
          </cell>
          <cell r="Z488" t="e">
            <v>#REF!</v>
          </cell>
          <cell r="AB488" t="e">
            <v>#REF!</v>
          </cell>
          <cell r="AD488" t="e">
            <v>#REF!</v>
          </cell>
          <cell r="AF488" t="e">
            <v>#REF!</v>
          </cell>
          <cell r="AH488" t="e">
            <v>#REF!</v>
          </cell>
        </row>
        <row r="489">
          <cell r="A489" t="str">
            <v xml:space="preserve">     Basis - Equivalent</v>
          </cell>
          <cell r="F489" t="e">
            <v>#REF!</v>
          </cell>
          <cell r="H489" t="e">
            <v>#REF!</v>
          </cell>
          <cell r="J489" t="e">
            <v>#REF!</v>
          </cell>
          <cell r="L489" t="e">
            <v>#REF!</v>
          </cell>
          <cell r="N489" t="e">
            <v>#REF!</v>
          </cell>
          <cell r="P489" t="e">
            <v>#REF!</v>
          </cell>
          <cell r="R489" t="e">
            <v>#REF!</v>
          </cell>
          <cell r="T489" t="e">
            <v>#REF!</v>
          </cell>
          <cell r="V489" t="e">
            <v>#REF!</v>
          </cell>
          <cell r="X489" t="e">
            <v>#REF!</v>
          </cell>
          <cell r="Z489" t="e">
            <v>#REF!</v>
          </cell>
          <cell r="AB489" t="e">
            <v>#REF!</v>
          </cell>
          <cell r="AD489" t="e">
            <v>#REF!</v>
          </cell>
          <cell r="AF489" t="e">
            <v>#REF!</v>
          </cell>
          <cell r="AH489" t="e">
            <v>#REF!</v>
          </cell>
        </row>
        <row r="490">
          <cell r="A490" t="str">
            <v>x</v>
          </cell>
        </row>
        <row r="491">
          <cell r="A491" t="str">
            <v>NGW-ALGONQUIN</v>
          </cell>
        </row>
        <row r="492">
          <cell r="A492" t="str">
            <v xml:space="preserve">     Basis -Notional</v>
          </cell>
          <cell r="F492" t="e">
            <v>#REF!</v>
          </cell>
          <cell r="H492" t="e">
            <v>#REF!</v>
          </cell>
          <cell r="J492" t="e">
            <v>#REF!</v>
          </cell>
          <cell r="L492" t="e">
            <v>#REF!</v>
          </cell>
          <cell r="N492" t="e">
            <v>#REF!</v>
          </cell>
          <cell r="P492" t="e">
            <v>#REF!</v>
          </cell>
          <cell r="R492" t="e">
            <v>#REF!</v>
          </cell>
          <cell r="T492" t="e">
            <v>#REF!</v>
          </cell>
          <cell r="V492" t="e">
            <v>#REF!</v>
          </cell>
          <cell r="X492" t="e">
            <v>#REF!</v>
          </cell>
          <cell r="Z492" t="e">
            <v>#REF!</v>
          </cell>
          <cell r="AB492" t="e">
            <v>#REF!</v>
          </cell>
          <cell r="AD492" t="e">
            <v>#REF!</v>
          </cell>
          <cell r="AF492" t="e">
            <v>#REF!</v>
          </cell>
          <cell r="AH492" t="e">
            <v>#REF!</v>
          </cell>
        </row>
        <row r="493">
          <cell r="A493" t="str">
            <v xml:space="preserve">     Basis - Equivalent</v>
          </cell>
          <cell r="F493" t="e">
            <v>#REF!</v>
          </cell>
          <cell r="H493" t="e">
            <v>#REF!</v>
          </cell>
          <cell r="J493" t="e">
            <v>#REF!</v>
          </cell>
          <cell r="L493" t="e">
            <v>#REF!</v>
          </cell>
          <cell r="N493" t="e">
            <v>#REF!</v>
          </cell>
          <cell r="P493" t="e">
            <v>#REF!</v>
          </cell>
          <cell r="R493" t="e">
            <v>#REF!</v>
          </cell>
          <cell r="T493" t="e">
            <v>#REF!</v>
          </cell>
          <cell r="V493" t="e">
            <v>#REF!</v>
          </cell>
          <cell r="X493" t="e">
            <v>#REF!</v>
          </cell>
          <cell r="Z493" t="e">
            <v>#REF!</v>
          </cell>
          <cell r="AB493" t="e">
            <v>#REF!</v>
          </cell>
          <cell r="AD493" t="e">
            <v>#REF!</v>
          </cell>
          <cell r="AF493" t="e">
            <v>#REF!</v>
          </cell>
          <cell r="AH493" t="e">
            <v>#REF!</v>
          </cell>
        </row>
        <row r="494">
          <cell r="A494" t="str">
            <v>x</v>
          </cell>
        </row>
        <row r="495">
          <cell r="A495" t="str">
            <v>NGW-HEHUB</v>
          </cell>
        </row>
        <row r="496">
          <cell r="A496" t="str">
            <v xml:space="preserve">     Basis -Notional</v>
          </cell>
          <cell r="F496" t="e">
            <v>#REF!</v>
          </cell>
          <cell r="H496" t="e">
            <v>#REF!</v>
          </cell>
          <cell r="J496" t="e">
            <v>#REF!</v>
          </cell>
          <cell r="L496" t="e">
            <v>#REF!</v>
          </cell>
          <cell r="N496" t="e">
            <v>#REF!</v>
          </cell>
          <cell r="P496" t="e">
            <v>#REF!</v>
          </cell>
          <cell r="R496" t="e">
            <v>#REF!</v>
          </cell>
          <cell r="T496" t="e">
            <v>#REF!</v>
          </cell>
          <cell r="V496" t="e">
            <v>#REF!</v>
          </cell>
          <cell r="X496" t="e">
            <v>#REF!</v>
          </cell>
          <cell r="Z496" t="e">
            <v>#REF!</v>
          </cell>
          <cell r="AB496" t="e">
            <v>#REF!</v>
          </cell>
          <cell r="AD496" t="e">
            <v>#REF!</v>
          </cell>
          <cell r="AF496" t="e">
            <v>#REF!</v>
          </cell>
          <cell r="AH496" t="e">
            <v>#REF!</v>
          </cell>
        </row>
        <row r="497">
          <cell r="A497" t="str">
            <v xml:space="preserve">     Basis - Equivalent</v>
          </cell>
          <cell r="F497" t="e">
            <v>#REF!</v>
          </cell>
          <cell r="H497" t="e">
            <v>#REF!</v>
          </cell>
          <cell r="J497" t="e">
            <v>#REF!</v>
          </cell>
          <cell r="L497" t="e">
            <v>#REF!</v>
          </cell>
          <cell r="N497" t="e">
            <v>#REF!</v>
          </cell>
          <cell r="P497" t="e">
            <v>#REF!</v>
          </cell>
          <cell r="R497" t="e">
            <v>#REF!</v>
          </cell>
          <cell r="T497" t="e">
            <v>#REF!</v>
          </cell>
          <cell r="V497" t="e">
            <v>#REF!</v>
          </cell>
          <cell r="X497" t="e">
            <v>#REF!</v>
          </cell>
          <cell r="Z497" t="e">
            <v>#REF!</v>
          </cell>
          <cell r="AB497" t="e">
            <v>#REF!</v>
          </cell>
          <cell r="AD497" t="e">
            <v>#REF!</v>
          </cell>
          <cell r="AF497" t="e">
            <v>#REF!</v>
          </cell>
          <cell r="AH497" t="e">
            <v>#REF!</v>
          </cell>
        </row>
        <row r="498">
          <cell r="A498" t="str">
            <v>x</v>
          </cell>
        </row>
        <row r="499">
          <cell r="A499" t="str">
            <v>NGW-IROQ/Z2</v>
          </cell>
        </row>
        <row r="500">
          <cell r="A500" t="str">
            <v xml:space="preserve">     Basis -Notional</v>
          </cell>
          <cell r="F500" t="e">
            <v>#REF!</v>
          </cell>
          <cell r="H500" t="e">
            <v>#REF!</v>
          </cell>
          <cell r="J500" t="e">
            <v>#REF!</v>
          </cell>
          <cell r="L500" t="e">
            <v>#REF!</v>
          </cell>
          <cell r="N500" t="e">
            <v>#REF!</v>
          </cell>
          <cell r="P500" t="e">
            <v>#REF!</v>
          </cell>
          <cell r="R500" t="e">
            <v>#REF!</v>
          </cell>
          <cell r="T500" t="e">
            <v>#REF!</v>
          </cell>
          <cell r="V500" t="e">
            <v>#REF!</v>
          </cell>
          <cell r="X500" t="e">
            <v>#REF!</v>
          </cell>
          <cell r="Z500" t="e">
            <v>#REF!</v>
          </cell>
          <cell r="AB500" t="e">
            <v>#REF!</v>
          </cell>
          <cell r="AD500" t="e">
            <v>#REF!</v>
          </cell>
          <cell r="AF500" t="e">
            <v>#REF!</v>
          </cell>
          <cell r="AH500" t="e">
            <v>#REF!</v>
          </cell>
        </row>
        <row r="501">
          <cell r="A501" t="str">
            <v xml:space="preserve">     Basis - Equivalent</v>
          </cell>
          <cell r="F501" t="e">
            <v>#REF!</v>
          </cell>
          <cell r="H501" t="e">
            <v>#REF!</v>
          </cell>
          <cell r="J501" t="e">
            <v>#REF!</v>
          </cell>
          <cell r="L501" t="e">
            <v>#REF!</v>
          </cell>
          <cell r="N501" t="e">
            <v>#REF!</v>
          </cell>
          <cell r="P501" t="e">
            <v>#REF!</v>
          </cell>
          <cell r="R501" t="e">
            <v>#REF!</v>
          </cell>
          <cell r="T501" t="e">
            <v>#REF!</v>
          </cell>
          <cell r="V501" t="e">
            <v>#REF!</v>
          </cell>
          <cell r="X501" t="e">
            <v>#REF!</v>
          </cell>
          <cell r="Z501" t="e">
            <v>#REF!</v>
          </cell>
          <cell r="AB501" t="e">
            <v>#REF!</v>
          </cell>
          <cell r="AD501" t="e">
            <v>#REF!</v>
          </cell>
          <cell r="AF501" t="e">
            <v>#REF!</v>
          </cell>
          <cell r="AH501" t="e">
            <v>#REF!</v>
          </cell>
        </row>
        <row r="502">
          <cell r="A502" t="str">
            <v>x</v>
          </cell>
        </row>
        <row r="503">
          <cell r="A503" t="str">
            <v>NGW-ONS/TXDTPTW</v>
          </cell>
        </row>
        <row r="504">
          <cell r="A504" t="str">
            <v xml:space="preserve">     Basis -Notional</v>
          </cell>
          <cell r="F504" t="e">
            <v>#REF!</v>
          </cell>
          <cell r="H504" t="e">
            <v>#REF!</v>
          </cell>
          <cell r="J504" t="e">
            <v>#REF!</v>
          </cell>
          <cell r="L504" t="e">
            <v>#REF!</v>
          </cell>
          <cell r="N504" t="e">
            <v>#REF!</v>
          </cell>
          <cell r="P504" t="e">
            <v>#REF!</v>
          </cell>
          <cell r="R504" t="e">
            <v>#REF!</v>
          </cell>
          <cell r="T504" t="e">
            <v>#REF!</v>
          </cell>
          <cell r="V504" t="e">
            <v>#REF!</v>
          </cell>
          <cell r="X504" t="e">
            <v>#REF!</v>
          </cell>
          <cell r="Z504" t="e">
            <v>#REF!</v>
          </cell>
          <cell r="AB504" t="e">
            <v>#REF!</v>
          </cell>
          <cell r="AD504" t="e">
            <v>#REF!</v>
          </cell>
          <cell r="AF504" t="e">
            <v>#REF!</v>
          </cell>
          <cell r="AH504" t="e">
            <v>#REF!</v>
          </cell>
        </row>
        <row r="505">
          <cell r="A505" t="str">
            <v xml:space="preserve">     Basis - Equivalent</v>
          </cell>
          <cell r="F505" t="e">
            <v>#REF!</v>
          </cell>
          <cell r="H505" t="e">
            <v>#REF!</v>
          </cell>
          <cell r="J505" t="e">
            <v>#REF!</v>
          </cell>
          <cell r="L505" t="e">
            <v>#REF!</v>
          </cell>
          <cell r="N505" t="e">
            <v>#REF!</v>
          </cell>
          <cell r="P505" t="e">
            <v>#REF!</v>
          </cell>
          <cell r="R505" t="e">
            <v>#REF!</v>
          </cell>
          <cell r="T505" t="e">
            <v>#REF!</v>
          </cell>
          <cell r="V505" t="e">
            <v>#REF!</v>
          </cell>
          <cell r="X505" t="e">
            <v>#REF!</v>
          </cell>
          <cell r="Z505" t="e">
            <v>#REF!</v>
          </cell>
          <cell r="AB505" t="e">
            <v>#REF!</v>
          </cell>
          <cell r="AD505" t="e">
            <v>#REF!</v>
          </cell>
          <cell r="AF505" t="e">
            <v>#REF!</v>
          </cell>
          <cell r="AH505" t="e">
            <v>#REF!</v>
          </cell>
        </row>
        <row r="506">
          <cell r="A506" t="str">
            <v>x</v>
          </cell>
        </row>
        <row r="507">
          <cell r="A507" t="str">
            <v>NGW-ONSLA</v>
          </cell>
        </row>
        <row r="508">
          <cell r="A508" t="str">
            <v xml:space="preserve">     Basis -Notional</v>
          </cell>
          <cell r="F508" t="e">
            <v>#REF!</v>
          </cell>
          <cell r="H508" t="e">
            <v>#REF!</v>
          </cell>
          <cell r="J508" t="e">
            <v>#REF!</v>
          </cell>
          <cell r="L508" t="e">
            <v>#REF!</v>
          </cell>
          <cell r="N508" t="e">
            <v>#REF!</v>
          </cell>
          <cell r="P508" t="e">
            <v>#REF!</v>
          </cell>
          <cell r="R508" t="e">
            <v>#REF!</v>
          </cell>
          <cell r="T508" t="e">
            <v>#REF!</v>
          </cell>
          <cell r="V508" t="e">
            <v>#REF!</v>
          </cell>
          <cell r="X508" t="e">
            <v>#REF!</v>
          </cell>
          <cell r="Z508" t="e">
            <v>#REF!</v>
          </cell>
          <cell r="AB508" t="e">
            <v>#REF!</v>
          </cell>
          <cell r="AD508" t="e">
            <v>#REF!</v>
          </cell>
          <cell r="AF508" t="e">
            <v>#REF!</v>
          </cell>
          <cell r="AH508" t="e">
            <v>#REF!</v>
          </cell>
        </row>
        <row r="509">
          <cell r="A509" t="str">
            <v xml:space="preserve">     Basis - Equivalent</v>
          </cell>
          <cell r="F509" t="e">
            <v>#REF!</v>
          </cell>
          <cell r="H509" t="e">
            <v>#REF!</v>
          </cell>
          <cell r="J509" t="e">
            <v>#REF!</v>
          </cell>
          <cell r="L509" t="e">
            <v>#REF!</v>
          </cell>
          <cell r="N509" t="e">
            <v>#REF!</v>
          </cell>
          <cell r="P509" t="e">
            <v>#REF!</v>
          </cell>
          <cell r="R509" t="e">
            <v>#REF!</v>
          </cell>
          <cell r="T509" t="e">
            <v>#REF!</v>
          </cell>
          <cell r="V509" t="e">
            <v>#REF!</v>
          </cell>
          <cell r="X509" t="e">
            <v>#REF!</v>
          </cell>
          <cell r="Z509" t="e">
            <v>#REF!</v>
          </cell>
          <cell r="AB509" t="e">
            <v>#REF!</v>
          </cell>
          <cell r="AD509" t="e">
            <v>#REF!</v>
          </cell>
          <cell r="AF509" t="e">
            <v>#REF!</v>
          </cell>
          <cell r="AH509" t="e">
            <v>#REF!</v>
          </cell>
        </row>
        <row r="510">
          <cell r="A510" t="str">
            <v>x</v>
          </cell>
        </row>
        <row r="511">
          <cell r="A511" t="str">
            <v>NGW-ONSLA1</v>
          </cell>
        </row>
        <row r="512">
          <cell r="A512" t="str">
            <v xml:space="preserve">     Basis -Notional</v>
          </cell>
          <cell r="F512" t="e">
            <v>#REF!</v>
          </cell>
          <cell r="H512" t="e">
            <v>#REF!</v>
          </cell>
          <cell r="J512" t="e">
            <v>#REF!</v>
          </cell>
          <cell r="L512" t="e">
            <v>#REF!</v>
          </cell>
          <cell r="N512" t="e">
            <v>#REF!</v>
          </cell>
          <cell r="P512" t="e">
            <v>#REF!</v>
          </cell>
          <cell r="R512" t="e">
            <v>#REF!</v>
          </cell>
          <cell r="T512" t="e">
            <v>#REF!</v>
          </cell>
          <cell r="V512" t="e">
            <v>#REF!</v>
          </cell>
          <cell r="X512" t="e">
            <v>#REF!</v>
          </cell>
          <cell r="Z512" t="e">
            <v>#REF!</v>
          </cell>
          <cell r="AB512" t="e">
            <v>#REF!</v>
          </cell>
          <cell r="AD512" t="e">
            <v>#REF!</v>
          </cell>
          <cell r="AF512" t="e">
            <v>#REF!</v>
          </cell>
          <cell r="AH512" t="e">
            <v>#REF!</v>
          </cell>
        </row>
        <row r="513">
          <cell r="A513" t="str">
            <v xml:space="preserve">     Basis - Equivalent</v>
          </cell>
          <cell r="F513" t="e">
            <v>#REF!</v>
          </cell>
          <cell r="H513" t="e">
            <v>#REF!</v>
          </cell>
          <cell r="J513" t="e">
            <v>#REF!</v>
          </cell>
          <cell r="L513" t="e">
            <v>#REF!</v>
          </cell>
          <cell r="N513" t="e">
            <v>#REF!</v>
          </cell>
          <cell r="P513" t="e">
            <v>#REF!</v>
          </cell>
          <cell r="R513" t="e">
            <v>#REF!</v>
          </cell>
          <cell r="T513" t="e">
            <v>#REF!</v>
          </cell>
          <cell r="V513" t="e">
            <v>#REF!</v>
          </cell>
          <cell r="X513" t="e">
            <v>#REF!</v>
          </cell>
          <cell r="Z513" t="e">
            <v>#REF!</v>
          </cell>
          <cell r="AB513" t="e">
            <v>#REF!</v>
          </cell>
          <cell r="AD513" t="e">
            <v>#REF!</v>
          </cell>
          <cell r="AF513" t="e">
            <v>#REF!</v>
          </cell>
          <cell r="AH513" t="e">
            <v>#REF!</v>
          </cell>
        </row>
        <row r="514">
          <cell r="A514" t="str">
            <v>x</v>
          </cell>
        </row>
        <row r="515">
          <cell r="A515" t="str">
            <v>NIAGARA-GDM</v>
          </cell>
        </row>
        <row r="516">
          <cell r="A516" t="str">
            <v xml:space="preserve">     Basis -Notional</v>
          </cell>
          <cell r="F516" t="e">
            <v>#REF!</v>
          </cell>
          <cell r="H516" t="e">
            <v>#REF!</v>
          </cell>
          <cell r="J516" t="e">
            <v>#REF!</v>
          </cell>
          <cell r="L516" t="e">
            <v>#REF!</v>
          </cell>
          <cell r="N516" t="e">
            <v>#REF!</v>
          </cell>
          <cell r="P516" t="e">
            <v>#REF!</v>
          </cell>
          <cell r="R516" t="e">
            <v>#REF!</v>
          </cell>
          <cell r="T516" t="e">
            <v>#REF!</v>
          </cell>
          <cell r="V516" t="e">
            <v>#REF!</v>
          </cell>
          <cell r="X516" t="e">
            <v>#REF!</v>
          </cell>
          <cell r="Z516" t="e">
            <v>#REF!</v>
          </cell>
          <cell r="AB516" t="e">
            <v>#REF!</v>
          </cell>
          <cell r="AD516" t="e">
            <v>#REF!</v>
          </cell>
          <cell r="AF516" t="e">
            <v>#REF!</v>
          </cell>
          <cell r="AH516" t="e">
            <v>#REF!</v>
          </cell>
        </row>
        <row r="517">
          <cell r="A517" t="str">
            <v xml:space="preserve">     Basis - Equivalent</v>
          </cell>
          <cell r="F517" t="e">
            <v>#REF!</v>
          </cell>
          <cell r="H517" t="e">
            <v>#REF!</v>
          </cell>
          <cell r="J517" t="e">
            <v>#REF!</v>
          </cell>
          <cell r="L517" t="e">
            <v>#REF!</v>
          </cell>
          <cell r="N517" t="e">
            <v>#REF!</v>
          </cell>
          <cell r="P517" t="e">
            <v>#REF!</v>
          </cell>
          <cell r="R517" t="e">
            <v>#REF!</v>
          </cell>
          <cell r="T517" t="e">
            <v>#REF!</v>
          </cell>
          <cell r="V517" t="e">
            <v>#REF!</v>
          </cell>
          <cell r="X517" t="e">
            <v>#REF!</v>
          </cell>
          <cell r="Z517" t="e">
            <v>#REF!</v>
          </cell>
          <cell r="AB517" t="e">
            <v>#REF!</v>
          </cell>
          <cell r="AD517" t="e">
            <v>#REF!</v>
          </cell>
          <cell r="AF517" t="e">
            <v>#REF!</v>
          </cell>
          <cell r="AH517" t="e">
            <v>#REF!</v>
          </cell>
        </row>
        <row r="518">
          <cell r="A518" t="str">
            <v>x</v>
          </cell>
        </row>
        <row r="519">
          <cell r="A519" t="str">
            <v>NW STANF/1ST-GD</v>
          </cell>
        </row>
        <row r="520">
          <cell r="A520" t="str">
            <v xml:space="preserve">     Basis -Notional</v>
          </cell>
          <cell r="F520" t="e">
            <v>#REF!</v>
          </cell>
          <cell r="H520" t="e">
            <v>#REF!</v>
          </cell>
          <cell r="J520" t="e">
            <v>#REF!</v>
          </cell>
          <cell r="L520" t="e">
            <v>#REF!</v>
          </cell>
          <cell r="N520" t="e">
            <v>#REF!</v>
          </cell>
          <cell r="P520" t="e">
            <v>#REF!</v>
          </cell>
          <cell r="R520" t="e">
            <v>#REF!</v>
          </cell>
          <cell r="T520" t="e">
            <v>#REF!</v>
          </cell>
          <cell r="V520" t="e">
            <v>#REF!</v>
          </cell>
          <cell r="X520" t="e">
            <v>#REF!</v>
          </cell>
          <cell r="Z520" t="e">
            <v>#REF!</v>
          </cell>
          <cell r="AB520" t="e">
            <v>#REF!</v>
          </cell>
          <cell r="AD520" t="e">
            <v>#REF!</v>
          </cell>
          <cell r="AF520" t="e">
            <v>#REF!</v>
          </cell>
          <cell r="AH520" t="e">
            <v>#REF!</v>
          </cell>
        </row>
        <row r="521">
          <cell r="A521" t="str">
            <v xml:space="preserve">     Basis - Equivalent</v>
          </cell>
          <cell r="F521" t="e">
            <v>#REF!</v>
          </cell>
          <cell r="H521" t="e">
            <v>#REF!</v>
          </cell>
          <cell r="J521" t="e">
            <v>#REF!</v>
          </cell>
          <cell r="L521" t="e">
            <v>#REF!</v>
          </cell>
          <cell r="N521" t="e">
            <v>#REF!</v>
          </cell>
          <cell r="P521" t="e">
            <v>#REF!</v>
          </cell>
          <cell r="R521" t="e">
            <v>#REF!</v>
          </cell>
          <cell r="T521" t="e">
            <v>#REF!</v>
          </cell>
          <cell r="V521" t="e">
            <v>#REF!</v>
          </cell>
          <cell r="X521" t="e">
            <v>#REF!</v>
          </cell>
          <cell r="Z521" t="e">
            <v>#REF!</v>
          </cell>
          <cell r="AB521" t="e">
            <v>#REF!</v>
          </cell>
          <cell r="AD521" t="e">
            <v>#REF!</v>
          </cell>
          <cell r="AF521" t="e">
            <v>#REF!</v>
          </cell>
          <cell r="AH521" t="e">
            <v>#REF!</v>
          </cell>
        </row>
        <row r="522">
          <cell r="A522" t="str">
            <v>x</v>
          </cell>
        </row>
        <row r="523">
          <cell r="A523" t="str">
            <v>PORTLAND</v>
          </cell>
        </row>
        <row r="524">
          <cell r="A524" t="str">
            <v xml:space="preserve">     Basis -Notional</v>
          </cell>
          <cell r="F524" t="e">
            <v>#REF!</v>
          </cell>
          <cell r="H524" t="e">
            <v>#REF!</v>
          </cell>
          <cell r="J524" t="e">
            <v>#REF!</v>
          </cell>
          <cell r="L524" t="e">
            <v>#REF!</v>
          </cell>
          <cell r="N524" t="e">
            <v>#REF!</v>
          </cell>
          <cell r="P524" t="e">
            <v>#REF!</v>
          </cell>
          <cell r="R524" t="e">
            <v>#REF!</v>
          </cell>
          <cell r="T524" t="e">
            <v>#REF!</v>
          </cell>
          <cell r="V524" t="e">
            <v>#REF!</v>
          </cell>
          <cell r="X524" t="e">
            <v>#REF!</v>
          </cell>
          <cell r="Z524" t="e">
            <v>#REF!</v>
          </cell>
          <cell r="AB524" t="e">
            <v>#REF!</v>
          </cell>
          <cell r="AD524" t="e">
            <v>#REF!</v>
          </cell>
          <cell r="AF524" t="e">
            <v>#REF!</v>
          </cell>
          <cell r="AH524" t="e">
            <v>#REF!</v>
          </cell>
        </row>
        <row r="525">
          <cell r="A525" t="str">
            <v xml:space="preserve">     Basis - Equivalent</v>
          </cell>
          <cell r="F525" t="e">
            <v>#REF!</v>
          </cell>
          <cell r="H525" t="e">
            <v>#REF!</v>
          </cell>
          <cell r="J525" t="e">
            <v>#REF!</v>
          </cell>
          <cell r="L525" t="e">
            <v>#REF!</v>
          </cell>
          <cell r="N525" t="e">
            <v>#REF!</v>
          </cell>
          <cell r="P525" t="e">
            <v>#REF!</v>
          </cell>
          <cell r="R525" t="e">
            <v>#REF!</v>
          </cell>
          <cell r="T525" t="e">
            <v>#REF!</v>
          </cell>
          <cell r="V525" t="e">
            <v>#REF!</v>
          </cell>
          <cell r="X525" t="e">
            <v>#REF!</v>
          </cell>
          <cell r="Z525" t="e">
            <v>#REF!</v>
          </cell>
          <cell r="AB525" t="e">
            <v>#REF!</v>
          </cell>
          <cell r="AD525" t="e">
            <v>#REF!</v>
          </cell>
          <cell r="AF525" t="e">
            <v>#REF!</v>
          </cell>
          <cell r="AH525" t="e">
            <v>#REF!</v>
          </cell>
        </row>
        <row r="526">
          <cell r="A526" t="str">
            <v>x</v>
          </cell>
        </row>
        <row r="527">
          <cell r="A527" t="str">
            <v>T/STX-VAL-AVG</v>
          </cell>
        </row>
        <row r="528">
          <cell r="A528" t="str">
            <v xml:space="preserve">     Basis -Notional</v>
          </cell>
          <cell r="F528" t="e">
            <v>#REF!</v>
          </cell>
          <cell r="H528" t="e">
            <v>#REF!</v>
          </cell>
          <cell r="J528" t="e">
            <v>#REF!</v>
          </cell>
          <cell r="L528" t="e">
            <v>#REF!</v>
          </cell>
          <cell r="N528" t="e">
            <v>#REF!</v>
          </cell>
          <cell r="P528" t="e">
            <v>#REF!</v>
          </cell>
          <cell r="R528" t="e">
            <v>#REF!</v>
          </cell>
          <cell r="T528" t="e">
            <v>#REF!</v>
          </cell>
          <cell r="V528" t="e">
            <v>#REF!</v>
          </cell>
          <cell r="X528" t="e">
            <v>#REF!</v>
          </cell>
          <cell r="Z528" t="e">
            <v>#REF!</v>
          </cell>
          <cell r="AB528" t="e">
            <v>#REF!</v>
          </cell>
          <cell r="AD528" t="e">
            <v>#REF!</v>
          </cell>
          <cell r="AF528" t="e">
            <v>#REF!</v>
          </cell>
          <cell r="AH528" t="e">
            <v>#REF!</v>
          </cell>
        </row>
        <row r="529">
          <cell r="A529" t="str">
            <v xml:space="preserve">     Basis - Equivalent</v>
          </cell>
          <cell r="F529" t="e">
            <v>#REF!</v>
          </cell>
          <cell r="H529" t="e">
            <v>#REF!</v>
          </cell>
          <cell r="J529" t="e">
            <v>#REF!</v>
          </cell>
          <cell r="L529" t="e">
            <v>#REF!</v>
          </cell>
          <cell r="N529" t="e">
            <v>#REF!</v>
          </cell>
          <cell r="P529" t="e">
            <v>#REF!</v>
          </cell>
          <cell r="R529" t="e">
            <v>#REF!</v>
          </cell>
          <cell r="T529" t="e">
            <v>#REF!</v>
          </cell>
          <cell r="V529" t="e">
            <v>#REF!</v>
          </cell>
          <cell r="X529" t="e">
            <v>#REF!</v>
          </cell>
          <cell r="Z529" t="e">
            <v>#REF!</v>
          </cell>
          <cell r="AB529" t="e">
            <v>#REF!</v>
          </cell>
          <cell r="AD529" t="e">
            <v>#REF!</v>
          </cell>
          <cell r="AF529" t="e">
            <v>#REF!</v>
          </cell>
          <cell r="AH529" t="e">
            <v>#REF!</v>
          </cell>
        </row>
        <row r="530">
          <cell r="A530" t="str">
            <v>x</v>
          </cell>
        </row>
        <row r="531">
          <cell r="A531" t="str">
            <v>TRANSCO/Z6NONNY</v>
          </cell>
        </row>
        <row r="532">
          <cell r="A532" t="str">
            <v xml:space="preserve">     Basis -Notional</v>
          </cell>
          <cell r="F532" t="e">
            <v>#REF!</v>
          </cell>
          <cell r="H532" t="e">
            <v>#REF!</v>
          </cell>
          <cell r="J532" t="e">
            <v>#REF!</v>
          </cell>
          <cell r="L532" t="e">
            <v>#REF!</v>
          </cell>
          <cell r="N532" t="e">
            <v>#REF!</v>
          </cell>
          <cell r="P532" t="e">
            <v>#REF!</v>
          </cell>
          <cell r="R532" t="e">
            <v>#REF!</v>
          </cell>
          <cell r="T532" t="e">
            <v>#REF!</v>
          </cell>
          <cell r="V532" t="e">
            <v>#REF!</v>
          </cell>
          <cell r="X532" t="e">
            <v>#REF!</v>
          </cell>
          <cell r="Z532" t="e">
            <v>#REF!</v>
          </cell>
          <cell r="AB532" t="e">
            <v>#REF!</v>
          </cell>
          <cell r="AD532" t="e">
            <v>#REF!</v>
          </cell>
          <cell r="AF532" t="e">
            <v>#REF!</v>
          </cell>
          <cell r="AH532" t="e">
            <v>#REF!</v>
          </cell>
        </row>
        <row r="533">
          <cell r="A533" t="str">
            <v xml:space="preserve">     Basis - Equivalent</v>
          </cell>
          <cell r="F533" t="e">
            <v>#REF!</v>
          </cell>
          <cell r="H533" t="e">
            <v>#REF!</v>
          </cell>
          <cell r="J533" t="e">
            <v>#REF!</v>
          </cell>
          <cell r="L533" t="e">
            <v>#REF!</v>
          </cell>
          <cell r="N533" t="e">
            <v>#REF!</v>
          </cell>
          <cell r="P533" t="e">
            <v>#REF!</v>
          </cell>
          <cell r="R533" t="e">
            <v>#REF!</v>
          </cell>
          <cell r="T533" t="e">
            <v>#REF!</v>
          </cell>
          <cell r="V533" t="e">
            <v>#REF!</v>
          </cell>
          <cell r="X533" t="e">
            <v>#REF!</v>
          </cell>
          <cell r="Z533" t="e">
            <v>#REF!</v>
          </cell>
          <cell r="AB533" t="e">
            <v>#REF!</v>
          </cell>
          <cell r="AD533" t="e">
            <v>#REF!</v>
          </cell>
          <cell r="AF533" t="e">
            <v>#REF!</v>
          </cell>
          <cell r="AH533" t="e">
            <v>#REF!</v>
          </cell>
        </row>
        <row r="534">
          <cell r="A534" t="str">
            <v>x</v>
          </cell>
        </row>
        <row r="535">
          <cell r="A535" t="str">
            <v>TRUNKL/WLA-GD</v>
          </cell>
        </row>
        <row r="536">
          <cell r="A536" t="str">
            <v xml:space="preserve">     Basis -Notional</v>
          </cell>
          <cell r="F536" t="e">
            <v>#REF!</v>
          </cell>
          <cell r="H536" t="e">
            <v>#REF!</v>
          </cell>
          <cell r="J536" t="e">
            <v>#REF!</v>
          </cell>
          <cell r="L536" t="e">
            <v>#REF!</v>
          </cell>
          <cell r="N536" t="e">
            <v>#REF!</v>
          </cell>
          <cell r="P536" t="e">
            <v>#REF!</v>
          </cell>
          <cell r="R536" t="e">
            <v>#REF!</v>
          </cell>
          <cell r="T536" t="e">
            <v>#REF!</v>
          </cell>
          <cell r="V536" t="e">
            <v>#REF!</v>
          </cell>
          <cell r="X536" t="e">
            <v>#REF!</v>
          </cell>
          <cell r="Z536" t="e">
            <v>#REF!</v>
          </cell>
          <cell r="AB536" t="e">
            <v>#REF!</v>
          </cell>
          <cell r="AD536" t="e">
            <v>#REF!</v>
          </cell>
          <cell r="AF536" t="e">
            <v>#REF!</v>
          </cell>
          <cell r="AH536" t="e">
            <v>#REF!</v>
          </cell>
        </row>
        <row r="537">
          <cell r="A537" t="str">
            <v xml:space="preserve">     Basis - Equivalent</v>
          </cell>
          <cell r="F537" t="e">
            <v>#REF!</v>
          </cell>
          <cell r="H537" t="e">
            <v>#REF!</v>
          </cell>
          <cell r="J537" t="e">
            <v>#REF!</v>
          </cell>
          <cell r="L537" t="e">
            <v>#REF!</v>
          </cell>
          <cell r="N537" t="e">
            <v>#REF!</v>
          </cell>
          <cell r="P537" t="e">
            <v>#REF!</v>
          </cell>
          <cell r="R537" t="e">
            <v>#REF!</v>
          </cell>
          <cell r="T537" t="e">
            <v>#REF!</v>
          </cell>
          <cell r="V537" t="e">
            <v>#REF!</v>
          </cell>
          <cell r="X537" t="e">
            <v>#REF!</v>
          </cell>
          <cell r="Z537" t="e">
            <v>#REF!</v>
          </cell>
          <cell r="AB537" t="e">
            <v>#REF!</v>
          </cell>
          <cell r="AD537" t="e">
            <v>#REF!</v>
          </cell>
          <cell r="AF537" t="e">
            <v>#REF!</v>
          </cell>
          <cell r="AH537" t="e">
            <v>#REF!</v>
          </cell>
        </row>
        <row r="538">
          <cell r="A538" t="str">
            <v>x</v>
          </cell>
        </row>
        <row r="539">
          <cell r="A539" t="str">
            <v>WADD-GDM</v>
          </cell>
        </row>
        <row r="540">
          <cell r="A540" t="str">
            <v xml:space="preserve">     Basis -Notional</v>
          </cell>
          <cell r="F540" t="e">
            <v>#REF!</v>
          </cell>
          <cell r="H540" t="e">
            <v>#REF!</v>
          </cell>
          <cell r="J540" t="e">
            <v>#REF!</v>
          </cell>
          <cell r="L540" t="e">
            <v>#REF!</v>
          </cell>
          <cell r="N540" t="e">
            <v>#REF!</v>
          </cell>
          <cell r="P540" t="e">
            <v>#REF!</v>
          </cell>
          <cell r="R540" t="e">
            <v>#REF!</v>
          </cell>
          <cell r="T540" t="e">
            <v>#REF!</v>
          </cell>
          <cell r="V540" t="e">
            <v>#REF!</v>
          </cell>
          <cell r="X540" t="e">
            <v>#REF!</v>
          </cell>
          <cell r="Z540" t="e">
            <v>#REF!</v>
          </cell>
          <cell r="AB540" t="e">
            <v>#REF!</v>
          </cell>
          <cell r="AD540" t="e">
            <v>#REF!</v>
          </cell>
          <cell r="AF540" t="e">
            <v>#REF!</v>
          </cell>
          <cell r="AH540" t="e">
            <v>#REF!</v>
          </cell>
        </row>
        <row r="541">
          <cell r="A541" t="str">
            <v xml:space="preserve">     Basis - Equivalent</v>
          </cell>
          <cell r="F541" t="e">
            <v>#REF!</v>
          </cell>
          <cell r="H541" t="e">
            <v>#REF!</v>
          </cell>
          <cell r="J541" t="e">
            <v>#REF!</v>
          </cell>
          <cell r="L541" t="e">
            <v>#REF!</v>
          </cell>
          <cell r="N541" t="e">
            <v>#REF!</v>
          </cell>
          <cell r="P541" t="e">
            <v>#REF!</v>
          </cell>
          <cell r="R541" t="e">
            <v>#REF!</v>
          </cell>
          <cell r="T541" t="e">
            <v>#REF!</v>
          </cell>
          <cell r="V541" t="e">
            <v>#REF!</v>
          </cell>
          <cell r="X541" t="e">
            <v>#REF!</v>
          </cell>
          <cell r="Z541" t="e">
            <v>#REF!</v>
          </cell>
          <cell r="AB541" t="e">
            <v>#REF!</v>
          </cell>
          <cell r="AD541" t="e">
            <v>#REF!</v>
          </cell>
          <cell r="AF541" t="e">
            <v>#REF!</v>
          </cell>
          <cell r="AH541" t="e">
            <v>#REF!</v>
          </cell>
        </row>
        <row r="542">
          <cell r="A542" t="str">
            <v>x</v>
          </cell>
        </row>
        <row r="543">
          <cell r="A543" t="str">
            <v>WAHA KCBT</v>
          </cell>
        </row>
        <row r="544">
          <cell r="A544" t="str">
            <v xml:space="preserve">     Basis -Notional</v>
          </cell>
          <cell r="F544" t="e">
            <v>#REF!</v>
          </cell>
          <cell r="H544" t="e">
            <v>#REF!</v>
          </cell>
          <cell r="J544" t="e">
            <v>#REF!</v>
          </cell>
          <cell r="L544" t="e">
            <v>#REF!</v>
          </cell>
          <cell r="N544" t="e">
            <v>#REF!</v>
          </cell>
          <cell r="P544" t="e">
            <v>#REF!</v>
          </cell>
          <cell r="R544" t="e">
            <v>#REF!</v>
          </cell>
          <cell r="T544" t="e">
            <v>#REF!</v>
          </cell>
          <cell r="V544" t="e">
            <v>#REF!</v>
          </cell>
          <cell r="X544" t="e">
            <v>#REF!</v>
          </cell>
          <cell r="Z544" t="e">
            <v>#REF!</v>
          </cell>
          <cell r="AB544" t="e">
            <v>#REF!</v>
          </cell>
          <cell r="AD544" t="e">
            <v>#REF!</v>
          </cell>
          <cell r="AF544" t="e">
            <v>#REF!</v>
          </cell>
          <cell r="AH544" t="e">
            <v>#REF!</v>
          </cell>
        </row>
        <row r="545">
          <cell r="A545" t="str">
            <v xml:space="preserve">     Basis - Equivalent</v>
          </cell>
          <cell r="F545" t="e">
            <v>#REF!</v>
          </cell>
          <cell r="H545" t="e">
            <v>#REF!</v>
          </cell>
          <cell r="J545" t="e">
            <v>#REF!</v>
          </cell>
          <cell r="L545" t="e">
            <v>#REF!</v>
          </cell>
          <cell r="N545" t="e">
            <v>#REF!</v>
          </cell>
          <cell r="P545" t="e">
            <v>#REF!</v>
          </cell>
          <cell r="R545" t="e">
            <v>#REF!</v>
          </cell>
          <cell r="T545" t="e">
            <v>#REF!</v>
          </cell>
          <cell r="V545" t="e">
            <v>#REF!</v>
          </cell>
          <cell r="X545" t="e">
            <v>#REF!</v>
          </cell>
          <cell r="Z545" t="e">
            <v>#REF!</v>
          </cell>
          <cell r="AB545" t="e">
            <v>#REF!</v>
          </cell>
          <cell r="AD545" t="e">
            <v>#REF!</v>
          </cell>
          <cell r="AF545" t="e">
            <v>#REF!</v>
          </cell>
          <cell r="AH545" t="e">
            <v>#REF!</v>
          </cell>
        </row>
        <row r="546">
          <cell r="A546" t="str">
            <v>x</v>
          </cell>
        </row>
        <row r="547">
          <cell r="A547" t="str">
            <v>IF-WAHA-TX</v>
          </cell>
        </row>
        <row r="548">
          <cell r="A548" t="str">
            <v xml:space="preserve">     Basis -Notional</v>
          </cell>
          <cell r="F548" t="e">
            <v>#REF!</v>
          </cell>
          <cell r="H548" t="e">
            <v>#REF!</v>
          </cell>
          <cell r="J548" t="e">
            <v>#REF!</v>
          </cell>
          <cell r="L548" t="e">
            <v>#REF!</v>
          </cell>
          <cell r="N548" t="e">
            <v>#REF!</v>
          </cell>
          <cell r="P548" t="e">
            <v>#REF!</v>
          </cell>
          <cell r="R548" t="e">
            <v>#REF!</v>
          </cell>
          <cell r="T548" t="e">
            <v>#REF!</v>
          </cell>
          <cell r="V548" t="e">
            <v>#REF!</v>
          </cell>
          <cell r="X548" t="e">
            <v>#REF!</v>
          </cell>
          <cell r="Z548" t="e">
            <v>#REF!</v>
          </cell>
          <cell r="AB548" t="e">
            <v>#REF!</v>
          </cell>
          <cell r="AD548" t="e">
            <v>#REF!</v>
          </cell>
          <cell r="AF548" t="e">
            <v>#REF!</v>
          </cell>
          <cell r="AH548" t="e">
            <v>#REF!</v>
          </cell>
        </row>
        <row r="549">
          <cell r="A549" t="str">
            <v xml:space="preserve">     Basis - Equivalent</v>
          </cell>
          <cell r="F549" t="e">
            <v>#REF!</v>
          </cell>
          <cell r="H549" t="e">
            <v>#REF!</v>
          </cell>
          <cell r="J549" t="e">
            <v>#REF!</v>
          </cell>
          <cell r="L549" t="e">
            <v>#REF!</v>
          </cell>
          <cell r="N549" t="e">
            <v>#REF!</v>
          </cell>
          <cell r="P549" t="e">
            <v>#REF!</v>
          </cell>
          <cell r="R549" t="e">
            <v>#REF!</v>
          </cell>
          <cell r="T549" t="e">
            <v>#REF!</v>
          </cell>
          <cell r="V549" t="e">
            <v>#REF!</v>
          </cell>
          <cell r="X549" t="e">
            <v>#REF!</v>
          </cell>
          <cell r="Z549" t="e">
            <v>#REF!</v>
          </cell>
          <cell r="AB549" t="e">
            <v>#REF!</v>
          </cell>
          <cell r="AD549" t="e">
            <v>#REF!</v>
          </cell>
          <cell r="AF549" t="e">
            <v>#REF!</v>
          </cell>
          <cell r="AH549" t="e">
            <v>#REF!</v>
          </cell>
        </row>
        <row r="550">
          <cell r="A550" t="str">
            <v>x</v>
          </cell>
        </row>
        <row r="551">
          <cell r="A551">
            <v>0</v>
          </cell>
        </row>
        <row r="552">
          <cell r="A552" t="str">
            <v xml:space="preserve">     Basis -Notional</v>
          </cell>
          <cell r="F552" t="e">
            <v>#REF!</v>
          </cell>
          <cell r="H552" t="e">
            <v>#REF!</v>
          </cell>
          <cell r="J552" t="e">
            <v>#REF!</v>
          </cell>
          <cell r="L552" t="e">
            <v>#REF!</v>
          </cell>
          <cell r="N552" t="e">
            <v>#REF!</v>
          </cell>
          <cell r="P552" t="e">
            <v>#REF!</v>
          </cell>
          <cell r="R552" t="e">
            <v>#REF!</v>
          </cell>
          <cell r="T552" t="e">
            <v>#REF!</v>
          </cell>
          <cell r="V552" t="e">
            <v>#REF!</v>
          </cell>
          <cell r="X552" t="e">
            <v>#REF!</v>
          </cell>
          <cell r="Z552" t="e">
            <v>#REF!</v>
          </cell>
          <cell r="AB552" t="e">
            <v>#REF!</v>
          </cell>
          <cell r="AD552" t="e">
            <v>#REF!</v>
          </cell>
          <cell r="AF552" t="e">
            <v>#REF!</v>
          </cell>
          <cell r="AH552" t="e">
            <v>#REF!</v>
          </cell>
        </row>
        <row r="553">
          <cell r="A553" t="str">
            <v xml:space="preserve">     Basis - Equivalent</v>
          </cell>
          <cell r="F553" t="e">
            <v>#REF!</v>
          </cell>
          <cell r="H553" t="e">
            <v>#REF!</v>
          </cell>
          <cell r="J553" t="e">
            <v>#REF!</v>
          </cell>
          <cell r="L553" t="e">
            <v>#REF!</v>
          </cell>
          <cell r="N553" t="e">
            <v>#REF!</v>
          </cell>
          <cell r="P553" t="e">
            <v>#REF!</v>
          </cell>
          <cell r="R553" t="e">
            <v>#REF!</v>
          </cell>
          <cell r="T553" t="e">
            <v>#REF!</v>
          </cell>
          <cell r="V553" t="e">
            <v>#REF!</v>
          </cell>
          <cell r="X553" t="e">
            <v>#REF!</v>
          </cell>
          <cell r="Z553" t="e">
            <v>#REF!</v>
          </cell>
          <cell r="AB553" t="e">
            <v>#REF!</v>
          </cell>
          <cell r="AD553" t="e">
            <v>#REF!</v>
          </cell>
          <cell r="AF553" t="e">
            <v>#REF!</v>
          </cell>
          <cell r="AH553" t="e">
            <v>#REF!</v>
          </cell>
        </row>
        <row r="554">
          <cell r="A554" t="str">
            <v>x</v>
          </cell>
        </row>
        <row r="555">
          <cell r="A555">
            <v>0</v>
          </cell>
        </row>
        <row r="556">
          <cell r="A556" t="str">
            <v xml:space="preserve">     Basis -Notional</v>
          </cell>
          <cell r="F556" t="e">
            <v>#REF!</v>
          </cell>
          <cell r="H556" t="e">
            <v>#REF!</v>
          </cell>
          <cell r="J556" t="e">
            <v>#REF!</v>
          </cell>
          <cell r="L556" t="e">
            <v>#REF!</v>
          </cell>
          <cell r="N556" t="e">
            <v>#REF!</v>
          </cell>
          <cell r="P556" t="e">
            <v>#REF!</v>
          </cell>
          <cell r="R556" t="e">
            <v>#REF!</v>
          </cell>
          <cell r="T556" t="e">
            <v>#REF!</v>
          </cell>
          <cell r="V556" t="e">
            <v>#REF!</v>
          </cell>
          <cell r="X556" t="e">
            <v>#REF!</v>
          </cell>
          <cell r="Z556" t="e">
            <v>#REF!</v>
          </cell>
          <cell r="AB556" t="e">
            <v>#REF!</v>
          </cell>
          <cell r="AD556" t="e">
            <v>#REF!</v>
          </cell>
          <cell r="AF556" t="e">
            <v>#REF!</v>
          </cell>
          <cell r="AH556" t="e">
            <v>#REF!</v>
          </cell>
        </row>
        <row r="557">
          <cell r="A557" t="str">
            <v xml:space="preserve">     Basis - Equivalent</v>
          </cell>
          <cell r="F557" t="e">
            <v>#REF!</v>
          </cell>
          <cell r="H557" t="e">
            <v>#REF!</v>
          </cell>
          <cell r="J557" t="e">
            <v>#REF!</v>
          </cell>
          <cell r="L557" t="e">
            <v>#REF!</v>
          </cell>
          <cell r="N557" t="e">
            <v>#REF!</v>
          </cell>
          <cell r="P557" t="e">
            <v>#REF!</v>
          </cell>
          <cell r="R557" t="e">
            <v>#REF!</v>
          </cell>
          <cell r="T557" t="e">
            <v>#REF!</v>
          </cell>
          <cell r="V557" t="e">
            <v>#REF!</v>
          </cell>
          <cell r="X557" t="e">
            <v>#REF!</v>
          </cell>
          <cell r="Z557" t="e">
            <v>#REF!</v>
          </cell>
          <cell r="AB557" t="e">
            <v>#REF!</v>
          </cell>
          <cell r="AD557" t="e">
            <v>#REF!</v>
          </cell>
          <cell r="AF557" t="e">
            <v>#REF!</v>
          </cell>
          <cell r="AH557" t="e">
            <v>#REF!</v>
          </cell>
        </row>
        <row r="558">
          <cell r="A558" t="str">
            <v>x</v>
          </cell>
        </row>
        <row r="559">
          <cell r="A559">
            <v>0</v>
          </cell>
        </row>
        <row r="560">
          <cell r="A560" t="str">
            <v xml:space="preserve">     Basis -Notional</v>
          </cell>
          <cell r="F560" t="e">
            <v>#REF!</v>
          </cell>
          <cell r="H560" t="e">
            <v>#REF!</v>
          </cell>
          <cell r="J560" t="e">
            <v>#REF!</v>
          </cell>
          <cell r="L560" t="e">
            <v>#REF!</v>
          </cell>
          <cell r="N560" t="e">
            <v>#REF!</v>
          </cell>
          <cell r="P560" t="e">
            <v>#REF!</v>
          </cell>
          <cell r="R560" t="e">
            <v>#REF!</v>
          </cell>
          <cell r="T560" t="e">
            <v>#REF!</v>
          </cell>
          <cell r="V560" t="e">
            <v>#REF!</v>
          </cell>
          <cell r="X560" t="e">
            <v>#REF!</v>
          </cell>
          <cell r="Z560" t="e">
            <v>#REF!</v>
          </cell>
          <cell r="AB560" t="e">
            <v>#REF!</v>
          </cell>
          <cell r="AD560" t="e">
            <v>#REF!</v>
          </cell>
          <cell r="AF560" t="e">
            <v>#REF!</v>
          </cell>
          <cell r="AH560" t="e">
            <v>#REF!</v>
          </cell>
        </row>
        <row r="561">
          <cell r="A561" t="str">
            <v xml:space="preserve">     Basis - Equivalent</v>
          </cell>
          <cell r="F561" t="e">
            <v>#REF!</v>
          </cell>
          <cell r="H561" t="e">
            <v>#REF!</v>
          </cell>
          <cell r="J561" t="e">
            <v>#REF!</v>
          </cell>
          <cell r="L561" t="e">
            <v>#REF!</v>
          </cell>
          <cell r="N561" t="e">
            <v>#REF!</v>
          </cell>
          <cell r="P561" t="e">
            <v>#REF!</v>
          </cell>
          <cell r="R561" t="e">
            <v>#REF!</v>
          </cell>
          <cell r="T561" t="e">
            <v>#REF!</v>
          </cell>
          <cell r="V561" t="e">
            <v>#REF!</v>
          </cell>
          <cell r="X561" t="e">
            <v>#REF!</v>
          </cell>
          <cell r="Z561" t="e">
            <v>#REF!</v>
          </cell>
          <cell r="AB561" t="e">
            <v>#REF!</v>
          </cell>
          <cell r="AD561" t="e">
            <v>#REF!</v>
          </cell>
          <cell r="AF561" t="e">
            <v>#REF!</v>
          </cell>
          <cell r="AH561" t="e">
            <v>#REF!</v>
          </cell>
        </row>
        <row r="562">
          <cell r="A562" t="str">
            <v>x</v>
          </cell>
        </row>
        <row r="563">
          <cell r="A563">
            <v>0</v>
          </cell>
        </row>
        <row r="564">
          <cell r="A564" t="str">
            <v xml:space="preserve">     Basis -Notional</v>
          </cell>
          <cell r="F564" t="e">
            <v>#REF!</v>
          </cell>
          <cell r="H564" t="e">
            <v>#REF!</v>
          </cell>
          <cell r="J564" t="e">
            <v>#REF!</v>
          </cell>
          <cell r="L564" t="e">
            <v>#REF!</v>
          </cell>
          <cell r="N564" t="e">
            <v>#REF!</v>
          </cell>
          <cell r="P564" t="e">
            <v>#REF!</v>
          </cell>
          <cell r="R564" t="e">
            <v>#REF!</v>
          </cell>
          <cell r="T564" t="e">
            <v>#REF!</v>
          </cell>
          <cell r="V564" t="e">
            <v>#REF!</v>
          </cell>
          <cell r="X564" t="e">
            <v>#REF!</v>
          </cell>
          <cell r="Z564" t="e">
            <v>#REF!</v>
          </cell>
          <cell r="AB564" t="e">
            <v>#REF!</v>
          </cell>
          <cell r="AD564" t="e">
            <v>#REF!</v>
          </cell>
          <cell r="AF564" t="e">
            <v>#REF!</v>
          </cell>
          <cell r="AH564" t="e">
            <v>#REF!</v>
          </cell>
        </row>
        <row r="565">
          <cell r="A565" t="str">
            <v xml:space="preserve">     Basis - Equivalent</v>
          </cell>
          <cell r="F565" t="e">
            <v>#REF!</v>
          </cell>
          <cell r="H565" t="e">
            <v>#REF!</v>
          </cell>
          <cell r="J565" t="e">
            <v>#REF!</v>
          </cell>
          <cell r="L565" t="e">
            <v>#REF!</v>
          </cell>
          <cell r="N565" t="e">
            <v>#REF!</v>
          </cell>
          <cell r="P565" t="e">
            <v>#REF!</v>
          </cell>
          <cell r="R565" t="e">
            <v>#REF!</v>
          </cell>
          <cell r="T565" t="e">
            <v>#REF!</v>
          </cell>
          <cell r="V565" t="e">
            <v>#REF!</v>
          </cell>
          <cell r="X565" t="e">
            <v>#REF!</v>
          </cell>
          <cell r="Z565" t="e">
            <v>#REF!</v>
          </cell>
          <cell r="AB565" t="e">
            <v>#REF!</v>
          </cell>
          <cell r="AD565" t="e">
            <v>#REF!</v>
          </cell>
          <cell r="AF565" t="e">
            <v>#REF!</v>
          </cell>
          <cell r="AH565" t="e">
            <v>#REF!</v>
          </cell>
        </row>
        <row r="566">
          <cell r="A566" t="str">
            <v>x</v>
          </cell>
        </row>
        <row r="567">
          <cell r="A567">
            <v>0</v>
          </cell>
        </row>
        <row r="568">
          <cell r="A568" t="str">
            <v xml:space="preserve">     Basis -Notional</v>
          </cell>
          <cell r="F568" t="e">
            <v>#REF!</v>
          </cell>
          <cell r="H568" t="e">
            <v>#REF!</v>
          </cell>
          <cell r="J568" t="e">
            <v>#REF!</v>
          </cell>
          <cell r="L568" t="e">
            <v>#REF!</v>
          </cell>
          <cell r="N568" t="e">
            <v>#REF!</v>
          </cell>
          <cell r="P568" t="e">
            <v>#REF!</v>
          </cell>
          <cell r="R568" t="e">
            <v>#REF!</v>
          </cell>
          <cell r="T568" t="e">
            <v>#REF!</v>
          </cell>
          <cell r="V568" t="e">
            <v>#REF!</v>
          </cell>
          <cell r="X568" t="e">
            <v>#REF!</v>
          </cell>
          <cell r="Z568" t="e">
            <v>#REF!</v>
          </cell>
          <cell r="AB568" t="e">
            <v>#REF!</v>
          </cell>
          <cell r="AD568" t="e">
            <v>#REF!</v>
          </cell>
          <cell r="AF568" t="e">
            <v>#REF!</v>
          </cell>
          <cell r="AH568" t="e">
            <v>#REF!</v>
          </cell>
        </row>
        <row r="569">
          <cell r="A569" t="str">
            <v xml:space="preserve">     Basis - Equivalent</v>
          </cell>
          <cell r="F569" t="e">
            <v>#REF!</v>
          </cell>
          <cell r="H569" t="e">
            <v>#REF!</v>
          </cell>
          <cell r="J569" t="e">
            <v>#REF!</v>
          </cell>
          <cell r="L569" t="e">
            <v>#REF!</v>
          </cell>
          <cell r="N569" t="e">
            <v>#REF!</v>
          </cell>
          <cell r="P569" t="e">
            <v>#REF!</v>
          </cell>
          <cell r="R569" t="e">
            <v>#REF!</v>
          </cell>
          <cell r="T569" t="e">
            <v>#REF!</v>
          </cell>
          <cell r="V569" t="e">
            <v>#REF!</v>
          </cell>
          <cell r="X569" t="e">
            <v>#REF!</v>
          </cell>
          <cell r="Z569" t="e">
            <v>#REF!</v>
          </cell>
          <cell r="AB569" t="e">
            <v>#REF!</v>
          </cell>
          <cell r="AD569" t="e">
            <v>#REF!</v>
          </cell>
          <cell r="AF569" t="e">
            <v>#REF!</v>
          </cell>
          <cell r="AH569" t="e">
            <v>#REF!</v>
          </cell>
        </row>
        <row r="570">
          <cell r="A570" t="str">
            <v>x</v>
          </cell>
        </row>
        <row r="571">
          <cell r="A571">
            <v>0</v>
          </cell>
        </row>
        <row r="572">
          <cell r="A572" t="str">
            <v xml:space="preserve">     Basis -Notional</v>
          </cell>
          <cell r="F572" t="e">
            <v>#REF!</v>
          </cell>
          <cell r="H572" t="e">
            <v>#REF!</v>
          </cell>
          <cell r="J572" t="e">
            <v>#REF!</v>
          </cell>
          <cell r="L572" t="e">
            <v>#REF!</v>
          </cell>
          <cell r="N572" t="e">
            <v>#REF!</v>
          </cell>
          <cell r="P572" t="e">
            <v>#REF!</v>
          </cell>
          <cell r="R572" t="e">
            <v>#REF!</v>
          </cell>
          <cell r="T572" t="e">
            <v>#REF!</v>
          </cell>
          <cell r="V572" t="e">
            <v>#REF!</v>
          </cell>
          <cell r="X572" t="e">
            <v>#REF!</v>
          </cell>
          <cell r="Z572" t="e">
            <v>#REF!</v>
          </cell>
          <cell r="AB572" t="e">
            <v>#REF!</v>
          </cell>
          <cell r="AD572" t="e">
            <v>#REF!</v>
          </cell>
          <cell r="AF572" t="e">
            <v>#REF!</v>
          </cell>
          <cell r="AH572" t="e">
            <v>#REF!</v>
          </cell>
        </row>
        <row r="573">
          <cell r="A573" t="str">
            <v xml:space="preserve">     Basis - Equivalent</v>
          </cell>
          <cell r="F573" t="e">
            <v>#REF!</v>
          </cell>
          <cell r="H573" t="e">
            <v>#REF!</v>
          </cell>
          <cell r="J573" t="e">
            <v>#REF!</v>
          </cell>
          <cell r="L573" t="e">
            <v>#REF!</v>
          </cell>
          <cell r="N573" t="e">
            <v>#REF!</v>
          </cell>
          <cell r="P573" t="e">
            <v>#REF!</v>
          </cell>
          <cell r="R573" t="e">
            <v>#REF!</v>
          </cell>
          <cell r="T573" t="e">
            <v>#REF!</v>
          </cell>
          <cell r="V573" t="e">
            <v>#REF!</v>
          </cell>
          <cell r="X573" t="e">
            <v>#REF!</v>
          </cell>
          <cell r="Z573" t="e">
            <v>#REF!</v>
          </cell>
          <cell r="AB573" t="e">
            <v>#REF!</v>
          </cell>
          <cell r="AD573" t="e">
            <v>#REF!</v>
          </cell>
          <cell r="AF573" t="e">
            <v>#REF!</v>
          </cell>
          <cell r="AH573" t="e">
            <v>#REF!</v>
          </cell>
        </row>
        <row r="574">
          <cell r="A574" t="str">
            <v>x</v>
          </cell>
        </row>
        <row r="575">
          <cell r="A575">
            <v>0</v>
          </cell>
        </row>
        <row r="576">
          <cell r="A576" t="str">
            <v xml:space="preserve">     Basis -Notional</v>
          </cell>
          <cell r="F576" t="e">
            <v>#REF!</v>
          </cell>
          <cell r="H576" t="e">
            <v>#REF!</v>
          </cell>
          <cell r="J576" t="e">
            <v>#REF!</v>
          </cell>
          <cell r="L576" t="e">
            <v>#REF!</v>
          </cell>
          <cell r="N576" t="e">
            <v>#REF!</v>
          </cell>
          <cell r="P576" t="e">
            <v>#REF!</v>
          </cell>
          <cell r="R576" t="e">
            <v>#REF!</v>
          </cell>
          <cell r="T576" t="e">
            <v>#REF!</v>
          </cell>
          <cell r="V576" t="e">
            <v>#REF!</v>
          </cell>
          <cell r="X576" t="e">
            <v>#REF!</v>
          </cell>
          <cell r="Z576" t="e">
            <v>#REF!</v>
          </cell>
          <cell r="AB576" t="e">
            <v>#REF!</v>
          </cell>
          <cell r="AD576" t="e">
            <v>#REF!</v>
          </cell>
          <cell r="AF576" t="e">
            <v>#REF!</v>
          </cell>
          <cell r="AH576" t="e">
            <v>#REF!</v>
          </cell>
        </row>
        <row r="577">
          <cell r="A577" t="str">
            <v xml:space="preserve">     Basis - Equivalent</v>
          </cell>
          <cell r="F577" t="e">
            <v>#REF!</v>
          </cell>
          <cell r="H577" t="e">
            <v>#REF!</v>
          </cell>
          <cell r="J577" t="e">
            <v>#REF!</v>
          </cell>
          <cell r="L577" t="e">
            <v>#REF!</v>
          </cell>
          <cell r="N577" t="e">
            <v>#REF!</v>
          </cell>
          <cell r="P577" t="e">
            <v>#REF!</v>
          </cell>
          <cell r="R577" t="e">
            <v>#REF!</v>
          </cell>
          <cell r="T577" t="e">
            <v>#REF!</v>
          </cell>
          <cell r="V577" t="e">
            <v>#REF!</v>
          </cell>
          <cell r="X577" t="e">
            <v>#REF!</v>
          </cell>
          <cell r="Z577" t="e">
            <v>#REF!</v>
          </cell>
          <cell r="AB577" t="e">
            <v>#REF!</v>
          </cell>
          <cell r="AD577" t="e">
            <v>#REF!</v>
          </cell>
          <cell r="AF577" t="e">
            <v>#REF!</v>
          </cell>
          <cell r="AH577" t="e">
            <v>#REF!</v>
          </cell>
        </row>
        <row r="578">
          <cell r="A578" t="str">
            <v>x</v>
          </cell>
        </row>
        <row r="579">
          <cell r="A579">
            <v>0</v>
          </cell>
        </row>
        <row r="580">
          <cell r="A580" t="str">
            <v xml:space="preserve">     Basis -Notional</v>
          </cell>
          <cell r="F580" t="e">
            <v>#REF!</v>
          </cell>
          <cell r="H580" t="e">
            <v>#REF!</v>
          </cell>
          <cell r="J580" t="e">
            <v>#REF!</v>
          </cell>
          <cell r="L580" t="e">
            <v>#REF!</v>
          </cell>
          <cell r="N580" t="e">
            <v>#REF!</v>
          </cell>
          <cell r="P580" t="e">
            <v>#REF!</v>
          </cell>
          <cell r="R580" t="e">
            <v>#REF!</v>
          </cell>
          <cell r="T580" t="e">
            <v>#REF!</v>
          </cell>
          <cell r="V580" t="e">
            <v>#REF!</v>
          </cell>
          <cell r="X580" t="e">
            <v>#REF!</v>
          </cell>
          <cell r="Z580" t="e">
            <v>#REF!</v>
          </cell>
          <cell r="AB580" t="e">
            <v>#REF!</v>
          </cell>
          <cell r="AD580" t="e">
            <v>#REF!</v>
          </cell>
          <cell r="AF580" t="e">
            <v>#REF!</v>
          </cell>
          <cell r="AH580" t="e">
            <v>#REF!</v>
          </cell>
        </row>
        <row r="581">
          <cell r="A581" t="str">
            <v xml:space="preserve">     Basis - Equivalent</v>
          </cell>
          <cell r="F581" t="e">
            <v>#REF!</v>
          </cell>
          <cell r="H581" t="e">
            <v>#REF!</v>
          </cell>
          <cell r="J581" t="e">
            <v>#REF!</v>
          </cell>
          <cell r="L581" t="e">
            <v>#REF!</v>
          </cell>
          <cell r="N581" t="e">
            <v>#REF!</v>
          </cell>
          <cell r="P581" t="e">
            <v>#REF!</v>
          </cell>
          <cell r="R581" t="e">
            <v>#REF!</v>
          </cell>
          <cell r="T581" t="e">
            <v>#REF!</v>
          </cell>
          <cell r="V581" t="e">
            <v>#REF!</v>
          </cell>
          <cell r="X581" t="e">
            <v>#REF!</v>
          </cell>
          <cell r="Z581" t="e">
            <v>#REF!</v>
          </cell>
          <cell r="AB581" t="e">
            <v>#REF!</v>
          </cell>
          <cell r="AD581" t="e">
            <v>#REF!</v>
          </cell>
          <cell r="AF581" t="e">
            <v>#REF!</v>
          </cell>
          <cell r="AH581" t="e">
            <v>#REF!</v>
          </cell>
        </row>
        <row r="582">
          <cell r="A582" t="str">
            <v>x</v>
          </cell>
        </row>
        <row r="583">
          <cell r="A583">
            <v>0</v>
          </cell>
        </row>
        <row r="584">
          <cell r="A584" t="str">
            <v xml:space="preserve">     Basis -Notional</v>
          </cell>
          <cell r="F584" t="e">
            <v>#REF!</v>
          </cell>
          <cell r="H584" t="e">
            <v>#REF!</v>
          </cell>
          <cell r="J584" t="e">
            <v>#REF!</v>
          </cell>
          <cell r="L584" t="e">
            <v>#REF!</v>
          </cell>
          <cell r="N584" t="e">
            <v>#REF!</v>
          </cell>
          <cell r="P584" t="e">
            <v>#REF!</v>
          </cell>
          <cell r="R584" t="e">
            <v>#REF!</v>
          </cell>
          <cell r="T584" t="e">
            <v>#REF!</v>
          </cell>
          <cell r="V584" t="e">
            <v>#REF!</v>
          </cell>
          <cell r="X584" t="e">
            <v>#REF!</v>
          </cell>
          <cell r="Z584" t="e">
            <v>#REF!</v>
          </cell>
          <cell r="AB584" t="e">
            <v>#REF!</v>
          </cell>
          <cell r="AD584" t="e">
            <v>#REF!</v>
          </cell>
          <cell r="AF584" t="e">
            <v>#REF!</v>
          </cell>
          <cell r="AH584" t="e">
            <v>#REF!</v>
          </cell>
        </row>
        <row r="585">
          <cell r="A585" t="str">
            <v xml:space="preserve">     Basis - Equivalent</v>
          </cell>
          <cell r="F585" t="e">
            <v>#REF!</v>
          </cell>
          <cell r="H585" t="e">
            <v>#REF!</v>
          </cell>
          <cell r="J585" t="e">
            <v>#REF!</v>
          </cell>
          <cell r="L585" t="e">
            <v>#REF!</v>
          </cell>
          <cell r="N585" t="e">
            <v>#REF!</v>
          </cell>
          <cell r="P585" t="e">
            <v>#REF!</v>
          </cell>
          <cell r="R585" t="e">
            <v>#REF!</v>
          </cell>
          <cell r="T585" t="e">
            <v>#REF!</v>
          </cell>
          <cell r="V585" t="e">
            <v>#REF!</v>
          </cell>
          <cell r="X585" t="e">
            <v>#REF!</v>
          </cell>
          <cell r="Z585" t="e">
            <v>#REF!</v>
          </cell>
          <cell r="AB585" t="e">
            <v>#REF!</v>
          </cell>
          <cell r="AD585" t="e">
            <v>#REF!</v>
          </cell>
          <cell r="AF585" t="e">
            <v>#REF!</v>
          </cell>
          <cell r="AH585" t="e">
            <v>#REF!</v>
          </cell>
        </row>
        <row r="586">
          <cell r="A586" t="str">
            <v>x</v>
          </cell>
        </row>
        <row r="587">
          <cell r="A587">
            <v>0</v>
          </cell>
        </row>
        <row r="588">
          <cell r="A588" t="str">
            <v xml:space="preserve">     Basis -Notional</v>
          </cell>
          <cell r="F588" t="e">
            <v>#REF!</v>
          </cell>
          <cell r="H588" t="e">
            <v>#REF!</v>
          </cell>
          <cell r="J588" t="e">
            <v>#REF!</v>
          </cell>
          <cell r="L588" t="e">
            <v>#REF!</v>
          </cell>
          <cell r="N588" t="e">
            <v>#REF!</v>
          </cell>
          <cell r="P588" t="e">
            <v>#REF!</v>
          </cell>
          <cell r="R588" t="e">
            <v>#REF!</v>
          </cell>
          <cell r="T588" t="e">
            <v>#REF!</v>
          </cell>
          <cell r="V588" t="e">
            <v>#REF!</v>
          </cell>
          <cell r="X588" t="e">
            <v>#REF!</v>
          </cell>
          <cell r="Z588" t="e">
            <v>#REF!</v>
          </cell>
          <cell r="AB588" t="e">
            <v>#REF!</v>
          </cell>
          <cell r="AD588" t="e">
            <v>#REF!</v>
          </cell>
          <cell r="AF588" t="e">
            <v>#REF!</v>
          </cell>
          <cell r="AH588" t="e">
            <v>#REF!</v>
          </cell>
        </row>
        <row r="589">
          <cell r="A589" t="str">
            <v xml:space="preserve">     Basis - Equivalent</v>
          </cell>
          <cell r="F589" t="e">
            <v>#REF!</v>
          </cell>
          <cell r="H589" t="e">
            <v>#REF!</v>
          </cell>
          <cell r="J589" t="e">
            <v>#REF!</v>
          </cell>
          <cell r="L589" t="e">
            <v>#REF!</v>
          </cell>
          <cell r="N589" t="e">
            <v>#REF!</v>
          </cell>
          <cell r="P589" t="e">
            <v>#REF!</v>
          </cell>
          <cell r="R589" t="e">
            <v>#REF!</v>
          </cell>
          <cell r="T589" t="e">
            <v>#REF!</v>
          </cell>
          <cell r="V589" t="e">
            <v>#REF!</v>
          </cell>
          <cell r="X589" t="e">
            <v>#REF!</v>
          </cell>
          <cell r="Z589" t="e">
            <v>#REF!</v>
          </cell>
          <cell r="AB589" t="e">
            <v>#REF!</v>
          </cell>
          <cell r="AD589" t="e">
            <v>#REF!</v>
          </cell>
          <cell r="AF589" t="e">
            <v>#REF!</v>
          </cell>
          <cell r="AH589" t="e">
            <v>#REF!</v>
          </cell>
        </row>
        <row r="590">
          <cell r="A590" t="str">
            <v>x</v>
          </cell>
        </row>
        <row r="591">
          <cell r="A591">
            <v>0</v>
          </cell>
        </row>
        <row r="592">
          <cell r="A592" t="str">
            <v xml:space="preserve">     Basis -Notional</v>
          </cell>
          <cell r="F592" t="e">
            <v>#REF!</v>
          </cell>
          <cell r="H592" t="e">
            <v>#REF!</v>
          </cell>
          <cell r="J592" t="e">
            <v>#REF!</v>
          </cell>
          <cell r="L592" t="e">
            <v>#REF!</v>
          </cell>
          <cell r="N592" t="e">
            <v>#REF!</v>
          </cell>
          <cell r="P592" t="e">
            <v>#REF!</v>
          </cell>
          <cell r="R592" t="e">
            <v>#REF!</v>
          </cell>
          <cell r="T592" t="e">
            <v>#REF!</v>
          </cell>
          <cell r="V592" t="e">
            <v>#REF!</v>
          </cell>
          <cell r="X592" t="e">
            <v>#REF!</v>
          </cell>
          <cell r="Z592" t="e">
            <v>#REF!</v>
          </cell>
          <cell r="AB592" t="e">
            <v>#REF!</v>
          </cell>
          <cell r="AD592" t="e">
            <v>#REF!</v>
          </cell>
          <cell r="AF592" t="e">
            <v>#REF!</v>
          </cell>
          <cell r="AH592" t="e">
            <v>#REF!</v>
          </cell>
        </row>
        <row r="593">
          <cell r="A593" t="str">
            <v xml:space="preserve">     Basis - Equivalent</v>
          </cell>
          <cell r="F593" t="e">
            <v>#REF!</v>
          </cell>
          <cell r="H593" t="e">
            <v>#REF!</v>
          </cell>
          <cell r="J593" t="e">
            <v>#REF!</v>
          </cell>
          <cell r="L593" t="e">
            <v>#REF!</v>
          </cell>
          <cell r="N593" t="e">
            <v>#REF!</v>
          </cell>
          <cell r="P593" t="e">
            <v>#REF!</v>
          </cell>
          <cell r="R593" t="e">
            <v>#REF!</v>
          </cell>
          <cell r="T593" t="e">
            <v>#REF!</v>
          </cell>
          <cell r="V593" t="e">
            <v>#REF!</v>
          </cell>
          <cell r="X593" t="e">
            <v>#REF!</v>
          </cell>
          <cell r="Z593" t="e">
            <v>#REF!</v>
          </cell>
          <cell r="AB593" t="e">
            <v>#REF!</v>
          </cell>
          <cell r="AD593" t="e">
            <v>#REF!</v>
          </cell>
          <cell r="AF593" t="e">
            <v>#REF!</v>
          </cell>
          <cell r="AH593" t="e">
            <v>#REF!</v>
          </cell>
        </row>
        <row r="594">
          <cell r="A594" t="str">
            <v>x</v>
          </cell>
        </row>
        <row r="595">
          <cell r="A595">
            <v>0</v>
          </cell>
        </row>
        <row r="596">
          <cell r="A596" t="str">
            <v xml:space="preserve">     Basis -Notional</v>
          </cell>
          <cell r="F596" t="e">
            <v>#REF!</v>
          </cell>
          <cell r="H596" t="e">
            <v>#REF!</v>
          </cell>
          <cell r="J596" t="e">
            <v>#REF!</v>
          </cell>
          <cell r="L596" t="e">
            <v>#REF!</v>
          </cell>
          <cell r="N596" t="e">
            <v>#REF!</v>
          </cell>
          <cell r="P596" t="e">
            <v>#REF!</v>
          </cell>
          <cell r="R596" t="e">
            <v>#REF!</v>
          </cell>
          <cell r="T596" t="e">
            <v>#REF!</v>
          </cell>
          <cell r="V596" t="e">
            <v>#REF!</v>
          </cell>
          <cell r="X596" t="e">
            <v>#REF!</v>
          </cell>
          <cell r="Z596" t="e">
            <v>#REF!</v>
          </cell>
          <cell r="AB596" t="e">
            <v>#REF!</v>
          </cell>
          <cell r="AD596" t="e">
            <v>#REF!</v>
          </cell>
          <cell r="AF596" t="e">
            <v>#REF!</v>
          </cell>
          <cell r="AH596" t="e">
            <v>#REF!</v>
          </cell>
        </row>
        <row r="597">
          <cell r="A597" t="str">
            <v xml:space="preserve">     Basis - Equivalent</v>
          </cell>
          <cell r="F597" t="e">
            <v>#REF!</v>
          </cell>
          <cell r="H597" t="e">
            <v>#REF!</v>
          </cell>
          <cell r="J597" t="e">
            <v>#REF!</v>
          </cell>
          <cell r="L597" t="e">
            <v>#REF!</v>
          </cell>
          <cell r="N597" t="e">
            <v>#REF!</v>
          </cell>
          <cell r="P597" t="e">
            <v>#REF!</v>
          </cell>
          <cell r="R597" t="e">
            <v>#REF!</v>
          </cell>
          <cell r="T597" t="e">
            <v>#REF!</v>
          </cell>
          <cell r="V597" t="e">
            <v>#REF!</v>
          </cell>
          <cell r="X597" t="e">
            <v>#REF!</v>
          </cell>
          <cell r="Z597" t="e">
            <v>#REF!</v>
          </cell>
          <cell r="AB597" t="e">
            <v>#REF!</v>
          </cell>
          <cell r="AD597" t="e">
            <v>#REF!</v>
          </cell>
          <cell r="AF597" t="e">
            <v>#REF!</v>
          </cell>
          <cell r="AH597" t="e">
            <v>#REF!</v>
          </cell>
        </row>
        <row r="598">
          <cell r="A598" t="str">
            <v>x</v>
          </cell>
        </row>
        <row r="599">
          <cell r="A599">
            <v>0</v>
          </cell>
        </row>
        <row r="600">
          <cell r="A600" t="str">
            <v xml:space="preserve">     Basis -Notional</v>
          </cell>
          <cell r="F600" t="e">
            <v>#REF!</v>
          </cell>
          <cell r="H600" t="e">
            <v>#REF!</v>
          </cell>
          <cell r="J600" t="e">
            <v>#REF!</v>
          </cell>
          <cell r="L600" t="e">
            <v>#REF!</v>
          </cell>
          <cell r="N600" t="e">
            <v>#REF!</v>
          </cell>
          <cell r="P600" t="e">
            <v>#REF!</v>
          </cell>
          <cell r="R600" t="e">
            <v>#REF!</v>
          </cell>
          <cell r="T600" t="e">
            <v>#REF!</v>
          </cell>
          <cell r="V600" t="e">
            <v>#REF!</v>
          </cell>
          <cell r="X600" t="e">
            <v>#REF!</v>
          </cell>
          <cell r="Z600" t="e">
            <v>#REF!</v>
          </cell>
          <cell r="AB600" t="e">
            <v>#REF!</v>
          </cell>
          <cell r="AD600" t="e">
            <v>#REF!</v>
          </cell>
          <cell r="AF600" t="e">
            <v>#REF!</v>
          </cell>
          <cell r="AH600" t="e">
            <v>#REF!</v>
          </cell>
        </row>
        <row r="601">
          <cell r="A601" t="str">
            <v xml:space="preserve">     Basis - Equivalent</v>
          </cell>
          <cell r="F601" t="e">
            <v>#REF!</v>
          </cell>
          <cell r="H601" t="e">
            <v>#REF!</v>
          </cell>
          <cell r="J601" t="e">
            <v>#REF!</v>
          </cell>
          <cell r="L601" t="e">
            <v>#REF!</v>
          </cell>
          <cell r="N601" t="e">
            <v>#REF!</v>
          </cell>
          <cell r="P601" t="e">
            <v>#REF!</v>
          </cell>
          <cell r="R601" t="e">
            <v>#REF!</v>
          </cell>
          <cell r="T601" t="e">
            <v>#REF!</v>
          </cell>
          <cell r="V601" t="e">
            <v>#REF!</v>
          </cell>
          <cell r="X601" t="e">
            <v>#REF!</v>
          </cell>
          <cell r="Z601" t="e">
            <v>#REF!</v>
          </cell>
          <cell r="AB601" t="e">
            <v>#REF!</v>
          </cell>
          <cell r="AD601" t="e">
            <v>#REF!</v>
          </cell>
          <cell r="AF601" t="e">
            <v>#REF!</v>
          </cell>
          <cell r="AH601" t="e">
            <v>#REF!</v>
          </cell>
        </row>
        <row r="602">
          <cell r="A602" t="str">
            <v>x</v>
          </cell>
        </row>
        <row r="603">
          <cell r="A603">
            <v>0</v>
          </cell>
        </row>
        <row r="604">
          <cell r="A604" t="str">
            <v xml:space="preserve">     Basis -Notional</v>
          </cell>
          <cell r="F604" t="e">
            <v>#REF!</v>
          </cell>
          <cell r="H604" t="e">
            <v>#REF!</v>
          </cell>
          <cell r="J604" t="e">
            <v>#REF!</v>
          </cell>
          <cell r="L604" t="e">
            <v>#REF!</v>
          </cell>
          <cell r="N604" t="e">
            <v>#REF!</v>
          </cell>
          <cell r="P604" t="e">
            <v>#REF!</v>
          </cell>
          <cell r="R604" t="e">
            <v>#REF!</v>
          </cell>
          <cell r="T604" t="e">
            <v>#REF!</v>
          </cell>
          <cell r="V604" t="e">
            <v>#REF!</v>
          </cell>
          <cell r="X604" t="e">
            <v>#REF!</v>
          </cell>
          <cell r="Z604" t="e">
            <v>#REF!</v>
          </cell>
          <cell r="AB604" t="e">
            <v>#REF!</v>
          </cell>
          <cell r="AD604" t="e">
            <v>#REF!</v>
          </cell>
          <cell r="AF604" t="e">
            <v>#REF!</v>
          </cell>
          <cell r="AH604" t="e">
            <v>#REF!</v>
          </cell>
        </row>
        <row r="605">
          <cell r="A605" t="str">
            <v xml:space="preserve">     Basis - Equivalent</v>
          </cell>
          <cell r="F605" t="e">
            <v>#REF!</v>
          </cell>
          <cell r="H605" t="e">
            <v>#REF!</v>
          </cell>
          <cell r="J605" t="e">
            <v>#REF!</v>
          </cell>
          <cell r="L605" t="e">
            <v>#REF!</v>
          </cell>
          <cell r="N605" t="e">
            <v>#REF!</v>
          </cell>
          <cell r="P605" t="e">
            <v>#REF!</v>
          </cell>
          <cell r="R605" t="e">
            <v>#REF!</v>
          </cell>
          <cell r="T605" t="e">
            <v>#REF!</v>
          </cell>
          <cell r="V605" t="e">
            <v>#REF!</v>
          </cell>
          <cell r="X605" t="e">
            <v>#REF!</v>
          </cell>
          <cell r="Z605" t="e">
            <v>#REF!</v>
          </cell>
          <cell r="AB605" t="e">
            <v>#REF!</v>
          </cell>
          <cell r="AD605" t="e">
            <v>#REF!</v>
          </cell>
          <cell r="AF605" t="e">
            <v>#REF!</v>
          </cell>
          <cell r="AH605" t="e">
            <v>#REF!</v>
          </cell>
        </row>
        <row r="606">
          <cell r="A606" t="str">
            <v>x</v>
          </cell>
        </row>
        <row r="607">
          <cell r="A607">
            <v>0</v>
          </cell>
        </row>
        <row r="608">
          <cell r="A608" t="str">
            <v xml:space="preserve">     Basis -Notional</v>
          </cell>
          <cell r="F608" t="e">
            <v>#REF!</v>
          </cell>
          <cell r="H608" t="e">
            <v>#REF!</v>
          </cell>
          <cell r="J608" t="e">
            <v>#REF!</v>
          </cell>
          <cell r="L608" t="e">
            <v>#REF!</v>
          </cell>
          <cell r="N608" t="e">
            <v>#REF!</v>
          </cell>
          <cell r="P608" t="e">
            <v>#REF!</v>
          </cell>
          <cell r="R608" t="e">
            <v>#REF!</v>
          </cell>
          <cell r="T608" t="e">
            <v>#REF!</v>
          </cell>
          <cell r="V608" t="e">
            <v>#REF!</v>
          </cell>
          <cell r="X608" t="e">
            <v>#REF!</v>
          </cell>
          <cell r="Z608" t="e">
            <v>#REF!</v>
          </cell>
          <cell r="AB608" t="e">
            <v>#REF!</v>
          </cell>
          <cell r="AD608" t="e">
            <v>#REF!</v>
          </cell>
          <cell r="AF608" t="e">
            <v>#REF!</v>
          </cell>
          <cell r="AH608" t="e">
            <v>#REF!</v>
          </cell>
        </row>
        <row r="609">
          <cell r="A609" t="str">
            <v xml:space="preserve">     Basis - Equivalent</v>
          </cell>
          <cell r="F609" t="e">
            <v>#REF!</v>
          </cell>
          <cell r="H609" t="e">
            <v>#REF!</v>
          </cell>
          <cell r="J609" t="e">
            <v>#REF!</v>
          </cell>
          <cell r="L609" t="e">
            <v>#REF!</v>
          </cell>
          <cell r="N609" t="e">
            <v>#REF!</v>
          </cell>
          <cell r="P609" t="e">
            <v>#REF!</v>
          </cell>
          <cell r="R609" t="e">
            <v>#REF!</v>
          </cell>
          <cell r="T609" t="e">
            <v>#REF!</v>
          </cell>
          <cell r="V609" t="e">
            <v>#REF!</v>
          </cell>
          <cell r="X609" t="e">
            <v>#REF!</v>
          </cell>
          <cell r="Z609" t="e">
            <v>#REF!</v>
          </cell>
          <cell r="AB609" t="e">
            <v>#REF!</v>
          </cell>
          <cell r="AD609" t="e">
            <v>#REF!</v>
          </cell>
          <cell r="AF609" t="e">
            <v>#REF!</v>
          </cell>
          <cell r="AH609" t="e">
            <v>#REF!</v>
          </cell>
        </row>
        <row r="610">
          <cell r="A610" t="str">
            <v>x</v>
          </cell>
        </row>
        <row r="611">
          <cell r="A611">
            <v>0</v>
          </cell>
        </row>
        <row r="612">
          <cell r="A612" t="str">
            <v xml:space="preserve">     Basis -Notional</v>
          </cell>
          <cell r="F612" t="e">
            <v>#REF!</v>
          </cell>
          <cell r="H612" t="e">
            <v>#REF!</v>
          </cell>
          <cell r="J612" t="e">
            <v>#REF!</v>
          </cell>
          <cell r="L612" t="e">
            <v>#REF!</v>
          </cell>
          <cell r="N612" t="e">
            <v>#REF!</v>
          </cell>
          <cell r="P612" t="e">
            <v>#REF!</v>
          </cell>
          <cell r="R612" t="e">
            <v>#REF!</v>
          </cell>
          <cell r="T612" t="e">
            <v>#REF!</v>
          </cell>
          <cell r="V612" t="e">
            <v>#REF!</v>
          </cell>
          <cell r="X612" t="e">
            <v>#REF!</v>
          </cell>
          <cell r="Z612" t="e">
            <v>#REF!</v>
          </cell>
          <cell r="AB612" t="e">
            <v>#REF!</v>
          </cell>
          <cell r="AD612" t="e">
            <v>#REF!</v>
          </cell>
          <cell r="AF612" t="e">
            <v>#REF!</v>
          </cell>
          <cell r="AH612" t="e">
            <v>#REF!</v>
          </cell>
        </row>
        <row r="613">
          <cell r="A613" t="str">
            <v xml:space="preserve">     Basis - Equivalent</v>
          </cell>
          <cell r="F613" t="e">
            <v>#REF!</v>
          </cell>
          <cell r="H613" t="e">
            <v>#REF!</v>
          </cell>
          <cell r="J613" t="e">
            <v>#REF!</v>
          </cell>
          <cell r="L613" t="e">
            <v>#REF!</v>
          </cell>
          <cell r="N613" t="e">
            <v>#REF!</v>
          </cell>
          <cell r="P613" t="e">
            <v>#REF!</v>
          </cell>
          <cell r="R613" t="e">
            <v>#REF!</v>
          </cell>
          <cell r="T613" t="e">
            <v>#REF!</v>
          </cell>
          <cell r="V613" t="e">
            <v>#REF!</v>
          </cell>
          <cell r="X613" t="e">
            <v>#REF!</v>
          </cell>
          <cell r="Z613" t="e">
            <v>#REF!</v>
          </cell>
          <cell r="AB613" t="e">
            <v>#REF!</v>
          </cell>
          <cell r="AD613" t="e">
            <v>#REF!</v>
          </cell>
          <cell r="AF613" t="e">
            <v>#REF!</v>
          </cell>
          <cell r="AH613" t="e">
            <v>#REF!</v>
          </cell>
        </row>
        <row r="614">
          <cell r="A614" t="str">
            <v>x</v>
          </cell>
        </row>
        <row r="615">
          <cell r="A615">
            <v>0</v>
          </cell>
        </row>
        <row r="616">
          <cell r="A616" t="str">
            <v xml:space="preserve">     Basis -Notional</v>
          </cell>
          <cell r="F616" t="e">
            <v>#REF!</v>
          </cell>
          <cell r="H616" t="e">
            <v>#REF!</v>
          </cell>
          <cell r="J616" t="e">
            <v>#REF!</v>
          </cell>
          <cell r="L616" t="e">
            <v>#REF!</v>
          </cell>
          <cell r="N616" t="e">
            <v>#REF!</v>
          </cell>
          <cell r="P616" t="e">
            <v>#REF!</v>
          </cell>
          <cell r="R616" t="e">
            <v>#REF!</v>
          </cell>
          <cell r="T616" t="e">
            <v>#REF!</v>
          </cell>
          <cell r="V616" t="e">
            <v>#REF!</v>
          </cell>
          <cell r="X616" t="e">
            <v>#REF!</v>
          </cell>
          <cell r="Z616" t="e">
            <v>#REF!</v>
          </cell>
          <cell r="AB616" t="e">
            <v>#REF!</v>
          </cell>
          <cell r="AD616" t="e">
            <v>#REF!</v>
          </cell>
          <cell r="AF616" t="e">
            <v>#REF!</v>
          </cell>
          <cell r="AH616" t="e">
            <v>#REF!</v>
          </cell>
        </row>
        <row r="617">
          <cell r="A617" t="str">
            <v xml:space="preserve">     Basis - Equivalent</v>
          </cell>
          <cell r="F617" t="e">
            <v>#REF!</v>
          </cell>
          <cell r="H617" t="e">
            <v>#REF!</v>
          </cell>
          <cell r="J617" t="e">
            <v>#REF!</v>
          </cell>
          <cell r="L617" t="e">
            <v>#REF!</v>
          </cell>
          <cell r="N617" t="e">
            <v>#REF!</v>
          </cell>
          <cell r="P617" t="e">
            <v>#REF!</v>
          </cell>
          <cell r="R617" t="e">
            <v>#REF!</v>
          </cell>
          <cell r="T617" t="e">
            <v>#REF!</v>
          </cell>
          <cell r="V617" t="e">
            <v>#REF!</v>
          </cell>
          <cell r="X617" t="e">
            <v>#REF!</v>
          </cell>
          <cell r="Z617" t="e">
            <v>#REF!</v>
          </cell>
          <cell r="AB617" t="e">
            <v>#REF!</v>
          </cell>
          <cell r="AD617" t="e">
            <v>#REF!</v>
          </cell>
          <cell r="AF617" t="e">
            <v>#REF!</v>
          </cell>
          <cell r="AH617" t="e">
            <v>#REF!</v>
          </cell>
        </row>
        <row r="618">
          <cell r="A618" t="str">
            <v>x</v>
          </cell>
        </row>
        <row r="619">
          <cell r="A619">
            <v>0</v>
          </cell>
        </row>
        <row r="620">
          <cell r="A620" t="str">
            <v xml:space="preserve">     Basis -Notional</v>
          </cell>
          <cell r="F620" t="e">
            <v>#REF!</v>
          </cell>
          <cell r="H620" t="e">
            <v>#REF!</v>
          </cell>
          <cell r="J620" t="e">
            <v>#REF!</v>
          </cell>
          <cell r="L620" t="e">
            <v>#REF!</v>
          </cell>
          <cell r="N620" t="e">
            <v>#REF!</v>
          </cell>
          <cell r="P620" t="e">
            <v>#REF!</v>
          </cell>
          <cell r="R620" t="e">
            <v>#REF!</v>
          </cell>
          <cell r="T620" t="e">
            <v>#REF!</v>
          </cell>
          <cell r="V620" t="e">
            <v>#REF!</v>
          </cell>
          <cell r="X620" t="e">
            <v>#REF!</v>
          </cell>
          <cell r="Z620" t="e">
            <v>#REF!</v>
          </cell>
          <cell r="AB620" t="e">
            <v>#REF!</v>
          </cell>
          <cell r="AD620" t="e">
            <v>#REF!</v>
          </cell>
          <cell r="AF620" t="e">
            <v>#REF!</v>
          </cell>
          <cell r="AH620" t="e">
            <v>#REF!</v>
          </cell>
        </row>
        <row r="621">
          <cell r="A621" t="str">
            <v xml:space="preserve">     Basis - Equivalent</v>
          </cell>
          <cell r="F621" t="e">
            <v>#REF!</v>
          </cell>
          <cell r="H621" t="e">
            <v>#REF!</v>
          </cell>
          <cell r="J621" t="e">
            <v>#REF!</v>
          </cell>
          <cell r="L621" t="e">
            <v>#REF!</v>
          </cell>
          <cell r="N621" t="e">
            <v>#REF!</v>
          </cell>
          <cell r="P621" t="e">
            <v>#REF!</v>
          </cell>
          <cell r="R621" t="e">
            <v>#REF!</v>
          </cell>
          <cell r="T621" t="e">
            <v>#REF!</v>
          </cell>
          <cell r="V621" t="e">
            <v>#REF!</v>
          </cell>
          <cell r="X621" t="e">
            <v>#REF!</v>
          </cell>
          <cell r="Z621" t="e">
            <v>#REF!</v>
          </cell>
          <cell r="AB621" t="e">
            <v>#REF!</v>
          </cell>
          <cell r="AD621" t="e">
            <v>#REF!</v>
          </cell>
          <cell r="AF621" t="e">
            <v>#REF!</v>
          </cell>
          <cell r="AH621" t="e">
            <v>#REF!</v>
          </cell>
        </row>
        <row r="622">
          <cell r="A622" t="str">
            <v>x</v>
          </cell>
        </row>
        <row r="623">
          <cell r="A623">
            <v>0</v>
          </cell>
        </row>
        <row r="624">
          <cell r="A624" t="str">
            <v xml:space="preserve">     Basis -Notional</v>
          </cell>
          <cell r="F624" t="e">
            <v>#REF!</v>
          </cell>
          <cell r="H624" t="e">
            <v>#REF!</v>
          </cell>
          <cell r="J624" t="e">
            <v>#REF!</v>
          </cell>
          <cell r="L624" t="e">
            <v>#REF!</v>
          </cell>
          <cell r="N624" t="e">
            <v>#REF!</v>
          </cell>
          <cell r="P624" t="e">
            <v>#REF!</v>
          </cell>
          <cell r="R624" t="e">
            <v>#REF!</v>
          </cell>
          <cell r="T624" t="e">
            <v>#REF!</v>
          </cell>
          <cell r="V624" t="e">
            <v>#REF!</v>
          </cell>
          <cell r="X624" t="e">
            <v>#REF!</v>
          </cell>
          <cell r="Z624" t="e">
            <v>#REF!</v>
          </cell>
          <cell r="AB624" t="e">
            <v>#REF!</v>
          </cell>
          <cell r="AD624" t="e">
            <v>#REF!</v>
          </cell>
          <cell r="AF624" t="e">
            <v>#REF!</v>
          </cell>
          <cell r="AH624" t="e">
            <v>#REF!</v>
          </cell>
        </row>
        <row r="625">
          <cell r="A625" t="str">
            <v xml:space="preserve">     Basis - Equivalent</v>
          </cell>
          <cell r="F625" t="e">
            <v>#REF!</v>
          </cell>
          <cell r="H625" t="e">
            <v>#REF!</v>
          </cell>
          <cell r="J625" t="e">
            <v>#REF!</v>
          </cell>
          <cell r="L625" t="e">
            <v>#REF!</v>
          </cell>
          <cell r="N625" t="e">
            <v>#REF!</v>
          </cell>
          <cell r="P625" t="e">
            <v>#REF!</v>
          </cell>
          <cell r="R625" t="e">
            <v>#REF!</v>
          </cell>
          <cell r="T625" t="e">
            <v>#REF!</v>
          </cell>
          <cell r="V625" t="e">
            <v>#REF!</v>
          </cell>
          <cell r="X625" t="e">
            <v>#REF!</v>
          </cell>
          <cell r="Z625" t="e">
            <v>#REF!</v>
          </cell>
          <cell r="AB625" t="e">
            <v>#REF!</v>
          </cell>
          <cell r="AD625" t="e">
            <v>#REF!</v>
          </cell>
          <cell r="AF625" t="e">
            <v>#REF!</v>
          </cell>
          <cell r="AH625" t="e">
            <v>#REF!</v>
          </cell>
        </row>
        <row r="626">
          <cell r="A626" t="str">
            <v>x</v>
          </cell>
        </row>
        <row r="627">
          <cell r="A627">
            <v>0</v>
          </cell>
        </row>
        <row r="628">
          <cell r="A628" t="str">
            <v xml:space="preserve">     Basis -Notional</v>
          </cell>
          <cell r="F628" t="e">
            <v>#REF!</v>
          </cell>
          <cell r="H628" t="e">
            <v>#REF!</v>
          </cell>
          <cell r="J628" t="e">
            <v>#REF!</v>
          </cell>
          <cell r="L628" t="e">
            <v>#REF!</v>
          </cell>
          <cell r="N628" t="e">
            <v>#REF!</v>
          </cell>
          <cell r="P628" t="e">
            <v>#REF!</v>
          </cell>
          <cell r="R628" t="e">
            <v>#REF!</v>
          </cell>
          <cell r="T628" t="e">
            <v>#REF!</v>
          </cell>
          <cell r="V628" t="e">
            <v>#REF!</v>
          </cell>
          <cell r="X628" t="e">
            <v>#REF!</v>
          </cell>
          <cell r="Z628" t="e">
            <v>#REF!</v>
          </cell>
          <cell r="AB628" t="e">
            <v>#REF!</v>
          </cell>
          <cell r="AD628" t="e">
            <v>#REF!</v>
          </cell>
          <cell r="AF628" t="e">
            <v>#REF!</v>
          </cell>
          <cell r="AH628" t="e">
            <v>#REF!</v>
          </cell>
        </row>
        <row r="629">
          <cell r="A629" t="str">
            <v xml:space="preserve">     Basis - Equivalent</v>
          </cell>
          <cell r="F629" t="e">
            <v>#REF!</v>
          </cell>
          <cell r="H629" t="e">
            <v>#REF!</v>
          </cell>
          <cell r="J629" t="e">
            <v>#REF!</v>
          </cell>
          <cell r="L629" t="e">
            <v>#REF!</v>
          </cell>
          <cell r="N629" t="e">
            <v>#REF!</v>
          </cell>
          <cell r="P629" t="e">
            <v>#REF!</v>
          </cell>
          <cell r="R629" t="e">
            <v>#REF!</v>
          </cell>
          <cell r="T629" t="e">
            <v>#REF!</v>
          </cell>
          <cell r="V629" t="e">
            <v>#REF!</v>
          </cell>
          <cell r="X629" t="e">
            <v>#REF!</v>
          </cell>
          <cell r="Z629" t="e">
            <v>#REF!</v>
          </cell>
          <cell r="AB629" t="e">
            <v>#REF!</v>
          </cell>
          <cell r="AD629" t="e">
            <v>#REF!</v>
          </cell>
          <cell r="AF629" t="e">
            <v>#REF!</v>
          </cell>
          <cell r="AH629" t="e">
            <v>#REF!</v>
          </cell>
        </row>
        <row r="630">
          <cell r="A630" t="str">
            <v>x</v>
          </cell>
        </row>
        <row r="631">
          <cell r="A631">
            <v>0</v>
          </cell>
        </row>
        <row r="632">
          <cell r="A632" t="str">
            <v xml:space="preserve">     Basis -Notional</v>
          </cell>
          <cell r="F632" t="e">
            <v>#REF!</v>
          </cell>
          <cell r="H632" t="e">
            <v>#REF!</v>
          </cell>
          <cell r="J632" t="e">
            <v>#REF!</v>
          </cell>
          <cell r="L632" t="e">
            <v>#REF!</v>
          </cell>
          <cell r="N632" t="e">
            <v>#REF!</v>
          </cell>
          <cell r="P632" t="e">
            <v>#REF!</v>
          </cell>
          <cell r="R632" t="e">
            <v>#REF!</v>
          </cell>
          <cell r="T632" t="e">
            <v>#REF!</v>
          </cell>
          <cell r="V632" t="e">
            <v>#REF!</v>
          </cell>
          <cell r="X632" t="e">
            <v>#REF!</v>
          </cell>
          <cell r="Z632" t="e">
            <v>#REF!</v>
          </cell>
          <cell r="AB632" t="e">
            <v>#REF!</v>
          </cell>
          <cell r="AD632" t="e">
            <v>#REF!</v>
          </cell>
          <cell r="AF632" t="e">
            <v>#REF!</v>
          </cell>
          <cell r="AH632" t="e">
            <v>#REF!</v>
          </cell>
        </row>
        <row r="633">
          <cell r="A633" t="str">
            <v xml:space="preserve">     Basis - Equivalent</v>
          </cell>
          <cell r="F633" t="e">
            <v>#REF!</v>
          </cell>
          <cell r="H633" t="e">
            <v>#REF!</v>
          </cell>
          <cell r="J633" t="e">
            <v>#REF!</v>
          </cell>
          <cell r="L633" t="e">
            <v>#REF!</v>
          </cell>
          <cell r="N633" t="e">
            <v>#REF!</v>
          </cell>
          <cell r="P633" t="e">
            <v>#REF!</v>
          </cell>
          <cell r="R633" t="e">
            <v>#REF!</v>
          </cell>
          <cell r="T633" t="e">
            <v>#REF!</v>
          </cell>
          <cell r="V633" t="e">
            <v>#REF!</v>
          </cell>
          <cell r="X633" t="e">
            <v>#REF!</v>
          </cell>
          <cell r="Z633" t="e">
            <v>#REF!</v>
          </cell>
          <cell r="AB633" t="e">
            <v>#REF!</v>
          </cell>
          <cell r="AD633" t="e">
            <v>#REF!</v>
          </cell>
          <cell r="AF633" t="e">
            <v>#REF!</v>
          </cell>
          <cell r="AH633" t="e">
            <v>#REF!</v>
          </cell>
        </row>
        <row r="634">
          <cell r="A634" t="str">
            <v>x</v>
          </cell>
        </row>
        <row r="635">
          <cell r="A635">
            <v>0</v>
          </cell>
        </row>
        <row r="636">
          <cell r="A636" t="str">
            <v xml:space="preserve">     Basis -Notional</v>
          </cell>
          <cell r="F636" t="e">
            <v>#REF!</v>
          </cell>
          <cell r="H636" t="e">
            <v>#REF!</v>
          </cell>
          <cell r="J636" t="e">
            <v>#REF!</v>
          </cell>
          <cell r="L636" t="e">
            <v>#REF!</v>
          </cell>
          <cell r="N636" t="e">
            <v>#REF!</v>
          </cell>
          <cell r="P636" t="e">
            <v>#REF!</v>
          </cell>
          <cell r="R636" t="e">
            <v>#REF!</v>
          </cell>
          <cell r="T636" t="e">
            <v>#REF!</v>
          </cell>
          <cell r="V636" t="e">
            <v>#REF!</v>
          </cell>
          <cell r="X636" t="e">
            <v>#REF!</v>
          </cell>
          <cell r="Z636" t="e">
            <v>#REF!</v>
          </cell>
          <cell r="AB636" t="e">
            <v>#REF!</v>
          </cell>
          <cell r="AD636" t="e">
            <v>#REF!</v>
          </cell>
          <cell r="AF636" t="e">
            <v>#REF!</v>
          </cell>
          <cell r="AH636" t="e">
            <v>#REF!</v>
          </cell>
        </row>
        <row r="637">
          <cell r="A637" t="str">
            <v xml:space="preserve">     Basis - Equivalent</v>
          </cell>
          <cell r="F637" t="e">
            <v>#REF!</v>
          </cell>
          <cell r="H637" t="e">
            <v>#REF!</v>
          </cell>
          <cell r="J637" t="e">
            <v>#REF!</v>
          </cell>
          <cell r="L637" t="e">
            <v>#REF!</v>
          </cell>
          <cell r="N637" t="e">
            <v>#REF!</v>
          </cell>
          <cell r="P637" t="e">
            <v>#REF!</v>
          </cell>
          <cell r="R637" t="e">
            <v>#REF!</v>
          </cell>
          <cell r="T637" t="e">
            <v>#REF!</v>
          </cell>
          <cell r="V637" t="e">
            <v>#REF!</v>
          </cell>
          <cell r="X637" t="e">
            <v>#REF!</v>
          </cell>
          <cell r="Z637" t="e">
            <v>#REF!</v>
          </cell>
          <cell r="AB637" t="e">
            <v>#REF!</v>
          </cell>
          <cell r="AD637" t="e">
            <v>#REF!</v>
          </cell>
          <cell r="AF637" t="e">
            <v>#REF!</v>
          </cell>
          <cell r="AH637" t="e">
            <v>#REF!</v>
          </cell>
        </row>
        <row r="638">
          <cell r="A638" t="str">
            <v>x</v>
          </cell>
        </row>
        <row r="639">
          <cell r="A639">
            <v>0</v>
          </cell>
        </row>
        <row r="640">
          <cell r="A640" t="str">
            <v xml:space="preserve">     Basis -Notional</v>
          </cell>
          <cell r="F640" t="e">
            <v>#REF!</v>
          </cell>
          <cell r="H640" t="e">
            <v>#REF!</v>
          </cell>
          <cell r="J640" t="e">
            <v>#REF!</v>
          </cell>
          <cell r="L640" t="e">
            <v>#REF!</v>
          </cell>
          <cell r="N640" t="e">
            <v>#REF!</v>
          </cell>
          <cell r="P640" t="e">
            <v>#REF!</v>
          </cell>
          <cell r="R640" t="e">
            <v>#REF!</v>
          </cell>
          <cell r="T640" t="e">
            <v>#REF!</v>
          </cell>
          <cell r="V640" t="e">
            <v>#REF!</v>
          </cell>
          <cell r="X640" t="e">
            <v>#REF!</v>
          </cell>
          <cell r="Z640" t="e">
            <v>#REF!</v>
          </cell>
          <cell r="AB640" t="e">
            <v>#REF!</v>
          </cell>
          <cell r="AD640" t="e">
            <v>#REF!</v>
          </cell>
          <cell r="AF640" t="e">
            <v>#REF!</v>
          </cell>
          <cell r="AH640" t="e">
            <v>#REF!</v>
          </cell>
        </row>
        <row r="641">
          <cell r="A641" t="str">
            <v xml:space="preserve">     Basis - Equivalent</v>
          </cell>
          <cell r="F641" t="e">
            <v>#REF!</v>
          </cell>
          <cell r="H641" t="e">
            <v>#REF!</v>
          </cell>
          <cell r="J641" t="e">
            <v>#REF!</v>
          </cell>
          <cell r="L641" t="e">
            <v>#REF!</v>
          </cell>
          <cell r="N641" t="e">
            <v>#REF!</v>
          </cell>
          <cell r="P641" t="e">
            <v>#REF!</v>
          </cell>
          <cell r="R641" t="e">
            <v>#REF!</v>
          </cell>
          <cell r="T641" t="e">
            <v>#REF!</v>
          </cell>
          <cell r="V641" t="e">
            <v>#REF!</v>
          </cell>
          <cell r="X641" t="e">
            <v>#REF!</v>
          </cell>
          <cell r="Z641" t="e">
            <v>#REF!</v>
          </cell>
          <cell r="AB641" t="e">
            <v>#REF!</v>
          </cell>
          <cell r="AD641" t="e">
            <v>#REF!</v>
          </cell>
          <cell r="AF641" t="e">
            <v>#REF!</v>
          </cell>
          <cell r="AH641" t="e">
            <v>#REF!</v>
          </cell>
        </row>
        <row r="642">
          <cell r="A642" t="str">
            <v>x</v>
          </cell>
        </row>
        <row r="643">
          <cell r="A643">
            <v>0</v>
          </cell>
        </row>
        <row r="644">
          <cell r="A644" t="str">
            <v xml:space="preserve">     Basis -Notional</v>
          </cell>
          <cell r="F644" t="e">
            <v>#REF!</v>
          </cell>
          <cell r="H644" t="e">
            <v>#REF!</v>
          </cell>
          <cell r="J644" t="e">
            <v>#REF!</v>
          </cell>
          <cell r="L644" t="e">
            <v>#REF!</v>
          </cell>
          <cell r="N644" t="e">
            <v>#REF!</v>
          </cell>
          <cell r="P644" t="e">
            <v>#REF!</v>
          </cell>
          <cell r="R644" t="e">
            <v>#REF!</v>
          </cell>
          <cell r="T644" t="e">
            <v>#REF!</v>
          </cell>
          <cell r="V644" t="e">
            <v>#REF!</v>
          </cell>
          <cell r="X644" t="e">
            <v>#REF!</v>
          </cell>
          <cell r="Z644" t="e">
            <v>#REF!</v>
          </cell>
          <cell r="AB644" t="e">
            <v>#REF!</v>
          </cell>
          <cell r="AD644" t="e">
            <v>#REF!</v>
          </cell>
          <cell r="AF644" t="e">
            <v>#REF!</v>
          </cell>
          <cell r="AH644" t="e">
            <v>#REF!</v>
          </cell>
        </row>
        <row r="645">
          <cell r="A645" t="str">
            <v xml:space="preserve">     Basis - Equivalent</v>
          </cell>
          <cell r="F645" t="e">
            <v>#REF!</v>
          </cell>
          <cell r="H645" t="e">
            <v>#REF!</v>
          </cell>
          <cell r="J645" t="e">
            <v>#REF!</v>
          </cell>
          <cell r="L645" t="e">
            <v>#REF!</v>
          </cell>
          <cell r="N645" t="e">
            <v>#REF!</v>
          </cell>
          <cell r="P645" t="e">
            <v>#REF!</v>
          </cell>
          <cell r="R645" t="e">
            <v>#REF!</v>
          </cell>
          <cell r="T645" t="e">
            <v>#REF!</v>
          </cell>
          <cell r="V645" t="e">
            <v>#REF!</v>
          </cell>
          <cell r="X645" t="e">
            <v>#REF!</v>
          </cell>
          <cell r="Z645" t="e">
            <v>#REF!</v>
          </cell>
          <cell r="AB645" t="e">
            <v>#REF!</v>
          </cell>
          <cell r="AD645" t="e">
            <v>#REF!</v>
          </cell>
          <cell r="AF645" t="e">
            <v>#REF!</v>
          </cell>
          <cell r="AH645" t="e">
            <v>#REF!</v>
          </cell>
        </row>
        <row r="646">
          <cell r="A646" t="str">
            <v>x</v>
          </cell>
        </row>
        <row r="647">
          <cell r="A647">
            <v>0</v>
          </cell>
        </row>
        <row r="648">
          <cell r="A648" t="str">
            <v xml:space="preserve">     Basis -Notional</v>
          </cell>
          <cell r="F648" t="e">
            <v>#REF!</v>
          </cell>
          <cell r="H648" t="e">
            <v>#REF!</v>
          </cell>
          <cell r="J648" t="e">
            <v>#REF!</v>
          </cell>
          <cell r="L648" t="e">
            <v>#REF!</v>
          </cell>
          <cell r="N648" t="e">
            <v>#REF!</v>
          </cell>
          <cell r="P648" t="e">
            <v>#REF!</v>
          </cell>
          <cell r="R648" t="e">
            <v>#REF!</v>
          </cell>
          <cell r="T648" t="e">
            <v>#REF!</v>
          </cell>
          <cell r="V648" t="e">
            <v>#REF!</v>
          </cell>
          <cell r="X648" t="e">
            <v>#REF!</v>
          </cell>
          <cell r="Z648" t="e">
            <v>#REF!</v>
          </cell>
          <cell r="AB648" t="e">
            <v>#REF!</v>
          </cell>
          <cell r="AD648" t="e">
            <v>#REF!</v>
          </cell>
          <cell r="AF648" t="e">
            <v>#REF!</v>
          </cell>
          <cell r="AH648" t="e">
            <v>#REF!</v>
          </cell>
        </row>
        <row r="649">
          <cell r="A649" t="str">
            <v xml:space="preserve">     Basis - Equivalent</v>
          </cell>
          <cell r="F649" t="e">
            <v>#REF!</v>
          </cell>
          <cell r="H649" t="e">
            <v>#REF!</v>
          </cell>
          <cell r="J649" t="e">
            <v>#REF!</v>
          </cell>
          <cell r="L649" t="e">
            <v>#REF!</v>
          </cell>
          <cell r="N649" t="e">
            <v>#REF!</v>
          </cell>
          <cell r="P649" t="e">
            <v>#REF!</v>
          </cell>
          <cell r="R649" t="e">
            <v>#REF!</v>
          </cell>
          <cell r="T649" t="e">
            <v>#REF!</v>
          </cell>
          <cell r="V649" t="e">
            <v>#REF!</v>
          </cell>
          <cell r="X649" t="e">
            <v>#REF!</v>
          </cell>
          <cell r="Z649" t="e">
            <v>#REF!</v>
          </cell>
          <cell r="AB649" t="e">
            <v>#REF!</v>
          </cell>
          <cell r="AD649" t="e">
            <v>#REF!</v>
          </cell>
          <cell r="AF649" t="e">
            <v>#REF!</v>
          </cell>
          <cell r="AH649" t="e">
            <v>#REF!</v>
          </cell>
        </row>
        <row r="651">
          <cell r="A651" t="str">
            <v>TOTAL BASIS</v>
          </cell>
        </row>
        <row r="652">
          <cell r="A652" t="str">
            <v xml:space="preserve">     Basis -Notional</v>
          </cell>
          <cell r="F652" t="e">
            <v>#REF!</v>
          </cell>
          <cell r="H652" t="e">
            <v>#REF!</v>
          </cell>
          <cell r="J652" t="e">
            <v>#REF!</v>
          </cell>
          <cell r="L652" t="e">
            <v>#REF!</v>
          </cell>
          <cell r="N652" t="e">
            <v>#REF!</v>
          </cell>
          <cell r="P652" t="e">
            <v>#REF!</v>
          </cell>
          <cell r="R652" t="e">
            <v>#REF!</v>
          </cell>
          <cell r="T652" t="e">
            <v>#REF!</v>
          </cell>
          <cell r="V652" t="e">
            <v>#REF!</v>
          </cell>
          <cell r="X652" t="e">
            <v>#REF!</v>
          </cell>
          <cell r="Z652" t="e">
            <v>#REF!</v>
          </cell>
          <cell r="AB652" t="e">
            <v>#REF!</v>
          </cell>
          <cell r="AD652" t="e">
            <v>#REF!</v>
          </cell>
          <cell r="AF652" t="e">
            <v>#REF!</v>
          </cell>
          <cell r="AH652" t="e">
            <v>#REF!</v>
          </cell>
        </row>
        <row r="653">
          <cell r="A653" t="str">
            <v xml:space="preserve">     Basis - Equivalent</v>
          </cell>
          <cell r="F653" t="e">
            <v>#REF!</v>
          </cell>
          <cell r="H653" t="e">
            <v>#REF!</v>
          </cell>
          <cell r="J653" t="e">
            <v>#REF!</v>
          </cell>
          <cell r="L653" t="e">
            <v>#REF!</v>
          </cell>
          <cell r="N653" t="e">
            <v>#REF!</v>
          </cell>
          <cell r="P653" t="e">
            <v>#REF!</v>
          </cell>
          <cell r="R653" t="e">
            <v>#REF!</v>
          </cell>
          <cell r="T653" t="e">
            <v>#REF!</v>
          </cell>
          <cell r="V653" t="e">
            <v>#REF!</v>
          </cell>
          <cell r="X653" t="e">
            <v>#REF!</v>
          </cell>
          <cell r="Z653" t="e">
            <v>#REF!</v>
          </cell>
          <cell r="AB653" t="e">
            <v>#REF!</v>
          </cell>
          <cell r="AD653" t="e">
            <v>#REF!</v>
          </cell>
          <cell r="AF653" t="e">
            <v>#REF!</v>
          </cell>
          <cell r="AH653" t="e">
            <v>#REF!</v>
          </cell>
        </row>
      </sheetData>
      <sheetData sheetId="9" refreshError="1">
        <row r="228">
          <cell r="D228" t="str">
            <v>P</v>
          </cell>
          <cell r="F228" t="str">
            <v>POWER</v>
          </cell>
          <cell r="G228" t="str">
            <v>P</v>
          </cell>
          <cell r="H228" t="str">
            <v>POWER</v>
          </cell>
          <cell r="I228" t="str">
            <v>P</v>
          </cell>
          <cell r="J228" t="str">
            <v>POWER</v>
          </cell>
        </row>
        <row r="229">
          <cell r="D229" t="str">
            <v>D</v>
          </cell>
          <cell r="F229" t="str">
            <v>POWER</v>
          </cell>
          <cell r="G229" t="str">
            <v>D</v>
          </cell>
          <cell r="H229" t="str">
            <v>POWER</v>
          </cell>
          <cell r="I229" t="str">
            <v>D</v>
          </cell>
          <cell r="J229" t="str">
            <v>POWER</v>
          </cell>
        </row>
        <row r="230">
          <cell r="D230" t="str">
            <v>P</v>
          </cell>
          <cell r="F230" t="str">
            <v>POWER</v>
          </cell>
          <cell r="G230" t="str">
            <v>P</v>
          </cell>
          <cell r="H230" t="str">
            <v>POWER</v>
          </cell>
          <cell r="I230" t="str">
            <v>P</v>
          </cell>
          <cell r="J230" t="str">
            <v>POWER</v>
          </cell>
        </row>
        <row r="231">
          <cell r="D231" t="str">
            <v>D</v>
          </cell>
          <cell r="F231" t="str">
            <v>LIQUIDS</v>
          </cell>
          <cell r="G231" t="str">
            <v>D</v>
          </cell>
          <cell r="H231" t="str">
            <v>LIQUIDS</v>
          </cell>
          <cell r="I231" t="str">
            <v>D</v>
          </cell>
          <cell r="J231" t="str">
            <v>LIQUIDS</v>
          </cell>
        </row>
        <row r="232">
          <cell r="D232" t="str">
            <v>P</v>
          </cell>
          <cell r="F232" t="str">
            <v>LIQUIDS</v>
          </cell>
          <cell r="G232" t="str">
            <v>P</v>
          </cell>
          <cell r="H232" t="str">
            <v>LIQUIDS</v>
          </cell>
          <cell r="I232" t="str">
            <v>P</v>
          </cell>
          <cell r="J232" t="str">
            <v>LIQUIDS</v>
          </cell>
        </row>
        <row r="233">
          <cell r="D233" t="str">
            <v>P</v>
          </cell>
          <cell r="F233" t="str">
            <v>LIQUIDS</v>
          </cell>
          <cell r="G233" t="str">
            <v>P</v>
          </cell>
          <cell r="H233" t="str">
            <v>LIQUIDS</v>
          </cell>
          <cell r="I233" t="str">
            <v>P</v>
          </cell>
          <cell r="J233" t="str">
            <v>LIQUIDS</v>
          </cell>
        </row>
        <row r="234">
          <cell r="D234" t="str">
            <v>D</v>
          </cell>
          <cell r="F234" t="str">
            <v>GAS</v>
          </cell>
          <cell r="G234" t="str">
            <v>D</v>
          </cell>
          <cell r="H234" t="str">
            <v>GAS</v>
          </cell>
          <cell r="I234" t="str">
            <v>D</v>
          </cell>
          <cell r="J234" t="str">
            <v>GAS</v>
          </cell>
        </row>
        <row r="235">
          <cell r="D235" t="str">
            <v>P</v>
          </cell>
          <cell r="F235" t="str">
            <v>GAS</v>
          </cell>
          <cell r="G235" t="str">
            <v>P</v>
          </cell>
          <cell r="H235" t="str">
            <v>GAS</v>
          </cell>
          <cell r="I235" t="str">
            <v>P</v>
          </cell>
          <cell r="J235" t="str">
            <v>GAS</v>
          </cell>
        </row>
        <row r="236">
          <cell r="D236" t="str">
            <v>D</v>
          </cell>
          <cell r="F236" t="str">
            <v>GAS</v>
          </cell>
          <cell r="G236" t="str">
            <v>D</v>
          </cell>
          <cell r="H236" t="str">
            <v>GAS</v>
          </cell>
          <cell r="I236" t="str">
            <v>D</v>
          </cell>
          <cell r="J236" t="str">
            <v>GAS</v>
          </cell>
        </row>
        <row r="237">
          <cell r="D237" t="str">
            <v>P</v>
          </cell>
          <cell r="F237" t="str">
            <v>GAS</v>
          </cell>
          <cell r="G237" t="str">
            <v>P</v>
          </cell>
          <cell r="H237" t="str">
            <v>GAS</v>
          </cell>
          <cell r="I237" t="str">
            <v>P</v>
          </cell>
          <cell r="J237" t="str">
            <v>GAS</v>
          </cell>
        </row>
        <row r="238">
          <cell r="D238" t="str">
            <v>P</v>
          </cell>
          <cell r="F238" t="str">
            <v>GAS</v>
          </cell>
          <cell r="G238" t="str">
            <v>P</v>
          </cell>
          <cell r="H238" t="str">
            <v>GAS</v>
          </cell>
          <cell r="I238" t="str">
            <v>P</v>
          </cell>
          <cell r="J238" t="str">
            <v>GAS</v>
          </cell>
        </row>
        <row r="239">
          <cell r="D239" t="str">
            <v>P</v>
          </cell>
          <cell r="F239" t="str">
            <v>GAS</v>
          </cell>
          <cell r="G239" t="str">
            <v>P</v>
          </cell>
          <cell r="H239" t="str">
            <v>GAS</v>
          </cell>
          <cell r="I239" t="str">
            <v>P</v>
          </cell>
          <cell r="J239" t="str">
            <v>GAS</v>
          </cell>
        </row>
        <row r="240">
          <cell r="D240" t="str">
            <v>D</v>
          </cell>
          <cell r="F240" t="str">
            <v>GAS</v>
          </cell>
          <cell r="G240" t="str">
            <v>D</v>
          </cell>
          <cell r="H240" t="str">
            <v>GAS</v>
          </cell>
          <cell r="I240" t="str">
            <v>D</v>
          </cell>
          <cell r="J240" t="str">
            <v>GAS</v>
          </cell>
        </row>
        <row r="241">
          <cell r="D241" t="str">
            <v>D</v>
          </cell>
          <cell r="F241" t="str">
            <v>GAS</v>
          </cell>
          <cell r="G241" t="str">
            <v>D</v>
          </cell>
          <cell r="H241" t="str">
            <v>GAS</v>
          </cell>
          <cell r="I241" t="str">
            <v>D</v>
          </cell>
          <cell r="J241" t="str">
            <v>GAS</v>
          </cell>
        </row>
        <row r="242">
          <cell r="D242" t="str">
            <v>P</v>
          </cell>
          <cell r="F242" t="str">
            <v>GAS</v>
          </cell>
          <cell r="G242" t="str">
            <v>P</v>
          </cell>
          <cell r="H242" t="str">
            <v>GAS</v>
          </cell>
          <cell r="I242" t="str">
            <v>P</v>
          </cell>
          <cell r="J242" t="str">
            <v>GAS</v>
          </cell>
        </row>
        <row r="243">
          <cell r="D243" t="str">
            <v>D</v>
          </cell>
          <cell r="F243" t="str">
            <v>GAS</v>
          </cell>
          <cell r="G243" t="str">
            <v>D</v>
          </cell>
          <cell r="H243" t="str">
            <v>GAS</v>
          </cell>
          <cell r="I243" t="str">
            <v>D</v>
          </cell>
          <cell r="J243" t="str">
            <v>GAS</v>
          </cell>
        </row>
        <row r="244">
          <cell r="D244" t="str">
            <v>M</v>
          </cell>
          <cell r="E244" t="str">
            <v>G</v>
          </cell>
          <cell r="F244" t="str">
            <v>GAS</v>
          </cell>
          <cell r="G244" t="str">
            <v>M</v>
          </cell>
          <cell r="H244" t="str">
            <v>GAS</v>
          </cell>
          <cell r="I244" t="str">
            <v>M</v>
          </cell>
          <cell r="J244" t="str">
            <v>GAS</v>
          </cell>
        </row>
        <row r="245">
          <cell r="D245" t="str">
            <v>P</v>
          </cell>
          <cell r="F245" t="str">
            <v>GAS</v>
          </cell>
          <cell r="G245" t="str">
            <v>P</v>
          </cell>
          <cell r="H245" t="str">
            <v>GAS</v>
          </cell>
          <cell r="I245" t="str">
            <v>P</v>
          </cell>
          <cell r="J245" t="str">
            <v>GAS</v>
          </cell>
        </row>
        <row r="246">
          <cell r="D246" t="str">
            <v>P</v>
          </cell>
          <cell r="F246" t="str">
            <v>GAS</v>
          </cell>
          <cell r="G246" t="str">
            <v>P</v>
          </cell>
          <cell r="H246" t="str">
            <v>GAS</v>
          </cell>
          <cell r="I246" t="str">
            <v>P</v>
          </cell>
          <cell r="J246" t="str">
            <v>GAS</v>
          </cell>
        </row>
        <row r="247">
          <cell r="D247" t="str">
            <v>P</v>
          </cell>
          <cell r="F247" t="str">
            <v>GAS</v>
          </cell>
          <cell r="G247" t="str">
            <v>P</v>
          </cell>
          <cell r="H247" t="str">
            <v>GAS</v>
          </cell>
          <cell r="I247" t="str">
            <v>P</v>
          </cell>
          <cell r="J247" t="str">
            <v>GAS</v>
          </cell>
        </row>
        <row r="248">
          <cell r="D248" t="str">
            <v>D</v>
          </cell>
          <cell r="F248" t="str">
            <v>GAS</v>
          </cell>
          <cell r="G248" t="str">
            <v>D</v>
          </cell>
          <cell r="H248" t="str">
            <v>GAS</v>
          </cell>
          <cell r="I248" t="str">
            <v>D</v>
          </cell>
          <cell r="J248" t="str">
            <v>GAS</v>
          </cell>
        </row>
        <row r="249">
          <cell r="D249" t="str">
            <v>D</v>
          </cell>
          <cell r="F249" t="str">
            <v>GAS</v>
          </cell>
          <cell r="G249" t="str">
            <v>D</v>
          </cell>
          <cell r="H249" t="str">
            <v>GAS</v>
          </cell>
          <cell r="I249" t="str">
            <v>D</v>
          </cell>
          <cell r="J249" t="str">
            <v>GAS</v>
          </cell>
        </row>
        <row r="250">
          <cell r="D250" t="str">
            <v>P</v>
          </cell>
          <cell r="F250" t="str">
            <v>GAS</v>
          </cell>
          <cell r="G250" t="str">
            <v>P</v>
          </cell>
          <cell r="H250" t="str">
            <v>GAS</v>
          </cell>
          <cell r="I250" t="str">
            <v>P</v>
          </cell>
          <cell r="J250" t="str">
            <v>GAS</v>
          </cell>
        </row>
        <row r="251">
          <cell r="D251" t="str">
            <v>P</v>
          </cell>
          <cell r="F251" t="str">
            <v>GAS</v>
          </cell>
          <cell r="G251" t="str">
            <v>P</v>
          </cell>
          <cell r="H251" t="str">
            <v>GAS</v>
          </cell>
          <cell r="I251" t="str">
            <v>P</v>
          </cell>
          <cell r="J251" t="str">
            <v>GAS</v>
          </cell>
        </row>
        <row r="252">
          <cell r="D252" t="str">
            <v>D</v>
          </cell>
          <cell r="F252" t="str">
            <v>GAS</v>
          </cell>
          <cell r="G252" t="str">
            <v>D</v>
          </cell>
          <cell r="H252" t="str">
            <v>GAS</v>
          </cell>
          <cell r="I252" t="str">
            <v>D</v>
          </cell>
          <cell r="J252" t="str">
            <v>GAS</v>
          </cell>
        </row>
        <row r="253">
          <cell r="D253" t="str">
            <v>P</v>
          </cell>
          <cell r="F253" t="str">
            <v>GAS</v>
          </cell>
          <cell r="G253" t="str">
            <v>P</v>
          </cell>
          <cell r="H253" t="str">
            <v>GAS</v>
          </cell>
          <cell r="I253" t="str">
            <v>P</v>
          </cell>
          <cell r="J253" t="str">
            <v>GAS</v>
          </cell>
        </row>
        <row r="254">
          <cell r="D254" t="str">
            <v>D</v>
          </cell>
          <cell r="F254" t="str">
            <v>GAS</v>
          </cell>
          <cell r="G254" t="str">
            <v>D</v>
          </cell>
          <cell r="H254" t="str">
            <v>GAS</v>
          </cell>
          <cell r="I254" t="str">
            <v>D</v>
          </cell>
          <cell r="J254" t="str">
            <v>GAS</v>
          </cell>
        </row>
        <row r="255">
          <cell r="D255" t="str">
            <v>P</v>
          </cell>
          <cell r="F255" t="str">
            <v>GAS</v>
          </cell>
          <cell r="G255" t="str">
            <v>P</v>
          </cell>
          <cell r="H255" t="str">
            <v>GAS</v>
          </cell>
          <cell r="I255" t="str">
            <v>P</v>
          </cell>
          <cell r="J255" t="str">
            <v>GAS</v>
          </cell>
        </row>
        <row r="256">
          <cell r="D256" t="str">
            <v>D</v>
          </cell>
          <cell r="F256" t="str">
            <v>GAS</v>
          </cell>
          <cell r="G256" t="str">
            <v>D</v>
          </cell>
          <cell r="H256" t="str">
            <v>GAS</v>
          </cell>
          <cell r="I256" t="str">
            <v>D</v>
          </cell>
          <cell r="J256" t="str">
            <v>GAS</v>
          </cell>
        </row>
        <row r="257">
          <cell r="D257" t="str">
            <v>P</v>
          </cell>
          <cell r="F257" t="str">
            <v>GAS</v>
          </cell>
          <cell r="G257" t="str">
            <v>P</v>
          </cell>
          <cell r="H257" t="str">
            <v>GAS</v>
          </cell>
          <cell r="I257" t="str">
            <v>P</v>
          </cell>
          <cell r="J257" t="str">
            <v>GAS</v>
          </cell>
        </row>
        <row r="258">
          <cell r="D258" t="str">
            <v>D</v>
          </cell>
          <cell r="F258" t="str">
            <v>GAS</v>
          </cell>
          <cell r="G258" t="str">
            <v>D</v>
          </cell>
          <cell r="H258" t="str">
            <v>GAS</v>
          </cell>
          <cell r="I258" t="str">
            <v>D</v>
          </cell>
          <cell r="J258" t="str">
            <v>GAS</v>
          </cell>
        </row>
        <row r="259">
          <cell r="D259" t="str">
            <v>P</v>
          </cell>
          <cell r="F259" t="str">
            <v>GAS</v>
          </cell>
          <cell r="G259" t="str">
            <v>P</v>
          </cell>
          <cell r="H259" t="str">
            <v>GAS</v>
          </cell>
          <cell r="I259" t="str">
            <v>P</v>
          </cell>
          <cell r="J259" t="str">
            <v>GAS</v>
          </cell>
        </row>
        <row r="260">
          <cell r="D260" t="str">
            <v>D</v>
          </cell>
          <cell r="F260" t="str">
            <v>GAS</v>
          </cell>
          <cell r="G260" t="str">
            <v>D</v>
          </cell>
          <cell r="H260" t="str">
            <v>GAS</v>
          </cell>
          <cell r="I260" t="str">
            <v>D</v>
          </cell>
          <cell r="J260" t="str">
            <v>GAS</v>
          </cell>
        </row>
        <row r="261">
          <cell r="D261" t="str">
            <v>P</v>
          </cell>
          <cell r="F261" t="str">
            <v>GAS</v>
          </cell>
          <cell r="G261" t="str">
            <v>P</v>
          </cell>
          <cell r="H261" t="str">
            <v>GAS</v>
          </cell>
          <cell r="I261" t="str">
            <v>P</v>
          </cell>
          <cell r="J261" t="str">
            <v>GAS</v>
          </cell>
        </row>
        <row r="262">
          <cell r="D262" t="str">
            <v>P</v>
          </cell>
          <cell r="F262" t="str">
            <v>GAS</v>
          </cell>
          <cell r="G262" t="str">
            <v>P</v>
          </cell>
          <cell r="H262" t="str">
            <v>GAS</v>
          </cell>
          <cell r="I262" t="str">
            <v>P</v>
          </cell>
          <cell r="J262" t="str">
            <v>GAS</v>
          </cell>
        </row>
        <row r="263">
          <cell r="D263" t="str">
            <v>D</v>
          </cell>
          <cell r="F263" t="str">
            <v>GAS</v>
          </cell>
          <cell r="G263" t="str">
            <v>D</v>
          </cell>
          <cell r="H263" t="str">
            <v>GAS</v>
          </cell>
          <cell r="I263" t="str">
            <v>D</v>
          </cell>
          <cell r="J263" t="str">
            <v>GAS</v>
          </cell>
        </row>
        <row r="264">
          <cell r="D264" t="str">
            <v>P</v>
          </cell>
          <cell r="F264" t="str">
            <v>GAS</v>
          </cell>
          <cell r="G264" t="str">
            <v>P</v>
          </cell>
          <cell r="H264" t="str">
            <v>GAS</v>
          </cell>
          <cell r="I264" t="str">
            <v>P</v>
          </cell>
          <cell r="J264" t="str">
            <v>GAS</v>
          </cell>
        </row>
        <row r="265">
          <cell r="D265" t="str">
            <v>D</v>
          </cell>
          <cell r="F265" t="str">
            <v>GAS</v>
          </cell>
          <cell r="G265" t="str">
            <v>D</v>
          </cell>
          <cell r="H265" t="str">
            <v>GAS</v>
          </cell>
          <cell r="I265" t="str">
            <v>D</v>
          </cell>
          <cell r="J265" t="str">
            <v>GAS</v>
          </cell>
        </row>
        <row r="266">
          <cell r="D266" t="str">
            <v>P</v>
          </cell>
          <cell r="F266" t="str">
            <v>GAS</v>
          </cell>
          <cell r="G266" t="str">
            <v>P</v>
          </cell>
          <cell r="H266" t="str">
            <v>GAS</v>
          </cell>
          <cell r="I266" t="str">
            <v>P</v>
          </cell>
          <cell r="J266" t="str">
            <v>GAS</v>
          </cell>
        </row>
        <row r="267">
          <cell r="D267" t="str">
            <v>D</v>
          </cell>
          <cell r="F267" t="str">
            <v>GAS</v>
          </cell>
          <cell r="G267" t="str">
            <v>D</v>
          </cell>
          <cell r="H267" t="str">
            <v>GAS</v>
          </cell>
          <cell r="I267" t="str">
            <v>D</v>
          </cell>
          <cell r="J267" t="str">
            <v>GAS</v>
          </cell>
        </row>
        <row r="268">
          <cell r="D268" t="str">
            <v>D</v>
          </cell>
          <cell r="F268" t="str">
            <v>GAS</v>
          </cell>
          <cell r="G268" t="str">
            <v>D</v>
          </cell>
          <cell r="H268" t="str">
            <v>GAS</v>
          </cell>
          <cell r="I268" t="str">
            <v>D</v>
          </cell>
          <cell r="J268" t="str">
            <v>GAS</v>
          </cell>
        </row>
        <row r="269">
          <cell r="D269" t="str">
            <v>M</v>
          </cell>
          <cell r="E269" t="str">
            <v>G</v>
          </cell>
          <cell r="F269" t="str">
            <v>GAS</v>
          </cell>
          <cell r="G269" t="str">
            <v>M</v>
          </cell>
          <cell r="H269" t="str">
            <v>GAS</v>
          </cell>
          <cell r="I269" t="str">
            <v>M</v>
          </cell>
          <cell r="J269" t="str">
            <v>GAS</v>
          </cell>
        </row>
        <row r="270">
          <cell r="D270" t="str">
            <v>P</v>
          </cell>
          <cell r="F270" t="str">
            <v>GAS</v>
          </cell>
          <cell r="G270" t="str">
            <v>P</v>
          </cell>
          <cell r="H270" t="str">
            <v>GAS</v>
          </cell>
          <cell r="I270" t="str">
            <v>P</v>
          </cell>
          <cell r="J270" t="str">
            <v>GAS</v>
          </cell>
        </row>
        <row r="271">
          <cell r="D271" t="str">
            <v>P</v>
          </cell>
          <cell r="F271" t="str">
            <v>GAS</v>
          </cell>
          <cell r="G271" t="str">
            <v>P</v>
          </cell>
          <cell r="H271" t="str">
            <v>GAS</v>
          </cell>
          <cell r="I271" t="str">
            <v>P</v>
          </cell>
          <cell r="J271" t="str">
            <v>GAS</v>
          </cell>
        </row>
        <row r="272">
          <cell r="D272" t="str">
            <v>D</v>
          </cell>
          <cell r="F272" t="str">
            <v>GAS</v>
          </cell>
          <cell r="G272" t="str">
            <v>D</v>
          </cell>
          <cell r="H272" t="str">
            <v>GAS</v>
          </cell>
          <cell r="I272" t="str">
            <v>D</v>
          </cell>
          <cell r="J272" t="str">
            <v>GAS</v>
          </cell>
        </row>
        <row r="273">
          <cell r="D273" t="str">
            <v>P</v>
          </cell>
          <cell r="F273" t="str">
            <v>GAS</v>
          </cell>
          <cell r="G273" t="str">
            <v>P</v>
          </cell>
          <cell r="H273" t="str">
            <v>GAS</v>
          </cell>
          <cell r="I273" t="str">
            <v>P</v>
          </cell>
          <cell r="J273" t="str">
            <v>GAS</v>
          </cell>
        </row>
        <row r="274">
          <cell r="D274" t="str">
            <v>D</v>
          </cell>
          <cell r="F274" t="str">
            <v>GAS</v>
          </cell>
          <cell r="G274" t="str">
            <v>D</v>
          </cell>
          <cell r="H274" t="str">
            <v>GAS</v>
          </cell>
          <cell r="I274" t="str">
            <v>D</v>
          </cell>
          <cell r="J274" t="str">
            <v>GAS</v>
          </cell>
        </row>
        <row r="275">
          <cell r="D275" t="str">
            <v>P</v>
          </cell>
          <cell r="F275" t="str">
            <v>GAS</v>
          </cell>
          <cell r="G275" t="str">
            <v>P</v>
          </cell>
          <cell r="H275" t="str">
            <v>GAS</v>
          </cell>
          <cell r="I275" t="str">
            <v>P</v>
          </cell>
          <cell r="J275" t="str">
            <v>GAS</v>
          </cell>
        </row>
        <row r="276">
          <cell r="D276" t="str">
            <v>D</v>
          </cell>
          <cell r="F276" t="str">
            <v>GAS</v>
          </cell>
          <cell r="G276" t="str">
            <v>D</v>
          </cell>
          <cell r="H276" t="str">
            <v>GAS</v>
          </cell>
          <cell r="I276" t="str">
            <v>D</v>
          </cell>
          <cell r="J276" t="str">
            <v>GAS</v>
          </cell>
        </row>
        <row r="277">
          <cell r="D277" t="str">
            <v>P</v>
          </cell>
          <cell r="F277" t="str">
            <v>GAS</v>
          </cell>
          <cell r="G277" t="str">
            <v>P</v>
          </cell>
          <cell r="H277" t="str">
            <v>GAS</v>
          </cell>
          <cell r="I277" t="str">
            <v>P</v>
          </cell>
          <cell r="J277" t="str">
            <v>GAS</v>
          </cell>
        </row>
        <row r="278">
          <cell r="D278" t="str">
            <v>D</v>
          </cell>
          <cell r="F278" t="str">
            <v>GAS</v>
          </cell>
          <cell r="G278" t="str">
            <v>D</v>
          </cell>
          <cell r="H278" t="str">
            <v>GAS</v>
          </cell>
          <cell r="I278" t="str">
            <v>D</v>
          </cell>
          <cell r="J278" t="str">
            <v>GAS</v>
          </cell>
        </row>
        <row r="279">
          <cell r="D279" t="str">
            <v>P</v>
          </cell>
          <cell r="F279" t="str">
            <v>GAS</v>
          </cell>
          <cell r="G279" t="str">
            <v>P</v>
          </cell>
          <cell r="H279" t="str">
            <v>GAS</v>
          </cell>
          <cell r="I279" t="str">
            <v>P</v>
          </cell>
          <cell r="J279" t="str">
            <v>GAS</v>
          </cell>
        </row>
        <row r="280">
          <cell r="D280" t="str">
            <v>D</v>
          </cell>
          <cell r="F280" t="str">
            <v>GAS</v>
          </cell>
          <cell r="G280" t="str">
            <v>D</v>
          </cell>
          <cell r="H280" t="str">
            <v>GAS</v>
          </cell>
          <cell r="I280" t="str">
            <v>D</v>
          </cell>
          <cell r="J280" t="str">
            <v>GAS</v>
          </cell>
        </row>
        <row r="281">
          <cell r="D281" t="str">
            <v>P</v>
          </cell>
          <cell r="F281" t="str">
            <v>GAS</v>
          </cell>
          <cell r="G281" t="str">
            <v>P</v>
          </cell>
          <cell r="H281" t="str">
            <v>GAS</v>
          </cell>
          <cell r="I281" t="str">
            <v>P</v>
          </cell>
          <cell r="J281" t="str">
            <v>GAS</v>
          </cell>
        </row>
        <row r="282">
          <cell r="D282" t="str">
            <v>D</v>
          </cell>
          <cell r="F282" t="str">
            <v>GAS</v>
          </cell>
          <cell r="G282" t="str">
            <v>D</v>
          </cell>
          <cell r="H282" t="str">
            <v>GAS</v>
          </cell>
          <cell r="I282" t="str">
            <v>D</v>
          </cell>
          <cell r="J282" t="str">
            <v>GAS</v>
          </cell>
        </row>
        <row r="283">
          <cell r="D283" t="str">
            <v>D</v>
          </cell>
          <cell r="F283" t="str">
            <v>GAS</v>
          </cell>
          <cell r="G283" t="str">
            <v>D</v>
          </cell>
          <cell r="H283" t="str">
            <v>GAS</v>
          </cell>
          <cell r="I283" t="str">
            <v>D</v>
          </cell>
          <cell r="J283" t="str">
            <v>GAS</v>
          </cell>
        </row>
        <row r="284">
          <cell r="D284" t="str">
            <v>M</v>
          </cell>
          <cell r="E284" t="str">
            <v>G</v>
          </cell>
          <cell r="F284" t="str">
            <v>GAS</v>
          </cell>
          <cell r="G284" t="str">
            <v>M</v>
          </cell>
          <cell r="H284" t="str">
            <v>GAS</v>
          </cell>
          <cell r="I284" t="str">
            <v>M</v>
          </cell>
          <cell r="J284" t="str">
            <v>GAS</v>
          </cell>
        </row>
        <row r="285">
          <cell r="D285" t="str">
            <v>P</v>
          </cell>
          <cell r="F285" t="str">
            <v>GAS</v>
          </cell>
          <cell r="G285" t="str">
            <v>P</v>
          </cell>
          <cell r="H285" t="str">
            <v>GAS</v>
          </cell>
          <cell r="I285" t="str">
            <v>P</v>
          </cell>
          <cell r="J285" t="str">
            <v>GAS</v>
          </cell>
        </row>
        <row r="286">
          <cell r="D286" t="str">
            <v>P</v>
          </cell>
          <cell r="F286" t="str">
            <v>GAS</v>
          </cell>
          <cell r="G286" t="str">
            <v>P</v>
          </cell>
          <cell r="H286" t="str">
            <v>GAS</v>
          </cell>
          <cell r="I286" t="str">
            <v>P</v>
          </cell>
          <cell r="J286" t="str">
            <v>GAS</v>
          </cell>
        </row>
        <row r="287">
          <cell r="D287" t="str">
            <v>D</v>
          </cell>
          <cell r="F287" t="str">
            <v>GAS</v>
          </cell>
          <cell r="G287" t="str">
            <v>D</v>
          </cell>
          <cell r="H287" t="str">
            <v>GAS</v>
          </cell>
          <cell r="I287" t="str">
            <v>D</v>
          </cell>
          <cell r="J287" t="str">
            <v>GAS</v>
          </cell>
        </row>
        <row r="288">
          <cell r="D288" t="str">
            <v>P</v>
          </cell>
          <cell r="F288" t="str">
            <v>GAS</v>
          </cell>
          <cell r="G288" t="str">
            <v>P</v>
          </cell>
          <cell r="H288" t="str">
            <v>GAS</v>
          </cell>
          <cell r="I288" t="str">
            <v>P</v>
          </cell>
          <cell r="J288" t="str">
            <v>GAS</v>
          </cell>
        </row>
        <row r="289">
          <cell r="D289" t="str">
            <v>D</v>
          </cell>
          <cell r="F289" t="str">
            <v>GAS</v>
          </cell>
          <cell r="G289" t="str">
            <v>D</v>
          </cell>
          <cell r="H289" t="str">
            <v>GAS</v>
          </cell>
          <cell r="I289" t="str">
            <v>D</v>
          </cell>
          <cell r="J289" t="str">
            <v>GAS</v>
          </cell>
        </row>
        <row r="290">
          <cell r="D290" t="str">
            <v>P</v>
          </cell>
          <cell r="F290" t="str">
            <v>GAS</v>
          </cell>
          <cell r="G290" t="str">
            <v>P</v>
          </cell>
          <cell r="H290" t="str">
            <v>GAS</v>
          </cell>
          <cell r="I290" t="str">
            <v>P</v>
          </cell>
          <cell r="J290" t="str">
            <v>GAS</v>
          </cell>
        </row>
        <row r="291">
          <cell r="D291" t="str">
            <v>D</v>
          </cell>
          <cell r="F291" t="str">
            <v>GAS</v>
          </cell>
          <cell r="G291" t="str">
            <v>D</v>
          </cell>
          <cell r="H291" t="str">
            <v>GAS</v>
          </cell>
          <cell r="I291" t="str">
            <v>D</v>
          </cell>
          <cell r="J291" t="str">
            <v>GAS</v>
          </cell>
        </row>
        <row r="292">
          <cell r="D292" t="str">
            <v>P</v>
          </cell>
          <cell r="F292" t="str">
            <v>GAS</v>
          </cell>
          <cell r="G292" t="str">
            <v>P</v>
          </cell>
          <cell r="H292" t="str">
            <v>GAS</v>
          </cell>
          <cell r="I292" t="str">
            <v>P</v>
          </cell>
          <cell r="J292" t="str">
            <v>GAS</v>
          </cell>
        </row>
        <row r="293">
          <cell r="D293" t="str">
            <v>D</v>
          </cell>
          <cell r="F293" t="str">
            <v>GAS</v>
          </cell>
          <cell r="G293" t="str">
            <v>D</v>
          </cell>
          <cell r="H293" t="str">
            <v>GAS</v>
          </cell>
          <cell r="I293" t="str">
            <v>D</v>
          </cell>
          <cell r="J293" t="str">
            <v>GAS</v>
          </cell>
        </row>
        <row r="294">
          <cell r="D294" t="str">
            <v>P</v>
          </cell>
          <cell r="F294" t="str">
            <v>GAS</v>
          </cell>
          <cell r="G294" t="str">
            <v>P</v>
          </cell>
          <cell r="H294" t="str">
            <v>GAS</v>
          </cell>
          <cell r="I294" t="str">
            <v>P</v>
          </cell>
          <cell r="J294" t="str">
            <v>GAS</v>
          </cell>
        </row>
        <row r="295">
          <cell r="D295" t="str">
            <v>D</v>
          </cell>
          <cell r="F295" t="str">
            <v>GAS</v>
          </cell>
          <cell r="G295" t="str">
            <v>D</v>
          </cell>
          <cell r="H295" t="str">
            <v>GAS</v>
          </cell>
          <cell r="I295" t="str">
            <v>D</v>
          </cell>
          <cell r="J295" t="str">
            <v>GAS</v>
          </cell>
        </row>
        <row r="296">
          <cell r="D296" t="str">
            <v>P</v>
          </cell>
          <cell r="F296" t="str">
            <v>GAS</v>
          </cell>
          <cell r="G296" t="str">
            <v>P</v>
          </cell>
          <cell r="H296" t="str">
            <v>GAS</v>
          </cell>
          <cell r="I296" t="str">
            <v>P</v>
          </cell>
          <cell r="J296" t="str">
            <v>GAS</v>
          </cell>
        </row>
        <row r="297">
          <cell r="D297" t="str">
            <v>D</v>
          </cell>
          <cell r="F297" t="str">
            <v>GAS</v>
          </cell>
          <cell r="G297" t="str">
            <v>D</v>
          </cell>
          <cell r="H297" t="str">
            <v>GAS</v>
          </cell>
          <cell r="I297" t="str">
            <v>D</v>
          </cell>
          <cell r="J297" t="str">
            <v>GAS</v>
          </cell>
        </row>
        <row r="298">
          <cell r="D298" t="str">
            <v>P</v>
          </cell>
          <cell r="F298" t="str">
            <v>GAS</v>
          </cell>
          <cell r="G298" t="str">
            <v>P</v>
          </cell>
          <cell r="H298" t="str">
            <v>GAS</v>
          </cell>
          <cell r="I298" t="str">
            <v>P</v>
          </cell>
          <cell r="J298" t="str">
            <v>GAS</v>
          </cell>
        </row>
        <row r="299">
          <cell r="D299" t="str">
            <v>D</v>
          </cell>
          <cell r="F299" t="str">
            <v>GAS</v>
          </cell>
          <cell r="G299" t="str">
            <v>D</v>
          </cell>
          <cell r="H299" t="str">
            <v>GAS</v>
          </cell>
          <cell r="I299" t="str">
            <v>D</v>
          </cell>
          <cell r="J299" t="str">
            <v>GAS</v>
          </cell>
        </row>
        <row r="300">
          <cell r="D300" t="str">
            <v>P</v>
          </cell>
          <cell r="F300" t="str">
            <v>GAS</v>
          </cell>
          <cell r="G300" t="str">
            <v>P</v>
          </cell>
          <cell r="H300" t="str">
            <v>GAS</v>
          </cell>
          <cell r="I300" t="str">
            <v>P</v>
          </cell>
          <cell r="J300" t="str">
            <v>GAS</v>
          </cell>
        </row>
        <row r="301">
          <cell r="D301" t="str">
            <v>D</v>
          </cell>
          <cell r="F301" t="str">
            <v>GAS</v>
          </cell>
          <cell r="G301" t="str">
            <v>D</v>
          </cell>
          <cell r="H301" t="str">
            <v>GAS</v>
          </cell>
          <cell r="I301" t="str">
            <v>D</v>
          </cell>
          <cell r="J301" t="str">
            <v>GAS</v>
          </cell>
        </row>
        <row r="302">
          <cell r="D302" t="str">
            <v>P</v>
          </cell>
          <cell r="F302" t="str">
            <v>GAS</v>
          </cell>
          <cell r="G302" t="str">
            <v>P</v>
          </cell>
          <cell r="H302" t="str">
            <v>GAS</v>
          </cell>
          <cell r="I302" t="str">
            <v>P</v>
          </cell>
          <cell r="J302" t="str">
            <v>GAS</v>
          </cell>
        </row>
        <row r="303">
          <cell r="D303" t="str">
            <v>D</v>
          </cell>
          <cell r="F303" t="str">
            <v>GAS</v>
          </cell>
          <cell r="G303" t="str">
            <v>D</v>
          </cell>
          <cell r="H303" t="str">
            <v>GAS</v>
          </cell>
          <cell r="I303" t="str">
            <v>D</v>
          </cell>
          <cell r="J303" t="str">
            <v>GAS</v>
          </cell>
        </row>
        <row r="304">
          <cell r="D304" t="str">
            <v>P</v>
          </cell>
          <cell r="F304" t="str">
            <v>GAS</v>
          </cell>
          <cell r="G304" t="str">
            <v>P</v>
          </cell>
          <cell r="H304" t="str">
            <v>GAS</v>
          </cell>
          <cell r="I304" t="str">
            <v>P</v>
          </cell>
          <cell r="J304" t="str">
            <v>GAS</v>
          </cell>
        </row>
        <row r="305">
          <cell r="D305" t="str">
            <v>D</v>
          </cell>
          <cell r="F305" t="str">
            <v>GAS</v>
          </cell>
          <cell r="G305" t="str">
            <v>D</v>
          </cell>
          <cell r="H305" t="str">
            <v>GAS</v>
          </cell>
          <cell r="I305" t="str">
            <v>D</v>
          </cell>
          <cell r="J305" t="str">
            <v>GAS</v>
          </cell>
        </row>
        <row r="306">
          <cell r="D306" t="str">
            <v>P</v>
          </cell>
          <cell r="F306" t="str">
            <v>GAS</v>
          </cell>
          <cell r="G306" t="str">
            <v>P</v>
          </cell>
          <cell r="H306" t="str">
            <v>GAS</v>
          </cell>
          <cell r="I306" t="str">
            <v>P</v>
          </cell>
          <cell r="J306" t="str">
            <v>GAS</v>
          </cell>
        </row>
        <row r="307">
          <cell r="D307" t="str">
            <v>D</v>
          </cell>
          <cell r="F307" t="str">
            <v>GAS</v>
          </cell>
          <cell r="G307" t="str">
            <v>D</v>
          </cell>
          <cell r="H307" t="str">
            <v>GAS</v>
          </cell>
          <cell r="I307" t="str">
            <v>D</v>
          </cell>
          <cell r="J307" t="str">
            <v>GAS</v>
          </cell>
        </row>
        <row r="308">
          <cell r="D308" t="str">
            <v>P</v>
          </cell>
          <cell r="F308" t="str">
            <v>GAS</v>
          </cell>
          <cell r="G308" t="str">
            <v>P</v>
          </cell>
          <cell r="H308" t="str">
            <v>GAS</v>
          </cell>
          <cell r="I308" t="str">
            <v>P</v>
          </cell>
          <cell r="J308" t="str">
            <v>GAS</v>
          </cell>
        </row>
        <row r="309">
          <cell r="D309" t="str">
            <v>D</v>
          </cell>
          <cell r="F309" t="str">
            <v>GAS</v>
          </cell>
          <cell r="G309" t="str">
            <v>D</v>
          </cell>
          <cell r="H309" t="str">
            <v>GAS</v>
          </cell>
          <cell r="I309" t="str">
            <v>D</v>
          </cell>
          <cell r="J309" t="str">
            <v>GAS</v>
          </cell>
        </row>
        <row r="310">
          <cell r="D310" t="str">
            <v>P</v>
          </cell>
          <cell r="F310" t="str">
            <v>GAS</v>
          </cell>
          <cell r="G310" t="str">
            <v>P</v>
          </cell>
          <cell r="H310" t="str">
            <v>GAS</v>
          </cell>
          <cell r="I310" t="str">
            <v>P</v>
          </cell>
          <cell r="J310" t="str">
            <v>GAS</v>
          </cell>
        </row>
        <row r="311">
          <cell r="D311" t="str">
            <v>D</v>
          </cell>
          <cell r="F311" t="str">
            <v>GAS</v>
          </cell>
          <cell r="G311" t="str">
            <v>D</v>
          </cell>
          <cell r="H311" t="str">
            <v>GAS</v>
          </cell>
          <cell r="I311" t="str">
            <v>D</v>
          </cell>
          <cell r="J311" t="str">
            <v>GAS</v>
          </cell>
        </row>
        <row r="312">
          <cell r="D312" t="str">
            <v>P</v>
          </cell>
          <cell r="F312" t="str">
            <v>GAS</v>
          </cell>
          <cell r="G312" t="str">
            <v>P</v>
          </cell>
          <cell r="H312" t="str">
            <v>GAS</v>
          </cell>
          <cell r="I312" t="str">
            <v>P</v>
          </cell>
          <cell r="J312" t="str">
            <v>GAS</v>
          </cell>
        </row>
        <row r="313">
          <cell r="D313" t="str">
            <v>D</v>
          </cell>
          <cell r="F313" t="str">
            <v>GAS</v>
          </cell>
          <cell r="G313" t="str">
            <v>D</v>
          </cell>
          <cell r="H313" t="str">
            <v>GAS</v>
          </cell>
          <cell r="I313" t="str">
            <v>D</v>
          </cell>
          <cell r="J313" t="str">
            <v>GAS</v>
          </cell>
        </row>
        <row r="314">
          <cell r="D314" t="str">
            <v>P</v>
          </cell>
          <cell r="F314" t="str">
            <v>GAS</v>
          </cell>
          <cell r="G314" t="str">
            <v>P</v>
          </cell>
          <cell r="H314" t="str">
            <v>GAS</v>
          </cell>
          <cell r="I314" t="str">
            <v>P</v>
          </cell>
          <cell r="J314" t="str">
            <v>GAS</v>
          </cell>
        </row>
        <row r="315">
          <cell r="D315" t="str">
            <v>D</v>
          </cell>
          <cell r="F315" t="str">
            <v>GAS</v>
          </cell>
          <cell r="G315" t="str">
            <v>D</v>
          </cell>
          <cell r="H315" t="str">
            <v>GAS</v>
          </cell>
          <cell r="I315" t="str">
            <v>D</v>
          </cell>
          <cell r="J315" t="str">
            <v>GAS</v>
          </cell>
        </row>
        <row r="316">
          <cell r="D316" t="str">
            <v>P</v>
          </cell>
          <cell r="F316" t="str">
            <v>GAS</v>
          </cell>
          <cell r="G316" t="str">
            <v>P</v>
          </cell>
          <cell r="H316" t="str">
            <v>GAS</v>
          </cell>
          <cell r="I316" t="str">
            <v>P</v>
          </cell>
          <cell r="J316" t="str">
            <v>GAS</v>
          </cell>
        </row>
        <row r="317">
          <cell r="D317" t="str">
            <v>D</v>
          </cell>
          <cell r="F317" t="str">
            <v>GAS</v>
          </cell>
          <cell r="G317" t="str">
            <v>D</v>
          </cell>
          <cell r="H317" t="str">
            <v>GAS</v>
          </cell>
          <cell r="I317" t="str">
            <v>D</v>
          </cell>
          <cell r="J317" t="str">
            <v>GAS</v>
          </cell>
        </row>
        <row r="318">
          <cell r="D318" t="str">
            <v>P</v>
          </cell>
          <cell r="F318" t="str">
            <v>GAS</v>
          </cell>
          <cell r="G318" t="str">
            <v>P</v>
          </cell>
          <cell r="H318" t="str">
            <v>GAS</v>
          </cell>
          <cell r="I318" t="str">
            <v>P</v>
          </cell>
          <cell r="J318" t="str">
            <v>GAS</v>
          </cell>
        </row>
        <row r="319">
          <cell r="D319" t="str">
            <v>D</v>
          </cell>
          <cell r="F319" t="str">
            <v>GAS</v>
          </cell>
          <cell r="G319" t="str">
            <v>D</v>
          </cell>
          <cell r="H319" t="str">
            <v>GAS</v>
          </cell>
          <cell r="I319" t="str">
            <v>D</v>
          </cell>
          <cell r="J319" t="str">
            <v>GAS</v>
          </cell>
        </row>
        <row r="320">
          <cell r="D320" t="str">
            <v>P</v>
          </cell>
          <cell r="F320" t="str">
            <v>GAS</v>
          </cell>
          <cell r="G320" t="str">
            <v>P</v>
          </cell>
          <cell r="H320" t="str">
            <v>GAS</v>
          </cell>
          <cell r="I320" t="str">
            <v>P</v>
          </cell>
          <cell r="J320" t="str">
            <v>GAS</v>
          </cell>
        </row>
        <row r="321">
          <cell r="D321" t="str">
            <v>D</v>
          </cell>
          <cell r="F321" t="str">
            <v>GAS</v>
          </cell>
          <cell r="G321" t="str">
            <v>D</v>
          </cell>
          <cell r="H321" t="str">
            <v>GAS</v>
          </cell>
          <cell r="I321" t="str">
            <v>D</v>
          </cell>
          <cell r="J321" t="str">
            <v>GAS</v>
          </cell>
        </row>
        <row r="322">
          <cell r="D322" t="str">
            <v>D</v>
          </cell>
          <cell r="F322" t="str">
            <v>GAS</v>
          </cell>
          <cell r="G322" t="str">
            <v>D</v>
          </cell>
          <cell r="H322" t="str">
            <v>GAS</v>
          </cell>
          <cell r="I322" t="str">
            <v>D</v>
          </cell>
          <cell r="J322" t="str">
            <v>GAS</v>
          </cell>
        </row>
        <row r="323">
          <cell r="D323" t="str">
            <v>P</v>
          </cell>
          <cell r="F323" t="str">
            <v>GAS</v>
          </cell>
          <cell r="G323" t="str">
            <v>P</v>
          </cell>
          <cell r="H323" t="str">
            <v>GAS</v>
          </cell>
          <cell r="I323" t="str">
            <v>P</v>
          </cell>
          <cell r="J323" t="str">
            <v>GAS</v>
          </cell>
        </row>
        <row r="324">
          <cell r="D324" t="str">
            <v>D</v>
          </cell>
          <cell r="F324" t="str">
            <v>GAS</v>
          </cell>
          <cell r="G324" t="str">
            <v>D</v>
          </cell>
          <cell r="H324" t="str">
            <v>GAS</v>
          </cell>
          <cell r="I324" t="str">
            <v>D</v>
          </cell>
          <cell r="J324" t="str">
            <v>GAS</v>
          </cell>
        </row>
        <row r="325">
          <cell r="D325" t="str">
            <v>P</v>
          </cell>
          <cell r="F325" t="str">
            <v>GAS</v>
          </cell>
          <cell r="G325" t="str">
            <v>P</v>
          </cell>
          <cell r="H325" t="str">
            <v>GAS</v>
          </cell>
          <cell r="I325" t="str">
            <v>P</v>
          </cell>
          <cell r="J325" t="str">
            <v>GAS</v>
          </cell>
        </row>
      </sheetData>
      <sheetData sheetId="10" refreshError="1">
        <row r="1">
          <cell r="A1" t="str">
            <v>CONFIDENTIAL</v>
          </cell>
          <cell r="AB1" t="str">
            <v>Basis NOTIONAL Backward Roll - 25 Largest Positions Overall</v>
          </cell>
          <cell r="BO1" t="str">
            <v>Basis NOTIONAL Backward Roll - 25 Largest Positions Overall</v>
          </cell>
        </row>
        <row r="6">
          <cell r="A6">
            <v>36616</v>
          </cell>
          <cell r="C6" t="str">
            <v>IF-ANR/OKCENTRAL</v>
          </cell>
          <cell r="E6" t="str">
            <v xml:space="preserve"> </v>
          </cell>
          <cell r="F6" t="str">
            <v>IF-NNG/VENTCENTRAL</v>
          </cell>
          <cell r="H6" t="str">
            <v xml:space="preserve"> </v>
          </cell>
          <cell r="I6" t="str">
            <v>IF-HPL/SHPCHANTEXAS</v>
          </cell>
          <cell r="K6" t="str">
            <v xml:space="preserve"> </v>
          </cell>
          <cell r="L6" t="str">
            <v>IF-FGT/Z1OPTIONS</v>
          </cell>
          <cell r="N6" t="str">
            <v xml:space="preserve"> </v>
          </cell>
          <cell r="O6" t="str">
            <v>IF-TRANSCO/Z3EAST</v>
          </cell>
          <cell r="Q6" t="str">
            <v xml:space="preserve"> </v>
          </cell>
          <cell r="R6" t="str">
            <v>IF-TRANSCO/Z3EAST</v>
          </cell>
          <cell r="T6" t="str">
            <v xml:space="preserve"> </v>
          </cell>
          <cell r="U6" t="str">
            <v>IF-FGT/Z1DESK</v>
          </cell>
          <cell r="W6" t="str">
            <v xml:space="preserve"> </v>
          </cell>
          <cell r="X6" t="str">
            <v>IF-FGT/Z1DESK</v>
          </cell>
          <cell r="Z6" t="str">
            <v xml:space="preserve"> </v>
          </cell>
          <cell r="AA6" t="str">
            <v>IF-FGT/Z2EAST</v>
          </cell>
          <cell r="AC6" t="str">
            <v xml:space="preserve"> </v>
          </cell>
          <cell r="AD6" t="str">
            <v>IF-FGT/Z2EAST</v>
          </cell>
          <cell r="AF6" t="str">
            <v xml:space="preserve"> </v>
          </cell>
          <cell r="AG6" t="str">
            <v>CGPR-AECO/BASISDESK</v>
          </cell>
          <cell r="AI6" t="str">
            <v xml:space="preserve"> </v>
          </cell>
          <cell r="AJ6" t="str">
            <v>IF-CGT/APPALACNEWYORK</v>
          </cell>
          <cell r="AL6" t="str">
            <v xml:space="preserve"> </v>
          </cell>
          <cell r="AM6" t="str">
            <v>IF-NNG/TOKCENTRAL</v>
          </cell>
          <cell r="AO6" t="str">
            <v xml:space="preserve"> </v>
          </cell>
          <cell r="AP6" t="str">
            <v>IF-FGT/Z1EAST</v>
          </cell>
          <cell r="AR6" t="str">
            <v xml:space="preserve"> </v>
          </cell>
          <cell r="AS6" t="str">
            <v>IF-CNG/APPALACHNEWYORK</v>
          </cell>
          <cell r="AU6" t="str">
            <v xml:space="preserve"> </v>
          </cell>
          <cell r="AV6" t="str">
            <v>IF-NGPL/MIDCONCENTRAL</v>
          </cell>
          <cell r="AX6" t="str">
            <v xml:space="preserve"> </v>
          </cell>
          <cell r="AY6" t="str">
            <v>NAT/FUEL/LEIDYNEWYORK</v>
          </cell>
          <cell r="BA6" t="str">
            <v xml:space="preserve"> </v>
          </cell>
          <cell r="BB6" t="str">
            <v>IF-PAN/TX/OKDESK</v>
          </cell>
          <cell r="BD6" t="str">
            <v xml:space="preserve"> </v>
          </cell>
          <cell r="BE6" t="str">
            <v>IF-PAN/TX/OKDESK</v>
          </cell>
          <cell r="BG6" t="str">
            <v xml:space="preserve"> </v>
          </cell>
          <cell r="BH6" t="str">
            <v>IF-TGT/ZSLEAST</v>
          </cell>
          <cell r="BJ6" t="str">
            <v xml:space="preserve"> </v>
          </cell>
          <cell r="BK6" t="str">
            <v>IF-TGT/ZSLEAST</v>
          </cell>
          <cell r="BM6" t="str">
            <v xml:space="preserve"> </v>
          </cell>
          <cell r="BN6" t="str">
            <v>IF-PAN/TX/OKWEST</v>
          </cell>
          <cell r="BP6" t="str">
            <v xml:space="preserve"> </v>
          </cell>
          <cell r="BQ6" t="str">
            <v>IF-PAN/TX/OKOPTIONS</v>
          </cell>
          <cell r="BS6" t="str">
            <v xml:space="preserve"> </v>
          </cell>
          <cell r="BT6" t="str">
            <v>IF-HPL/SHPCHANOPTIONS</v>
          </cell>
          <cell r="BV6" t="str">
            <v xml:space="preserve"> </v>
          </cell>
          <cell r="BW6" t="str">
            <v>IF-ELPO/SJOPTIONS</v>
          </cell>
          <cell r="BY6" t="str">
            <v xml:space="preserve"> </v>
          </cell>
        </row>
        <row r="7">
          <cell r="AS7" t="str">
            <v/>
          </cell>
        </row>
        <row r="8">
          <cell r="C8" t="str">
            <v>Positions</v>
          </cell>
          <cell r="D8" t="str">
            <v>Backward Roll</v>
          </cell>
          <cell r="F8" t="str">
            <v>Positions</v>
          </cell>
          <cell r="G8" t="str">
            <v>Backward Roll</v>
          </cell>
          <cell r="I8" t="str">
            <v>Positions</v>
          </cell>
          <cell r="J8" t="str">
            <v>Backward Roll</v>
          </cell>
          <cell r="L8" t="str">
            <v>Positions</v>
          </cell>
          <cell r="M8" t="str">
            <v>Backward Roll</v>
          </cell>
          <cell r="O8" t="str">
            <v>Positions</v>
          </cell>
          <cell r="P8" t="str">
            <v>Backward Roll</v>
          </cell>
          <cell r="R8" t="str">
            <v>Positions</v>
          </cell>
          <cell r="S8" t="str">
            <v>Backward Roll</v>
          </cell>
          <cell r="U8" t="str">
            <v>Positions</v>
          </cell>
          <cell r="V8" t="str">
            <v>Backward Roll</v>
          </cell>
          <cell r="X8" t="str">
            <v>Positions</v>
          </cell>
          <cell r="Y8" t="str">
            <v>Backward Roll</v>
          </cell>
          <cell r="AA8" t="str">
            <v>Positions</v>
          </cell>
          <cell r="AB8" t="str">
            <v>Backward Roll</v>
          </cell>
          <cell r="AD8" t="str">
            <v>Positions</v>
          </cell>
          <cell r="AE8" t="str">
            <v>Backward Roll</v>
          </cell>
          <cell r="AG8" t="str">
            <v>Positions</v>
          </cell>
          <cell r="AH8" t="str">
            <v>Backward Roll</v>
          </cell>
          <cell r="AJ8" t="str">
            <v>Positions</v>
          </cell>
          <cell r="AK8" t="str">
            <v>Backward Roll</v>
          </cell>
          <cell r="AM8" t="str">
            <v>Positions</v>
          </cell>
          <cell r="AN8" t="str">
            <v>Backward Roll</v>
          </cell>
          <cell r="AP8" t="str">
            <v>Positions</v>
          </cell>
          <cell r="AQ8" t="str">
            <v>Backward Roll</v>
          </cell>
          <cell r="AS8" t="str">
            <v>Positions</v>
          </cell>
          <cell r="AT8" t="str">
            <v>Backward Roll</v>
          </cell>
          <cell r="AV8" t="str">
            <v>Positions</v>
          </cell>
          <cell r="AW8" t="str">
            <v>Backward Roll</v>
          </cell>
          <cell r="AY8" t="str">
            <v>Positions</v>
          </cell>
          <cell r="AZ8" t="str">
            <v>Backward Roll</v>
          </cell>
          <cell r="BB8" t="str">
            <v>Positions</v>
          </cell>
          <cell r="BC8" t="str">
            <v>Backward Roll</v>
          </cell>
          <cell r="BE8" t="str">
            <v>Positions</v>
          </cell>
          <cell r="BF8" t="str">
            <v>Backward Roll</v>
          </cell>
          <cell r="BH8" t="str">
            <v>Positions</v>
          </cell>
          <cell r="BI8" t="str">
            <v>Backward Roll</v>
          </cell>
          <cell r="BK8" t="str">
            <v>Positions</v>
          </cell>
          <cell r="BL8" t="str">
            <v>Backward Roll</v>
          </cell>
          <cell r="BN8" t="str">
            <v>Positions</v>
          </cell>
          <cell r="BO8" t="str">
            <v>Backward Roll</v>
          </cell>
          <cell r="BQ8" t="str">
            <v>Positions</v>
          </cell>
          <cell r="BR8" t="str">
            <v>Backward Roll</v>
          </cell>
          <cell r="BT8" t="str">
            <v>Positions</v>
          </cell>
          <cell r="BU8" t="str">
            <v>Backward Roll</v>
          </cell>
          <cell r="BW8" t="str">
            <v>Positions</v>
          </cell>
          <cell r="BX8" t="str">
            <v>Backward Roll</v>
          </cell>
        </row>
        <row r="9">
          <cell r="A9" t="str">
            <v>Total</v>
          </cell>
          <cell r="C9">
            <v>-448.05849999999998</v>
          </cell>
          <cell r="D9">
            <v>0</v>
          </cell>
          <cell r="F9">
            <v>-245.489</v>
          </cell>
          <cell r="G9">
            <v>0</v>
          </cell>
          <cell r="I9">
            <v>568.80470000000003</v>
          </cell>
          <cell r="J9">
            <v>0</v>
          </cell>
          <cell r="L9">
            <v>0</v>
          </cell>
          <cell r="M9">
            <v>0</v>
          </cell>
          <cell r="O9">
            <v>105.0802</v>
          </cell>
          <cell r="P9">
            <v>0</v>
          </cell>
          <cell r="R9">
            <v>105.0802</v>
          </cell>
          <cell r="S9">
            <v>0</v>
          </cell>
          <cell r="U9">
            <v>0</v>
          </cell>
          <cell r="V9">
            <v>0</v>
          </cell>
          <cell r="X9">
            <v>0</v>
          </cell>
          <cell r="Y9">
            <v>0</v>
          </cell>
          <cell r="AA9">
            <v>185.88290000000001</v>
          </cell>
          <cell r="AB9">
            <v>0</v>
          </cell>
          <cell r="AD9">
            <v>185.88290000000001</v>
          </cell>
          <cell r="AE9">
            <v>0</v>
          </cell>
          <cell r="AG9">
            <v>0</v>
          </cell>
          <cell r="AH9">
            <v>0</v>
          </cell>
          <cell r="AJ9">
            <v>-537.34169999999995</v>
          </cell>
          <cell r="AK9">
            <v>0</v>
          </cell>
          <cell r="AM9">
            <v>390.3879</v>
          </cell>
          <cell r="AN9">
            <v>0</v>
          </cell>
          <cell r="AP9">
            <v>-119.6878</v>
          </cell>
          <cell r="AQ9">
            <v>0</v>
          </cell>
          <cell r="AS9">
            <v>46.101799999999997</v>
          </cell>
          <cell r="AT9">
            <v>0</v>
          </cell>
          <cell r="AV9">
            <v>648.48500000000001</v>
          </cell>
          <cell r="AW9">
            <v>0</v>
          </cell>
          <cell r="AY9">
            <v>27.5623</v>
          </cell>
          <cell r="AZ9">
            <v>0</v>
          </cell>
          <cell r="BB9">
            <v>0</v>
          </cell>
          <cell r="BC9">
            <v>0</v>
          </cell>
          <cell r="BE9">
            <v>0</v>
          </cell>
          <cell r="BF9">
            <v>0</v>
          </cell>
          <cell r="BH9">
            <v>-361.50220000000002</v>
          </cell>
          <cell r="BI9">
            <v>0</v>
          </cell>
          <cell r="BK9">
            <v>-361.50220000000002</v>
          </cell>
          <cell r="BL9">
            <v>0</v>
          </cell>
          <cell r="BN9">
            <v>0</v>
          </cell>
          <cell r="BO9">
            <v>0</v>
          </cell>
          <cell r="BQ9">
            <v>0</v>
          </cell>
          <cell r="BR9">
            <v>0</v>
          </cell>
          <cell r="BT9">
            <v>0</v>
          </cell>
          <cell r="BU9">
            <v>0</v>
          </cell>
          <cell r="BW9">
            <v>0</v>
          </cell>
          <cell r="BX9">
            <v>0</v>
          </cell>
        </row>
        <row r="11">
          <cell r="A11">
            <v>36617</v>
          </cell>
          <cell r="C11">
            <v>-448.05849999999998</v>
          </cell>
          <cell r="D11">
            <v>-448.05849999999998</v>
          </cell>
          <cell r="F11">
            <v>-245.489</v>
          </cell>
          <cell r="G11">
            <v>-245.489</v>
          </cell>
          <cell r="I11">
            <v>568.80470000000003</v>
          </cell>
          <cell r="J11">
            <v>568.80470000000003</v>
          </cell>
          <cell r="L11">
            <v>0</v>
          </cell>
          <cell r="M11">
            <v>0</v>
          </cell>
          <cell r="O11">
            <v>105.0802</v>
          </cell>
          <cell r="P11">
            <v>105.0802</v>
          </cell>
          <cell r="R11">
            <v>105.0802</v>
          </cell>
          <cell r="S11">
            <v>105.0802</v>
          </cell>
          <cell r="U11">
            <v>0</v>
          </cell>
          <cell r="V11">
            <v>0</v>
          </cell>
          <cell r="X11">
            <v>0</v>
          </cell>
          <cell r="Y11">
            <v>0</v>
          </cell>
          <cell r="AA11">
            <v>185.88290000000001</v>
          </cell>
          <cell r="AB11">
            <v>185.88290000000001</v>
          </cell>
          <cell r="AD11">
            <v>185.88290000000001</v>
          </cell>
          <cell r="AE11">
            <v>185.88290000000001</v>
          </cell>
          <cell r="AG11">
            <v>0</v>
          </cell>
          <cell r="AH11">
            <v>0</v>
          </cell>
          <cell r="AJ11">
            <v>-537.34169999999995</v>
          </cell>
          <cell r="AK11">
            <v>-537.34169999999995</v>
          </cell>
          <cell r="AM11">
            <v>390.3879</v>
          </cell>
          <cell r="AN11">
            <v>390.3879</v>
          </cell>
          <cell r="AP11">
            <v>-119.6878</v>
          </cell>
          <cell r="AQ11">
            <v>-119.6878</v>
          </cell>
          <cell r="AS11">
            <v>46.101799999999997</v>
          </cell>
          <cell r="AT11">
            <v>46.101799999999997</v>
          </cell>
          <cell r="AV11">
            <v>648.48500000000001</v>
          </cell>
          <cell r="AW11">
            <v>648.48500000000001</v>
          </cell>
          <cell r="AY11">
            <v>27.5623</v>
          </cell>
          <cell r="AZ11">
            <v>27.5623</v>
          </cell>
          <cell r="BB11">
            <v>0</v>
          </cell>
          <cell r="BC11">
            <v>0</v>
          </cell>
          <cell r="BE11">
            <v>0</v>
          </cell>
          <cell r="BF11">
            <v>0</v>
          </cell>
          <cell r="BH11">
            <v>-361.50220000000002</v>
          </cell>
          <cell r="BI11">
            <v>-361.50220000000002</v>
          </cell>
          <cell r="BK11">
            <v>-361.50220000000002</v>
          </cell>
          <cell r="BL11">
            <v>-361.50220000000002</v>
          </cell>
          <cell r="BN11">
            <v>0</v>
          </cell>
          <cell r="BO11">
            <v>0</v>
          </cell>
          <cell r="BQ11">
            <v>0</v>
          </cell>
          <cell r="BR11">
            <v>0</v>
          </cell>
          <cell r="BT11">
            <v>0</v>
          </cell>
          <cell r="BU11">
            <v>0</v>
          </cell>
          <cell r="BW11">
            <v>0</v>
          </cell>
          <cell r="BX11">
            <v>0</v>
          </cell>
        </row>
        <row r="12">
          <cell r="A12" t="e">
            <v>#NAME?</v>
          </cell>
          <cell r="C12">
            <v>0</v>
          </cell>
          <cell r="D12">
            <v>0</v>
          </cell>
          <cell r="F12">
            <v>0</v>
          </cell>
          <cell r="G12">
            <v>0</v>
          </cell>
          <cell r="I12">
            <v>0</v>
          </cell>
          <cell r="J12">
            <v>0</v>
          </cell>
          <cell r="L12">
            <v>0</v>
          </cell>
          <cell r="M12">
            <v>0</v>
          </cell>
          <cell r="O12">
            <v>0</v>
          </cell>
          <cell r="P12">
            <v>0</v>
          </cell>
          <cell r="R12">
            <v>0</v>
          </cell>
          <cell r="S12">
            <v>0</v>
          </cell>
          <cell r="U12">
            <v>0</v>
          </cell>
          <cell r="V12">
            <v>0</v>
          </cell>
          <cell r="X12">
            <v>0</v>
          </cell>
          <cell r="Y12">
            <v>0</v>
          </cell>
          <cell r="AA12">
            <v>0</v>
          </cell>
          <cell r="AB12">
            <v>0</v>
          </cell>
          <cell r="AD12">
            <v>0</v>
          </cell>
          <cell r="AE12">
            <v>0</v>
          </cell>
          <cell r="AG12">
            <v>0</v>
          </cell>
          <cell r="AH12">
            <v>0</v>
          </cell>
          <cell r="AJ12">
            <v>0</v>
          </cell>
          <cell r="AK12">
            <v>0</v>
          </cell>
          <cell r="AM12">
            <v>0</v>
          </cell>
          <cell r="AN12">
            <v>0</v>
          </cell>
          <cell r="AP12">
            <v>0</v>
          </cell>
          <cell r="AQ12">
            <v>0</v>
          </cell>
          <cell r="AS12">
            <v>0</v>
          </cell>
          <cell r="AT12">
            <v>0</v>
          </cell>
          <cell r="AV12">
            <v>0</v>
          </cell>
          <cell r="AW12">
            <v>0</v>
          </cell>
          <cell r="AY12">
            <v>0</v>
          </cell>
          <cell r="AZ12">
            <v>0</v>
          </cell>
          <cell r="BB12">
            <v>0</v>
          </cell>
          <cell r="BC12">
            <v>0</v>
          </cell>
          <cell r="BE12">
            <v>0</v>
          </cell>
          <cell r="BF12">
            <v>0</v>
          </cell>
          <cell r="BH12">
            <v>0</v>
          </cell>
          <cell r="BI12">
            <v>0</v>
          </cell>
          <cell r="BK12">
            <v>0</v>
          </cell>
          <cell r="BL12">
            <v>0</v>
          </cell>
          <cell r="BN12">
            <v>0</v>
          </cell>
          <cell r="BO12">
            <v>0</v>
          </cell>
          <cell r="BQ12">
            <v>0</v>
          </cell>
          <cell r="BR12">
            <v>0</v>
          </cell>
          <cell r="BT12">
            <v>0</v>
          </cell>
          <cell r="BU12">
            <v>0</v>
          </cell>
          <cell r="BW12">
            <v>0</v>
          </cell>
          <cell r="BX12">
            <v>0</v>
          </cell>
        </row>
        <row r="13">
          <cell r="A13" t="e">
            <v>#NAME?</v>
          </cell>
          <cell r="C13">
            <v>0</v>
          </cell>
          <cell r="D13">
            <v>0</v>
          </cell>
          <cell r="F13">
            <v>0</v>
          </cell>
          <cell r="G13">
            <v>0</v>
          </cell>
          <cell r="I13">
            <v>0</v>
          </cell>
          <cell r="J13">
            <v>0</v>
          </cell>
          <cell r="L13">
            <v>0</v>
          </cell>
          <cell r="M13">
            <v>0</v>
          </cell>
          <cell r="O13">
            <v>0</v>
          </cell>
          <cell r="P13">
            <v>0</v>
          </cell>
          <cell r="R13">
            <v>0</v>
          </cell>
          <cell r="S13">
            <v>0</v>
          </cell>
          <cell r="U13">
            <v>0</v>
          </cell>
          <cell r="V13">
            <v>0</v>
          </cell>
          <cell r="X13">
            <v>0</v>
          </cell>
          <cell r="Y13">
            <v>0</v>
          </cell>
          <cell r="AA13">
            <v>0</v>
          </cell>
          <cell r="AB13">
            <v>0</v>
          </cell>
          <cell r="AD13">
            <v>0</v>
          </cell>
          <cell r="AE13">
            <v>0</v>
          </cell>
          <cell r="AG13">
            <v>0</v>
          </cell>
          <cell r="AH13">
            <v>0</v>
          </cell>
          <cell r="AJ13">
            <v>0</v>
          </cell>
          <cell r="AK13">
            <v>0</v>
          </cell>
          <cell r="AM13">
            <v>0</v>
          </cell>
          <cell r="AN13">
            <v>0</v>
          </cell>
          <cell r="AP13">
            <v>0</v>
          </cell>
          <cell r="AQ13">
            <v>0</v>
          </cell>
          <cell r="AS13">
            <v>0</v>
          </cell>
          <cell r="AT13">
            <v>0</v>
          </cell>
          <cell r="AV13">
            <v>0</v>
          </cell>
          <cell r="AW13">
            <v>0</v>
          </cell>
          <cell r="AY13">
            <v>0</v>
          </cell>
          <cell r="AZ13">
            <v>0</v>
          </cell>
          <cell r="BB13">
            <v>0</v>
          </cell>
          <cell r="BC13">
            <v>0</v>
          </cell>
          <cell r="BE13">
            <v>0</v>
          </cell>
          <cell r="BF13">
            <v>0</v>
          </cell>
          <cell r="BH13">
            <v>0</v>
          </cell>
          <cell r="BI13">
            <v>0</v>
          </cell>
          <cell r="BK13">
            <v>0</v>
          </cell>
          <cell r="BL13">
            <v>0</v>
          </cell>
          <cell r="BN13">
            <v>0</v>
          </cell>
          <cell r="BO13">
            <v>0</v>
          </cell>
          <cell r="BQ13">
            <v>0</v>
          </cell>
          <cell r="BR13">
            <v>0</v>
          </cell>
          <cell r="BT13">
            <v>0</v>
          </cell>
          <cell r="BU13">
            <v>0</v>
          </cell>
          <cell r="BW13">
            <v>0</v>
          </cell>
          <cell r="BX13">
            <v>0</v>
          </cell>
        </row>
        <row r="14">
          <cell r="A14" t="e">
            <v>#NAME?</v>
          </cell>
          <cell r="C14">
            <v>0</v>
          </cell>
          <cell r="D14">
            <v>0</v>
          </cell>
          <cell r="F14">
            <v>0</v>
          </cell>
          <cell r="G14">
            <v>0</v>
          </cell>
          <cell r="I14">
            <v>0</v>
          </cell>
          <cell r="J14">
            <v>0</v>
          </cell>
          <cell r="L14">
            <v>0</v>
          </cell>
          <cell r="M14">
            <v>0</v>
          </cell>
          <cell r="O14">
            <v>0</v>
          </cell>
          <cell r="P14">
            <v>0</v>
          </cell>
          <cell r="R14">
            <v>0</v>
          </cell>
          <cell r="S14">
            <v>0</v>
          </cell>
          <cell r="U14">
            <v>0</v>
          </cell>
          <cell r="V14">
            <v>0</v>
          </cell>
          <cell r="X14">
            <v>0</v>
          </cell>
          <cell r="Y14">
            <v>0</v>
          </cell>
          <cell r="AA14">
            <v>0</v>
          </cell>
          <cell r="AB14">
            <v>0</v>
          </cell>
          <cell r="AD14">
            <v>0</v>
          </cell>
          <cell r="AE14">
            <v>0</v>
          </cell>
          <cell r="AG14">
            <v>0</v>
          </cell>
          <cell r="AH14">
            <v>0</v>
          </cell>
          <cell r="AJ14">
            <v>0</v>
          </cell>
          <cell r="AK14">
            <v>0</v>
          </cell>
          <cell r="AM14">
            <v>0</v>
          </cell>
          <cell r="AN14">
            <v>0</v>
          </cell>
          <cell r="AP14">
            <v>0</v>
          </cell>
          <cell r="AQ14">
            <v>0</v>
          </cell>
          <cell r="AS14">
            <v>0</v>
          </cell>
          <cell r="AT14">
            <v>0</v>
          </cell>
          <cell r="AV14">
            <v>0</v>
          </cell>
          <cell r="AW14">
            <v>0</v>
          </cell>
          <cell r="AY14">
            <v>0</v>
          </cell>
          <cell r="AZ14">
            <v>0</v>
          </cell>
          <cell r="BB14">
            <v>0</v>
          </cell>
          <cell r="BC14">
            <v>0</v>
          </cell>
          <cell r="BE14">
            <v>0</v>
          </cell>
          <cell r="BF14">
            <v>0</v>
          </cell>
          <cell r="BH14">
            <v>0</v>
          </cell>
          <cell r="BI14">
            <v>0</v>
          </cell>
          <cell r="BK14">
            <v>0</v>
          </cell>
          <cell r="BL14">
            <v>0</v>
          </cell>
          <cell r="BN14">
            <v>0</v>
          </cell>
          <cell r="BO14">
            <v>0</v>
          </cell>
          <cell r="BQ14">
            <v>0</v>
          </cell>
          <cell r="BR14">
            <v>0</v>
          </cell>
          <cell r="BT14">
            <v>0</v>
          </cell>
          <cell r="BU14">
            <v>0</v>
          </cell>
          <cell r="BW14">
            <v>0</v>
          </cell>
          <cell r="BX14">
            <v>0</v>
          </cell>
        </row>
        <row r="15">
          <cell r="A15" t="e">
            <v>#NAME?</v>
          </cell>
          <cell r="C15">
            <v>0</v>
          </cell>
          <cell r="D15">
            <v>0</v>
          </cell>
          <cell r="F15">
            <v>0</v>
          </cell>
          <cell r="G15">
            <v>0</v>
          </cell>
          <cell r="I15">
            <v>0</v>
          </cell>
          <cell r="J15">
            <v>0</v>
          </cell>
          <cell r="L15">
            <v>0</v>
          </cell>
          <cell r="M15">
            <v>0</v>
          </cell>
          <cell r="O15">
            <v>0</v>
          </cell>
          <cell r="P15">
            <v>0</v>
          </cell>
          <cell r="R15">
            <v>0</v>
          </cell>
          <cell r="S15">
            <v>0</v>
          </cell>
          <cell r="U15">
            <v>0</v>
          </cell>
          <cell r="V15">
            <v>0</v>
          </cell>
          <cell r="X15">
            <v>0</v>
          </cell>
          <cell r="Y15">
            <v>0</v>
          </cell>
          <cell r="AA15">
            <v>0</v>
          </cell>
          <cell r="AB15">
            <v>0</v>
          </cell>
          <cell r="AD15">
            <v>0</v>
          </cell>
          <cell r="AE15">
            <v>0</v>
          </cell>
          <cell r="AG15">
            <v>0</v>
          </cell>
          <cell r="AH15">
            <v>0</v>
          </cell>
          <cell r="AJ15">
            <v>0</v>
          </cell>
          <cell r="AK15">
            <v>0</v>
          </cell>
          <cell r="AM15">
            <v>0</v>
          </cell>
          <cell r="AN15">
            <v>0</v>
          </cell>
          <cell r="AP15">
            <v>0</v>
          </cell>
          <cell r="AQ15">
            <v>0</v>
          </cell>
          <cell r="AS15">
            <v>0</v>
          </cell>
          <cell r="AT15">
            <v>0</v>
          </cell>
          <cell r="AV15">
            <v>0</v>
          </cell>
          <cell r="AW15">
            <v>0</v>
          </cell>
          <cell r="AY15">
            <v>0</v>
          </cell>
          <cell r="AZ15">
            <v>0</v>
          </cell>
          <cell r="BB15">
            <v>0</v>
          </cell>
          <cell r="BC15">
            <v>0</v>
          </cell>
          <cell r="BE15">
            <v>0</v>
          </cell>
          <cell r="BF15">
            <v>0</v>
          </cell>
          <cell r="BH15">
            <v>0</v>
          </cell>
          <cell r="BI15">
            <v>0</v>
          </cell>
          <cell r="BK15">
            <v>0</v>
          </cell>
          <cell r="BL15">
            <v>0</v>
          </cell>
          <cell r="BN15">
            <v>0</v>
          </cell>
          <cell r="BO15">
            <v>0</v>
          </cell>
          <cell r="BQ15">
            <v>0</v>
          </cell>
          <cell r="BR15">
            <v>0</v>
          </cell>
          <cell r="BT15">
            <v>0</v>
          </cell>
          <cell r="BU15">
            <v>0</v>
          </cell>
          <cell r="BW15">
            <v>0</v>
          </cell>
          <cell r="BX15">
            <v>0</v>
          </cell>
        </row>
        <row r="16">
          <cell r="A16" t="e">
            <v>#NAME?</v>
          </cell>
          <cell r="C16">
            <v>0</v>
          </cell>
          <cell r="D16">
            <v>0</v>
          </cell>
          <cell r="F16">
            <v>0</v>
          </cell>
          <cell r="G16">
            <v>0</v>
          </cell>
          <cell r="I16">
            <v>0</v>
          </cell>
          <cell r="J16">
            <v>0</v>
          </cell>
          <cell r="L16">
            <v>0</v>
          </cell>
          <cell r="M16">
            <v>0</v>
          </cell>
          <cell r="O16">
            <v>0</v>
          </cell>
          <cell r="P16">
            <v>0</v>
          </cell>
          <cell r="R16">
            <v>0</v>
          </cell>
          <cell r="S16">
            <v>0</v>
          </cell>
          <cell r="U16">
            <v>0</v>
          </cell>
          <cell r="V16">
            <v>0</v>
          </cell>
          <cell r="X16">
            <v>0</v>
          </cell>
          <cell r="Y16">
            <v>0</v>
          </cell>
          <cell r="AA16">
            <v>0</v>
          </cell>
          <cell r="AB16">
            <v>0</v>
          </cell>
          <cell r="AD16">
            <v>0</v>
          </cell>
          <cell r="AE16">
            <v>0</v>
          </cell>
          <cell r="AG16">
            <v>0</v>
          </cell>
          <cell r="AH16">
            <v>0</v>
          </cell>
          <cell r="AJ16">
            <v>0</v>
          </cell>
          <cell r="AK16">
            <v>0</v>
          </cell>
          <cell r="AM16">
            <v>0</v>
          </cell>
          <cell r="AN16">
            <v>0</v>
          </cell>
          <cell r="AP16">
            <v>0</v>
          </cell>
          <cell r="AQ16">
            <v>0</v>
          </cell>
          <cell r="AS16">
            <v>0</v>
          </cell>
          <cell r="AT16">
            <v>0</v>
          </cell>
          <cell r="AV16">
            <v>0</v>
          </cell>
          <cell r="AW16">
            <v>0</v>
          </cell>
          <cell r="AY16">
            <v>0</v>
          </cell>
          <cell r="AZ16">
            <v>0</v>
          </cell>
          <cell r="BB16">
            <v>0</v>
          </cell>
          <cell r="BC16">
            <v>0</v>
          </cell>
          <cell r="BE16">
            <v>0</v>
          </cell>
          <cell r="BF16">
            <v>0</v>
          </cell>
          <cell r="BH16">
            <v>0</v>
          </cell>
          <cell r="BI16">
            <v>0</v>
          </cell>
          <cell r="BK16">
            <v>0</v>
          </cell>
          <cell r="BL16">
            <v>0</v>
          </cell>
          <cell r="BN16">
            <v>0</v>
          </cell>
          <cell r="BO16">
            <v>0</v>
          </cell>
          <cell r="BQ16">
            <v>0</v>
          </cell>
          <cell r="BR16">
            <v>0</v>
          </cell>
          <cell r="BT16">
            <v>0</v>
          </cell>
          <cell r="BU16">
            <v>0</v>
          </cell>
          <cell r="BW16">
            <v>0</v>
          </cell>
          <cell r="BX16">
            <v>0</v>
          </cell>
        </row>
        <row r="17">
          <cell r="A17" t="e">
            <v>#NAME?</v>
          </cell>
          <cell r="C17">
            <v>0</v>
          </cell>
          <cell r="D17">
            <v>0</v>
          </cell>
          <cell r="F17">
            <v>0</v>
          </cell>
          <cell r="G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O17">
            <v>0</v>
          </cell>
          <cell r="P17">
            <v>0</v>
          </cell>
          <cell r="R17">
            <v>0</v>
          </cell>
          <cell r="S17">
            <v>0</v>
          </cell>
          <cell r="U17">
            <v>0</v>
          </cell>
          <cell r="V17">
            <v>0</v>
          </cell>
          <cell r="X17">
            <v>0</v>
          </cell>
          <cell r="Y17">
            <v>0</v>
          </cell>
          <cell r="AA17">
            <v>0</v>
          </cell>
          <cell r="AB17">
            <v>0</v>
          </cell>
          <cell r="AD17">
            <v>0</v>
          </cell>
          <cell r="AE17">
            <v>0</v>
          </cell>
          <cell r="AG17">
            <v>0</v>
          </cell>
          <cell r="AH17">
            <v>0</v>
          </cell>
          <cell r="AJ17">
            <v>0</v>
          </cell>
          <cell r="AK17">
            <v>0</v>
          </cell>
          <cell r="AM17">
            <v>0</v>
          </cell>
          <cell r="AN17">
            <v>0</v>
          </cell>
          <cell r="AP17">
            <v>0</v>
          </cell>
          <cell r="AQ17">
            <v>0</v>
          </cell>
          <cell r="AS17">
            <v>0</v>
          </cell>
          <cell r="AT17">
            <v>0</v>
          </cell>
          <cell r="AV17">
            <v>0</v>
          </cell>
          <cell r="AW17">
            <v>0</v>
          </cell>
          <cell r="AY17">
            <v>0</v>
          </cell>
          <cell r="AZ17">
            <v>0</v>
          </cell>
          <cell r="BB17">
            <v>0</v>
          </cell>
          <cell r="BC17">
            <v>0</v>
          </cell>
          <cell r="BE17">
            <v>0</v>
          </cell>
          <cell r="BF17">
            <v>0</v>
          </cell>
          <cell r="BH17">
            <v>0</v>
          </cell>
          <cell r="BI17">
            <v>0</v>
          </cell>
          <cell r="BK17">
            <v>0</v>
          </cell>
          <cell r="BL17">
            <v>0</v>
          </cell>
          <cell r="BN17">
            <v>0</v>
          </cell>
          <cell r="BO17">
            <v>0</v>
          </cell>
          <cell r="BQ17">
            <v>0</v>
          </cell>
          <cell r="BR17">
            <v>0</v>
          </cell>
          <cell r="BT17">
            <v>0</v>
          </cell>
          <cell r="BU17">
            <v>0</v>
          </cell>
          <cell r="BW17">
            <v>0</v>
          </cell>
          <cell r="BX17">
            <v>0</v>
          </cell>
        </row>
        <row r="18">
          <cell r="A18" t="e">
            <v>#NAME?</v>
          </cell>
          <cell r="C18">
            <v>0</v>
          </cell>
          <cell r="D18">
            <v>0</v>
          </cell>
          <cell r="F18">
            <v>0</v>
          </cell>
          <cell r="G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O18">
            <v>0</v>
          </cell>
          <cell r="P18">
            <v>0</v>
          </cell>
          <cell r="R18">
            <v>0</v>
          </cell>
          <cell r="S18">
            <v>0</v>
          </cell>
          <cell r="U18">
            <v>0</v>
          </cell>
          <cell r="V18">
            <v>0</v>
          </cell>
          <cell r="X18">
            <v>0</v>
          </cell>
          <cell r="Y18">
            <v>0</v>
          </cell>
          <cell r="AA18">
            <v>0</v>
          </cell>
          <cell r="AB18">
            <v>0</v>
          </cell>
          <cell r="AD18">
            <v>0</v>
          </cell>
          <cell r="AE18">
            <v>0</v>
          </cell>
          <cell r="AG18">
            <v>0</v>
          </cell>
          <cell r="AH18">
            <v>0</v>
          </cell>
          <cell r="AJ18">
            <v>0</v>
          </cell>
          <cell r="AK18">
            <v>0</v>
          </cell>
          <cell r="AM18">
            <v>0</v>
          </cell>
          <cell r="AN18">
            <v>0</v>
          </cell>
          <cell r="AP18">
            <v>0</v>
          </cell>
          <cell r="AQ18">
            <v>0</v>
          </cell>
          <cell r="AS18">
            <v>0</v>
          </cell>
          <cell r="AT18">
            <v>0</v>
          </cell>
          <cell r="AV18">
            <v>0</v>
          </cell>
          <cell r="AW18">
            <v>0</v>
          </cell>
          <cell r="AY18">
            <v>0</v>
          </cell>
          <cell r="AZ18">
            <v>0</v>
          </cell>
          <cell r="BB18">
            <v>0</v>
          </cell>
          <cell r="BC18">
            <v>0</v>
          </cell>
          <cell r="BE18">
            <v>0</v>
          </cell>
          <cell r="BF18">
            <v>0</v>
          </cell>
          <cell r="BH18">
            <v>0</v>
          </cell>
          <cell r="BI18">
            <v>0</v>
          </cell>
          <cell r="BK18">
            <v>0</v>
          </cell>
          <cell r="BL18">
            <v>0</v>
          </cell>
          <cell r="BN18">
            <v>0</v>
          </cell>
          <cell r="BO18">
            <v>0</v>
          </cell>
          <cell r="BQ18">
            <v>0</v>
          </cell>
          <cell r="BR18">
            <v>0</v>
          </cell>
          <cell r="BT18">
            <v>0</v>
          </cell>
          <cell r="BU18">
            <v>0</v>
          </cell>
          <cell r="BW18">
            <v>0</v>
          </cell>
          <cell r="BX18">
            <v>0</v>
          </cell>
        </row>
        <row r="19">
          <cell r="A19" t="e">
            <v>#NAME?</v>
          </cell>
          <cell r="C19">
            <v>0</v>
          </cell>
          <cell r="D19">
            <v>0</v>
          </cell>
          <cell r="F19">
            <v>0</v>
          </cell>
          <cell r="G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O19">
            <v>0</v>
          </cell>
          <cell r="P19">
            <v>0</v>
          </cell>
          <cell r="R19">
            <v>0</v>
          </cell>
          <cell r="S19">
            <v>0</v>
          </cell>
          <cell r="U19">
            <v>0</v>
          </cell>
          <cell r="V19">
            <v>0</v>
          </cell>
          <cell r="X19">
            <v>0</v>
          </cell>
          <cell r="Y19">
            <v>0</v>
          </cell>
          <cell r="AA19">
            <v>0</v>
          </cell>
          <cell r="AB19">
            <v>0</v>
          </cell>
          <cell r="AD19">
            <v>0</v>
          </cell>
          <cell r="AE19">
            <v>0</v>
          </cell>
          <cell r="AG19">
            <v>0</v>
          </cell>
          <cell r="AH19">
            <v>0</v>
          </cell>
          <cell r="AJ19">
            <v>0</v>
          </cell>
          <cell r="AK19">
            <v>0</v>
          </cell>
          <cell r="AM19">
            <v>0</v>
          </cell>
          <cell r="AN19">
            <v>0</v>
          </cell>
          <cell r="AP19">
            <v>0</v>
          </cell>
          <cell r="AQ19">
            <v>0</v>
          </cell>
          <cell r="AS19">
            <v>0</v>
          </cell>
          <cell r="AT19">
            <v>0</v>
          </cell>
          <cell r="AV19">
            <v>0</v>
          </cell>
          <cell r="AW19">
            <v>0</v>
          </cell>
          <cell r="AY19">
            <v>0</v>
          </cell>
          <cell r="AZ19">
            <v>0</v>
          </cell>
          <cell r="BB19">
            <v>0</v>
          </cell>
          <cell r="BC19">
            <v>0</v>
          </cell>
          <cell r="BE19">
            <v>0</v>
          </cell>
          <cell r="BF19">
            <v>0</v>
          </cell>
          <cell r="BH19">
            <v>0</v>
          </cell>
          <cell r="BI19">
            <v>0</v>
          </cell>
          <cell r="BK19">
            <v>0</v>
          </cell>
          <cell r="BL19">
            <v>0</v>
          </cell>
          <cell r="BN19">
            <v>0</v>
          </cell>
          <cell r="BO19">
            <v>0</v>
          </cell>
          <cell r="BQ19">
            <v>0</v>
          </cell>
          <cell r="BR19">
            <v>0</v>
          </cell>
          <cell r="BT19">
            <v>0</v>
          </cell>
          <cell r="BU19">
            <v>0</v>
          </cell>
          <cell r="BW19">
            <v>0</v>
          </cell>
          <cell r="BX19">
            <v>0</v>
          </cell>
        </row>
        <row r="20">
          <cell r="A20" t="e">
            <v>#NAME?</v>
          </cell>
          <cell r="C20">
            <v>0</v>
          </cell>
          <cell r="D20">
            <v>0</v>
          </cell>
          <cell r="F20">
            <v>0</v>
          </cell>
          <cell r="G20">
            <v>0</v>
          </cell>
          <cell r="I20">
            <v>0</v>
          </cell>
          <cell r="J20">
            <v>0</v>
          </cell>
          <cell r="L20">
            <v>0</v>
          </cell>
          <cell r="M20">
            <v>0</v>
          </cell>
          <cell r="O20">
            <v>0</v>
          </cell>
          <cell r="P20">
            <v>0</v>
          </cell>
          <cell r="R20">
            <v>0</v>
          </cell>
          <cell r="S20">
            <v>0</v>
          </cell>
          <cell r="U20">
            <v>0</v>
          </cell>
          <cell r="V20">
            <v>0</v>
          </cell>
          <cell r="X20">
            <v>0</v>
          </cell>
          <cell r="Y20">
            <v>0</v>
          </cell>
          <cell r="AA20">
            <v>0</v>
          </cell>
          <cell r="AB20">
            <v>0</v>
          </cell>
          <cell r="AD20">
            <v>0</v>
          </cell>
          <cell r="AE20">
            <v>0</v>
          </cell>
          <cell r="AG20">
            <v>0</v>
          </cell>
          <cell r="AH20">
            <v>0</v>
          </cell>
          <cell r="AJ20">
            <v>0</v>
          </cell>
          <cell r="AK20">
            <v>0</v>
          </cell>
          <cell r="AM20">
            <v>0</v>
          </cell>
          <cell r="AN20">
            <v>0</v>
          </cell>
          <cell r="AP20">
            <v>0</v>
          </cell>
          <cell r="AQ20">
            <v>0</v>
          </cell>
          <cell r="AS20">
            <v>0</v>
          </cell>
          <cell r="AT20">
            <v>0</v>
          </cell>
          <cell r="AV20">
            <v>0</v>
          </cell>
          <cell r="AW20">
            <v>0</v>
          </cell>
          <cell r="AY20">
            <v>0</v>
          </cell>
          <cell r="AZ20">
            <v>0</v>
          </cell>
          <cell r="BB20">
            <v>0</v>
          </cell>
          <cell r="BC20">
            <v>0</v>
          </cell>
          <cell r="BE20">
            <v>0</v>
          </cell>
          <cell r="BF20">
            <v>0</v>
          </cell>
          <cell r="BH20">
            <v>0</v>
          </cell>
          <cell r="BI20">
            <v>0</v>
          </cell>
          <cell r="BK20">
            <v>0</v>
          </cell>
          <cell r="BL20">
            <v>0</v>
          </cell>
          <cell r="BN20">
            <v>0</v>
          </cell>
          <cell r="BO20">
            <v>0</v>
          </cell>
          <cell r="BQ20">
            <v>0</v>
          </cell>
          <cell r="BR20">
            <v>0</v>
          </cell>
          <cell r="BT20">
            <v>0</v>
          </cell>
          <cell r="BU20">
            <v>0</v>
          </cell>
          <cell r="BW20">
            <v>0</v>
          </cell>
          <cell r="BX20">
            <v>0</v>
          </cell>
        </row>
        <row r="21">
          <cell r="A21" t="e">
            <v>#NAME?</v>
          </cell>
          <cell r="C21">
            <v>0</v>
          </cell>
          <cell r="D21">
            <v>0</v>
          </cell>
          <cell r="F21">
            <v>0</v>
          </cell>
          <cell r="G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O21">
            <v>0</v>
          </cell>
          <cell r="P21">
            <v>0</v>
          </cell>
          <cell r="R21">
            <v>0</v>
          </cell>
          <cell r="S21">
            <v>0</v>
          </cell>
          <cell r="U21">
            <v>0</v>
          </cell>
          <cell r="V21">
            <v>0</v>
          </cell>
          <cell r="X21">
            <v>0</v>
          </cell>
          <cell r="Y21">
            <v>0</v>
          </cell>
          <cell r="AA21">
            <v>0</v>
          </cell>
          <cell r="AB21">
            <v>0</v>
          </cell>
          <cell r="AD21">
            <v>0</v>
          </cell>
          <cell r="AE21">
            <v>0</v>
          </cell>
          <cell r="AG21">
            <v>0</v>
          </cell>
          <cell r="AH21">
            <v>0</v>
          </cell>
          <cell r="AJ21">
            <v>0</v>
          </cell>
          <cell r="AK21">
            <v>0</v>
          </cell>
          <cell r="AM21">
            <v>0</v>
          </cell>
          <cell r="AN21">
            <v>0</v>
          </cell>
          <cell r="AP21">
            <v>0</v>
          </cell>
          <cell r="AQ21">
            <v>0</v>
          </cell>
          <cell r="AS21">
            <v>0</v>
          </cell>
          <cell r="AT21">
            <v>0</v>
          </cell>
          <cell r="AV21">
            <v>0</v>
          </cell>
          <cell r="AW21">
            <v>0</v>
          </cell>
          <cell r="AY21">
            <v>0</v>
          </cell>
          <cell r="AZ21">
            <v>0</v>
          </cell>
          <cell r="BB21">
            <v>0</v>
          </cell>
          <cell r="BC21">
            <v>0</v>
          </cell>
          <cell r="BE21">
            <v>0</v>
          </cell>
          <cell r="BF21">
            <v>0</v>
          </cell>
          <cell r="BH21">
            <v>0</v>
          </cell>
          <cell r="BI21">
            <v>0</v>
          </cell>
          <cell r="BK21">
            <v>0</v>
          </cell>
          <cell r="BL21">
            <v>0</v>
          </cell>
          <cell r="BN21">
            <v>0</v>
          </cell>
          <cell r="BO21">
            <v>0</v>
          </cell>
          <cell r="BQ21">
            <v>0</v>
          </cell>
          <cell r="BR21">
            <v>0</v>
          </cell>
          <cell r="BT21">
            <v>0</v>
          </cell>
          <cell r="BU21">
            <v>0</v>
          </cell>
          <cell r="BW21">
            <v>0</v>
          </cell>
          <cell r="BX21">
            <v>0</v>
          </cell>
        </row>
        <row r="22">
          <cell r="A22" t="e">
            <v>#NAME?</v>
          </cell>
          <cell r="C22">
            <v>0</v>
          </cell>
          <cell r="D22">
            <v>0</v>
          </cell>
          <cell r="F22">
            <v>0</v>
          </cell>
          <cell r="G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O22">
            <v>0</v>
          </cell>
          <cell r="P22">
            <v>0</v>
          </cell>
          <cell r="R22">
            <v>0</v>
          </cell>
          <cell r="S22">
            <v>0</v>
          </cell>
          <cell r="U22">
            <v>0</v>
          </cell>
          <cell r="V22">
            <v>0</v>
          </cell>
          <cell r="X22">
            <v>0</v>
          </cell>
          <cell r="Y22">
            <v>0</v>
          </cell>
          <cell r="AA22">
            <v>0</v>
          </cell>
          <cell r="AB22">
            <v>0</v>
          </cell>
          <cell r="AD22">
            <v>0</v>
          </cell>
          <cell r="AE22">
            <v>0</v>
          </cell>
          <cell r="AG22">
            <v>0</v>
          </cell>
          <cell r="AH22">
            <v>0</v>
          </cell>
          <cell r="AJ22">
            <v>0</v>
          </cell>
          <cell r="AK22">
            <v>0</v>
          </cell>
          <cell r="AM22">
            <v>0</v>
          </cell>
          <cell r="AN22">
            <v>0</v>
          </cell>
          <cell r="AP22">
            <v>0</v>
          </cell>
          <cell r="AQ22">
            <v>0</v>
          </cell>
          <cell r="AS22">
            <v>0</v>
          </cell>
          <cell r="AT22">
            <v>0</v>
          </cell>
          <cell r="AV22">
            <v>0</v>
          </cell>
          <cell r="AW22">
            <v>0</v>
          </cell>
          <cell r="AY22">
            <v>0</v>
          </cell>
          <cell r="AZ22">
            <v>0</v>
          </cell>
          <cell r="BB22">
            <v>0</v>
          </cell>
          <cell r="BC22">
            <v>0</v>
          </cell>
          <cell r="BE22">
            <v>0</v>
          </cell>
          <cell r="BF22">
            <v>0</v>
          </cell>
          <cell r="BH22">
            <v>0</v>
          </cell>
          <cell r="BI22">
            <v>0</v>
          </cell>
          <cell r="BK22">
            <v>0</v>
          </cell>
          <cell r="BL22">
            <v>0</v>
          </cell>
          <cell r="BN22">
            <v>0</v>
          </cell>
          <cell r="BO22">
            <v>0</v>
          </cell>
          <cell r="BQ22">
            <v>0</v>
          </cell>
          <cell r="BR22">
            <v>0</v>
          </cell>
          <cell r="BT22">
            <v>0</v>
          </cell>
          <cell r="BU22">
            <v>0</v>
          </cell>
          <cell r="BW22">
            <v>0</v>
          </cell>
          <cell r="BX22">
            <v>0</v>
          </cell>
        </row>
        <row r="23">
          <cell r="A23" t="e">
            <v>#NAME?</v>
          </cell>
          <cell r="C23">
            <v>0</v>
          </cell>
          <cell r="D23">
            <v>0</v>
          </cell>
          <cell r="F23">
            <v>0</v>
          </cell>
          <cell r="G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O23">
            <v>0</v>
          </cell>
          <cell r="P23">
            <v>0</v>
          </cell>
          <cell r="R23">
            <v>0</v>
          </cell>
          <cell r="S23">
            <v>0</v>
          </cell>
          <cell r="U23">
            <v>0</v>
          </cell>
          <cell r="V23">
            <v>0</v>
          </cell>
          <cell r="X23">
            <v>0</v>
          </cell>
          <cell r="Y23">
            <v>0</v>
          </cell>
          <cell r="AA23">
            <v>0</v>
          </cell>
          <cell r="AB23">
            <v>0</v>
          </cell>
          <cell r="AD23">
            <v>0</v>
          </cell>
          <cell r="AE23">
            <v>0</v>
          </cell>
          <cell r="AG23">
            <v>0</v>
          </cell>
          <cell r="AH23">
            <v>0</v>
          </cell>
          <cell r="AJ23">
            <v>0</v>
          </cell>
          <cell r="AK23">
            <v>0</v>
          </cell>
          <cell r="AM23">
            <v>0</v>
          </cell>
          <cell r="AN23">
            <v>0</v>
          </cell>
          <cell r="AP23">
            <v>0</v>
          </cell>
          <cell r="AQ23">
            <v>0</v>
          </cell>
          <cell r="AS23">
            <v>0</v>
          </cell>
          <cell r="AT23">
            <v>0</v>
          </cell>
          <cell r="AV23">
            <v>0</v>
          </cell>
          <cell r="AW23">
            <v>0</v>
          </cell>
          <cell r="AY23">
            <v>0</v>
          </cell>
          <cell r="AZ23">
            <v>0</v>
          </cell>
          <cell r="BB23">
            <v>0</v>
          </cell>
          <cell r="BC23">
            <v>0</v>
          </cell>
          <cell r="BE23">
            <v>0</v>
          </cell>
          <cell r="BF23">
            <v>0</v>
          </cell>
          <cell r="BH23">
            <v>0</v>
          </cell>
          <cell r="BI23">
            <v>0</v>
          </cell>
          <cell r="BK23">
            <v>0</v>
          </cell>
          <cell r="BL23">
            <v>0</v>
          </cell>
          <cell r="BN23">
            <v>0</v>
          </cell>
          <cell r="BO23">
            <v>0</v>
          </cell>
          <cell r="BQ23">
            <v>0</v>
          </cell>
          <cell r="BR23">
            <v>0</v>
          </cell>
          <cell r="BT23">
            <v>0</v>
          </cell>
          <cell r="BU23">
            <v>0</v>
          </cell>
          <cell r="BW23">
            <v>0</v>
          </cell>
          <cell r="BX23">
            <v>0</v>
          </cell>
        </row>
        <row r="24">
          <cell r="A24" t="e">
            <v>#NAME?</v>
          </cell>
          <cell r="C24">
            <v>0</v>
          </cell>
          <cell r="D24">
            <v>0</v>
          </cell>
          <cell r="F24">
            <v>0</v>
          </cell>
          <cell r="G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O24">
            <v>0</v>
          </cell>
          <cell r="P24">
            <v>0</v>
          </cell>
          <cell r="R24">
            <v>0</v>
          </cell>
          <cell r="S24">
            <v>0</v>
          </cell>
          <cell r="U24">
            <v>0</v>
          </cell>
          <cell r="V24">
            <v>0</v>
          </cell>
          <cell r="X24">
            <v>0</v>
          </cell>
          <cell r="Y24">
            <v>0</v>
          </cell>
          <cell r="AA24">
            <v>0</v>
          </cell>
          <cell r="AB24">
            <v>0</v>
          </cell>
          <cell r="AD24">
            <v>0</v>
          </cell>
          <cell r="AE24">
            <v>0</v>
          </cell>
          <cell r="AG24">
            <v>0</v>
          </cell>
          <cell r="AH24">
            <v>0</v>
          </cell>
          <cell r="AJ24">
            <v>0</v>
          </cell>
          <cell r="AK24">
            <v>0</v>
          </cell>
          <cell r="AM24">
            <v>0</v>
          </cell>
          <cell r="AN24">
            <v>0</v>
          </cell>
          <cell r="AP24">
            <v>0</v>
          </cell>
          <cell r="AQ24">
            <v>0</v>
          </cell>
          <cell r="AS24">
            <v>0</v>
          </cell>
          <cell r="AT24">
            <v>0</v>
          </cell>
          <cell r="AV24">
            <v>0</v>
          </cell>
          <cell r="AW24">
            <v>0</v>
          </cell>
          <cell r="AY24">
            <v>0</v>
          </cell>
          <cell r="AZ24">
            <v>0</v>
          </cell>
          <cell r="BB24">
            <v>0</v>
          </cell>
          <cell r="BC24">
            <v>0</v>
          </cell>
          <cell r="BE24">
            <v>0</v>
          </cell>
          <cell r="BF24">
            <v>0</v>
          </cell>
          <cell r="BH24">
            <v>0</v>
          </cell>
          <cell r="BI24">
            <v>0</v>
          </cell>
          <cell r="BK24">
            <v>0</v>
          </cell>
          <cell r="BL24">
            <v>0</v>
          </cell>
          <cell r="BN24">
            <v>0</v>
          </cell>
          <cell r="BO24">
            <v>0</v>
          </cell>
          <cell r="BQ24">
            <v>0</v>
          </cell>
          <cell r="BR24">
            <v>0</v>
          </cell>
          <cell r="BT24">
            <v>0</v>
          </cell>
          <cell r="BU24">
            <v>0</v>
          </cell>
          <cell r="BW24">
            <v>0</v>
          </cell>
          <cell r="BX24">
            <v>0</v>
          </cell>
        </row>
        <row r="25">
          <cell r="A25" t="e">
            <v>#NAME?</v>
          </cell>
          <cell r="C25">
            <v>0</v>
          </cell>
          <cell r="D25">
            <v>0</v>
          </cell>
          <cell r="F25">
            <v>0</v>
          </cell>
          <cell r="G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O25">
            <v>0</v>
          </cell>
          <cell r="P25">
            <v>0</v>
          </cell>
          <cell r="R25">
            <v>0</v>
          </cell>
          <cell r="S25">
            <v>0</v>
          </cell>
          <cell r="U25">
            <v>0</v>
          </cell>
          <cell r="V25">
            <v>0</v>
          </cell>
          <cell r="X25">
            <v>0</v>
          </cell>
          <cell r="Y25">
            <v>0</v>
          </cell>
          <cell r="AA25">
            <v>0</v>
          </cell>
          <cell r="AB25">
            <v>0</v>
          </cell>
          <cell r="AD25">
            <v>0</v>
          </cell>
          <cell r="AE25">
            <v>0</v>
          </cell>
          <cell r="AG25">
            <v>0</v>
          </cell>
          <cell r="AH25">
            <v>0</v>
          </cell>
          <cell r="AJ25">
            <v>0</v>
          </cell>
          <cell r="AK25">
            <v>0</v>
          </cell>
          <cell r="AM25">
            <v>0</v>
          </cell>
          <cell r="AN25">
            <v>0</v>
          </cell>
          <cell r="AP25">
            <v>0</v>
          </cell>
          <cell r="AQ25">
            <v>0</v>
          </cell>
          <cell r="AS25">
            <v>0</v>
          </cell>
          <cell r="AT25">
            <v>0</v>
          </cell>
          <cell r="AV25">
            <v>0</v>
          </cell>
          <cell r="AW25">
            <v>0</v>
          </cell>
          <cell r="AY25">
            <v>0</v>
          </cell>
          <cell r="AZ25">
            <v>0</v>
          </cell>
          <cell r="BB25">
            <v>0</v>
          </cell>
          <cell r="BC25">
            <v>0</v>
          </cell>
          <cell r="BE25">
            <v>0</v>
          </cell>
          <cell r="BF25">
            <v>0</v>
          </cell>
          <cell r="BH25">
            <v>0</v>
          </cell>
          <cell r="BI25">
            <v>0</v>
          </cell>
          <cell r="BK25">
            <v>0</v>
          </cell>
          <cell r="BL25">
            <v>0</v>
          </cell>
          <cell r="BN25">
            <v>0</v>
          </cell>
          <cell r="BO25">
            <v>0</v>
          </cell>
          <cell r="BQ25">
            <v>0</v>
          </cell>
          <cell r="BR25">
            <v>0</v>
          </cell>
          <cell r="BT25">
            <v>0</v>
          </cell>
          <cell r="BU25">
            <v>0</v>
          </cell>
          <cell r="BW25">
            <v>0</v>
          </cell>
          <cell r="BX25">
            <v>0</v>
          </cell>
        </row>
        <row r="26">
          <cell r="A26" t="e">
            <v>#NAME?</v>
          </cell>
          <cell r="C26">
            <v>0</v>
          </cell>
          <cell r="D26">
            <v>0</v>
          </cell>
          <cell r="F26">
            <v>0</v>
          </cell>
          <cell r="G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O26">
            <v>0</v>
          </cell>
          <cell r="P26">
            <v>0</v>
          </cell>
          <cell r="R26">
            <v>0</v>
          </cell>
          <cell r="S26">
            <v>0</v>
          </cell>
          <cell r="U26">
            <v>0</v>
          </cell>
          <cell r="V26">
            <v>0</v>
          </cell>
          <cell r="X26">
            <v>0</v>
          </cell>
          <cell r="Y26">
            <v>0</v>
          </cell>
          <cell r="AA26">
            <v>0</v>
          </cell>
          <cell r="AB26">
            <v>0</v>
          </cell>
          <cell r="AD26">
            <v>0</v>
          </cell>
          <cell r="AE26">
            <v>0</v>
          </cell>
          <cell r="AG26">
            <v>0</v>
          </cell>
          <cell r="AH26">
            <v>0</v>
          </cell>
          <cell r="AJ26">
            <v>0</v>
          </cell>
          <cell r="AK26">
            <v>0</v>
          </cell>
          <cell r="AM26">
            <v>0</v>
          </cell>
          <cell r="AN26">
            <v>0</v>
          </cell>
          <cell r="AP26">
            <v>0</v>
          </cell>
          <cell r="AQ26">
            <v>0</v>
          </cell>
          <cell r="AS26">
            <v>0</v>
          </cell>
          <cell r="AT26">
            <v>0</v>
          </cell>
          <cell r="AV26">
            <v>0</v>
          </cell>
          <cell r="AW26">
            <v>0</v>
          </cell>
          <cell r="AY26">
            <v>0</v>
          </cell>
          <cell r="AZ26">
            <v>0</v>
          </cell>
          <cell r="BB26">
            <v>0</v>
          </cell>
          <cell r="BC26">
            <v>0</v>
          </cell>
          <cell r="BE26">
            <v>0</v>
          </cell>
          <cell r="BF26">
            <v>0</v>
          </cell>
          <cell r="BH26">
            <v>0</v>
          </cell>
          <cell r="BI26">
            <v>0</v>
          </cell>
          <cell r="BK26">
            <v>0</v>
          </cell>
          <cell r="BL26">
            <v>0</v>
          </cell>
          <cell r="BN26">
            <v>0</v>
          </cell>
          <cell r="BO26">
            <v>0</v>
          </cell>
          <cell r="BQ26">
            <v>0</v>
          </cell>
          <cell r="BR26">
            <v>0</v>
          </cell>
          <cell r="BT26">
            <v>0</v>
          </cell>
          <cell r="BU26">
            <v>0</v>
          </cell>
          <cell r="BW26">
            <v>0</v>
          </cell>
          <cell r="BX26">
            <v>0</v>
          </cell>
        </row>
        <row r="27">
          <cell r="A27" t="e">
            <v>#NAME?</v>
          </cell>
          <cell r="C27">
            <v>0</v>
          </cell>
          <cell r="D27">
            <v>0</v>
          </cell>
          <cell r="F27">
            <v>0</v>
          </cell>
          <cell r="G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O27">
            <v>0</v>
          </cell>
          <cell r="P27">
            <v>0</v>
          </cell>
          <cell r="R27">
            <v>0</v>
          </cell>
          <cell r="S27">
            <v>0</v>
          </cell>
          <cell r="U27">
            <v>0</v>
          </cell>
          <cell r="V27">
            <v>0</v>
          </cell>
          <cell r="X27">
            <v>0</v>
          </cell>
          <cell r="Y27">
            <v>0</v>
          </cell>
          <cell r="AA27">
            <v>0</v>
          </cell>
          <cell r="AB27">
            <v>0</v>
          </cell>
          <cell r="AD27">
            <v>0</v>
          </cell>
          <cell r="AE27">
            <v>0</v>
          </cell>
          <cell r="AG27">
            <v>0</v>
          </cell>
          <cell r="AH27">
            <v>0</v>
          </cell>
          <cell r="AJ27">
            <v>0</v>
          </cell>
          <cell r="AK27">
            <v>0</v>
          </cell>
          <cell r="AM27">
            <v>0</v>
          </cell>
          <cell r="AN27">
            <v>0</v>
          </cell>
          <cell r="AP27">
            <v>0</v>
          </cell>
          <cell r="AQ27">
            <v>0</v>
          </cell>
          <cell r="AS27">
            <v>0</v>
          </cell>
          <cell r="AT27">
            <v>0</v>
          </cell>
          <cell r="AV27">
            <v>0</v>
          </cell>
          <cell r="AW27">
            <v>0</v>
          </cell>
          <cell r="AY27">
            <v>0</v>
          </cell>
          <cell r="AZ27">
            <v>0</v>
          </cell>
          <cell r="BB27">
            <v>0</v>
          </cell>
          <cell r="BC27">
            <v>0</v>
          </cell>
          <cell r="BE27">
            <v>0</v>
          </cell>
          <cell r="BF27">
            <v>0</v>
          </cell>
          <cell r="BH27">
            <v>0</v>
          </cell>
          <cell r="BI27">
            <v>0</v>
          </cell>
          <cell r="BK27">
            <v>0</v>
          </cell>
          <cell r="BL27">
            <v>0</v>
          </cell>
          <cell r="BN27">
            <v>0</v>
          </cell>
          <cell r="BO27">
            <v>0</v>
          </cell>
          <cell r="BQ27">
            <v>0</v>
          </cell>
          <cell r="BR27">
            <v>0</v>
          </cell>
          <cell r="BT27">
            <v>0</v>
          </cell>
          <cell r="BU27">
            <v>0</v>
          </cell>
          <cell r="BW27">
            <v>0</v>
          </cell>
          <cell r="BX27">
            <v>0</v>
          </cell>
        </row>
        <row r="28">
          <cell r="A28" t="e">
            <v>#NAME?</v>
          </cell>
          <cell r="C28">
            <v>0</v>
          </cell>
          <cell r="D28">
            <v>0</v>
          </cell>
          <cell r="F28">
            <v>0</v>
          </cell>
          <cell r="G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O28">
            <v>0</v>
          </cell>
          <cell r="P28">
            <v>0</v>
          </cell>
          <cell r="R28">
            <v>0</v>
          </cell>
          <cell r="S28">
            <v>0</v>
          </cell>
          <cell r="U28">
            <v>0</v>
          </cell>
          <cell r="V28">
            <v>0</v>
          </cell>
          <cell r="X28">
            <v>0</v>
          </cell>
          <cell r="Y28">
            <v>0</v>
          </cell>
          <cell r="AA28">
            <v>0</v>
          </cell>
          <cell r="AB28">
            <v>0</v>
          </cell>
          <cell r="AD28">
            <v>0</v>
          </cell>
          <cell r="AE28">
            <v>0</v>
          </cell>
          <cell r="AG28">
            <v>0</v>
          </cell>
          <cell r="AH28">
            <v>0</v>
          </cell>
          <cell r="AJ28">
            <v>0</v>
          </cell>
          <cell r="AK28">
            <v>0</v>
          </cell>
          <cell r="AM28">
            <v>0</v>
          </cell>
          <cell r="AN28">
            <v>0</v>
          </cell>
          <cell r="AP28">
            <v>0</v>
          </cell>
          <cell r="AQ28">
            <v>0</v>
          </cell>
          <cell r="AS28">
            <v>0</v>
          </cell>
          <cell r="AT28">
            <v>0</v>
          </cell>
          <cell r="AV28">
            <v>0</v>
          </cell>
          <cell r="AW28">
            <v>0</v>
          </cell>
          <cell r="AY28">
            <v>0</v>
          </cell>
          <cell r="AZ28">
            <v>0</v>
          </cell>
          <cell r="BB28">
            <v>0</v>
          </cell>
          <cell r="BC28">
            <v>0</v>
          </cell>
          <cell r="BE28">
            <v>0</v>
          </cell>
          <cell r="BF28">
            <v>0</v>
          </cell>
          <cell r="BH28">
            <v>0</v>
          </cell>
          <cell r="BI28">
            <v>0</v>
          </cell>
          <cell r="BK28">
            <v>0</v>
          </cell>
          <cell r="BL28">
            <v>0</v>
          </cell>
          <cell r="BN28">
            <v>0</v>
          </cell>
          <cell r="BO28">
            <v>0</v>
          </cell>
          <cell r="BQ28">
            <v>0</v>
          </cell>
          <cell r="BR28">
            <v>0</v>
          </cell>
          <cell r="BT28">
            <v>0</v>
          </cell>
          <cell r="BU28">
            <v>0</v>
          </cell>
          <cell r="BW28">
            <v>0</v>
          </cell>
          <cell r="BX28">
            <v>0</v>
          </cell>
        </row>
        <row r="29">
          <cell r="A29" t="e">
            <v>#NAME?</v>
          </cell>
          <cell r="C29">
            <v>0</v>
          </cell>
          <cell r="D29">
            <v>0</v>
          </cell>
          <cell r="F29">
            <v>0</v>
          </cell>
          <cell r="G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O29">
            <v>0</v>
          </cell>
          <cell r="P29">
            <v>0</v>
          </cell>
          <cell r="R29">
            <v>0</v>
          </cell>
          <cell r="S29">
            <v>0</v>
          </cell>
          <cell r="U29">
            <v>0</v>
          </cell>
          <cell r="V29">
            <v>0</v>
          </cell>
          <cell r="X29">
            <v>0</v>
          </cell>
          <cell r="Y29">
            <v>0</v>
          </cell>
          <cell r="AA29">
            <v>0</v>
          </cell>
          <cell r="AB29">
            <v>0</v>
          </cell>
          <cell r="AD29">
            <v>0</v>
          </cell>
          <cell r="AE29">
            <v>0</v>
          </cell>
          <cell r="AG29">
            <v>0</v>
          </cell>
          <cell r="AH29">
            <v>0</v>
          </cell>
          <cell r="AJ29">
            <v>0</v>
          </cell>
          <cell r="AK29">
            <v>0</v>
          </cell>
          <cell r="AM29">
            <v>0</v>
          </cell>
          <cell r="AN29">
            <v>0</v>
          </cell>
          <cell r="AP29">
            <v>0</v>
          </cell>
          <cell r="AQ29">
            <v>0</v>
          </cell>
          <cell r="AS29">
            <v>0</v>
          </cell>
          <cell r="AT29">
            <v>0</v>
          </cell>
          <cell r="AV29">
            <v>0</v>
          </cell>
          <cell r="AW29">
            <v>0</v>
          </cell>
          <cell r="AY29">
            <v>0</v>
          </cell>
          <cell r="AZ29">
            <v>0</v>
          </cell>
          <cell r="BB29">
            <v>0</v>
          </cell>
          <cell r="BC29">
            <v>0</v>
          </cell>
          <cell r="BE29">
            <v>0</v>
          </cell>
          <cell r="BF29">
            <v>0</v>
          </cell>
          <cell r="BH29">
            <v>0</v>
          </cell>
          <cell r="BI29">
            <v>0</v>
          </cell>
          <cell r="BK29">
            <v>0</v>
          </cell>
          <cell r="BL29">
            <v>0</v>
          </cell>
          <cell r="BN29">
            <v>0</v>
          </cell>
          <cell r="BO29">
            <v>0</v>
          </cell>
          <cell r="BQ29">
            <v>0</v>
          </cell>
          <cell r="BR29">
            <v>0</v>
          </cell>
          <cell r="BT29">
            <v>0</v>
          </cell>
          <cell r="BU29">
            <v>0</v>
          </cell>
          <cell r="BW29">
            <v>0</v>
          </cell>
          <cell r="BX29">
            <v>0</v>
          </cell>
        </row>
        <row r="30">
          <cell r="A30" t="e">
            <v>#NAME?</v>
          </cell>
          <cell r="C30">
            <v>0</v>
          </cell>
          <cell r="D30">
            <v>0</v>
          </cell>
          <cell r="F30">
            <v>0</v>
          </cell>
          <cell r="G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O30">
            <v>0</v>
          </cell>
          <cell r="P30">
            <v>0</v>
          </cell>
          <cell r="R30">
            <v>0</v>
          </cell>
          <cell r="S30">
            <v>0</v>
          </cell>
          <cell r="U30">
            <v>0</v>
          </cell>
          <cell r="V30">
            <v>0</v>
          </cell>
          <cell r="X30">
            <v>0</v>
          </cell>
          <cell r="Y30">
            <v>0</v>
          </cell>
          <cell r="AA30">
            <v>0</v>
          </cell>
          <cell r="AB30">
            <v>0</v>
          </cell>
          <cell r="AD30">
            <v>0</v>
          </cell>
          <cell r="AE30">
            <v>0</v>
          </cell>
          <cell r="AG30">
            <v>0</v>
          </cell>
          <cell r="AH30">
            <v>0</v>
          </cell>
          <cell r="AJ30">
            <v>0</v>
          </cell>
          <cell r="AK30">
            <v>0</v>
          </cell>
          <cell r="AM30">
            <v>0</v>
          </cell>
          <cell r="AN30">
            <v>0</v>
          </cell>
          <cell r="AP30">
            <v>0</v>
          </cell>
          <cell r="AQ30">
            <v>0</v>
          </cell>
          <cell r="AS30">
            <v>0</v>
          </cell>
          <cell r="AT30">
            <v>0</v>
          </cell>
          <cell r="AV30">
            <v>0</v>
          </cell>
          <cell r="AW30">
            <v>0</v>
          </cell>
          <cell r="AY30">
            <v>0</v>
          </cell>
          <cell r="AZ30">
            <v>0</v>
          </cell>
          <cell r="BB30">
            <v>0</v>
          </cell>
          <cell r="BC30">
            <v>0</v>
          </cell>
          <cell r="BE30">
            <v>0</v>
          </cell>
          <cell r="BF30">
            <v>0</v>
          </cell>
          <cell r="BH30">
            <v>0</v>
          </cell>
          <cell r="BI30">
            <v>0</v>
          </cell>
          <cell r="BK30">
            <v>0</v>
          </cell>
          <cell r="BL30">
            <v>0</v>
          </cell>
          <cell r="BN30">
            <v>0</v>
          </cell>
          <cell r="BO30">
            <v>0</v>
          </cell>
          <cell r="BQ30">
            <v>0</v>
          </cell>
          <cell r="BR30">
            <v>0</v>
          </cell>
          <cell r="BT30">
            <v>0</v>
          </cell>
          <cell r="BU30">
            <v>0</v>
          </cell>
          <cell r="BW30">
            <v>0</v>
          </cell>
          <cell r="BX30">
            <v>0</v>
          </cell>
        </row>
        <row r="31">
          <cell r="A31" t="e">
            <v>#NAME?</v>
          </cell>
          <cell r="C31">
            <v>0</v>
          </cell>
          <cell r="D31">
            <v>0</v>
          </cell>
          <cell r="F31">
            <v>0</v>
          </cell>
          <cell r="G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O31">
            <v>0</v>
          </cell>
          <cell r="P31">
            <v>0</v>
          </cell>
          <cell r="R31">
            <v>0</v>
          </cell>
          <cell r="S31">
            <v>0</v>
          </cell>
          <cell r="U31">
            <v>0</v>
          </cell>
          <cell r="V31">
            <v>0</v>
          </cell>
          <cell r="X31">
            <v>0</v>
          </cell>
          <cell r="Y31">
            <v>0</v>
          </cell>
          <cell r="AA31">
            <v>0</v>
          </cell>
          <cell r="AB31">
            <v>0</v>
          </cell>
          <cell r="AD31">
            <v>0</v>
          </cell>
          <cell r="AE31">
            <v>0</v>
          </cell>
          <cell r="AG31">
            <v>0</v>
          </cell>
          <cell r="AH31">
            <v>0</v>
          </cell>
          <cell r="AJ31">
            <v>0</v>
          </cell>
          <cell r="AK31">
            <v>0</v>
          </cell>
          <cell r="AM31">
            <v>0</v>
          </cell>
          <cell r="AN31">
            <v>0</v>
          </cell>
          <cell r="AP31">
            <v>0</v>
          </cell>
          <cell r="AQ31">
            <v>0</v>
          </cell>
          <cell r="AS31">
            <v>0</v>
          </cell>
          <cell r="AT31">
            <v>0</v>
          </cell>
          <cell r="AV31">
            <v>0</v>
          </cell>
          <cell r="AW31">
            <v>0</v>
          </cell>
          <cell r="AY31">
            <v>0</v>
          </cell>
          <cell r="AZ31">
            <v>0</v>
          </cell>
          <cell r="BB31">
            <v>0</v>
          </cell>
          <cell r="BC31">
            <v>0</v>
          </cell>
          <cell r="BE31">
            <v>0</v>
          </cell>
          <cell r="BF31">
            <v>0</v>
          </cell>
          <cell r="BH31">
            <v>0</v>
          </cell>
          <cell r="BI31">
            <v>0</v>
          </cell>
          <cell r="BK31">
            <v>0</v>
          </cell>
          <cell r="BL31">
            <v>0</v>
          </cell>
          <cell r="BN31">
            <v>0</v>
          </cell>
          <cell r="BO31">
            <v>0</v>
          </cell>
          <cell r="BQ31">
            <v>0</v>
          </cell>
          <cell r="BR31">
            <v>0</v>
          </cell>
          <cell r="BT31">
            <v>0</v>
          </cell>
          <cell r="BU31">
            <v>0</v>
          </cell>
          <cell r="BW31">
            <v>0</v>
          </cell>
          <cell r="BX31">
            <v>0</v>
          </cell>
        </row>
        <row r="32">
          <cell r="A32" t="e">
            <v>#NAME?</v>
          </cell>
          <cell r="C32">
            <v>0</v>
          </cell>
          <cell r="D32">
            <v>0</v>
          </cell>
          <cell r="F32">
            <v>0</v>
          </cell>
          <cell r="G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O32">
            <v>0</v>
          </cell>
          <cell r="P32">
            <v>0</v>
          </cell>
          <cell r="R32">
            <v>0</v>
          </cell>
          <cell r="S32">
            <v>0</v>
          </cell>
          <cell r="U32">
            <v>0</v>
          </cell>
          <cell r="V32">
            <v>0</v>
          </cell>
          <cell r="X32">
            <v>0</v>
          </cell>
          <cell r="Y32">
            <v>0</v>
          </cell>
          <cell r="AA32">
            <v>0</v>
          </cell>
          <cell r="AB32">
            <v>0</v>
          </cell>
          <cell r="AD32">
            <v>0</v>
          </cell>
          <cell r="AE32">
            <v>0</v>
          </cell>
          <cell r="AG32">
            <v>0</v>
          </cell>
          <cell r="AH32">
            <v>0</v>
          </cell>
          <cell r="AJ32">
            <v>0</v>
          </cell>
          <cell r="AK32">
            <v>0</v>
          </cell>
          <cell r="AM32">
            <v>0</v>
          </cell>
          <cell r="AN32">
            <v>0</v>
          </cell>
          <cell r="AP32">
            <v>0</v>
          </cell>
          <cell r="AQ32">
            <v>0</v>
          </cell>
          <cell r="AS32">
            <v>0</v>
          </cell>
          <cell r="AT32">
            <v>0</v>
          </cell>
          <cell r="AV32">
            <v>0</v>
          </cell>
          <cell r="AW32">
            <v>0</v>
          </cell>
          <cell r="AY32">
            <v>0</v>
          </cell>
          <cell r="AZ32">
            <v>0</v>
          </cell>
          <cell r="BB32">
            <v>0</v>
          </cell>
          <cell r="BC32">
            <v>0</v>
          </cell>
          <cell r="BE32">
            <v>0</v>
          </cell>
          <cell r="BF32">
            <v>0</v>
          </cell>
          <cell r="BH32">
            <v>0</v>
          </cell>
          <cell r="BI32">
            <v>0</v>
          </cell>
          <cell r="BK32">
            <v>0</v>
          </cell>
          <cell r="BL32">
            <v>0</v>
          </cell>
          <cell r="BN32">
            <v>0</v>
          </cell>
          <cell r="BO32">
            <v>0</v>
          </cell>
          <cell r="BQ32">
            <v>0</v>
          </cell>
          <cell r="BR32">
            <v>0</v>
          </cell>
          <cell r="BT32">
            <v>0</v>
          </cell>
          <cell r="BU32">
            <v>0</v>
          </cell>
          <cell r="BW32">
            <v>0</v>
          </cell>
          <cell r="BX32">
            <v>0</v>
          </cell>
        </row>
        <row r="33">
          <cell r="A33" t="e">
            <v>#NAME?</v>
          </cell>
          <cell r="C33">
            <v>0</v>
          </cell>
          <cell r="D33">
            <v>0</v>
          </cell>
          <cell r="F33">
            <v>0</v>
          </cell>
          <cell r="G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O33">
            <v>0</v>
          </cell>
          <cell r="P33">
            <v>0</v>
          </cell>
          <cell r="R33">
            <v>0</v>
          </cell>
          <cell r="S33">
            <v>0</v>
          </cell>
          <cell r="U33">
            <v>0</v>
          </cell>
          <cell r="V33">
            <v>0</v>
          </cell>
          <cell r="X33">
            <v>0</v>
          </cell>
          <cell r="Y33">
            <v>0</v>
          </cell>
          <cell r="AA33">
            <v>0</v>
          </cell>
          <cell r="AB33">
            <v>0</v>
          </cell>
          <cell r="AD33">
            <v>0</v>
          </cell>
          <cell r="AE33">
            <v>0</v>
          </cell>
          <cell r="AG33">
            <v>0</v>
          </cell>
          <cell r="AH33">
            <v>0</v>
          </cell>
          <cell r="AJ33">
            <v>0</v>
          </cell>
          <cell r="AK33">
            <v>0</v>
          </cell>
          <cell r="AM33">
            <v>0</v>
          </cell>
          <cell r="AN33">
            <v>0</v>
          </cell>
          <cell r="AP33">
            <v>0</v>
          </cell>
          <cell r="AQ33">
            <v>0</v>
          </cell>
          <cell r="AS33">
            <v>0</v>
          </cell>
          <cell r="AT33">
            <v>0</v>
          </cell>
          <cell r="AV33">
            <v>0</v>
          </cell>
          <cell r="AW33">
            <v>0</v>
          </cell>
          <cell r="AY33">
            <v>0</v>
          </cell>
          <cell r="AZ33">
            <v>0</v>
          </cell>
          <cell r="BB33">
            <v>0</v>
          </cell>
          <cell r="BC33">
            <v>0</v>
          </cell>
          <cell r="BE33">
            <v>0</v>
          </cell>
          <cell r="BF33">
            <v>0</v>
          </cell>
          <cell r="BH33">
            <v>0</v>
          </cell>
          <cell r="BI33">
            <v>0</v>
          </cell>
          <cell r="BK33">
            <v>0</v>
          </cell>
          <cell r="BL33">
            <v>0</v>
          </cell>
          <cell r="BN33">
            <v>0</v>
          </cell>
          <cell r="BO33">
            <v>0</v>
          </cell>
          <cell r="BQ33">
            <v>0</v>
          </cell>
          <cell r="BR33">
            <v>0</v>
          </cell>
          <cell r="BT33">
            <v>0</v>
          </cell>
          <cell r="BU33">
            <v>0</v>
          </cell>
          <cell r="BW33">
            <v>0</v>
          </cell>
          <cell r="BX33">
            <v>0</v>
          </cell>
        </row>
        <row r="34">
          <cell r="A34" t="e">
            <v>#NAME?</v>
          </cell>
          <cell r="C34">
            <v>0</v>
          </cell>
          <cell r="D34">
            <v>0</v>
          </cell>
          <cell r="F34">
            <v>0</v>
          </cell>
          <cell r="G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O34">
            <v>0</v>
          </cell>
          <cell r="P34">
            <v>0</v>
          </cell>
          <cell r="R34">
            <v>0</v>
          </cell>
          <cell r="S34">
            <v>0</v>
          </cell>
          <cell r="U34">
            <v>0</v>
          </cell>
          <cell r="V34">
            <v>0</v>
          </cell>
          <cell r="X34">
            <v>0</v>
          </cell>
          <cell r="Y34">
            <v>0</v>
          </cell>
          <cell r="AA34">
            <v>0</v>
          </cell>
          <cell r="AB34">
            <v>0</v>
          </cell>
          <cell r="AD34">
            <v>0</v>
          </cell>
          <cell r="AE34">
            <v>0</v>
          </cell>
          <cell r="AG34">
            <v>0</v>
          </cell>
          <cell r="AH34">
            <v>0</v>
          </cell>
          <cell r="AJ34">
            <v>0</v>
          </cell>
          <cell r="AK34">
            <v>0</v>
          </cell>
          <cell r="AM34">
            <v>0</v>
          </cell>
          <cell r="AN34">
            <v>0</v>
          </cell>
          <cell r="AP34">
            <v>0</v>
          </cell>
          <cell r="AQ34">
            <v>0</v>
          </cell>
          <cell r="AS34">
            <v>0</v>
          </cell>
          <cell r="AT34">
            <v>0</v>
          </cell>
          <cell r="AV34">
            <v>0</v>
          </cell>
          <cell r="AW34">
            <v>0</v>
          </cell>
          <cell r="AY34">
            <v>0</v>
          </cell>
          <cell r="AZ34">
            <v>0</v>
          </cell>
          <cell r="BB34">
            <v>0</v>
          </cell>
          <cell r="BC34">
            <v>0</v>
          </cell>
          <cell r="BE34">
            <v>0</v>
          </cell>
          <cell r="BF34">
            <v>0</v>
          </cell>
          <cell r="BH34">
            <v>0</v>
          </cell>
          <cell r="BI34">
            <v>0</v>
          </cell>
          <cell r="BK34">
            <v>0</v>
          </cell>
          <cell r="BL34">
            <v>0</v>
          </cell>
          <cell r="BN34">
            <v>0</v>
          </cell>
          <cell r="BO34">
            <v>0</v>
          </cell>
          <cell r="BQ34">
            <v>0</v>
          </cell>
          <cell r="BR34">
            <v>0</v>
          </cell>
          <cell r="BT34">
            <v>0</v>
          </cell>
          <cell r="BU34">
            <v>0</v>
          </cell>
          <cell r="BW34">
            <v>0</v>
          </cell>
          <cell r="BX34">
            <v>0</v>
          </cell>
        </row>
        <row r="35">
          <cell r="A35" t="e">
            <v>#NAME?</v>
          </cell>
          <cell r="C35">
            <v>0</v>
          </cell>
          <cell r="D35">
            <v>0</v>
          </cell>
          <cell r="F35">
            <v>0</v>
          </cell>
          <cell r="G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O35">
            <v>0</v>
          </cell>
          <cell r="P35">
            <v>0</v>
          </cell>
          <cell r="R35">
            <v>0</v>
          </cell>
          <cell r="S35">
            <v>0</v>
          </cell>
          <cell r="U35">
            <v>0</v>
          </cell>
          <cell r="V35">
            <v>0</v>
          </cell>
          <cell r="X35">
            <v>0</v>
          </cell>
          <cell r="Y35">
            <v>0</v>
          </cell>
          <cell r="AA35">
            <v>0</v>
          </cell>
          <cell r="AB35">
            <v>0</v>
          </cell>
          <cell r="AD35">
            <v>0</v>
          </cell>
          <cell r="AE35">
            <v>0</v>
          </cell>
          <cell r="AG35">
            <v>0</v>
          </cell>
          <cell r="AH35">
            <v>0</v>
          </cell>
          <cell r="AJ35">
            <v>0</v>
          </cell>
          <cell r="AK35">
            <v>0</v>
          </cell>
          <cell r="AM35">
            <v>0</v>
          </cell>
          <cell r="AN35">
            <v>0</v>
          </cell>
          <cell r="AP35">
            <v>0</v>
          </cell>
          <cell r="AQ35">
            <v>0</v>
          </cell>
          <cell r="AS35">
            <v>0</v>
          </cell>
          <cell r="AT35">
            <v>0</v>
          </cell>
          <cell r="AV35">
            <v>0</v>
          </cell>
          <cell r="AW35">
            <v>0</v>
          </cell>
          <cell r="AY35">
            <v>0</v>
          </cell>
          <cell r="AZ35">
            <v>0</v>
          </cell>
          <cell r="BB35">
            <v>0</v>
          </cell>
          <cell r="BC35">
            <v>0</v>
          </cell>
          <cell r="BE35">
            <v>0</v>
          </cell>
          <cell r="BF35">
            <v>0</v>
          </cell>
          <cell r="BH35">
            <v>0</v>
          </cell>
          <cell r="BI35">
            <v>0</v>
          </cell>
          <cell r="BK35">
            <v>0</v>
          </cell>
          <cell r="BL35">
            <v>0</v>
          </cell>
          <cell r="BN35">
            <v>0</v>
          </cell>
          <cell r="BO35">
            <v>0</v>
          </cell>
          <cell r="BQ35">
            <v>0</v>
          </cell>
          <cell r="BR35">
            <v>0</v>
          </cell>
          <cell r="BT35">
            <v>0</v>
          </cell>
          <cell r="BU35">
            <v>0</v>
          </cell>
          <cell r="BW35">
            <v>0</v>
          </cell>
          <cell r="BX35">
            <v>0</v>
          </cell>
        </row>
        <row r="36">
          <cell r="A36" t="e">
            <v>#NAME?</v>
          </cell>
          <cell r="C36">
            <v>0</v>
          </cell>
          <cell r="D36">
            <v>0</v>
          </cell>
          <cell r="F36">
            <v>0</v>
          </cell>
          <cell r="G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O36">
            <v>0</v>
          </cell>
          <cell r="P36">
            <v>0</v>
          </cell>
          <cell r="R36">
            <v>0</v>
          </cell>
          <cell r="S36">
            <v>0</v>
          </cell>
          <cell r="U36">
            <v>0</v>
          </cell>
          <cell r="V36">
            <v>0</v>
          </cell>
          <cell r="X36">
            <v>0</v>
          </cell>
          <cell r="Y36">
            <v>0</v>
          </cell>
          <cell r="AA36">
            <v>0</v>
          </cell>
          <cell r="AB36">
            <v>0</v>
          </cell>
          <cell r="AD36">
            <v>0</v>
          </cell>
          <cell r="AE36">
            <v>0</v>
          </cell>
          <cell r="AG36">
            <v>0</v>
          </cell>
          <cell r="AH36">
            <v>0</v>
          </cell>
          <cell r="AJ36">
            <v>0</v>
          </cell>
          <cell r="AK36">
            <v>0</v>
          </cell>
          <cell r="AM36">
            <v>0</v>
          </cell>
          <cell r="AN36">
            <v>0</v>
          </cell>
          <cell r="AP36">
            <v>0</v>
          </cell>
          <cell r="AQ36">
            <v>0</v>
          </cell>
          <cell r="AS36">
            <v>0</v>
          </cell>
          <cell r="AT36">
            <v>0</v>
          </cell>
          <cell r="AV36">
            <v>0</v>
          </cell>
          <cell r="AW36">
            <v>0</v>
          </cell>
          <cell r="AY36">
            <v>0</v>
          </cell>
          <cell r="AZ36">
            <v>0</v>
          </cell>
          <cell r="BB36">
            <v>0</v>
          </cell>
          <cell r="BC36">
            <v>0</v>
          </cell>
          <cell r="BE36">
            <v>0</v>
          </cell>
          <cell r="BF36">
            <v>0</v>
          </cell>
          <cell r="BH36">
            <v>0</v>
          </cell>
          <cell r="BI36">
            <v>0</v>
          </cell>
          <cell r="BK36">
            <v>0</v>
          </cell>
          <cell r="BL36">
            <v>0</v>
          </cell>
          <cell r="BN36">
            <v>0</v>
          </cell>
          <cell r="BO36">
            <v>0</v>
          </cell>
          <cell r="BQ36">
            <v>0</v>
          </cell>
          <cell r="BR36">
            <v>0</v>
          </cell>
          <cell r="BT36">
            <v>0</v>
          </cell>
          <cell r="BU36">
            <v>0</v>
          </cell>
          <cell r="BW36">
            <v>0</v>
          </cell>
          <cell r="BX36">
            <v>0</v>
          </cell>
        </row>
        <row r="37">
          <cell r="A37" t="e">
            <v>#NAME?</v>
          </cell>
          <cell r="C37">
            <v>0</v>
          </cell>
          <cell r="D37">
            <v>0</v>
          </cell>
          <cell r="F37">
            <v>0</v>
          </cell>
          <cell r="G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O37">
            <v>0</v>
          </cell>
          <cell r="P37">
            <v>0</v>
          </cell>
          <cell r="R37">
            <v>0</v>
          </cell>
          <cell r="S37">
            <v>0</v>
          </cell>
          <cell r="U37">
            <v>0</v>
          </cell>
          <cell r="V37">
            <v>0</v>
          </cell>
          <cell r="X37">
            <v>0</v>
          </cell>
          <cell r="Y37">
            <v>0</v>
          </cell>
          <cell r="AA37">
            <v>0</v>
          </cell>
          <cell r="AB37">
            <v>0</v>
          </cell>
          <cell r="AD37">
            <v>0</v>
          </cell>
          <cell r="AE37">
            <v>0</v>
          </cell>
          <cell r="AG37">
            <v>0</v>
          </cell>
          <cell r="AH37">
            <v>0</v>
          </cell>
          <cell r="AJ37">
            <v>0</v>
          </cell>
          <cell r="AK37">
            <v>0</v>
          </cell>
          <cell r="AM37">
            <v>0</v>
          </cell>
          <cell r="AN37">
            <v>0</v>
          </cell>
          <cell r="AP37">
            <v>0</v>
          </cell>
          <cell r="AQ37">
            <v>0</v>
          </cell>
          <cell r="AS37">
            <v>0</v>
          </cell>
          <cell r="AT37">
            <v>0</v>
          </cell>
          <cell r="AV37">
            <v>0</v>
          </cell>
          <cell r="AW37">
            <v>0</v>
          </cell>
          <cell r="AY37">
            <v>0</v>
          </cell>
          <cell r="AZ37">
            <v>0</v>
          </cell>
          <cell r="BB37">
            <v>0</v>
          </cell>
          <cell r="BC37">
            <v>0</v>
          </cell>
          <cell r="BE37">
            <v>0</v>
          </cell>
          <cell r="BF37">
            <v>0</v>
          </cell>
          <cell r="BH37">
            <v>0</v>
          </cell>
          <cell r="BI37">
            <v>0</v>
          </cell>
          <cell r="BK37">
            <v>0</v>
          </cell>
          <cell r="BL37">
            <v>0</v>
          </cell>
          <cell r="BN37">
            <v>0</v>
          </cell>
          <cell r="BO37">
            <v>0</v>
          </cell>
          <cell r="BQ37">
            <v>0</v>
          </cell>
          <cell r="BR37">
            <v>0</v>
          </cell>
          <cell r="BT37">
            <v>0</v>
          </cell>
          <cell r="BU37">
            <v>0</v>
          </cell>
          <cell r="BW37">
            <v>0</v>
          </cell>
          <cell r="BX37">
            <v>0</v>
          </cell>
        </row>
        <row r="38">
          <cell r="A38" t="e">
            <v>#NAME?</v>
          </cell>
          <cell r="C38">
            <v>0</v>
          </cell>
          <cell r="D38">
            <v>0</v>
          </cell>
          <cell r="F38">
            <v>0</v>
          </cell>
          <cell r="G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O38">
            <v>0</v>
          </cell>
          <cell r="P38">
            <v>0</v>
          </cell>
          <cell r="R38">
            <v>0</v>
          </cell>
          <cell r="S38">
            <v>0</v>
          </cell>
          <cell r="U38">
            <v>0</v>
          </cell>
          <cell r="V38">
            <v>0</v>
          </cell>
          <cell r="X38">
            <v>0</v>
          </cell>
          <cell r="Y38">
            <v>0</v>
          </cell>
          <cell r="AA38">
            <v>0</v>
          </cell>
          <cell r="AB38">
            <v>0</v>
          </cell>
          <cell r="AD38">
            <v>0</v>
          </cell>
          <cell r="AE38">
            <v>0</v>
          </cell>
          <cell r="AG38">
            <v>0</v>
          </cell>
          <cell r="AH38">
            <v>0</v>
          </cell>
          <cell r="AJ38">
            <v>0</v>
          </cell>
          <cell r="AK38">
            <v>0</v>
          </cell>
          <cell r="AM38">
            <v>0</v>
          </cell>
          <cell r="AN38">
            <v>0</v>
          </cell>
          <cell r="AP38">
            <v>0</v>
          </cell>
          <cell r="AQ38">
            <v>0</v>
          </cell>
          <cell r="AS38">
            <v>0</v>
          </cell>
          <cell r="AT38">
            <v>0</v>
          </cell>
          <cell r="AV38">
            <v>0</v>
          </cell>
          <cell r="AW38">
            <v>0</v>
          </cell>
          <cell r="AY38">
            <v>0</v>
          </cell>
          <cell r="AZ38">
            <v>0</v>
          </cell>
          <cell r="BB38">
            <v>0</v>
          </cell>
          <cell r="BC38">
            <v>0</v>
          </cell>
          <cell r="BE38">
            <v>0</v>
          </cell>
          <cell r="BF38">
            <v>0</v>
          </cell>
          <cell r="BH38">
            <v>0</v>
          </cell>
          <cell r="BI38">
            <v>0</v>
          </cell>
          <cell r="BK38">
            <v>0</v>
          </cell>
          <cell r="BL38">
            <v>0</v>
          </cell>
          <cell r="BN38">
            <v>0</v>
          </cell>
          <cell r="BO38">
            <v>0</v>
          </cell>
          <cell r="BQ38">
            <v>0</v>
          </cell>
          <cell r="BR38">
            <v>0</v>
          </cell>
          <cell r="BT38">
            <v>0</v>
          </cell>
          <cell r="BU38">
            <v>0</v>
          </cell>
          <cell r="BW38">
            <v>0</v>
          </cell>
          <cell r="BX38">
            <v>0</v>
          </cell>
        </row>
        <row r="39">
          <cell r="A39" t="e">
            <v>#NAME?</v>
          </cell>
          <cell r="C39">
            <v>0</v>
          </cell>
          <cell r="D39">
            <v>0</v>
          </cell>
          <cell r="F39">
            <v>0</v>
          </cell>
          <cell r="G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O39">
            <v>0</v>
          </cell>
          <cell r="P39">
            <v>0</v>
          </cell>
          <cell r="R39">
            <v>0</v>
          </cell>
          <cell r="S39">
            <v>0</v>
          </cell>
          <cell r="U39">
            <v>0</v>
          </cell>
          <cell r="V39">
            <v>0</v>
          </cell>
          <cell r="X39">
            <v>0</v>
          </cell>
          <cell r="Y39">
            <v>0</v>
          </cell>
          <cell r="AA39">
            <v>0</v>
          </cell>
          <cell r="AB39">
            <v>0</v>
          </cell>
          <cell r="AD39">
            <v>0</v>
          </cell>
          <cell r="AE39">
            <v>0</v>
          </cell>
          <cell r="AG39">
            <v>0</v>
          </cell>
          <cell r="AH39">
            <v>0</v>
          </cell>
          <cell r="AJ39">
            <v>0</v>
          </cell>
          <cell r="AK39">
            <v>0</v>
          </cell>
          <cell r="AM39">
            <v>0</v>
          </cell>
          <cell r="AN39">
            <v>0</v>
          </cell>
          <cell r="AP39">
            <v>0</v>
          </cell>
          <cell r="AQ39">
            <v>0</v>
          </cell>
          <cell r="AS39">
            <v>0</v>
          </cell>
          <cell r="AT39">
            <v>0</v>
          </cell>
          <cell r="AV39">
            <v>0</v>
          </cell>
          <cell r="AW39">
            <v>0</v>
          </cell>
          <cell r="AY39">
            <v>0</v>
          </cell>
          <cell r="AZ39">
            <v>0</v>
          </cell>
          <cell r="BB39">
            <v>0</v>
          </cell>
          <cell r="BC39">
            <v>0</v>
          </cell>
          <cell r="BE39">
            <v>0</v>
          </cell>
          <cell r="BF39">
            <v>0</v>
          </cell>
          <cell r="BH39">
            <v>0</v>
          </cell>
          <cell r="BI39">
            <v>0</v>
          </cell>
          <cell r="BK39">
            <v>0</v>
          </cell>
          <cell r="BL39">
            <v>0</v>
          </cell>
          <cell r="BN39">
            <v>0</v>
          </cell>
          <cell r="BO39">
            <v>0</v>
          </cell>
          <cell r="BQ39">
            <v>0</v>
          </cell>
          <cell r="BR39">
            <v>0</v>
          </cell>
          <cell r="BT39">
            <v>0</v>
          </cell>
          <cell r="BU39">
            <v>0</v>
          </cell>
          <cell r="BW39">
            <v>0</v>
          </cell>
          <cell r="BX39">
            <v>0</v>
          </cell>
        </row>
        <row r="40">
          <cell r="A40" t="e">
            <v>#NAME?</v>
          </cell>
          <cell r="C40">
            <v>0</v>
          </cell>
          <cell r="D40">
            <v>0</v>
          </cell>
          <cell r="F40">
            <v>0</v>
          </cell>
          <cell r="G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O40">
            <v>0</v>
          </cell>
          <cell r="P40">
            <v>0</v>
          </cell>
          <cell r="R40">
            <v>0</v>
          </cell>
          <cell r="S40">
            <v>0</v>
          </cell>
          <cell r="U40">
            <v>0</v>
          </cell>
          <cell r="V40">
            <v>0</v>
          </cell>
          <cell r="X40">
            <v>0</v>
          </cell>
          <cell r="Y40">
            <v>0</v>
          </cell>
          <cell r="AA40">
            <v>0</v>
          </cell>
          <cell r="AB40">
            <v>0</v>
          </cell>
          <cell r="AD40">
            <v>0</v>
          </cell>
          <cell r="AE40">
            <v>0</v>
          </cell>
          <cell r="AG40">
            <v>0</v>
          </cell>
          <cell r="AH40">
            <v>0</v>
          </cell>
          <cell r="AJ40">
            <v>0</v>
          </cell>
          <cell r="AK40">
            <v>0</v>
          </cell>
          <cell r="AM40">
            <v>0</v>
          </cell>
          <cell r="AN40">
            <v>0</v>
          </cell>
          <cell r="AP40">
            <v>0</v>
          </cell>
          <cell r="AQ40">
            <v>0</v>
          </cell>
          <cell r="AS40">
            <v>0</v>
          </cell>
          <cell r="AT40">
            <v>0</v>
          </cell>
          <cell r="AV40">
            <v>0</v>
          </cell>
          <cell r="AW40">
            <v>0</v>
          </cell>
          <cell r="AY40">
            <v>0</v>
          </cell>
          <cell r="AZ40">
            <v>0</v>
          </cell>
          <cell r="BB40">
            <v>0</v>
          </cell>
          <cell r="BC40">
            <v>0</v>
          </cell>
          <cell r="BE40">
            <v>0</v>
          </cell>
          <cell r="BF40">
            <v>0</v>
          </cell>
          <cell r="BH40">
            <v>0</v>
          </cell>
          <cell r="BI40">
            <v>0</v>
          </cell>
          <cell r="BK40">
            <v>0</v>
          </cell>
          <cell r="BL40">
            <v>0</v>
          </cell>
          <cell r="BN40">
            <v>0</v>
          </cell>
          <cell r="BO40">
            <v>0</v>
          </cell>
          <cell r="BQ40">
            <v>0</v>
          </cell>
          <cell r="BR40">
            <v>0</v>
          </cell>
          <cell r="BT40">
            <v>0</v>
          </cell>
          <cell r="BU40">
            <v>0</v>
          </cell>
          <cell r="BW40">
            <v>0</v>
          </cell>
          <cell r="BX40">
            <v>0</v>
          </cell>
        </row>
        <row r="41">
          <cell r="A41" t="e">
            <v>#NAME?</v>
          </cell>
          <cell r="C41">
            <v>0</v>
          </cell>
          <cell r="D41">
            <v>0</v>
          </cell>
          <cell r="F41">
            <v>0</v>
          </cell>
          <cell r="G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O41">
            <v>0</v>
          </cell>
          <cell r="P41">
            <v>0</v>
          </cell>
          <cell r="R41">
            <v>0</v>
          </cell>
          <cell r="S41">
            <v>0</v>
          </cell>
          <cell r="U41">
            <v>0</v>
          </cell>
          <cell r="V41">
            <v>0</v>
          </cell>
          <cell r="X41">
            <v>0</v>
          </cell>
          <cell r="Y41">
            <v>0</v>
          </cell>
          <cell r="AA41">
            <v>0</v>
          </cell>
          <cell r="AB41">
            <v>0</v>
          </cell>
          <cell r="AD41">
            <v>0</v>
          </cell>
          <cell r="AE41">
            <v>0</v>
          </cell>
          <cell r="AG41">
            <v>0</v>
          </cell>
          <cell r="AH41">
            <v>0</v>
          </cell>
          <cell r="AJ41">
            <v>0</v>
          </cell>
          <cell r="AK41">
            <v>0</v>
          </cell>
          <cell r="AM41">
            <v>0</v>
          </cell>
          <cell r="AN41">
            <v>0</v>
          </cell>
          <cell r="AP41">
            <v>0</v>
          </cell>
          <cell r="AQ41">
            <v>0</v>
          </cell>
          <cell r="AS41">
            <v>0</v>
          </cell>
          <cell r="AT41">
            <v>0</v>
          </cell>
          <cell r="AV41">
            <v>0</v>
          </cell>
          <cell r="AW41">
            <v>0</v>
          </cell>
          <cell r="AY41">
            <v>0</v>
          </cell>
          <cell r="AZ41">
            <v>0</v>
          </cell>
          <cell r="BB41">
            <v>0</v>
          </cell>
          <cell r="BC41">
            <v>0</v>
          </cell>
          <cell r="BE41">
            <v>0</v>
          </cell>
          <cell r="BF41">
            <v>0</v>
          </cell>
          <cell r="BH41">
            <v>0</v>
          </cell>
          <cell r="BI41">
            <v>0</v>
          </cell>
          <cell r="BK41">
            <v>0</v>
          </cell>
          <cell r="BL41">
            <v>0</v>
          </cell>
          <cell r="BN41">
            <v>0</v>
          </cell>
          <cell r="BO41">
            <v>0</v>
          </cell>
          <cell r="BQ41">
            <v>0</v>
          </cell>
          <cell r="BR41">
            <v>0</v>
          </cell>
          <cell r="BT41">
            <v>0</v>
          </cell>
          <cell r="BU41">
            <v>0</v>
          </cell>
          <cell r="BW41">
            <v>0</v>
          </cell>
          <cell r="BX41">
            <v>0</v>
          </cell>
        </row>
        <row r="42">
          <cell r="A42" t="e">
            <v>#NAME?</v>
          </cell>
          <cell r="C42">
            <v>0</v>
          </cell>
          <cell r="D42">
            <v>0</v>
          </cell>
          <cell r="F42">
            <v>0</v>
          </cell>
          <cell r="G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O42">
            <v>0</v>
          </cell>
          <cell r="P42">
            <v>0</v>
          </cell>
          <cell r="R42">
            <v>0</v>
          </cell>
          <cell r="S42">
            <v>0</v>
          </cell>
          <cell r="U42">
            <v>0</v>
          </cell>
          <cell r="V42">
            <v>0</v>
          </cell>
          <cell r="X42">
            <v>0</v>
          </cell>
          <cell r="Y42">
            <v>0</v>
          </cell>
          <cell r="AA42">
            <v>0</v>
          </cell>
          <cell r="AB42">
            <v>0</v>
          </cell>
          <cell r="AD42">
            <v>0</v>
          </cell>
          <cell r="AE42">
            <v>0</v>
          </cell>
          <cell r="AG42">
            <v>0</v>
          </cell>
          <cell r="AH42">
            <v>0</v>
          </cell>
          <cell r="AJ42">
            <v>0</v>
          </cell>
          <cell r="AK42">
            <v>0</v>
          </cell>
          <cell r="AM42">
            <v>0</v>
          </cell>
          <cell r="AN42">
            <v>0</v>
          </cell>
          <cell r="AP42">
            <v>0</v>
          </cell>
          <cell r="AQ42">
            <v>0</v>
          </cell>
          <cell r="AS42">
            <v>0</v>
          </cell>
          <cell r="AT42">
            <v>0</v>
          </cell>
          <cell r="AV42">
            <v>0</v>
          </cell>
          <cell r="AW42">
            <v>0</v>
          </cell>
          <cell r="AY42">
            <v>0</v>
          </cell>
          <cell r="AZ42">
            <v>0</v>
          </cell>
          <cell r="BB42">
            <v>0</v>
          </cell>
          <cell r="BC42">
            <v>0</v>
          </cell>
          <cell r="BE42">
            <v>0</v>
          </cell>
          <cell r="BF42">
            <v>0</v>
          </cell>
          <cell r="BH42">
            <v>0</v>
          </cell>
          <cell r="BI42">
            <v>0</v>
          </cell>
          <cell r="BK42">
            <v>0</v>
          </cell>
          <cell r="BL42">
            <v>0</v>
          </cell>
          <cell r="BN42">
            <v>0</v>
          </cell>
          <cell r="BO42">
            <v>0</v>
          </cell>
          <cell r="BQ42">
            <v>0</v>
          </cell>
          <cell r="BR42">
            <v>0</v>
          </cell>
          <cell r="BT42">
            <v>0</v>
          </cell>
          <cell r="BU42">
            <v>0</v>
          </cell>
          <cell r="BW42">
            <v>0</v>
          </cell>
          <cell r="BX42">
            <v>0</v>
          </cell>
        </row>
        <row r="43">
          <cell r="A43" t="e">
            <v>#NAME?</v>
          </cell>
          <cell r="C43">
            <v>0</v>
          </cell>
          <cell r="D43">
            <v>0</v>
          </cell>
          <cell r="F43">
            <v>0</v>
          </cell>
          <cell r="G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O43">
            <v>0</v>
          </cell>
          <cell r="P43">
            <v>0</v>
          </cell>
          <cell r="R43">
            <v>0</v>
          </cell>
          <cell r="S43">
            <v>0</v>
          </cell>
          <cell r="U43">
            <v>0</v>
          </cell>
          <cell r="V43">
            <v>0</v>
          </cell>
          <cell r="X43">
            <v>0</v>
          </cell>
          <cell r="Y43">
            <v>0</v>
          </cell>
          <cell r="AA43">
            <v>0</v>
          </cell>
          <cell r="AB43">
            <v>0</v>
          </cell>
          <cell r="AD43">
            <v>0</v>
          </cell>
          <cell r="AE43">
            <v>0</v>
          </cell>
          <cell r="AG43">
            <v>0</v>
          </cell>
          <cell r="AH43">
            <v>0</v>
          </cell>
          <cell r="AJ43">
            <v>0</v>
          </cell>
          <cell r="AK43">
            <v>0</v>
          </cell>
          <cell r="AM43">
            <v>0</v>
          </cell>
          <cell r="AN43">
            <v>0</v>
          </cell>
          <cell r="AP43">
            <v>0</v>
          </cell>
          <cell r="AQ43">
            <v>0</v>
          </cell>
          <cell r="AS43">
            <v>0</v>
          </cell>
          <cell r="AT43">
            <v>0</v>
          </cell>
          <cell r="AV43">
            <v>0</v>
          </cell>
          <cell r="AW43">
            <v>0</v>
          </cell>
          <cell r="AY43">
            <v>0</v>
          </cell>
          <cell r="AZ43">
            <v>0</v>
          </cell>
          <cell r="BB43">
            <v>0</v>
          </cell>
          <cell r="BC43">
            <v>0</v>
          </cell>
          <cell r="BE43">
            <v>0</v>
          </cell>
          <cell r="BF43">
            <v>0</v>
          </cell>
          <cell r="BH43">
            <v>0</v>
          </cell>
          <cell r="BI43">
            <v>0</v>
          </cell>
          <cell r="BK43">
            <v>0</v>
          </cell>
          <cell r="BL43">
            <v>0</v>
          </cell>
          <cell r="BN43">
            <v>0</v>
          </cell>
          <cell r="BO43">
            <v>0</v>
          </cell>
          <cell r="BQ43">
            <v>0</v>
          </cell>
          <cell r="BR43">
            <v>0</v>
          </cell>
          <cell r="BT43">
            <v>0</v>
          </cell>
          <cell r="BU43">
            <v>0</v>
          </cell>
          <cell r="BW43">
            <v>0</v>
          </cell>
          <cell r="BX43">
            <v>0</v>
          </cell>
        </row>
        <row r="44">
          <cell r="A44" t="e">
            <v>#NAME?</v>
          </cell>
          <cell r="C44">
            <v>0</v>
          </cell>
          <cell r="D44">
            <v>0</v>
          </cell>
          <cell r="F44">
            <v>0</v>
          </cell>
          <cell r="G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O44">
            <v>0</v>
          </cell>
          <cell r="P44">
            <v>0</v>
          </cell>
          <cell r="R44">
            <v>0</v>
          </cell>
          <cell r="S44">
            <v>0</v>
          </cell>
          <cell r="U44">
            <v>0</v>
          </cell>
          <cell r="V44">
            <v>0</v>
          </cell>
          <cell r="X44">
            <v>0</v>
          </cell>
          <cell r="Y44">
            <v>0</v>
          </cell>
          <cell r="AA44">
            <v>0</v>
          </cell>
          <cell r="AB44">
            <v>0</v>
          </cell>
          <cell r="AD44">
            <v>0</v>
          </cell>
          <cell r="AE44">
            <v>0</v>
          </cell>
          <cell r="AG44">
            <v>0</v>
          </cell>
          <cell r="AH44">
            <v>0</v>
          </cell>
          <cell r="AJ44">
            <v>0</v>
          </cell>
          <cell r="AK44">
            <v>0</v>
          </cell>
          <cell r="AM44">
            <v>0</v>
          </cell>
          <cell r="AN44">
            <v>0</v>
          </cell>
          <cell r="AP44">
            <v>0</v>
          </cell>
          <cell r="AQ44">
            <v>0</v>
          </cell>
          <cell r="AS44">
            <v>0</v>
          </cell>
          <cell r="AT44">
            <v>0</v>
          </cell>
          <cell r="AV44">
            <v>0</v>
          </cell>
          <cell r="AW44">
            <v>0</v>
          </cell>
          <cell r="AY44">
            <v>0</v>
          </cell>
          <cell r="AZ44">
            <v>0</v>
          </cell>
          <cell r="BB44">
            <v>0</v>
          </cell>
          <cell r="BC44">
            <v>0</v>
          </cell>
          <cell r="BE44">
            <v>0</v>
          </cell>
          <cell r="BF44">
            <v>0</v>
          </cell>
          <cell r="BH44">
            <v>0</v>
          </cell>
          <cell r="BI44">
            <v>0</v>
          </cell>
          <cell r="BK44">
            <v>0</v>
          </cell>
          <cell r="BL44">
            <v>0</v>
          </cell>
          <cell r="BN44">
            <v>0</v>
          </cell>
          <cell r="BO44">
            <v>0</v>
          </cell>
          <cell r="BQ44">
            <v>0</v>
          </cell>
          <cell r="BR44">
            <v>0</v>
          </cell>
          <cell r="BT44">
            <v>0</v>
          </cell>
          <cell r="BU44">
            <v>0</v>
          </cell>
          <cell r="BW44">
            <v>0</v>
          </cell>
          <cell r="BX44">
            <v>0</v>
          </cell>
        </row>
        <row r="45">
          <cell r="A45" t="e">
            <v>#NAME?</v>
          </cell>
          <cell r="C45">
            <v>0</v>
          </cell>
          <cell r="D45">
            <v>0</v>
          </cell>
          <cell r="F45">
            <v>0</v>
          </cell>
          <cell r="G45">
            <v>0</v>
          </cell>
          <cell r="I45">
            <v>0</v>
          </cell>
          <cell r="J45">
            <v>0</v>
          </cell>
          <cell r="L45">
            <v>0</v>
          </cell>
          <cell r="M45">
            <v>0</v>
          </cell>
          <cell r="O45">
            <v>0</v>
          </cell>
          <cell r="P45">
            <v>0</v>
          </cell>
          <cell r="R45">
            <v>0</v>
          </cell>
          <cell r="S45">
            <v>0</v>
          </cell>
          <cell r="U45">
            <v>0</v>
          </cell>
          <cell r="V45">
            <v>0</v>
          </cell>
          <cell r="X45">
            <v>0</v>
          </cell>
          <cell r="Y45">
            <v>0</v>
          </cell>
          <cell r="AA45">
            <v>0</v>
          </cell>
          <cell r="AB45">
            <v>0</v>
          </cell>
          <cell r="AD45">
            <v>0</v>
          </cell>
          <cell r="AE45">
            <v>0</v>
          </cell>
          <cell r="AG45">
            <v>0</v>
          </cell>
          <cell r="AH45">
            <v>0</v>
          </cell>
          <cell r="AJ45">
            <v>0</v>
          </cell>
          <cell r="AK45">
            <v>0</v>
          </cell>
          <cell r="AM45">
            <v>0</v>
          </cell>
          <cell r="AN45">
            <v>0</v>
          </cell>
          <cell r="AP45">
            <v>0</v>
          </cell>
          <cell r="AQ45">
            <v>0</v>
          </cell>
          <cell r="AS45">
            <v>0</v>
          </cell>
          <cell r="AT45">
            <v>0</v>
          </cell>
          <cell r="AV45">
            <v>0</v>
          </cell>
          <cell r="AW45">
            <v>0</v>
          </cell>
          <cell r="AY45">
            <v>0</v>
          </cell>
          <cell r="AZ45">
            <v>0</v>
          </cell>
          <cell r="BB45">
            <v>0</v>
          </cell>
          <cell r="BC45">
            <v>0</v>
          </cell>
          <cell r="BE45">
            <v>0</v>
          </cell>
          <cell r="BF45">
            <v>0</v>
          </cell>
          <cell r="BH45">
            <v>0</v>
          </cell>
          <cell r="BI45">
            <v>0</v>
          </cell>
          <cell r="BK45">
            <v>0</v>
          </cell>
          <cell r="BL45">
            <v>0</v>
          </cell>
          <cell r="BN45">
            <v>0</v>
          </cell>
          <cell r="BO45">
            <v>0</v>
          </cell>
          <cell r="BQ45">
            <v>0</v>
          </cell>
          <cell r="BR45">
            <v>0</v>
          </cell>
          <cell r="BT45">
            <v>0</v>
          </cell>
          <cell r="BU45">
            <v>0</v>
          </cell>
          <cell r="BW45">
            <v>0</v>
          </cell>
          <cell r="BX45">
            <v>0</v>
          </cell>
        </row>
        <row r="46">
          <cell r="A46" t="e">
            <v>#NAME?</v>
          </cell>
          <cell r="C46">
            <v>0</v>
          </cell>
          <cell r="D46">
            <v>0</v>
          </cell>
          <cell r="F46">
            <v>0</v>
          </cell>
          <cell r="G46">
            <v>0</v>
          </cell>
          <cell r="I46">
            <v>0</v>
          </cell>
          <cell r="J46">
            <v>0</v>
          </cell>
          <cell r="L46">
            <v>0</v>
          </cell>
          <cell r="M46">
            <v>0</v>
          </cell>
          <cell r="O46">
            <v>0</v>
          </cell>
          <cell r="P46">
            <v>0</v>
          </cell>
          <cell r="R46">
            <v>0</v>
          </cell>
          <cell r="S46">
            <v>0</v>
          </cell>
          <cell r="U46">
            <v>0</v>
          </cell>
          <cell r="V46">
            <v>0</v>
          </cell>
          <cell r="X46">
            <v>0</v>
          </cell>
          <cell r="Y46">
            <v>0</v>
          </cell>
          <cell r="AA46">
            <v>0</v>
          </cell>
          <cell r="AB46">
            <v>0</v>
          </cell>
          <cell r="AD46">
            <v>0</v>
          </cell>
          <cell r="AE46">
            <v>0</v>
          </cell>
          <cell r="AG46">
            <v>0</v>
          </cell>
          <cell r="AH46">
            <v>0</v>
          </cell>
          <cell r="AJ46">
            <v>0</v>
          </cell>
          <cell r="AK46">
            <v>0</v>
          </cell>
          <cell r="AM46">
            <v>0</v>
          </cell>
          <cell r="AN46">
            <v>0</v>
          </cell>
          <cell r="AP46">
            <v>0</v>
          </cell>
          <cell r="AQ46">
            <v>0</v>
          </cell>
          <cell r="AS46">
            <v>0</v>
          </cell>
          <cell r="AT46">
            <v>0</v>
          </cell>
          <cell r="AV46">
            <v>0</v>
          </cell>
          <cell r="AW46">
            <v>0</v>
          </cell>
          <cell r="AY46">
            <v>0</v>
          </cell>
          <cell r="AZ46">
            <v>0</v>
          </cell>
          <cell r="BB46">
            <v>0</v>
          </cell>
          <cell r="BC46">
            <v>0</v>
          </cell>
          <cell r="BE46">
            <v>0</v>
          </cell>
          <cell r="BF46">
            <v>0</v>
          </cell>
          <cell r="BH46">
            <v>0</v>
          </cell>
          <cell r="BI46">
            <v>0</v>
          </cell>
          <cell r="BK46">
            <v>0</v>
          </cell>
          <cell r="BL46">
            <v>0</v>
          </cell>
          <cell r="BN46">
            <v>0</v>
          </cell>
          <cell r="BO46">
            <v>0</v>
          </cell>
          <cell r="BQ46">
            <v>0</v>
          </cell>
          <cell r="BR46">
            <v>0</v>
          </cell>
          <cell r="BT46">
            <v>0</v>
          </cell>
          <cell r="BU46">
            <v>0</v>
          </cell>
          <cell r="BW46">
            <v>0</v>
          </cell>
          <cell r="BX46">
            <v>0</v>
          </cell>
        </row>
        <row r="47">
          <cell r="A47" t="e">
            <v>#NAME?</v>
          </cell>
          <cell r="C47">
            <v>0</v>
          </cell>
          <cell r="D47">
            <v>0</v>
          </cell>
          <cell r="F47">
            <v>0</v>
          </cell>
          <cell r="G47">
            <v>0</v>
          </cell>
          <cell r="I47">
            <v>0</v>
          </cell>
          <cell r="J47">
            <v>0</v>
          </cell>
          <cell r="L47">
            <v>0</v>
          </cell>
          <cell r="M47">
            <v>0</v>
          </cell>
          <cell r="O47">
            <v>0</v>
          </cell>
          <cell r="P47">
            <v>0</v>
          </cell>
          <cell r="R47">
            <v>0</v>
          </cell>
          <cell r="S47">
            <v>0</v>
          </cell>
          <cell r="U47">
            <v>0</v>
          </cell>
          <cell r="V47">
            <v>0</v>
          </cell>
          <cell r="X47">
            <v>0</v>
          </cell>
          <cell r="Y47">
            <v>0</v>
          </cell>
          <cell r="AA47">
            <v>0</v>
          </cell>
          <cell r="AB47">
            <v>0</v>
          </cell>
          <cell r="AD47">
            <v>0</v>
          </cell>
          <cell r="AE47">
            <v>0</v>
          </cell>
          <cell r="AG47">
            <v>0</v>
          </cell>
          <cell r="AH47">
            <v>0</v>
          </cell>
          <cell r="AJ47">
            <v>0</v>
          </cell>
          <cell r="AK47">
            <v>0</v>
          </cell>
          <cell r="AM47">
            <v>0</v>
          </cell>
          <cell r="AN47">
            <v>0</v>
          </cell>
          <cell r="AP47">
            <v>0</v>
          </cell>
          <cell r="AQ47">
            <v>0</v>
          </cell>
          <cell r="AS47">
            <v>0</v>
          </cell>
          <cell r="AT47">
            <v>0</v>
          </cell>
          <cell r="AV47">
            <v>0</v>
          </cell>
          <cell r="AW47">
            <v>0</v>
          </cell>
          <cell r="AY47">
            <v>0</v>
          </cell>
          <cell r="AZ47">
            <v>0</v>
          </cell>
          <cell r="BB47">
            <v>0</v>
          </cell>
          <cell r="BC47">
            <v>0</v>
          </cell>
          <cell r="BE47">
            <v>0</v>
          </cell>
          <cell r="BF47">
            <v>0</v>
          </cell>
          <cell r="BH47">
            <v>0</v>
          </cell>
          <cell r="BI47">
            <v>0</v>
          </cell>
          <cell r="BK47">
            <v>0</v>
          </cell>
          <cell r="BL47">
            <v>0</v>
          </cell>
          <cell r="BN47">
            <v>0</v>
          </cell>
          <cell r="BO47">
            <v>0</v>
          </cell>
          <cell r="BQ47">
            <v>0</v>
          </cell>
          <cell r="BR47">
            <v>0</v>
          </cell>
          <cell r="BT47">
            <v>0</v>
          </cell>
          <cell r="BU47">
            <v>0</v>
          </cell>
          <cell r="BW47">
            <v>0</v>
          </cell>
          <cell r="BX47">
            <v>0</v>
          </cell>
        </row>
        <row r="48">
          <cell r="A48" t="e">
            <v>#NAME?</v>
          </cell>
          <cell r="C48">
            <v>0</v>
          </cell>
          <cell r="D48">
            <v>0</v>
          </cell>
          <cell r="F48">
            <v>0</v>
          </cell>
          <cell r="G48">
            <v>0</v>
          </cell>
          <cell r="I48">
            <v>0</v>
          </cell>
          <cell r="J48">
            <v>0</v>
          </cell>
          <cell r="L48">
            <v>0</v>
          </cell>
          <cell r="M48">
            <v>0</v>
          </cell>
          <cell r="O48">
            <v>0</v>
          </cell>
          <cell r="P48">
            <v>0</v>
          </cell>
          <cell r="R48">
            <v>0</v>
          </cell>
          <cell r="S48">
            <v>0</v>
          </cell>
          <cell r="U48">
            <v>0</v>
          </cell>
          <cell r="V48">
            <v>0</v>
          </cell>
          <cell r="X48">
            <v>0</v>
          </cell>
          <cell r="Y48">
            <v>0</v>
          </cell>
          <cell r="AA48">
            <v>0</v>
          </cell>
          <cell r="AB48">
            <v>0</v>
          </cell>
          <cell r="AD48">
            <v>0</v>
          </cell>
          <cell r="AE48">
            <v>0</v>
          </cell>
          <cell r="AG48">
            <v>0</v>
          </cell>
          <cell r="AH48">
            <v>0</v>
          </cell>
          <cell r="AJ48">
            <v>0</v>
          </cell>
          <cell r="AK48">
            <v>0</v>
          </cell>
          <cell r="AM48">
            <v>0</v>
          </cell>
          <cell r="AN48">
            <v>0</v>
          </cell>
          <cell r="AP48">
            <v>0</v>
          </cell>
          <cell r="AQ48">
            <v>0</v>
          </cell>
          <cell r="AS48">
            <v>0</v>
          </cell>
          <cell r="AT48">
            <v>0</v>
          </cell>
          <cell r="AV48">
            <v>0</v>
          </cell>
          <cell r="AW48">
            <v>0</v>
          </cell>
          <cell r="AY48">
            <v>0</v>
          </cell>
          <cell r="AZ48">
            <v>0</v>
          </cell>
          <cell r="BB48">
            <v>0</v>
          </cell>
          <cell r="BC48">
            <v>0</v>
          </cell>
          <cell r="BE48">
            <v>0</v>
          </cell>
          <cell r="BF48">
            <v>0</v>
          </cell>
          <cell r="BH48">
            <v>0</v>
          </cell>
          <cell r="BI48">
            <v>0</v>
          </cell>
          <cell r="BK48">
            <v>0</v>
          </cell>
          <cell r="BL48">
            <v>0</v>
          </cell>
          <cell r="BN48">
            <v>0</v>
          </cell>
          <cell r="BO48">
            <v>0</v>
          </cell>
          <cell r="BQ48">
            <v>0</v>
          </cell>
          <cell r="BR48">
            <v>0</v>
          </cell>
          <cell r="BT48">
            <v>0</v>
          </cell>
          <cell r="BU48">
            <v>0</v>
          </cell>
          <cell r="BW48">
            <v>0</v>
          </cell>
          <cell r="BX48">
            <v>0</v>
          </cell>
        </row>
        <row r="49">
          <cell r="A49" t="e">
            <v>#NAME?</v>
          </cell>
          <cell r="C49">
            <v>0</v>
          </cell>
          <cell r="D49">
            <v>0</v>
          </cell>
          <cell r="F49">
            <v>0</v>
          </cell>
          <cell r="G49">
            <v>0</v>
          </cell>
          <cell r="I49">
            <v>0</v>
          </cell>
          <cell r="J49">
            <v>0</v>
          </cell>
          <cell r="L49">
            <v>0</v>
          </cell>
          <cell r="M49">
            <v>0</v>
          </cell>
          <cell r="O49">
            <v>0</v>
          </cell>
          <cell r="P49">
            <v>0</v>
          </cell>
          <cell r="R49">
            <v>0</v>
          </cell>
          <cell r="S49">
            <v>0</v>
          </cell>
          <cell r="U49">
            <v>0</v>
          </cell>
          <cell r="V49">
            <v>0</v>
          </cell>
          <cell r="X49">
            <v>0</v>
          </cell>
          <cell r="Y49">
            <v>0</v>
          </cell>
          <cell r="AA49">
            <v>0</v>
          </cell>
          <cell r="AB49">
            <v>0</v>
          </cell>
          <cell r="AD49">
            <v>0</v>
          </cell>
          <cell r="AE49">
            <v>0</v>
          </cell>
          <cell r="AG49">
            <v>0</v>
          </cell>
          <cell r="AH49">
            <v>0</v>
          </cell>
          <cell r="AJ49">
            <v>0</v>
          </cell>
          <cell r="AK49">
            <v>0</v>
          </cell>
          <cell r="AM49">
            <v>0</v>
          </cell>
          <cell r="AN49">
            <v>0</v>
          </cell>
          <cell r="AP49">
            <v>0</v>
          </cell>
          <cell r="AQ49">
            <v>0</v>
          </cell>
          <cell r="AS49">
            <v>0</v>
          </cell>
          <cell r="AT49">
            <v>0</v>
          </cell>
          <cell r="AV49">
            <v>0</v>
          </cell>
          <cell r="AW49">
            <v>0</v>
          </cell>
          <cell r="AY49">
            <v>0</v>
          </cell>
          <cell r="AZ49">
            <v>0</v>
          </cell>
          <cell r="BB49">
            <v>0</v>
          </cell>
          <cell r="BC49">
            <v>0</v>
          </cell>
          <cell r="BE49">
            <v>0</v>
          </cell>
          <cell r="BF49">
            <v>0</v>
          </cell>
          <cell r="BH49">
            <v>0</v>
          </cell>
          <cell r="BI49">
            <v>0</v>
          </cell>
          <cell r="BK49">
            <v>0</v>
          </cell>
          <cell r="BL49">
            <v>0</v>
          </cell>
          <cell r="BN49">
            <v>0</v>
          </cell>
          <cell r="BO49">
            <v>0</v>
          </cell>
          <cell r="BQ49">
            <v>0</v>
          </cell>
          <cell r="BR49">
            <v>0</v>
          </cell>
          <cell r="BT49">
            <v>0</v>
          </cell>
          <cell r="BU49">
            <v>0</v>
          </cell>
          <cell r="BW49">
            <v>0</v>
          </cell>
          <cell r="BX49">
            <v>0</v>
          </cell>
        </row>
        <row r="50">
          <cell r="A50" t="e">
            <v>#NAME?</v>
          </cell>
          <cell r="C50">
            <v>0</v>
          </cell>
          <cell r="D50">
            <v>0</v>
          </cell>
          <cell r="F50">
            <v>0</v>
          </cell>
          <cell r="G50">
            <v>0</v>
          </cell>
          <cell r="I50">
            <v>0</v>
          </cell>
          <cell r="J50">
            <v>0</v>
          </cell>
          <cell r="L50">
            <v>0</v>
          </cell>
          <cell r="M50">
            <v>0</v>
          </cell>
          <cell r="O50">
            <v>0</v>
          </cell>
          <cell r="P50">
            <v>0</v>
          </cell>
          <cell r="R50">
            <v>0</v>
          </cell>
          <cell r="S50">
            <v>0</v>
          </cell>
          <cell r="U50">
            <v>0</v>
          </cell>
          <cell r="V50">
            <v>0</v>
          </cell>
          <cell r="X50">
            <v>0</v>
          </cell>
          <cell r="Y50">
            <v>0</v>
          </cell>
          <cell r="AA50">
            <v>0</v>
          </cell>
          <cell r="AB50">
            <v>0</v>
          </cell>
          <cell r="AD50">
            <v>0</v>
          </cell>
          <cell r="AE50">
            <v>0</v>
          </cell>
          <cell r="AG50">
            <v>0</v>
          </cell>
          <cell r="AH50">
            <v>0</v>
          </cell>
          <cell r="AJ50">
            <v>0</v>
          </cell>
          <cell r="AK50">
            <v>0</v>
          </cell>
          <cell r="AM50">
            <v>0</v>
          </cell>
          <cell r="AN50">
            <v>0</v>
          </cell>
          <cell r="AP50">
            <v>0</v>
          </cell>
          <cell r="AQ50">
            <v>0</v>
          </cell>
          <cell r="AS50">
            <v>0</v>
          </cell>
          <cell r="AT50">
            <v>0</v>
          </cell>
          <cell r="AV50">
            <v>0</v>
          </cell>
          <cell r="AW50">
            <v>0</v>
          </cell>
          <cell r="AY50">
            <v>0</v>
          </cell>
          <cell r="AZ50">
            <v>0</v>
          </cell>
          <cell r="BB50">
            <v>0</v>
          </cell>
          <cell r="BC50">
            <v>0</v>
          </cell>
          <cell r="BE50">
            <v>0</v>
          </cell>
          <cell r="BF50">
            <v>0</v>
          </cell>
          <cell r="BH50">
            <v>0</v>
          </cell>
          <cell r="BI50">
            <v>0</v>
          </cell>
          <cell r="BK50">
            <v>0</v>
          </cell>
          <cell r="BL50">
            <v>0</v>
          </cell>
          <cell r="BN50">
            <v>0</v>
          </cell>
          <cell r="BO50">
            <v>0</v>
          </cell>
          <cell r="BQ50">
            <v>0</v>
          </cell>
          <cell r="BR50">
            <v>0</v>
          </cell>
          <cell r="BT50">
            <v>0</v>
          </cell>
          <cell r="BU50">
            <v>0</v>
          </cell>
          <cell r="BW50">
            <v>0</v>
          </cell>
          <cell r="BX50">
            <v>0</v>
          </cell>
        </row>
        <row r="51">
          <cell r="A51" t="e">
            <v>#NAME?</v>
          </cell>
          <cell r="C51">
            <v>0</v>
          </cell>
          <cell r="D51">
            <v>0</v>
          </cell>
          <cell r="F51">
            <v>0</v>
          </cell>
          <cell r="G51">
            <v>0</v>
          </cell>
          <cell r="I51">
            <v>0</v>
          </cell>
          <cell r="J51">
            <v>0</v>
          </cell>
          <cell r="L51">
            <v>0</v>
          </cell>
          <cell r="M51">
            <v>0</v>
          </cell>
          <cell r="O51">
            <v>0</v>
          </cell>
          <cell r="P51">
            <v>0</v>
          </cell>
          <cell r="R51">
            <v>0</v>
          </cell>
          <cell r="S51">
            <v>0</v>
          </cell>
          <cell r="U51">
            <v>0</v>
          </cell>
          <cell r="V51">
            <v>0</v>
          </cell>
          <cell r="X51">
            <v>0</v>
          </cell>
          <cell r="Y51">
            <v>0</v>
          </cell>
          <cell r="AA51">
            <v>0</v>
          </cell>
          <cell r="AB51">
            <v>0</v>
          </cell>
          <cell r="AD51">
            <v>0</v>
          </cell>
          <cell r="AE51">
            <v>0</v>
          </cell>
          <cell r="AG51">
            <v>0</v>
          </cell>
          <cell r="AH51">
            <v>0</v>
          </cell>
          <cell r="AJ51">
            <v>0</v>
          </cell>
          <cell r="AK51">
            <v>0</v>
          </cell>
          <cell r="AM51">
            <v>0</v>
          </cell>
          <cell r="AN51">
            <v>0</v>
          </cell>
          <cell r="AP51">
            <v>0</v>
          </cell>
          <cell r="AQ51">
            <v>0</v>
          </cell>
          <cell r="AS51">
            <v>0</v>
          </cell>
          <cell r="AT51">
            <v>0</v>
          </cell>
          <cell r="AV51">
            <v>0</v>
          </cell>
          <cell r="AW51">
            <v>0</v>
          </cell>
          <cell r="AY51">
            <v>0</v>
          </cell>
          <cell r="AZ51">
            <v>0</v>
          </cell>
          <cell r="BB51">
            <v>0</v>
          </cell>
          <cell r="BC51">
            <v>0</v>
          </cell>
          <cell r="BE51">
            <v>0</v>
          </cell>
          <cell r="BF51">
            <v>0</v>
          </cell>
          <cell r="BH51">
            <v>0</v>
          </cell>
          <cell r="BI51">
            <v>0</v>
          </cell>
          <cell r="BK51">
            <v>0</v>
          </cell>
          <cell r="BL51">
            <v>0</v>
          </cell>
          <cell r="BN51">
            <v>0</v>
          </cell>
          <cell r="BO51">
            <v>0</v>
          </cell>
          <cell r="BQ51">
            <v>0</v>
          </cell>
          <cell r="BR51">
            <v>0</v>
          </cell>
          <cell r="BT51">
            <v>0</v>
          </cell>
          <cell r="BU51">
            <v>0</v>
          </cell>
          <cell r="BW51">
            <v>0</v>
          </cell>
          <cell r="BX51">
            <v>0</v>
          </cell>
        </row>
        <row r="52">
          <cell r="A52" t="e">
            <v>#NAME?</v>
          </cell>
          <cell r="C52">
            <v>0</v>
          </cell>
          <cell r="D52">
            <v>0</v>
          </cell>
          <cell r="F52">
            <v>0</v>
          </cell>
          <cell r="G52">
            <v>0</v>
          </cell>
          <cell r="I52">
            <v>0</v>
          </cell>
          <cell r="J52">
            <v>0</v>
          </cell>
          <cell r="L52">
            <v>0</v>
          </cell>
          <cell r="M52">
            <v>0</v>
          </cell>
          <cell r="O52">
            <v>0</v>
          </cell>
          <cell r="P52">
            <v>0</v>
          </cell>
          <cell r="R52">
            <v>0</v>
          </cell>
          <cell r="S52">
            <v>0</v>
          </cell>
          <cell r="U52">
            <v>0</v>
          </cell>
          <cell r="V52">
            <v>0</v>
          </cell>
          <cell r="X52">
            <v>0</v>
          </cell>
          <cell r="Y52">
            <v>0</v>
          </cell>
          <cell r="AA52">
            <v>0</v>
          </cell>
          <cell r="AB52">
            <v>0</v>
          </cell>
          <cell r="AD52">
            <v>0</v>
          </cell>
          <cell r="AE52">
            <v>0</v>
          </cell>
          <cell r="AG52">
            <v>0</v>
          </cell>
          <cell r="AH52">
            <v>0</v>
          </cell>
          <cell r="AJ52">
            <v>0</v>
          </cell>
          <cell r="AK52">
            <v>0</v>
          </cell>
          <cell r="AM52">
            <v>0</v>
          </cell>
          <cell r="AN52">
            <v>0</v>
          </cell>
          <cell r="AP52">
            <v>0</v>
          </cell>
          <cell r="AQ52">
            <v>0</v>
          </cell>
          <cell r="AS52">
            <v>0</v>
          </cell>
          <cell r="AT52">
            <v>0</v>
          </cell>
          <cell r="AV52">
            <v>0</v>
          </cell>
          <cell r="AW52">
            <v>0</v>
          </cell>
          <cell r="AY52">
            <v>0</v>
          </cell>
          <cell r="AZ52">
            <v>0</v>
          </cell>
          <cell r="BB52">
            <v>0</v>
          </cell>
          <cell r="BC52">
            <v>0</v>
          </cell>
          <cell r="BE52">
            <v>0</v>
          </cell>
          <cell r="BF52">
            <v>0</v>
          </cell>
          <cell r="BH52">
            <v>0</v>
          </cell>
          <cell r="BI52">
            <v>0</v>
          </cell>
          <cell r="BK52">
            <v>0</v>
          </cell>
          <cell r="BL52">
            <v>0</v>
          </cell>
          <cell r="BN52">
            <v>0</v>
          </cell>
          <cell r="BO52">
            <v>0</v>
          </cell>
          <cell r="BQ52">
            <v>0</v>
          </cell>
          <cell r="BR52">
            <v>0</v>
          </cell>
          <cell r="BT52">
            <v>0</v>
          </cell>
          <cell r="BU52">
            <v>0</v>
          </cell>
          <cell r="BW52">
            <v>0</v>
          </cell>
          <cell r="BX52">
            <v>0</v>
          </cell>
        </row>
        <row r="53">
          <cell r="A53" t="e">
            <v>#NAME?</v>
          </cell>
          <cell r="C53">
            <v>0</v>
          </cell>
          <cell r="D53">
            <v>0</v>
          </cell>
          <cell r="F53">
            <v>0</v>
          </cell>
          <cell r="G53">
            <v>0</v>
          </cell>
          <cell r="I53">
            <v>0</v>
          </cell>
          <cell r="J53">
            <v>0</v>
          </cell>
          <cell r="L53">
            <v>0</v>
          </cell>
          <cell r="M53">
            <v>0</v>
          </cell>
          <cell r="O53">
            <v>0</v>
          </cell>
          <cell r="P53">
            <v>0</v>
          </cell>
          <cell r="R53">
            <v>0</v>
          </cell>
          <cell r="S53">
            <v>0</v>
          </cell>
          <cell r="U53">
            <v>0</v>
          </cell>
          <cell r="V53">
            <v>0</v>
          </cell>
          <cell r="X53">
            <v>0</v>
          </cell>
          <cell r="Y53">
            <v>0</v>
          </cell>
          <cell r="AA53">
            <v>0</v>
          </cell>
          <cell r="AB53">
            <v>0</v>
          </cell>
          <cell r="AD53">
            <v>0</v>
          </cell>
          <cell r="AE53">
            <v>0</v>
          </cell>
          <cell r="AG53">
            <v>0</v>
          </cell>
          <cell r="AH53">
            <v>0</v>
          </cell>
          <cell r="AJ53">
            <v>0</v>
          </cell>
          <cell r="AK53">
            <v>0</v>
          </cell>
          <cell r="AM53">
            <v>0</v>
          </cell>
          <cell r="AN53">
            <v>0</v>
          </cell>
          <cell r="AP53">
            <v>0</v>
          </cell>
          <cell r="AQ53">
            <v>0</v>
          </cell>
          <cell r="AS53">
            <v>0</v>
          </cell>
          <cell r="AT53">
            <v>0</v>
          </cell>
          <cell r="AV53">
            <v>0</v>
          </cell>
          <cell r="AW53">
            <v>0</v>
          </cell>
          <cell r="AY53">
            <v>0</v>
          </cell>
          <cell r="AZ53">
            <v>0</v>
          </cell>
          <cell r="BB53">
            <v>0</v>
          </cell>
          <cell r="BC53">
            <v>0</v>
          </cell>
          <cell r="BE53">
            <v>0</v>
          </cell>
          <cell r="BF53">
            <v>0</v>
          </cell>
          <cell r="BH53">
            <v>0</v>
          </cell>
          <cell r="BI53">
            <v>0</v>
          </cell>
          <cell r="BK53">
            <v>0</v>
          </cell>
          <cell r="BL53">
            <v>0</v>
          </cell>
          <cell r="BN53">
            <v>0</v>
          </cell>
          <cell r="BO53">
            <v>0</v>
          </cell>
          <cell r="BQ53">
            <v>0</v>
          </cell>
          <cell r="BR53">
            <v>0</v>
          </cell>
          <cell r="BT53">
            <v>0</v>
          </cell>
          <cell r="BU53">
            <v>0</v>
          </cell>
          <cell r="BW53">
            <v>0</v>
          </cell>
          <cell r="BX53">
            <v>0</v>
          </cell>
        </row>
        <row r="54">
          <cell r="A54" t="e">
            <v>#NAME?</v>
          </cell>
          <cell r="C54">
            <v>0</v>
          </cell>
          <cell r="D54">
            <v>0</v>
          </cell>
          <cell r="F54">
            <v>0</v>
          </cell>
          <cell r="G54">
            <v>0</v>
          </cell>
          <cell r="I54">
            <v>0</v>
          </cell>
          <cell r="J54">
            <v>0</v>
          </cell>
          <cell r="L54">
            <v>0</v>
          </cell>
          <cell r="M54">
            <v>0</v>
          </cell>
          <cell r="O54">
            <v>0</v>
          </cell>
          <cell r="P54">
            <v>0</v>
          </cell>
          <cell r="R54">
            <v>0</v>
          </cell>
          <cell r="S54">
            <v>0</v>
          </cell>
          <cell r="U54">
            <v>0</v>
          </cell>
          <cell r="V54">
            <v>0</v>
          </cell>
          <cell r="X54">
            <v>0</v>
          </cell>
          <cell r="Y54">
            <v>0</v>
          </cell>
          <cell r="AA54">
            <v>0</v>
          </cell>
          <cell r="AB54">
            <v>0</v>
          </cell>
          <cell r="AD54">
            <v>0</v>
          </cell>
          <cell r="AE54">
            <v>0</v>
          </cell>
          <cell r="AG54">
            <v>0</v>
          </cell>
          <cell r="AH54">
            <v>0</v>
          </cell>
          <cell r="AJ54">
            <v>0</v>
          </cell>
          <cell r="AK54">
            <v>0</v>
          </cell>
          <cell r="AM54">
            <v>0</v>
          </cell>
          <cell r="AN54">
            <v>0</v>
          </cell>
          <cell r="AP54">
            <v>0</v>
          </cell>
          <cell r="AQ54">
            <v>0</v>
          </cell>
          <cell r="AS54">
            <v>0</v>
          </cell>
          <cell r="AT54">
            <v>0</v>
          </cell>
          <cell r="AV54">
            <v>0</v>
          </cell>
          <cell r="AW54">
            <v>0</v>
          </cell>
          <cell r="AY54">
            <v>0</v>
          </cell>
          <cell r="AZ54">
            <v>0</v>
          </cell>
          <cell r="BB54">
            <v>0</v>
          </cell>
          <cell r="BC54">
            <v>0</v>
          </cell>
          <cell r="BE54">
            <v>0</v>
          </cell>
          <cell r="BF54">
            <v>0</v>
          </cell>
          <cell r="BH54">
            <v>0</v>
          </cell>
          <cell r="BI54">
            <v>0</v>
          </cell>
          <cell r="BK54">
            <v>0</v>
          </cell>
          <cell r="BL54">
            <v>0</v>
          </cell>
          <cell r="BN54">
            <v>0</v>
          </cell>
          <cell r="BO54">
            <v>0</v>
          </cell>
          <cell r="BQ54">
            <v>0</v>
          </cell>
          <cell r="BR54">
            <v>0</v>
          </cell>
          <cell r="BT54">
            <v>0</v>
          </cell>
          <cell r="BU54">
            <v>0</v>
          </cell>
          <cell r="BW54">
            <v>0</v>
          </cell>
          <cell r="BX54">
            <v>0</v>
          </cell>
        </row>
        <row r="55">
          <cell r="A55" t="e">
            <v>#NAME?</v>
          </cell>
          <cell r="C55">
            <v>0</v>
          </cell>
          <cell r="D55">
            <v>0</v>
          </cell>
          <cell r="F55">
            <v>0</v>
          </cell>
          <cell r="G55">
            <v>0</v>
          </cell>
          <cell r="I55">
            <v>0</v>
          </cell>
          <cell r="J55">
            <v>0</v>
          </cell>
          <cell r="L55">
            <v>0</v>
          </cell>
          <cell r="M55">
            <v>0</v>
          </cell>
          <cell r="O55">
            <v>0</v>
          </cell>
          <cell r="P55">
            <v>0</v>
          </cell>
          <cell r="R55">
            <v>0</v>
          </cell>
          <cell r="S55">
            <v>0</v>
          </cell>
          <cell r="U55">
            <v>0</v>
          </cell>
          <cell r="V55">
            <v>0</v>
          </cell>
          <cell r="X55">
            <v>0</v>
          </cell>
          <cell r="Y55">
            <v>0</v>
          </cell>
          <cell r="AA55">
            <v>0</v>
          </cell>
          <cell r="AB55">
            <v>0</v>
          </cell>
          <cell r="AD55">
            <v>0</v>
          </cell>
          <cell r="AE55">
            <v>0</v>
          </cell>
          <cell r="AG55">
            <v>0</v>
          </cell>
          <cell r="AH55">
            <v>0</v>
          </cell>
          <cell r="AJ55">
            <v>0</v>
          </cell>
          <cell r="AK55">
            <v>0</v>
          </cell>
          <cell r="AM55">
            <v>0</v>
          </cell>
          <cell r="AN55">
            <v>0</v>
          </cell>
          <cell r="AP55">
            <v>0</v>
          </cell>
          <cell r="AQ55">
            <v>0</v>
          </cell>
          <cell r="AS55">
            <v>0</v>
          </cell>
          <cell r="AT55">
            <v>0</v>
          </cell>
          <cell r="AV55">
            <v>0</v>
          </cell>
          <cell r="AW55">
            <v>0</v>
          </cell>
          <cell r="AY55">
            <v>0</v>
          </cell>
          <cell r="AZ55">
            <v>0</v>
          </cell>
          <cell r="BB55">
            <v>0</v>
          </cell>
          <cell r="BC55">
            <v>0</v>
          </cell>
          <cell r="BE55">
            <v>0</v>
          </cell>
          <cell r="BF55">
            <v>0</v>
          </cell>
          <cell r="BH55">
            <v>0</v>
          </cell>
          <cell r="BI55">
            <v>0</v>
          </cell>
          <cell r="BK55">
            <v>0</v>
          </cell>
          <cell r="BL55">
            <v>0</v>
          </cell>
          <cell r="BN55">
            <v>0</v>
          </cell>
          <cell r="BO55">
            <v>0</v>
          </cell>
          <cell r="BQ55">
            <v>0</v>
          </cell>
          <cell r="BR55">
            <v>0</v>
          </cell>
          <cell r="BT55">
            <v>0</v>
          </cell>
          <cell r="BU55">
            <v>0</v>
          </cell>
          <cell r="BW55">
            <v>0</v>
          </cell>
          <cell r="BX55">
            <v>0</v>
          </cell>
        </row>
        <row r="56">
          <cell r="A56" t="e">
            <v>#NAME?</v>
          </cell>
          <cell r="C56">
            <v>0</v>
          </cell>
          <cell r="D56">
            <v>0</v>
          </cell>
          <cell r="F56">
            <v>0</v>
          </cell>
          <cell r="G56">
            <v>0</v>
          </cell>
          <cell r="I56">
            <v>0</v>
          </cell>
          <cell r="J56">
            <v>0</v>
          </cell>
          <cell r="L56">
            <v>0</v>
          </cell>
          <cell r="M56">
            <v>0</v>
          </cell>
          <cell r="O56">
            <v>0</v>
          </cell>
          <cell r="P56">
            <v>0</v>
          </cell>
          <cell r="R56">
            <v>0</v>
          </cell>
          <cell r="S56">
            <v>0</v>
          </cell>
          <cell r="U56">
            <v>0</v>
          </cell>
          <cell r="V56">
            <v>0</v>
          </cell>
          <cell r="X56">
            <v>0</v>
          </cell>
          <cell r="Y56">
            <v>0</v>
          </cell>
          <cell r="AA56">
            <v>0</v>
          </cell>
          <cell r="AB56">
            <v>0</v>
          </cell>
          <cell r="AD56">
            <v>0</v>
          </cell>
          <cell r="AE56">
            <v>0</v>
          </cell>
          <cell r="AG56">
            <v>0</v>
          </cell>
          <cell r="AH56">
            <v>0</v>
          </cell>
          <cell r="AJ56">
            <v>0</v>
          </cell>
          <cell r="AK56">
            <v>0</v>
          </cell>
          <cell r="AM56">
            <v>0</v>
          </cell>
          <cell r="AN56">
            <v>0</v>
          </cell>
          <cell r="AP56">
            <v>0</v>
          </cell>
          <cell r="AQ56">
            <v>0</v>
          </cell>
          <cell r="AS56">
            <v>0</v>
          </cell>
          <cell r="AT56">
            <v>0</v>
          </cell>
          <cell r="AV56">
            <v>0</v>
          </cell>
          <cell r="AW56">
            <v>0</v>
          </cell>
          <cell r="AY56">
            <v>0</v>
          </cell>
          <cell r="AZ56">
            <v>0</v>
          </cell>
          <cell r="BB56">
            <v>0</v>
          </cell>
          <cell r="BC56">
            <v>0</v>
          </cell>
          <cell r="BE56">
            <v>0</v>
          </cell>
          <cell r="BF56">
            <v>0</v>
          </cell>
          <cell r="BH56">
            <v>0</v>
          </cell>
          <cell r="BI56">
            <v>0</v>
          </cell>
          <cell r="BK56">
            <v>0</v>
          </cell>
          <cell r="BL56">
            <v>0</v>
          </cell>
          <cell r="BN56">
            <v>0</v>
          </cell>
          <cell r="BO56">
            <v>0</v>
          </cell>
          <cell r="BQ56">
            <v>0</v>
          </cell>
          <cell r="BR56">
            <v>0</v>
          </cell>
          <cell r="BT56">
            <v>0</v>
          </cell>
          <cell r="BU56">
            <v>0</v>
          </cell>
          <cell r="BW56">
            <v>0</v>
          </cell>
          <cell r="BX56">
            <v>0</v>
          </cell>
        </row>
        <row r="57">
          <cell r="A57" t="e">
            <v>#NAME?</v>
          </cell>
          <cell r="C57">
            <v>0</v>
          </cell>
          <cell r="D57">
            <v>0</v>
          </cell>
          <cell r="F57">
            <v>0</v>
          </cell>
          <cell r="G57">
            <v>0</v>
          </cell>
          <cell r="I57">
            <v>0</v>
          </cell>
          <cell r="J57">
            <v>0</v>
          </cell>
          <cell r="L57">
            <v>0</v>
          </cell>
          <cell r="M57">
            <v>0</v>
          </cell>
          <cell r="O57">
            <v>0</v>
          </cell>
          <cell r="P57">
            <v>0</v>
          </cell>
          <cell r="R57">
            <v>0</v>
          </cell>
          <cell r="S57">
            <v>0</v>
          </cell>
          <cell r="U57">
            <v>0</v>
          </cell>
          <cell r="V57">
            <v>0</v>
          </cell>
          <cell r="X57">
            <v>0</v>
          </cell>
          <cell r="Y57">
            <v>0</v>
          </cell>
          <cell r="AA57">
            <v>0</v>
          </cell>
          <cell r="AB57">
            <v>0</v>
          </cell>
          <cell r="AD57">
            <v>0</v>
          </cell>
          <cell r="AE57">
            <v>0</v>
          </cell>
          <cell r="AG57">
            <v>0</v>
          </cell>
          <cell r="AH57">
            <v>0</v>
          </cell>
          <cell r="AJ57">
            <v>0</v>
          </cell>
          <cell r="AK57">
            <v>0</v>
          </cell>
          <cell r="AM57">
            <v>0</v>
          </cell>
          <cell r="AN57">
            <v>0</v>
          </cell>
          <cell r="AP57">
            <v>0</v>
          </cell>
          <cell r="AQ57">
            <v>0</v>
          </cell>
          <cell r="AS57">
            <v>0</v>
          </cell>
          <cell r="AT57">
            <v>0</v>
          </cell>
          <cell r="AV57">
            <v>0</v>
          </cell>
          <cell r="AW57">
            <v>0</v>
          </cell>
          <cell r="AY57">
            <v>0</v>
          </cell>
          <cell r="AZ57">
            <v>0</v>
          </cell>
          <cell r="BB57">
            <v>0</v>
          </cell>
          <cell r="BC57">
            <v>0</v>
          </cell>
          <cell r="BE57">
            <v>0</v>
          </cell>
          <cell r="BF57">
            <v>0</v>
          </cell>
          <cell r="BH57">
            <v>0</v>
          </cell>
          <cell r="BI57">
            <v>0</v>
          </cell>
          <cell r="BK57">
            <v>0</v>
          </cell>
          <cell r="BL57">
            <v>0</v>
          </cell>
          <cell r="BN57">
            <v>0</v>
          </cell>
          <cell r="BO57">
            <v>0</v>
          </cell>
          <cell r="BQ57">
            <v>0</v>
          </cell>
          <cell r="BR57">
            <v>0</v>
          </cell>
          <cell r="BT57">
            <v>0</v>
          </cell>
          <cell r="BU57">
            <v>0</v>
          </cell>
          <cell r="BW57">
            <v>0</v>
          </cell>
          <cell r="BX57">
            <v>0</v>
          </cell>
        </row>
        <row r="58">
          <cell r="A58" t="e">
            <v>#NAME?</v>
          </cell>
          <cell r="C58">
            <v>0</v>
          </cell>
          <cell r="D58">
            <v>0</v>
          </cell>
          <cell r="F58">
            <v>0</v>
          </cell>
          <cell r="G58">
            <v>0</v>
          </cell>
          <cell r="I58">
            <v>0</v>
          </cell>
          <cell r="J58">
            <v>0</v>
          </cell>
          <cell r="L58">
            <v>0</v>
          </cell>
          <cell r="M58">
            <v>0</v>
          </cell>
          <cell r="O58">
            <v>0</v>
          </cell>
          <cell r="P58">
            <v>0</v>
          </cell>
          <cell r="R58">
            <v>0</v>
          </cell>
          <cell r="S58">
            <v>0</v>
          </cell>
          <cell r="U58">
            <v>0</v>
          </cell>
          <cell r="V58">
            <v>0</v>
          </cell>
          <cell r="X58">
            <v>0</v>
          </cell>
          <cell r="Y58">
            <v>0</v>
          </cell>
          <cell r="AA58">
            <v>0</v>
          </cell>
          <cell r="AB58">
            <v>0</v>
          </cell>
          <cell r="AD58">
            <v>0</v>
          </cell>
          <cell r="AE58">
            <v>0</v>
          </cell>
          <cell r="AG58">
            <v>0</v>
          </cell>
          <cell r="AH58">
            <v>0</v>
          </cell>
          <cell r="AJ58">
            <v>0</v>
          </cell>
          <cell r="AK58">
            <v>0</v>
          </cell>
          <cell r="AM58">
            <v>0</v>
          </cell>
          <cell r="AN58">
            <v>0</v>
          </cell>
          <cell r="AP58">
            <v>0</v>
          </cell>
          <cell r="AQ58">
            <v>0</v>
          </cell>
          <cell r="AS58">
            <v>0</v>
          </cell>
          <cell r="AT58">
            <v>0</v>
          </cell>
          <cell r="AV58">
            <v>0</v>
          </cell>
          <cell r="AW58">
            <v>0</v>
          </cell>
          <cell r="AY58">
            <v>0</v>
          </cell>
          <cell r="AZ58">
            <v>0</v>
          </cell>
          <cell r="BB58">
            <v>0</v>
          </cell>
          <cell r="BC58">
            <v>0</v>
          </cell>
          <cell r="BE58">
            <v>0</v>
          </cell>
          <cell r="BF58">
            <v>0</v>
          </cell>
          <cell r="BH58">
            <v>0</v>
          </cell>
          <cell r="BI58">
            <v>0</v>
          </cell>
          <cell r="BK58">
            <v>0</v>
          </cell>
          <cell r="BL58">
            <v>0</v>
          </cell>
          <cell r="BN58">
            <v>0</v>
          </cell>
          <cell r="BO58">
            <v>0</v>
          </cell>
          <cell r="BQ58">
            <v>0</v>
          </cell>
          <cell r="BR58">
            <v>0</v>
          </cell>
          <cell r="BT58">
            <v>0</v>
          </cell>
          <cell r="BU58">
            <v>0</v>
          </cell>
          <cell r="BW58">
            <v>0</v>
          </cell>
          <cell r="BX58">
            <v>0</v>
          </cell>
        </row>
        <row r="59">
          <cell r="A59" t="e">
            <v>#NAME?</v>
          </cell>
          <cell r="C59">
            <v>0</v>
          </cell>
          <cell r="D59">
            <v>0</v>
          </cell>
          <cell r="F59">
            <v>0</v>
          </cell>
          <cell r="G59">
            <v>0</v>
          </cell>
          <cell r="I59">
            <v>0</v>
          </cell>
          <cell r="J59">
            <v>0</v>
          </cell>
          <cell r="L59">
            <v>0</v>
          </cell>
          <cell r="M59">
            <v>0</v>
          </cell>
          <cell r="O59">
            <v>0</v>
          </cell>
          <cell r="P59">
            <v>0</v>
          </cell>
          <cell r="R59">
            <v>0</v>
          </cell>
          <cell r="S59">
            <v>0</v>
          </cell>
          <cell r="U59">
            <v>0</v>
          </cell>
          <cell r="V59">
            <v>0</v>
          </cell>
          <cell r="X59">
            <v>0</v>
          </cell>
          <cell r="Y59">
            <v>0</v>
          </cell>
          <cell r="AA59">
            <v>0</v>
          </cell>
          <cell r="AB59">
            <v>0</v>
          </cell>
          <cell r="AD59">
            <v>0</v>
          </cell>
          <cell r="AE59">
            <v>0</v>
          </cell>
          <cell r="AG59">
            <v>0</v>
          </cell>
          <cell r="AH59">
            <v>0</v>
          </cell>
          <cell r="AJ59">
            <v>0</v>
          </cell>
          <cell r="AK59">
            <v>0</v>
          </cell>
          <cell r="AM59">
            <v>0</v>
          </cell>
          <cell r="AN59">
            <v>0</v>
          </cell>
          <cell r="AP59">
            <v>0</v>
          </cell>
          <cell r="AQ59">
            <v>0</v>
          </cell>
          <cell r="AS59">
            <v>0</v>
          </cell>
          <cell r="AT59">
            <v>0</v>
          </cell>
          <cell r="AV59">
            <v>0</v>
          </cell>
          <cell r="AW59">
            <v>0</v>
          </cell>
          <cell r="AY59">
            <v>0</v>
          </cell>
          <cell r="AZ59">
            <v>0</v>
          </cell>
          <cell r="BB59">
            <v>0</v>
          </cell>
          <cell r="BC59">
            <v>0</v>
          </cell>
          <cell r="BE59">
            <v>0</v>
          </cell>
          <cell r="BF59">
            <v>0</v>
          </cell>
          <cell r="BH59">
            <v>0</v>
          </cell>
          <cell r="BI59">
            <v>0</v>
          </cell>
          <cell r="BK59">
            <v>0</v>
          </cell>
          <cell r="BL59">
            <v>0</v>
          </cell>
          <cell r="BN59">
            <v>0</v>
          </cell>
          <cell r="BO59">
            <v>0</v>
          </cell>
          <cell r="BQ59">
            <v>0</v>
          </cell>
          <cell r="BR59">
            <v>0</v>
          </cell>
          <cell r="BT59">
            <v>0</v>
          </cell>
          <cell r="BU59">
            <v>0</v>
          </cell>
          <cell r="BW59">
            <v>0</v>
          </cell>
          <cell r="BX59">
            <v>0</v>
          </cell>
        </row>
        <row r="60">
          <cell r="A60" t="e">
            <v>#NAME?</v>
          </cell>
          <cell r="C60">
            <v>0</v>
          </cell>
          <cell r="D60">
            <v>0</v>
          </cell>
          <cell r="F60">
            <v>0</v>
          </cell>
          <cell r="G60">
            <v>0</v>
          </cell>
          <cell r="I60">
            <v>0</v>
          </cell>
          <cell r="J60">
            <v>0</v>
          </cell>
          <cell r="L60">
            <v>0</v>
          </cell>
          <cell r="M60">
            <v>0</v>
          </cell>
          <cell r="O60">
            <v>0</v>
          </cell>
          <cell r="P60">
            <v>0</v>
          </cell>
          <cell r="R60">
            <v>0</v>
          </cell>
          <cell r="S60">
            <v>0</v>
          </cell>
          <cell r="U60">
            <v>0</v>
          </cell>
          <cell r="V60">
            <v>0</v>
          </cell>
          <cell r="X60">
            <v>0</v>
          </cell>
          <cell r="Y60">
            <v>0</v>
          </cell>
          <cell r="AA60">
            <v>0</v>
          </cell>
          <cell r="AB60">
            <v>0</v>
          </cell>
          <cell r="AD60">
            <v>0</v>
          </cell>
          <cell r="AE60">
            <v>0</v>
          </cell>
          <cell r="AG60">
            <v>0</v>
          </cell>
          <cell r="AH60">
            <v>0</v>
          </cell>
          <cell r="AJ60">
            <v>0</v>
          </cell>
          <cell r="AK60">
            <v>0</v>
          </cell>
          <cell r="AM60">
            <v>0</v>
          </cell>
          <cell r="AN60">
            <v>0</v>
          </cell>
          <cell r="AP60">
            <v>0</v>
          </cell>
          <cell r="AQ60">
            <v>0</v>
          </cell>
          <cell r="AS60">
            <v>0</v>
          </cell>
          <cell r="AT60">
            <v>0</v>
          </cell>
          <cell r="AV60">
            <v>0</v>
          </cell>
          <cell r="AW60">
            <v>0</v>
          </cell>
          <cell r="AY60">
            <v>0</v>
          </cell>
          <cell r="AZ60">
            <v>0</v>
          </cell>
          <cell r="BB60">
            <v>0</v>
          </cell>
          <cell r="BC60">
            <v>0</v>
          </cell>
          <cell r="BE60">
            <v>0</v>
          </cell>
          <cell r="BF60">
            <v>0</v>
          </cell>
          <cell r="BH60">
            <v>0</v>
          </cell>
          <cell r="BI60">
            <v>0</v>
          </cell>
          <cell r="BK60">
            <v>0</v>
          </cell>
          <cell r="BL60">
            <v>0</v>
          </cell>
          <cell r="BN60">
            <v>0</v>
          </cell>
          <cell r="BO60">
            <v>0</v>
          </cell>
          <cell r="BQ60">
            <v>0</v>
          </cell>
          <cell r="BR60">
            <v>0</v>
          </cell>
          <cell r="BT60">
            <v>0</v>
          </cell>
          <cell r="BU60">
            <v>0</v>
          </cell>
          <cell r="BW60">
            <v>0</v>
          </cell>
          <cell r="BX60">
            <v>0</v>
          </cell>
        </row>
        <row r="61">
          <cell r="A61" t="e">
            <v>#NAME?</v>
          </cell>
          <cell r="C61">
            <v>0</v>
          </cell>
          <cell r="D61">
            <v>0</v>
          </cell>
          <cell r="F61">
            <v>0</v>
          </cell>
          <cell r="G61">
            <v>0</v>
          </cell>
          <cell r="I61">
            <v>0</v>
          </cell>
          <cell r="J61">
            <v>0</v>
          </cell>
          <cell r="L61">
            <v>0</v>
          </cell>
          <cell r="M61">
            <v>0</v>
          </cell>
          <cell r="O61">
            <v>0</v>
          </cell>
          <cell r="P61">
            <v>0</v>
          </cell>
          <cell r="R61">
            <v>0</v>
          </cell>
          <cell r="S61">
            <v>0</v>
          </cell>
          <cell r="U61">
            <v>0</v>
          </cell>
          <cell r="V61">
            <v>0</v>
          </cell>
          <cell r="X61">
            <v>0</v>
          </cell>
          <cell r="Y61">
            <v>0</v>
          </cell>
          <cell r="AA61">
            <v>0</v>
          </cell>
          <cell r="AB61">
            <v>0</v>
          </cell>
          <cell r="AD61">
            <v>0</v>
          </cell>
          <cell r="AE61">
            <v>0</v>
          </cell>
          <cell r="AG61">
            <v>0</v>
          </cell>
          <cell r="AH61">
            <v>0</v>
          </cell>
          <cell r="AJ61">
            <v>0</v>
          </cell>
          <cell r="AK61">
            <v>0</v>
          </cell>
          <cell r="AM61">
            <v>0</v>
          </cell>
          <cell r="AN61">
            <v>0</v>
          </cell>
          <cell r="AP61">
            <v>0</v>
          </cell>
          <cell r="AQ61">
            <v>0</v>
          </cell>
          <cell r="AS61">
            <v>0</v>
          </cell>
          <cell r="AT61">
            <v>0</v>
          </cell>
          <cell r="AV61">
            <v>0</v>
          </cell>
          <cell r="AW61">
            <v>0</v>
          </cell>
          <cell r="AY61">
            <v>0</v>
          </cell>
          <cell r="AZ61">
            <v>0</v>
          </cell>
          <cell r="BB61">
            <v>0</v>
          </cell>
          <cell r="BC61">
            <v>0</v>
          </cell>
          <cell r="BE61">
            <v>0</v>
          </cell>
          <cell r="BF61">
            <v>0</v>
          </cell>
          <cell r="BH61">
            <v>0</v>
          </cell>
          <cell r="BI61">
            <v>0</v>
          </cell>
          <cell r="BK61">
            <v>0</v>
          </cell>
          <cell r="BL61">
            <v>0</v>
          </cell>
          <cell r="BN61">
            <v>0</v>
          </cell>
          <cell r="BO61">
            <v>0</v>
          </cell>
          <cell r="BQ61">
            <v>0</v>
          </cell>
          <cell r="BR61">
            <v>0</v>
          </cell>
          <cell r="BT61">
            <v>0</v>
          </cell>
          <cell r="BU61">
            <v>0</v>
          </cell>
          <cell r="BW61">
            <v>0</v>
          </cell>
          <cell r="BX61">
            <v>0</v>
          </cell>
        </row>
        <row r="62">
          <cell r="A62" t="e">
            <v>#NAME?</v>
          </cell>
          <cell r="C62">
            <v>0</v>
          </cell>
          <cell r="D62">
            <v>0</v>
          </cell>
          <cell r="F62">
            <v>0</v>
          </cell>
          <cell r="G62">
            <v>0</v>
          </cell>
          <cell r="I62">
            <v>0</v>
          </cell>
          <cell r="J62">
            <v>0</v>
          </cell>
          <cell r="L62">
            <v>0</v>
          </cell>
          <cell r="M62">
            <v>0</v>
          </cell>
          <cell r="O62">
            <v>0</v>
          </cell>
          <cell r="P62">
            <v>0</v>
          </cell>
          <cell r="R62">
            <v>0</v>
          </cell>
          <cell r="S62">
            <v>0</v>
          </cell>
          <cell r="U62">
            <v>0</v>
          </cell>
          <cell r="V62">
            <v>0</v>
          </cell>
          <cell r="X62">
            <v>0</v>
          </cell>
          <cell r="Y62">
            <v>0</v>
          </cell>
          <cell r="AA62">
            <v>0</v>
          </cell>
          <cell r="AB62">
            <v>0</v>
          </cell>
          <cell r="AD62">
            <v>0</v>
          </cell>
          <cell r="AE62">
            <v>0</v>
          </cell>
          <cell r="AG62">
            <v>0</v>
          </cell>
          <cell r="AH62">
            <v>0</v>
          </cell>
          <cell r="AJ62">
            <v>0</v>
          </cell>
          <cell r="AK62">
            <v>0</v>
          </cell>
          <cell r="AM62">
            <v>0</v>
          </cell>
          <cell r="AN62">
            <v>0</v>
          </cell>
          <cell r="AP62">
            <v>0</v>
          </cell>
          <cell r="AQ62">
            <v>0</v>
          </cell>
          <cell r="AS62">
            <v>0</v>
          </cell>
          <cell r="AT62">
            <v>0</v>
          </cell>
          <cell r="AV62">
            <v>0</v>
          </cell>
          <cell r="AW62">
            <v>0</v>
          </cell>
          <cell r="AY62">
            <v>0</v>
          </cell>
          <cell r="AZ62">
            <v>0</v>
          </cell>
          <cell r="BB62">
            <v>0</v>
          </cell>
          <cell r="BC62">
            <v>0</v>
          </cell>
          <cell r="BE62">
            <v>0</v>
          </cell>
          <cell r="BF62">
            <v>0</v>
          </cell>
          <cell r="BH62">
            <v>0</v>
          </cell>
          <cell r="BI62">
            <v>0</v>
          </cell>
          <cell r="BK62">
            <v>0</v>
          </cell>
          <cell r="BL62">
            <v>0</v>
          </cell>
          <cell r="BN62">
            <v>0</v>
          </cell>
          <cell r="BO62">
            <v>0</v>
          </cell>
          <cell r="BQ62">
            <v>0</v>
          </cell>
          <cell r="BR62">
            <v>0</v>
          </cell>
          <cell r="BT62">
            <v>0</v>
          </cell>
          <cell r="BU62">
            <v>0</v>
          </cell>
          <cell r="BW62">
            <v>0</v>
          </cell>
          <cell r="BX62">
            <v>0</v>
          </cell>
        </row>
        <row r="63">
          <cell r="A63" t="e">
            <v>#NAME?</v>
          </cell>
          <cell r="C63">
            <v>0</v>
          </cell>
          <cell r="D63">
            <v>0</v>
          </cell>
          <cell r="F63">
            <v>0</v>
          </cell>
          <cell r="G63">
            <v>0</v>
          </cell>
          <cell r="I63">
            <v>0</v>
          </cell>
          <cell r="J63">
            <v>0</v>
          </cell>
          <cell r="L63">
            <v>0</v>
          </cell>
          <cell r="M63">
            <v>0</v>
          </cell>
          <cell r="O63">
            <v>0</v>
          </cell>
          <cell r="P63">
            <v>0</v>
          </cell>
          <cell r="R63">
            <v>0</v>
          </cell>
          <cell r="S63">
            <v>0</v>
          </cell>
          <cell r="U63">
            <v>0</v>
          </cell>
          <cell r="V63">
            <v>0</v>
          </cell>
          <cell r="X63">
            <v>0</v>
          </cell>
          <cell r="Y63">
            <v>0</v>
          </cell>
          <cell r="AA63">
            <v>0</v>
          </cell>
          <cell r="AB63">
            <v>0</v>
          </cell>
          <cell r="AD63">
            <v>0</v>
          </cell>
          <cell r="AE63">
            <v>0</v>
          </cell>
          <cell r="AG63">
            <v>0</v>
          </cell>
          <cell r="AH63">
            <v>0</v>
          </cell>
          <cell r="AJ63">
            <v>0</v>
          </cell>
          <cell r="AK63">
            <v>0</v>
          </cell>
          <cell r="AM63">
            <v>0</v>
          </cell>
          <cell r="AN63">
            <v>0</v>
          </cell>
          <cell r="AP63">
            <v>0</v>
          </cell>
          <cell r="AQ63">
            <v>0</v>
          </cell>
          <cell r="AS63">
            <v>0</v>
          </cell>
          <cell r="AT63">
            <v>0</v>
          </cell>
          <cell r="AV63">
            <v>0</v>
          </cell>
          <cell r="AW63">
            <v>0</v>
          </cell>
          <cell r="AY63">
            <v>0</v>
          </cell>
          <cell r="AZ63">
            <v>0</v>
          </cell>
          <cell r="BB63">
            <v>0</v>
          </cell>
          <cell r="BC63">
            <v>0</v>
          </cell>
          <cell r="BE63">
            <v>0</v>
          </cell>
          <cell r="BF63">
            <v>0</v>
          </cell>
          <cell r="BH63">
            <v>0</v>
          </cell>
          <cell r="BI63">
            <v>0</v>
          </cell>
          <cell r="BK63">
            <v>0</v>
          </cell>
          <cell r="BL63">
            <v>0</v>
          </cell>
          <cell r="BN63">
            <v>0</v>
          </cell>
          <cell r="BO63">
            <v>0</v>
          </cell>
          <cell r="BQ63">
            <v>0</v>
          </cell>
          <cell r="BR63">
            <v>0</v>
          </cell>
          <cell r="BT63">
            <v>0</v>
          </cell>
          <cell r="BU63">
            <v>0</v>
          </cell>
          <cell r="BW63">
            <v>0</v>
          </cell>
          <cell r="BX63">
            <v>0</v>
          </cell>
        </row>
        <row r="64">
          <cell r="A64" t="e">
            <v>#NAME?</v>
          </cell>
          <cell r="C64">
            <v>0</v>
          </cell>
          <cell r="D64">
            <v>0</v>
          </cell>
          <cell r="F64">
            <v>0</v>
          </cell>
          <cell r="G64">
            <v>0</v>
          </cell>
          <cell r="I64">
            <v>0</v>
          </cell>
          <cell r="J64">
            <v>0</v>
          </cell>
          <cell r="L64">
            <v>0</v>
          </cell>
          <cell r="M64">
            <v>0</v>
          </cell>
          <cell r="O64">
            <v>0</v>
          </cell>
          <cell r="P64">
            <v>0</v>
          </cell>
          <cell r="R64">
            <v>0</v>
          </cell>
          <cell r="S64">
            <v>0</v>
          </cell>
          <cell r="U64">
            <v>0</v>
          </cell>
          <cell r="V64">
            <v>0</v>
          </cell>
          <cell r="X64">
            <v>0</v>
          </cell>
          <cell r="Y64">
            <v>0</v>
          </cell>
          <cell r="AA64">
            <v>0</v>
          </cell>
          <cell r="AB64">
            <v>0</v>
          </cell>
          <cell r="AD64">
            <v>0</v>
          </cell>
          <cell r="AE64">
            <v>0</v>
          </cell>
          <cell r="AG64">
            <v>0</v>
          </cell>
          <cell r="AH64">
            <v>0</v>
          </cell>
          <cell r="AJ64">
            <v>0</v>
          </cell>
          <cell r="AK64">
            <v>0</v>
          </cell>
          <cell r="AM64">
            <v>0</v>
          </cell>
          <cell r="AN64">
            <v>0</v>
          </cell>
          <cell r="AP64">
            <v>0</v>
          </cell>
          <cell r="AQ64">
            <v>0</v>
          </cell>
          <cell r="AS64">
            <v>0</v>
          </cell>
          <cell r="AT64">
            <v>0</v>
          </cell>
          <cell r="AV64">
            <v>0</v>
          </cell>
          <cell r="AW64">
            <v>0</v>
          </cell>
          <cell r="AY64">
            <v>0</v>
          </cell>
          <cell r="AZ64">
            <v>0</v>
          </cell>
          <cell r="BB64">
            <v>0</v>
          </cell>
          <cell r="BC64">
            <v>0</v>
          </cell>
          <cell r="BE64">
            <v>0</v>
          </cell>
          <cell r="BF64">
            <v>0</v>
          </cell>
          <cell r="BH64">
            <v>0</v>
          </cell>
          <cell r="BI64">
            <v>0</v>
          </cell>
          <cell r="BK64">
            <v>0</v>
          </cell>
          <cell r="BL64">
            <v>0</v>
          </cell>
          <cell r="BN64">
            <v>0</v>
          </cell>
          <cell r="BO64">
            <v>0</v>
          </cell>
          <cell r="BQ64">
            <v>0</v>
          </cell>
          <cell r="BR64">
            <v>0</v>
          </cell>
          <cell r="BT64">
            <v>0</v>
          </cell>
          <cell r="BU64">
            <v>0</v>
          </cell>
          <cell r="BW64">
            <v>0</v>
          </cell>
          <cell r="BX64">
            <v>0</v>
          </cell>
        </row>
        <row r="65">
          <cell r="A65" t="e">
            <v>#NAME?</v>
          </cell>
          <cell r="C65">
            <v>0</v>
          </cell>
          <cell r="D65">
            <v>0</v>
          </cell>
          <cell r="F65">
            <v>0</v>
          </cell>
          <cell r="G65">
            <v>0</v>
          </cell>
          <cell r="I65">
            <v>0</v>
          </cell>
          <cell r="J65">
            <v>0</v>
          </cell>
          <cell r="L65">
            <v>0</v>
          </cell>
          <cell r="M65">
            <v>0</v>
          </cell>
          <cell r="O65">
            <v>0</v>
          </cell>
          <cell r="P65">
            <v>0</v>
          </cell>
          <cell r="R65">
            <v>0</v>
          </cell>
          <cell r="S65">
            <v>0</v>
          </cell>
          <cell r="U65">
            <v>0</v>
          </cell>
          <cell r="V65">
            <v>0</v>
          </cell>
          <cell r="X65">
            <v>0</v>
          </cell>
          <cell r="Y65">
            <v>0</v>
          </cell>
          <cell r="AA65">
            <v>0</v>
          </cell>
          <cell r="AB65">
            <v>0</v>
          </cell>
          <cell r="AD65">
            <v>0</v>
          </cell>
          <cell r="AE65">
            <v>0</v>
          </cell>
          <cell r="AG65">
            <v>0</v>
          </cell>
          <cell r="AH65">
            <v>0</v>
          </cell>
          <cell r="AJ65">
            <v>0</v>
          </cell>
          <cell r="AK65">
            <v>0</v>
          </cell>
          <cell r="AM65">
            <v>0</v>
          </cell>
          <cell r="AN65">
            <v>0</v>
          </cell>
          <cell r="AP65">
            <v>0</v>
          </cell>
          <cell r="AQ65">
            <v>0</v>
          </cell>
          <cell r="AS65">
            <v>0</v>
          </cell>
          <cell r="AT65">
            <v>0</v>
          </cell>
          <cell r="AV65">
            <v>0</v>
          </cell>
          <cell r="AW65">
            <v>0</v>
          </cell>
          <cell r="AY65">
            <v>0</v>
          </cell>
          <cell r="AZ65">
            <v>0</v>
          </cell>
          <cell r="BB65">
            <v>0</v>
          </cell>
          <cell r="BC65">
            <v>0</v>
          </cell>
          <cell r="BE65">
            <v>0</v>
          </cell>
          <cell r="BF65">
            <v>0</v>
          </cell>
          <cell r="BH65">
            <v>0</v>
          </cell>
          <cell r="BI65">
            <v>0</v>
          </cell>
          <cell r="BK65">
            <v>0</v>
          </cell>
          <cell r="BL65">
            <v>0</v>
          </cell>
          <cell r="BN65">
            <v>0</v>
          </cell>
          <cell r="BO65">
            <v>0</v>
          </cell>
          <cell r="BQ65">
            <v>0</v>
          </cell>
          <cell r="BR65">
            <v>0</v>
          </cell>
          <cell r="BT65">
            <v>0</v>
          </cell>
          <cell r="BU65">
            <v>0</v>
          </cell>
          <cell r="BW65">
            <v>0</v>
          </cell>
          <cell r="BX65">
            <v>0</v>
          </cell>
        </row>
        <row r="66">
          <cell r="A66" t="e">
            <v>#NAME?</v>
          </cell>
          <cell r="C66">
            <v>0</v>
          </cell>
          <cell r="D66">
            <v>0</v>
          </cell>
          <cell r="F66">
            <v>0</v>
          </cell>
          <cell r="G66">
            <v>0</v>
          </cell>
          <cell r="I66">
            <v>0</v>
          </cell>
          <cell r="J66">
            <v>0</v>
          </cell>
          <cell r="L66">
            <v>0</v>
          </cell>
          <cell r="M66">
            <v>0</v>
          </cell>
          <cell r="O66">
            <v>0</v>
          </cell>
          <cell r="P66">
            <v>0</v>
          </cell>
          <cell r="R66">
            <v>0</v>
          </cell>
          <cell r="S66">
            <v>0</v>
          </cell>
          <cell r="U66">
            <v>0</v>
          </cell>
          <cell r="V66">
            <v>0</v>
          </cell>
          <cell r="X66">
            <v>0</v>
          </cell>
          <cell r="Y66">
            <v>0</v>
          </cell>
          <cell r="AA66">
            <v>0</v>
          </cell>
          <cell r="AB66">
            <v>0</v>
          </cell>
          <cell r="AD66">
            <v>0</v>
          </cell>
          <cell r="AE66">
            <v>0</v>
          </cell>
          <cell r="AG66">
            <v>0</v>
          </cell>
          <cell r="AH66">
            <v>0</v>
          </cell>
          <cell r="AJ66">
            <v>0</v>
          </cell>
          <cell r="AK66">
            <v>0</v>
          </cell>
          <cell r="AM66">
            <v>0</v>
          </cell>
          <cell r="AN66">
            <v>0</v>
          </cell>
          <cell r="AP66">
            <v>0</v>
          </cell>
          <cell r="AQ66">
            <v>0</v>
          </cell>
          <cell r="AS66">
            <v>0</v>
          </cell>
          <cell r="AT66">
            <v>0</v>
          </cell>
          <cell r="AV66">
            <v>0</v>
          </cell>
          <cell r="AW66">
            <v>0</v>
          </cell>
          <cell r="AY66">
            <v>0</v>
          </cell>
          <cell r="AZ66">
            <v>0</v>
          </cell>
          <cell r="BB66">
            <v>0</v>
          </cell>
          <cell r="BC66">
            <v>0</v>
          </cell>
          <cell r="BE66">
            <v>0</v>
          </cell>
          <cell r="BF66">
            <v>0</v>
          </cell>
          <cell r="BH66">
            <v>0</v>
          </cell>
          <cell r="BI66">
            <v>0</v>
          </cell>
          <cell r="BK66">
            <v>0</v>
          </cell>
          <cell r="BL66">
            <v>0</v>
          </cell>
          <cell r="BN66">
            <v>0</v>
          </cell>
          <cell r="BO66">
            <v>0</v>
          </cell>
          <cell r="BQ66">
            <v>0</v>
          </cell>
          <cell r="BR66">
            <v>0</v>
          </cell>
          <cell r="BT66">
            <v>0</v>
          </cell>
          <cell r="BU66">
            <v>0</v>
          </cell>
          <cell r="BW66">
            <v>0</v>
          </cell>
          <cell r="BX66">
            <v>0</v>
          </cell>
        </row>
        <row r="67">
          <cell r="A67" t="e">
            <v>#NAME?</v>
          </cell>
          <cell r="C67">
            <v>0</v>
          </cell>
          <cell r="D67">
            <v>0</v>
          </cell>
          <cell r="F67">
            <v>0</v>
          </cell>
          <cell r="G67">
            <v>0</v>
          </cell>
          <cell r="I67">
            <v>0</v>
          </cell>
          <cell r="J67">
            <v>0</v>
          </cell>
          <cell r="L67">
            <v>0</v>
          </cell>
          <cell r="M67">
            <v>0</v>
          </cell>
          <cell r="O67">
            <v>0</v>
          </cell>
          <cell r="P67">
            <v>0</v>
          </cell>
          <cell r="R67">
            <v>0</v>
          </cell>
          <cell r="S67">
            <v>0</v>
          </cell>
          <cell r="U67">
            <v>0</v>
          </cell>
          <cell r="V67">
            <v>0</v>
          </cell>
          <cell r="X67">
            <v>0</v>
          </cell>
          <cell r="Y67">
            <v>0</v>
          </cell>
          <cell r="AA67">
            <v>0</v>
          </cell>
          <cell r="AB67">
            <v>0</v>
          </cell>
          <cell r="AD67">
            <v>0</v>
          </cell>
          <cell r="AE67">
            <v>0</v>
          </cell>
          <cell r="AG67">
            <v>0</v>
          </cell>
          <cell r="AH67">
            <v>0</v>
          </cell>
          <cell r="AJ67">
            <v>0</v>
          </cell>
          <cell r="AK67">
            <v>0</v>
          </cell>
          <cell r="AM67">
            <v>0</v>
          </cell>
          <cell r="AN67">
            <v>0</v>
          </cell>
          <cell r="AP67">
            <v>0</v>
          </cell>
          <cell r="AQ67">
            <v>0</v>
          </cell>
          <cell r="AS67">
            <v>0</v>
          </cell>
          <cell r="AT67">
            <v>0</v>
          </cell>
          <cell r="AV67">
            <v>0</v>
          </cell>
          <cell r="AW67">
            <v>0</v>
          </cell>
          <cell r="AY67">
            <v>0</v>
          </cell>
          <cell r="AZ67">
            <v>0</v>
          </cell>
          <cell r="BB67">
            <v>0</v>
          </cell>
          <cell r="BC67">
            <v>0</v>
          </cell>
          <cell r="BE67">
            <v>0</v>
          </cell>
          <cell r="BF67">
            <v>0</v>
          </cell>
          <cell r="BH67">
            <v>0</v>
          </cell>
          <cell r="BI67">
            <v>0</v>
          </cell>
          <cell r="BK67">
            <v>0</v>
          </cell>
          <cell r="BL67">
            <v>0</v>
          </cell>
          <cell r="BN67">
            <v>0</v>
          </cell>
          <cell r="BO67">
            <v>0</v>
          </cell>
          <cell r="BQ67">
            <v>0</v>
          </cell>
          <cell r="BR67">
            <v>0</v>
          </cell>
          <cell r="BT67">
            <v>0</v>
          </cell>
          <cell r="BU67">
            <v>0</v>
          </cell>
          <cell r="BW67">
            <v>0</v>
          </cell>
          <cell r="BX67">
            <v>0</v>
          </cell>
        </row>
        <row r="68">
          <cell r="A68" t="e">
            <v>#NAME?</v>
          </cell>
          <cell r="C68">
            <v>0</v>
          </cell>
          <cell r="D68">
            <v>0</v>
          </cell>
          <cell r="F68">
            <v>0</v>
          </cell>
          <cell r="G68">
            <v>0</v>
          </cell>
          <cell r="I68">
            <v>0</v>
          </cell>
          <cell r="J68">
            <v>0</v>
          </cell>
          <cell r="L68">
            <v>0</v>
          </cell>
          <cell r="M68">
            <v>0</v>
          </cell>
          <cell r="O68">
            <v>0</v>
          </cell>
          <cell r="P68">
            <v>0</v>
          </cell>
          <cell r="R68">
            <v>0</v>
          </cell>
          <cell r="S68">
            <v>0</v>
          </cell>
          <cell r="U68">
            <v>0</v>
          </cell>
          <cell r="V68">
            <v>0</v>
          </cell>
          <cell r="X68">
            <v>0</v>
          </cell>
          <cell r="Y68">
            <v>0</v>
          </cell>
          <cell r="AA68">
            <v>0</v>
          </cell>
          <cell r="AB68">
            <v>0</v>
          </cell>
          <cell r="AD68">
            <v>0</v>
          </cell>
          <cell r="AE68">
            <v>0</v>
          </cell>
          <cell r="AG68">
            <v>0</v>
          </cell>
          <cell r="AH68">
            <v>0</v>
          </cell>
          <cell r="AJ68">
            <v>0</v>
          </cell>
          <cell r="AK68">
            <v>0</v>
          </cell>
          <cell r="AM68">
            <v>0</v>
          </cell>
          <cell r="AN68">
            <v>0</v>
          </cell>
          <cell r="AP68">
            <v>0</v>
          </cell>
          <cell r="AQ68">
            <v>0</v>
          </cell>
          <cell r="AS68">
            <v>0</v>
          </cell>
          <cell r="AT68">
            <v>0</v>
          </cell>
          <cell r="AV68">
            <v>0</v>
          </cell>
          <cell r="AW68">
            <v>0</v>
          </cell>
          <cell r="AY68">
            <v>0</v>
          </cell>
          <cell r="AZ68">
            <v>0</v>
          </cell>
          <cell r="BB68">
            <v>0</v>
          </cell>
          <cell r="BC68">
            <v>0</v>
          </cell>
          <cell r="BE68">
            <v>0</v>
          </cell>
          <cell r="BF68">
            <v>0</v>
          </cell>
          <cell r="BH68">
            <v>0</v>
          </cell>
          <cell r="BI68">
            <v>0</v>
          </cell>
          <cell r="BK68">
            <v>0</v>
          </cell>
          <cell r="BL68">
            <v>0</v>
          </cell>
          <cell r="BN68">
            <v>0</v>
          </cell>
          <cell r="BO68">
            <v>0</v>
          </cell>
          <cell r="BQ68">
            <v>0</v>
          </cell>
          <cell r="BR68">
            <v>0</v>
          </cell>
          <cell r="BT68">
            <v>0</v>
          </cell>
          <cell r="BU68">
            <v>0</v>
          </cell>
          <cell r="BW68">
            <v>0</v>
          </cell>
          <cell r="BX68">
            <v>0</v>
          </cell>
        </row>
        <row r="69">
          <cell r="A69" t="e">
            <v>#NAME?</v>
          </cell>
          <cell r="C69">
            <v>0</v>
          </cell>
          <cell r="D69">
            <v>0</v>
          </cell>
          <cell r="F69">
            <v>0</v>
          </cell>
          <cell r="G69">
            <v>0</v>
          </cell>
          <cell r="I69">
            <v>0</v>
          </cell>
          <cell r="J69">
            <v>0</v>
          </cell>
          <cell r="L69">
            <v>0</v>
          </cell>
          <cell r="M69">
            <v>0</v>
          </cell>
          <cell r="O69">
            <v>0</v>
          </cell>
          <cell r="P69">
            <v>0</v>
          </cell>
          <cell r="R69">
            <v>0</v>
          </cell>
          <cell r="S69">
            <v>0</v>
          </cell>
          <cell r="U69">
            <v>0</v>
          </cell>
          <cell r="V69">
            <v>0</v>
          </cell>
          <cell r="X69">
            <v>0</v>
          </cell>
          <cell r="Y69">
            <v>0</v>
          </cell>
          <cell r="AA69">
            <v>0</v>
          </cell>
          <cell r="AB69">
            <v>0</v>
          </cell>
          <cell r="AD69">
            <v>0</v>
          </cell>
          <cell r="AE69">
            <v>0</v>
          </cell>
          <cell r="AG69">
            <v>0</v>
          </cell>
          <cell r="AH69">
            <v>0</v>
          </cell>
          <cell r="AJ69">
            <v>0</v>
          </cell>
          <cell r="AK69">
            <v>0</v>
          </cell>
          <cell r="AM69">
            <v>0</v>
          </cell>
          <cell r="AN69">
            <v>0</v>
          </cell>
          <cell r="AP69">
            <v>0</v>
          </cell>
          <cell r="AQ69">
            <v>0</v>
          </cell>
          <cell r="AS69">
            <v>0</v>
          </cell>
          <cell r="AT69">
            <v>0</v>
          </cell>
          <cell r="AV69">
            <v>0</v>
          </cell>
          <cell r="AW69">
            <v>0</v>
          </cell>
          <cell r="AY69">
            <v>0</v>
          </cell>
          <cell r="AZ69">
            <v>0</v>
          </cell>
          <cell r="BB69">
            <v>0</v>
          </cell>
          <cell r="BC69">
            <v>0</v>
          </cell>
          <cell r="BE69">
            <v>0</v>
          </cell>
          <cell r="BF69">
            <v>0</v>
          </cell>
          <cell r="BH69">
            <v>0</v>
          </cell>
          <cell r="BI69">
            <v>0</v>
          </cell>
          <cell r="BK69">
            <v>0</v>
          </cell>
          <cell r="BL69">
            <v>0</v>
          </cell>
          <cell r="BN69">
            <v>0</v>
          </cell>
          <cell r="BO69">
            <v>0</v>
          </cell>
          <cell r="BQ69">
            <v>0</v>
          </cell>
          <cell r="BR69">
            <v>0</v>
          </cell>
          <cell r="BT69">
            <v>0</v>
          </cell>
          <cell r="BU69">
            <v>0</v>
          </cell>
          <cell r="BW69">
            <v>0</v>
          </cell>
          <cell r="BX69">
            <v>0</v>
          </cell>
        </row>
        <row r="70">
          <cell r="A70" t="e">
            <v>#NAME?</v>
          </cell>
          <cell r="C70">
            <v>0</v>
          </cell>
          <cell r="D70">
            <v>0</v>
          </cell>
          <cell r="F70">
            <v>0</v>
          </cell>
          <cell r="G70">
            <v>0</v>
          </cell>
          <cell r="I70">
            <v>0</v>
          </cell>
          <cell r="J70">
            <v>0</v>
          </cell>
          <cell r="L70">
            <v>0</v>
          </cell>
          <cell r="M70">
            <v>0</v>
          </cell>
          <cell r="O70">
            <v>0</v>
          </cell>
          <cell r="P70">
            <v>0</v>
          </cell>
          <cell r="R70">
            <v>0</v>
          </cell>
          <cell r="S70">
            <v>0</v>
          </cell>
          <cell r="U70">
            <v>0</v>
          </cell>
          <cell r="V70">
            <v>0</v>
          </cell>
          <cell r="X70">
            <v>0</v>
          </cell>
          <cell r="Y70">
            <v>0</v>
          </cell>
          <cell r="AA70">
            <v>0</v>
          </cell>
          <cell r="AB70">
            <v>0</v>
          </cell>
          <cell r="AD70">
            <v>0</v>
          </cell>
          <cell r="AE70">
            <v>0</v>
          </cell>
          <cell r="AG70">
            <v>0</v>
          </cell>
          <cell r="AH70">
            <v>0</v>
          </cell>
          <cell r="AJ70">
            <v>0</v>
          </cell>
          <cell r="AK70">
            <v>0</v>
          </cell>
          <cell r="AM70">
            <v>0</v>
          </cell>
          <cell r="AN70">
            <v>0</v>
          </cell>
          <cell r="AP70">
            <v>0</v>
          </cell>
          <cell r="AQ70">
            <v>0</v>
          </cell>
          <cell r="AS70">
            <v>0</v>
          </cell>
          <cell r="AT70">
            <v>0</v>
          </cell>
          <cell r="AV70">
            <v>0</v>
          </cell>
          <cell r="AW70">
            <v>0</v>
          </cell>
          <cell r="AY70">
            <v>0</v>
          </cell>
          <cell r="AZ70">
            <v>0</v>
          </cell>
          <cell r="BB70">
            <v>0</v>
          </cell>
          <cell r="BC70">
            <v>0</v>
          </cell>
          <cell r="BE70">
            <v>0</v>
          </cell>
          <cell r="BF70">
            <v>0</v>
          </cell>
          <cell r="BH70">
            <v>0</v>
          </cell>
          <cell r="BI70">
            <v>0</v>
          </cell>
          <cell r="BK70">
            <v>0</v>
          </cell>
          <cell r="BL70">
            <v>0</v>
          </cell>
          <cell r="BN70">
            <v>0</v>
          </cell>
          <cell r="BO70">
            <v>0</v>
          </cell>
          <cell r="BQ70">
            <v>0</v>
          </cell>
          <cell r="BR70">
            <v>0</v>
          </cell>
          <cell r="BT70">
            <v>0</v>
          </cell>
          <cell r="BU70">
            <v>0</v>
          </cell>
          <cell r="BW70">
            <v>0</v>
          </cell>
          <cell r="BX70">
            <v>0</v>
          </cell>
        </row>
        <row r="71">
          <cell r="A71" t="e">
            <v>#NAME?</v>
          </cell>
          <cell r="C71">
            <v>0</v>
          </cell>
          <cell r="D71">
            <v>0</v>
          </cell>
          <cell r="F71">
            <v>0</v>
          </cell>
          <cell r="G71">
            <v>0</v>
          </cell>
          <cell r="I71">
            <v>0</v>
          </cell>
          <cell r="J71">
            <v>0</v>
          </cell>
          <cell r="L71">
            <v>0</v>
          </cell>
          <cell r="M71">
            <v>0</v>
          </cell>
          <cell r="O71">
            <v>0</v>
          </cell>
          <cell r="P71">
            <v>0</v>
          </cell>
          <cell r="R71">
            <v>0</v>
          </cell>
          <cell r="S71">
            <v>0</v>
          </cell>
          <cell r="U71">
            <v>0</v>
          </cell>
          <cell r="V71">
            <v>0</v>
          </cell>
          <cell r="X71">
            <v>0</v>
          </cell>
          <cell r="Y71">
            <v>0</v>
          </cell>
          <cell r="AA71">
            <v>0</v>
          </cell>
          <cell r="AB71">
            <v>0</v>
          </cell>
          <cell r="AD71">
            <v>0</v>
          </cell>
          <cell r="AE71">
            <v>0</v>
          </cell>
          <cell r="AG71">
            <v>0</v>
          </cell>
          <cell r="AH71">
            <v>0</v>
          </cell>
          <cell r="AJ71">
            <v>0</v>
          </cell>
          <cell r="AK71">
            <v>0</v>
          </cell>
          <cell r="AM71">
            <v>0</v>
          </cell>
          <cell r="AN71">
            <v>0</v>
          </cell>
          <cell r="AP71">
            <v>0</v>
          </cell>
          <cell r="AQ71">
            <v>0</v>
          </cell>
          <cell r="AS71">
            <v>0</v>
          </cell>
          <cell r="AT71">
            <v>0</v>
          </cell>
          <cell r="AV71">
            <v>0</v>
          </cell>
          <cell r="AW71">
            <v>0</v>
          </cell>
          <cell r="AY71">
            <v>0</v>
          </cell>
          <cell r="AZ71">
            <v>0</v>
          </cell>
          <cell r="BB71">
            <v>0</v>
          </cell>
          <cell r="BC71">
            <v>0</v>
          </cell>
          <cell r="BE71">
            <v>0</v>
          </cell>
          <cell r="BF71">
            <v>0</v>
          </cell>
          <cell r="BH71">
            <v>0</v>
          </cell>
          <cell r="BI71">
            <v>0</v>
          </cell>
          <cell r="BK71">
            <v>0</v>
          </cell>
          <cell r="BL71">
            <v>0</v>
          </cell>
          <cell r="BN71">
            <v>0</v>
          </cell>
          <cell r="BO71">
            <v>0</v>
          </cell>
          <cell r="BQ71">
            <v>0</v>
          </cell>
          <cell r="BR71">
            <v>0</v>
          </cell>
          <cell r="BT71">
            <v>0</v>
          </cell>
          <cell r="BU71">
            <v>0</v>
          </cell>
          <cell r="BW71">
            <v>0</v>
          </cell>
          <cell r="BX71">
            <v>0</v>
          </cell>
        </row>
        <row r="72">
          <cell r="A72" t="e">
            <v>#NAME?</v>
          </cell>
          <cell r="C72">
            <v>0</v>
          </cell>
          <cell r="D72">
            <v>0</v>
          </cell>
          <cell r="F72">
            <v>0</v>
          </cell>
          <cell r="G72">
            <v>0</v>
          </cell>
          <cell r="I72">
            <v>0</v>
          </cell>
          <cell r="J72">
            <v>0</v>
          </cell>
          <cell r="L72">
            <v>0</v>
          </cell>
          <cell r="M72">
            <v>0</v>
          </cell>
          <cell r="O72">
            <v>0</v>
          </cell>
          <cell r="P72">
            <v>0</v>
          </cell>
          <cell r="R72">
            <v>0</v>
          </cell>
          <cell r="S72">
            <v>0</v>
          </cell>
          <cell r="U72">
            <v>0</v>
          </cell>
          <cell r="V72">
            <v>0</v>
          </cell>
          <cell r="X72">
            <v>0</v>
          </cell>
          <cell r="Y72">
            <v>0</v>
          </cell>
          <cell r="AA72">
            <v>0</v>
          </cell>
          <cell r="AB72">
            <v>0</v>
          </cell>
          <cell r="AD72">
            <v>0</v>
          </cell>
          <cell r="AE72">
            <v>0</v>
          </cell>
          <cell r="AG72">
            <v>0</v>
          </cell>
          <cell r="AH72">
            <v>0</v>
          </cell>
          <cell r="AJ72">
            <v>0</v>
          </cell>
          <cell r="AK72">
            <v>0</v>
          </cell>
          <cell r="AM72">
            <v>0</v>
          </cell>
          <cell r="AN72">
            <v>0</v>
          </cell>
          <cell r="AP72">
            <v>0</v>
          </cell>
          <cell r="AQ72">
            <v>0</v>
          </cell>
          <cell r="AS72">
            <v>0</v>
          </cell>
          <cell r="AT72">
            <v>0</v>
          </cell>
          <cell r="AV72">
            <v>0</v>
          </cell>
          <cell r="AW72">
            <v>0</v>
          </cell>
          <cell r="AY72">
            <v>0</v>
          </cell>
          <cell r="AZ72">
            <v>0</v>
          </cell>
          <cell r="BB72">
            <v>0</v>
          </cell>
          <cell r="BC72">
            <v>0</v>
          </cell>
          <cell r="BE72">
            <v>0</v>
          </cell>
          <cell r="BF72">
            <v>0</v>
          </cell>
          <cell r="BH72">
            <v>0</v>
          </cell>
          <cell r="BI72">
            <v>0</v>
          </cell>
          <cell r="BK72">
            <v>0</v>
          </cell>
          <cell r="BL72">
            <v>0</v>
          </cell>
          <cell r="BN72">
            <v>0</v>
          </cell>
          <cell r="BO72">
            <v>0</v>
          </cell>
          <cell r="BQ72">
            <v>0</v>
          </cell>
          <cell r="BR72">
            <v>0</v>
          </cell>
          <cell r="BT72">
            <v>0</v>
          </cell>
          <cell r="BU72">
            <v>0</v>
          </cell>
          <cell r="BW72">
            <v>0</v>
          </cell>
          <cell r="BX72">
            <v>0</v>
          </cell>
        </row>
        <row r="73">
          <cell r="A73" t="e">
            <v>#NAME?</v>
          </cell>
          <cell r="C73">
            <v>0</v>
          </cell>
          <cell r="D73">
            <v>0</v>
          </cell>
          <cell r="F73">
            <v>0</v>
          </cell>
          <cell r="G73">
            <v>0</v>
          </cell>
          <cell r="I73">
            <v>0</v>
          </cell>
          <cell r="J73">
            <v>0</v>
          </cell>
          <cell r="L73">
            <v>0</v>
          </cell>
          <cell r="M73">
            <v>0</v>
          </cell>
          <cell r="O73">
            <v>0</v>
          </cell>
          <cell r="P73">
            <v>0</v>
          </cell>
          <cell r="R73">
            <v>0</v>
          </cell>
          <cell r="S73">
            <v>0</v>
          </cell>
          <cell r="U73">
            <v>0</v>
          </cell>
          <cell r="V73">
            <v>0</v>
          </cell>
          <cell r="X73">
            <v>0</v>
          </cell>
          <cell r="Y73">
            <v>0</v>
          </cell>
          <cell r="AA73">
            <v>0</v>
          </cell>
          <cell r="AB73">
            <v>0</v>
          </cell>
          <cell r="AD73">
            <v>0</v>
          </cell>
          <cell r="AE73">
            <v>0</v>
          </cell>
          <cell r="AG73">
            <v>0</v>
          </cell>
          <cell r="AH73">
            <v>0</v>
          </cell>
          <cell r="AJ73">
            <v>0</v>
          </cell>
          <cell r="AK73">
            <v>0</v>
          </cell>
          <cell r="AM73">
            <v>0</v>
          </cell>
          <cell r="AN73">
            <v>0</v>
          </cell>
          <cell r="AP73">
            <v>0</v>
          </cell>
          <cell r="AQ73">
            <v>0</v>
          </cell>
          <cell r="AS73">
            <v>0</v>
          </cell>
          <cell r="AT73">
            <v>0</v>
          </cell>
          <cell r="AV73">
            <v>0</v>
          </cell>
          <cell r="AW73">
            <v>0</v>
          </cell>
          <cell r="AY73">
            <v>0</v>
          </cell>
          <cell r="AZ73">
            <v>0</v>
          </cell>
          <cell r="BB73">
            <v>0</v>
          </cell>
          <cell r="BC73">
            <v>0</v>
          </cell>
          <cell r="BE73">
            <v>0</v>
          </cell>
          <cell r="BF73">
            <v>0</v>
          </cell>
          <cell r="BH73">
            <v>0</v>
          </cell>
          <cell r="BI73">
            <v>0</v>
          </cell>
          <cell r="BK73">
            <v>0</v>
          </cell>
          <cell r="BL73">
            <v>0</v>
          </cell>
          <cell r="BN73">
            <v>0</v>
          </cell>
          <cell r="BO73">
            <v>0</v>
          </cell>
          <cell r="BQ73">
            <v>0</v>
          </cell>
          <cell r="BR73">
            <v>0</v>
          </cell>
          <cell r="BT73">
            <v>0</v>
          </cell>
          <cell r="BU73">
            <v>0</v>
          </cell>
          <cell r="BW73">
            <v>0</v>
          </cell>
          <cell r="BX73">
            <v>0</v>
          </cell>
        </row>
        <row r="74">
          <cell r="A74" t="e">
            <v>#NAME?</v>
          </cell>
          <cell r="C74">
            <v>0</v>
          </cell>
          <cell r="D74">
            <v>0</v>
          </cell>
          <cell r="F74">
            <v>0</v>
          </cell>
          <cell r="G74">
            <v>0</v>
          </cell>
          <cell r="I74">
            <v>0</v>
          </cell>
          <cell r="J74">
            <v>0</v>
          </cell>
          <cell r="L74">
            <v>0</v>
          </cell>
          <cell r="M74">
            <v>0</v>
          </cell>
          <cell r="O74">
            <v>0</v>
          </cell>
          <cell r="P74">
            <v>0</v>
          </cell>
          <cell r="R74">
            <v>0</v>
          </cell>
          <cell r="S74">
            <v>0</v>
          </cell>
          <cell r="U74">
            <v>0</v>
          </cell>
          <cell r="V74">
            <v>0</v>
          </cell>
          <cell r="X74">
            <v>0</v>
          </cell>
          <cell r="Y74">
            <v>0</v>
          </cell>
          <cell r="AA74">
            <v>0</v>
          </cell>
          <cell r="AB74">
            <v>0</v>
          </cell>
          <cell r="AD74">
            <v>0</v>
          </cell>
          <cell r="AE74">
            <v>0</v>
          </cell>
          <cell r="AG74">
            <v>0</v>
          </cell>
          <cell r="AH74">
            <v>0</v>
          </cell>
          <cell r="AJ74">
            <v>0</v>
          </cell>
          <cell r="AK74">
            <v>0</v>
          </cell>
          <cell r="AM74">
            <v>0</v>
          </cell>
          <cell r="AN74">
            <v>0</v>
          </cell>
          <cell r="AP74">
            <v>0</v>
          </cell>
          <cell r="AQ74">
            <v>0</v>
          </cell>
          <cell r="AS74">
            <v>0</v>
          </cell>
          <cell r="AT74">
            <v>0</v>
          </cell>
          <cell r="AV74">
            <v>0</v>
          </cell>
          <cell r="AW74">
            <v>0</v>
          </cell>
          <cell r="AY74">
            <v>0</v>
          </cell>
          <cell r="AZ74">
            <v>0</v>
          </cell>
          <cell r="BB74">
            <v>0</v>
          </cell>
          <cell r="BC74">
            <v>0</v>
          </cell>
          <cell r="BE74">
            <v>0</v>
          </cell>
          <cell r="BF74">
            <v>0</v>
          </cell>
          <cell r="BH74">
            <v>0</v>
          </cell>
          <cell r="BI74">
            <v>0</v>
          </cell>
          <cell r="BK74">
            <v>0</v>
          </cell>
          <cell r="BL74">
            <v>0</v>
          </cell>
          <cell r="BN74">
            <v>0</v>
          </cell>
          <cell r="BO74">
            <v>0</v>
          </cell>
          <cell r="BQ74">
            <v>0</v>
          </cell>
          <cell r="BR74">
            <v>0</v>
          </cell>
          <cell r="BT74">
            <v>0</v>
          </cell>
          <cell r="BU74">
            <v>0</v>
          </cell>
          <cell r="BW74">
            <v>0</v>
          </cell>
          <cell r="BX74">
            <v>0</v>
          </cell>
        </row>
        <row r="75">
          <cell r="A75" t="e">
            <v>#NAME?</v>
          </cell>
          <cell r="C75">
            <v>0</v>
          </cell>
          <cell r="D75">
            <v>0</v>
          </cell>
          <cell r="F75">
            <v>0</v>
          </cell>
          <cell r="G75">
            <v>0</v>
          </cell>
          <cell r="I75">
            <v>0</v>
          </cell>
          <cell r="J75">
            <v>0</v>
          </cell>
          <cell r="L75">
            <v>0</v>
          </cell>
          <cell r="M75">
            <v>0</v>
          </cell>
          <cell r="O75">
            <v>0</v>
          </cell>
          <cell r="P75">
            <v>0</v>
          </cell>
          <cell r="R75">
            <v>0</v>
          </cell>
          <cell r="S75">
            <v>0</v>
          </cell>
          <cell r="U75">
            <v>0</v>
          </cell>
          <cell r="V75">
            <v>0</v>
          </cell>
          <cell r="X75">
            <v>0</v>
          </cell>
          <cell r="Y75">
            <v>0</v>
          </cell>
          <cell r="AA75">
            <v>0</v>
          </cell>
          <cell r="AB75">
            <v>0</v>
          </cell>
          <cell r="AD75">
            <v>0</v>
          </cell>
          <cell r="AE75">
            <v>0</v>
          </cell>
          <cell r="AG75">
            <v>0</v>
          </cell>
          <cell r="AH75">
            <v>0</v>
          </cell>
          <cell r="AJ75">
            <v>0</v>
          </cell>
          <cell r="AK75">
            <v>0</v>
          </cell>
          <cell r="AM75">
            <v>0</v>
          </cell>
          <cell r="AN75">
            <v>0</v>
          </cell>
          <cell r="AP75">
            <v>0</v>
          </cell>
          <cell r="AQ75">
            <v>0</v>
          </cell>
          <cell r="AS75">
            <v>0</v>
          </cell>
          <cell r="AT75">
            <v>0</v>
          </cell>
          <cell r="AV75">
            <v>0</v>
          </cell>
          <cell r="AW75">
            <v>0</v>
          </cell>
          <cell r="AY75">
            <v>0</v>
          </cell>
          <cell r="AZ75">
            <v>0</v>
          </cell>
          <cell r="BB75">
            <v>0</v>
          </cell>
          <cell r="BC75">
            <v>0</v>
          </cell>
          <cell r="BE75">
            <v>0</v>
          </cell>
          <cell r="BF75">
            <v>0</v>
          </cell>
          <cell r="BH75">
            <v>0</v>
          </cell>
          <cell r="BI75">
            <v>0</v>
          </cell>
          <cell r="BK75">
            <v>0</v>
          </cell>
          <cell r="BL75">
            <v>0</v>
          </cell>
          <cell r="BN75">
            <v>0</v>
          </cell>
          <cell r="BO75">
            <v>0</v>
          </cell>
          <cell r="BQ75">
            <v>0</v>
          </cell>
          <cell r="BR75">
            <v>0</v>
          </cell>
          <cell r="BT75">
            <v>0</v>
          </cell>
          <cell r="BU75">
            <v>0</v>
          </cell>
          <cell r="BW75">
            <v>0</v>
          </cell>
          <cell r="BX75">
            <v>0</v>
          </cell>
        </row>
        <row r="76">
          <cell r="A76" t="e">
            <v>#NAME?</v>
          </cell>
          <cell r="C76">
            <v>0</v>
          </cell>
          <cell r="D76">
            <v>0</v>
          </cell>
          <cell r="F76">
            <v>0</v>
          </cell>
          <cell r="G76">
            <v>0</v>
          </cell>
          <cell r="I76">
            <v>0</v>
          </cell>
          <cell r="J76">
            <v>0</v>
          </cell>
          <cell r="L76">
            <v>0</v>
          </cell>
          <cell r="M76">
            <v>0</v>
          </cell>
          <cell r="O76">
            <v>0</v>
          </cell>
          <cell r="P76">
            <v>0</v>
          </cell>
          <cell r="R76">
            <v>0</v>
          </cell>
          <cell r="S76">
            <v>0</v>
          </cell>
          <cell r="U76">
            <v>0</v>
          </cell>
          <cell r="V76">
            <v>0</v>
          </cell>
          <cell r="X76">
            <v>0</v>
          </cell>
          <cell r="Y76">
            <v>0</v>
          </cell>
          <cell r="AA76">
            <v>0</v>
          </cell>
          <cell r="AB76">
            <v>0</v>
          </cell>
          <cell r="AD76">
            <v>0</v>
          </cell>
          <cell r="AE76">
            <v>0</v>
          </cell>
          <cell r="AG76">
            <v>0</v>
          </cell>
          <cell r="AH76">
            <v>0</v>
          </cell>
          <cell r="AJ76">
            <v>0</v>
          </cell>
          <cell r="AK76">
            <v>0</v>
          </cell>
          <cell r="AM76">
            <v>0</v>
          </cell>
          <cell r="AN76">
            <v>0</v>
          </cell>
          <cell r="AP76">
            <v>0</v>
          </cell>
          <cell r="AQ76">
            <v>0</v>
          </cell>
          <cell r="AS76">
            <v>0</v>
          </cell>
          <cell r="AT76">
            <v>0</v>
          </cell>
          <cell r="AV76">
            <v>0</v>
          </cell>
          <cell r="AW76">
            <v>0</v>
          </cell>
          <cell r="AY76">
            <v>0</v>
          </cell>
          <cell r="AZ76">
            <v>0</v>
          </cell>
          <cell r="BB76">
            <v>0</v>
          </cell>
          <cell r="BC76">
            <v>0</v>
          </cell>
          <cell r="BE76">
            <v>0</v>
          </cell>
          <cell r="BF76">
            <v>0</v>
          </cell>
          <cell r="BH76">
            <v>0</v>
          </cell>
          <cell r="BI76">
            <v>0</v>
          </cell>
          <cell r="BK76">
            <v>0</v>
          </cell>
          <cell r="BL76">
            <v>0</v>
          </cell>
          <cell r="BN76">
            <v>0</v>
          </cell>
          <cell r="BO76">
            <v>0</v>
          </cell>
          <cell r="BQ76">
            <v>0</v>
          </cell>
          <cell r="BR76">
            <v>0</v>
          </cell>
          <cell r="BT76">
            <v>0</v>
          </cell>
          <cell r="BU76">
            <v>0</v>
          </cell>
          <cell r="BW76">
            <v>0</v>
          </cell>
          <cell r="BX76">
            <v>0</v>
          </cell>
        </row>
        <row r="77">
          <cell r="A77" t="e">
            <v>#NAME?</v>
          </cell>
          <cell r="C77">
            <v>0</v>
          </cell>
          <cell r="D77">
            <v>0</v>
          </cell>
          <cell r="F77">
            <v>0</v>
          </cell>
          <cell r="G77">
            <v>0</v>
          </cell>
          <cell r="I77">
            <v>0</v>
          </cell>
          <cell r="J77">
            <v>0</v>
          </cell>
          <cell r="L77">
            <v>0</v>
          </cell>
          <cell r="M77">
            <v>0</v>
          </cell>
          <cell r="O77">
            <v>0</v>
          </cell>
          <cell r="P77">
            <v>0</v>
          </cell>
          <cell r="R77">
            <v>0</v>
          </cell>
          <cell r="S77">
            <v>0</v>
          </cell>
          <cell r="U77">
            <v>0</v>
          </cell>
          <cell r="V77">
            <v>0</v>
          </cell>
          <cell r="X77">
            <v>0</v>
          </cell>
          <cell r="Y77">
            <v>0</v>
          </cell>
          <cell r="AA77">
            <v>0</v>
          </cell>
          <cell r="AB77">
            <v>0</v>
          </cell>
          <cell r="AD77">
            <v>0</v>
          </cell>
          <cell r="AE77">
            <v>0</v>
          </cell>
          <cell r="AG77">
            <v>0</v>
          </cell>
          <cell r="AH77">
            <v>0</v>
          </cell>
          <cell r="AJ77">
            <v>0</v>
          </cell>
          <cell r="AK77">
            <v>0</v>
          </cell>
          <cell r="AM77">
            <v>0</v>
          </cell>
          <cell r="AN77">
            <v>0</v>
          </cell>
          <cell r="AP77">
            <v>0</v>
          </cell>
          <cell r="AQ77">
            <v>0</v>
          </cell>
          <cell r="AS77">
            <v>0</v>
          </cell>
          <cell r="AT77">
            <v>0</v>
          </cell>
          <cell r="AV77">
            <v>0</v>
          </cell>
          <cell r="AW77">
            <v>0</v>
          </cell>
          <cell r="AY77">
            <v>0</v>
          </cell>
          <cell r="AZ77">
            <v>0</v>
          </cell>
          <cell r="BB77">
            <v>0</v>
          </cell>
          <cell r="BC77">
            <v>0</v>
          </cell>
          <cell r="BE77">
            <v>0</v>
          </cell>
          <cell r="BF77">
            <v>0</v>
          </cell>
          <cell r="BH77">
            <v>0</v>
          </cell>
          <cell r="BI77">
            <v>0</v>
          </cell>
          <cell r="BK77">
            <v>0</v>
          </cell>
          <cell r="BL77">
            <v>0</v>
          </cell>
          <cell r="BN77">
            <v>0</v>
          </cell>
          <cell r="BO77">
            <v>0</v>
          </cell>
          <cell r="BQ77">
            <v>0</v>
          </cell>
          <cell r="BR77">
            <v>0</v>
          </cell>
          <cell r="BT77">
            <v>0</v>
          </cell>
          <cell r="BU77">
            <v>0</v>
          </cell>
          <cell r="BW77">
            <v>0</v>
          </cell>
          <cell r="BX77">
            <v>0</v>
          </cell>
        </row>
        <row r="78">
          <cell r="A78" t="e">
            <v>#NAME?</v>
          </cell>
          <cell r="C78">
            <v>0</v>
          </cell>
          <cell r="D78">
            <v>0</v>
          </cell>
          <cell r="F78">
            <v>0</v>
          </cell>
          <cell r="G78">
            <v>0</v>
          </cell>
          <cell r="I78">
            <v>0</v>
          </cell>
          <cell r="J78">
            <v>0</v>
          </cell>
          <cell r="L78">
            <v>0</v>
          </cell>
          <cell r="M78">
            <v>0</v>
          </cell>
          <cell r="O78">
            <v>0</v>
          </cell>
          <cell r="P78">
            <v>0</v>
          </cell>
          <cell r="R78">
            <v>0</v>
          </cell>
          <cell r="S78">
            <v>0</v>
          </cell>
          <cell r="U78">
            <v>0</v>
          </cell>
          <cell r="V78">
            <v>0</v>
          </cell>
          <cell r="X78">
            <v>0</v>
          </cell>
          <cell r="Y78">
            <v>0</v>
          </cell>
          <cell r="AA78">
            <v>0</v>
          </cell>
          <cell r="AB78">
            <v>0</v>
          </cell>
          <cell r="AD78">
            <v>0</v>
          </cell>
          <cell r="AE78">
            <v>0</v>
          </cell>
          <cell r="AG78">
            <v>0</v>
          </cell>
          <cell r="AH78">
            <v>0</v>
          </cell>
          <cell r="AJ78">
            <v>0</v>
          </cell>
          <cell r="AK78">
            <v>0</v>
          </cell>
          <cell r="AM78">
            <v>0</v>
          </cell>
          <cell r="AN78">
            <v>0</v>
          </cell>
          <cell r="AP78">
            <v>0</v>
          </cell>
          <cell r="AQ78">
            <v>0</v>
          </cell>
          <cell r="AS78">
            <v>0</v>
          </cell>
          <cell r="AT78">
            <v>0</v>
          </cell>
          <cell r="AV78">
            <v>0</v>
          </cell>
          <cell r="AW78">
            <v>0</v>
          </cell>
          <cell r="AY78">
            <v>0</v>
          </cell>
          <cell r="AZ78">
            <v>0</v>
          </cell>
          <cell r="BB78">
            <v>0</v>
          </cell>
          <cell r="BC78">
            <v>0</v>
          </cell>
          <cell r="BE78">
            <v>0</v>
          </cell>
          <cell r="BF78">
            <v>0</v>
          </cell>
          <cell r="BH78">
            <v>0</v>
          </cell>
          <cell r="BI78">
            <v>0</v>
          </cell>
          <cell r="BK78">
            <v>0</v>
          </cell>
          <cell r="BL78">
            <v>0</v>
          </cell>
          <cell r="BN78">
            <v>0</v>
          </cell>
          <cell r="BO78">
            <v>0</v>
          </cell>
          <cell r="BQ78">
            <v>0</v>
          </cell>
          <cell r="BR78">
            <v>0</v>
          </cell>
          <cell r="BT78">
            <v>0</v>
          </cell>
          <cell r="BU78">
            <v>0</v>
          </cell>
          <cell r="BW78">
            <v>0</v>
          </cell>
          <cell r="BX78">
            <v>0</v>
          </cell>
        </row>
        <row r="79">
          <cell r="A79" t="e">
            <v>#NAME?</v>
          </cell>
          <cell r="C79">
            <v>0</v>
          </cell>
          <cell r="D79">
            <v>0</v>
          </cell>
          <cell r="F79">
            <v>0</v>
          </cell>
          <cell r="G79">
            <v>0</v>
          </cell>
          <cell r="I79">
            <v>0</v>
          </cell>
          <cell r="J79">
            <v>0</v>
          </cell>
          <cell r="L79">
            <v>0</v>
          </cell>
          <cell r="M79">
            <v>0</v>
          </cell>
          <cell r="O79">
            <v>0</v>
          </cell>
          <cell r="P79">
            <v>0</v>
          </cell>
          <cell r="R79">
            <v>0</v>
          </cell>
          <cell r="S79">
            <v>0</v>
          </cell>
          <cell r="U79">
            <v>0</v>
          </cell>
          <cell r="V79">
            <v>0</v>
          </cell>
          <cell r="X79">
            <v>0</v>
          </cell>
          <cell r="Y79">
            <v>0</v>
          </cell>
          <cell r="AA79">
            <v>0</v>
          </cell>
          <cell r="AB79">
            <v>0</v>
          </cell>
          <cell r="AD79">
            <v>0</v>
          </cell>
          <cell r="AE79">
            <v>0</v>
          </cell>
          <cell r="AG79">
            <v>0</v>
          </cell>
          <cell r="AH79">
            <v>0</v>
          </cell>
          <cell r="AJ79">
            <v>0</v>
          </cell>
          <cell r="AK79">
            <v>0</v>
          </cell>
          <cell r="AM79">
            <v>0</v>
          </cell>
          <cell r="AN79">
            <v>0</v>
          </cell>
          <cell r="AP79">
            <v>0</v>
          </cell>
          <cell r="AQ79">
            <v>0</v>
          </cell>
          <cell r="AS79">
            <v>0</v>
          </cell>
          <cell r="AT79">
            <v>0</v>
          </cell>
          <cell r="AV79">
            <v>0</v>
          </cell>
          <cell r="AW79">
            <v>0</v>
          </cell>
          <cell r="AY79">
            <v>0</v>
          </cell>
          <cell r="AZ79">
            <v>0</v>
          </cell>
          <cell r="BB79">
            <v>0</v>
          </cell>
          <cell r="BC79">
            <v>0</v>
          </cell>
          <cell r="BE79">
            <v>0</v>
          </cell>
          <cell r="BF79">
            <v>0</v>
          </cell>
          <cell r="BH79">
            <v>0</v>
          </cell>
          <cell r="BI79">
            <v>0</v>
          </cell>
          <cell r="BK79">
            <v>0</v>
          </cell>
          <cell r="BL79">
            <v>0</v>
          </cell>
          <cell r="BN79">
            <v>0</v>
          </cell>
          <cell r="BO79">
            <v>0</v>
          </cell>
          <cell r="BQ79">
            <v>0</v>
          </cell>
          <cell r="BR79">
            <v>0</v>
          </cell>
          <cell r="BT79">
            <v>0</v>
          </cell>
          <cell r="BU79">
            <v>0</v>
          </cell>
          <cell r="BW79">
            <v>0</v>
          </cell>
          <cell r="BX79">
            <v>0</v>
          </cell>
        </row>
        <row r="80">
          <cell r="A80" t="e">
            <v>#NAME?</v>
          </cell>
          <cell r="C80">
            <v>0</v>
          </cell>
          <cell r="D80">
            <v>0</v>
          </cell>
          <cell r="F80">
            <v>0</v>
          </cell>
          <cell r="G80">
            <v>0</v>
          </cell>
          <cell r="I80">
            <v>0</v>
          </cell>
          <cell r="J80">
            <v>0</v>
          </cell>
          <cell r="L80">
            <v>0</v>
          </cell>
          <cell r="M80">
            <v>0</v>
          </cell>
          <cell r="O80">
            <v>0</v>
          </cell>
          <cell r="P80">
            <v>0</v>
          </cell>
          <cell r="R80">
            <v>0</v>
          </cell>
          <cell r="S80">
            <v>0</v>
          </cell>
          <cell r="U80">
            <v>0</v>
          </cell>
          <cell r="V80">
            <v>0</v>
          </cell>
          <cell r="X80">
            <v>0</v>
          </cell>
          <cell r="Y80">
            <v>0</v>
          </cell>
          <cell r="AA80">
            <v>0</v>
          </cell>
          <cell r="AB80">
            <v>0</v>
          </cell>
          <cell r="AD80">
            <v>0</v>
          </cell>
          <cell r="AE80">
            <v>0</v>
          </cell>
          <cell r="AG80">
            <v>0</v>
          </cell>
          <cell r="AH80">
            <v>0</v>
          </cell>
          <cell r="AJ80">
            <v>0</v>
          </cell>
          <cell r="AK80">
            <v>0</v>
          </cell>
          <cell r="AM80">
            <v>0</v>
          </cell>
          <cell r="AN80">
            <v>0</v>
          </cell>
          <cell r="AP80">
            <v>0</v>
          </cell>
          <cell r="AQ80">
            <v>0</v>
          </cell>
          <cell r="AS80">
            <v>0</v>
          </cell>
          <cell r="AT80">
            <v>0</v>
          </cell>
          <cell r="AV80">
            <v>0</v>
          </cell>
          <cell r="AW80">
            <v>0</v>
          </cell>
          <cell r="AY80">
            <v>0</v>
          </cell>
          <cell r="AZ80">
            <v>0</v>
          </cell>
          <cell r="BB80">
            <v>0</v>
          </cell>
          <cell r="BC80">
            <v>0</v>
          </cell>
          <cell r="BE80">
            <v>0</v>
          </cell>
          <cell r="BF80">
            <v>0</v>
          </cell>
          <cell r="BH80">
            <v>0</v>
          </cell>
          <cell r="BI80">
            <v>0</v>
          </cell>
          <cell r="BK80">
            <v>0</v>
          </cell>
          <cell r="BL80">
            <v>0</v>
          </cell>
          <cell r="BN80">
            <v>0</v>
          </cell>
          <cell r="BO80">
            <v>0</v>
          </cell>
          <cell r="BQ80">
            <v>0</v>
          </cell>
          <cell r="BR80">
            <v>0</v>
          </cell>
          <cell r="BT80">
            <v>0</v>
          </cell>
          <cell r="BU80">
            <v>0</v>
          </cell>
          <cell r="BW80">
            <v>0</v>
          </cell>
          <cell r="BX80">
            <v>0</v>
          </cell>
        </row>
        <row r="81">
          <cell r="A81" t="e">
            <v>#NAME?</v>
          </cell>
          <cell r="C81">
            <v>0</v>
          </cell>
          <cell r="D81">
            <v>0</v>
          </cell>
          <cell r="F81">
            <v>0</v>
          </cell>
          <cell r="G81">
            <v>0</v>
          </cell>
          <cell r="I81">
            <v>0</v>
          </cell>
          <cell r="J81">
            <v>0</v>
          </cell>
          <cell r="L81">
            <v>0</v>
          </cell>
          <cell r="M81">
            <v>0</v>
          </cell>
          <cell r="O81">
            <v>0</v>
          </cell>
          <cell r="P81">
            <v>0</v>
          </cell>
          <cell r="R81">
            <v>0</v>
          </cell>
          <cell r="S81">
            <v>0</v>
          </cell>
          <cell r="U81">
            <v>0</v>
          </cell>
          <cell r="V81">
            <v>0</v>
          </cell>
          <cell r="X81">
            <v>0</v>
          </cell>
          <cell r="Y81">
            <v>0</v>
          </cell>
          <cell r="AA81">
            <v>0</v>
          </cell>
          <cell r="AB81">
            <v>0</v>
          </cell>
          <cell r="AD81">
            <v>0</v>
          </cell>
          <cell r="AE81">
            <v>0</v>
          </cell>
          <cell r="AG81">
            <v>0</v>
          </cell>
          <cell r="AH81">
            <v>0</v>
          </cell>
          <cell r="AJ81">
            <v>0</v>
          </cell>
          <cell r="AK81">
            <v>0</v>
          </cell>
          <cell r="AM81">
            <v>0</v>
          </cell>
          <cell r="AN81">
            <v>0</v>
          </cell>
          <cell r="AP81">
            <v>0</v>
          </cell>
          <cell r="AQ81">
            <v>0</v>
          </cell>
          <cell r="AS81">
            <v>0</v>
          </cell>
          <cell r="AT81">
            <v>0</v>
          </cell>
          <cell r="AV81">
            <v>0</v>
          </cell>
          <cell r="AW81">
            <v>0</v>
          </cell>
          <cell r="AY81">
            <v>0</v>
          </cell>
          <cell r="AZ81">
            <v>0</v>
          </cell>
          <cell r="BB81">
            <v>0</v>
          </cell>
          <cell r="BC81">
            <v>0</v>
          </cell>
          <cell r="BE81">
            <v>0</v>
          </cell>
          <cell r="BF81">
            <v>0</v>
          </cell>
          <cell r="BH81">
            <v>0</v>
          </cell>
          <cell r="BI81">
            <v>0</v>
          </cell>
          <cell r="BK81">
            <v>0</v>
          </cell>
          <cell r="BL81">
            <v>0</v>
          </cell>
          <cell r="BN81">
            <v>0</v>
          </cell>
          <cell r="BO81">
            <v>0</v>
          </cell>
          <cell r="BQ81">
            <v>0</v>
          </cell>
          <cell r="BR81">
            <v>0</v>
          </cell>
          <cell r="BT81">
            <v>0</v>
          </cell>
          <cell r="BU81">
            <v>0</v>
          </cell>
          <cell r="BW81">
            <v>0</v>
          </cell>
          <cell r="BX81">
            <v>0</v>
          </cell>
        </row>
        <row r="82">
          <cell r="A82" t="e">
            <v>#NAME?</v>
          </cell>
          <cell r="C82">
            <v>0</v>
          </cell>
          <cell r="D82">
            <v>0</v>
          </cell>
          <cell r="F82">
            <v>0</v>
          </cell>
          <cell r="G82">
            <v>0</v>
          </cell>
          <cell r="I82">
            <v>0</v>
          </cell>
          <cell r="J82">
            <v>0</v>
          </cell>
          <cell r="L82">
            <v>0</v>
          </cell>
          <cell r="M82">
            <v>0</v>
          </cell>
          <cell r="O82">
            <v>0</v>
          </cell>
          <cell r="P82">
            <v>0</v>
          </cell>
          <cell r="R82">
            <v>0</v>
          </cell>
          <cell r="S82">
            <v>0</v>
          </cell>
          <cell r="U82">
            <v>0</v>
          </cell>
          <cell r="V82">
            <v>0</v>
          </cell>
          <cell r="X82">
            <v>0</v>
          </cell>
          <cell r="Y82">
            <v>0</v>
          </cell>
          <cell r="AA82">
            <v>0</v>
          </cell>
          <cell r="AB82">
            <v>0</v>
          </cell>
          <cell r="AD82">
            <v>0</v>
          </cell>
          <cell r="AE82">
            <v>0</v>
          </cell>
          <cell r="AG82">
            <v>0</v>
          </cell>
          <cell r="AH82">
            <v>0</v>
          </cell>
          <cell r="AJ82">
            <v>0</v>
          </cell>
          <cell r="AK82">
            <v>0</v>
          </cell>
          <cell r="AM82">
            <v>0</v>
          </cell>
          <cell r="AN82">
            <v>0</v>
          </cell>
          <cell r="AP82">
            <v>0</v>
          </cell>
          <cell r="AQ82">
            <v>0</v>
          </cell>
          <cell r="AS82">
            <v>0</v>
          </cell>
          <cell r="AT82">
            <v>0</v>
          </cell>
          <cell r="AV82">
            <v>0</v>
          </cell>
          <cell r="AW82">
            <v>0</v>
          </cell>
          <cell r="AY82">
            <v>0</v>
          </cell>
          <cell r="AZ82">
            <v>0</v>
          </cell>
          <cell r="BB82">
            <v>0</v>
          </cell>
          <cell r="BC82">
            <v>0</v>
          </cell>
          <cell r="BE82">
            <v>0</v>
          </cell>
          <cell r="BF82">
            <v>0</v>
          </cell>
          <cell r="BH82">
            <v>0</v>
          </cell>
          <cell r="BI82">
            <v>0</v>
          </cell>
          <cell r="BK82">
            <v>0</v>
          </cell>
          <cell r="BL82">
            <v>0</v>
          </cell>
          <cell r="BN82">
            <v>0</v>
          </cell>
          <cell r="BO82">
            <v>0</v>
          </cell>
          <cell r="BQ82">
            <v>0</v>
          </cell>
          <cell r="BR82">
            <v>0</v>
          </cell>
          <cell r="BT82">
            <v>0</v>
          </cell>
          <cell r="BU82">
            <v>0</v>
          </cell>
          <cell r="BW82">
            <v>0</v>
          </cell>
          <cell r="BX82">
            <v>0</v>
          </cell>
        </row>
        <row r="83">
          <cell r="A83" t="e">
            <v>#NAME?</v>
          </cell>
          <cell r="C83">
            <v>0</v>
          </cell>
          <cell r="D83">
            <v>0</v>
          </cell>
          <cell r="F83">
            <v>0</v>
          </cell>
          <cell r="G83">
            <v>0</v>
          </cell>
          <cell r="I83">
            <v>0</v>
          </cell>
          <cell r="J83">
            <v>0</v>
          </cell>
          <cell r="L83">
            <v>0</v>
          </cell>
          <cell r="M83">
            <v>0</v>
          </cell>
          <cell r="O83">
            <v>0</v>
          </cell>
          <cell r="P83">
            <v>0</v>
          </cell>
          <cell r="R83">
            <v>0</v>
          </cell>
          <cell r="S83">
            <v>0</v>
          </cell>
          <cell r="U83">
            <v>0</v>
          </cell>
          <cell r="V83">
            <v>0</v>
          </cell>
          <cell r="X83">
            <v>0</v>
          </cell>
          <cell r="Y83">
            <v>0</v>
          </cell>
          <cell r="AA83">
            <v>0</v>
          </cell>
          <cell r="AB83">
            <v>0</v>
          </cell>
          <cell r="AD83">
            <v>0</v>
          </cell>
          <cell r="AE83">
            <v>0</v>
          </cell>
          <cell r="AG83">
            <v>0</v>
          </cell>
          <cell r="AH83">
            <v>0</v>
          </cell>
          <cell r="AJ83">
            <v>0</v>
          </cell>
          <cell r="AK83">
            <v>0</v>
          </cell>
          <cell r="AM83">
            <v>0</v>
          </cell>
          <cell r="AN83">
            <v>0</v>
          </cell>
          <cell r="AP83">
            <v>0</v>
          </cell>
          <cell r="AQ83">
            <v>0</v>
          </cell>
          <cell r="AS83">
            <v>0</v>
          </cell>
          <cell r="AT83">
            <v>0</v>
          </cell>
          <cell r="AV83">
            <v>0</v>
          </cell>
          <cell r="AW83">
            <v>0</v>
          </cell>
          <cell r="AY83">
            <v>0</v>
          </cell>
          <cell r="AZ83">
            <v>0</v>
          </cell>
          <cell r="BB83">
            <v>0</v>
          </cell>
          <cell r="BC83">
            <v>0</v>
          </cell>
          <cell r="BE83">
            <v>0</v>
          </cell>
          <cell r="BF83">
            <v>0</v>
          </cell>
          <cell r="BH83">
            <v>0</v>
          </cell>
          <cell r="BI83">
            <v>0</v>
          </cell>
          <cell r="BK83">
            <v>0</v>
          </cell>
          <cell r="BL83">
            <v>0</v>
          </cell>
          <cell r="BN83">
            <v>0</v>
          </cell>
          <cell r="BO83">
            <v>0</v>
          </cell>
          <cell r="BQ83">
            <v>0</v>
          </cell>
          <cell r="BR83">
            <v>0</v>
          </cell>
          <cell r="BT83">
            <v>0</v>
          </cell>
          <cell r="BU83">
            <v>0</v>
          </cell>
          <cell r="BW83">
            <v>0</v>
          </cell>
          <cell r="BX83">
            <v>0</v>
          </cell>
        </row>
        <row r="84">
          <cell r="A84" t="e">
            <v>#NAME?</v>
          </cell>
          <cell r="C84">
            <v>0</v>
          </cell>
          <cell r="D84">
            <v>0</v>
          </cell>
          <cell r="F84">
            <v>0</v>
          </cell>
          <cell r="G84">
            <v>0</v>
          </cell>
          <cell r="I84">
            <v>0</v>
          </cell>
          <cell r="J84">
            <v>0</v>
          </cell>
          <cell r="L84">
            <v>0</v>
          </cell>
          <cell r="M84">
            <v>0</v>
          </cell>
          <cell r="O84">
            <v>0</v>
          </cell>
          <cell r="P84">
            <v>0</v>
          </cell>
          <cell r="R84">
            <v>0</v>
          </cell>
          <cell r="S84">
            <v>0</v>
          </cell>
          <cell r="U84">
            <v>0</v>
          </cell>
          <cell r="V84">
            <v>0</v>
          </cell>
          <cell r="X84">
            <v>0</v>
          </cell>
          <cell r="Y84">
            <v>0</v>
          </cell>
          <cell r="AA84">
            <v>0</v>
          </cell>
          <cell r="AB84">
            <v>0</v>
          </cell>
          <cell r="AD84">
            <v>0</v>
          </cell>
          <cell r="AE84">
            <v>0</v>
          </cell>
          <cell r="AG84">
            <v>0</v>
          </cell>
          <cell r="AH84">
            <v>0</v>
          </cell>
          <cell r="AJ84">
            <v>0</v>
          </cell>
          <cell r="AK84">
            <v>0</v>
          </cell>
          <cell r="AM84">
            <v>0</v>
          </cell>
          <cell r="AN84">
            <v>0</v>
          </cell>
          <cell r="AP84">
            <v>0</v>
          </cell>
          <cell r="AQ84">
            <v>0</v>
          </cell>
          <cell r="AS84">
            <v>0</v>
          </cell>
          <cell r="AT84">
            <v>0</v>
          </cell>
          <cell r="AV84">
            <v>0</v>
          </cell>
          <cell r="AW84">
            <v>0</v>
          </cell>
          <cell r="AY84">
            <v>0</v>
          </cell>
          <cell r="AZ84">
            <v>0</v>
          </cell>
          <cell r="BB84">
            <v>0</v>
          </cell>
          <cell r="BC84">
            <v>0</v>
          </cell>
          <cell r="BE84">
            <v>0</v>
          </cell>
          <cell r="BF84">
            <v>0</v>
          </cell>
          <cell r="BH84">
            <v>0</v>
          </cell>
          <cell r="BI84">
            <v>0</v>
          </cell>
          <cell r="BK84">
            <v>0</v>
          </cell>
          <cell r="BL84">
            <v>0</v>
          </cell>
          <cell r="BN84">
            <v>0</v>
          </cell>
          <cell r="BO84">
            <v>0</v>
          </cell>
          <cell r="BQ84">
            <v>0</v>
          </cell>
          <cell r="BR84">
            <v>0</v>
          </cell>
          <cell r="BT84">
            <v>0</v>
          </cell>
          <cell r="BU84">
            <v>0</v>
          </cell>
          <cell r="BW84">
            <v>0</v>
          </cell>
          <cell r="BX84">
            <v>0</v>
          </cell>
        </row>
        <row r="85">
          <cell r="A85" t="e">
            <v>#NAME?</v>
          </cell>
          <cell r="C85">
            <v>0</v>
          </cell>
          <cell r="D85">
            <v>0</v>
          </cell>
          <cell r="F85">
            <v>0</v>
          </cell>
          <cell r="G85">
            <v>0</v>
          </cell>
          <cell r="I85">
            <v>0</v>
          </cell>
          <cell r="J85">
            <v>0</v>
          </cell>
          <cell r="L85">
            <v>0</v>
          </cell>
          <cell r="M85">
            <v>0</v>
          </cell>
          <cell r="O85">
            <v>0</v>
          </cell>
          <cell r="P85">
            <v>0</v>
          </cell>
          <cell r="R85">
            <v>0</v>
          </cell>
          <cell r="S85">
            <v>0</v>
          </cell>
          <cell r="U85">
            <v>0</v>
          </cell>
          <cell r="V85">
            <v>0</v>
          </cell>
          <cell r="X85">
            <v>0</v>
          </cell>
          <cell r="Y85">
            <v>0</v>
          </cell>
          <cell r="AA85">
            <v>0</v>
          </cell>
          <cell r="AB85">
            <v>0</v>
          </cell>
          <cell r="AD85">
            <v>0</v>
          </cell>
          <cell r="AE85">
            <v>0</v>
          </cell>
          <cell r="AG85">
            <v>0</v>
          </cell>
          <cell r="AH85">
            <v>0</v>
          </cell>
          <cell r="AJ85">
            <v>0</v>
          </cell>
          <cell r="AK85">
            <v>0</v>
          </cell>
          <cell r="AM85">
            <v>0</v>
          </cell>
          <cell r="AN85">
            <v>0</v>
          </cell>
          <cell r="AP85">
            <v>0</v>
          </cell>
          <cell r="AQ85">
            <v>0</v>
          </cell>
          <cell r="AS85">
            <v>0</v>
          </cell>
          <cell r="AT85">
            <v>0</v>
          </cell>
          <cell r="AV85">
            <v>0</v>
          </cell>
          <cell r="AW85">
            <v>0</v>
          </cell>
          <cell r="AY85">
            <v>0</v>
          </cell>
          <cell r="AZ85">
            <v>0</v>
          </cell>
          <cell r="BB85">
            <v>0</v>
          </cell>
          <cell r="BC85">
            <v>0</v>
          </cell>
          <cell r="BE85">
            <v>0</v>
          </cell>
          <cell r="BF85">
            <v>0</v>
          </cell>
          <cell r="BH85">
            <v>0</v>
          </cell>
          <cell r="BI85">
            <v>0</v>
          </cell>
          <cell r="BK85">
            <v>0</v>
          </cell>
          <cell r="BL85">
            <v>0</v>
          </cell>
          <cell r="BN85">
            <v>0</v>
          </cell>
          <cell r="BO85">
            <v>0</v>
          </cell>
          <cell r="BQ85">
            <v>0</v>
          </cell>
          <cell r="BR85">
            <v>0</v>
          </cell>
          <cell r="BT85">
            <v>0</v>
          </cell>
          <cell r="BU85">
            <v>0</v>
          </cell>
          <cell r="BW85">
            <v>0</v>
          </cell>
          <cell r="BX85">
            <v>0</v>
          </cell>
        </row>
        <row r="86">
          <cell r="A86" t="e">
            <v>#NAME?</v>
          </cell>
          <cell r="C86">
            <v>0</v>
          </cell>
          <cell r="D86">
            <v>0</v>
          </cell>
          <cell r="F86">
            <v>0</v>
          </cell>
          <cell r="G86">
            <v>0</v>
          </cell>
          <cell r="I86">
            <v>0</v>
          </cell>
          <cell r="J86">
            <v>0</v>
          </cell>
          <cell r="L86">
            <v>0</v>
          </cell>
          <cell r="M86">
            <v>0</v>
          </cell>
          <cell r="O86">
            <v>0</v>
          </cell>
          <cell r="P86">
            <v>0</v>
          </cell>
          <cell r="R86">
            <v>0</v>
          </cell>
          <cell r="S86">
            <v>0</v>
          </cell>
          <cell r="U86">
            <v>0</v>
          </cell>
          <cell r="V86">
            <v>0</v>
          </cell>
          <cell r="X86">
            <v>0</v>
          </cell>
          <cell r="Y86">
            <v>0</v>
          </cell>
          <cell r="AA86">
            <v>0</v>
          </cell>
          <cell r="AB86">
            <v>0</v>
          </cell>
          <cell r="AD86">
            <v>0</v>
          </cell>
          <cell r="AE86">
            <v>0</v>
          </cell>
          <cell r="AG86">
            <v>0</v>
          </cell>
          <cell r="AH86">
            <v>0</v>
          </cell>
          <cell r="AJ86">
            <v>0</v>
          </cell>
          <cell r="AK86">
            <v>0</v>
          </cell>
          <cell r="AM86">
            <v>0</v>
          </cell>
          <cell r="AN86">
            <v>0</v>
          </cell>
          <cell r="AP86">
            <v>0</v>
          </cell>
          <cell r="AQ86">
            <v>0</v>
          </cell>
          <cell r="AS86">
            <v>0</v>
          </cell>
          <cell r="AT86">
            <v>0</v>
          </cell>
          <cell r="AV86">
            <v>0</v>
          </cell>
          <cell r="AW86">
            <v>0</v>
          </cell>
          <cell r="AY86">
            <v>0</v>
          </cell>
          <cell r="AZ86">
            <v>0</v>
          </cell>
          <cell r="BB86">
            <v>0</v>
          </cell>
          <cell r="BC86">
            <v>0</v>
          </cell>
          <cell r="BE86">
            <v>0</v>
          </cell>
          <cell r="BF86">
            <v>0</v>
          </cell>
          <cell r="BH86">
            <v>0</v>
          </cell>
          <cell r="BI86">
            <v>0</v>
          </cell>
          <cell r="BK86">
            <v>0</v>
          </cell>
          <cell r="BL86">
            <v>0</v>
          </cell>
          <cell r="BN86">
            <v>0</v>
          </cell>
          <cell r="BO86">
            <v>0</v>
          </cell>
          <cell r="BQ86">
            <v>0</v>
          </cell>
          <cell r="BR86">
            <v>0</v>
          </cell>
          <cell r="BT86">
            <v>0</v>
          </cell>
          <cell r="BU86">
            <v>0</v>
          </cell>
          <cell r="BW86">
            <v>0</v>
          </cell>
          <cell r="BX86">
            <v>0</v>
          </cell>
        </row>
        <row r="87">
          <cell r="A87" t="e">
            <v>#NAME?</v>
          </cell>
          <cell r="C87">
            <v>0</v>
          </cell>
          <cell r="D87">
            <v>0</v>
          </cell>
          <cell r="F87">
            <v>0</v>
          </cell>
          <cell r="G87">
            <v>0</v>
          </cell>
          <cell r="I87">
            <v>0</v>
          </cell>
          <cell r="J87">
            <v>0</v>
          </cell>
          <cell r="L87">
            <v>0</v>
          </cell>
          <cell r="M87">
            <v>0</v>
          </cell>
          <cell r="O87">
            <v>0</v>
          </cell>
          <cell r="P87">
            <v>0</v>
          </cell>
          <cell r="R87">
            <v>0</v>
          </cell>
          <cell r="S87">
            <v>0</v>
          </cell>
          <cell r="U87">
            <v>0</v>
          </cell>
          <cell r="V87">
            <v>0</v>
          </cell>
          <cell r="X87">
            <v>0</v>
          </cell>
          <cell r="Y87">
            <v>0</v>
          </cell>
          <cell r="AA87">
            <v>0</v>
          </cell>
          <cell r="AB87">
            <v>0</v>
          </cell>
          <cell r="AD87">
            <v>0</v>
          </cell>
          <cell r="AE87">
            <v>0</v>
          </cell>
          <cell r="AG87">
            <v>0</v>
          </cell>
          <cell r="AH87">
            <v>0</v>
          </cell>
          <cell r="AJ87">
            <v>0</v>
          </cell>
          <cell r="AK87">
            <v>0</v>
          </cell>
          <cell r="AM87">
            <v>0</v>
          </cell>
          <cell r="AN87">
            <v>0</v>
          </cell>
          <cell r="AP87">
            <v>0</v>
          </cell>
          <cell r="AQ87">
            <v>0</v>
          </cell>
          <cell r="AS87">
            <v>0</v>
          </cell>
          <cell r="AT87">
            <v>0</v>
          </cell>
          <cell r="AV87">
            <v>0</v>
          </cell>
          <cell r="AW87">
            <v>0</v>
          </cell>
          <cell r="AY87">
            <v>0</v>
          </cell>
          <cell r="AZ87">
            <v>0</v>
          </cell>
          <cell r="BB87">
            <v>0</v>
          </cell>
          <cell r="BC87">
            <v>0</v>
          </cell>
          <cell r="BE87">
            <v>0</v>
          </cell>
          <cell r="BF87">
            <v>0</v>
          </cell>
          <cell r="BH87">
            <v>0</v>
          </cell>
          <cell r="BI87">
            <v>0</v>
          </cell>
          <cell r="BK87">
            <v>0</v>
          </cell>
          <cell r="BL87">
            <v>0</v>
          </cell>
          <cell r="BN87">
            <v>0</v>
          </cell>
          <cell r="BO87">
            <v>0</v>
          </cell>
          <cell r="BQ87">
            <v>0</v>
          </cell>
          <cell r="BR87">
            <v>0</v>
          </cell>
          <cell r="BT87">
            <v>0</v>
          </cell>
          <cell r="BU87">
            <v>0</v>
          </cell>
          <cell r="BW87">
            <v>0</v>
          </cell>
          <cell r="BX87">
            <v>0</v>
          </cell>
        </row>
        <row r="88">
          <cell r="A88" t="e">
            <v>#NAME?</v>
          </cell>
          <cell r="C88">
            <v>0</v>
          </cell>
          <cell r="D88">
            <v>0</v>
          </cell>
          <cell r="F88">
            <v>0</v>
          </cell>
          <cell r="G88">
            <v>0</v>
          </cell>
          <cell r="I88">
            <v>0</v>
          </cell>
          <cell r="J88">
            <v>0</v>
          </cell>
          <cell r="L88">
            <v>0</v>
          </cell>
          <cell r="M88">
            <v>0</v>
          </cell>
          <cell r="O88">
            <v>0</v>
          </cell>
          <cell r="P88">
            <v>0</v>
          </cell>
          <cell r="R88">
            <v>0</v>
          </cell>
          <cell r="S88">
            <v>0</v>
          </cell>
          <cell r="U88">
            <v>0</v>
          </cell>
          <cell r="V88">
            <v>0</v>
          </cell>
          <cell r="X88">
            <v>0</v>
          </cell>
          <cell r="Y88">
            <v>0</v>
          </cell>
          <cell r="AA88">
            <v>0</v>
          </cell>
          <cell r="AB88">
            <v>0</v>
          </cell>
          <cell r="AD88">
            <v>0</v>
          </cell>
          <cell r="AE88">
            <v>0</v>
          </cell>
          <cell r="AG88">
            <v>0</v>
          </cell>
          <cell r="AH88">
            <v>0</v>
          </cell>
          <cell r="AJ88">
            <v>0</v>
          </cell>
          <cell r="AK88">
            <v>0</v>
          </cell>
          <cell r="AM88">
            <v>0</v>
          </cell>
          <cell r="AN88">
            <v>0</v>
          </cell>
          <cell r="AP88">
            <v>0</v>
          </cell>
          <cell r="AQ88">
            <v>0</v>
          </cell>
          <cell r="AS88">
            <v>0</v>
          </cell>
          <cell r="AT88">
            <v>0</v>
          </cell>
          <cell r="AV88">
            <v>0</v>
          </cell>
          <cell r="AW88">
            <v>0</v>
          </cell>
          <cell r="AY88">
            <v>0</v>
          </cell>
          <cell r="AZ88">
            <v>0</v>
          </cell>
          <cell r="BB88">
            <v>0</v>
          </cell>
          <cell r="BC88">
            <v>0</v>
          </cell>
          <cell r="BE88">
            <v>0</v>
          </cell>
          <cell r="BF88">
            <v>0</v>
          </cell>
          <cell r="BH88">
            <v>0</v>
          </cell>
          <cell r="BI88">
            <v>0</v>
          </cell>
          <cell r="BK88">
            <v>0</v>
          </cell>
          <cell r="BL88">
            <v>0</v>
          </cell>
          <cell r="BN88">
            <v>0</v>
          </cell>
          <cell r="BO88">
            <v>0</v>
          </cell>
          <cell r="BQ88">
            <v>0</v>
          </cell>
          <cell r="BR88">
            <v>0</v>
          </cell>
          <cell r="BT88">
            <v>0</v>
          </cell>
          <cell r="BU88">
            <v>0</v>
          </cell>
          <cell r="BW88">
            <v>0</v>
          </cell>
          <cell r="BX88">
            <v>0</v>
          </cell>
        </row>
        <row r="89">
          <cell r="A89" t="e">
            <v>#NAME?</v>
          </cell>
          <cell r="C89">
            <v>0</v>
          </cell>
          <cell r="D89">
            <v>0</v>
          </cell>
          <cell r="F89">
            <v>0</v>
          </cell>
          <cell r="G89">
            <v>0</v>
          </cell>
          <cell r="I89">
            <v>0</v>
          </cell>
          <cell r="J89">
            <v>0</v>
          </cell>
          <cell r="L89">
            <v>0</v>
          </cell>
          <cell r="M89">
            <v>0</v>
          </cell>
          <cell r="O89">
            <v>0</v>
          </cell>
          <cell r="P89">
            <v>0</v>
          </cell>
          <cell r="R89">
            <v>0</v>
          </cell>
          <cell r="S89">
            <v>0</v>
          </cell>
          <cell r="U89">
            <v>0</v>
          </cell>
          <cell r="V89">
            <v>0</v>
          </cell>
          <cell r="X89">
            <v>0</v>
          </cell>
          <cell r="Y89">
            <v>0</v>
          </cell>
          <cell r="AA89">
            <v>0</v>
          </cell>
          <cell r="AB89">
            <v>0</v>
          </cell>
          <cell r="AD89">
            <v>0</v>
          </cell>
          <cell r="AE89">
            <v>0</v>
          </cell>
          <cell r="AG89">
            <v>0</v>
          </cell>
          <cell r="AH89">
            <v>0</v>
          </cell>
          <cell r="AJ89">
            <v>0</v>
          </cell>
          <cell r="AK89">
            <v>0</v>
          </cell>
          <cell r="AM89">
            <v>0</v>
          </cell>
          <cell r="AN89">
            <v>0</v>
          </cell>
          <cell r="AP89">
            <v>0</v>
          </cell>
          <cell r="AQ89">
            <v>0</v>
          </cell>
          <cell r="AS89">
            <v>0</v>
          </cell>
          <cell r="AT89">
            <v>0</v>
          </cell>
          <cell r="AV89">
            <v>0</v>
          </cell>
          <cell r="AW89">
            <v>0</v>
          </cell>
          <cell r="AY89">
            <v>0</v>
          </cell>
          <cell r="AZ89">
            <v>0</v>
          </cell>
          <cell r="BB89">
            <v>0</v>
          </cell>
          <cell r="BC89">
            <v>0</v>
          </cell>
          <cell r="BE89">
            <v>0</v>
          </cell>
          <cell r="BF89">
            <v>0</v>
          </cell>
          <cell r="BH89">
            <v>0</v>
          </cell>
          <cell r="BI89">
            <v>0</v>
          </cell>
          <cell r="BK89">
            <v>0</v>
          </cell>
          <cell r="BL89">
            <v>0</v>
          </cell>
          <cell r="BN89">
            <v>0</v>
          </cell>
          <cell r="BO89">
            <v>0</v>
          </cell>
          <cell r="BQ89">
            <v>0</v>
          </cell>
          <cell r="BR89">
            <v>0</v>
          </cell>
          <cell r="BT89">
            <v>0</v>
          </cell>
          <cell r="BU89">
            <v>0</v>
          </cell>
          <cell r="BW89">
            <v>0</v>
          </cell>
          <cell r="BX89">
            <v>0</v>
          </cell>
        </row>
        <row r="90">
          <cell r="A90" t="e">
            <v>#NAME?</v>
          </cell>
          <cell r="C90">
            <v>0</v>
          </cell>
          <cell r="D90">
            <v>0</v>
          </cell>
          <cell r="F90">
            <v>0</v>
          </cell>
          <cell r="G90">
            <v>0</v>
          </cell>
          <cell r="I90">
            <v>0</v>
          </cell>
          <cell r="J90">
            <v>0</v>
          </cell>
          <cell r="L90">
            <v>0</v>
          </cell>
          <cell r="M90">
            <v>0</v>
          </cell>
          <cell r="O90">
            <v>0</v>
          </cell>
          <cell r="P90">
            <v>0</v>
          </cell>
          <cell r="R90">
            <v>0</v>
          </cell>
          <cell r="S90">
            <v>0</v>
          </cell>
          <cell r="U90">
            <v>0</v>
          </cell>
          <cell r="V90">
            <v>0</v>
          </cell>
          <cell r="X90">
            <v>0</v>
          </cell>
          <cell r="Y90">
            <v>0</v>
          </cell>
          <cell r="AA90">
            <v>0</v>
          </cell>
          <cell r="AB90">
            <v>0</v>
          </cell>
          <cell r="AD90">
            <v>0</v>
          </cell>
          <cell r="AE90">
            <v>0</v>
          </cell>
          <cell r="AG90">
            <v>0</v>
          </cell>
          <cell r="AH90">
            <v>0</v>
          </cell>
          <cell r="AJ90">
            <v>0</v>
          </cell>
          <cell r="AK90">
            <v>0</v>
          </cell>
          <cell r="AM90">
            <v>0</v>
          </cell>
          <cell r="AN90">
            <v>0</v>
          </cell>
          <cell r="AP90">
            <v>0</v>
          </cell>
          <cell r="AQ90">
            <v>0</v>
          </cell>
          <cell r="AS90">
            <v>0</v>
          </cell>
          <cell r="AT90">
            <v>0</v>
          </cell>
          <cell r="AV90">
            <v>0</v>
          </cell>
          <cell r="AW90">
            <v>0</v>
          </cell>
          <cell r="AY90">
            <v>0</v>
          </cell>
          <cell r="AZ90">
            <v>0</v>
          </cell>
          <cell r="BB90">
            <v>0</v>
          </cell>
          <cell r="BC90">
            <v>0</v>
          </cell>
          <cell r="BE90">
            <v>0</v>
          </cell>
          <cell r="BF90">
            <v>0</v>
          </cell>
          <cell r="BH90">
            <v>0</v>
          </cell>
          <cell r="BI90">
            <v>0</v>
          </cell>
          <cell r="BK90">
            <v>0</v>
          </cell>
          <cell r="BL90">
            <v>0</v>
          </cell>
          <cell r="BN90">
            <v>0</v>
          </cell>
          <cell r="BO90">
            <v>0</v>
          </cell>
          <cell r="BQ90">
            <v>0</v>
          </cell>
          <cell r="BR90">
            <v>0</v>
          </cell>
          <cell r="BT90">
            <v>0</v>
          </cell>
          <cell r="BU90">
            <v>0</v>
          </cell>
          <cell r="BW90">
            <v>0</v>
          </cell>
          <cell r="BX90">
            <v>0</v>
          </cell>
        </row>
        <row r="91">
          <cell r="A91" t="e">
            <v>#NAME?</v>
          </cell>
          <cell r="C91">
            <v>0</v>
          </cell>
          <cell r="D91">
            <v>0</v>
          </cell>
          <cell r="F91">
            <v>0</v>
          </cell>
          <cell r="G91">
            <v>0</v>
          </cell>
          <cell r="I91">
            <v>0</v>
          </cell>
          <cell r="J91">
            <v>0</v>
          </cell>
          <cell r="L91">
            <v>0</v>
          </cell>
          <cell r="M91">
            <v>0</v>
          </cell>
          <cell r="O91">
            <v>0</v>
          </cell>
          <cell r="P91">
            <v>0</v>
          </cell>
          <cell r="R91">
            <v>0</v>
          </cell>
          <cell r="S91">
            <v>0</v>
          </cell>
          <cell r="U91">
            <v>0</v>
          </cell>
          <cell r="V91">
            <v>0</v>
          </cell>
          <cell r="X91">
            <v>0</v>
          </cell>
          <cell r="Y91">
            <v>0</v>
          </cell>
          <cell r="AA91">
            <v>0</v>
          </cell>
          <cell r="AB91">
            <v>0</v>
          </cell>
          <cell r="AD91">
            <v>0</v>
          </cell>
          <cell r="AE91">
            <v>0</v>
          </cell>
          <cell r="AG91">
            <v>0</v>
          </cell>
          <cell r="AH91">
            <v>0</v>
          </cell>
          <cell r="AJ91">
            <v>0</v>
          </cell>
          <cell r="AK91">
            <v>0</v>
          </cell>
          <cell r="AM91">
            <v>0</v>
          </cell>
          <cell r="AN91">
            <v>0</v>
          </cell>
          <cell r="AP91">
            <v>0</v>
          </cell>
          <cell r="AQ91">
            <v>0</v>
          </cell>
          <cell r="AS91">
            <v>0</v>
          </cell>
          <cell r="AT91">
            <v>0</v>
          </cell>
          <cell r="AV91">
            <v>0</v>
          </cell>
          <cell r="AW91">
            <v>0</v>
          </cell>
          <cell r="AY91">
            <v>0</v>
          </cell>
          <cell r="AZ91">
            <v>0</v>
          </cell>
          <cell r="BB91">
            <v>0</v>
          </cell>
          <cell r="BC91">
            <v>0</v>
          </cell>
          <cell r="BE91">
            <v>0</v>
          </cell>
          <cell r="BF91">
            <v>0</v>
          </cell>
          <cell r="BH91">
            <v>0</v>
          </cell>
          <cell r="BI91">
            <v>0</v>
          </cell>
          <cell r="BK91">
            <v>0</v>
          </cell>
          <cell r="BL91">
            <v>0</v>
          </cell>
          <cell r="BN91">
            <v>0</v>
          </cell>
          <cell r="BO91">
            <v>0</v>
          </cell>
          <cell r="BQ91">
            <v>0</v>
          </cell>
          <cell r="BR91">
            <v>0</v>
          </cell>
          <cell r="BT91">
            <v>0</v>
          </cell>
          <cell r="BU91">
            <v>0</v>
          </cell>
          <cell r="BW91">
            <v>0</v>
          </cell>
          <cell r="BX91">
            <v>0</v>
          </cell>
        </row>
        <row r="92">
          <cell r="A92" t="e">
            <v>#NAME?</v>
          </cell>
          <cell r="C92">
            <v>0</v>
          </cell>
          <cell r="D92">
            <v>0</v>
          </cell>
          <cell r="F92">
            <v>0</v>
          </cell>
          <cell r="G92">
            <v>0</v>
          </cell>
          <cell r="I92">
            <v>0</v>
          </cell>
          <cell r="J92">
            <v>0</v>
          </cell>
          <cell r="L92">
            <v>0</v>
          </cell>
          <cell r="M92">
            <v>0</v>
          </cell>
          <cell r="O92">
            <v>0</v>
          </cell>
          <cell r="P92">
            <v>0</v>
          </cell>
          <cell r="R92">
            <v>0</v>
          </cell>
          <cell r="S92">
            <v>0</v>
          </cell>
          <cell r="U92">
            <v>0</v>
          </cell>
          <cell r="V92">
            <v>0</v>
          </cell>
          <cell r="X92">
            <v>0</v>
          </cell>
          <cell r="Y92">
            <v>0</v>
          </cell>
          <cell r="AA92">
            <v>0</v>
          </cell>
          <cell r="AB92">
            <v>0</v>
          </cell>
          <cell r="AD92">
            <v>0</v>
          </cell>
          <cell r="AE92">
            <v>0</v>
          </cell>
          <cell r="AG92">
            <v>0</v>
          </cell>
          <cell r="AH92">
            <v>0</v>
          </cell>
          <cell r="AJ92">
            <v>0</v>
          </cell>
          <cell r="AK92">
            <v>0</v>
          </cell>
          <cell r="AM92">
            <v>0</v>
          </cell>
          <cell r="AN92">
            <v>0</v>
          </cell>
          <cell r="AP92">
            <v>0</v>
          </cell>
          <cell r="AQ92">
            <v>0</v>
          </cell>
          <cell r="AS92">
            <v>0</v>
          </cell>
          <cell r="AT92">
            <v>0</v>
          </cell>
          <cell r="AV92">
            <v>0</v>
          </cell>
          <cell r="AW92">
            <v>0</v>
          </cell>
          <cell r="AY92">
            <v>0</v>
          </cell>
          <cell r="AZ92">
            <v>0</v>
          </cell>
          <cell r="BB92">
            <v>0</v>
          </cell>
          <cell r="BC92">
            <v>0</v>
          </cell>
          <cell r="BE92">
            <v>0</v>
          </cell>
          <cell r="BF92">
            <v>0</v>
          </cell>
          <cell r="BH92">
            <v>0</v>
          </cell>
          <cell r="BI92">
            <v>0</v>
          </cell>
          <cell r="BK92">
            <v>0</v>
          </cell>
          <cell r="BL92">
            <v>0</v>
          </cell>
          <cell r="BN92">
            <v>0</v>
          </cell>
          <cell r="BO92">
            <v>0</v>
          </cell>
          <cell r="BQ92">
            <v>0</v>
          </cell>
          <cell r="BR92">
            <v>0</v>
          </cell>
          <cell r="BT92">
            <v>0</v>
          </cell>
          <cell r="BU92">
            <v>0</v>
          </cell>
          <cell r="BW92">
            <v>0</v>
          </cell>
          <cell r="BX92">
            <v>0</v>
          </cell>
        </row>
        <row r="93">
          <cell r="A93" t="e">
            <v>#NAME?</v>
          </cell>
          <cell r="C93">
            <v>0</v>
          </cell>
          <cell r="D93">
            <v>0</v>
          </cell>
          <cell r="F93">
            <v>0</v>
          </cell>
          <cell r="G93">
            <v>0</v>
          </cell>
          <cell r="I93">
            <v>0</v>
          </cell>
          <cell r="J93">
            <v>0</v>
          </cell>
          <cell r="L93">
            <v>0</v>
          </cell>
          <cell r="M93">
            <v>0</v>
          </cell>
          <cell r="O93">
            <v>0</v>
          </cell>
          <cell r="P93">
            <v>0</v>
          </cell>
          <cell r="R93">
            <v>0</v>
          </cell>
          <cell r="S93">
            <v>0</v>
          </cell>
          <cell r="U93">
            <v>0</v>
          </cell>
          <cell r="V93">
            <v>0</v>
          </cell>
          <cell r="X93">
            <v>0</v>
          </cell>
          <cell r="Y93">
            <v>0</v>
          </cell>
          <cell r="AA93">
            <v>0</v>
          </cell>
          <cell r="AB93">
            <v>0</v>
          </cell>
          <cell r="AD93">
            <v>0</v>
          </cell>
          <cell r="AE93">
            <v>0</v>
          </cell>
          <cell r="AG93">
            <v>0</v>
          </cell>
          <cell r="AH93">
            <v>0</v>
          </cell>
          <cell r="AJ93">
            <v>0</v>
          </cell>
          <cell r="AK93">
            <v>0</v>
          </cell>
          <cell r="AM93">
            <v>0</v>
          </cell>
          <cell r="AN93">
            <v>0</v>
          </cell>
          <cell r="AP93">
            <v>0</v>
          </cell>
          <cell r="AQ93">
            <v>0</v>
          </cell>
          <cell r="AS93">
            <v>0</v>
          </cell>
          <cell r="AT93">
            <v>0</v>
          </cell>
          <cell r="AV93">
            <v>0</v>
          </cell>
          <cell r="AW93">
            <v>0</v>
          </cell>
          <cell r="AY93">
            <v>0</v>
          </cell>
          <cell r="AZ93">
            <v>0</v>
          </cell>
          <cell r="BB93">
            <v>0</v>
          </cell>
          <cell r="BC93">
            <v>0</v>
          </cell>
          <cell r="BE93">
            <v>0</v>
          </cell>
          <cell r="BF93">
            <v>0</v>
          </cell>
          <cell r="BH93">
            <v>0</v>
          </cell>
          <cell r="BI93">
            <v>0</v>
          </cell>
          <cell r="BK93">
            <v>0</v>
          </cell>
          <cell r="BL93">
            <v>0</v>
          </cell>
          <cell r="BN93">
            <v>0</v>
          </cell>
          <cell r="BO93">
            <v>0</v>
          </cell>
          <cell r="BQ93">
            <v>0</v>
          </cell>
          <cell r="BR93">
            <v>0</v>
          </cell>
          <cell r="BT93">
            <v>0</v>
          </cell>
          <cell r="BU93">
            <v>0</v>
          </cell>
          <cell r="BW93">
            <v>0</v>
          </cell>
          <cell r="BX93">
            <v>0</v>
          </cell>
        </row>
        <row r="94">
          <cell r="A94" t="e">
            <v>#NAME?</v>
          </cell>
          <cell r="C94">
            <v>0</v>
          </cell>
          <cell r="D94">
            <v>0</v>
          </cell>
          <cell r="F94">
            <v>0</v>
          </cell>
          <cell r="G94">
            <v>0</v>
          </cell>
          <cell r="I94">
            <v>0</v>
          </cell>
          <cell r="J94">
            <v>0</v>
          </cell>
          <cell r="L94">
            <v>0</v>
          </cell>
          <cell r="M94">
            <v>0</v>
          </cell>
          <cell r="O94">
            <v>0</v>
          </cell>
          <cell r="P94">
            <v>0</v>
          </cell>
          <cell r="R94">
            <v>0</v>
          </cell>
          <cell r="S94">
            <v>0</v>
          </cell>
          <cell r="U94">
            <v>0</v>
          </cell>
          <cell r="V94">
            <v>0</v>
          </cell>
          <cell r="X94">
            <v>0</v>
          </cell>
          <cell r="Y94">
            <v>0</v>
          </cell>
          <cell r="AA94">
            <v>0</v>
          </cell>
          <cell r="AB94">
            <v>0</v>
          </cell>
          <cell r="AD94">
            <v>0</v>
          </cell>
          <cell r="AE94">
            <v>0</v>
          </cell>
          <cell r="AG94">
            <v>0</v>
          </cell>
          <cell r="AH94">
            <v>0</v>
          </cell>
          <cell r="AJ94">
            <v>0</v>
          </cell>
          <cell r="AK94">
            <v>0</v>
          </cell>
          <cell r="AM94">
            <v>0</v>
          </cell>
          <cell r="AN94">
            <v>0</v>
          </cell>
          <cell r="AP94">
            <v>0</v>
          </cell>
          <cell r="AQ94">
            <v>0</v>
          </cell>
          <cell r="AS94">
            <v>0</v>
          </cell>
          <cell r="AT94">
            <v>0</v>
          </cell>
          <cell r="AV94">
            <v>0</v>
          </cell>
          <cell r="AW94">
            <v>0</v>
          </cell>
          <cell r="AY94">
            <v>0</v>
          </cell>
          <cell r="AZ94">
            <v>0</v>
          </cell>
          <cell r="BB94">
            <v>0</v>
          </cell>
          <cell r="BC94">
            <v>0</v>
          </cell>
          <cell r="BE94">
            <v>0</v>
          </cell>
          <cell r="BF94">
            <v>0</v>
          </cell>
          <cell r="BH94">
            <v>0</v>
          </cell>
          <cell r="BI94">
            <v>0</v>
          </cell>
          <cell r="BK94">
            <v>0</v>
          </cell>
          <cell r="BL94">
            <v>0</v>
          </cell>
          <cell r="BN94">
            <v>0</v>
          </cell>
          <cell r="BO94">
            <v>0</v>
          </cell>
          <cell r="BQ94">
            <v>0</v>
          </cell>
          <cell r="BR94">
            <v>0</v>
          </cell>
          <cell r="BT94">
            <v>0</v>
          </cell>
          <cell r="BU94">
            <v>0</v>
          </cell>
          <cell r="BW94">
            <v>0</v>
          </cell>
          <cell r="BX94">
            <v>0</v>
          </cell>
        </row>
        <row r="95">
          <cell r="A95" t="e">
            <v>#NAME?</v>
          </cell>
          <cell r="C95">
            <v>0</v>
          </cell>
          <cell r="D95">
            <v>0</v>
          </cell>
          <cell r="F95">
            <v>0</v>
          </cell>
          <cell r="G95">
            <v>0</v>
          </cell>
          <cell r="I95">
            <v>0</v>
          </cell>
          <cell r="J95">
            <v>0</v>
          </cell>
          <cell r="L95">
            <v>0</v>
          </cell>
          <cell r="M95">
            <v>0</v>
          </cell>
          <cell r="O95">
            <v>0</v>
          </cell>
          <cell r="P95">
            <v>0</v>
          </cell>
          <cell r="R95">
            <v>0</v>
          </cell>
          <cell r="S95">
            <v>0</v>
          </cell>
          <cell r="U95">
            <v>0</v>
          </cell>
          <cell r="V95">
            <v>0</v>
          </cell>
          <cell r="X95">
            <v>0</v>
          </cell>
          <cell r="Y95">
            <v>0</v>
          </cell>
          <cell r="AA95">
            <v>0</v>
          </cell>
          <cell r="AB95">
            <v>0</v>
          </cell>
          <cell r="AD95">
            <v>0</v>
          </cell>
          <cell r="AE95">
            <v>0</v>
          </cell>
          <cell r="AG95">
            <v>0</v>
          </cell>
          <cell r="AH95">
            <v>0</v>
          </cell>
          <cell r="AJ95">
            <v>0</v>
          </cell>
          <cell r="AK95">
            <v>0</v>
          </cell>
          <cell r="AM95">
            <v>0</v>
          </cell>
          <cell r="AN95">
            <v>0</v>
          </cell>
          <cell r="AP95">
            <v>0</v>
          </cell>
          <cell r="AQ95">
            <v>0</v>
          </cell>
          <cell r="AS95">
            <v>0</v>
          </cell>
          <cell r="AT95">
            <v>0</v>
          </cell>
          <cell r="AV95">
            <v>0</v>
          </cell>
          <cell r="AW95">
            <v>0</v>
          </cell>
          <cell r="AY95">
            <v>0</v>
          </cell>
          <cell r="AZ95">
            <v>0</v>
          </cell>
          <cell r="BB95">
            <v>0</v>
          </cell>
          <cell r="BC95">
            <v>0</v>
          </cell>
          <cell r="BE95">
            <v>0</v>
          </cell>
          <cell r="BF95">
            <v>0</v>
          </cell>
          <cell r="BH95">
            <v>0</v>
          </cell>
          <cell r="BI95">
            <v>0</v>
          </cell>
          <cell r="BK95">
            <v>0</v>
          </cell>
          <cell r="BL95">
            <v>0</v>
          </cell>
          <cell r="BN95">
            <v>0</v>
          </cell>
          <cell r="BO95">
            <v>0</v>
          </cell>
          <cell r="BQ95">
            <v>0</v>
          </cell>
          <cell r="BR95">
            <v>0</v>
          </cell>
          <cell r="BT95">
            <v>0</v>
          </cell>
          <cell r="BU95">
            <v>0</v>
          </cell>
          <cell r="BW95">
            <v>0</v>
          </cell>
          <cell r="BX95">
            <v>0</v>
          </cell>
        </row>
        <row r="96">
          <cell r="A96" t="e">
            <v>#NAME?</v>
          </cell>
          <cell r="C96">
            <v>0</v>
          </cell>
          <cell r="D96">
            <v>0</v>
          </cell>
          <cell r="F96">
            <v>0</v>
          </cell>
          <cell r="G96">
            <v>0</v>
          </cell>
          <cell r="I96">
            <v>0</v>
          </cell>
          <cell r="J96">
            <v>0</v>
          </cell>
          <cell r="L96">
            <v>0</v>
          </cell>
          <cell r="M96">
            <v>0</v>
          </cell>
          <cell r="O96">
            <v>0</v>
          </cell>
          <cell r="P96">
            <v>0</v>
          </cell>
          <cell r="R96">
            <v>0</v>
          </cell>
          <cell r="S96">
            <v>0</v>
          </cell>
          <cell r="U96">
            <v>0</v>
          </cell>
          <cell r="V96">
            <v>0</v>
          </cell>
          <cell r="X96">
            <v>0</v>
          </cell>
          <cell r="Y96">
            <v>0</v>
          </cell>
          <cell r="AA96">
            <v>0</v>
          </cell>
          <cell r="AB96">
            <v>0</v>
          </cell>
          <cell r="AD96">
            <v>0</v>
          </cell>
          <cell r="AE96">
            <v>0</v>
          </cell>
          <cell r="AG96">
            <v>0</v>
          </cell>
          <cell r="AH96">
            <v>0</v>
          </cell>
          <cell r="AJ96">
            <v>0</v>
          </cell>
          <cell r="AK96">
            <v>0</v>
          </cell>
          <cell r="AM96">
            <v>0</v>
          </cell>
          <cell r="AN96">
            <v>0</v>
          </cell>
          <cell r="AP96">
            <v>0</v>
          </cell>
          <cell r="AQ96">
            <v>0</v>
          </cell>
          <cell r="AS96">
            <v>0</v>
          </cell>
          <cell r="AT96">
            <v>0</v>
          </cell>
          <cell r="AV96">
            <v>0</v>
          </cell>
          <cell r="AW96">
            <v>0</v>
          </cell>
          <cell r="AY96">
            <v>0</v>
          </cell>
          <cell r="AZ96">
            <v>0</v>
          </cell>
          <cell r="BB96">
            <v>0</v>
          </cell>
          <cell r="BC96">
            <v>0</v>
          </cell>
          <cell r="BE96">
            <v>0</v>
          </cell>
          <cell r="BF96">
            <v>0</v>
          </cell>
          <cell r="BH96">
            <v>0</v>
          </cell>
          <cell r="BI96">
            <v>0</v>
          </cell>
          <cell r="BK96">
            <v>0</v>
          </cell>
          <cell r="BL96">
            <v>0</v>
          </cell>
          <cell r="BN96">
            <v>0</v>
          </cell>
          <cell r="BO96">
            <v>0</v>
          </cell>
          <cell r="BQ96">
            <v>0</v>
          </cell>
          <cell r="BR96">
            <v>0</v>
          </cell>
          <cell r="BT96">
            <v>0</v>
          </cell>
          <cell r="BU96">
            <v>0</v>
          </cell>
          <cell r="BW96">
            <v>0</v>
          </cell>
          <cell r="BX96">
            <v>0</v>
          </cell>
        </row>
        <row r="97">
          <cell r="A97" t="e">
            <v>#NAME?</v>
          </cell>
          <cell r="C97">
            <v>0</v>
          </cell>
          <cell r="D97">
            <v>0</v>
          </cell>
          <cell r="F97">
            <v>0</v>
          </cell>
          <cell r="G97">
            <v>0</v>
          </cell>
          <cell r="I97">
            <v>0</v>
          </cell>
          <cell r="J97">
            <v>0</v>
          </cell>
          <cell r="L97">
            <v>0</v>
          </cell>
          <cell r="M97">
            <v>0</v>
          </cell>
          <cell r="O97">
            <v>0</v>
          </cell>
          <cell r="P97">
            <v>0</v>
          </cell>
          <cell r="R97">
            <v>0</v>
          </cell>
          <cell r="S97">
            <v>0</v>
          </cell>
          <cell r="U97">
            <v>0</v>
          </cell>
          <cell r="V97">
            <v>0</v>
          </cell>
          <cell r="X97">
            <v>0</v>
          </cell>
          <cell r="Y97">
            <v>0</v>
          </cell>
          <cell r="AA97">
            <v>0</v>
          </cell>
          <cell r="AB97">
            <v>0</v>
          </cell>
          <cell r="AD97">
            <v>0</v>
          </cell>
          <cell r="AE97">
            <v>0</v>
          </cell>
          <cell r="AG97">
            <v>0</v>
          </cell>
          <cell r="AH97">
            <v>0</v>
          </cell>
          <cell r="AJ97">
            <v>0</v>
          </cell>
          <cell r="AK97">
            <v>0</v>
          </cell>
          <cell r="AM97">
            <v>0</v>
          </cell>
          <cell r="AN97">
            <v>0</v>
          </cell>
          <cell r="AP97">
            <v>0</v>
          </cell>
          <cell r="AQ97">
            <v>0</v>
          </cell>
          <cell r="AS97">
            <v>0</v>
          </cell>
          <cell r="AT97">
            <v>0</v>
          </cell>
          <cell r="AV97">
            <v>0</v>
          </cell>
          <cell r="AW97">
            <v>0</v>
          </cell>
          <cell r="AY97">
            <v>0</v>
          </cell>
          <cell r="AZ97">
            <v>0</v>
          </cell>
          <cell r="BB97">
            <v>0</v>
          </cell>
          <cell r="BC97">
            <v>0</v>
          </cell>
          <cell r="BE97">
            <v>0</v>
          </cell>
          <cell r="BF97">
            <v>0</v>
          </cell>
          <cell r="BH97">
            <v>0</v>
          </cell>
          <cell r="BI97">
            <v>0</v>
          </cell>
          <cell r="BK97">
            <v>0</v>
          </cell>
          <cell r="BL97">
            <v>0</v>
          </cell>
          <cell r="BN97">
            <v>0</v>
          </cell>
          <cell r="BO97">
            <v>0</v>
          </cell>
          <cell r="BQ97">
            <v>0</v>
          </cell>
          <cell r="BR97">
            <v>0</v>
          </cell>
          <cell r="BT97">
            <v>0</v>
          </cell>
          <cell r="BU97">
            <v>0</v>
          </cell>
          <cell r="BW97">
            <v>0</v>
          </cell>
          <cell r="BX97">
            <v>0</v>
          </cell>
        </row>
        <row r="98">
          <cell r="A98" t="e">
            <v>#NAME?</v>
          </cell>
          <cell r="C98">
            <v>0</v>
          </cell>
          <cell r="D98">
            <v>0</v>
          </cell>
          <cell r="F98">
            <v>0</v>
          </cell>
          <cell r="G98">
            <v>0</v>
          </cell>
          <cell r="I98">
            <v>0</v>
          </cell>
          <cell r="J98">
            <v>0</v>
          </cell>
          <cell r="L98">
            <v>0</v>
          </cell>
          <cell r="M98">
            <v>0</v>
          </cell>
          <cell r="O98">
            <v>0</v>
          </cell>
          <cell r="P98">
            <v>0</v>
          </cell>
          <cell r="R98">
            <v>0</v>
          </cell>
          <cell r="S98">
            <v>0</v>
          </cell>
          <cell r="U98">
            <v>0</v>
          </cell>
          <cell r="V98">
            <v>0</v>
          </cell>
          <cell r="X98">
            <v>0</v>
          </cell>
          <cell r="Y98">
            <v>0</v>
          </cell>
          <cell r="AA98">
            <v>0</v>
          </cell>
          <cell r="AB98">
            <v>0</v>
          </cell>
          <cell r="AD98">
            <v>0</v>
          </cell>
          <cell r="AE98">
            <v>0</v>
          </cell>
          <cell r="AG98">
            <v>0</v>
          </cell>
          <cell r="AH98">
            <v>0</v>
          </cell>
          <cell r="AJ98">
            <v>0</v>
          </cell>
          <cell r="AK98">
            <v>0</v>
          </cell>
          <cell r="AM98">
            <v>0</v>
          </cell>
          <cell r="AN98">
            <v>0</v>
          </cell>
          <cell r="AP98">
            <v>0</v>
          </cell>
          <cell r="AQ98">
            <v>0</v>
          </cell>
          <cell r="AS98">
            <v>0</v>
          </cell>
          <cell r="AT98">
            <v>0</v>
          </cell>
          <cell r="AV98">
            <v>0</v>
          </cell>
          <cell r="AW98">
            <v>0</v>
          </cell>
          <cell r="AY98">
            <v>0</v>
          </cell>
          <cell r="AZ98">
            <v>0</v>
          </cell>
          <cell r="BB98">
            <v>0</v>
          </cell>
          <cell r="BC98">
            <v>0</v>
          </cell>
          <cell r="BE98">
            <v>0</v>
          </cell>
          <cell r="BF98">
            <v>0</v>
          </cell>
          <cell r="BH98">
            <v>0</v>
          </cell>
          <cell r="BI98">
            <v>0</v>
          </cell>
          <cell r="BK98">
            <v>0</v>
          </cell>
          <cell r="BL98">
            <v>0</v>
          </cell>
          <cell r="BN98">
            <v>0</v>
          </cell>
          <cell r="BO98">
            <v>0</v>
          </cell>
          <cell r="BQ98">
            <v>0</v>
          </cell>
          <cell r="BR98">
            <v>0</v>
          </cell>
          <cell r="BT98">
            <v>0</v>
          </cell>
          <cell r="BU98">
            <v>0</v>
          </cell>
          <cell r="BW98">
            <v>0</v>
          </cell>
          <cell r="BX98">
            <v>0</v>
          </cell>
        </row>
        <row r="99">
          <cell r="A99" t="e">
            <v>#NAME?</v>
          </cell>
          <cell r="C99">
            <v>0</v>
          </cell>
          <cell r="D99">
            <v>0</v>
          </cell>
          <cell r="F99">
            <v>0</v>
          </cell>
          <cell r="G99">
            <v>0</v>
          </cell>
          <cell r="I99">
            <v>0</v>
          </cell>
          <cell r="J99">
            <v>0</v>
          </cell>
          <cell r="L99">
            <v>0</v>
          </cell>
          <cell r="M99">
            <v>0</v>
          </cell>
          <cell r="O99">
            <v>0</v>
          </cell>
          <cell r="P99">
            <v>0</v>
          </cell>
          <cell r="R99">
            <v>0</v>
          </cell>
          <cell r="S99">
            <v>0</v>
          </cell>
          <cell r="U99">
            <v>0</v>
          </cell>
          <cell r="V99">
            <v>0</v>
          </cell>
          <cell r="X99">
            <v>0</v>
          </cell>
          <cell r="Y99">
            <v>0</v>
          </cell>
          <cell r="AA99">
            <v>0</v>
          </cell>
          <cell r="AB99">
            <v>0</v>
          </cell>
          <cell r="AD99">
            <v>0</v>
          </cell>
          <cell r="AE99">
            <v>0</v>
          </cell>
          <cell r="AG99">
            <v>0</v>
          </cell>
          <cell r="AH99">
            <v>0</v>
          </cell>
          <cell r="AJ99">
            <v>0</v>
          </cell>
          <cell r="AK99">
            <v>0</v>
          </cell>
          <cell r="AM99">
            <v>0</v>
          </cell>
          <cell r="AN99">
            <v>0</v>
          </cell>
          <cell r="AP99">
            <v>0</v>
          </cell>
          <cell r="AQ99">
            <v>0</v>
          </cell>
          <cell r="AS99">
            <v>0</v>
          </cell>
          <cell r="AT99">
            <v>0</v>
          </cell>
          <cell r="AV99">
            <v>0</v>
          </cell>
          <cell r="AW99">
            <v>0</v>
          </cell>
          <cell r="AY99">
            <v>0</v>
          </cell>
          <cell r="AZ99">
            <v>0</v>
          </cell>
          <cell r="BB99">
            <v>0</v>
          </cell>
          <cell r="BC99">
            <v>0</v>
          </cell>
          <cell r="BE99">
            <v>0</v>
          </cell>
          <cell r="BF99">
            <v>0</v>
          </cell>
          <cell r="BH99">
            <v>0</v>
          </cell>
          <cell r="BI99">
            <v>0</v>
          </cell>
          <cell r="BK99">
            <v>0</v>
          </cell>
          <cell r="BL99">
            <v>0</v>
          </cell>
          <cell r="BN99">
            <v>0</v>
          </cell>
          <cell r="BO99">
            <v>0</v>
          </cell>
          <cell r="BQ99">
            <v>0</v>
          </cell>
          <cell r="BR99">
            <v>0</v>
          </cell>
          <cell r="BT99">
            <v>0</v>
          </cell>
          <cell r="BU99">
            <v>0</v>
          </cell>
          <cell r="BW99">
            <v>0</v>
          </cell>
          <cell r="BX99">
            <v>0</v>
          </cell>
        </row>
        <row r="100">
          <cell r="A100" t="e">
            <v>#NAME?</v>
          </cell>
          <cell r="C100">
            <v>0</v>
          </cell>
          <cell r="D100">
            <v>0</v>
          </cell>
          <cell r="F100">
            <v>0</v>
          </cell>
          <cell r="G100">
            <v>0</v>
          </cell>
          <cell r="I100">
            <v>0</v>
          </cell>
          <cell r="J100">
            <v>0</v>
          </cell>
          <cell r="L100">
            <v>0</v>
          </cell>
          <cell r="M100">
            <v>0</v>
          </cell>
          <cell r="O100">
            <v>0</v>
          </cell>
          <cell r="P100">
            <v>0</v>
          </cell>
          <cell r="R100">
            <v>0</v>
          </cell>
          <cell r="S100">
            <v>0</v>
          </cell>
          <cell r="U100">
            <v>0</v>
          </cell>
          <cell r="V100">
            <v>0</v>
          </cell>
          <cell r="X100">
            <v>0</v>
          </cell>
          <cell r="Y100">
            <v>0</v>
          </cell>
          <cell r="AA100">
            <v>0</v>
          </cell>
          <cell r="AB100">
            <v>0</v>
          </cell>
          <cell r="AD100">
            <v>0</v>
          </cell>
          <cell r="AE100">
            <v>0</v>
          </cell>
          <cell r="AG100">
            <v>0</v>
          </cell>
          <cell r="AH100">
            <v>0</v>
          </cell>
          <cell r="AJ100">
            <v>0</v>
          </cell>
          <cell r="AK100">
            <v>0</v>
          </cell>
          <cell r="AM100">
            <v>0</v>
          </cell>
          <cell r="AN100">
            <v>0</v>
          </cell>
          <cell r="AP100">
            <v>0</v>
          </cell>
          <cell r="AQ100">
            <v>0</v>
          </cell>
          <cell r="AS100">
            <v>0</v>
          </cell>
          <cell r="AT100">
            <v>0</v>
          </cell>
          <cell r="AV100">
            <v>0</v>
          </cell>
          <cell r="AW100">
            <v>0</v>
          </cell>
          <cell r="AY100">
            <v>0</v>
          </cell>
          <cell r="AZ100">
            <v>0</v>
          </cell>
          <cell r="BB100">
            <v>0</v>
          </cell>
          <cell r="BC100">
            <v>0</v>
          </cell>
          <cell r="BE100">
            <v>0</v>
          </cell>
          <cell r="BF100">
            <v>0</v>
          </cell>
          <cell r="BH100">
            <v>0</v>
          </cell>
          <cell r="BI100">
            <v>0</v>
          </cell>
          <cell r="BK100">
            <v>0</v>
          </cell>
          <cell r="BL100">
            <v>0</v>
          </cell>
          <cell r="BN100">
            <v>0</v>
          </cell>
          <cell r="BO100">
            <v>0</v>
          </cell>
          <cell r="BQ100">
            <v>0</v>
          </cell>
          <cell r="BR100">
            <v>0</v>
          </cell>
          <cell r="BT100">
            <v>0</v>
          </cell>
          <cell r="BU100">
            <v>0</v>
          </cell>
          <cell r="BW100">
            <v>0</v>
          </cell>
          <cell r="BX100">
            <v>0</v>
          </cell>
        </row>
        <row r="101">
          <cell r="A101" t="e">
            <v>#NAME?</v>
          </cell>
          <cell r="C101">
            <v>0</v>
          </cell>
          <cell r="D101">
            <v>0</v>
          </cell>
          <cell r="F101">
            <v>0</v>
          </cell>
          <cell r="G101">
            <v>0</v>
          </cell>
          <cell r="I101">
            <v>0</v>
          </cell>
          <cell r="J101">
            <v>0</v>
          </cell>
          <cell r="L101">
            <v>0</v>
          </cell>
          <cell r="M101">
            <v>0</v>
          </cell>
          <cell r="O101">
            <v>0</v>
          </cell>
          <cell r="P101">
            <v>0</v>
          </cell>
          <cell r="R101">
            <v>0</v>
          </cell>
          <cell r="S101">
            <v>0</v>
          </cell>
          <cell r="U101">
            <v>0</v>
          </cell>
          <cell r="V101">
            <v>0</v>
          </cell>
          <cell r="X101">
            <v>0</v>
          </cell>
          <cell r="Y101">
            <v>0</v>
          </cell>
          <cell r="AA101">
            <v>0</v>
          </cell>
          <cell r="AB101">
            <v>0</v>
          </cell>
          <cell r="AD101">
            <v>0</v>
          </cell>
          <cell r="AE101">
            <v>0</v>
          </cell>
          <cell r="AG101">
            <v>0</v>
          </cell>
          <cell r="AH101">
            <v>0</v>
          </cell>
          <cell r="AJ101">
            <v>0</v>
          </cell>
          <cell r="AK101">
            <v>0</v>
          </cell>
          <cell r="AM101">
            <v>0</v>
          </cell>
          <cell r="AN101">
            <v>0</v>
          </cell>
          <cell r="AP101">
            <v>0</v>
          </cell>
          <cell r="AQ101">
            <v>0</v>
          </cell>
          <cell r="AS101">
            <v>0</v>
          </cell>
          <cell r="AT101">
            <v>0</v>
          </cell>
          <cell r="AV101">
            <v>0</v>
          </cell>
          <cell r="AW101">
            <v>0</v>
          </cell>
          <cell r="AY101">
            <v>0</v>
          </cell>
          <cell r="AZ101">
            <v>0</v>
          </cell>
          <cell r="BB101">
            <v>0</v>
          </cell>
          <cell r="BC101">
            <v>0</v>
          </cell>
          <cell r="BE101">
            <v>0</v>
          </cell>
          <cell r="BF101">
            <v>0</v>
          </cell>
          <cell r="BH101">
            <v>0</v>
          </cell>
          <cell r="BI101">
            <v>0</v>
          </cell>
          <cell r="BK101">
            <v>0</v>
          </cell>
          <cell r="BL101">
            <v>0</v>
          </cell>
          <cell r="BN101">
            <v>0</v>
          </cell>
          <cell r="BO101">
            <v>0</v>
          </cell>
          <cell r="BQ101">
            <v>0</v>
          </cell>
          <cell r="BR101">
            <v>0</v>
          </cell>
          <cell r="BT101">
            <v>0</v>
          </cell>
          <cell r="BU101">
            <v>0</v>
          </cell>
          <cell r="BW101">
            <v>0</v>
          </cell>
          <cell r="BX101">
            <v>0</v>
          </cell>
        </row>
        <row r="102">
          <cell r="A102" t="e">
            <v>#NAME?</v>
          </cell>
          <cell r="C102">
            <v>0</v>
          </cell>
          <cell r="D102">
            <v>0</v>
          </cell>
          <cell r="F102">
            <v>0</v>
          </cell>
          <cell r="G102">
            <v>0</v>
          </cell>
          <cell r="I102">
            <v>0</v>
          </cell>
          <cell r="J102">
            <v>0</v>
          </cell>
          <cell r="L102">
            <v>0</v>
          </cell>
          <cell r="M102">
            <v>0</v>
          </cell>
          <cell r="O102">
            <v>0</v>
          </cell>
          <cell r="P102">
            <v>0</v>
          </cell>
          <cell r="R102">
            <v>0</v>
          </cell>
          <cell r="S102">
            <v>0</v>
          </cell>
          <cell r="U102">
            <v>0</v>
          </cell>
          <cell r="V102">
            <v>0</v>
          </cell>
          <cell r="X102">
            <v>0</v>
          </cell>
          <cell r="Y102">
            <v>0</v>
          </cell>
          <cell r="AA102">
            <v>0</v>
          </cell>
          <cell r="AB102">
            <v>0</v>
          </cell>
          <cell r="AD102">
            <v>0</v>
          </cell>
          <cell r="AE102">
            <v>0</v>
          </cell>
          <cell r="AG102">
            <v>0</v>
          </cell>
          <cell r="AH102">
            <v>0</v>
          </cell>
          <cell r="AJ102">
            <v>0</v>
          </cell>
          <cell r="AK102">
            <v>0</v>
          </cell>
          <cell r="AM102">
            <v>0</v>
          </cell>
          <cell r="AN102">
            <v>0</v>
          </cell>
          <cell r="AP102">
            <v>0</v>
          </cell>
          <cell r="AQ102">
            <v>0</v>
          </cell>
          <cell r="AS102">
            <v>0</v>
          </cell>
          <cell r="AT102">
            <v>0</v>
          </cell>
          <cell r="AV102">
            <v>0</v>
          </cell>
          <cell r="AW102">
            <v>0</v>
          </cell>
          <cell r="AY102">
            <v>0</v>
          </cell>
          <cell r="AZ102">
            <v>0</v>
          </cell>
          <cell r="BB102">
            <v>0</v>
          </cell>
          <cell r="BC102">
            <v>0</v>
          </cell>
          <cell r="BE102">
            <v>0</v>
          </cell>
          <cell r="BF102">
            <v>0</v>
          </cell>
          <cell r="BH102">
            <v>0</v>
          </cell>
          <cell r="BI102">
            <v>0</v>
          </cell>
          <cell r="BK102">
            <v>0</v>
          </cell>
          <cell r="BL102">
            <v>0</v>
          </cell>
          <cell r="BN102">
            <v>0</v>
          </cell>
          <cell r="BO102">
            <v>0</v>
          </cell>
          <cell r="BQ102">
            <v>0</v>
          </cell>
          <cell r="BR102">
            <v>0</v>
          </cell>
          <cell r="BT102">
            <v>0</v>
          </cell>
          <cell r="BU102">
            <v>0</v>
          </cell>
          <cell r="BW102">
            <v>0</v>
          </cell>
          <cell r="BX102">
            <v>0</v>
          </cell>
        </row>
        <row r="103">
          <cell r="A103" t="e">
            <v>#NAME?</v>
          </cell>
          <cell r="C103">
            <v>0</v>
          </cell>
          <cell r="D103">
            <v>0</v>
          </cell>
          <cell r="F103">
            <v>0</v>
          </cell>
          <cell r="G103">
            <v>0</v>
          </cell>
          <cell r="I103">
            <v>0</v>
          </cell>
          <cell r="J103">
            <v>0</v>
          </cell>
          <cell r="L103">
            <v>0</v>
          </cell>
          <cell r="M103">
            <v>0</v>
          </cell>
          <cell r="O103">
            <v>0</v>
          </cell>
          <cell r="P103">
            <v>0</v>
          </cell>
          <cell r="R103">
            <v>0</v>
          </cell>
          <cell r="S103">
            <v>0</v>
          </cell>
          <cell r="U103">
            <v>0</v>
          </cell>
          <cell r="V103">
            <v>0</v>
          </cell>
          <cell r="X103">
            <v>0</v>
          </cell>
          <cell r="Y103">
            <v>0</v>
          </cell>
          <cell r="AA103">
            <v>0</v>
          </cell>
          <cell r="AB103">
            <v>0</v>
          </cell>
          <cell r="AD103">
            <v>0</v>
          </cell>
          <cell r="AE103">
            <v>0</v>
          </cell>
          <cell r="AG103">
            <v>0</v>
          </cell>
          <cell r="AH103">
            <v>0</v>
          </cell>
          <cell r="AJ103">
            <v>0</v>
          </cell>
          <cell r="AK103">
            <v>0</v>
          </cell>
          <cell r="AM103">
            <v>0</v>
          </cell>
          <cell r="AN103">
            <v>0</v>
          </cell>
          <cell r="AP103">
            <v>0</v>
          </cell>
          <cell r="AQ103">
            <v>0</v>
          </cell>
          <cell r="AS103">
            <v>0</v>
          </cell>
          <cell r="AT103">
            <v>0</v>
          </cell>
          <cell r="AV103">
            <v>0</v>
          </cell>
          <cell r="AW103">
            <v>0</v>
          </cell>
          <cell r="AY103">
            <v>0</v>
          </cell>
          <cell r="AZ103">
            <v>0</v>
          </cell>
          <cell r="BB103">
            <v>0</v>
          </cell>
          <cell r="BC103">
            <v>0</v>
          </cell>
          <cell r="BE103">
            <v>0</v>
          </cell>
          <cell r="BF103">
            <v>0</v>
          </cell>
          <cell r="BH103">
            <v>0</v>
          </cell>
          <cell r="BI103">
            <v>0</v>
          </cell>
          <cell r="BK103">
            <v>0</v>
          </cell>
          <cell r="BL103">
            <v>0</v>
          </cell>
          <cell r="BN103">
            <v>0</v>
          </cell>
          <cell r="BO103">
            <v>0</v>
          </cell>
          <cell r="BQ103">
            <v>0</v>
          </cell>
          <cell r="BR103">
            <v>0</v>
          </cell>
          <cell r="BT103">
            <v>0</v>
          </cell>
          <cell r="BU103">
            <v>0</v>
          </cell>
          <cell r="BW103">
            <v>0</v>
          </cell>
          <cell r="BX103">
            <v>0</v>
          </cell>
        </row>
        <row r="104">
          <cell r="A104" t="e">
            <v>#NAME?</v>
          </cell>
          <cell r="C104">
            <v>0</v>
          </cell>
          <cell r="D104">
            <v>0</v>
          </cell>
          <cell r="F104">
            <v>0</v>
          </cell>
          <cell r="G104">
            <v>0</v>
          </cell>
          <cell r="I104">
            <v>0</v>
          </cell>
          <cell r="J104">
            <v>0</v>
          </cell>
          <cell r="L104">
            <v>0</v>
          </cell>
          <cell r="M104">
            <v>0</v>
          </cell>
          <cell r="O104">
            <v>0</v>
          </cell>
          <cell r="P104">
            <v>0</v>
          </cell>
          <cell r="R104">
            <v>0</v>
          </cell>
          <cell r="S104">
            <v>0</v>
          </cell>
          <cell r="U104">
            <v>0</v>
          </cell>
          <cell r="V104">
            <v>0</v>
          </cell>
          <cell r="X104">
            <v>0</v>
          </cell>
          <cell r="Y104">
            <v>0</v>
          </cell>
          <cell r="AA104">
            <v>0</v>
          </cell>
          <cell r="AB104">
            <v>0</v>
          </cell>
          <cell r="AD104">
            <v>0</v>
          </cell>
          <cell r="AE104">
            <v>0</v>
          </cell>
          <cell r="AG104">
            <v>0</v>
          </cell>
          <cell r="AH104">
            <v>0</v>
          </cell>
          <cell r="AJ104">
            <v>0</v>
          </cell>
          <cell r="AK104">
            <v>0</v>
          </cell>
          <cell r="AM104">
            <v>0</v>
          </cell>
          <cell r="AN104">
            <v>0</v>
          </cell>
          <cell r="AP104">
            <v>0</v>
          </cell>
          <cell r="AQ104">
            <v>0</v>
          </cell>
          <cell r="AS104">
            <v>0</v>
          </cell>
          <cell r="AT104">
            <v>0</v>
          </cell>
          <cell r="AV104">
            <v>0</v>
          </cell>
          <cell r="AW104">
            <v>0</v>
          </cell>
          <cell r="AY104">
            <v>0</v>
          </cell>
          <cell r="AZ104">
            <v>0</v>
          </cell>
          <cell r="BB104">
            <v>0</v>
          </cell>
          <cell r="BC104">
            <v>0</v>
          </cell>
          <cell r="BE104">
            <v>0</v>
          </cell>
          <cell r="BF104">
            <v>0</v>
          </cell>
          <cell r="BH104">
            <v>0</v>
          </cell>
          <cell r="BI104">
            <v>0</v>
          </cell>
          <cell r="BK104">
            <v>0</v>
          </cell>
          <cell r="BL104">
            <v>0</v>
          </cell>
          <cell r="BN104">
            <v>0</v>
          </cell>
          <cell r="BO104">
            <v>0</v>
          </cell>
          <cell r="BQ104">
            <v>0</v>
          </cell>
          <cell r="BR104">
            <v>0</v>
          </cell>
          <cell r="BT104">
            <v>0</v>
          </cell>
          <cell r="BU104">
            <v>0</v>
          </cell>
          <cell r="BW104">
            <v>0</v>
          </cell>
          <cell r="BX104">
            <v>0</v>
          </cell>
        </row>
        <row r="105">
          <cell r="A105" t="e">
            <v>#NAME?</v>
          </cell>
          <cell r="C105">
            <v>0</v>
          </cell>
          <cell r="D105">
            <v>0</v>
          </cell>
          <cell r="F105">
            <v>0</v>
          </cell>
          <cell r="G105">
            <v>0</v>
          </cell>
          <cell r="I105">
            <v>0</v>
          </cell>
          <cell r="J105">
            <v>0</v>
          </cell>
          <cell r="L105">
            <v>0</v>
          </cell>
          <cell r="M105">
            <v>0</v>
          </cell>
          <cell r="O105">
            <v>0</v>
          </cell>
          <cell r="P105">
            <v>0</v>
          </cell>
          <cell r="R105">
            <v>0</v>
          </cell>
          <cell r="S105">
            <v>0</v>
          </cell>
          <cell r="U105">
            <v>0</v>
          </cell>
          <cell r="V105">
            <v>0</v>
          </cell>
          <cell r="X105">
            <v>0</v>
          </cell>
          <cell r="Y105">
            <v>0</v>
          </cell>
          <cell r="AA105">
            <v>0</v>
          </cell>
          <cell r="AB105">
            <v>0</v>
          </cell>
          <cell r="AD105">
            <v>0</v>
          </cell>
          <cell r="AE105">
            <v>0</v>
          </cell>
          <cell r="AG105">
            <v>0</v>
          </cell>
          <cell r="AH105">
            <v>0</v>
          </cell>
          <cell r="AJ105">
            <v>0</v>
          </cell>
          <cell r="AK105">
            <v>0</v>
          </cell>
          <cell r="AM105">
            <v>0</v>
          </cell>
          <cell r="AN105">
            <v>0</v>
          </cell>
          <cell r="AP105">
            <v>0</v>
          </cell>
          <cell r="AQ105">
            <v>0</v>
          </cell>
          <cell r="AS105">
            <v>0</v>
          </cell>
          <cell r="AT105">
            <v>0</v>
          </cell>
          <cell r="AV105">
            <v>0</v>
          </cell>
          <cell r="AW105">
            <v>0</v>
          </cell>
          <cell r="AY105">
            <v>0</v>
          </cell>
          <cell r="AZ105">
            <v>0</v>
          </cell>
          <cell r="BB105">
            <v>0</v>
          </cell>
          <cell r="BC105">
            <v>0</v>
          </cell>
          <cell r="BE105">
            <v>0</v>
          </cell>
          <cell r="BF105">
            <v>0</v>
          </cell>
          <cell r="BH105">
            <v>0</v>
          </cell>
          <cell r="BI105">
            <v>0</v>
          </cell>
          <cell r="BK105">
            <v>0</v>
          </cell>
          <cell r="BL105">
            <v>0</v>
          </cell>
          <cell r="BN105">
            <v>0</v>
          </cell>
          <cell r="BO105">
            <v>0</v>
          </cell>
          <cell r="BQ105">
            <v>0</v>
          </cell>
          <cell r="BR105">
            <v>0</v>
          </cell>
          <cell r="BT105">
            <v>0</v>
          </cell>
          <cell r="BU105">
            <v>0</v>
          </cell>
          <cell r="BW105">
            <v>0</v>
          </cell>
          <cell r="BX105">
            <v>0</v>
          </cell>
        </row>
        <row r="106">
          <cell r="A106" t="e">
            <v>#NAME?</v>
          </cell>
          <cell r="C106">
            <v>0</v>
          </cell>
          <cell r="D106">
            <v>0</v>
          </cell>
          <cell r="F106">
            <v>0</v>
          </cell>
          <cell r="G106">
            <v>0</v>
          </cell>
          <cell r="I106">
            <v>0</v>
          </cell>
          <cell r="J106">
            <v>0</v>
          </cell>
          <cell r="L106">
            <v>0</v>
          </cell>
          <cell r="M106">
            <v>0</v>
          </cell>
          <cell r="O106">
            <v>0</v>
          </cell>
          <cell r="P106">
            <v>0</v>
          </cell>
          <cell r="R106">
            <v>0</v>
          </cell>
          <cell r="S106">
            <v>0</v>
          </cell>
          <cell r="U106">
            <v>0</v>
          </cell>
          <cell r="V106">
            <v>0</v>
          </cell>
          <cell r="X106">
            <v>0</v>
          </cell>
          <cell r="Y106">
            <v>0</v>
          </cell>
          <cell r="AA106">
            <v>0</v>
          </cell>
          <cell r="AB106">
            <v>0</v>
          </cell>
          <cell r="AD106">
            <v>0</v>
          </cell>
          <cell r="AE106">
            <v>0</v>
          </cell>
          <cell r="AG106">
            <v>0</v>
          </cell>
          <cell r="AH106">
            <v>0</v>
          </cell>
          <cell r="AJ106">
            <v>0</v>
          </cell>
          <cell r="AK106">
            <v>0</v>
          </cell>
          <cell r="AM106">
            <v>0</v>
          </cell>
          <cell r="AN106">
            <v>0</v>
          </cell>
          <cell r="AP106">
            <v>0</v>
          </cell>
          <cell r="AQ106">
            <v>0</v>
          </cell>
          <cell r="AS106">
            <v>0</v>
          </cell>
          <cell r="AT106">
            <v>0</v>
          </cell>
          <cell r="AV106">
            <v>0</v>
          </cell>
          <cell r="AW106">
            <v>0</v>
          </cell>
          <cell r="AY106">
            <v>0</v>
          </cell>
          <cell r="AZ106">
            <v>0</v>
          </cell>
          <cell r="BB106">
            <v>0</v>
          </cell>
          <cell r="BC106">
            <v>0</v>
          </cell>
          <cell r="BE106">
            <v>0</v>
          </cell>
          <cell r="BF106">
            <v>0</v>
          </cell>
          <cell r="BH106">
            <v>0</v>
          </cell>
          <cell r="BI106">
            <v>0</v>
          </cell>
          <cell r="BK106">
            <v>0</v>
          </cell>
          <cell r="BL106">
            <v>0</v>
          </cell>
          <cell r="BN106">
            <v>0</v>
          </cell>
          <cell r="BO106">
            <v>0</v>
          </cell>
          <cell r="BQ106">
            <v>0</v>
          </cell>
          <cell r="BR106">
            <v>0</v>
          </cell>
          <cell r="BT106">
            <v>0</v>
          </cell>
          <cell r="BU106">
            <v>0</v>
          </cell>
          <cell r="BW106">
            <v>0</v>
          </cell>
          <cell r="BX106">
            <v>0</v>
          </cell>
        </row>
        <row r="107">
          <cell r="A107" t="e">
            <v>#NAME?</v>
          </cell>
          <cell r="C107">
            <v>0</v>
          </cell>
          <cell r="D107">
            <v>0</v>
          </cell>
          <cell r="F107">
            <v>0</v>
          </cell>
          <cell r="G107">
            <v>0</v>
          </cell>
          <cell r="I107">
            <v>0</v>
          </cell>
          <cell r="J107">
            <v>0</v>
          </cell>
          <cell r="L107">
            <v>0</v>
          </cell>
          <cell r="M107">
            <v>0</v>
          </cell>
          <cell r="O107">
            <v>0</v>
          </cell>
          <cell r="P107">
            <v>0</v>
          </cell>
          <cell r="R107">
            <v>0</v>
          </cell>
          <cell r="S107">
            <v>0</v>
          </cell>
          <cell r="U107">
            <v>0</v>
          </cell>
          <cell r="V107">
            <v>0</v>
          </cell>
          <cell r="X107">
            <v>0</v>
          </cell>
          <cell r="Y107">
            <v>0</v>
          </cell>
          <cell r="AA107">
            <v>0</v>
          </cell>
          <cell r="AB107">
            <v>0</v>
          </cell>
          <cell r="AD107">
            <v>0</v>
          </cell>
          <cell r="AE107">
            <v>0</v>
          </cell>
          <cell r="AG107">
            <v>0</v>
          </cell>
          <cell r="AH107">
            <v>0</v>
          </cell>
          <cell r="AJ107">
            <v>0</v>
          </cell>
          <cell r="AK107">
            <v>0</v>
          </cell>
          <cell r="AM107">
            <v>0</v>
          </cell>
          <cell r="AN107">
            <v>0</v>
          </cell>
          <cell r="AP107">
            <v>0</v>
          </cell>
          <cell r="AQ107">
            <v>0</v>
          </cell>
          <cell r="AS107">
            <v>0</v>
          </cell>
          <cell r="AT107">
            <v>0</v>
          </cell>
          <cell r="AV107">
            <v>0</v>
          </cell>
          <cell r="AW107">
            <v>0</v>
          </cell>
          <cell r="AY107">
            <v>0</v>
          </cell>
          <cell r="AZ107">
            <v>0</v>
          </cell>
          <cell r="BB107">
            <v>0</v>
          </cell>
          <cell r="BC107">
            <v>0</v>
          </cell>
          <cell r="BE107">
            <v>0</v>
          </cell>
          <cell r="BF107">
            <v>0</v>
          </cell>
          <cell r="BH107">
            <v>0</v>
          </cell>
          <cell r="BI107">
            <v>0</v>
          </cell>
          <cell r="BK107">
            <v>0</v>
          </cell>
          <cell r="BL107">
            <v>0</v>
          </cell>
          <cell r="BN107">
            <v>0</v>
          </cell>
          <cell r="BO107">
            <v>0</v>
          </cell>
          <cell r="BQ107">
            <v>0</v>
          </cell>
          <cell r="BR107">
            <v>0</v>
          </cell>
          <cell r="BT107">
            <v>0</v>
          </cell>
          <cell r="BU107">
            <v>0</v>
          </cell>
          <cell r="BW107">
            <v>0</v>
          </cell>
          <cell r="BX107">
            <v>0</v>
          </cell>
        </row>
        <row r="108">
          <cell r="A108" t="e">
            <v>#NAME?</v>
          </cell>
          <cell r="C108">
            <v>0</v>
          </cell>
          <cell r="D108">
            <v>0</v>
          </cell>
          <cell r="F108">
            <v>0</v>
          </cell>
          <cell r="G108">
            <v>0</v>
          </cell>
          <cell r="I108">
            <v>0</v>
          </cell>
          <cell r="J108">
            <v>0</v>
          </cell>
          <cell r="L108">
            <v>0</v>
          </cell>
          <cell r="M108">
            <v>0</v>
          </cell>
          <cell r="O108">
            <v>0</v>
          </cell>
          <cell r="P108">
            <v>0</v>
          </cell>
          <cell r="R108">
            <v>0</v>
          </cell>
          <cell r="S108">
            <v>0</v>
          </cell>
          <cell r="U108">
            <v>0</v>
          </cell>
          <cell r="V108">
            <v>0</v>
          </cell>
          <cell r="X108">
            <v>0</v>
          </cell>
          <cell r="Y108">
            <v>0</v>
          </cell>
          <cell r="AA108">
            <v>0</v>
          </cell>
          <cell r="AB108">
            <v>0</v>
          </cell>
          <cell r="AD108">
            <v>0</v>
          </cell>
          <cell r="AE108">
            <v>0</v>
          </cell>
          <cell r="AG108">
            <v>0</v>
          </cell>
          <cell r="AH108">
            <v>0</v>
          </cell>
          <cell r="AJ108">
            <v>0</v>
          </cell>
          <cell r="AK108">
            <v>0</v>
          </cell>
          <cell r="AM108">
            <v>0</v>
          </cell>
          <cell r="AN108">
            <v>0</v>
          </cell>
          <cell r="AP108">
            <v>0</v>
          </cell>
          <cell r="AQ108">
            <v>0</v>
          </cell>
          <cell r="AS108">
            <v>0</v>
          </cell>
          <cell r="AT108">
            <v>0</v>
          </cell>
          <cell r="AV108">
            <v>0</v>
          </cell>
          <cell r="AW108">
            <v>0</v>
          </cell>
          <cell r="AY108">
            <v>0</v>
          </cell>
          <cell r="AZ108">
            <v>0</v>
          </cell>
          <cell r="BB108">
            <v>0</v>
          </cell>
          <cell r="BC108">
            <v>0</v>
          </cell>
          <cell r="BE108">
            <v>0</v>
          </cell>
          <cell r="BF108">
            <v>0</v>
          </cell>
          <cell r="BH108">
            <v>0</v>
          </cell>
          <cell r="BI108">
            <v>0</v>
          </cell>
          <cell r="BK108">
            <v>0</v>
          </cell>
          <cell r="BL108">
            <v>0</v>
          </cell>
          <cell r="BN108">
            <v>0</v>
          </cell>
          <cell r="BO108">
            <v>0</v>
          </cell>
          <cell r="BQ108">
            <v>0</v>
          </cell>
          <cell r="BR108">
            <v>0</v>
          </cell>
          <cell r="BT108">
            <v>0</v>
          </cell>
          <cell r="BU108">
            <v>0</v>
          </cell>
          <cell r="BW108">
            <v>0</v>
          </cell>
          <cell r="BX108">
            <v>0</v>
          </cell>
        </row>
        <row r="109">
          <cell r="A109" t="e">
            <v>#NAME?</v>
          </cell>
          <cell r="C109">
            <v>0</v>
          </cell>
          <cell r="D109">
            <v>0</v>
          </cell>
          <cell r="F109">
            <v>0</v>
          </cell>
          <cell r="G109">
            <v>0</v>
          </cell>
          <cell r="I109">
            <v>0</v>
          </cell>
          <cell r="J109">
            <v>0</v>
          </cell>
          <cell r="L109">
            <v>0</v>
          </cell>
          <cell r="M109">
            <v>0</v>
          </cell>
          <cell r="O109">
            <v>0</v>
          </cell>
          <cell r="P109">
            <v>0</v>
          </cell>
          <cell r="R109">
            <v>0</v>
          </cell>
          <cell r="S109">
            <v>0</v>
          </cell>
          <cell r="U109">
            <v>0</v>
          </cell>
          <cell r="V109">
            <v>0</v>
          </cell>
          <cell r="X109">
            <v>0</v>
          </cell>
          <cell r="Y109">
            <v>0</v>
          </cell>
          <cell r="AA109">
            <v>0</v>
          </cell>
          <cell r="AB109">
            <v>0</v>
          </cell>
          <cell r="AD109">
            <v>0</v>
          </cell>
          <cell r="AE109">
            <v>0</v>
          </cell>
          <cell r="AG109">
            <v>0</v>
          </cell>
          <cell r="AH109">
            <v>0</v>
          </cell>
          <cell r="AJ109">
            <v>0</v>
          </cell>
          <cell r="AK109">
            <v>0</v>
          </cell>
          <cell r="AM109">
            <v>0</v>
          </cell>
          <cell r="AN109">
            <v>0</v>
          </cell>
          <cell r="AP109">
            <v>0</v>
          </cell>
          <cell r="AQ109">
            <v>0</v>
          </cell>
          <cell r="AS109">
            <v>0</v>
          </cell>
          <cell r="AT109">
            <v>0</v>
          </cell>
          <cell r="AV109">
            <v>0</v>
          </cell>
          <cell r="AW109">
            <v>0</v>
          </cell>
          <cell r="AY109">
            <v>0</v>
          </cell>
          <cell r="AZ109">
            <v>0</v>
          </cell>
          <cell r="BB109">
            <v>0</v>
          </cell>
          <cell r="BC109">
            <v>0</v>
          </cell>
          <cell r="BE109">
            <v>0</v>
          </cell>
          <cell r="BF109">
            <v>0</v>
          </cell>
          <cell r="BH109">
            <v>0</v>
          </cell>
          <cell r="BI109">
            <v>0</v>
          </cell>
          <cell r="BK109">
            <v>0</v>
          </cell>
          <cell r="BL109">
            <v>0</v>
          </cell>
          <cell r="BN109">
            <v>0</v>
          </cell>
          <cell r="BO109">
            <v>0</v>
          </cell>
          <cell r="BQ109">
            <v>0</v>
          </cell>
          <cell r="BR109">
            <v>0</v>
          </cell>
          <cell r="BT109">
            <v>0</v>
          </cell>
          <cell r="BU109">
            <v>0</v>
          </cell>
          <cell r="BW109">
            <v>0</v>
          </cell>
          <cell r="BX109">
            <v>0</v>
          </cell>
        </row>
        <row r="110">
          <cell r="A110" t="e">
            <v>#NAME?</v>
          </cell>
          <cell r="C110">
            <v>0</v>
          </cell>
          <cell r="D110">
            <v>0</v>
          </cell>
          <cell r="F110">
            <v>0</v>
          </cell>
          <cell r="G110">
            <v>0</v>
          </cell>
          <cell r="I110">
            <v>0</v>
          </cell>
          <cell r="J110">
            <v>0</v>
          </cell>
          <cell r="L110">
            <v>0</v>
          </cell>
          <cell r="M110">
            <v>0</v>
          </cell>
          <cell r="O110">
            <v>0</v>
          </cell>
          <cell r="P110">
            <v>0</v>
          </cell>
          <cell r="R110">
            <v>0</v>
          </cell>
          <cell r="S110">
            <v>0</v>
          </cell>
          <cell r="U110">
            <v>0</v>
          </cell>
          <cell r="V110">
            <v>0</v>
          </cell>
          <cell r="X110">
            <v>0</v>
          </cell>
          <cell r="Y110">
            <v>0</v>
          </cell>
          <cell r="AA110">
            <v>0</v>
          </cell>
          <cell r="AB110">
            <v>0</v>
          </cell>
          <cell r="AD110">
            <v>0</v>
          </cell>
          <cell r="AE110">
            <v>0</v>
          </cell>
          <cell r="AG110">
            <v>0</v>
          </cell>
          <cell r="AH110">
            <v>0</v>
          </cell>
          <cell r="AJ110">
            <v>0</v>
          </cell>
          <cell r="AK110">
            <v>0</v>
          </cell>
          <cell r="AM110">
            <v>0</v>
          </cell>
          <cell r="AN110">
            <v>0</v>
          </cell>
          <cell r="AP110">
            <v>0</v>
          </cell>
          <cell r="AQ110">
            <v>0</v>
          </cell>
          <cell r="AS110">
            <v>0</v>
          </cell>
          <cell r="AT110">
            <v>0</v>
          </cell>
          <cell r="AV110">
            <v>0</v>
          </cell>
          <cell r="AW110">
            <v>0</v>
          </cell>
          <cell r="AY110">
            <v>0</v>
          </cell>
          <cell r="AZ110">
            <v>0</v>
          </cell>
          <cell r="BB110">
            <v>0</v>
          </cell>
          <cell r="BC110">
            <v>0</v>
          </cell>
          <cell r="BE110">
            <v>0</v>
          </cell>
          <cell r="BF110">
            <v>0</v>
          </cell>
          <cell r="BH110">
            <v>0</v>
          </cell>
          <cell r="BI110">
            <v>0</v>
          </cell>
          <cell r="BK110">
            <v>0</v>
          </cell>
          <cell r="BL110">
            <v>0</v>
          </cell>
          <cell r="BN110">
            <v>0</v>
          </cell>
          <cell r="BO110">
            <v>0</v>
          </cell>
          <cell r="BQ110">
            <v>0</v>
          </cell>
          <cell r="BR110">
            <v>0</v>
          </cell>
          <cell r="BT110">
            <v>0</v>
          </cell>
          <cell r="BU110">
            <v>0</v>
          </cell>
          <cell r="BW110">
            <v>0</v>
          </cell>
          <cell r="BX110">
            <v>0</v>
          </cell>
        </row>
        <row r="111">
          <cell r="A111" t="e">
            <v>#NAME?</v>
          </cell>
          <cell r="C111">
            <v>0</v>
          </cell>
          <cell r="D111">
            <v>0</v>
          </cell>
          <cell r="F111">
            <v>0</v>
          </cell>
          <cell r="G111">
            <v>0</v>
          </cell>
          <cell r="I111">
            <v>0</v>
          </cell>
          <cell r="J111">
            <v>0</v>
          </cell>
          <cell r="L111">
            <v>0</v>
          </cell>
          <cell r="M111">
            <v>0</v>
          </cell>
          <cell r="O111">
            <v>0</v>
          </cell>
          <cell r="P111">
            <v>0</v>
          </cell>
          <cell r="R111">
            <v>0</v>
          </cell>
          <cell r="S111">
            <v>0</v>
          </cell>
          <cell r="U111">
            <v>0</v>
          </cell>
          <cell r="V111">
            <v>0</v>
          </cell>
          <cell r="X111">
            <v>0</v>
          </cell>
          <cell r="Y111">
            <v>0</v>
          </cell>
          <cell r="AA111">
            <v>0</v>
          </cell>
          <cell r="AB111">
            <v>0</v>
          </cell>
          <cell r="AD111">
            <v>0</v>
          </cell>
          <cell r="AE111">
            <v>0</v>
          </cell>
          <cell r="AG111">
            <v>0</v>
          </cell>
          <cell r="AH111">
            <v>0</v>
          </cell>
          <cell r="AJ111">
            <v>0</v>
          </cell>
          <cell r="AK111">
            <v>0</v>
          </cell>
          <cell r="AM111">
            <v>0</v>
          </cell>
          <cell r="AN111">
            <v>0</v>
          </cell>
          <cell r="AP111">
            <v>0</v>
          </cell>
          <cell r="AQ111">
            <v>0</v>
          </cell>
          <cell r="AS111">
            <v>0</v>
          </cell>
          <cell r="AT111">
            <v>0</v>
          </cell>
          <cell r="AV111">
            <v>0</v>
          </cell>
          <cell r="AW111">
            <v>0</v>
          </cell>
          <cell r="AY111">
            <v>0</v>
          </cell>
          <cell r="AZ111">
            <v>0</v>
          </cell>
          <cell r="BB111">
            <v>0</v>
          </cell>
          <cell r="BC111">
            <v>0</v>
          </cell>
          <cell r="BE111">
            <v>0</v>
          </cell>
          <cell r="BF111">
            <v>0</v>
          </cell>
          <cell r="BH111">
            <v>0</v>
          </cell>
          <cell r="BI111">
            <v>0</v>
          </cell>
          <cell r="BK111">
            <v>0</v>
          </cell>
          <cell r="BL111">
            <v>0</v>
          </cell>
          <cell r="BN111">
            <v>0</v>
          </cell>
          <cell r="BO111">
            <v>0</v>
          </cell>
          <cell r="BQ111">
            <v>0</v>
          </cell>
          <cell r="BR111">
            <v>0</v>
          </cell>
          <cell r="BT111">
            <v>0</v>
          </cell>
          <cell r="BU111">
            <v>0</v>
          </cell>
          <cell r="BW111">
            <v>0</v>
          </cell>
          <cell r="BX111">
            <v>0</v>
          </cell>
        </row>
        <row r="112">
          <cell r="A112" t="e">
            <v>#NAME?</v>
          </cell>
          <cell r="C112">
            <v>0</v>
          </cell>
          <cell r="D112">
            <v>0</v>
          </cell>
          <cell r="F112">
            <v>0</v>
          </cell>
          <cell r="G112">
            <v>0</v>
          </cell>
          <cell r="I112">
            <v>0</v>
          </cell>
          <cell r="J112">
            <v>0</v>
          </cell>
          <cell r="L112">
            <v>0</v>
          </cell>
          <cell r="M112">
            <v>0</v>
          </cell>
          <cell r="O112">
            <v>0</v>
          </cell>
          <cell r="P112">
            <v>0</v>
          </cell>
          <cell r="R112">
            <v>0</v>
          </cell>
          <cell r="S112">
            <v>0</v>
          </cell>
          <cell r="U112">
            <v>0</v>
          </cell>
          <cell r="V112">
            <v>0</v>
          </cell>
          <cell r="X112">
            <v>0</v>
          </cell>
          <cell r="Y112">
            <v>0</v>
          </cell>
          <cell r="AA112">
            <v>0</v>
          </cell>
          <cell r="AB112">
            <v>0</v>
          </cell>
          <cell r="AD112">
            <v>0</v>
          </cell>
          <cell r="AE112">
            <v>0</v>
          </cell>
          <cell r="AG112">
            <v>0</v>
          </cell>
          <cell r="AH112">
            <v>0</v>
          </cell>
          <cell r="AJ112">
            <v>0</v>
          </cell>
          <cell r="AK112">
            <v>0</v>
          </cell>
          <cell r="AM112">
            <v>0</v>
          </cell>
          <cell r="AN112">
            <v>0</v>
          </cell>
          <cell r="AP112">
            <v>0</v>
          </cell>
          <cell r="AQ112">
            <v>0</v>
          </cell>
          <cell r="AS112">
            <v>0</v>
          </cell>
          <cell r="AT112">
            <v>0</v>
          </cell>
          <cell r="AV112">
            <v>0</v>
          </cell>
          <cell r="AW112">
            <v>0</v>
          </cell>
          <cell r="AY112">
            <v>0</v>
          </cell>
          <cell r="AZ112">
            <v>0</v>
          </cell>
          <cell r="BB112">
            <v>0</v>
          </cell>
          <cell r="BC112">
            <v>0</v>
          </cell>
          <cell r="BE112">
            <v>0</v>
          </cell>
          <cell r="BF112">
            <v>0</v>
          </cell>
          <cell r="BH112">
            <v>0</v>
          </cell>
          <cell r="BI112">
            <v>0</v>
          </cell>
          <cell r="BK112">
            <v>0</v>
          </cell>
          <cell r="BL112">
            <v>0</v>
          </cell>
          <cell r="BN112">
            <v>0</v>
          </cell>
          <cell r="BO112">
            <v>0</v>
          </cell>
          <cell r="BQ112">
            <v>0</v>
          </cell>
          <cell r="BR112">
            <v>0</v>
          </cell>
          <cell r="BT112">
            <v>0</v>
          </cell>
          <cell r="BU112">
            <v>0</v>
          </cell>
          <cell r="BW112">
            <v>0</v>
          </cell>
          <cell r="BX112">
            <v>0</v>
          </cell>
        </row>
        <row r="113">
          <cell r="A113" t="e">
            <v>#NAME?</v>
          </cell>
          <cell r="C113">
            <v>0</v>
          </cell>
          <cell r="D113">
            <v>0</v>
          </cell>
          <cell r="F113">
            <v>0</v>
          </cell>
          <cell r="G113">
            <v>0</v>
          </cell>
          <cell r="I113">
            <v>0</v>
          </cell>
          <cell r="J113">
            <v>0</v>
          </cell>
          <cell r="L113">
            <v>0</v>
          </cell>
          <cell r="M113">
            <v>0</v>
          </cell>
          <cell r="O113">
            <v>0</v>
          </cell>
          <cell r="P113">
            <v>0</v>
          </cell>
          <cell r="R113">
            <v>0</v>
          </cell>
          <cell r="S113">
            <v>0</v>
          </cell>
          <cell r="U113">
            <v>0</v>
          </cell>
          <cell r="V113">
            <v>0</v>
          </cell>
          <cell r="X113">
            <v>0</v>
          </cell>
          <cell r="Y113">
            <v>0</v>
          </cell>
          <cell r="AA113">
            <v>0</v>
          </cell>
          <cell r="AB113">
            <v>0</v>
          </cell>
          <cell r="AD113">
            <v>0</v>
          </cell>
          <cell r="AE113">
            <v>0</v>
          </cell>
          <cell r="AG113">
            <v>0</v>
          </cell>
          <cell r="AH113">
            <v>0</v>
          </cell>
          <cell r="AJ113">
            <v>0</v>
          </cell>
          <cell r="AK113">
            <v>0</v>
          </cell>
          <cell r="AM113">
            <v>0</v>
          </cell>
          <cell r="AN113">
            <v>0</v>
          </cell>
          <cell r="AP113">
            <v>0</v>
          </cell>
          <cell r="AQ113">
            <v>0</v>
          </cell>
          <cell r="AS113">
            <v>0</v>
          </cell>
          <cell r="AT113">
            <v>0</v>
          </cell>
          <cell r="AV113">
            <v>0</v>
          </cell>
          <cell r="AW113">
            <v>0</v>
          </cell>
          <cell r="AY113">
            <v>0</v>
          </cell>
          <cell r="AZ113">
            <v>0</v>
          </cell>
          <cell r="BB113">
            <v>0</v>
          </cell>
          <cell r="BC113">
            <v>0</v>
          </cell>
          <cell r="BE113">
            <v>0</v>
          </cell>
          <cell r="BF113">
            <v>0</v>
          </cell>
          <cell r="BH113">
            <v>0</v>
          </cell>
          <cell r="BI113">
            <v>0</v>
          </cell>
          <cell r="BK113">
            <v>0</v>
          </cell>
          <cell r="BL113">
            <v>0</v>
          </cell>
          <cell r="BN113">
            <v>0</v>
          </cell>
          <cell r="BO113">
            <v>0</v>
          </cell>
          <cell r="BQ113">
            <v>0</v>
          </cell>
          <cell r="BR113">
            <v>0</v>
          </cell>
          <cell r="BT113">
            <v>0</v>
          </cell>
          <cell r="BU113">
            <v>0</v>
          </cell>
          <cell r="BW113">
            <v>0</v>
          </cell>
          <cell r="BX113">
            <v>0</v>
          </cell>
        </row>
        <row r="114">
          <cell r="A114" t="e">
            <v>#NAME?</v>
          </cell>
          <cell r="C114">
            <v>0</v>
          </cell>
          <cell r="D114">
            <v>0</v>
          </cell>
          <cell r="F114">
            <v>0</v>
          </cell>
          <cell r="G114">
            <v>0</v>
          </cell>
          <cell r="I114">
            <v>0</v>
          </cell>
          <cell r="J114">
            <v>0</v>
          </cell>
          <cell r="L114">
            <v>0</v>
          </cell>
          <cell r="M114">
            <v>0</v>
          </cell>
          <cell r="O114">
            <v>0</v>
          </cell>
          <cell r="P114">
            <v>0</v>
          </cell>
          <cell r="R114">
            <v>0</v>
          </cell>
          <cell r="S114">
            <v>0</v>
          </cell>
          <cell r="U114">
            <v>0</v>
          </cell>
          <cell r="V114">
            <v>0</v>
          </cell>
          <cell r="X114">
            <v>0</v>
          </cell>
          <cell r="Y114">
            <v>0</v>
          </cell>
          <cell r="AA114">
            <v>0</v>
          </cell>
          <cell r="AB114">
            <v>0</v>
          </cell>
          <cell r="AD114">
            <v>0</v>
          </cell>
          <cell r="AE114">
            <v>0</v>
          </cell>
          <cell r="AG114">
            <v>0</v>
          </cell>
          <cell r="AH114">
            <v>0</v>
          </cell>
          <cell r="AJ114">
            <v>0</v>
          </cell>
          <cell r="AK114">
            <v>0</v>
          </cell>
          <cell r="AM114">
            <v>0</v>
          </cell>
          <cell r="AN114">
            <v>0</v>
          </cell>
          <cell r="AP114">
            <v>0</v>
          </cell>
          <cell r="AQ114">
            <v>0</v>
          </cell>
          <cell r="AS114">
            <v>0</v>
          </cell>
          <cell r="AT114">
            <v>0</v>
          </cell>
          <cell r="AV114">
            <v>0</v>
          </cell>
          <cell r="AW114">
            <v>0</v>
          </cell>
          <cell r="AY114">
            <v>0</v>
          </cell>
          <cell r="AZ114">
            <v>0</v>
          </cell>
          <cell r="BB114">
            <v>0</v>
          </cell>
          <cell r="BC114">
            <v>0</v>
          </cell>
          <cell r="BE114">
            <v>0</v>
          </cell>
          <cell r="BF114">
            <v>0</v>
          </cell>
          <cell r="BH114">
            <v>0</v>
          </cell>
          <cell r="BI114">
            <v>0</v>
          </cell>
          <cell r="BK114">
            <v>0</v>
          </cell>
          <cell r="BL114">
            <v>0</v>
          </cell>
          <cell r="BN114">
            <v>0</v>
          </cell>
          <cell r="BO114">
            <v>0</v>
          </cell>
          <cell r="BQ114">
            <v>0</v>
          </cell>
          <cell r="BR114">
            <v>0</v>
          </cell>
          <cell r="BT114">
            <v>0</v>
          </cell>
          <cell r="BU114">
            <v>0</v>
          </cell>
          <cell r="BW114">
            <v>0</v>
          </cell>
          <cell r="BX114">
            <v>0</v>
          </cell>
        </row>
        <row r="115">
          <cell r="A115" t="e">
            <v>#NAME?</v>
          </cell>
          <cell r="C115">
            <v>0</v>
          </cell>
          <cell r="D115">
            <v>0</v>
          </cell>
          <cell r="F115">
            <v>0</v>
          </cell>
          <cell r="G115">
            <v>0</v>
          </cell>
          <cell r="I115">
            <v>0</v>
          </cell>
          <cell r="J115">
            <v>0</v>
          </cell>
          <cell r="L115">
            <v>0</v>
          </cell>
          <cell r="M115">
            <v>0</v>
          </cell>
          <cell r="O115">
            <v>0</v>
          </cell>
          <cell r="P115">
            <v>0</v>
          </cell>
          <cell r="R115">
            <v>0</v>
          </cell>
          <cell r="S115">
            <v>0</v>
          </cell>
          <cell r="U115">
            <v>0</v>
          </cell>
          <cell r="V115">
            <v>0</v>
          </cell>
          <cell r="X115">
            <v>0</v>
          </cell>
          <cell r="Y115">
            <v>0</v>
          </cell>
          <cell r="AA115">
            <v>0</v>
          </cell>
          <cell r="AB115">
            <v>0</v>
          </cell>
          <cell r="AD115">
            <v>0</v>
          </cell>
          <cell r="AE115">
            <v>0</v>
          </cell>
          <cell r="AG115">
            <v>0</v>
          </cell>
          <cell r="AH115">
            <v>0</v>
          </cell>
          <cell r="AJ115">
            <v>0</v>
          </cell>
          <cell r="AK115">
            <v>0</v>
          </cell>
          <cell r="AM115">
            <v>0</v>
          </cell>
          <cell r="AN115">
            <v>0</v>
          </cell>
          <cell r="AP115">
            <v>0</v>
          </cell>
          <cell r="AQ115">
            <v>0</v>
          </cell>
          <cell r="AS115">
            <v>0</v>
          </cell>
          <cell r="AT115">
            <v>0</v>
          </cell>
          <cell r="AV115">
            <v>0</v>
          </cell>
          <cell r="AW115">
            <v>0</v>
          </cell>
          <cell r="AY115">
            <v>0</v>
          </cell>
          <cell r="AZ115">
            <v>0</v>
          </cell>
          <cell r="BB115">
            <v>0</v>
          </cell>
          <cell r="BC115">
            <v>0</v>
          </cell>
          <cell r="BE115">
            <v>0</v>
          </cell>
          <cell r="BF115">
            <v>0</v>
          </cell>
          <cell r="BH115">
            <v>0</v>
          </cell>
          <cell r="BI115">
            <v>0</v>
          </cell>
          <cell r="BK115">
            <v>0</v>
          </cell>
          <cell r="BL115">
            <v>0</v>
          </cell>
          <cell r="BN115">
            <v>0</v>
          </cell>
          <cell r="BO115">
            <v>0</v>
          </cell>
          <cell r="BQ115">
            <v>0</v>
          </cell>
          <cell r="BR115">
            <v>0</v>
          </cell>
          <cell r="BT115">
            <v>0</v>
          </cell>
          <cell r="BU115">
            <v>0</v>
          </cell>
          <cell r="BW115">
            <v>0</v>
          </cell>
          <cell r="BX115">
            <v>0</v>
          </cell>
        </row>
        <row r="116">
          <cell r="A116" t="e">
            <v>#NAME?</v>
          </cell>
          <cell r="C116">
            <v>0</v>
          </cell>
          <cell r="D116">
            <v>0</v>
          </cell>
          <cell r="F116">
            <v>0</v>
          </cell>
          <cell r="G116">
            <v>0</v>
          </cell>
          <cell r="I116">
            <v>0</v>
          </cell>
          <cell r="J116">
            <v>0</v>
          </cell>
          <cell r="L116">
            <v>0</v>
          </cell>
          <cell r="M116">
            <v>0</v>
          </cell>
          <cell r="O116">
            <v>0</v>
          </cell>
          <cell r="P116">
            <v>0</v>
          </cell>
          <cell r="R116">
            <v>0</v>
          </cell>
          <cell r="S116">
            <v>0</v>
          </cell>
          <cell r="U116">
            <v>0</v>
          </cell>
          <cell r="V116">
            <v>0</v>
          </cell>
          <cell r="X116">
            <v>0</v>
          </cell>
          <cell r="Y116">
            <v>0</v>
          </cell>
          <cell r="AA116">
            <v>0</v>
          </cell>
          <cell r="AB116">
            <v>0</v>
          </cell>
          <cell r="AD116">
            <v>0</v>
          </cell>
          <cell r="AE116">
            <v>0</v>
          </cell>
          <cell r="AG116">
            <v>0</v>
          </cell>
          <cell r="AH116">
            <v>0</v>
          </cell>
          <cell r="AJ116">
            <v>0</v>
          </cell>
          <cell r="AK116">
            <v>0</v>
          </cell>
          <cell r="AM116">
            <v>0</v>
          </cell>
          <cell r="AN116">
            <v>0</v>
          </cell>
          <cell r="AP116">
            <v>0</v>
          </cell>
          <cell r="AQ116">
            <v>0</v>
          </cell>
          <cell r="AS116">
            <v>0</v>
          </cell>
          <cell r="AT116">
            <v>0</v>
          </cell>
          <cell r="AV116">
            <v>0</v>
          </cell>
          <cell r="AW116">
            <v>0</v>
          </cell>
          <cell r="AY116">
            <v>0</v>
          </cell>
          <cell r="AZ116">
            <v>0</v>
          </cell>
          <cell r="BB116">
            <v>0</v>
          </cell>
          <cell r="BC116">
            <v>0</v>
          </cell>
          <cell r="BE116">
            <v>0</v>
          </cell>
          <cell r="BF116">
            <v>0</v>
          </cell>
          <cell r="BH116">
            <v>0</v>
          </cell>
          <cell r="BI116">
            <v>0</v>
          </cell>
          <cell r="BK116">
            <v>0</v>
          </cell>
          <cell r="BL116">
            <v>0</v>
          </cell>
          <cell r="BN116">
            <v>0</v>
          </cell>
          <cell r="BO116">
            <v>0</v>
          </cell>
          <cell r="BQ116">
            <v>0</v>
          </cell>
          <cell r="BR116">
            <v>0</v>
          </cell>
          <cell r="BT116">
            <v>0</v>
          </cell>
          <cell r="BU116">
            <v>0</v>
          </cell>
          <cell r="BW116">
            <v>0</v>
          </cell>
          <cell r="BX116">
            <v>0</v>
          </cell>
        </row>
        <row r="117">
          <cell r="A117" t="e">
            <v>#NAME?</v>
          </cell>
          <cell r="C117">
            <v>0</v>
          </cell>
          <cell r="D117">
            <v>0</v>
          </cell>
          <cell r="F117">
            <v>0</v>
          </cell>
          <cell r="G117">
            <v>0</v>
          </cell>
          <cell r="I117">
            <v>0</v>
          </cell>
          <cell r="J117">
            <v>0</v>
          </cell>
          <cell r="L117">
            <v>0</v>
          </cell>
          <cell r="M117">
            <v>0</v>
          </cell>
          <cell r="O117">
            <v>0</v>
          </cell>
          <cell r="P117">
            <v>0</v>
          </cell>
          <cell r="R117">
            <v>0</v>
          </cell>
          <cell r="S117">
            <v>0</v>
          </cell>
          <cell r="U117">
            <v>0</v>
          </cell>
          <cell r="V117">
            <v>0</v>
          </cell>
          <cell r="X117">
            <v>0</v>
          </cell>
          <cell r="Y117">
            <v>0</v>
          </cell>
          <cell r="AA117">
            <v>0</v>
          </cell>
          <cell r="AB117">
            <v>0</v>
          </cell>
          <cell r="AD117">
            <v>0</v>
          </cell>
          <cell r="AE117">
            <v>0</v>
          </cell>
          <cell r="AG117">
            <v>0</v>
          </cell>
          <cell r="AH117">
            <v>0</v>
          </cell>
          <cell r="AJ117">
            <v>0</v>
          </cell>
          <cell r="AK117">
            <v>0</v>
          </cell>
          <cell r="AM117">
            <v>0</v>
          </cell>
          <cell r="AN117">
            <v>0</v>
          </cell>
          <cell r="AP117">
            <v>0</v>
          </cell>
          <cell r="AQ117">
            <v>0</v>
          </cell>
          <cell r="AS117">
            <v>0</v>
          </cell>
          <cell r="AT117">
            <v>0</v>
          </cell>
          <cell r="AV117">
            <v>0</v>
          </cell>
          <cell r="AW117">
            <v>0</v>
          </cell>
          <cell r="AY117">
            <v>0</v>
          </cell>
          <cell r="AZ117">
            <v>0</v>
          </cell>
          <cell r="BB117">
            <v>0</v>
          </cell>
          <cell r="BC117">
            <v>0</v>
          </cell>
          <cell r="BE117">
            <v>0</v>
          </cell>
          <cell r="BF117">
            <v>0</v>
          </cell>
          <cell r="BH117">
            <v>0</v>
          </cell>
          <cell r="BI117">
            <v>0</v>
          </cell>
          <cell r="BK117">
            <v>0</v>
          </cell>
          <cell r="BL117">
            <v>0</v>
          </cell>
          <cell r="BN117">
            <v>0</v>
          </cell>
          <cell r="BO117">
            <v>0</v>
          </cell>
          <cell r="BQ117">
            <v>0</v>
          </cell>
          <cell r="BR117">
            <v>0</v>
          </cell>
          <cell r="BT117">
            <v>0</v>
          </cell>
          <cell r="BU117">
            <v>0</v>
          </cell>
          <cell r="BW117">
            <v>0</v>
          </cell>
          <cell r="BX117">
            <v>0</v>
          </cell>
        </row>
        <row r="118">
          <cell r="A118" t="e">
            <v>#NAME?</v>
          </cell>
          <cell r="C118">
            <v>0</v>
          </cell>
          <cell r="D118">
            <v>0</v>
          </cell>
          <cell r="F118">
            <v>0</v>
          </cell>
          <cell r="G118">
            <v>0</v>
          </cell>
          <cell r="I118">
            <v>0</v>
          </cell>
          <cell r="J118">
            <v>0</v>
          </cell>
          <cell r="L118">
            <v>0</v>
          </cell>
          <cell r="M118">
            <v>0</v>
          </cell>
          <cell r="O118">
            <v>0</v>
          </cell>
          <cell r="P118">
            <v>0</v>
          </cell>
          <cell r="R118">
            <v>0</v>
          </cell>
          <cell r="S118">
            <v>0</v>
          </cell>
          <cell r="U118">
            <v>0</v>
          </cell>
          <cell r="V118">
            <v>0</v>
          </cell>
          <cell r="X118">
            <v>0</v>
          </cell>
          <cell r="Y118">
            <v>0</v>
          </cell>
          <cell r="AA118">
            <v>0</v>
          </cell>
          <cell r="AB118">
            <v>0</v>
          </cell>
          <cell r="AD118">
            <v>0</v>
          </cell>
          <cell r="AE118">
            <v>0</v>
          </cell>
          <cell r="AG118">
            <v>0</v>
          </cell>
          <cell r="AH118">
            <v>0</v>
          </cell>
          <cell r="AJ118">
            <v>0</v>
          </cell>
          <cell r="AK118">
            <v>0</v>
          </cell>
          <cell r="AM118">
            <v>0</v>
          </cell>
          <cell r="AN118">
            <v>0</v>
          </cell>
          <cell r="AP118">
            <v>0</v>
          </cell>
          <cell r="AQ118">
            <v>0</v>
          </cell>
          <cell r="AS118">
            <v>0</v>
          </cell>
          <cell r="AT118">
            <v>0</v>
          </cell>
          <cell r="AV118">
            <v>0</v>
          </cell>
          <cell r="AW118">
            <v>0</v>
          </cell>
          <cell r="AY118">
            <v>0</v>
          </cell>
          <cell r="AZ118">
            <v>0</v>
          </cell>
          <cell r="BB118">
            <v>0</v>
          </cell>
          <cell r="BC118">
            <v>0</v>
          </cell>
          <cell r="BE118">
            <v>0</v>
          </cell>
          <cell r="BF118">
            <v>0</v>
          </cell>
          <cell r="BH118">
            <v>0</v>
          </cell>
          <cell r="BI118">
            <v>0</v>
          </cell>
          <cell r="BK118">
            <v>0</v>
          </cell>
          <cell r="BL118">
            <v>0</v>
          </cell>
          <cell r="BN118">
            <v>0</v>
          </cell>
          <cell r="BO118">
            <v>0</v>
          </cell>
          <cell r="BQ118">
            <v>0</v>
          </cell>
          <cell r="BR118">
            <v>0</v>
          </cell>
          <cell r="BT118">
            <v>0</v>
          </cell>
          <cell r="BU118">
            <v>0</v>
          </cell>
          <cell r="BW118">
            <v>0</v>
          </cell>
          <cell r="BX118">
            <v>0</v>
          </cell>
        </row>
        <row r="119">
          <cell r="A119" t="e">
            <v>#NAME?</v>
          </cell>
          <cell r="C119">
            <v>0</v>
          </cell>
          <cell r="D119">
            <v>0</v>
          </cell>
          <cell r="F119">
            <v>0</v>
          </cell>
          <cell r="G119">
            <v>0</v>
          </cell>
          <cell r="I119">
            <v>0</v>
          </cell>
          <cell r="J119">
            <v>0</v>
          </cell>
          <cell r="L119">
            <v>0</v>
          </cell>
          <cell r="M119">
            <v>0</v>
          </cell>
          <cell r="O119">
            <v>0</v>
          </cell>
          <cell r="P119">
            <v>0</v>
          </cell>
          <cell r="R119">
            <v>0</v>
          </cell>
          <cell r="S119">
            <v>0</v>
          </cell>
          <cell r="U119">
            <v>0</v>
          </cell>
          <cell r="V119">
            <v>0</v>
          </cell>
          <cell r="X119">
            <v>0</v>
          </cell>
          <cell r="Y119">
            <v>0</v>
          </cell>
          <cell r="AA119">
            <v>0</v>
          </cell>
          <cell r="AB119">
            <v>0</v>
          </cell>
          <cell r="AD119">
            <v>0</v>
          </cell>
          <cell r="AE119">
            <v>0</v>
          </cell>
          <cell r="AG119">
            <v>0</v>
          </cell>
          <cell r="AH119">
            <v>0</v>
          </cell>
          <cell r="AJ119">
            <v>0</v>
          </cell>
          <cell r="AK119">
            <v>0</v>
          </cell>
          <cell r="AM119">
            <v>0</v>
          </cell>
          <cell r="AN119">
            <v>0</v>
          </cell>
          <cell r="AP119">
            <v>0</v>
          </cell>
          <cell r="AQ119">
            <v>0</v>
          </cell>
          <cell r="AS119">
            <v>0</v>
          </cell>
          <cell r="AT119">
            <v>0</v>
          </cell>
          <cell r="AV119">
            <v>0</v>
          </cell>
          <cell r="AW119">
            <v>0</v>
          </cell>
          <cell r="AY119">
            <v>0</v>
          </cell>
          <cell r="AZ119">
            <v>0</v>
          </cell>
          <cell r="BB119">
            <v>0</v>
          </cell>
          <cell r="BC119">
            <v>0</v>
          </cell>
          <cell r="BE119">
            <v>0</v>
          </cell>
          <cell r="BF119">
            <v>0</v>
          </cell>
          <cell r="BH119">
            <v>0</v>
          </cell>
          <cell r="BI119">
            <v>0</v>
          </cell>
          <cell r="BK119">
            <v>0</v>
          </cell>
          <cell r="BL119">
            <v>0</v>
          </cell>
          <cell r="BN119">
            <v>0</v>
          </cell>
          <cell r="BO119">
            <v>0</v>
          </cell>
          <cell r="BQ119">
            <v>0</v>
          </cell>
          <cell r="BR119">
            <v>0</v>
          </cell>
          <cell r="BT119">
            <v>0</v>
          </cell>
          <cell r="BU119">
            <v>0</v>
          </cell>
          <cell r="BW119">
            <v>0</v>
          </cell>
          <cell r="BX119">
            <v>0</v>
          </cell>
        </row>
        <row r="120">
          <cell r="A120" t="e">
            <v>#NAME?</v>
          </cell>
          <cell r="C120">
            <v>0</v>
          </cell>
          <cell r="D120">
            <v>0</v>
          </cell>
          <cell r="F120">
            <v>0</v>
          </cell>
          <cell r="G120">
            <v>0</v>
          </cell>
          <cell r="I120">
            <v>0</v>
          </cell>
          <cell r="J120">
            <v>0</v>
          </cell>
          <cell r="L120">
            <v>0</v>
          </cell>
          <cell r="M120">
            <v>0</v>
          </cell>
          <cell r="O120">
            <v>0</v>
          </cell>
          <cell r="P120">
            <v>0</v>
          </cell>
          <cell r="R120">
            <v>0</v>
          </cell>
          <cell r="S120">
            <v>0</v>
          </cell>
          <cell r="U120">
            <v>0</v>
          </cell>
          <cell r="V120">
            <v>0</v>
          </cell>
          <cell r="X120">
            <v>0</v>
          </cell>
          <cell r="Y120">
            <v>0</v>
          </cell>
          <cell r="AA120">
            <v>0</v>
          </cell>
          <cell r="AB120">
            <v>0</v>
          </cell>
          <cell r="AD120">
            <v>0</v>
          </cell>
          <cell r="AE120">
            <v>0</v>
          </cell>
          <cell r="AG120">
            <v>0</v>
          </cell>
          <cell r="AH120">
            <v>0</v>
          </cell>
          <cell r="AJ120">
            <v>0</v>
          </cell>
          <cell r="AK120">
            <v>0</v>
          </cell>
          <cell r="AM120">
            <v>0</v>
          </cell>
          <cell r="AN120">
            <v>0</v>
          </cell>
          <cell r="AP120">
            <v>0</v>
          </cell>
          <cell r="AQ120">
            <v>0</v>
          </cell>
          <cell r="AS120">
            <v>0</v>
          </cell>
          <cell r="AT120">
            <v>0</v>
          </cell>
          <cell r="AV120">
            <v>0</v>
          </cell>
          <cell r="AW120">
            <v>0</v>
          </cell>
          <cell r="AY120">
            <v>0</v>
          </cell>
          <cell r="AZ120">
            <v>0</v>
          </cell>
          <cell r="BB120">
            <v>0</v>
          </cell>
          <cell r="BC120">
            <v>0</v>
          </cell>
          <cell r="BE120">
            <v>0</v>
          </cell>
          <cell r="BF120">
            <v>0</v>
          </cell>
          <cell r="BH120">
            <v>0</v>
          </cell>
          <cell r="BI120">
            <v>0</v>
          </cell>
          <cell r="BK120">
            <v>0</v>
          </cell>
          <cell r="BL120">
            <v>0</v>
          </cell>
          <cell r="BN120">
            <v>0</v>
          </cell>
          <cell r="BO120">
            <v>0</v>
          </cell>
          <cell r="BQ120">
            <v>0</v>
          </cell>
          <cell r="BR120">
            <v>0</v>
          </cell>
          <cell r="BT120">
            <v>0</v>
          </cell>
          <cell r="BU120">
            <v>0</v>
          </cell>
          <cell r="BW120">
            <v>0</v>
          </cell>
          <cell r="BX120">
            <v>0</v>
          </cell>
        </row>
        <row r="121">
          <cell r="A121" t="e">
            <v>#NAME?</v>
          </cell>
          <cell r="C121">
            <v>0</v>
          </cell>
          <cell r="D121">
            <v>0</v>
          </cell>
          <cell r="F121">
            <v>0</v>
          </cell>
          <cell r="G121">
            <v>0</v>
          </cell>
          <cell r="I121">
            <v>0</v>
          </cell>
          <cell r="J121">
            <v>0</v>
          </cell>
          <cell r="L121">
            <v>0</v>
          </cell>
          <cell r="M121">
            <v>0</v>
          </cell>
          <cell r="O121">
            <v>0</v>
          </cell>
          <cell r="P121">
            <v>0</v>
          </cell>
          <cell r="R121">
            <v>0</v>
          </cell>
          <cell r="S121">
            <v>0</v>
          </cell>
          <cell r="U121">
            <v>0</v>
          </cell>
          <cell r="V121">
            <v>0</v>
          </cell>
          <cell r="X121">
            <v>0</v>
          </cell>
          <cell r="Y121">
            <v>0</v>
          </cell>
          <cell r="AA121">
            <v>0</v>
          </cell>
          <cell r="AB121">
            <v>0</v>
          </cell>
          <cell r="AD121">
            <v>0</v>
          </cell>
          <cell r="AE121">
            <v>0</v>
          </cell>
          <cell r="AG121">
            <v>0</v>
          </cell>
          <cell r="AH121">
            <v>0</v>
          </cell>
          <cell r="AJ121">
            <v>0</v>
          </cell>
          <cell r="AK121">
            <v>0</v>
          </cell>
          <cell r="AM121">
            <v>0</v>
          </cell>
          <cell r="AN121">
            <v>0</v>
          </cell>
          <cell r="AP121">
            <v>0</v>
          </cell>
          <cell r="AQ121">
            <v>0</v>
          </cell>
          <cell r="AS121">
            <v>0</v>
          </cell>
          <cell r="AT121">
            <v>0</v>
          </cell>
          <cell r="AV121">
            <v>0</v>
          </cell>
          <cell r="AW121">
            <v>0</v>
          </cell>
          <cell r="AY121">
            <v>0</v>
          </cell>
          <cell r="AZ121">
            <v>0</v>
          </cell>
          <cell r="BB121">
            <v>0</v>
          </cell>
          <cell r="BC121">
            <v>0</v>
          </cell>
          <cell r="BE121">
            <v>0</v>
          </cell>
          <cell r="BF121">
            <v>0</v>
          </cell>
          <cell r="BH121">
            <v>0</v>
          </cell>
          <cell r="BI121">
            <v>0</v>
          </cell>
          <cell r="BK121">
            <v>0</v>
          </cell>
          <cell r="BL121">
            <v>0</v>
          </cell>
          <cell r="BN121">
            <v>0</v>
          </cell>
          <cell r="BO121">
            <v>0</v>
          </cell>
          <cell r="BQ121">
            <v>0</v>
          </cell>
          <cell r="BR121">
            <v>0</v>
          </cell>
          <cell r="BT121">
            <v>0</v>
          </cell>
          <cell r="BU121">
            <v>0</v>
          </cell>
          <cell r="BW121">
            <v>0</v>
          </cell>
          <cell r="BX121">
            <v>0</v>
          </cell>
        </row>
        <row r="122">
          <cell r="A122" t="e">
            <v>#NAME?</v>
          </cell>
          <cell r="C122">
            <v>0</v>
          </cell>
          <cell r="D122">
            <v>0</v>
          </cell>
          <cell r="F122">
            <v>0</v>
          </cell>
          <cell r="G122">
            <v>0</v>
          </cell>
          <cell r="I122">
            <v>0</v>
          </cell>
          <cell r="J122">
            <v>0</v>
          </cell>
          <cell r="L122">
            <v>0</v>
          </cell>
          <cell r="M122">
            <v>0</v>
          </cell>
          <cell r="O122">
            <v>0</v>
          </cell>
          <cell r="P122">
            <v>0</v>
          </cell>
          <cell r="R122">
            <v>0</v>
          </cell>
          <cell r="S122">
            <v>0</v>
          </cell>
          <cell r="U122">
            <v>0</v>
          </cell>
          <cell r="V122">
            <v>0</v>
          </cell>
          <cell r="X122">
            <v>0</v>
          </cell>
          <cell r="Y122">
            <v>0</v>
          </cell>
          <cell r="AA122">
            <v>0</v>
          </cell>
          <cell r="AB122">
            <v>0</v>
          </cell>
          <cell r="AD122">
            <v>0</v>
          </cell>
          <cell r="AE122">
            <v>0</v>
          </cell>
          <cell r="AG122">
            <v>0</v>
          </cell>
          <cell r="AH122">
            <v>0</v>
          </cell>
          <cell r="AJ122">
            <v>0</v>
          </cell>
          <cell r="AK122">
            <v>0</v>
          </cell>
          <cell r="AM122">
            <v>0</v>
          </cell>
          <cell r="AN122">
            <v>0</v>
          </cell>
          <cell r="AP122">
            <v>0</v>
          </cell>
          <cell r="AQ122">
            <v>0</v>
          </cell>
          <cell r="AS122">
            <v>0</v>
          </cell>
          <cell r="AT122">
            <v>0</v>
          </cell>
          <cell r="AV122">
            <v>0</v>
          </cell>
          <cell r="AW122">
            <v>0</v>
          </cell>
          <cell r="AY122">
            <v>0</v>
          </cell>
          <cell r="AZ122">
            <v>0</v>
          </cell>
          <cell r="BB122">
            <v>0</v>
          </cell>
          <cell r="BC122">
            <v>0</v>
          </cell>
          <cell r="BE122">
            <v>0</v>
          </cell>
          <cell r="BF122">
            <v>0</v>
          </cell>
          <cell r="BH122">
            <v>0</v>
          </cell>
          <cell r="BI122">
            <v>0</v>
          </cell>
          <cell r="BK122">
            <v>0</v>
          </cell>
          <cell r="BL122">
            <v>0</v>
          </cell>
          <cell r="BN122">
            <v>0</v>
          </cell>
          <cell r="BO122">
            <v>0</v>
          </cell>
          <cell r="BQ122">
            <v>0</v>
          </cell>
          <cell r="BR122">
            <v>0</v>
          </cell>
          <cell r="BT122">
            <v>0</v>
          </cell>
          <cell r="BU122">
            <v>0</v>
          </cell>
          <cell r="BW122">
            <v>0</v>
          </cell>
          <cell r="BX122">
            <v>0</v>
          </cell>
        </row>
        <row r="123">
          <cell r="A123" t="e">
            <v>#NAME?</v>
          </cell>
          <cell r="C123">
            <v>0</v>
          </cell>
          <cell r="D123">
            <v>0</v>
          </cell>
          <cell r="F123">
            <v>0</v>
          </cell>
          <cell r="G123">
            <v>0</v>
          </cell>
          <cell r="I123">
            <v>0</v>
          </cell>
          <cell r="J123">
            <v>0</v>
          </cell>
          <cell r="L123">
            <v>0</v>
          </cell>
          <cell r="M123">
            <v>0</v>
          </cell>
          <cell r="O123">
            <v>0</v>
          </cell>
          <cell r="P123">
            <v>0</v>
          </cell>
          <cell r="R123">
            <v>0</v>
          </cell>
          <cell r="S123">
            <v>0</v>
          </cell>
          <cell r="U123">
            <v>0</v>
          </cell>
          <cell r="V123">
            <v>0</v>
          </cell>
          <cell r="X123">
            <v>0</v>
          </cell>
          <cell r="Y123">
            <v>0</v>
          </cell>
          <cell r="AA123">
            <v>0</v>
          </cell>
          <cell r="AB123">
            <v>0</v>
          </cell>
          <cell r="AD123">
            <v>0</v>
          </cell>
          <cell r="AE123">
            <v>0</v>
          </cell>
          <cell r="AG123">
            <v>0</v>
          </cell>
          <cell r="AH123">
            <v>0</v>
          </cell>
          <cell r="AJ123">
            <v>0</v>
          </cell>
          <cell r="AK123">
            <v>0</v>
          </cell>
          <cell r="AM123">
            <v>0</v>
          </cell>
          <cell r="AN123">
            <v>0</v>
          </cell>
          <cell r="AP123">
            <v>0</v>
          </cell>
          <cell r="AQ123">
            <v>0</v>
          </cell>
          <cell r="AS123">
            <v>0</v>
          </cell>
          <cell r="AT123">
            <v>0</v>
          </cell>
          <cell r="AV123">
            <v>0</v>
          </cell>
          <cell r="AW123">
            <v>0</v>
          </cell>
          <cell r="AY123">
            <v>0</v>
          </cell>
          <cell r="AZ123">
            <v>0</v>
          </cell>
          <cell r="BB123">
            <v>0</v>
          </cell>
          <cell r="BC123">
            <v>0</v>
          </cell>
          <cell r="BE123">
            <v>0</v>
          </cell>
          <cell r="BF123">
            <v>0</v>
          </cell>
          <cell r="BH123">
            <v>0</v>
          </cell>
          <cell r="BI123">
            <v>0</v>
          </cell>
          <cell r="BK123">
            <v>0</v>
          </cell>
          <cell r="BL123">
            <v>0</v>
          </cell>
          <cell r="BN123">
            <v>0</v>
          </cell>
          <cell r="BO123">
            <v>0</v>
          </cell>
          <cell r="BQ123">
            <v>0</v>
          </cell>
          <cell r="BR123">
            <v>0</v>
          </cell>
          <cell r="BT123">
            <v>0</v>
          </cell>
          <cell r="BU123">
            <v>0</v>
          </cell>
          <cell r="BW123">
            <v>0</v>
          </cell>
          <cell r="BX123">
            <v>0</v>
          </cell>
        </row>
        <row r="124">
          <cell r="A124" t="e">
            <v>#NAME?</v>
          </cell>
          <cell r="C124">
            <v>0</v>
          </cell>
          <cell r="D124">
            <v>0</v>
          </cell>
          <cell r="F124">
            <v>0</v>
          </cell>
          <cell r="G124">
            <v>0</v>
          </cell>
          <cell r="I124">
            <v>0</v>
          </cell>
          <cell r="J124">
            <v>0</v>
          </cell>
          <cell r="L124">
            <v>0</v>
          </cell>
          <cell r="M124">
            <v>0</v>
          </cell>
          <cell r="O124">
            <v>0</v>
          </cell>
          <cell r="P124">
            <v>0</v>
          </cell>
          <cell r="R124">
            <v>0</v>
          </cell>
          <cell r="S124">
            <v>0</v>
          </cell>
          <cell r="U124">
            <v>0</v>
          </cell>
          <cell r="V124">
            <v>0</v>
          </cell>
          <cell r="X124">
            <v>0</v>
          </cell>
          <cell r="Y124">
            <v>0</v>
          </cell>
          <cell r="AA124">
            <v>0</v>
          </cell>
          <cell r="AB124">
            <v>0</v>
          </cell>
          <cell r="AD124">
            <v>0</v>
          </cell>
          <cell r="AE124">
            <v>0</v>
          </cell>
          <cell r="AG124">
            <v>0</v>
          </cell>
          <cell r="AH124">
            <v>0</v>
          </cell>
          <cell r="AJ124">
            <v>0</v>
          </cell>
          <cell r="AK124">
            <v>0</v>
          </cell>
          <cell r="AM124">
            <v>0</v>
          </cell>
          <cell r="AN124">
            <v>0</v>
          </cell>
          <cell r="AP124">
            <v>0</v>
          </cell>
          <cell r="AQ124">
            <v>0</v>
          </cell>
          <cell r="AS124">
            <v>0</v>
          </cell>
          <cell r="AT124">
            <v>0</v>
          </cell>
          <cell r="AV124">
            <v>0</v>
          </cell>
          <cell r="AW124">
            <v>0</v>
          </cell>
          <cell r="AY124">
            <v>0</v>
          </cell>
          <cell r="AZ124">
            <v>0</v>
          </cell>
          <cell r="BB124">
            <v>0</v>
          </cell>
          <cell r="BC124">
            <v>0</v>
          </cell>
          <cell r="BE124">
            <v>0</v>
          </cell>
          <cell r="BF124">
            <v>0</v>
          </cell>
          <cell r="BH124">
            <v>0</v>
          </cell>
          <cell r="BI124">
            <v>0</v>
          </cell>
          <cell r="BK124">
            <v>0</v>
          </cell>
          <cell r="BL124">
            <v>0</v>
          </cell>
          <cell r="BN124">
            <v>0</v>
          </cell>
          <cell r="BO124">
            <v>0</v>
          </cell>
          <cell r="BQ124">
            <v>0</v>
          </cell>
          <cell r="BR124">
            <v>0</v>
          </cell>
          <cell r="BT124">
            <v>0</v>
          </cell>
          <cell r="BU124">
            <v>0</v>
          </cell>
          <cell r="BW124">
            <v>0</v>
          </cell>
          <cell r="BX124">
            <v>0</v>
          </cell>
        </row>
        <row r="125">
          <cell r="A125" t="e">
            <v>#NAME?</v>
          </cell>
          <cell r="C125">
            <v>0</v>
          </cell>
          <cell r="D125">
            <v>0</v>
          </cell>
          <cell r="F125">
            <v>0</v>
          </cell>
          <cell r="G125">
            <v>0</v>
          </cell>
          <cell r="I125">
            <v>0</v>
          </cell>
          <cell r="J125">
            <v>0</v>
          </cell>
          <cell r="L125">
            <v>0</v>
          </cell>
          <cell r="M125">
            <v>0</v>
          </cell>
          <cell r="O125">
            <v>0</v>
          </cell>
          <cell r="P125">
            <v>0</v>
          </cell>
          <cell r="R125">
            <v>0</v>
          </cell>
          <cell r="S125">
            <v>0</v>
          </cell>
          <cell r="U125">
            <v>0</v>
          </cell>
          <cell r="V125">
            <v>0</v>
          </cell>
          <cell r="X125">
            <v>0</v>
          </cell>
          <cell r="Y125">
            <v>0</v>
          </cell>
          <cell r="AA125">
            <v>0</v>
          </cell>
          <cell r="AB125">
            <v>0</v>
          </cell>
          <cell r="AD125">
            <v>0</v>
          </cell>
          <cell r="AE125">
            <v>0</v>
          </cell>
          <cell r="AG125">
            <v>0</v>
          </cell>
          <cell r="AH125">
            <v>0</v>
          </cell>
          <cell r="AJ125">
            <v>0</v>
          </cell>
          <cell r="AK125">
            <v>0</v>
          </cell>
          <cell r="AM125">
            <v>0</v>
          </cell>
          <cell r="AN125">
            <v>0</v>
          </cell>
          <cell r="AP125">
            <v>0</v>
          </cell>
          <cell r="AQ125">
            <v>0</v>
          </cell>
          <cell r="AS125">
            <v>0</v>
          </cell>
          <cell r="AT125">
            <v>0</v>
          </cell>
          <cell r="AV125">
            <v>0</v>
          </cell>
          <cell r="AW125">
            <v>0</v>
          </cell>
          <cell r="AY125">
            <v>0</v>
          </cell>
          <cell r="AZ125">
            <v>0</v>
          </cell>
          <cell r="BB125">
            <v>0</v>
          </cell>
          <cell r="BC125">
            <v>0</v>
          </cell>
          <cell r="BE125">
            <v>0</v>
          </cell>
          <cell r="BF125">
            <v>0</v>
          </cell>
          <cell r="BH125">
            <v>0</v>
          </cell>
          <cell r="BI125">
            <v>0</v>
          </cell>
          <cell r="BK125">
            <v>0</v>
          </cell>
          <cell r="BL125">
            <v>0</v>
          </cell>
          <cell r="BN125">
            <v>0</v>
          </cell>
          <cell r="BO125">
            <v>0</v>
          </cell>
          <cell r="BQ125">
            <v>0</v>
          </cell>
          <cell r="BR125">
            <v>0</v>
          </cell>
          <cell r="BT125">
            <v>0</v>
          </cell>
          <cell r="BU125">
            <v>0</v>
          </cell>
          <cell r="BW125">
            <v>0</v>
          </cell>
          <cell r="BX125">
            <v>0</v>
          </cell>
        </row>
        <row r="126">
          <cell r="A126" t="e">
            <v>#NAME?</v>
          </cell>
          <cell r="C126">
            <v>0</v>
          </cell>
          <cell r="D126">
            <v>0</v>
          </cell>
          <cell r="F126">
            <v>0</v>
          </cell>
          <cell r="G126">
            <v>0</v>
          </cell>
          <cell r="I126">
            <v>0</v>
          </cell>
          <cell r="J126">
            <v>0</v>
          </cell>
          <cell r="L126">
            <v>0</v>
          </cell>
          <cell r="M126">
            <v>0</v>
          </cell>
          <cell r="O126">
            <v>0</v>
          </cell>
          <cell r="P126">
            <v>0</v>
          </cell>
          <cell r="R126">
            <v>0</v>
          </cell>
          <cell r="S126">
            <v>0</v>
          </cell>
          <cell r="U126">
            <v>0</v>
          </cell>
          <cell r="V126">
            <v>0</v>
          </cell>
          <cell r="X126">
            <v>0</v>
          </cell>
          <cell r="Y126">
            <v>0</v>
          </cell>
          <cell r="AA126">
            <v>0</v>
          </cell>
          <cell r="AB126">
            <v>0</v>
          </cell>
          <cell r="AD126">
            <v>0</v>
          </cell>
          <cell r="AE126">
            <v>0</v>
          </cell>
          <cell r="AG126">
            <v>0</v>
          </cell>
          <cell r="AH126">
            <v>0</v>
          </cell>
          <cell r="AJ126">
            <v>0</v>
          </cell>
          <cell r="AK126">
            <v>0</v>
          </cell>
          <cell r="AM126">
            <v>0</v>
          </cell>
          <cell r="AN126">
            <v>0</v>
          </cell>
          <cell r="AP126">
            <v>0</v>
          </cell>
          <cell r="AQ126">
            <v>0</v>
          </cell>
          <cell r="AS126">
            <v>0</v>
          </cell>
          <cell r="AT126">
            <v>0</v>
          </cell>
          <cell r="AV126">
            <v>0</v>
          </cell>
          <cell r="AW126">
            <v>0</v>
          </cell>
          <cell r="AY126">
            <v>0</v>
          </cell>
          <cell r="AZ126">
            <v>0</v>
          </cell>
          <cell r="BB126">
            <v>0</v>
          </cell>
          <cell r="BC126">
            <v>0</v>
          </cell>
          <cell r="BE126">
            <v>0</v>
          </cell>
          <cell r="BF126">
            <v>0</v>
          </cell>
          <cell r="BH126">
            <v>0</v>
          </cell>
          <cell r="BI126">
            <v>0</v>
          </cell>
          <cell r="BK126">
            <v>0</v>
          </cell>
          <cell r="BL126">
            <v>0</v>
          </cell>
          <cell r="BN126">
            <v>0</v>
          </cell>
          <cell r="BO126">
            <v>0</v>
          </cell>
          <cell r="BQ126">
            <v>0</v>
          </cell>
          <cell r="BR126">
            <v>0</v>
          </cell>
          <cell r="BT126">
            <v>0</v>
          </cell>
          <cell r="BU126">
            <v>0</v>
          </cell>
          <cell r="BW126">
            <v>0</v>
          </cell>
          <cell r="BX126">
            <v>0</v>
          </cell>
        </row>
        <row r="127">
          <cell r="A127" t="e">
            <v>#NAME?</v>
          </cell>
          <cell r="C127">
            <v>0</v>
          </cell>
          <cell r="D127">
            <v>0</v>
          </cell>
          <cell r="F127">
            <v>0</v>
          </cell>
          <cell r="G127">
            <v>0</v>
          </cell>
          <cell r="I127">
            <v>0</v>
          </cell>
          <cell r="J127">
            <v>0</v>
          </cell>
          <cell r="L127">
            <v>0</v>
          </cell>
          <cell r="M127">
            <v>0</v>
          </cell>
          <cell r="O127">
            <v>0</v>
          </cell>
          <cell r="P127">
            <v>0</v>
          </cell>
          <cell r="R127">
            <v>0</v>
          </cell>
          <cell r="S127">
            <v>0</v>
          </cell>
          <cell r="U127">
            <v>0</v>
          </cell>
          <cell r="V127">
            <v>0</v>
          </cell>
          <cell r="X127">
            <v>0</v>
          </cell>
          <cell r="Y127">
            <v>0</v>
          </cell>
          <cell r="AA127">
            <v>0</v>
          </cell>
          <cell r="AB127">
            <v>0</v>
          </cell>
          <cell r="AD127">
            <v>0</v>
          </cell>
          <cell r="AE127">
            <v>0</v>
          </cell>
          <cell r="AG127">
            <v>0</v>
          </cell>
          <cell r="AH127">
            <v>0</v>
          </cell>
          <cell r="AJ127">
            <v>0</v>
          </cell>
          <cell r="AK127">
            <v>0</v>
          </cell>
          <cell r="AM127">
            <v>0</v>
          </cell>
          <cell r="AN127">
            <v>0</v>
          </cell>
          <cell r="AP127">
            <v>0</v>
          </cell>
          <cell r="AQ127">
            <v>0</v>
          </cell>
          <cell r="AS127">
            <v>0</v>
          </cell>
          <cell r="AT127">
            <v>0</v>
          </cell>
          <cell r="AV127">
            <v>0</v>
          </cell>
          <cell r="AW127">
            <v>0</v>
          </cell>
          <cell r="AY127">
            <v>0</v>
          </cell>
          <cell r="AZ127">
            <v>0</v>
          </cell>
          <cell r="BB127">
            <v>0</v>
          </cell>
          <cell r="BC127">
            <v>0</v>
          </cell>
          <cell r="BE127">
            <v>0</v>
          </cell>
          <cell r="BF127">
            <v>0</v>
          </cell>
          <cell r="BH127">
            <v>0</v>
          </cell>
          <cell r="BI127">
            <v>0</v>
          </cell>
          <cell r="BK127">
            <v>0</v>
          </cell>
          <cell r="BL127">
            <v>0</v>
          </cell>
          <cell r="BN127">
            <v>0</v>
          </cell>
          <cell r="BO127">
            <v>0</v>
          </cell>
          <cell r="BQ127">
            <v>0</v>
          </cell>
          <cell r="BR127">
            <v>0</v>
          </cell>
          <cell r="BT127">
            <v>0</v>
          </cell>
          <cell r="BU127">
            <v>0</v>
          </cell>
          <cell r="BW127">
            <v>0</v>
          </cell>
          <cell r="BX127">
            <v>0</v>
          </cell>
        </row>
        <row r="128">
          <cell r="A128" t="e">
            <v>#NAME?</v>
          </cell>
          <cell r="C128">
            <v>0</v>
          </cell>
          <cell r="D128">
            <v>0</v>
          </cell>
          <cell r="F128">
            <v>0</v>
          </cell>
          <cell r="G128">
            <v>0</v>
          </cell>
          <cell r="I128">
            <v>0</v>
          </cell>
          <cell r="J128">
            <v>0</v>
          </cell>
          <cell r="L128">
            <v>0</v>
          </cell>
          <cell r="M128">
            <v>0</v>
          </cell>
          <cell r="O128">
            <v>0</v>
          </cell>
          <cell r="P128">
            <v>0</v>
          </cell>
          <cell r="R128">
            <v>0</v>
          </cell>
          <cell r="S128">
            <v>0</v>
          </cell>
          <cell r="U128">
            <v>0</v>
          </cell>
          <cell r="V128">
            <v>0</v>
          </cell>
          <cell r="X128">
            <v>0</v>
          </cell>
          <cell r="Y128">
            <v>0</v>
          </cell>
          <cell r="AA128">
            <v>0</v>
          </cell>
          <cell r="AB128">
            <v>0</v>
          </cell>
          <cell r="AD128">
            <v>0</v>
          </cell>
          <cell r="AE128">
            <v>0</v>
          </cell>
          <cell r="AG128">
            <v>0</v>
          </cell>
          <cell r="AH128">
            <v>0</v>
          </cell>
          <cell r="AJ128">
            <v>0</v>
          </cell>
          <cell r="AK128">
            <v>0</v>
          </cell>
          <cell r="AM128">
            <v>0</v>
          </cell>
          <cell r="AN128">
            <v>0</v>
          </cell>
          <cell r="AP128">
            <v>0</v>
          </cell>
          <cell r="AQ128">
            <v>0</v>
          </cell>
          <cell r="AS128">
            <v>0</v>
          </cell>
          <cell r="AT128">
            <v>0</v>
          </cell>
          <cell r="AV128">
            <v>0</v>
          </cell>
          <cell r="AW128">
            <v>0</v>
          </cell>
          <cell r="AY128">
            <v>0</v>
          </cell>
          <cell r="AZ128">
            <v>0</v>
          </cell>
          <cell r="BB128">
            <v>0</v>
          </cell>
          <cell r="BC128">
            <v>0</v>
          </cell>
          <cell r="BE128">
            <v>0</v>
          </cell>
          <cell r="BF128">
            <v>0</v>
          </cell>
          <cell r="BH128">
            <v>0</v>
          </cell>
          <cell r="BI128">
            <v>0</v>
          </cell>
          <cell r="BK128">
            <v>0</v>
          </cell>
          <cell r="BL128">
            <v>0</v>
          </cell>
          <cell r="BN128">
            <v>0</v>
          </cell>
          <cell r="BO128">
            <v>0</v>
          </cell>
          <cell r="BQ128">
            <v>0</v>
          </cell>
          <cell r="BR128">
            <v>0</v>
          </cell>
          <cell r="BT128">
            <v>0</v>
          </cell>
          <cell r="BU128">
            <v>0</v>
          </cell>
          <cell r="BW128">
            <v>0</v>
          </cell>
          <cell r="BX128">
            <v>0</v>
          </cell>
        </row>
        <row r="129">
          <cell r="A129" t="e">
            <v>#NAME?</v>
          </cell>
          <cell r="C129">
            <v>0</v>
          </cell>
          <cell r="D129">
            <v>0</v>
          </cell>
          <cell r="F129">
            <v>0</v>
          </cell>
          <cell r="G129">
            <v>0</v>
          </cell>
          <cell r="I129">
            <v>0</v>
          </cell>
          <cell r="J129">
            <v>0</v>
          </cell>
          <cell r="L129">
            <v>0</v>
          </cell>
          <cell r="M129">
            <v>0</v>
          </cell>
          <cell r="O129">
            <v>0</v>
          </cell>
          <cell r="P129">
            <v>0</v>
          </cell>
          <cell r="R129">
            <v>0</v>
          </cell>
          <cell r="S129">
            <v>0</v>
          </cell>
          <cell r="U129">
            <v>0</v>
          </cell>
          <cell r="V129">
            <v>0</v>
          </cell>
          <cell r="X129">
            <v>0</v>
          </cell>
          <cell r="Y129">
            <v>0</v>
          </cell>
          <cell r="AA129">
            <v>0</v>
          </cell>
          <cell r="AB129">
            <v>0</v>
          </cell>
          <cell r="AD129">
            <v>0</v>
          </cell>
          <cell r="AE129">
            <v>0</v>
          </cell>
          <cell r="AG129">
            <v>0</v>
          </cell>
          <cell r="AH129">
            <v>0</v>
          </cell>
          <cell r="AJ129">
            <v>0</v>
          </cell>
          <cell r="AK129">
            <v>0</v>
          </cell>
          <cell r="AM129">
            <v>0</v>
          </cell>
          <cell r="AN129">
            <v>0</v>
          </cell>
          <cell r="AP129">
            <v>0</v>
          </cell>
          <cell r="AQ129">
            <v>0</v>
          </cell>
          <cell r="AS129">
            <v>0</v>
          </cell>
          <cell r="AT129">
            <v>0</v>
          </cell>
          <cell r="AV129">
            <v>0</v>
          </cell>
          <cell r="AW129">
            <v>0</v>
          </cell>
          <cell r="AY129">
            <v>0</v>
          </cell>
          <cell r="AZ129">
            <v>0</v>
          </cell>
          <cell r="BB129">
            <v>0</v>
          </cell>
          <cell r="BC129">
            <v>0</v>
          </cell>
          <cell r="BE129">
            <v>0</v>
          </cell>
          <cell r="BF129">
            <v>0</v>
          </cell>
          <cell r="BH129">
            <v>0</v>
          </cell>
          <cell r="BI129">
            <v>0</v>
          </cell>
          <cell r="BK129">
            <v>0</v>
          </cell>
          <cell r="BL129">
            <v>0</v>
          </cell>
          <cell r="BN129">
            <v>0</v>
          </cell>
          <cell r="BO129">
            <v>0</v>
          </cell>
          <cell r="BQ129">
            <v>0</v>
          </cell>
          <cell r="BR129">
            <v>0</v>
          </cell>
          <cell r="BT129">
            <v>0</v>
          </cell>
          <cell r="BU129">
            <v>0</v>
          </cell>
          <cell r="BW129">
            <v>0</v>
          </cell>
          <cell r="BX129">
            <v>0</v>
          </cell>
        </row>
        <row r="130">
          <cell r="A130" t="e">
            <v>#NAME?</v>
          </cell>
          <cell r="C130">
            <v>0</v>
          </cell>
          <cell r="D130">
            <v>0</v>
          </cell>
          <cell r="F130">
            <v>0</v>
          </cell>
          <cell r="G130">
            <v>0</v>
          </cell>
          <cell r="I130">
            <v>0</v>
          </cell>
          <cell r="J130">
            <v>0</v>
          </cell>
          <cell r="L130">
            <v>0</v>
          </cell>
          <cell r="M130">
            <v>0</v>
          </cell>
          <cell r="O130">
            <v>0</v>
          </cell>
          <cell r="P130">
            <v>0</v>
          </cell>
          <cell r="R130">
            <v>0</v>
          </cell>
          <cell r="S130">
            <v>0</v>
          </cell>
          <cell r="U130">
            <v>0</v>
          </cell>
          <cell r="V130">
            <v>0</v>
          </cell>
          <cell r="X130">
            <v>0</v>
          </cell>
          <cell r="Y130">
            <v>0</v>
          </cell>
          <cell r="AA130">
            <v>0</v>
          </cell>
          <cell r="AB130">
            <v>0</v>
          </cell>
          <cell r="AD130">
            <v>0</v>
          </cell>
          <cell r="AE130">
            <v>0</v>
          </cell>
          <cell r="AG130">
            <v>0</v>
          </cell>
          <cell r="AH130">
            <v>0</v>
          </cell>
          <cell r="AJ130">
            <v>0</v>
          </cell>
          <cell r="AK130">
            <v>0</v>
          </cell>
          <cell r="AM130">
            <v>0</v>
          </cell>
          <cell r="AN130">
            <v>0</v>
          </cell>
          <cell r="AP130">
            <v>0</v>
          </cell>
          <cell r="AQ130">
            <v>0</v>
          </cell>
          <cell r="AS130">
            <v>0</v>
          </cell>
          <cell r="AT130">
            <v>0</v>
          </cell>
          <cell r="AV130">
            <v>0</v>
          </cell>
          <cell r="AW130">
            <v>0</v>
          </cell>
          <cell r="AY130">
            <v>0</v>
          </cell>
          <cell r="AZ130">
            <v>0</v>
          </cell>
          <cell r="BB130">
            <v>0</v>
          </cell>
          <cell r="BC130">
            <v>0</v>
          </cell>
          <cell r="BE130">
            <v>0</v>
          </cell>
          <cell r="BF130">
            <v>0</v>
          </cell>
          <cell r="BH130">
            <v>0</v>
          </cell>
          <cell r="BI130">
            <v>0</v>
          </cell>
          <cell r="BK130">
            <v>0</v>
          </cell>
          <cell r="BL130">
            <v>0</v>
          </cell>
          <cell r="BN130">
            <v>0</v>
          </cell>
          <cell r="BO130">
            <v>0</v>
          </cell>
          <cell r="BQ130">
            <v>0</v>
          </cell>
          <cell r="BR130">
            <v>0</v>
          </cell>
          <cell r="BT130">
            <v>0</v>
          </cell>
          <cell r="BU130">
            <v>0</v>
          </cell>
          <cell r="BW130">
            <v>0</v>
          </cell>
          <cell r="BX130">
            <v>0</v>
          </cell>
        </row>
        <row r="131">
          <cell r="A131" t="e">
            <v>#NAME?</v>
          </cell>
          <cell r="C131">
            <v>0</v>
          </cell>
          <cell r="D131">
            <v>0</v>
          </cell>
          <cell r="F131">
            <v>0</v>
          </cell>
          <cell r="G131">
            <v>0</v>
          </cell>
          <cell r="I131">
            <v>0</v>
          </cell>
          <cell r="J131">
            <v>0</v>
          </cell>
          <cell r="L131">
            <v>0</v>
          </cell>
          <cell r="M131">
            <v>0</v>
          </cell>
          <cell r="O131">
            <v>0</v>
          </cell>
          <cell r="P131">
            <v>0</v>
          </cell>
          <cell r="R131">
            <v>0</v>
          </cell>
          <cell r="S131">
            <v>0</v>
          </cell>
          <cell r="U131">
            <v>0</v>
          </cell>
          <cell r="V131">
            <v>0</v>
          </cell>
          <cell r="X131">
            <v>0</v>
          </cell>
          <cell r="Y131">
            <v>0</v>
          </cell>
          <cell r="AA131">
            <v>0</v>
          </cell>
          <cell r="AB131">
            <v>0</v>
          </cell>
          <cell r="AD131">
            <v>0</v>
          </cell>
          <cell r="AE131">
            <v>0</v>
          </cell>
          <cell r="AG131">
            <v>0</v>
          </cell>
          <cell r="AH131">
            <v>0</v>
          </cell>
          <cell r="AJ131">
            <v>0</v>
          </cell>
          <cell r="AK131">
            <v>0</v>
          </cell>
          <cell r="AM131">
            <v>0</v>
          </cell>
          <cell r="AN131">
            <v>0</v>
          </cell>
          <cell r="AP131">
            <v>0</v>
          </cell>
          <cell r="AQ131">
            <v>0</v>
          </cell>
          <cell r="AS131">
            <v>0</v>
          </cell>
          <cell r="AT131">
            <v>0</v>
          </cell>
          <cell r="AV131">
            <v>0</v>
          </cell>
          <cell r="AW131">
            <v>0</v>
          </cell>
          <cell r="AY131">
            <v>0</v>
          </cell>
          <cell r="AZ131">
            <v>0</v>
          </cell>
          <cell r="BB131">
            <v>0</v>
          </cell>
          <cell r="BC131">
            <v>0</v>
          </cell>
          <cell r="BE131">
            <v>0</v>
          </cell>
          <cell r="BF131">
            <v>0</v>
          </cell>
          <cell r="BH131">
            <v>0</v>
          </cell>
          <cell r="BI131">
            <v>0</v>
          </cell>
          <cell r="BK131">
            <v>0</v>
          </cell>
          <cell r="BL131">
            <v>0</v>
          </cell>
          <cell r="BN131">
            <v>0</v>
          </cell>
          <cell r="BO131">
            <v>0</v>
          </cell>
          <cell r="BQ131">
            <v>0</v>
          </cell>
          <cell r="BR131">
            <v>0</v>
          </cell>
          <cell r="BT131">
            <v>0</v>
          </cell>
          <cell r="BU131">
            <v>0</v>
          </cell>
          <cell r="BW131">
            <v>0</v>
          </cell>
          <cell r="BX131">
            <v>0</v>
          </cell>
        </row>
        <row r="132">
          <cell r="A132" t="e">
            <v>#NAME?</v>
          </cell>
          <cell r="C132">
            <v>0</v>
          </cell>
          <cell r="D132">
            <v>0</v>
          </cell>
          <cell r="F132">
            <v>0</v>
          </cell>
          <cell r="G132">
            <v>0</v>
          </cell>
          <cell r="I132">
            <v>0</v>
          </cell>
          <cell r="J132">
            <v>0</v>
          </cell>
          <cell r="L132">
            <v>0</v>
          </cell>
          <cell r="M132">
            <v>0</v>
          </cell>
          <cell r="O132">
            <v>0</v>
          </cell>
          <cell r="P132">
            <v>0</v>
          </cell>
          <cell r="R132">
            <v>0</v>
          </cell>
          <cell r="S132">
            <v>0</v>
          </cell>
          <cell r="U132">
            <v>0</v>
          </cell>
          <cell r="V132">
            <v>0</v>
          </cell>
          <cell r="X132">
            <v>0</v>
          </cell>
          <cell r="Y132">
            <v>0</v>
          </cell>
          <cell r="AA132">
            <v>0</v>
          </cell>
          <cell r="AB132">
            <v>0</v>
          </cell>
          <cell r="AD132">
            <v>0</v>
          </cell>
          <cell r="AE132">
            <v>0</v>
          </cell>
          <cell r="AG132">
            <v>0</v>
          </cell>
          <cell r="AH132">
            <v>0</v>
          </cell>
          <cell r="AJ132">
            <v>0</v>
          </cell>
          <cell r="AK132">
            <v>0</v>
          </cell>
          <cell r="AM132">
            <v>0</v>
          </cell>
          <cell r="AN132">
            <v>0</v>
          </cell>
          <cell r="AP132">
            <v>0</v>
          </cell>
          <cell r="AQ132">
            <v>0</v>
          </cell>
          <cell r="AS132">
            <v>0</v>
          </cell>
          <cell r="AT132">
            <v>0</v>
          </cell>
          <cell r="AV132">
            <v>0</v>
          </cell>
          <cell r="AW132">
            <v>0</v>
          </cell>
          <cell r="AY132">
            <v>0</v>
          </cell>
          <cell r="AZ132">
            <v>0</v>
          </cell>
          <cell r="BB132">
            <v>0</v>
          </cell>
          <cell r="BC132">
            <v>0</v>
          </cell>
          <cell r="BE132">
            <v>0</v>
          </cell>
          <cell r="BF132">
            <v>0</v>
          </cell>
          <cell r="BH132">
            <v>0</v>
          </cell>
          <cell r="BI132">
            <v>0</v>
          </cell>
          <cell r="BK132">
            <v>0</v>
          </cell>
          <cell r="BL132">
            <v>0</v>
          </cell>
          <cell r="BN132">
            <v>0</v>
          </cell>
          <cell r="BO132">
            <v>0</v>
          </cell>
          <cell r="BQ132">
            <v>0</v>
          </cell>
          <cell r="BR132">
            <v>0</v>
          </cell>
          <cell r="BT132">
            <v>0</v>
          </cell>
          <cell r="BU132">
            <v>0</v>
          </cell>
          <cell r="BW132">
            <v>0</v>
          </cell>
          <cell r="BX132">
            <v>0</v>
          </cell>
        </row>
        <row r="133">
          <cell r="A133" t="e">
            <v>#NAME?</v>
          </cell>
          <cell r="C133">
            <v>0</v>
          </cell>
          <cell r="D133">
            <v>0</v>
          </cell>
          <cell r="F133">
            <v>0</v>
          </cell>
          <cell r="G133">
            <v>0</v>
          </cell>
          <cell r="I133">
            <v>0</v>
          </cell>
          <cell r="J133">
            <v>0</v>
          </cell>
          <cell r="L133">
            <v>0</v>
          </cell>
          <cell r="M133">
            <v>0</v>
          </cell>
          <cell r="O133">
            <v>0</v>
          </cell>
          <cell r="P133">
            <v>0</v>
          </cell>
          <cell r="R133">
            <v>0</v>
          </cell>
          <cell r="S133">
            <v>0</v>
          </cell>
          <cell r="U133">
            <v>0</v>
          </cell>
          <cell r="V133">
            <v>0</v>
          </cell>
          <cell r="X133">
            <v>0</v>
          </cell>
          <cell r="Y133">
            <v>0</v>
          </cell>
          <cell r="AA133">
            <v>0</v>
          </cell>
          <cell r="AB133">
            <v>0</v>
          </cell>
          <cell r="AD133">
            <v>0</v>
          </cell>
          <cell r="AE133">
            <v>0</v>
          </cell>
          <cell r="AG133">
            <v>0</v>
          </cell>
          <cell r="AH133">
            <v>0</v>
          </cell>
          <cell r="AJ133">
            <v>0</v>
          </cell>
          <cell r="AK133">
            <v>0</v>
          </cell>
          <cell r="AM133">
            <v>0</v>
          </cell>
          <cell r="AN133">
            <v>0</v>
          </cell>
          <cell r="AP133">
            <v>0</v>
          </cell>
          <cell r="AQ133">
            <v>0</v>
          </cell>
          <cell r="AS133">
            <v>0</v>
          </cell>
          <cell r="AT133">
            <v>0</v>
          </cell>
          <cell r="AV133">
            <v>0</v>
          </cell>
          <cell r="AW133">
            <v>0</v>
          </cell>
          <cell r="AY133">
            <v>0</v>
          </cell>
          <cell r="AZ133">
            <v>0</v>
          </cell>
          <cell r="BB133">
            <v>0</v>
          </cell>
          <cell r="BC133">
            <v>0</v>
          </cell>
          <cell r="BE133">
            <v>0</v>
          </cell>
          <cell r="BF133">
            <v>0</v>
          </cell>
          <cell r="BH133">
            <v>0</v>
          </cell>
          <cell r="BI133">
            <v>0</v>
          </cell>
          <cell r="BK133">
            <v>0</v>
          </cell>
          <cell r="BL133">
            <v>0</v>
          </cell>
          <cell r="BN133">
            <v>0</v>
          </cell>
          <cell r="BO133">
            <v>0</v>
          </cell>
          <cell r="BQ133">
            <v>0</v>
          </cell>
          <cell r="BR133">
            <v>0</v>
          </cell>
          <cell r="BT133">
            <v>0</v>
          </cell>
          <cell r="BU133">
            <v>0</v>
          </cell>
          <cell r="BW133">
            <v>0</v>
          </cell>
          <cell r="BX133">
            <v>0</v>
          </cell>
        </row>
        <row r="134">
          <cell r="A134" t="e">
            <v>#NAME?</v>
          </cell>
          <cell r="C134">
            <v>0</v>
          </cell>
          <cell r="D134">
            <v>0</v>
          </cell>
          <cell r="F134">
            <v>0</v>
          </cell>
          <cell r="G134">
            <v>0</v>
          </cell>
          <cell r="I134">
            <v>0</v>
          </cell>
          <cell r="J134">
            <v>0</v>
          </cell>
          <cell r="L134">
            <v>0</v>
          </cell>
          <cell r="M134">
            <v>0</v>
          </cell>
          <cell r="O134">
            <v>0</v>
          </cell>
          <cell r="P134">
            <v>0</v>
          </cell>
          <cell r="R134">
            <v>0</v>
          </cell>
          <cell r="S134">
            <v>0</v>
          </cell>
          <cell r="U134">
            <v>0</v>
          </cell>
          <cell r="V134">
            <v>0</v>
          </cell>
          <cell r="X134">
            <v>0</v>
          </cell>
          <cell r="Y134">
            <v>0</v>
          </cell>
          <cell r="AA134">
            <v>0</v>
          </cell>
          <cell r="AB134">
            <v>0</v>
          </cell>
          <cell r="AD134">
            <v>0</v>
          </cell>
          <cell r="AE134">
            <v>0</v>
          </cell>
          <cell r="AG134">
            <v>0</v>
          </cell>
          <cell r="AH134">
            <v>0</v>
          </cell>
          <cell r="AJ134">
            <v>0</v>
          </cell>
          <cell r="AK134">
            <v>0</v>
          </cell>
          <cell r="AM134">
            <v>0</v>
          </cell>
          <cell r="AN134">
            <v>0</v>
          </cell>
          <cell r="AP134">
            <v>0</v>
          </cell>
          <cell r="AQ134">
            <v>0</v>
          </cell>
          <cell r="AS134">
            <v>0</v>
          </cell>
          <cell r="AT134">
            <v>0</v>
          </cell>
          <cell r="AV134">
            <v>0</v>
          </cell>
          <cell r="AW134">
            <v>0</v>
          </cell>
          <cell r="AY134">
            <v>0</v>
          </cell>
          <cell r="AZ134">
            <v>0</v>
          </cell>
          <cell r="BB134">
            <v>0</v>
          </cell>
          <cell r="BC134">
            <v>0</v>
          </cell>
          <cell r="BE134">
            <v>0</v>
          </cell>
          <cell r="BF134">
            <v>0</v>
          </cell>
          <cell r="BH134">
            <v>0</v>
          </cell>
          <cell r="BI134">
            <v>0</v>
          </cell>
          <cell r="BK134">
            <v>0</v>
          </cell>
          <cell r="BL134">
            <v>0</v>
          </cell>
          <cell r="BN134">
            <v>0</v>
          </cell>
          <cell r="BO134">
            <v>0</v>
          </cell>
          <cell r="BQ134">
            <v>0</v>
          </cell>
          <cell r="BR134">
            <v>0</v>
          </cell>
          <cell r="BT134">
            <v>0</v>
          </cell>
          <cell r="BU134">
            <v>0</v>
          </cell>
          <cell r="BW134">
            <v>0</v>
          </cell>
          <cell r="BX134">
            <v>0</v>
          </cell>
        </row>
        <row r="135">
          <cell r="A135" t="e">
            <v>#NAME?</v>
          </cell>
          <cell r="C135">
            <v>0</v>
          </cell>
          <cell r="D135">
            <v>0</v>
          </cell>
          <cell r="F135">
            <v>0</v>
          </cell>
          <cell r="G135">
            <v>0</v>
          </cell>
          <cell r="I135">
            <v>0</v>
          </cell>
          <cell r="J135">
            <v>0</v>
          </cell>
          <cell r="L135">
            <v>0</v>
          </cell>
          <cell r="M135">
            <v>0</v>
          </cell>
          <cell r="O135">
            <v>0</v>
          </cell>
          <cell r="P135">
            <v>0</v>
          </cell>
          <cell r="R135">
            <v>0</v>
          </cell>
          <cell r="S135">
            <v>0</v>
          </cell>
          <cell r="U135">
            <v>0</v>
          </cell>
          <cell r="V135">
            <v>0</v>
          </cell>
          <cell r="X135">
            <v>0</v>
          </cell>
          <cell r="Y135">
            <v>0</v>
          </cell>
          <cell r="AA135">
            <v>0</v>
          </cell>
          <cell r="AB135">
            <v>0</v>
          </cell>
          <cell r="AD135">
            <v>0</v>
          </cell>
          <cell r="AE135">
            <v>0</v>
          </cell>
          <cell r="AG135">
            <v>0</v>
          </cell>
          <cell r="AH135">
            <v>0</v>
          </cell>
          <cell r="AJ135">
            <v>0</v>
          </cell>
          <cell r="AK135">
            <v>0</v>
          </cell>
          <cell r="AM135">
            <v>0</v>
          </cell>
          <cell r="AN135">
            <v>0</v>
          </cell>
          <cell r="AP135">
            <v>0</v>
          </cell>
          <cell r="AQ135">
            <v>0</v>
          </cell>
          <cell r="AS135">
            <v>0</v>
          </cell>
          <cell r="AT135">
            <v>0</v>
          </cell>
          <cell r="AV135">
            <v>0</v>
          </cell>
          <cell r="AW135">
            <v>0</v>
          </cell>
          <cell r="AY135">
            <v>0</v>
          </cell>
          <cell r="AZ135">
            <v>0</v>
          </cell>
          <cell r="BB135">
            <v>0</v>
          </cell>
          <cell r="BC135">
            <v>0</v>
          </cell>
          <cell r="BE135">
            <v>0</v>
          </cell>
          <cell r="BF135">
            <v>0</v>
          </cell>
          <cell r="BH135">
            <v>0</v>
          </cell>
          <cell r="BI135">
            <v>0</v>
          </cell>
          <cell r="BK135">
            <v>0</v>
          </cell>
          <cell r="BL135">
            <v>0</v>
          </cell>
          <cell r="BN135">
            <v>0</v>
          </cell>
          <cell r="BO135">
            <v>0</v>
          </cell>
          <cell r="BQ135">
            <v>0</v>
          </cell>
          <cell r="BR135">
            <v>0</v>
          </cell>
          <cell r="BT135">
            <v>0</v>
          </cell>
          <cell r="BU135">
            <v>0</v>
          </cell>
          <cell r="BW135">
            <v>0</v>
          </cell>
          <cell r="BX135">
            <v>0</v>
          </cell>
        </row>
        <row r="136">
          <cell r="A136" t="e">
            <v>#NAME?</v>
          </cell>
          <cell r="C136">
            <v>0</v>
          </cell>
          <cell r="D136">
            <v>0</v>
          </cell>
          <cell r="F136">
            <v>0</v>
          </cell>
          <cell r="G136">
            <v>0</v>
          </cell>
          <cell r="I136">
            <v>0</v>
          </cell>
          <cell r="J136">
            <v>0</v>
          </cell>
          <cell r="L136">
            <v>0</v>
          </cell>
          <cell r="M136">
            <v>0</v>
          </cell>
          <cell r="O136">
            <v>0</v>
          </cell>
          <cell r="P136">
            <v>0</v>
          </cell>
          <cell r="R136">
            <v>0</v>
          </cell>
          <cell r="S136">
            <v>0</v>
          </cell>
          <cell r="U136">
            <v>0</v>
          </cell>
          <cell r="V136">
            <v>0</v>
          </cell>
          <cell r="X136">
            <v>0</v>
          </cell>
          <cell r="Y136">
            <v>0</v>
          </cell>
          <cell r="AA136">
            <v>0</v>
          </cell>
          <cell r="AB136">
            <v>0</v>
          </cell>
          <cell r="AD136">
            <v>0</v>
          </cell>
          <cell r="AE136">
            <v>0</v>
          </cell>
          <cell r="AG136">
            <v>0</v>
          </cell>
          <cell r="AH136">
            <v>0</v>
          </cell>
          <cell r="AJ136">
            <v>0</v>
          </cell>
          <cell r="AK136">
            <v>0</v>
          </cell>
          <cell r="AM136">
            <v>0</v>
          </cell>
          <cell r="AN136">
            <v>0</v>
          </cell>
          <cell r="AP136">
            <v>0</v>
          </cell>
          <cell r="AQ136">
            <v>0</v>
          </cell>
          <cell r="AS136">
            <v>0</v>
          </cell>
          <cell r="AT136">
            <v>0</v>
          </cell>
          <cell r="AV136">
            <v>0</v>
          </cell>
          <cell r="AW136">
            <v>0</v>
          </cell>
          <cell r="AY136">
            <v>0</v>
          </cell>
          <cell r="AZ136">
            <v>0</v>
          </cell>
          <cell r="BB136">
            <v>0</v>
          </cell>
          <cell r="BC136">
            <v>0</v>
          </cell>
          <cell r="BE136">
            <v>0</v>
          </cell>
          <cell r="BF136">
            <v>0</v>
          </cell>
          <cell r="BH136">
            <v>0</v>
          </cell>
          <cell r="BI136">
            <v>0</v>
          </cell>
          <cell r="BK136">
            <v>0</v>
          </cell>
          <cell r="BL136">
            <v>0</v>
          </cell>
          <cell r="BN136">
            <v>0</v>
          </cell>
          <cell r="BO136">
            <v>0</v>
          </cell>
          <cell r="BQ136">
            <v>0</v>
          </cell>
          <cell r="BR136">
            <v>0</v>
          </cell>
          <cell r="BT136">
            <v>0</v>
          </cell>
          <cell r="BU136">
            <v>0</v>
          </cell>
          <cell r="BW136">
            <v>0</v>
          </cell>
          <cell r="BX136">
            <v>0</v>
          </cell>
        </row>
        <row r="137">
          <cell r="A137" t="e">
            <v>#NAME?</v>
          </cell>
          <cell r="C137">
            <v>0</v>
          </cell>
          <cell r="D137">
            <v>0</v>
          </cell>
          <cell r="F137">
            <v>0</v>
          </cell>
          <cell r="G137">
            <v>0</v>
          </cell>
          <cell r="I137">
            <v>0</v>
          </cell>
          <cell r="J137">
            <v>0</v>
          </cell>
          <cell r="L137">
            <v>0</v>
          </cell>
          <cell r="M137">
            <v>0</v>
          </cell>
          <cell r="O137">
            <v>0</v>
          </cell>
          <cell r="P137">
            <v>0</v>
          </cell>
          <cell r="R137">
            <v>0</v>
          </cell>
          <cell r="S137">
            <v>0</v>
          </cell>
          <cell r="U137">
            <v>0</v>
          </cell>
          <cell r="V137">
            <v>0</v>
          </cell>
          <cell r="X137">
            <v>0</v>
          </cell>
          <cell r="Y137">
            <v>0</v>
          </cell>
          <cell r="AA137">
            <v>0</v>
          </cell>
          <cell r="AB137">
            <v>0</v>
          </cell>
          <cell r="AD137">
            <v>0</v>
          </cell>
          <cell r="AE137">
            <v>0</v>
          </cell>
          <cell r="AG137">
            <v>0</v>
          </cell>
          <cell r="AH137">
            <v>0</v>
          </cell>
          <cell r="AJ137">
            <v>0</v>
          </cell>
          <cell r="AK137">
            <v>0</v>
          </cell>
          <cell r="AM137">
            <v>0</v>
          </cell>
          <cell r="AN137">
            <v>0</v>
          </cell>
          <cell r="AP137">
            <v>0</v>
          </cell>
          <cell r="AQ137">
            <v>0</v>
          </cell>
          <cell r="AS137">
            <v>0</v>
          </cell>
          <cell r="AT137">
            <v>0</v>
          </cell>
          <cell r="AV137">
            <v>0</v>
          </cell>
          <cell r="AW137">
            <v>0</v>
          </cell>
          <cell r="AY137">
            <v>0</v>
          </cell>
          <cell r="AZ137">
            <v>0</v>
          </cell>
          <cell r="BB137">
            <v>0</v>
          </cell>
          <cell r="BC137">
            <v>0</v>
          </cell>
          <cell r="BE137">
            <v>0</v>
          </cell>
          <cell r="BF137">
            <v>0</v>
          </cell>
          <cell r="BH137">
            <v>0</v>
          </cell>
          <cell r="BI137">
            <v>0</v>
          </cell>
          <cell r="BK137">
            <v>0</v>
          </cell>
          <cell r="BL137">
            <v>0</v>
          </cell>
          <cell r="BN137">
            <v>0</v>
          </cell>
          <cell r="BO137">
            <v>0</v>
          </cell>
          <cell r="BQ137">
            <v>0</v>
          </cell>
          <cell r="BR137">
            <v>0</v>
          </cell>
          <cell r="BT137">
            <v>0</v>
          </cell>
          <cell r="BU137">
            <v>0</v>
          </cell>
          <cell r="BW137">
            <v>0</v>
          </cell>
          <cell r="BX137">
            <v>0</v>
          </cell>
        </row>
        <row r="138">
          <cell r="A138" t="e">
            <v>#NAME?</v>
          </cell>
          <cell r="C138">
            <v>0</v>
          </cell>
          <cell r="D138">
            <v>0</v>
          </cell>
          <cell r="F138">
            <v>0</v>
          </cell>
          <cell r="G138">
            <v>0</v>
          </cell>
          <cell r="I138">
            <v>0</v>
          </cell>
          <cell r="J138">
            <v>0</v>
          </cell>
          <cell r="L138">
            <v>0</v>
          </cell>
          <cell r="M138">
            <v>0</v>
          </cell>
          <cell r="O138">
            <v>0</v>
          </cell>
          <cell r="P138">
            <v>0</v>
          </cell>
          <cell r="R138">
            <v>0</v>
          </cell>
          <cell r="S138">
            <v>0</v>
          </cell>
          <cell r="U138">
            <v>0</v>
          </cell>
          <cell r="V138">
            <v>0</v>
          </cell>
          <cell r="X138">
            <v>0</v>
          </cell>
          <cell r="Y138">
            <v>0</v>
          </cell>
          <cell r="AA138">
            <v>0</v>
          </cell>
          <cell r="AB138">
            <v>0</v>
          </cell>
          <cell r="AD138">
            <v>0</v>
          </cell>
          <cell r="AE138">
            <v>0</v>
          </cell>
          <cell r="AG138">
            <v>0</v>
          </cell>
          <cell r="AH138">
            <v>0</v>
          </cell>
          <cell r="AJ138">
            <v>0</v>
          </cell>
          <cell r="AK138">
            <v>0</v>
          </cell>
          <cell r="AM138">
            <v>0</v>
          </cell>
          <cell r="AN138">
            <v>0</v>
          </cell>
          <cell r="AP138">
            <v>0</v>
          </cell>
          <cell r="AQ138">
            <v>0</v>
          </cell>
          <cell r="AS138">
            <v>0</v>
          </cell>
          <cell r="AT138">
            <v>0</v>
          </cell>
          <cell r="AV138">
            <v>0</v>
          </cell>
          <cell r="AW138">
            <v>0</v>
          </cell>
          <cell r="AY138">
            <v>0</v>
          </cell>
          <cell r="AZ138">
            <v>0</v>
          </cell>
          <cell r="BB138">
            <v>0</v>
          </cell>
          <cell r="BC138">
            <v>0</v>
          </cell>
          <cell r="BE138">
            <v>0</v>
          </cell>
          <cell r="BF138">
            <v>0</v>
          </cell>
          <cell r="BH138">
            <v>0</v>
          </cell>
          <cell r="BI138">
            <v>0</v>
          </cell>
          <cell r="BK138">
            <v>0</v>
          </cell>
          <cell r="BL138">
            <v>0</v>
          </cell>
          <cell r="BN138">
            <v>0</v>
          </cell>
          <cell r="BO138">
            <v>0</v>
          </cell>
          <cell r="BQ138">
            <v>0</v>
          </cell>
          <cell r="BR138">
            <v>0</v>
          </cell>
          <cell r="BT138">
            <v>0</v>
          </cell>
          <cell r="BU138">
            <v>0</v>
          </cell>
          <cell r="BW138">
            <v>0</v>
          </cell>
          <cell r="BX138">
            <v>0</v>
          </cell>
        </row>
        <row r="139">
          <cell r="A139" t="e">
            <v>#NAME?</v>
          </cell>
          <cell r="C139">
            <v>0</v>
          </cell>
          <cell r="D139">
            <v>0</v>
          </cell>
          <cell r="F139">
            <v>0</v>
          </cell>
          <cell r="G139">
            <v>0</v>
          </cell>
          <cell r="I139">
            <v>0</v>
          </cell>
          <cell r="J139">
            <v>0</v>
          </cell>
          <cell r="L139">
            <v>0</v>
          </cell>
          <cell r="M139">
            <v>0</v>
          </cell>
          <cell r="O139">
            <v>0</v>
          </cell>
          <cell r="P139">
            <v>0</v>
          </cell>
          <cell r="R139">
            <v>0</v>
          </cell>
          <cell r="S139">
            <v>0</v>
          </cell>
          <cell r="U139">
            <v>0</v>
          </cell>
          <cell r="V139">
            <v>0</v>
          </cell>
          <cell r="X139">
            <v>0</v>
          </cell>
          <cell r="Y139">
            <v>0</v>
          </cell>
          <cell r="AA139">
            <v>0</v>
          </cell>
          <cell r="AB139">
            <v>0</v>
          </cell>
          <cell r="AD139">
            <v>0</v>
          </cell>
          <cell r="AE139">
            <v>0</v>
          </cell>
          <cell r="AG139">
            <v>0</v>
          </cell>
          <cell r="AH139">
            <v>0</v>
          </cell>
          <cell r="AJ139">
            <v>0</v>
          </cell>
          <cell r="AK139">
            <v>0</v>
          </cell>
          <cell r="AM139">
            <v>0</v>
          </cell>
          <cell r="AN139">
            <v>0</v>
          </cell>
          <cell r="AP139">
            <v>0</v>
          </cell>
          <cell r="AQ139">
            <v>0</v>
          </cell>
          <cell r="AS139">
            <v>0</v>
          </cell>
          <cell r="AT139">
            <v>0</v>
          </cell>
          <cell r="AV139">
            <v>0</v>
          </cell>
          <cell r="AW139">
            <v>0</v>
          </cell>
          <cell r="AY139">
            <v>0</v>
          </cell>
          <cell r="AZ139">
            <v>0</v>
          </cell>
          <cell r="BB139">
            <v>0</v>
          </cell>
          <cell r="BC139">
            <v>0</v>
          </cell>
          <cell r="BE139">
            <v>0</v>
          </cell>
          <cell r="BF139">
            <v>0</v>
          </cell>
          <cell r="BH139">
            <v>0</v>
          </cell>
          <cell r="BI139">
            <v>0</v>
          </cell>
          <cell r="BK139">
            <v>0</v>
          </cell>
          <cell r="BL139">
            <v>0</v>
          </cell>
          <cell r="BN139">
            <v>0</v>
          </cell>
          <cell r="BO139">
            <v>0</v>
          </cell>
          <cell r="BQ139">
            <v>0</v>
          </cell>
          <cell r="BR139">
            <v>0</v>
          </cell>
          <cell r="BT139">
            <v>0</v>
          </cell>
          <cell r="BU139">
            <v>0</v>
          </cell>
          <cell r="BW139">
            <v>0</v>
          </cell>
          <cell r="BX139">
            <v>0</v>
          </cell>
        </row>
        <row r="140">
          <cell r="A140" t="e">
            <v>#NAME?</v>
          </cell>
          <cell r="C140">
            <v>0</v>
          </cell>
          <cell r="D140">
            <v>0</v>
          </cell>
          <cell r="F140">
            <v>0</v>
          </cell>
          <cell r="G140">
            <v>0</v>
          </cell>
          <cell r="I140">
            <v>0</v>
          </cell>
          <cell r="J140">
            <v>0</v>
          </cell>
          <cell r="L140">
            <v>0</v>
          </cell>
          <cell r="M140">
            <v>0</v>
          </cell>
          <cell r="O140">
            <v>0</v>
          </cell>
          <cell r="P140">
            <v>0</v>
          </cell>
          <cell r="R140">
            <v>0</v>
          </cell>
          <cell r="S140">
            <v>0</v>
          </cell>
          <cell r="U140">
            <v>0</v>
          </cell>
          <cell r="V140">
            <v>0</v>
          </cell>
          <cell r="X140">
            <v>0</v>
          </cell>
          <cell r="Y140">
            <v>0</v>
          </cell>
          <cell r="AA140">
            <v>0</v>
          </cell>
          <cell r="AB140">
            <v>0</v>
          </cell>
          <cell r="AD140">
            <v>0</v>
          </cell>
          <cell r="AE140">
            <v>0</v>
          </cell>
          <cell r="AG140">
            <v>0</v>
          </cell>
          <cell r="AH140">
            <v>0</v>
          </cell>
          <cell r="AJ140">
            <v>0</v>
          </cell>
          <cell r="AK140">
            <v>0</v>
          </cell>
          <cell r="AM140">
            <v>0</v>
          </cell>
          <cell r="AN140">
            <v>0</v>
          </cell>
          <cell r="AP140">
            <v>0</v>
          </cell>
          <cell r="AQ140">
            <v>0</v>
          </cell>
          <cell r="AS140">
            <v>0</v>
          </cell>
          <cell r="AT140">
            <v>0</v>
          </cell>
          <cell r="AV140">
            <v>0</v>
          </cell>
          <cell r="AW140">
            <v>0</v>
          </cell>
          <cell r="AY140">
            <v>0</v>
          </cell>
          <cell r="AZ140">
            <v>0</v>
          </cell>
          <cell r="BB140">
            <v>0</v>
          </cell>
          <cell r="BC140">
            <v>0</v>
          </cell>
          <cell r="BE140">
            <v>0</v>
          </cell>
          <cell r="BF140">
            <v>0</v>
          </cell>
          <cell r="BH140">
            <v>0</v>
          </cell>
          <cell r="BI140">
            <v>0</v>
          </cell>
          <cell r="BK140">
            <v>0</v>
          </cell>
          <cell r="BL140">
            <v>0</v>
          </cell>
          <cell r="BN140">
            <v>0</v>
          </cell>
          <cell r="BO140">
            <v>0</v>
          </cell>
          <cell r="BQ140">
            <v>0</v>
          </cell>
          <cell r="BR140">
            <v>0</v>
          </cell>
          <cell r="BT140">
            <v>0</v>
          </cell>
          <cell r="BU140">
            <v>0</v>
          </cell>
          <cell r="BW140">
            <v>0</v>
          </cell>
          <cell r="BX140">
            <v>0</v>
          </cell>
        </row>
        <row r="141">
          <cell r="A141" t="e">
            <v>#NAME?</v>
          </cell>
          <cell r="C141">
            <v>0</v>
          </cell>
          <cell r="D141">
            <v>0</v>
          </cell>
          <cell r="F141">
            <v>0</v>
          </cell>
          <cell r="G141">
            <v>0</v>
          </cell>
          <cell r="I141">
            <v>0</v>
          </cell>
          <cell r="J141">
            <v>0</v>
          </cell>
          <cell r="L141">
            <v>0</v>
          </cell>
          <cell r="M141">
            <v>0</v>
          </cell>
          <cell r="O141">
            <v>0</v>
          </cell>
          <cell r="P141">
            <v>0</v>
          </cell>
          <cell r="R141">
            <v>0</v>
          </cell>
          <cell r="S141">
            <v>0</v>
          </cell>
          <cell r="U141">
            <v>0</v>
          </cell>
          <cell r="V141">
            <v>0</v>
          </cell>
          <cell r="X141">
            <v>0</v>
          </cell>
          <cell r="Y141">
            <v>0</v>
          </cell>
          <cell r="AA141">
            <v>0</v>
          </cell>
          <cell r="AB141">
            <v>0</v>
          </cell>
          <cell r="AD141">
            <v>0</v>
          </cell>
          <cell r="AE141">
            <v>0</v>
          </cell>
          <cell r="AG141">
            <v>0</v>
          </cell>
          <cell r="AH141">
            <v>0</v>
          </cell>
          <cell r="AJ141">
            <v>0</v>
          </cell>
          <cell r="AK141">
            <v>0</v>
          </cell>
          <cell r="AM141">
            <v>0</v>
          </cell>
          <cell r="AN141">
            <v>0</v>
          </cell>
          <cell r="AP141">
            <v>0</v>
          </cell>
          <cell r="AQ141">
            <v>0</v>
          </cell>
          <cell r="AS141">
            <v>0</v>
          </cell>
          <cell r="AT141">
            <v>0</v>
          </cell>
          <cell r="AV141">
            <v>0</v>
          </cell>
          <cell r="AW141">
            <v>0</v>
          </cell>
          <cell r="AY141">
            <v>0</v>
          </cell>
          <cell r="AZ141">
            <v>0</v>
          </cell>
          <cell r="BB141">
            <v>0</v>
          </cell>
          <cell r="BC141">
            <v>0</v>
          </cell>
          <cell r="BE141">
            <v>0</v>
          </cell>
          <cell r="BF141">
            <v>0</v>
          </cell>
          <cell r="BH141">
            <v>0</v>
          </cell>
          <cell r="BI141">
            <v>0</v>
          </cell>
          <cell r="BK141">
            <v>0</v>
          </cell>
          <cell r="BL141">
            <v>0</v>
          </cell>
          <cell r="BN141">
            <v>0</v>
          </cell>
          <cell r="BO141">
            <v>0</v>
          </cell>
          <cell r="BQ141">
            <v>0</v>
          </cell>
          <cell r="BR141">
            <v>0</v>
          </cell>
          <cell r="BT141">
            <v>0</v>
          </cell>
          <cell r="BU141">
            <v>0</v>
          </cell>
          <cell r="BW141">
            <v>0</v>
          </cell>
          <cell r="BX141">
            <v>0</v>
          </cell>
        </row>
        <row r="142">
          <cell r="A142" t="e">
            <v>#NAME?</v>
          </cell>
          <cell r="C142">
            <v>0</v>
          </cell>
          <cell r="D142">
            <v>0</v>
          </cell>
          <cell r="F142">
            <v>0</v>
          </cell>
          <cell r="G142">
            <v>0</v>
          </cell>
          <cell r="I142">
            <v>0</v>
          </cell>
          <cell r="J142">
            <v>0</v>
          </cell>
          <cell r="L142">
            <v>0</v>
          </cell>
          <cell r="M142">
            <v>0</v>
          </cell>
          <cell r="O142">
            <v>0</v>
          </cell>
          <cell r="P142">
            <v>0</v>
          </cell>
          <cell r="R142">
            <v>0</v>
          </cell>
          <cell r="S142">
            <v>0</v>
          </cell>
          <cell r="U142">
            <v>0</v>
          </cell>
          <cell r="V142">
            <v>0</v>
          </cell>
          <cell r="X142">
            <v>0</v>
          </cell>
          <cell r="Y142">
            <v>0</v>
          </cell>
          <cell r="AA142">
            <v>0</v>
          </cell>
          <cell r="AB142">
            <v>0</v>
          </cell>
          <cell r="AD142">
            <v>0</v>
          </cell>
          <cell r="AE142">
            <v>0</v>
          </cell>
          <cell r="AG142">
            <v>0</v>
          </cell>
          <cell r="AH142">
            <v>0</v>
          </cell>
          <cell r="AJ142">
            <v>0</v>
          </cell>
          <cell r="AK142">
            <v>0</v>
          </cell>
          <cell r="AM142">
            <v>0</v>
          </cell>
          <cell r="AN142">
            <v>0</v>
          </cell>
          <cell r="AP142">
            <v>0</v>
          </cell>
          <cell r="AQ142">
            <v>0</v>
          </cell>
          <cell r="AS142">
            <v>0</v>
          </cell>
          <cell r="AT142">
            <v>0</v>
          </cell>
          <cell r="AV142">
            <v>0</v>
          </cell>
          <cell r="AW142">
            <v>0</v>
          </cell>
          <cell r="AY142">
            <v>0</v>
          </cell>
          <cell r="AZ142">
            <v>0</v>
          </cell>
          <cell r="BB142">
            <v>0</v>
          </cell>
          <cell r="BC142">
            <v>0</v>
          </cell>
          <cell r="BE142">
            <v>0</v>
          </cell>
          <cell r="BF142">
            <v>0</v>
          </cell>
          <cell r="BH142">
            <v>0</v>
          </cell>
          <cell r="BI142">
            <v>0</v>
          </cell>
          <cell r="BK142">
            <v>0</v>
          </cell>
          <cell r="BL142">
            <v>0</v>
          </cell>
          <cell r="BN142">
            <v>0</v>
          </cell>
          <cell r="BO142">
            <v>0</v>
          </cell>
          <cell r="BQ142">
            <v>0</v>
          </cell>
          <cell r="BR142">
            <v>0</v>
          </cell>
          <cell r="BT142">
            <v>0</v>
          </cell>
          <cell r="BU142">
            <v>0</v>
          </cell>
          <cell r="BW142">
            <v>0</v>
          </cell>
          <cell r="BX142">
            <v>0</v>
          </cell>
        </row>
        <row r="143">
          <cell r="A143" t="e">
            <v>#NAME?</v>
          </cell>
          <cell r="C143">
            <v>0</v>
          </cell>
          <cell r="D143">
            <v>0</v>
          </cell>
          <cell r="F143">
            <v>0</v>
          </cell>
          <cell r="G143">
            <v>0</v>
          </cell>
          <cell r="I143">
            <v>0</v>
          </cell>
          <cell r="J143">
            <v>0</v>
          </cell>
          <cell r="L143">
            <v>0</v>
          </cell>
          <cell r="M143">
            <v>0</v>
          </cell>
          <cell r="O143">
            <v>0</v>
          </cell>
          <cell r="P143">
            <v>0</v>
          </cell>
          <cell r="R143">
            <v>0</v>
          </cell>
          <cell r="S143">
            <v>0</v>
          </cell>
          <cell r="U143">
            <v>0</v>
          </cell>
          <cell r="V143">
            <v>0</v>
          </cell>
          <cell r="X143">
            <v>0</v>
          </cell>
          <cell r="Y143">
            <v>0</v>
          </cell>
          <cell r="AA143">
            <v>0</v>
          </cell>
          <cell r="AB143">
            <v>0</v>
          </cell>
          <cell r="AD143">
            <v>0</v>
          </cell>
          <cell r="AE143">
            <v>0</v>
          </cell>
          <cell r="AG143">
            <v>0</v>
          </cell>
          <cell r="AH143">
            <v>0</v>
          </cell>
          <cell r="AJ143">
            <v>0</v>
          </cell>
          <cell r="AK143">
            <v>0</v>
          </cell>
          <cell r="AM143">
            <v>0</v>
          </cell>
          <cell r="AN143">
            <v>0</v>
          </cell>
          <cell r="AP143">
            <v>0</v>
          </cell>
          <cell r="AQ143">
            <v>0</v>
          </cell>
          <cell r="AS143">
            <v>0</v>
          </cell>
          <cell r="AT143">
            <v>0</v>
          </cell>
          <cell r="AV143">
            <v>0</v>
          </cell>
          <cell r="AW143">
            <v>0</v>
          </cell>
          <cell r="AY143">
            <v>0</v>
          </cell>
          <cell r="AZ143">
            <v>0</v>
          </cell>
          <cell r="BB143">
            <v>0</v>
          </cell>
          <cell r="BC143">
            <v>0</v>
          </cell>
          <cell r="BE143">
            <v>0</v>
          </cell>
          <cell r="BF143">
            <v>0</v>
          </cell>
          <cell r="BH143">
            <v>0</v>
          </cell>
          <cell r="BI143">
            <v>0</v>
          </cell>
          <cell r="BK143">
            <v>0</v>
          </cell>
          <cell r="BL143">
            <v>0</v>
          </cell>
          <cell r="BN143">
            <v>0</v>
          </cell>
          <cell r="BO143">
            <v>0</v>
          </cell>
          <cell r="BQ143">
            <v>0</v>
          </cell>
          <cell r="BR143">
            <v>0</v>
          </cell>
          <cell r="BT143">
            <v>0</v>
          </cell>
          <cell r="BU143">
            <v>0</v>
          </cell>
          <cell r="BW143">
            <v>0</v>
          </cell>
          <cell r="BX143">
            <v>0</v>
          </cell>
        </row>
        <row r="144">
          <cell r="A144" t="e">
            <v>#NAME?</v>
          </cell>
          <cell r="C144">
            <v>0</v>
          </cell>
          <cell r="D144">
            <v>0</v>
          </cell>
          <cell r="F144">
            <v>0</v>
          </cell>
          <cell r="G144">
            <v>0</v>
          </cell>
          <cell r="I144">
            <v>0</v>
          </cell>
          <cell r="J144">
            <v>0</v>
          </cell>
          <cell r="L144">
            <v>0</v>
          </cell>
          <cell r="M144">
            <v>0</v>
          </cell>
          <cell r="O144">
            <v>0</v>
          </cell>
          <cell r="P144">
            <v>0</v>
          </cell>
          <cell r="R144">
            <v>0</v>
          </cell>
          <cell r="S144">
            <v>0</v>
          </cell>
          <cell r="U144">
            <v>0</v>
          </cell>
          <cell r="V144">
            <v>0</v>
          </cell>
          <cell r="X144">
            <v>0</v>
          </cell>
          <cell r="Y144">
            <v>0</v>
          </cell>
          <cell r="AA144">
            <v>0</v>
          </cell>
          <cell r="AB144">
            <v>0</v>
          </cell>
          <cell r="AD144">
            <v>0</v>
          </cell>
          <cell r="AE144">
            <v>0</v>
          </cell>
          <cell r="AG144">
            <v>0</v>
          </cell>
          <cell r="AH144">
            <v>0</v>
          </cell>
          <cell r="AJ144">
            <v>0</v>
          </cell>
          <cell r="AK144">
            <v>0</v>
          </cell>
          <cell r="AM144">
            <v>0</v>
          </cell>
          <cell r="AN144">
            <v>0</v>
          </cell>
          <cell r="AP144">
            <v>0</v>
          </cell>
          <cell r="AQ144">
            <v>0</v>
          </cell>
          <cell r="AS144">
            <v>0</v>
          </cell>
          <cell r="AT144">
            <v>0</v>
          </cell>
          <cell r="AV144">
            <v>0</v>
          </cell>
          <cell r="AW144">
            <v>0</v>
          </cell>
          <cell r="AY144">
            <v>0</v>
          </cell>
          <cell r="AZ144">
            <v>0</v>
          </cell>
          <cell r="BB144">
            <v>0</v>
          </cell>
          <cell r="BC144">
            <v>0</v>
          </cell>
          <cell r="BE144">
            <v>0</v>
          </cell>
          <cell r="BF144">
            <v>0</v>
          </cell>
          <cell r="BH144">
            <v>0</v>
          </cell>
          <cell r="BI144">
            <v>0</v>
          </cell>
          <cell r="BK144">
            <v>0</v>
          </cell>
          <cell r="BL144">
            <v>0</v>
          </cell>
          <cell r="BN144">
            <v>0</v>
          </cell>
          <cell r="BO144">
            <v>0</v>
          </cell>
          <cell r="BQ144">
            <v>0</v>
          </cell>
          <cell r="BR144">
            <v>0</v>
          </cell>
          <cell r="BT144">
            <v>0</v>
          </cell>
          <cell r="BU144">
            <v>0</v>
          </cell>
          <cell r="BW144">
            <v>0</v>
          </cell>
          <cell r="BX144">
            <v>0</v>
          </cell>
        </row>
        <row r="145">
          <cell r="A145" t="e">
            <v>#NAME?</v>
          </cell>
          <cell r="C145">
            <v>0</v>
          </cell>
          <cell r="D145">
            <v>0</v>
          </cell>
          <cell r="F145">
            <v>0</v>
          </cell>
          <cell r="G145">
            <v>0</v>
          </cell>
          <cell r="I145">
            <v>0</v>
          </cell>
          <cell r="J145">
            <v>0</v>
          </cell>
          <cell r="L145">
            <v>0</v>
          </cell>
          <cell r="M145">
            <v>0</v>
          </cell>
          <cell r="O145">
            <v>0</v>
          </cell>
          <cell r="P145">
            <v>0</v>
          </cell>
          <cell r="R145">
            <v>0</v>
          </cell>
          <cell r="S145">
            <v>0</v>
          </cell>
          <cell r="U145">
            <v>0</v>
          </cell>
          <cell r="V145">
            <v>0</v>
          </cell>
          <cell r="X145">
            <v>0</v>
          </cell>
          <cell r="Y145">
            <v>0</v>
          </cell>
          <cell r="AA145">
            <v>0</v>
          </cell>
          <cell r="AB145">
            <v>0</v>
          </cell>
          <cell r="AD145">
            <v>0</v>
          </cell>
          <cell r="AE145">
            <v>0</v>
          </cell>
          <cell r="AG145">
            <v>0</v>
          </cell>
          <cell r="AH145">
            <v>0</v>
          </cell>
          <cell r="AJ145">
            <v>0</v>
          </cell>
          <cell r="AK145">
            <v>0</v>
          </cell>
          <cell r="AM145">
            <v>0</v>
          </cell>
          <cell r="AN145">
            <v>0</v>
          </cell>
          <cell r="AP145">
            <v>0</v>
          </cell>
          <cell r="AQ145">
            <v>0</v>
          </cell>
          <cell r="AS145">
            <v>0</v>
          </cell>
          <cell r="AT145">
            <v>0</v>
          </cell>
          <cell r="AV145">
            <v>0</v>
          </cell>
          <cell r="AW145">
            <v>0</v>
          </cell>
          <cell r="AY145">
            <v>0</v>
          </cell>
          <cell r="AZ145">
            <v>0</v>
          </cell>
          <cell r="BB145">
            <v>0</v>
          </cell>
          <cell r="BC145">
            <v>0</v>
          </cell>
          <cell r="BE145">
            <v>0</v>
          </cell>
          <cell r="BF145">
            <v>0</v>
          </cell>
          <cell r="BH145">
            <v>0</v>
          </cell>
          <cell r="BI145">
            <v>0</v>
          </cell>
          <cell r="BK145">
            <v>0</v>
          </cell>
          <cell r="BL145">
            <v>0</v>
          </cell>
          <cell r="BN145">
            <v>0</v>
          </cell>
          <cell r="BO145">
            <v>0</v>
          </cell>
          <cell r="BQ145">
            <v>0</v>
          </cell>
          <cell r="BR145">
            <v>0</v>
          </cell>
          <cell r="BT145">
            <v>0</v>
          </cell>
          <cell r="BU145">
            <v>0</v>
          </cell>
          <cell r="BW145">
            <v>0</v>
          </cell>
          <cell r="BX145">
            <v>0</v>
          </cell>
        </row>
        <row r="146">
          <cell r="A146" t="e">
            <v>#NAME?</v>
          </cell>
          <cell r="C146">
            <v>0</v>
          </cell>
          <cell r="D146">
            <v>0</v>
          </cell>
          <cell r="F146">
            <v>0</v>
          </cell>
          <cell r="G146">
            <v>0</v>
          </cell>
          <cell r="I146">
            <v>0</v>
          </cell>
          <cell r="J146">
            <v>0</v>
          </cell>
          <cell r="L146">
            <v>0</v>
          </cell>
          <cell r="M146">
            <v>0</v>
          </cell>
          <cell r="O146">
            <v>0</v>
          </cell>
          <cell r="P146">
            <v>0</v>
          </cell>
          <cell r="R146">
            <v>0</v>
          </cell>
          <cell r="S146">
            <v>0</v>
          </cell>
          <cell r="U146">
            <v>0</v>
          </cell>
          <cell r="V146">
            <v>0</v>
          </cell>
          <cell r="X146">
            <v>0</v>
          </cell>
          <cell r="Y146">
            <v>0</v>
          </cell>
          <cell r="AA146">
            <v>0</v>
          </cell>
          <cell r="AB146">
            <v>0</v>
          </cell>
          <cell r="AD146">
            <v>0</v>
          </cell>
          <cell r="AE146">
            <v>0</v>
          </cell>
          <cell r="AG146">
            <v>0</v>
          </cell>
          <cell r="AH146">
            <v>0</v>
          </cell>
          <cell r="AJ146">
            <v>0</v>
          </cell>
          <cell r="AK146">
            <v>0</v>
          </cell>
          <cell r="AM146">
            <v>0</v>
          </cell>
          <cell r="AN146">
            <v>0</v>
          </cell>
          <cell r="AP146">
            <v>0</v>
          </cell>
          <cell r="AQ146">
            <v>0</v>
          </cell>
          <cell r="AS146">
            <v>0</v>
          </cell>
          <cell r="AT146">
            <v>0</v>
          </cell>
          <cell r="AV146">
            <v>0</v>
          </cell>
          <cell r="AW146">
            <v>0</v>
          </cell>
          <cell r="AY146">
            <v>0</v>
          </cell>
          <cell r="AZ146">
            <v>0</v>
          </cell>
          <cell r="BB146">
            <v>0</v>
          </cell>
          <cell r="BC146">
            <v>0</v>
          </cell>
          <cell r="BE146">
            <v>0</v>
          </cell>
          <cell r="BF146">
            <v>0</v>
          </cell>
          <cell r="BH146">
            <v>0</v>
          </cell>
          <cell r="BI146">
            <v>0</v>
          </cell>
          <cell r="BK146">
            <v>0</v>
          </cell>
          <cell r="BL146">
            <v>0</v>
          </cell>
          <cell r="BN146">
            <v>0</v>
          </cell>
          <cell r="BO146">
            <v>0</v>
          </cell>
          <cell r="BQ146">
            <v>0</v>
          </cell>
          <cell r="BR146">
            <v>0</v>
          </cell>
          <cell r="BT146">
            <v>0</v>
          </cell>
          <cell r="BU146">
            <v>0</v>
          </cell>
          <cell r="BW146">
            <v>0</v>
          </cell>
          <cell r="BX146">
            <v>0</v>
          </cell>
        </row>
        <row r="147">
          <cell r="A147" t="e">
            <v>#NAME?</v>
          </cell>
          <cell r="C147">
            <v>0</v>
          </cell>
          <cell r="D147">
            <v>0</v>
          </cell>
          <cell r="F147">
            <v>0</v>
          </cell>
          <cell r="G147">
            <v>0</v>
          </cell>
          <cell r="I147">
            <v>0</v>
          </cell>
          <cell r="J147">
            <v>0</v>
          </cell>
          <cell r="L147">
            <v>0</v>
          </cell>
          <cell r="M147">
            <v>0</v>
          </cell>
          <cell r="O147">
            <v>0</v>
          </cell>
          <cell r="P147">
            <v>0</v>
          </cell>
          <cell r="R147">
            <v>0</v>
          </cell>
          <cell r="S147">
            <v>0</v>
          </cell>
          <cell r="U147">
            <v>0</v>
          </cell>
          <cell r="V147">
            <v>0</v>
          </cell>
          <cell r="X147">
            <v>0</v>
          </cell>
          <cell r="Y147">
            <v>0</v>
          </cell>
          <cell r="AA147">
            <v>0</v>
          </cell>
          <cell r="AB147">
            <v>0</v>
          </cell>
          <cell r="AD147">
            <v>0</v>
          </cell>
          <cell r="AE147">
            <v>0</v>
          </cell>
          <cell r="AG147">
            <v>0</v>
          </cell>
          <cell r="AH147">
            <v>0</v>
          </cell>
          <cell r="AJ147">
            <v>0</v>
          </cell>
          <cell r="AK147">
            <v>0</v>
          </cell>
          <cell r="AM147">
            <v>0</v>
          </cell>
          <cell r="AN147">
            <v>0</v>
          </cell>
          <cell r="AP147">
            <v>0</v>
          </cell>
          <cell r="AQ147">
            <v>0</v>
          </cell>
          <cell r="AS147">
            <v>0</v>
          </cell>
          <cell r="AT147">
            <v>0</v>
          </cell>
          <cell r="AV147">
            <v>0</v>
          </cell>
          <cell r="AW147">
            <v>0</v>
          </cell>
          <cell r="AY147">
            <v>0</v>
          </cell>
          <cell r="AZ147">
            <v>0</v>
          </cell>
          <cell r="BB147">
            <v>0</v>
          </cell>
          <cell r="BC147">
            <v>0</v>
          </cell>
          <cell r="BE147">
            <v>0</v>
          </cell>
          <cell r="BF147">
            <v>0</v>
          </cell>
          <cell r="BH147">
            <v>0</v>
          </cell>
          <cell r="BI147">
            <v>0</v>
          </cell>
          <cell r="BK147">
            <v>0</v>
          </cell>
          <cell r="BL147">
            <v>0</v>
          </cell>
          <cell r="BN147">
            <v>0</v>
          </cell>
          <cell r="BO147">
            <v>0</v>
          </cell>
          <cell r="BQ147">
            <v>0</v>
          </cell>
          <cell r="BR147">
            <v>0</v>
          </cell>
          <cell r="BT147">
            <v>0</v>
          </cell>
          <cell r="BU147">
            <v>0</v>
          </cell>
          <cell r="BW147">
            <v>0</v>
          </cell>
          <cell r="BX147">
            <v>0</v>
          </cell>
        </row>
        <row r="148">
          <cell r="A148" t="e">
            <v>#NAME?</v>
          </cell>
          <cell r="C148">
            <v>0</v>
          </cell>
          <cell r="D148">
            <v>0</v>
          </cell>
          <cell r="F148">
            <v>0</v>
          </cell>
          <cell r="G148">
            <v>0</v>
          </cell>
          <cell r="I148">
            <v>0</v>
          </cell>
          <cell r="J148">
            <v>0</v>
          </cell>
          <cell r="L148">
            <v>0</v>
          </cell>
          <cell r="M148">
            <v>0</v>
          </cell>
          <cell r="O148">
            <v>0</v>
          </cell>
          <cell r="P148">
            <v>0</v>
          </cell>
          <cell r="R148">
            <v>0</v>
          </cell>
          <cell r="S148">
            <v>0</v>
          </cell>
          <cell r="U148">
            <v>0</v>
          </cell>
          <cell r="V148">
            <v>0</v>
          </cell>
          <cell r="X148">
            <v>0</v>
          </cell>
          <cell r="Y148">
            <v>0</v>
          </cell>
          <cell r="AA148">
            <v>0</v>
          </cell>
          <cell r="AB148">
            <v>0</v>
          </cell>
          <cell r="AD148">
            <v>0</v>
          </cell>
          <cell r="AE148">
            <v>0</v>
          </cell>
          <cell r="AG148">
            <v>0</v>
          </cell>
          <cell r="AH148">
            <v>0</v>
          </cell>
          <cell r="AJ148">
            <v>0</v>
          </cell>
          <cell r="AK148">
            <v>0</v>
          </cell>
          <cell r="AM148">
            <v>0</v>
          </cell>
          <cell r="AN148">
            <v>0</v>
          </cell>
          <cell r="AP148">
            <v>0</v>
          </cell>
          <cell r="AQ148">
            <v>0</v>
          </cell>
          <cell r="AS148">
            <v>0</v>
          </cell>
          <cell r="AT148">
            <v>0</v>
          </cell>
          <cell r="AV148">
            <v>0</v>
          </cell>
          <cell r="AW148">
            <v>0</v>
          </cell>
          <cell r="AY148">
            <v>0</v>
          </cell>
          <cell r="AZ148">
            <v>0</v>
          </cell>
          <cell r="BB148">
            <v>0</v>
          </cell>
          <cell r="BC148">
            <v>0</v>
          </cell>
          <cell r="BE148">
            <v>0</v>
          </cell>
          <cell r="BF148">
            <v>0</v>
          </cell>
          <cell r="BH148">
            <v>0</v>
          </cell>
          <cell r="BI148">
            <v>0</v>
          </cell>
          <cell r="BK148">
            <v>0</v>
          </cell>
          <cell r="BL148">
            <v>0</v>
          </cell>
          <cell r="BN148">
            <v>0</v>
          </cell>
          <cell r="BO148">
            <v>0</v>
          </cell>
          <cell r="BQ148">
            <v>0</v>
          </cell>
          <cell r="BR148">
            <v>0</v>
          </cell>
          <cell r="BT148">
            <v>0</v>
          </cell>
          <cell r="BU148">
            <v>0</v>
          </cell>
          <cell r="BW148">
            <v>0</v>
          </cell>
          <cell r="BX148">
            <v>0</v>
          </cell>
        </row>
        <row r="149">
          <cell r="A149" t="e">
            <v>#NAME?</v>
          </cell>
          <cell r="C149">
            <v>0</v>
          </cell>
          <cell r="D149">
            <v>0</v>
          </cell>
          <cell r="F149">
            <v>0</v>
          </cell>
          <cell r="G149">
            <v>0</v>
          </cell>
          <cell r="I149">
            <v>0</v>
          </cell>
          <cell r="J149">
            <v>0</v>
          </cell>
          <cell r="L149">
            <v>0</v>
          </cell>
          <cell r="M149">
            <v>0</v>
          </cell>
          <cell r="O149">
            <v>0</v>
          </cell>
          <cell r="P149">
            <v>0</v>
          </cell>
          <cell r="R149">
            <v>0</v>
          </cell>
          <cell r="S149">
            <v>0</v>
          </cell>
          <cell r="U149">
            <v>0</v>
          </cell>
          <cell r="V149">
            <v>0</v>
          </cell>
          <cell r="X149">
            <v>0</v>
          </cell>
          <cell r="Y149">
            <v>0</v>
          </cell>
          <cell r="AA149">
            <v>0</v>
          </cell>
          <cell r="AB149">
            <v>0</v>
          </cell>
          <cell r="AD149">
            <v>0</v>
          </cell>
          <cell r="AE149">
            <v>0</v>
          </cell>
          <cell r="AG149">
            <v>0</v>
          </cell>
          <cell r="AH149">
            <v>0</v>
          </cell>
          <cell r="AJ149">
            <v>0</v>
          </cell>
          <cell r="AK149">
            <v>0</v>
          </cell>
          <cell r="AM149">
            <v>0</v>
          </cell>
          <cell r="AN149">
            <v>0</v>
          </cell>
          <cell r="AP149">
            <v>0</v>
          </cell>
          <cell r="AQ149">
            <v>0</v>
          </cell>
          <cell r="AS149">
            <v>0</v>
          </cell>
          <cell r="AT149">
            <v>0</v>
          </cell>
          <cell r="AV149">
            <v>0</v>
          </cell>
          <cell r="AW149">
            <v>0</v>
          </cell>
          <cell r="AY149">
            <v>0</v>
          </cell>
          <cell r="AZ149">
            <v>0</v>
          </cell>
          <cell r="BB149">
            <v>0</v>
          </cell>
          <cell r="BC149">
            <v>0</v>
          </cell>
          <cell r="BE149">
            <v>0</v>
          </cell>
          <cell r="BF149">
            <v>0</v>
          </cell>
          <cell r="BH149">
            <v>0</v>
          </cell>
          <cell r="BI149">
            <v>0</v>
          </cell>
          <cell r="BK149">
            <v>0</v>
          </cell>
          <cell r="BL149">
            <v>0</v>
          </cell>
          <cell r="BN149">
            <v>0</v>
          </cell>
          <cell r="BO149">
            <v>0</v>
          </cell>
          <cell r="BQ149">
            <v>0</v>
          </cell>
          <cell r="BR149">
            <v>0</v>
          </cell>
          <cell r="BT149">
            <v>0</v>
          </cell>
          <cell r="BU149">
            <v>0</v>
          </cell>
          <cell r="BW149">
            <v>0</v>
          </cell>
          <cell r="BX149">
            <v>0</v>
          </cell>
        </row>
        <row r="150">
          <cell r="A150" t="e">
            <v>#NAME?</v>
          </cell>
          <cell r="C150">
            <v>0</v>
          </cell>
          <cell r="D150">
            <v>0</v>
          </cell>
          <cell r="F150">
            <v>0</v>
          </cell>
          <cell r="G150">
            <v>0</v>
          </cell>
          <cell r="I150">
            <v>0</v>
          </cell>
          <cell r="J150">
            <v>0</v>
          </cell>
          <cell r="L150">
            <v>0</v>
          </cell>
          <cell r="M150">
            <v>0</v>
          </cell>
          <cell r="O150">
            <v>0</v>
          </cell>
          <cell r="P150">
            <v>0</v>
          </cell>
          <cell r="R150">
            <v>0</v>
          </cell>
          <cell r="S150">
            <v>0</v>
          </cell>
          <cell r="U150">
            <v>0</v>
          </cell>
          <cell r="V150">
            <v>0</v>
          </cell>
          <cell r="X150">
            <v>0</v>
          </cell>
          <cell r="Y150">
            <v>0</v>
          </cell>
          <cell r="AA150">
            <v>0</v>
          </cell>
          <cell r="AB150">
            <v>0</v>
          </cell>
          <cell r="AD150">
            <v>0</v>
          </cell>
          <cell r="AE150">
            <v>0</v>
          </cell>
          <cell r="AG150">
            <v>0</v>
          </cell>
          <cell r="AH150">
            <v>0</v>
          </cell>
          <cell r="AJ150">
            <v>0</v>
          </cell>
          <cell r="AK150">
            <v>0</v>
          </cell>
          <cell r="AM150">
            <v>0</v>
          </cell>
          <cell r="AN150">
            <v>0</v>
          </cell>
          <cell r="AP150">
            <v>0</v>
          </cell>
          <cell r="AQ150">
            <v>0</v>
          </cell>
          <cell r="AS150">
            <v>0</v>
          </cell>
          <cell r="AT150">
            <v>0</v>
          </cell>
          <cell r="AV150">
            <v>0</v>
          </cell>
          <cell r="AW150">
            <v>0</v>
          </cell>
          <cell r="AY150">
            <v>0</v>
          </cell>
          <cell r="AZ150">
            <v>0</v>
          </cell>
          <cell r="BB150">
            <v>0</v>
          </cell>
          <cell r="BC150">
            <v>0</v>
          </cell>
          <cell r="BE150">
            <v>0</v>
          </cell>
          <cell r="BF150">
            <v>0</v>
          </cell>
          <cell r="BH150">
            <v>0</v>
          </cell>
          <cell r="BI150">
            <v>0</v>
          </cell>
          <cell r="BK150">
            <v>0</v>
          </cell>
          <cell r="BL150">
            <v>0</v>
          </cell>
          <cell r="BN150">
            <v>0</v>
          </cell>
          <cell r="BO150">
            <v>0</v>
          </cell>
          <cell r="BQ150">
            <v>0</v>
          </cell>
          <cell r="BR150">
            <v>0</v>
          </cell>
          <cell r="BT150">
            <v>0</v>
          </cell>
          <cell r="BU150">
            <v>0</v>
          </cell>
          <cell r="BW150">
            <v>0</v>
          </cell>
          <cell r="BX150">
            <v>0</v>
          </cell>
        </row>
        <row r="151">
          <cell r="A151" t="e">
            <v>#NAME?</v>
          </cell>
          <cell r="C151">
            <v>0</v>
          </cell>
          <cell r="D151">
            <v>0</v>
          </cell>
          <cell r="F151">
            <v>0</v>
          </cell>
          <cell r="G151">
            <v>0</v>
          </cell>
          <cell r="I151">
            <v>0</v>
          </cell>
          <cell r="J151">
            <v>0</v>
          </cell>
          <cell r="L151">
            <v>0</v>
          </cell>
          <cell r="M151">
            <v>0</v>
          </cell>
          <cell r="O151">
            <v>0</v>
          </cell>
          <cell r="P151">
            <v>0</v>
          </cell>
          <cell r="R151">
            <v>0</v>
          </cell>
          <cell r="S151">
            <v>0</v>
          </cell>
          <cell r="U151">
            <v>0</v>
          </cell>
          <cell r="V151">
            <v>0</v>
          </cell>
          <cell r="X151">
            <v>0</v>
          </cell>
          <cell r="Y151">
            <v>0</v>
          </cell>
          <cell r="AA151">
            <v>0</v>
          </cell>
          <cell r="AB151">
            <v>0</v>
          </cell>
          <cell r="AD151">
            <v>0</v>
          </cell>
          <cell r="AE151">
            <v>0</v>
          </cell>
          <cell r="AG151">
            <v>0</v>
          </cell>
          <cell r="AH151">
            <v>0</v>
          </cell>
          <cell r="AJ151">
            <v>0</v>
          </cell>
          <cell r="AK151">
            <v>0</v>
          </cell>
          <cell r="AM151">
            <v>0</v>
          </cell>
          <cell r="AN151">
            <v>0</v>
          </cell>
          <cell r="AP151">
            <v>0</v>
          </cell>
          <cell r="AQ151">
            <v>0</v>
          </cell>
          <cell r="AS151">
            <v>0</v>
          </cell>
          <cell r="AT151">
            <v>0</v>
          </cell>
          <cell r="AV151">
            <v>0</v>
          </cell>
          <cell r="AW151">
            <v>0</v>
          </cell>
          <cell r="AY151">
            <v>0</v>
          </cell>
          <cell r="AZ151">
            <v>0</v>
          </cell>
          <cell r="BB151">
            <v>0</v>
          </cell>
          <cell r="BC151">
            <v>0</v>
          </cell>
          <cell r="BE151">
            <v>0</v>
          </cell>
          <cell r="BF151">
            <v>0</v>
          </cell>
          <cell r="BH151">
            <v>0</v>
          </cell>
          <cell r="BI151">
            <v>0</v>
          </cell>
          <cell r="BK151">
            <v>0</v>
          </cell>
          <cell r="BL151">
            <v>0</v>
          </cell>
          <cell r="BN151">
            <v>0</v>
          </cell>
          <cell r="BO151">
            <v>0</v>
          </cell>
          <cell r="BQ151">
            <v>0</v>
          </cell>
          <cell r="BR151">
            <v>0</v>
          </cell>
          <cell r="BT151">
            <v>0</v>
          </cell>
          <cell r="BU151">
            <v>0</v>
          </cell>
          <cell r="BW151">
            <v>0</v>
          </cell>
          <cell r="BX151">
            <v>0</v>
          </cell>
        </row>
        <row r="152">
          <cell r="A152" t="e">
            <v>#NAME?</v>
          </cell>
          <cell r="C152">
            <v>0</v>
          </cell>
          <cell r="D152">
            <v>0</v>
          </cell>
          <cell r="F152">
            <v>0</v>
          </cell>
          <cell r="G152">
            <v>0</v>
          </cell>
          <cell r="I152">
            <v>0</v>
          </cell>
          <cell r="J152">
            <v>0</v>
          </cell>
          <cell r="L152">
            <v>0</v>
          </cell>
          <cell r="M152">
            <v>0</v>
          </cell>
          <cell r="O152">
            <v>0</v>
          </cell>
          <cell r="P152">
            <v>0</v>
          </cell>
          <cell r="R152">
            <v>0</v>
          </cell>
          <cell r="S152">
            <v>0</v>
          </cell>
          <cell r="U152">
            <v>0</v>
          </cell>
          <cell r="V152">
            <v>0</v>
          </cell>
          <cell r="X152">
            <v>0</v>
          </cell>
          <cell r="Y152">
            <v>0</v>
          </cell>
          <cell r="AA152">
            <v>0</v>
          </cell>
          <cell r="AB152">
            <v>0</v>
          </cell>
          <cell r="AD152">
            <v>0</v>
          </cell>
          <cell r="AE152">
            <v>0</v>
          </cell>
          <cell r="AG152">
            <v>0</v>
          </cell>
          <cell r="AH152">
            <v>0</v>
          </cell>
          <cell r="AJ152">
            <v>0</v>
          </cell>
          <cell r="AK152">
            <v>0</v>
          </cell>
          <cell r="AM152">
            <v>0</v>
          </cell>
          <cell r="AN152">
            <v>0</v>
          </cell>
          <cell r="AP152">
            <v>0</v>
          </cell>
          <cell r="AQ152">
            <v>0</v>
          </cell>
          <cell r="AS152">
            <v>0</v>
          </cell>
          <cell r="AT152">
            <v>0</v>
          </cell>
          <cell r="AV152">
            <v>0</v>
          </cell>
          <cell r="AW152">
            <v>0</v>
          </cell>
          <cell r="AY152">
            <v>0</v>
          </cell>
          <cell r="AZ152">
            <v>0</v>
          </cell>
          <cell r="BB152">
            <v>0</v>
          </cell>
          <cell r="BC152">
            <v>0</v>
          </cell>
          <cell r="BE152">
            <v>0</v>
          </cell>
          <cell r="BF152">
            <v>0</v>
          </cell>
          <cell r="BH152">
            <v>0</v>
          </cell>
          <cell r="BI152">
            <v>0</v>
          </cell>
          <cell r="BK152">
            <v>0</v>
          </cell>
          <cell r="BL152">
            <v>0</v>
          </cell>
          <cell r="BN152">
            <v>0</v>
          </cell>
          <cell r="BO152">
            <v>0</v>
          </cell>
          <cell r="BQ152">
            <v>0</v>
          </cell>
          <cell r="BR152">
            <v>0</v>
          </cell>
          <cell r="BT152">
            <v>0</v>
          </cell>
          <cell r="BU152">
            <v>0</v>
          </cell>
          <cell r="BW152">
            <v>0</v>
          </cell>
          <cell r="BX152">
            <v>0</v>
          </cell>
        </row>
        <row r="153">
          <cell r="A153" t="e">
            <v>#NAME?</v>
          </cell>
          <cell r="C153">
            <v>0</v>
          </cell>
          <cell r="D153">
            <v>0</v>
          </cell>
          <cell r="F153">
            <v>0</v>
          </cell>
          <cell r="G153">
            <v>0</v>
          </cell>
          <cell r="I153">
            <v>0</v>
          </cell>
          <cell r="J153">
            <v>0</v>
          </cell>
          <cell r="L153">
            <v>0</v>
          </cell>
          <cell r="M153">
            <v>0</v>
          </cell>
          <cell r="O153">
            <v>0</v>
          </cell>
          <cell r="P153">
            <v>0</v>
          </cell>
          <cell r="R153">
            <v>0</v>
          </cell>
          <cell r="S153">
            <v>0</v>
          </cell>
          <cell r="U153">
            <v>0</v>
          </cell>
          <cell r="V153">
            <v>0</v>
          </cell>
          <cell r="X153">
            <v>0</v>
          </cell>
          <cell r="Y153">
            <v>0</v>
          </cell>
          <cell r="AA153">
            <v>0</v>
          </cell>
          <cell r="AB153">
            <v>0</v>
          </cell>
          <cell r="AD153">
            <v>0</v>
          </cell>
          <cell r="AE153">
            <v>0</v>
          </cell>
          <cell r="AG153">
            <v>0</v>
          </cell>
          <cell r="AH153">
            <v>0</v>
          </cell>
          <cell r="AJ153">
            <v>0</v>
          </cell>
          <cell r="AK153">
            <v>0</v>
          </cell>
          <cell r="AM153">
            <v>0</v>
          </cell>
          <cell r="AN153">
            <v>0</v>
          </cell>
          <cell r="AP153">
            <v>0</v>
          </cell>
          <cell r="AQ153">
            <v>0</v>
          </cell>
          <cell r="AS153">
            <v>0</v>
          </cell>
          <cell r="AT153">
            <v>0</v>
          </cell>
          <cell r="AV153">
            <v>0</v>
          </cell>
          <cell r="AW153">
            <v>0</v>
          </cell>
          <cell r="AY153">
            <v>0</v>
          </cell>
          <cell r="AZ153">
            <v>0</v>
          </cell>
          <cell r="BB153">
            <v>0</v>
          </cell>
          <cell r="BC153">
            <v>0</v>
          </cell>
          <cell r="BE153">
            <v>0</v>
          </cell>
          <cell r="BF153">
            <v>0</v>
          </cell>
          <cell r="BH153">
            <v>0</v>
          </cell>
          <cell r="BI153">
            <v>0</v>
          </cell>
          <cell r="BK153">
            <v>0</v>
          </cell>
          <cell r="BL153">
            <v>0</v>
          </cell>
          <cell r="BN153">
            <v>0</v>
          </cell>
          <cell r="BO153">
            <v>0</v>
          </cell>
          <cell r="BQ153">
            <v>0</v>
          </cell>
          <cell r="BR153">
            <v>0</v>
          </cell>
          <cell r="BT153">
            <v>0</v>
          </cell>
          <cell r="BU153">
            <v>0</v>
          </cell>
          <cell r="BW153">
            <v>0</v>
          </cell>
          <cell r="BX153">
            <v>0</v>
          </cell>
        </row>
        <row r="154">
          <cell r="A154" t="e">
            <v>#NAME?</v>
          </cell>
          <cell r="C154">
            <v>0</v>
          </cell>
          <cell r="D154">
            <v>0</v>
          </cell>
          <cell r="F154">
            <v>0</v>
          </cell>
          <cell r="G154">
            <v>0</v>
          </cell>
          <cell r="I154">
            <v>0</v>
          </cell>
          <cell r="J154">
            <v>0</v>
          </cell>
          <cell r="L154">
            <v>0</v>
          </cell>
          <cell r="M154">
            <v>0</v>
          </cell>
          <cell r="O154">
            <v>0</v>
          </cell>
          <cell r="P154">
            <v>0</v>
          </cell>
          <cell r="R154">
            <v>0</v>
          </cell>
          <cell r="S154">
            <v>0</v>
          </cell>
          <cell r="U154">
            <v>0</v>
          </cell>
          <cell r="V154">
            <v>0</v>
          </cell>
          <cell r="X154">
            <v>0</v>
          </cell>
          <cell r="Y154">
            <v>0</v>
          </cell>
          <cell r="AA154">
            <v>0</v>
          </cell>
          <cell r="AB154">
            <v>0</v>
          </cell>
          <cell r="AD154">
            <v>0</v>
          </cell>
          <cell r="AE154">
            <v>0</v>
          </cell>
          <cell r="AG154">
            <v>0</v>
          </cell>
          <cell r="AH154">
            <v>0</v>
          </cell>
          <cell r="AJ154">
            <v>0</v>
          </cell>
          <cell r="AK154">
            <v>0</v>
          </cell>
          <cell r="AM154">
            <v>0</v>
          </cell>
          <cell r="AN154">
            <v>0</v>
          </cell>
          <cell r="AP154">
            <v>0</v>
          </cell>
          <cell r="AQ154">
            <v>0</v>
          </cell>
          <cell r="AS154">
            <v>0</v>
          </cell>
          <cell r="AT154">
            <v>0</v>
          </cell>
          <cell r="AV154">
            <v>0</v>
          </cell>
          <cell r="AW154">
            <v>0</v>
          </cell>
          <cell r="AY154">
            <v>0</v>
          </cell>
          <cell r="AZ154">
            <v>0</v>
          </cell>
          <cell r="BB154">
            <v>0</v>
          </cell>
          <cell r="BC154">
            <v>0</v>
          </cell>
          <cell r="BE154">
            <v>0</v>
          </cell>
          <cell r="BF154">
            <v>0</v>
          </cell>
          <cell r="BH154">
            <v>0</v>
          </cell>
          <cell r="BI154">
            <v>0</v>
          </cell>
          <cell r="BK154">
            <v>0</v>
          </cell>
          <cell r="BL154">
            <v>0</v>
          </cell>
          <cell r="BN154">
            <v>0</v>
          </cell>
          <cell r="BO154">
            <v>0</v>
          </cell>
          <cell r="BQ154">
            <v>0</v>
          </cell>
          <cell r="BR154">
            <v>0</v>
          </cell>
          <cell r="BT154">
            <v>0</v>
          </cell>
          <cell r="BU154">
            <v>0</v>
          </cell>
          <cell r="BW154">
            <v>0</v>
          </cell>
          <cell r="BX154">
            <v>0</v>
          </cell>
        </row>
        <row r="155">
          <cell r="A155" t="e">
            <v>#NAME?</v>
          </cell>
          <cell r="C155">
            <v>0</v>
          </cell>
          <cell r="D155">
            <v>0</v>
          </cell>
          <cell r="F155">
            <v>0</v>
          </cell>
          <cell r="G155">
            <v>0</v>
          </cell>
          <cell r="I155">
            <v>0</v>
          </cell>
          <cell r="J155">
            <v>0</v>
          </cell>
          <cell r="L155">
            <v>0</v>
          </cell>
          <cell r="M155">
            <v>0</v>
          </cell>
          <cell r="O155">
            <v>0</v>
          </cell>
          <cell r="P155">
            <v>0</v>
          </cell>
          <cell r="R155">
            <v>0</v>
          </cell>
          <cell r="S155">
            <v>0</v>
          </cell>
          <cell r="U155">
            <v>0</v>
          </cell>
          <cell r="V155">
            <v>0</v>
          </cell>
          <cell r="X155">
            <v>0</v>
          </cell>
          <cell r="Y155">
            <v>0</v>
          </cell>
          <cell r="AA155">
            <v>0</v>
          </cell>
          <cell r="AB155">
            <v>0</v>
          </cell>
          <cell r="AD155">
            <v>0</v>
          </cell>
          <cell r="AE155">
            <v>0</v>
          </cell>
          <cell r="AG155">
            <v>0</v>
          </cell>
          <cell r="AH155">
            <v>0</v>
          </cell>
          <cell r="AJ155">
            <v>0</v>
          </cell>
          <cell r="AK155">
            <v>0</v>
          </cell>
          <cell r="AM155">
            <v>0</v>
          </cell>
          <cell r="AN155">
            <v>0</v>
          </cell>
          <cell r="AP155">
            <v>0</v>
          </cell>
          <cell r="AQ155">
            <v>0</v>
          </cell>
          <cell r="AS155">
            <v>0</v>
          </cell>
          <cell r="AT155">
            <v>0</v>
          </cell>
          <cell r="AV155">
            <v>0</v>
          </cell>
          <cell r="AW155">
            <v>0</v>
          </cell>
          <cell r="AY155">
            <v>0</v>
          </cell>
          <cell r="AZ155">
            <v>0</v>
          </cell>
          <cell r="BB155">
            <v>0</v>
          </cell>
          <cell r="BC155">
            <v>0</v>
          </cell>
          <cell r="BE155">
            <v>0</v>
          </cell>
          <cell r="BF155">
            <v>0</v>
          </cell>
          <cell r="BH155">
            <v>0</v>
          </cell>
          <cell r="BI155">
            <v>0</v>
          </cell>
          <cell r="BK155">
            <v>0</v>
          </cell>
          <cell r="BL155">
            <v>0</v>
          </cell>
          <cell r="BN155">
            <v>0</v>
          </cell>
          <cell r="BO155">
            <v>0</v>
          </cell>
          <cell r="BQ155">
            <v>0</v>
          </cell>
          <cell r="BR155">
            <v>0</v>
          </cell>
          <cell r="BT155">
            <v>0</v>
          </cell>
          <cell r="BU155">
            <v>0</v>
          </cell>
          <cell r="BW155">
            <v>0</v>
          </cell>
          <cell r="BX155">
            <v>0</v>
          </cell>
        </row>
        <row r="156">
          <cell r="A156" t="e">
            <v>#NAME?</v>
          </cell>
          <cell r="C156">
            <v>0</v>
          </cell>
          <cell r="D156">
            <v>0</v>
          </cell>
          <cell r="F156">
            <v>0</v>
          </cell>
          <cell r="G156">
            <v>0</v>
          </cell>
          <cell r="I156">
            <v>0</v>
          </cell>
          <cell r="J156">
            <v>0</v>
          </cell>
          <cell r="L156">
            <v>0</v>
          </cell>
          <cell r="M156">
            <v>0</v>
          </cell>
          <cell r="O156">
            <v>0</v>
          </cell>
          <cell r="P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X156">
            <v>0</v>
          </cell>
          <cell r="Y156">
            <v>0</v>
          </cell>
          <cell r="AA156">
            <v>0</v>
          </cell>
          <cell r="AB156">
            <v>0</v>
          </cell>
          <cell r="AD156">
            <v>0</v>
          </cell>
          <cell r="AE156">
            <v>0</v>
          </cell>
          <cell r="AG156">
            <v>0</v>
          </cell>
          <cell r="AH156">
            <v>0</v>
          </cell>
          <cell r="AJ156">
            <v>0</v>
          </cell>
          <cell r="AK156">
            <v>0</v>
          </cell>
          <cell r="AM156">
            <v>0</v>
          </cell>
          <cell r="AN156">
            <v>0</v>
          </cell>
          <cell r="AP156">
            <v>0</v>
          </cell>
          <cell r="AQ156">
            <v>0</v>
          </cell>
          <cell r="AS156">
            <v>0</v>
          </cell>
          <cell r="AT156">
            <v>0</v>
          </cell>
          <cell r="AV156">
            <v>0</v>
          </cell>
          <cell r="AW156">
            <v>0</v>
          </cell>
          <cell r="AY156">
            <v>0</v>
          </cell>
          <cell r="AZ156">
            <v>0</v>
          </cell>
          <cell r="BB156">
            <v>0</v>
          </cell>
          <cell r="BC156">
            <v>0</v>
          </cell>
          <cell r="BE156">
            <v>0</v>
          </cell>
          <cell r="BF156">
            <v>0</v>
          </cell>
          <cell r="BH156">
            <v>0</v>
          </cell>
          <cell r="BI156">
            <v>0</v>
          </cell>
          <cell r="BK156">
            <v>0</v>
          </cell>
          <cell r="BL156">
            <v>0</v>
          </cell>
          <cell r="BN156">
            <v>0</v>
          </cell>
          <cell r="BO156">
            <v>0</v>
          </cell>
          <cell r="BQ156">
            <v>0</v>
          </cell>
          <cell r="BR156">
            <v>0</v>
          </cell>
          <cell r="BT156">
            <v>0</v>
          </cell>
          <cell r="BU156">
            <v>0</v>
          </cell>
          <cell r="BW156">
            <v>0</v>
          </cell>
          <cell r="BX156">
            <v>0</v>
          </cell>
        </row>
        <row r="157">
          <cell r="A157" t="e">
            <v>#NAME?</v>
          </cell>
          <cell r="C157">
            <v>0</v>
          </cell>
          <cell r="D157">
            <v>0</v>
          </cell>
          <cell r="F157">
            <v>0</v>
          </cell>
          <cell r="G157">
            <v>0</v>
          </cell>
          <cell r="I157">
            <v>0</v>
          </cell>
          <cell r="J157">
            <v>0</v>
          </cell>
          <cell r="L157">
            <v>0</v>
          </cell>
          <cell r="M157">
            <v>0</v>
          </cell>
          <cell r="O157">
            <v>0</v>
          </cell>
          <cell r="P157">
            <v>0</v>
          </cell>
          <cell r="R157">
            <v>0</v>
          </cell>
          <cell r="S157">
            <v>0</v>
          </cell>
          <cell r="U157">
            <v>0</v>
          </cell>
          <cell r="V157">
            <v>0</v>
          </cell>
          <cell r="X157">
            <v>0</v>
          </cell>
          <cell r="Y157">
            <v>0</v>
          </cell>
          <cell r="AA157">
            <v>0</v>
          </cell>
          <cell r="AB157">
            <v>0</v>
          </cell>
          <cell r="AD157">
            <v>0</v>
          </cell>
          <cell r="AE157">
            <v>0</v>
          </cell>
          <cell r="AG157">
            <v>0</v>
          </cell>
          <cell r="AH157">
            <v>0</v>
          </cell>
          <cell r="AJ157">
            <v>0</v>
          </cell>
          <cell r="AK157">
            <v>0</v>
          </cell>
          <cell r="AM157">
            <v>0</v>
          </cell>
          <cell r="AN157">
            <v>0</v>
          </cell>
          <cell r="AP157">
            <v>0</v>
          </cell>
          <cell r="AQ157">
            <v>0</v>
          </cell>
          <cell r="AS157">
            <v>0</v>
          </cell>
          <cell r="AT157">
            <v>0</v>
          </cell>
          <cell r="AV157">
            <v>0</v>
          </cell>
          <cell r="AW157">
            <v>0</v>
          </cell>
          <cell r="AY157">
            <v>0</v>
          </cell>
          <cell r="AZ157">
            <v>0</v>
          </cell>
          <cell r="BB157">
            <v>0</v>
          </cell>
          <cell r="BC157">
            <v>0</v>
          </cell>
          <cell r="BE157">
            <v>0</v>
          </cell>
          <cell r="BF157">
            <v>0</v>
          </cell>
          <cell r="BH157">
            <v>0</v>
          </cell>
          <cell r="BI157">
            <v>0</v>
          </cell>
          <cell r="BK157">
            <v>0</v>
          </cell>
          <cell r="BL157">
            <v>0</v>
          </cell>
          <cell r="BN157">
            <v>0</v>
          </cell>
          <cell r="BO157">
            <v>0</v>
          </cell>
          <cell r="BQ157">
            <v>0</v>
          </cell>
          <cell r="BR157">
            <v>0</v>
          </cell>
          <cell r="BT157">
            <v>0</v>
          </cell>
          <cell r="BU157">
            <v>0</v>
          </cell>
          <cell r="BW157">
            <v>0</v>
          </cell>
          <cell r="BX157">
            <v>0</v>
          </cell>
        </row>
        <row r="158">
          <cell r="A158" t="e">
            <v>#NAME?</v>
          </cell>
          <cell r="C158">
            <v>0</v>
          </cell>
          <cell r="D158">
            <v>0</v>
          </cell>
          <cell r="F158">
            <v>0</v>
          </cell>
          <cell r="G158">
            <v>0</v>
          </cell>
          <cell r="I158">
            <v>0</v>
          </cell>
          <cell r="J158">
            <v>0</v>
          </cell>
          <cell r="L158">
            <v>0</v>
          </cell>
          <cell r="M158">
            <v>0</v>
          </cell>
          <cell r="O158">
            <v>0</v>
          </cell>
          <cell r="P158">
            <v>0</v>
          </cell>
          <cell r="R158">
            <v>0</v>
          </cell>
          <cell r="S158">
            <v>0</v>
          </cell>
          <cell r="U158">
            <v>0</v>
          </cell>
          <cell r="V158">
            <v>0</v>
          </cell>
          <cell r="X158">
            <v>0</v>
          </cell>
          <cell r="Y158">
            <v>0</v>
          </cell>
          <cell r="AA158">
            <v>0</v>
          </cell>
          <cell r="AB158">
            <v>0</v>
          </cell>
          <cell r="AD158">
            <v>0</v>
          </cell>
          <cell r="AE158">
            <v>0</v>
          </cell>
          <cell r="AG158">
            <v>0</v>
          </cell>
          <cell r="AH158">
            <v>0</v>
          </cell>
          <cell r="AJ158">
            <v>0</v>
          </cell>
          <cell r="AK158">
            <v>0</v>
          </cell>
          <cell r="AM158">
            <v>0</v>
          </cell>
          <cell r="AN158">
            <v>0</v>
          </cell>
          <cell r="AP158">
            <v>0</v>
          </cell>
          <cell r="AQ158">
            <v>0</v>
          </cell>
          <cell r="AS158">
            <v>0</v>
          </cell>
          <cell r="AT158">
            <v>0</v>
          </cell>
          <cell r="AV158">
            <v>0</v>
          </cell>
          <cell r="AW158">
            <v>0</v>
          </cell>
          <cell r="AY158">
            <v>0</v>
          </cell>
          <cell r="AZ158">
            <v>0</v>
          </cell>
          <cell r="BB158">
            <v>0</v>
          </cell>
          <cell r="BC158">
            <v>0</v>
          </cell>
          <cell r="BE158">
            <v>0</v>
          </cell>
          <cell r="BF158">
            <v>0</v>
          </cell>
          <cell r="BH158">
            <v>0</v>
          </cell>
          <cell r="BI158">
            <v>0</v>
          </cell>
          <cell r="BK158">
            <v>0</v>
          </cell>
          <cell r="BL158">
            <v>0</v>
          </cell>
          <cell r="BN158">
            <v>0</v>
          </cell>
          <cell r="BO158">
            <v>0</v>
          </cell>
          <cell r="BQ158">
            <v>0</v>
          </cell>
          <cell r="BR158">
            <v>0</v>
          </cell>
          <cell r="BT158">
            <v>0</v>
          </cell>
          <cell r="BU158">
            <v>0</v>
          </cell>
          <cell r="BW158">
            <v>0</v>
          </cell>
          <cell r="BX158">
            <v>0</v>
          </cell>
        </row>
        <row r="159">
          <cell r="A159" t="e">
            <v>#NAME?</v>
          </cell>
          <cell r="C159">
            <v>0</v>
          </cell>
          <cell r="D159">
            <v>0</v>
          </cell>
          <cell r="F159">
            <v>0</v>
          </cell>
          <cell r="G159">
            <v>0</v>
          </cell>
          <cell r="I159">
            <v>0</v>
          </cell>
          <cell r="J159">
            <v>0</v>
          </cell>
          <cell r="L159">
            <v>0</v>
          </cell>
          <cell r="M159">
            <v>0</v>
          </cell>
          <cell r="O159">
            <v>0</v>
          </cell>
          <cell r="P159">
            <v>0</v>
          </cell>
          <cell r="R159">
            <v>0</v>
          </cell>
          <cell r="S159">
            <v>0</v>
          </cell>
          <cell r="U159">
            <v>0</v>
          </cell>
          <cell r="V159">
            <v>0</v>
          </cell>
          <cell r="X159">
            <v>0</v>
          </cell>
          <cell r="Y159">
            <v>0</v>
          </cell>
          <cell r="AA159">
            <v>0</v>
          </cell>
          <cell r="AB159">
            <v>0</v>
          </cell>
          <cell r="AD159">
            <v>0</v>
          </cell>
          <cell r="AE159">
            <v>0</v>
          </cell>
          <cell r="AG159">
            <v>0</v>
          </cell>
          <cell r="AH159">
            <v>0</v>
          </cell>
          <cell r="AJ159">
            <v>0</v>
          </cell>
          <cell r="AK159">
            <v>0</v>
          </cell>
          <cell r="AM159">
            <v>0</v>
          </cell>
          <cell r="AN159">
            <v>0</v>
          </cell>
          <cell r="AP159">
            <v>0</v>
          </cell>
          <cell r="AQ159">
            <v>0</v>
          </cell>
          <cell r="AS159">
            <v>0</v>
          </cell>
          <cell r="AT159">
            <v>0</v>
          </cell>
          <cell r="AV159">
            <v>0</v>
          </cell>
          <cell r="AW159">
            <v>0</v>
          </cell>
          <cell r="AY159">
            <v>0</v>
          </cell>
          <cell r="AZ159">
            <v>0</v>
          </cell>
          <cell r="BB159">
            <v>0</v>
          </cell>
          <cell r="BC159">
            <v>0</v>
          </cell>
          <cell r="BE159">
            <v>0</v>
          </cell>
          <cell r="BF159">
            <v>0</v>
          </cell>
          <cell r="BH159">
            <v>0</v>
          </cell>
          <cell r="BI159">
            <v>0</v>
          </cell>
          <cell r="BK159">
            <v>0</v>
          </cell>
          <cell r="BL159">
            <v>0</v>
          </cell>
          <cell r="BN159">
            <v>0</v>
          </cell>
          <cell r="BO159">
            <v>0</v>
          </cell>
          <cell r="BQ159">
            <v>0</v>
          </cell>
          <cell r="BR159">
            <v>0</v>
          </cell>
          <cell r="BT159">
            <v>0</v>
          </cell>
          <cell r="BU159">
            <v>0</v>
          </cell>
          <cell r="BW159">
            <v>0</v>
          </cell>
          <cell r="BX159">
            <v>0</v>
          </cell>
        </row>
        <row r="160">
          <cell r="A160" t="e">
            <v>#NAME?</v>
          </cell>
          <cell r="C160">
            <v>0</v>
          </cell>
          <cell r="D160">
            <v>0</v>
          </cell>
          <cell r="F160">
            <v>0</v>
          </cell>
          <cell r="G160">
            <v>0</v>
          </cell>
          <cell r="I160">
            <v>0</v>
          </cell>
          <cell r="J160">
            <v>0</v>
          </cell>
          <cell r="L160">
            <v>0</v>
          </cell>
          <cell r="M160">
            <v>0</v>
          </cell>
          <cell r="O160">
            <v>0</v>
          </cell>
          <cell r="P160">
            <v>0</v>
          </cell>
          <cell r="R160">
            <v>0</v>
          </cell>
          <cell r="S160">
            <v>0</v>
          </cell>
          <cell r="U160">
            <v>0</v>
          </cell>
          <cell r="V160">
            <v>0</v>
          </cell>
          <cell r="X160">
            <v>0</v>
          </cell>
          <cell r="Y160">
            <v>0</v>
          </cell>
          <cell r="AA160">
            <v>0</v>
          </cell>
          <cell r="AB160">
            <v>0</v>
          </cell>
          <cell r="AD160">
            <v>0</v>
          </cell>
          <cell r="AE160">
            <v>0</v>
          </cell>
          <cell r="AG160">
            <v>0</v>
          </cell>
          <cell r="AH160">
            <v>0</v>
          </cell>
          <cell r="AJ160">
            <v>0</v>
          </cell>
          <cell r="AK160">
            <v>0</v>
          </cell>
          <cell r="AM160">
            <v>0</v>
          </cell>
          <cell r="AN160">
            <v>0</v>
          </cell>
          <cell r="AP160">
            <v>0</v>
          </cell>
          <cell r="AQ160">
            <v>0</v>
          </cell>
          <cell r="AS160">
            <v>0</v>
          </cell>
          <cell r="AT160">
            <v>0</v>
          </cell>
          <cell r="AV160">
            <v>0</v>
          </cell>
          <cell r="AW160">
            <v>0</v>
          </cell>
          <cell r="AY160">
            <v>0</v>
          </cell>
          <cell r="AZ160">
            <v>0</v>
          </cell>
          <cell r="BB160">
            <v>0</v>
          </cell>
          <cell r="BC160">
            <v>0</v>
          </cell>
          <cell r="BE160">
            <v>0</v>
          </cell>
          <cell r="BF160">
            <v>0</v>
          </cell>
          <cell r="BH160">
            <v>0</v>
          </cell>
          <cell r="BI160">
            <v>0</v>
          </cell>
          <cell r="BK160">
            <v>0</v>
          </cell>
          <cell r="BL160">
            <v>0</v>
          </cell>
          <cell r="BN160">
            <v>0</v>
          </cell>
          <cell r="BO160">
            <v>0</v>
          </cell>
          <cell r="BQ160">
            <v>0</v>
          </cell>
          <cell r="BR160">
            <v>0</v>
          </cell>
          <cell r="BT160">
            <v>0</v>
          </cell>
          <cell r="BU160">
            <v>0</v>
          </cell>
          <cell r="BW160">
            <v>0</v>
          </cell>
          <cell r="BX160">
            <v>0</v>
          </cell>
        </row>
        <row r="161">
          <cell r="A161" t="e">
            <v>#NAME?</v>
          </cell>
          <cell r="C161">
            <v>0</v>
          </cell>
          <cell r="D161">
            <v>0</v>
          </cell>
          <cell r="F161">
            <v>0</v>
          </cell>
          <cell r="G161">
            <v>0</v>
          </cell>
          <cell r="I161">
            <v>0</v>
          </cell>
          <cell r="J161">
            <v>0</v>
          </cell>
          <cell r="L161">
            <v>0</v>
          </cell>
          <cell r="M161">
            <v>0</v>
          </cell>
          <cell r="O161">
            <v>0</v>
          </cell>
          <cell r="P161">
            <v>0</v>
          </cell>
          <cell r="R161">
            <v>0</v>
          </cell>
          <cell r="S161">
            <v>0</v>
          </cell>
          <cell r="U161">
            <v>0</v>
          </cell>
          <cell r="V161">
            <v>0</v>
          </cell>
          <cell r="X161">
            <v>0</v>
          </cell>
          <cell r="Y161">
            <v>0</v>
          </cell>
          <cell r="AA161">
            <v>0</v>
          </cell>
          <cell r="AB161">
            <v>0</v>
          </cell>
          <cell r="AD161">
            <v>0</v>
          </cell>
          <cell r="AE161">
            <v>0</v>
          </cell>
          <cell r="AG161">
            <v>0</v>
          </cell>
          <cell r="AH161">
            <v>0</v>
          </cell>
          <cell r="AJ161">
            <v>0</v>
          </cell>
          <cell r="AK161">
            <v>0</v>
          </cell>
          <cell r="AM161">
            <v>0</v>
          </cell>
          <cell r="AN161">
            <v>0</v>
          </cell>
          <cell r="AP161">
            <v>0</v>
          </cell>
          <cell r="AQ161">
            <v>0</v>
          </cell>
          <cell r="AS161">
            <v>0</v>
          </cell>
          <cell r="AT161">
            <v>0</v>
          </cell>
          <cell r="AV161">
            <v>0</v>
          </cell>
          <cell r="AW161">
            <v>0</v>
          </cell>
          <cell r="AY161">
            <v>0</v>
          </cell>
          <cell r="AZ161">
            <v>0</v>
          </cell>
          <cell r="BB161">
            <v>0</v>
          </cell>
          <cell r="BC161">
            <v>0</v>
          </cell>
          <cell r="BE161">
            <v>0</v>
          </cell>
          <cell r="BF161">
            <v>0</v>
          </cell>
          <cell r="BH161">
            <v>0</v>
          </cell>
          <cell r="BI161">
            <v>0</v>
          </cell>
          <cell r="BK161">
            <v>0</v>
          </cell>
          <cell r="BL161">
            <v>0</v>
          </cell>
          <cell r="BN161">
            <v>0</v>
          </cell>
          <cell r="BO161">
            <v>0</v>
          </cell>
          <cell r="BQ161">
            <v>0</v>
          </cell>
          <cell r="BR161">
            <v>0</v>
          </cell>
          <cell r="BT161">
            <v>0</v>
          </cell>
          <cell r="BU161">
            <v>0</v>
          </cell>
          <cell r="BW161">
            <v>0</v>
          </cell>
          <cell r="BX161">
            <v>0</v>
          </cell>
        </row>
        <row r="162">
          <cell r="A162" t="e">
            <v>#NAME?</v>
          </cell>
          <cell r="C162">
            <v>0</v>
          </cell>
          <cell r="D162">
            <v>0</v>
          </cell>
          <cell r="F162">
            <v>0</v>
          </cell>
          <cell r="G162">
            <v>0</v>
          </cell>
          <cell r="I162">
            <v>0</v>
          </cell>
          <cell r="J162">
            <v>0</v>
          </cell>
          <cell r="L162">
            <v>0</v>
          </cell>
          <cell r="M162">
            <v>0</v>
          </cell>
          <cell r="O162">
            <v>0</v>
          </cell>
          <cell r="P162">
            <v>0</v>
          </cell>
          <cell r="R162">
            <v>0</v>
          </cell>
          <cell r="S162">
            <v>0</v>
          </cell>
          <cell r="U162">
            <v>0</v>
          </cell>
          <cell r="V162">
            <v>0</v>
          </cell>
          <cell r="X162">
            <v>0</v>
          </cell>
          <cell r="Y162">
            <v>0</v>
          </cell>
          <cell r="AA162">
            <v>0</v>
          </cell>
          <cell r="AB162">
            <v>0</v>
          </cell>
          <cell r="AD162">
            <v>0</v>
          </cell>
          <cell r="AE162">
            <v>0</v>
          </cell>
          <cell r="AG162">
            <v>0</v>
          </cell>
          <cell r="AH162">
            <v>0</v>
          </cell>
          <cell r="AJ162">
            <v>0</v>
          </cell>
          <cell r="AK162">
            <v>0</v>
          </cell>
          <cell r="AM162">
            <v>0</v>
          </cell>
          <cell r="AN162">
            <v>0</v>
          </cell>
          <cell r="AP162">
            <v>0</v>
          </cell>
          <cell r="AQ162">
            <v>0</v>
          </cell>
          <cell r="AS162">
            <v>0</v>
          </cell>
          <cell r="AT162">
            <v>0</v>
          </cell>
          <cell r="AV162">
            <v>0</v>
          </cell>
          <cell r="AW162">
            <v>0</v>
          </cell>
          <cell r="AY162">
            <v>0</v>
          </cell>
          <cell r="AZ162">
            <v>0</v>
          </cell>
          <cell r="BB162">
            <v>0</v>
          </cell>
          <cell r="BC162">
            <v>0</v>
          </cell>
          <cell r="BE162">
            <v>0</v>
          </cell>
          <cell r="BF162">
            <v>0</v>
          </cell>
          <cell r="BH162">
            <v>0</v>
          </cell>
          <cell r="BI162">
            <v>0</v>
          </cell>
          <cell r="BK162">
            <v>0</v>
          </cell>
          <cell r="BL162">
            <v>0</v>
          </cell>
          <cell r="BN162">
            <v>0</v>
          </cell>
          <cell r="BO162">
            <v>0</v>
          </cell>
          <cell r="BQ162">
            <v>0</v>
          </cell>
          <cell r="BR162">
            <v>0</v>
          </cell>
          <cell r="BT162">
            <v>0</v>
          </cell>
          <cell r="BU162">
            <v>0</v>
          </cell>
          <cell r="BW162">
            <v>0</v>
          </cell>
          <cell r="BX162">
            <v>0</v>
          </cell>
        </row>
        <row r="163">
          <cell r="A163" t="e">
            <v>#NAME?</v>
          </cell>
          <cell r="C163">
            <v>0</v>
          </cell>
          <cell r="D163">
            <v>0</v>
          </cell>
          <cell r="F163">
            <v>0</v>
          </cell>
          <cell r="G163">
            <v>0</v>
          </cell>
          <cell r="I163">
            <v>0</v>
          </cell>
          <cell r="J163">
            <v>0</v>
          </cell>
          <cell r="L163">
            <v>0</v>
          </cell>
          <cell r="M163">
            <v>0</v>
          </cell>
          <cell r="O163">
            <v>0</v>
          </cell>
          <cell r="P163">
            <v>0</v>
          </cell>
          <cell r="R163">
            <v>0</v>
          </cell>
          <cell r="S163">
            <v>0</v>
          </cell>
          <cell r="U163">
            <v>0</v>
          </cell>
          <cell r="V163">
            <v>0</v>
          </cell>
          <cell r="X163">
            <v>0</v>
          </cell>
          <cell r="Y163">
            <v>0</v>
          </cell>
          <cell r="AA163">
            <v>0</v>
          </cell>
          <cell r="AB163">
            <v>0</v>
          </cell>
          <cell r="AD163">
            <v>0</v>
          </cell>
          <cell r="AE163">
            <v>0</v>
          </cell>
          <cell r="AG163">
            <v>0</v>
          </cell>
          <cell r="AH163">
            <v>0</v>
          </cell>
          <cell r="AJ163">
            <v>0</v>
          </cell>
          <cell r="AK163">
            <v>0</v>
          </cell>
          <cell r="AM163">
            <v>0</v>
          </cell>
          <cell r="AN163">
            <v>0</v>
          </cell>
          <cell r="AP163">
            <v>0</v>
          </cell>
          <cell r="AQ163">
            <v>0</v>
          </cell>
          <cell r="AS163">
            <v>0</v>
          </cell>
          <cell r="AT163">
            <v>0</v>
          </cell>
          <cell r="AV163">
            <v>0</v>
          </cell>
          <cell r="AW163">
            <v>0</v>
          </cell>
          <cell r="AY163">
            <v>0</v>
          </cell>
          <cell r="AZ163">
            <v>0</v>
          </cell>
          <cell r="BB163">
            <v>0</v>
          </cell>
          <cell r="BC163">
            <v>0</v>
          </cell>
          <cell r="BE163">
            <v>0</v>
          </cell>
          <cell r="BF163">
            <v>0</v>
          </cell>
          <cell r="BH163">
            <v>0</v>
          </cell>
          <cell r="BI163">
            <v>0</v>
          </cell>
          <cell r="BK163">
            <v>0</v>
          </cell>
          <cell r="BL163">
            <v>0</v>
          </cell>
          <cell r="BN163">
            <v>0</v>
          </cell>
          <cell r="BO163">
            <v>0</v>
          </cell>
          <cell r="BQ163">
            <v>0</v>
          </cell>
          <cell r="BR163">
            <v>0</v>
          </cell>
          <cell r="BT163">
            <v>0</v>
          </cell>
          <cell r="BU163">
            <v>0</v>
          </cell>
          <cell r="BW163">
            <v>0</v>
          </cell>
          <cell r="BX163">
            <v>0</v>
          </cell>
        </row>
        <row r="164">
          <cell r="A164" t="e">
            <v>#NAME?</v>
          </cell>
          <cell r="B164" t="str">
            <v>mainxl.hlp!</v>
          </cell>
          <cell r="C164">
            <v>0</v>
          </cell>
          <cell r="D164">
            <v>0</v>
          </cell>
          <cell r="F164">
            <v>0</v>
          </cell>
          <cell r="G164">
            <v>0</v>
          </cell>
          <cell r="I164">
            <v>0</v>
          </cell>
          <cell r="J164">
            <v>0</v>
          </cell>
          <cell r="L164">
            <v>0</v>
          </cell>
          <cell r="M164">
            <v>0</v>
          </cell>
          <cell r="O164">
            <v>0</v>
          </cell>
          <cell r="P164">
            <v>0</v>
          </cell>
          <cell r="R164">
            <v>0</v>
          </cell>
          <cell r="S164">
            <v>0</v>
          </cell>
          <cell r="U164">
            <v>0</v>
          </cell>
          <cell r="V164">
            <v>0</v>
          </cell>
          <cell r="X164">
            <v>0</v>
          </cell>
          <cell r="Y164">
            <v>0</v>
          </cell>
          <cell r="AA164">
            <v>0</v>
          </cell>
          <cell r="AB164">
            <v>0</v>
          </cell>
          <cell r="AD164">
            <v>0</v>
          </cell>
          <cell r="AE164">
            <v>0</v>
          </cell>
          <cell r="AG164">
            <v>0</v>
          </cell>
          <cell r="AH164">
            <v>0</v>
          </cell>
          <cell r="AJ164">
            <v>0</v>
          </cell>
          <cell r="AK164">
            <v>0</v>
          </cell>
          <cell r="AM164">
            <v>0</v>
          </cell>
          <cell r="AN164">
            <v>0</v>
          </cell>
          <cell r="AP164">
            <v>0</v>
          </cell>
          <cell r="AQ164">
            <v>0</v>
          </cell>
          <cell r="AS164">
            <v>0</v>
          </cell>
          <cell r="AT164">
            <v>0</v>
          </cell>
          <cell r="AV164">
            <v>0</v>
          </cell>
          <cell r="AW164">
            <v>0</v>
          </cell>
          <cell r="AY164">
            <v>0</v>
          </cell>
          <cell r="AZ164">
            <v>0</v>
          </cell>
          <cell r="BB164">
            <v>0</v>
          </cell>
          <cell r="BC164">
            <v>0</v>
          </cell>
          <cell r="BE164">
            <v>0</v>
          </cell>
          <cell r="BF164">
            <v>0</v>
          </cell>
          <cell r="BH164">
            <v>0</v>
          </cell>
          <cell r="BI164">
            <v>0</v>
          </cell>
          <cell r="BK164">
            <v>0</v>
          </cell>
          <cell r="BL164">
            <v>0</v>
          </cell>
          <cell r="BN164">
            <v>0</v>
          </cell>
          <cell r="BO164">
            <v>0</v>
          </cell>
          <cell r="BQ164">
            <v>0</v>
          </cell>
          <cell r="BR164">
            <v>0</v>
          </cell>
          <cell r="BT164">
            <v>0</v>
          </cell>
          <cell r="BU164">
            <v>0</v>
          </cell>
          <cell r="BW164">
            <v>0</v>
          </cell>
          <cell r="BX164">
            <v>0</v>
          </cell>
        </row>
        <row r="165">
          <cell r="A165" t="e">
            <v>#NAME?</v>
          </cell>
          <cell r="C165">
            <v>0</v>
          </cell>
          <cell r="D165">
            <v>0</v>
          </cell>
          <cell r="F165">
            <v>0</v>
          </cell>
          <cell r="G165">
            <v>0</v>
          </cell>
          <cell r="I165">
            <v>0</v>
          </cell>
          <cell r="J165">
            <v>0</v>
          </cell>
          <cell r="L165">
            <v>0</v>
          </cell>
          <cell r="M165">
            <v>0</v>
          </cell>
          <cell r="O165">
            <v>0</v>
          </cell>
          <cell r="P165">
            <v>0</v>
          </cell>
          <cell r="R165">
            <v>0</v>
          </cell>
          <cell r="S165">
            <v>0</v>
          </cell>
          <cell r="U165">
            <v>0</v>
          </cell>
          <cell r="V165">
            <v>0</v>
          </cell>
          <cell r="X165">
            <v>0</v>
          </cell>
          <cell r="Y165">
            <v>0</v>
          </cell>
          <cell r="AA165">
            <v>0</v>
          </cell>
          <cell r="AB165">
            <v>0</v>
          </cell>
          <cell r="AD165">
            <v>0</v>
          </cell>
          <cell r="AE165">
            <v>0</v>
          </cell>
          <cell r="AG165">
            <v>0</v>
          </cell>
          <cell r="AH165">
            <v>0</v>
          </cell>
          <cell r="AJ165">
            <v>0</v>
          </cell>
          <cell r="AK165">
            <v>0</v>
          </cell>
          <cell r="AM165">
            <v>0</v>
          </cell>
          <cell r="AN165">
            <v>0</v>
          </cell>
          <cell r="AP165">
            <v>0</v>
          </cell>
          <cell r="AQ165">
            <v>0</v>
          </cell>
          <cell r="AS165">
            <v>0</v>
          </cell>
          <cell r="AT165">
            <v>0</v>
          </cell>
          <cell r="AV165">
            <v>0</v>
          </cell>
          <cell r="AW165">
            <v>0</v>
          </cell>
          <cell r="AY165">
            <v>0</v>
          </cell>
          <cell r="AZ165">
            <v>0</v>
          </cell>
          <cell r="BB165">
            <v>0</v>
          </cell>
          <cell r="BC165">
            <v>0</v>
          </cell>
          <cell r="BE165">
            <v>0</v>
          </cell>
          <cell r="BF165">
            <v>0</v>
          </cell>
          <cell r="BH165">
            <v>0</v>
          </cell>
          <cell r="BI165">
            <v>0</v>
          </cell>
          <cell r="BK165">
            <v>0</v>
          </cell>
          <cell r="BL165">
            <v>0</v>
          </cell>
          <cell r="BN165">
            <v>0</v>
          </cell>
          <cell r="BO165">
            <v>0</v>
          </cell>
          <cell r="BQ165">
            <v>0</v>
          </cell>
          <cell r="BR165">
            <v>0</v>
          </cell>
          <cell r="BT165">
            <v>0</v>
          </cell>
          <cell r="BU165">
            <v>0</v>
          </cell>
          <cell r="BW165">
            <v>0</v>
          </cell>
          <cell r="BX165">
            <v>0</v>
          </cell>
        </row>
        <row r="166">
          <cell r="A166" t="e">
            <v>#NAME?</v>
          </cell>
          <cell r="B166" t="str">
            <v>mainxl.hlp!1840</v>
          </cell>
          <cell r="C166">
            <v>0</v>
          </cell>
          <cell r="D166">
            <v>0</v>
          </cell>
          <cell r="F166">
            <v>0</v>
          </cell>
          <cell r="G166">
            <v>0</v>
          </cell>
          <cell r="I166">
            <v>0</v>
          </cell>
          <cell r="J166">
            <v>0</v>
          </cell>
          <cell r="L166">
            <v>0</v>
          </cell>
          <cell r="M166">
            <v>0</v>
          </cell>
          <cell r="O166">
            <v>0</v>
          </cell>
          <cell r="P166">
            <v>0</v>
          </cell>
          <cell r="R166">
            <v>0</v>
          </cell>
          <cell r="S166">
            <v>0</v>
          </cell>
          <cell r="U166">
            <v>0</v>
          </cell>
          <cell r="V166">
            <v>0</v>
          </cell>
          <cell r="X166">
            <v>0</v>
          </cell>
          <cell r="Y166">
            <v>0</v>
          </cell>
          <cell r="AA166">
            <v>0</v>
          </cell>
          <cell r="AB166">
            <v>0</v>
          </cell>
          <cell r="AD166">
            <v>0</v>
          </cell>
          <cell r="AE166">
            <v>0</v>
          </cell>
          <cell r="AG166">
            <v>0</v>
          </cell>
          <cell r="AH166">
            <v>0</v>
          </cell>
          <cell r="AJ166">
            <v>0</v>
          </cell>
          <cell r="AK166">
            <v>0</v>
          </cell>
          <cell r="AM166">
            <v>0</v>
          </cell>
          <cell r="AN166">
            <v>0</v>
          </cell>
          <cell r="AP166">
            <v>0</v>
          </cell>
          <cell r="AQ166">
            <v>0</v>
          </cell>
          <cell r="AS166">
            <v>0</v>
          </cell>
          <cell r="AT166">
            <v>0</v>
          </cell>
          <cell r="AV166">
            <v>0</v>
          </cell>
          <cell r="AW166">
            <v>0</v>
          </cell>
          <cell r="AY166">
            <v>0</v>
          </cell>
          <cell r="AZ166">
            <v>0</v>
          </cell>
          <cell r="BB166">
            <v>0</v>
          </cell>
          <cell r="BC166">
            <v>0</v>
          </cell>
          <cell r="BE166">
            <v>0</v>
          </cell>
          <cell r="BF166">
            <v>0</v>
          </cell>
          <cell r="BH166">
            <v>0</v>
          </cell>
          <cell r="BI166">
            <v>0</v>
          </cell>
          <cell r="BK166">
            <v>0</v>
          </cell>
          <cell r="BL166">
            <v>0</v>
          </cell>
          <cell r="BN166">
            <v>0</v>
          </cell>
          <cell r="BO166">
            <v>0</v>
          </cell>
          <cell r="BQ166">
            <v>0</v>
          </cell>
          <cell r="BR166">
            <v>0</v>
          </cell>
          <cell r="BT166">
            <v>0</v>
          </cell>
          <cell r="BU166">
            <v>0</v>
          </cell>
          <cell r="BW166">
            <v>0</v>
          </cell>
          <cell r="BX166">
            <v>0</v>
          </cell>
        </row>
        <row r="167">
          <cell r="A167" t="e">
            <v>#NAME?</v>
          </cell>
          <cell r="C167">
            <v>0</v>
          </cell>
          <cell r="D167">
            <v>0</v>
          </cell>
          <cell r="F167">
            <v>0</v>
          </cell>
          <cell r="G167">
            <v>0</v>
          </cell>
          <cell r="I167">
            <v>0</v>
          </cell>
          <cell r="J167">
            <v>0</v>
          </cell>
          <cell r="L167">
            <v>0</v>
          </cell>
          <cell r="M167">
            <v>0</v>
          </cell>
          <cell r="O167">
            <v>0</v>
          </cell>
          <cell r="P167">
            <v>0</v>
          </cell>
          <cell r="R167">
            <v>0</v>
          </cell>
          <cell r="S167">
            <v>0</v>
          </cell>
          <cell r="U167">
            <v>0</v>
          </cell>
          <cell r="V167">
            <v>0</v>
          </cell>
          <cell r="X167">
            <v>0</v>
          </cell>
          <cell r="Y167">
            <v>0</v>
          </cell>
          <cell r="AA167">
            <v>0</v>
          </cell>
          <cell r="AB167">
            <v>0</v>
          </cell>
          <cell r="AD167">
            <v>0</v>
          </cell>
          <cell r="AE167">
            <v>0</v>
          </cell>
          <cell r="AG167">
            <v>0</v>
          </cell>
          <cell r="AH167">
            <v>0</v>
          </cell>
          <cell r="AJ167">
            <v>0</v>
          </cell>
          <cell r="AK167">
            <v>0</v>
          </cell>
          <cell r="AM167">
            <v>0</v>
          </cell>
          <cell r="AN167">
            <v>0</v>
          </cell>
          <cell r="AP167">
            <v>0</v>
          </cell>
          <cell r="AQ167">
            <v>0</v>
          </cell>
          <cell r="AS167">
            <v>0</v>
          </cell>
          <cell r="AT167">
            <v>0</v>
          </cell>
          <cell r="AV167">
            <v>0</v>
          </cell>
          <cell r="AW167">
            <v>0</v>
          </cell>
          <cell r="AY167">
            <v>0</v>
          </cell>
          <cell r="AZ167">
            <v>0</v>
          </cell>
          <cell r="BB167">
            <v>0</v>
          </cell>
          <cell r="BC167">
            <v>0</v>
          </cell>
          <cell r="BE167">
            <v>0</v>
          </cell>
          <cell r="BF167">
            <v>0</v>
          </cell>
          <cell r="BH167">
            <v>0</v>
          </cell>
          <cell r="BI167">
            <v>0</v>
          </cell>
          <cell r="BK167">
            <v>0</v>
          </cell>
          <cell r="BL167">
            <v>0</v>
          </cell>
          <cell r="BN167">
            <v>0</v>
          </cell>
          <cell r="BO167">
            <v>0</v>
          </cell>
          <cell r="BQ167">
            <v>0</v>
          </cell>
          <cell r="BR167">
            <v>0</v>
          </cell>
          <cell r="BT167">
            <v>0</v>
          </cell>
          <cell r="BU167">
            <v>0</v>
          </cell>
          <cell r="BW167">
            <v>0</v>
          </cell>
          <cell r="BX167">
            <v>0</v>
          </cell>
        </row>
        <row r="168">
          <cell r="A168" t="e">
            <v>#NAME?</v>
          </cell>
          <cell r="C168">
            <v>0</v>
          </cell>
          <cell r="D168">
            <v>0</v>
          </cell>
          <cell r="F168">
            <v>0</v>
          </cell>
          <cell r="G168">
            <v>0</v>
          </cell>
          <cell r="I168">
            <v>0</v>
          </cell>
          <cell r="J168">
            <v>0</v>
          </cell>
          <cell r="L168">
            <v>0</v>
          </cell>
          <cell r="M168">
            <v>0</v>
          </cell>
          <cell r="O168">
            <v>0</v>
          </cell>
          <cell r="P168">
            <v>0</v>
          </cell>
          <cell r="R168">
            <v>0</v>
          </cell>
          <cell r="S168">
            <v>0</v>
          </cell>
          <cell r="U168">
            <v>0</v>
          </cell>
          <cell r="V168">
            <v>0</v>
          </cell>
          <cell r="X168">
            <v>0</v>
          </cell>
          <cell r="Y168">
            <v>0</v>
          </cell>
          <cell r="AA168">
            <v>0</v>
          </cell>
          <cell r="AB168">
            <v>0</v>
          </cell>
          <cell r="AD168">
            <v>0</v>
          </cell>
          <cell r="AE168">
            <v>0</v>
          </cell>
          <cell r="AG168">
            <v>0</v>
          </cell>
          <cell r="AH168">
            <v>0</v>
          </cell>
          <cell r="AJ168">
            <v>0</v>
          </cell>
          <cell r="AK168">
            <v>0</v>
          </cell>
          <cell r="AM168">
            <v>0</v>
          </cell>
          <cell r="AN168">
            <v>0</v>
          </cell>
          <cell r="AP168">
            <v>0</v>
          </cell>
          <cell r="AQ168">
            <v>0</v>
          </cell>
          <cell r="AS168">
            <v>0</v>
          </cell>
          <cell r="AT168">
            <v>0</v>
          </cell>
          <cell r="AV168">
            <v>0</v>
          </cell>
          <cell r="AW168">
            <v>0</v>
          </cell>
          <cell r="AY168">
            <v>0</v>
          </cell>
          <cell r="AZ168">
            <v>0</v>
          </cell>
          <cell r="BB168">
            <v>0</v>
          </cell>
          <cell r="BC168">
            <v>0</v>
          </cell>
          <cell r="BE168">
            <v>0</v>
          </cell>
          <cell r="BF168">
            <v>0</v>
          </cell>
          <cell r="BH168">
            <v>0</v>
          </cell>
          <cell r="BI168">
            <v>0</v>
          </cell>
          <cell r="BK168">
            <v>0</v>
          </cell>
          <cell r="BL168">
            <v>0</v>
          </cell>
          <cell r="BN168">
            <v>0</v>
          </cell>
          <cell r="BO168">
            <v>0</v>
          </cell>
          <cell r="BQ168">
            <v>0</v>
          </cell>
          <cell r="BR168">
            <v>0</v>
          </cell>
          <cell r="BT168">
            <v>0</v>
          </cell>
          <cell r="BU168">
            <v>0</v>
          </cell>
          <cell r="BW168">
            <v>0</v>
          </cell>
          <cell r="BX168">
            <v>0</v>
          </cell>
        </row>
        <row r="169">
          <cell r="A169" t="e">
            <v>#NAME?</v>
          </cell>
          <cell r="C169">
            <v>0</v>
          </cell>
          <cell r="D169">
            <v>0</v>
          </cell>
          <cell r="F169">
            <v>0</v>
          </cell>
          <cell r="G169">
            <v>0</v>
          </cell>
          <cell r="I169">
            <v>0</v>
          </cell>
          <cell r="J169">
            <v>0</v>
          </cell>
          <cell r="L169">
            <v>0</v>
          </cell>
          <cell r="M169">
            <v>0</v>
          </cell>
          <cell r="O169">
            <v>0</v>
          </cell>
          <cell r="P169">
            <v>0</v>
          </cell>
          <cell r="R169">
            <v>0</v>
          </cell>
          <cell r="S169">
            <v>0</v>
          </cell>
          <cell r="U169">
            <v>0</v>
          </cell>
          <cell r="V169">
            <v>0</v>
          </cell>
          <cell r="X169">
            <v>0</v>
          </cell>
          <cell r="Y169">
            <v>0</v>
          </cell>
          <cell r="AA169">
            <v>0</v>
          </cell>
          <cell r="AB169">
            <v>0</v>
          </cell>
          <cell r="AD169">
            <v>0</v>
          </cell>
          <cell r="AE169">
            <v>0</v>
          </cell>
          <cell r="AG169">
            <v>0</v>
          </cell>
          <cell r="AH169">
            <v>0</v>
          </cell>
          <cell r="AJ169">
            <v>0</v>
          </cell>
          <cell r="AK169">
            <v>0</v>
          </cell>
          <cell r="AM169">
            <v>0</v>
          </cell>
          <cell r="AN169">
            <v>0</v>
          </cell>
          <cell r="AP169">
            <v>0</v>
          </cell>
          <cell r="AQ169">
            <v>0</v>
          </cell>
          <cell r="AS169">
            <v>0</v>
          </cell>
          <cell r="AT169">
            <v>0</v>
          </cell>
          <cell r="AV169">
            <v>0</v>
          </cell>
          <cell r="AW169">
            <v>0</v>
          </cell>
          <cell r="AY169">
            <v>0</v>
          </cell>
          <cell r="AZ169">
            <v>0</v>
          </cell>
          <cell r="BB169">
            <v>0</v>
          </cell>
          <cell r="BC169">
            <v>0</v>
          </cell>
          <cell r="BE169">
            <v>0</v>
          </cell>
          <cell r="BF169">
            <v>0</v>
          </cell>
          <cell r="BH169">
            <v>0</v>
          </cell>
          <cell r="BI169">
            <v>0</v>
          </cell>
          <cell r="BK169">
            <v>0</v>
          </cell>
          <cell r="BL169">
            <v>0</v>
          </cell>
          <cell r="BN169">
            <v>0</v>
          </cell>
          <cell r="BO169">
            <v>0</v>
          </cell>
          <cell r="BQ169">
            <v>0</v>
          </cell>
          <cell r="BR169">
            <v>0</v>
          </cell>
          <cell r="BT169">
            <v>0</v>
          </cell>
          <cell r="BU169">
            <v>0</v>
          </cell>
          <cell r="BW169">
            <v>0</v>
          </cell>
          <cell r="BX169">
            <v>0</v>
          </cell>
        </row>
        <row r="170">
          <cell r="A170" t="e">
            <v>#NAME?</v>
          </cell>
          <cell r="C170">
            <v>0</v>
          </cell>
          <cell r="D170">
            <v>0</v>
          </cell>
          <cell r="F170">
            <v>0</v>
          </cell>
          <cell r="G170">
            <v>0</v>
          </cell>
          <cell r="I170">
            <v>0</v>
          </cell>
          <cell r="J170">
            <v>0</v>
          </cell>
          <cell r="L170">
            <v>0</v>
          </cell>
          <cell r="M170">
            <v>0</v>
          </cell>
          <cell r="O170">
            <v>0</v>
          </cell>
          <cell r="P170">
            <v>0</v>
          </cell>
          <cell r="R170">
            <v>0</v>
          </cell>
          <cell r="S170">
            <v>0</v>
          </cell>
          <cell r="U170">
            <v>0</v>
          </cell>
          <cell r="V170">
            <v>0</v>
          </cell>
          <cell r="X170">
            <v>0</v>
          </cell>
          <cell r="Y170">
            <v>0</v>
          </cell>
          <cell r="AA170">
            <v>0</v>
          </cell>
          <cell r="AB170">
            <v>0</v>
          </cell>
          <cell r="AD170">
            <v>0</v>
          </cell>
          <cell r="AE170">
            <v>0</v>
          </cell>
          <cell r="AG170">
            <v>0</v>
          </cell>
          <cell r="AH170">
            <v>0</v>
          </cell>
          <cell r="AJ170">
            <v>0</v>
          </cell>
          <cell r="AK170">
            <v>0</v>
          </cell>
          <cell r="AM170">
            <v>0</v>
          </cell>
          <cell r="AN170">
            <v>0</v>
          </cell>
          <cell r="AP170">
            <v>0</v>
          </cell>
          <cell r="AQ170">
            <v>0</v>
          </cell>
          <cell r="AS170">
            <v>0</v>
          </cell>
          <cell r="AT170">
            <v>0</v>
          </cell>
          <cell r="AV170">
            <v>0</v>
          </cell>
          <cell r="AW170">
            <v>0</v>
          </cell>
          <cell r="AY170">
            <v>0</v>
          </cell>
          <cell r="AZ170">
            <v>0</v>
          </cell>
          <cell r="BB170">
            <v>0</v>
          </cell>
          <cell r="BC170">
            <v>0</v>
          </cell>
          <cell r="BE170">
            <v>0</v>
          </cell>
          <cell r="BF170">
            <v>0</v>
          </cell>
          <cell r="BH170">
            <v>0</v>
          </cell>
          <cell r="BI170">
            <v>0</v>
          </cell>
          <cell r="BK170">
            <v>0</v>
          </cell>
          <cell r="BL170">
            <v>0</v>
          </cell>
          <cell r="BN170">
            <v>0</v>
          </cell>
          <cell r="BO170">
            <v>0</v>
          </cell>
          <cell r="BQ170">
            <v>0</v>
          </cell>
          <cell r="BR170">
            <v>0</v>
          </cell>
          <cell r="BT170">
            <v>0</v>
          </cell>
          <cell r="BU170">
            <v>0</v>
          </cell>
          <cell r="BW170">
            <v>0</v>
          </cell>
          <cell r="BX170">
            <v>0</v>
          </cell>
        </row>
        <row r="171">
          <cell r="A171" t="e">
            <v>#NAME?</v>
          </cell>
          <cell r="C171">
            <v>0</v>
          </cell>
          <cell r="D171">
            <v>0</v>
          </cell>
          <cell r="F171">
            <v>0</v>
          </cell>
          <cell r="G171">
            <v>0</v>
          </cell>
          <cell r="I171">
            <v>0</v>
          </cell>
          <cell r="J171">
            <v>0</v>
          </cell>
          <cell r="L171">
            <v>0</v>
          </cell>
          <cell r="M171">
            <v>0</v>
          </cell>
          <cell r="O171">
            <v>0</v>
          </cell>
          <cell r="P171">
            <v>0</v>
          </cell>
          <cell r="R171">
            <v>0</v>
          </cell>
          <cell r="S171">
            <v>0</v>
          </cell>
          <cell r="U171">
            <v>0</v>
          </cell>
          <cell r="V171">
            <v>0</v>
          </cell>
          <cell r="X171">
            <v>0</v>
          </cell>
          <cell r="Y171">
            <v>0</v>
          </cell>
          <cell r="AA171">
            <v>0</v>
          </cell>
          <cell r="AB171">
            <v>0</v>
          </cell>
          <cell r="AD171">
            <v>0</v>
          </cell>
          <cell r="AE171">
            <v>0</v>
          </cell>
          <cell r="AG171">
            <v>0</v>
          </cell>
          <cell r="AH171">
            <v>0</v>
          </cell>
          <cell r="AJ171">
            <v>0</v>
          </cell>
          <cell r="AK171">
            <v>0</v>
          </cell>
          <cell r="AM171">
            <v>0</v>
          </cell>
          <cell r="AN171">
            <v>0</v>
          </cell>
          <cell r="AP171">
            <v>0</v>
          </cell>
          <cell r="AQ171">
            <v>0</v>
          </cell>
          <cell r="AS171">
            <v>0</v>
          </cell>
          <cell r="AT171">
            <v>0</v>
          </cell>
          <cell r="AV171">
            <v>0</v>
          </cell>
          <cell r="AW171">
            <v>0</v>
          </cell>
          <cell r="AY171">
            <v>0</v>
          </cell>
          <cell r="AZ171">
            <v>0</v>
          </cell>
          <cell r="BB171">
            <v>0</v>
          </cell>
          <cell r="BC171">
            <v>0</v>
          </cell>
          <cell r="BE171">
            <v>0</v>
          </cell>
          <cell r="BF171">
            <v>0</v>
          </cell>
          <cell r="BH171">
            <v>0</v>
          </cell>
          <cell r="BI171">
            <v>0</v>
          </cell>
          <cell r="BK171">
            <v>0</v>
          </cell>
          <cell r="BL171">
            <v>0</v>
          </cell>
          <cell r="BN171">
            <v>0</v>
          </cell>
          <cell r="BO171">
            <v>0</v>
          </cell>
          <cell r="BQ171">
            <v>0</v>
          </cell>
          <cell r="BR171">
            <v>0</v>
          </cell>
          <cell r="BT171">
            <v>0</v>
          </cell>
          <cell r="BU171">
            <v>0</v>
          </cell>
          <cell r="BW171">
            <v>0</v>
          </cell>
          <cell r="BX171">
            <v>0</v>
          </cell>
        </row>
        <row r="172">
          <cell r="A172" t="e">
            <v>#NAME?</v>
          </cell>
          <cell r="C172">
            <v>0</v>
          </cell>
          <cell r="D172">
            <v>0</v>
          </cell>
          <cell r="F172">
            <v>0</v>
          </cell>
          <cell r="G172">
            <v>0</v>
          </cell>
          <cell r="I172">
            <v>0</v>
          </cell>
          <cell r="J172">
            <v>0</v>
          </cell>
          <cell r="L172">
            <v>0</v>
          </cell>
          <cell r="M172">
            <v>0</v>
          </cell>
          <cell r="O172">
            <v>0</v>
          </cell>
          <cell r="P172">
            <v>0</v>
          </cell>
          <cell r="R172">
            <v>0</v>
          </cell>
          <cell r="S172">
            <v>0</v>
          </cell>
          <cell r="U172">
            <v>0</v>
          </cell>
          <cell r="V172">
            <v>0</v>
          </cell>
          <cell r="X172">
            <v>0</v>
          </cell>
          <cell r="Y172">
            <v>0</v>
          </cell>
          <cell r="AA172">
            <v>0</v>
          </cell>
          <cell r="AB172">
            <v>0</v>
          </cell>
          <cell r="AD172">
            <v>0</v>
          </cell>
          <cell r="AE172">
            <v>0</v>
          </cell>
          <cell r="AG172">
            <v>0</v>
          </cell>
          <cell r="AH172">
            <v>0</v>
          </cell>
          <cell r="AJ172">
            <v>0</v>
          </cell>
          <cell r="AK172">
            <v>0</v>
          </cell>
          <cell r="AM172">
            <v>0</v>
          </cell>
          <cell r="AN172">
            <v>0</v>
          </cell>
          <cell r="AP172">
            <v>0</v>
          </cell>
          <cell r="AQ172">
            <v>0</v>
          </cell>
          <cell r="AS172">
            <v>0</v>
          </cell>
          <cell r="AT172">
            <v>0</v>
          </cell>
          <cell r="AV172">
            <v>0</v>
          </cell>
          <cell r="AW172">
            <v>0</v>
          </cell>
          <cell r="AY172">
            <v>0</v>
          </cell>
          <cell r="AZ172">
            <v>0</v>
          </cell>
          <cell r="BB172">
            <v>0</v>
          </cell>
          <cell r="BC172">
            <v>0</v>
          </cell>
          <cell r="BE172">
            <v>0</v>
          </cell>
          <cell r="BF172">
            <v>0</v>
          </cell>
          <cell r="BH172">
            <v>0</v>
          </cell>
          <cell r="BI172">
            <v>0</v>
          </cell>
          <cell r="BK172">
            <v>0</v>
          </cell>
          <cell r="BL172">
            <v>0</v>
          </cell>
          <cell r="BN172">
            <v>0</v>
          </cell>
          <cell r="BO172">
            <v>0</v>
          </cell>
          <cell r="BQ172">
            <v>0</v>
          </cell>
          <cell r="BR172">
            <v>0</v>
          </cell>
          <cell r="BT172">
            <v>0</v>
          </cell>
          <cell r="BU172">
            <v>0</v>
          </cell>
          <cell r="BW172">
            <v>0</v>
          </cell>
          <cell r="BX172">
            <v>0</v>
          </cell>
        </row>
        <row r="173">
          <cell r="A173" t="e">
            <v>#NAME?</v>
          </cell>
          <cell r="C173">
            <v>0</v>
          </cell>
          <cell r="D173">
            <v>0</v>
          </cell>
          <cell r="F173">
            <v>0</v>
          </cell>
          <cell r="G173">
            <v>0</v>
          </cell>
          <cell r="I173">
            <v>0</v>
          </cell>
          <cell r="J173">
            <v>0</v>
          </cell>
          <cell r="L173">
            <v>0</v>
          </cell>
          <cell r="M173">
            <v>0</v>
          </cell>
          <cell r="O173">
            <v>0</v>
          </cell>
          <cell r="P173">
            <v>0</v>
          </cell>
          <cell r="R173">
            <v>0</v>
          </cell>
          <cell r="S173">
            <v>0</v>
          </cell>
          <cell r="U173">
            <v>0</v>
          </cell>
          <cell r="V173">
            <v>0</v>
          </cell>
          <cell r="X173">
            <v>0</v>
          </cell>
          <cell r="Y173">
            <v>0</v>
          </cell>
          <cell r="AA173">
            <v>0</v>
          </cell>
          <cell r="AB173">
            <v>0</v>
          </cell>
          <cell r="AD173">
            <v>0</v>
          </cell>
          <cell r="AE173">
            <v>0</v>
          </cell>
          <cell r="AG173">
            <v>0</v>
          </cell>
          <cell r="AH173">
            <v>0</v>
          </cell>
          <cell r="AJ173">
            <v>0</v>
          </cell>
          <cell r="AK173">
            <v>0</v>
          </cell>
          <cell r="AM173">
            <v>0</v>
          </cell>
          <cell r="AN173">
            <v>0</v>
          </cell>
          <cell r="AP173">
            <v>0</v>
          </cell>
          <cell r="AQ173">
            <v>0</v>
          </cell>
          <cell r="AS173">
            <v>0</v>
          </cell>
          <cell r="AT173">
            <v>0</v>
          </cell>
          <cell r="AV173">
            <v>0</v>
          </cell>
          <cell r="AW173">
            <v>0</v>
          </cell>
          <cell r="AY173">
            <v>0</v>
          </cell>
          <cell r="AZ173">
            <v>0</v>
          </cell>
          <cell r="BB173">
            <v>0</v>
          </cell>
          <cell r="BC173">
            <v>0</v>
          </cell>
          <cell r="BE173">
            <v>0</v>
          </cell>
          <cell r="BF173">
            <v>0</v>
          </cell>
          <cell r="BH173">
            <v>0</v>
          </cell>
          <cell r="BI173">
            <v>0</v>
          </cell>
          <cell r="BK173">
            <v>0</v>
          </cell>
          <cell r="BL173">
            <v>0</v>
          </cell>
          <cell r="BN173">
            <v>0</v>
          </cell>
          <cell r="BO173">
            <v>0</v>
          </cell>
          <cell r="BQ173">
            <v>0</v>
          </cell>
          <cell r="BR173">
            <v>0</v>
          </cell>
          <cell r="BT173">
            <v>0</v>
          </cell>
          <cell r="BU173">
            <v>0</v>
          </cell>
          <cell r="BW173">
            <v>0</v>
          </cell>
          <cell r="BX173">
            <v>0</v>
          </cell>
        </row>
        <row r="174">
          <cell r="A174" t="e">
            <v>#NAME?</v>
          </cell>
          <cell r="C174">
            <v>0</v>
          </cell>
          <cell r="D174">
            <v>0</v>
          </cell>
          <cell r="F174">
            <v>0</v>
          </cell>
          <cell r="G174">
            <v>0</v>
          </cell>
          <cell r="I174">
            <v>0</v>
          </cell>
          <cell r="J174">
            <v>0</v>
          </cell>
          <cell r="L174">
            <v>0</v>
          </cell>
          <cell r="M174">
            <v>0</v>
          </cell>
          <cell r="O174">
            <v>0</v>
          </cell>
          <cell r="P174">
            <v>0</v>
          </cell>
          <cell r="R174">
            <v>0</v>
          </cell>
          <cell r="S174">
            <v>0</v>
          </cell>
          <cell r="U174">
            <v>0</v>
          </cell>
          <cell r="V174">
            <v>0</v>
          </cell>
          <cell r="X174">
            <v>0</v>
          </cell>
          <cell r="Y174">
            <v>0</v>
          </cell>
          <cell r="AA174">
            <v>0</v>
          </cell>
          <cell r="AB174">
            <v>0</v>
          </cell>
          <cell r="AD174">
            <v>0</v>
          </cell>
          <cell r="AE174">
            <v>0</v>
          </cell>
          <cell r="AG174">
            <v>0</v>
          </cell>
          <cell r="AH174">
            <v>0</v>
          </cell>
          <cell r="AJ174">
            <v>0</v>
          </cell>
          <cell r="AK174">
            <v>0</v>
          </cell>
          <cell r="AM174">
            <v>0</v>
          </cell>
          <cell r="AN174">
            <v>0</v>
          </cell>
          <cell r="AP174">
            <v>0</v>
          </cell>
          <cell r="AQ174">
            <v>0</v>
          </cell>
          <cell r="AS174">
            <v>0</v>
          </cell>
          <cell r="AT174">
            <v>0</v>
          </cell>
          <cell r="AV174">
            <v>0</v>
          </cell>
          <cell r="AW174">
            <v>0</v>
          </cell>
          <cell r="AY174">
            <v>0</v>
          </cell>
          <cell r="AZ174">
            <v>0</v>
          </cell>
          <cell r="BB174">
            <v>0</v>
          </cell>
          <cell r="BC174">
            <v>0</v>
          </cell>
          <cell r="BE174">
            <v>0</v>
          </cell>
          <cell r="BF174">
            <v>0</v>
          </cell>
          <cell r="BH174">
            <v>0</v>
          </cell>
          <cell r="BI174">
            <v>0</v>
          </cell>
          <cell r="BK174">
            <v>0</v>
          </cell>
          <cell r="BL174">
            <v>0</v>
          </cell>
          <cell r="BN174">
            <v>0</v>
          </cell>
          <cell r="BO174">
            <v>0</v>
          </cell>
          <cell r="BQ174">
            <v>0</v>
          </cell>
          <cell r="BR174">
            <v>0</v>
          </cell>
          <cell r="BT174">
            <v>0</v>
          </cell>
          <cell r="BU174">
            <v>0</v>
          </cell>
          <cell r="BW174">
            <v>0</v>
          </cell>
          <cell r="BX174">
            <v>0</v>
          </cell>
        </row>
        <row r="175">
          <cell r="A175" t="e">
            <v>#NAME?</v>
          </cell>
          <cell r="C175">
            <v>0</v>
          </cell>
          <cell r="D175">
            <v>0</v>
          </cell>
          <cell r="F175">
            <v>0</v>
          </cell>
          <cell r="G175">
            <v>0</v>
          </cell>
          <cell r="I175">
            <v>0</v>
          </cell>
          <cell r="J175">
            <v>0</v>
          </cell>
          <cell r="L175">
            <v>0</v>
          </cell>
          <cell r="M175">
            <v>0</v>
          </cell>
          <cell r="O175">
            <v>0</v>
          </cell>
          <cell r="P175">
            <v>0</v>
          </cell>
          <cell r="R175">
            <v>0</v>
          </cell>
          <cell r="S175">
            <v>0</v>
          </cell>
          <cell r="U175">
            <v>0</v>
          </cell>
          <cell r="V175">
            <v>0</v>
          </cell>
          <cell r="X175">
            <v>0</v>
          </cell>
          <cell r="Y175">
            <v>0</v>
          </cell>
          <cell r="AA175">
            <v>0</v>
          </cell>
          <cell r="AB175">
            <v>0</v>
          </cell>
          <cell r="AD175">
            <v>0</v>
          </cell>
          <cell r="AE175">
            <v>0</v>
          </cell>
          <cell r="AG175">
            <v>0</v>
          </cell>
          <cell r="AH175">
            <v>0</v>
          </cell>
          <cell r="AJ175">
            <v>0</v>
          </cell>
          <cell r="AK175">
            <v>0</v>
          </cell>
          <cell r="AM175">
            <v>0</v>
          </cell>
          <cell r="AN175">
            <v>0</v>
          </cell>
          <cell r="AP175">
            <v>0</v>
          </cell>
          <cell r="AQ175">
            <v>0</v>
          </cell>
          <cell r="AS175">
            <v>0</v>
          </cell>
          <cell r="AT175">
            <v>0</v>
          </cell>
          <cell r="AV175">
            <v>0</v>
          </cell>
          <cell r="AW175">
            <v>0</v>
          </cell>
          <cell r="AY175">
            <v>0</v>
          </cell>
          <cell r="AZ175">
            <v>0</v>
          </cell>
          <cell r="BB175">
            <v>0</v>
          </cell>
          <cell r="BC175">
            <v>0</v>
          </cell>
          <cell r="BE175">
            <v>0</v>
          </cell>
          <cell r="BF175">
            <v>0</v>
          </cell>
          <cell r="BH175">
            <v>0</v>
          </cell>
          <cell r="BI175">
            <v>0</v>
          </cell>
          <cell r="BK175">
            <v>0</v>
          </cell>
          <cell r="BL175">
            <v>0</v>
          </cell>
          <cell r="BN175">
            <v>0</v>
          </cell>
          <cell r="BO175">
            <v>0</v>
          </cell>
          <cell r="BQ175">
            <v>0</v>
          </cell>
          <cell r="BR175">
            <v>0</v>
          </cell>
          <cell r="BT175">
            <v>0</v>
          </cell>
          <cell r="BU175">
            <v>0</v>
          </cell>
          <cell r="BW175">
            <v>0</v>
          </cell>
          <cell r="BX175">
            <v>0</v>
          </cell>
        </row>
        <row r="176">
          <cell r="A176" t="e">
            <v>#NAME?</v>
          </cell>
          <cell r="C176">
            <v>0</v>
          </cell>
          <cell r="D176">
            <v>0</v>
          </cell>
          <cell r="F176">
            <v>0</v>
          </cell>
          <cell r="G176">
            <v>0</v>
          </cell>
          <cell r="I176">
            <v>0</v>
          </cell>
          <cell r="J176">
            <v>0</v>
          </cell>
          <cell r="L176">
            <v>0</v>
          </cell>
          <cell r="M176">
            <v>0</v>
          </cell>
          <cell r="O176">
            <v>0</v>
          </cell>
          <cell r="P176">
            <v>0</v>
          </cell>
          <cell r="R176">
            <v>0</v>
          </cell>
          <cell r="S176">
            <v>0</v>
          </cell>
          <cell r="U176">
            <v>0</v>
          </cell>
          <cell r="V176">
            <v>0</v>
          </cell>
          <cell r="X176">
            <v>0</v>
          </cell>
          <cell r="Y176">
            <v>0</v>
          </cell>
          <cell r="AA176">
            <v>0</v>
          </cell>
          <cell r="AB176">
            <v>0</v>
          </cell>
          <cell r="AD176">
            <v>0</v>
          </cell>
          <cell r="AE176">
            <v>0</v>
          </cell>
          <cell r="AG176">
            <v>0</v>
          </cell>
          <cell r="AH176">
            <v>0</v>
          </cell>
          <cell r="AJ176">
            <v>0</v>
          </cell>
          <cell r="AK176">
            <v>0</v>
          </cell>
          <cell r="AM176">
            <v>0</v>
          </cell>
          <cell r="AN176">
            <v>0</v>
          </cell>
          <cell r="AP176">
            <v>0</v>
          </cell>
          <cell r="AQ176">
            <v>0</v>
          </cell>
          <cell r="AS176">
            <v>0</v>
          </cell>
          <cell r="AT176">
            <v>0</v>
          </cell>
          <cell r="AV176">
            <v>0</v>
          </cell>
          <cell r="AW176">
            <v>0</v>
          </cell>
          <cell r="AY176">
            <v>0</v>
          </cell>
          <cell r="AZ176">
            <v>0</v>
          </cell>
          <cell r="BB176">
            <v>0</v>
          </cell>
          <cell r="BC176">
            <v>0</v>
          </cell>
          <cell r="BE176">
            <v>0</v>
          </cell>
          <cell r="BF176">
            <v>0</v>
          </cell>
          <cell r="BH176">
            <v>0</v>
          </cell>
          <cell r="BI176">
            <v>0</v>
          </cell>
          <cell r="BK176">
            <v>0</v>
          </cell>
          <cell r="BL176">
            <v>0</v>
          </cell>
          <cell r="BN176">
            <v>0</v>
          </cell>
          <cell r="BO176">
            <v>0</v>
          </cell>
          <cell r="BQ176">
            <v>0</v>
          </cell>
          <cell r="BR176">
            <v>0</v>
          </cell>
          <cell r="BT176">
            <v>0</v>
          </cell>
          <cell r="BU176">
            <v>0</v>
          </cell>
          <cell r="BW176">
            <v>0</v>
          </cell>
          <cell r="BX176">
            <v>0</v>
          </cell>
        </row>
        <row r="177">
          <cell r="A177" t="e">
            <v>#NAME?</v>
          </cell>
          <cell r="C177">
            <v>0</v>
          </cell>
          <cell r="D177">
            <v>0</v>
          </cell>
          <cell r="F177">
            <v>0</v>
          </cell>
          <cell r="G177">
            <v>0</v>
          </cell>
          <cell r="I177">
            <v>0</v>
          </cell>
          <cell r="J177">
            <v>0</v>
          </cell>
          <cell r="L177">
            <v>0</v>
          </cell>
          <cell r="M177">
            <v>0</v>
          </cell>
          <cell r="O177">
            <v>0</v>
          </cell>
          <cell r="P177">
            <v>0</v>
          </cell>
          <cell r="R177">
            <v>0</v>
          </cell>
          <cell r="S177">
            <v>0</v>
          </cell>
          <cell r="U177">
            <v>0</v>
          </cell>
          <cell r="V177">
            <v>0</v>
          </cell>
          <cell r="X177">
            <v>0</v>
          </cell>
          <cell r="Y177">
            <v>0</v>
          </cell>
          <cell r="AA177">
            <v>0</v>
          </cell>
          <cell r="AB177">
            <v>0</v>
          </cell>
          <cell r="AD177">
            <v>0</v>
          </cell>
          <cell r="AE177">
            <v>0</v>
          </cell>
          <cell r="AG177">
            <v>0</v>
          </cell>
          <cell r="AH177">
            <v>0</v>
          </cell>
          <cell r="AJ177">
            <v>0</v>
          </cell>
          <cell r="AK177">
            <v>0</v>
          </cell>
          <cell r="AM177">
            <v>0</v>
          </cell>
          <cell r="AN177">
            <v>0</v>
          </cell>
          <cell r="AP177">
            <v>0</v>
          </cell>
          <cell r="AQ177">
            <v>0</v>
          </cell>
          <cell r="AS177">
            <v>0</v>
          </cell>
          <cell r="AT177">
            <v>0</v>
          </cell>
          <cell r="AV177">
            <v>0</v>
          </cell>
          <cell r="AW177">
            <v>0</v>
          </cell>
          <cell r="AY177">
            <v>0</v>
          </cell>
          <cell r="AZ177">
            <v>0</v>
          </cell>
          <cell r="BB177">
            <v>0</v>
          </cell>
          <cell r="BC177">
            <v>0</v>
          </cell>
          <cell r="BE177">
            <v>0</v>
          </cell>
          <cell r="BF177">
            <v>0</v>
          </cell>
          <cell r="BH177">
            <v>0</v>
          </cell>
          <cell r="BI177">
            <v>0</v>
          </cell>
          <cell r="BK177">
            <v>0</v>
          </cell>
          <cell r="BL177">
            <v>0</v>
          </cell>
          <cell r="BN177">
            <v>0</v>
          </cell>
          <cell r="BO177">
            <v>0</v>
          </cell>
          <cell r="BQ177">
            <v>0</v>
          </cell>
          <cell r="BR177">
            <v>0</v>
          </cell>
          <cell r="BT177">
            <v>0</v>
          </cell>
          <cell r="BU177">
            <v>0</v>
          </cell>
          <cell r="BW177">
            <v>0</v>
          </cell>
          <cell r="BX177">
            <v>0</v>
          </cell>
        </row>
        <row r="178">
          <cell r="A178" t="e">
            <v>#NAME?</v>
          </cell>
          <cell r="C178">
            <v>0</v>
          </cell>
          <cell r="D178">
            <v>0</v>
          </cell>
          <cell r="F178">
            <v>0</v>
          </cell>
          <cell r="G178">
            <v>0</v>
          </cell>
          <cell r="I178">
            <v>0</v>
          </cell>
          <cell r="J178">
            <v>0</v>
          </cell>
          <cell r="L178">
            <v>0</v>
          </cell>
          <cell r="M178">
            <v>0</v>
          </cell>
          <cell r="O178">
            <v>0</v>
          </cell>
          <cell r="P178">
            <v>0</v>
          </cell>
          <cell r="R178">
            <v>0</v>
          </cell>
          <cell r="S178">
            <v>0</v>
          </cell>
          <cell r="U178">
            <v>0</v>
          </cell>
          <cell r="V178">
            <v>0</v>
          </cell>
          <cell r="X178">
            <v>0</v>
          </cell>
          <cell r="Y178">
            <v>0</v>
          </cell>
          <cell r="AA178">
            <v>0</v>
          </cell>
          <cell r="AB178">
            <v>0</v>
          </cell>
          <cell r="AD178">
            <v>0</v>
          </cell>
          <cell r="AE178">
            <v>0</v>
          </cell>
          <cell r="AG178">
            <v>0</v>
          </cell>
          <cell r="AH178">
            <v>0</v>
          </cell>
          <cell r="AJ178">
            <v>0</v>
          </cell>
          <cell r="AK178">
            <v>0</v>
          </cell>
          <cell r="AM178">
            <v>0</v>
          </cell>
          <cell r="AN178">
            <v>0</v>
          </cell>
          <cell r="AP178">
            <v>0</v>
          </cell>
          <cell r="AQ178">
            <v>0</v>
          </cell>
          <cell r="AS178">
            <v>0</v>
          </cell>
          <cell r="AT178">
            <v>0</v>
          </cell>
          <cell r="AV178">
            <v>0</v>
          </cell>
          <cell r="AW178">
            <v>0</v>
          </cell>
          <cell r="AY178">
            <v>0</v>
          </cell>
          <cell r="AZ178">
            <v>0</v>
          </cell>
          <cell r="BB178">
            <v>0</v>
          </cell>
          <cell r="BC178">
            <v>0</v>
          </cell>
          <cell r="BE178">
            <v>0</v>
          </cell>
          <cell r="BF178">
            <v>0</v>
          </cell>
          <cell r="BH178">
            <v>0</v>
          </cell>
          <cell r="BI178">
            <v>0</v>
          </cell>
          <cell r="BK178">
            <v>0</v>
          </cell>
          <cell r="BL178">
            <v>0</v>
          </cell>
          <cell r="BN178">
            <v>0</v>
          </cell>
          <cell r="BO178">
            <v>0</v>
          </cell>
          <cell r="BQ178">
            <v>0</v>
          </cell>
          <cell r="BR178">
            <v>0</v>
          </cell>
          <cell r="BT178">
            <v>0</v>
          </cell>
          <cell r="BU178">
            <v>0</v>
          </cell>
          <cell r="BW178">
            <v>0</v>
          </cell>
          <cell r="BX178">
            <v>0</v>
          </cell>
        </row>
        <row r="179">
          <cell r="A179" t="e">
            <v>#NAME?</v>
          </cell>
          <cell r="C179">
            <v>0</v>
          </cell>
          <cell r="D179">
            <v>0</v>
          </cell>
          <cell r="F179">
            <v>0</v>
          </cell>
          <cell r="G179">
            <v>0</v>
          </cell>
          <cell r="I179">
            <v>0</v>
          </cell>
          <cell r="J179">
            <v>0</v>
          </cell>
          <cell r="L179">
            <v>0</v>
          </cell>
          <cell r="M179">
            <v>0</v>
          </cell>
          <cell r="O179">
            <v>0</v>
          </cell>
          <cell r="P179">
            <v>0</v>
          </cell>
          <cell r="R179">
            <v>0</v>
          </cell>
          <cell r="S179">
            <v>0</v>
          </cell>
          <cell r="U179">
            <v>0</v>
          </cell>
          <cell r="V179">
            <v>0</v>
          </cell>
          <cell r="X179">
            <v>0</v>
          </cell>
          <cell r="Y179">
            <v>0</v>
          </cell>
          <cell r="AA179">
            <v>0</v>
          </cell>
          <cell r="AB179">
            <v>0</v>
          </cell>
          <cell r="AD179">
            <v>0</v>
          </cell>
          <cell r="AE179">
            <v>0</v>
          </cell>
          <cell r="AG179">
            <v>0</v>
          </cell>
          <cell r="AH179">
            <v>0</v>
          </cell>
          <cell r="AJ179">
            <v>0</v>
          </cell>
          <cell r="AK179">
            <v>0</v>
          </cell>
          <cell r="AM179">
            <v>0</v>
          </cell>
          <cell r="AN179">
            <v>0</v>
          </cell>
          <cell r="AP179">
            <v>0</v>
          </cell>
          <cell r="AQ179">
            <v>0</v>
          </cell>
          <cell r="AS179">
            <v>0</v>
          </cell>
          <cell r="AT179">
            <v>0</v>
          </cell>
          <cell r="AV179">
            <v>0</v>
          </cell>
          <cell r="AW179">
            <v>0</v>
          </cell>
          <cell r="AY179">
            <v>0</v>
          </cell>
          <cell r="AZ179">
            <v>0</v>
          </cell>
          <cell r="BB179">
            <v>0</v>
          </cell>
          <cell r="BC179">
            <v>0</v>
          </cell>
          <cell r="BE179">
            <v>0</v>
          </cell>
          <cell r="BF179">
            <v>0</v>
          </cell>
          <cell r="BH179">
            <v>0</v>
          </cell>
          <cell r="BI179">
            <v>0</v>
          </cell>
          <cell r="BK179">
            <v>0</v>
          </cell>
          <cell r="BL179">
            <v>0</v>
          </cell>
          <cell r="BN179">
            <v>0</v>
          </cell>
          <cell r="BO179">
            <v>0</v>
          </cell>
          <cell r="BQ179">
            <v>0</v>
          </cell>
          <cell r="BR179">
            <v>0</v>
          </cell>
          <cell r="BT179">
            <v>0</v>
          </cell>
          <cell r="BU179">
            <v>0</v>
          </cell>
          <cell r="BW179">
            <v>0</v>
          </cell>
          <cell r="BX179">
            <v>0</v>
          </cell>
        </row>
        <row r="180">
          <cell r="A180" t="e">
            <v>#NAME?</v>
          </cell>
          <cell r="C180">
            <v>0</v>
          </cell>
          <cell r="D180">
            <v>0</v>
          </cell>
          <cell r="F180">
            <v>0</v>
          </cell>
          <cell r="G180">
            <v>0</v>
          </cell>
          <cell r="I180">
            <v>0</v>
          </cell>
          <cell r="J180">
            <v>0</v>
          </cell>
          <cell r="L180">
            <v>0</v>
          </cell>
          <cell r="M180">
            <v>0</v>
          </cell>
          <cell r="O180">
            <v>0</v>
          </cell>
          <cell r="P180">
            <v>0</v>
          </cell>
          <cell r="R180">
            <v>0</v>
          </cell>
          <cell r="S180">
            <v>0</v>
          </cell>
          <cell r="U180">
            <v>0</v>
          </cell>
          <cell r="V180">
            <v>0</v>
          </cell>
          <cell r="X180">
            <v>0</v>
          </cell>
          <cell r="Y180">
            <v>0</v>
          </cell>
          <cell r="AA180">
            <v>0</v>
          </cell>
          <cell r="AB180">
            <v>0</v>
          </cell>
          <cell r="AD180">
            <v>0</v>
          </cell>
          <cell r="AE180">
            <v>0</v>
          </cell>
          <cell r="AG180">
            <v>0</v>
          </cell>
          <cell r="AH180">
            <v>0</v>
          </cell>
          <cell r="AJ180">
            <v>0</v>
          </cell>
          <cell r="AK180">
            <v>0</v>
          </cell>
          <cell r="AM180">
            <v>0</v>
          </cell>
          <cell r="AN180">
            <v>0</v>
          </cell>
          <cell r="AP180">
            <v>0</v>
          </cell>
          <cell r="AQ180">
            <v>0</v>
          </cell>
          <cell r="AS180">
            <v>0</v>
          </cell>
          <cell r="AT180">
            <v>0</v>
          </cell>
          <cell r="AV180">
            <v>0</v>
          </cell>
          <cell r="AW180">
            <v>0</v>
          </cell>
          <cell r="AY180">
            <v>0</v>
          </cell>
          <cell r="AZ180">
            <v>0</v>
          </cell>
          <cell r="BB180">
            <v>0</v>
          </cell>
          <cell r="BC180">
            <v>0</v>
          </cell>
          <cell r="BE180">
            <v>0</v>
          </cell>
          <cell r="BF180">
            <v>0</v>
          </cell>
          <cell r="BH180">
            <v>0</v>
          </cell>
          <cell r="BI180">
            <v>0</v>
          </cell>
          <cell r="BK180">
            <v>0</v>
          </cell>
          <cell r="BL180">
            <v>0</v>
          </cell>
          <cell r="BN180">
            <v>0</v>
          </cell>
          <cell r="BO180">
            <v>0</v>
          </cell>
          <cell r="BQ180">
            <v>0</v>
          </cell>
          <cell r="BR180">
            <v>0</v>
          </cell>
          <cell r="BT180">
            <v>0</v>
          </cell>
          <cell r="BU180">
            <v>0</v>
          </cell>
          <cell r="BW180">
            <v>0</v>
          </cell>
          <cell r="BX180">
            <v>0</v>
          </cell>
        </row>
        <row r="181">
          <cell r="A181" t="e">
            <v>#NAME?</v>
          </cell>
          <cell r="C181">
            <v>0</v>
          </cell>
          <cell r="D181">
            <v>0</v>
          </cell>
          <cell r="F181">
            <v>0</v>
          </cell>
          <cell r="G181">
            <v>0</v>
          </cell>
          <cell r="I181">
            <v>0</v>
          </cell>
          <cell r="J181">
            <v>0</v>
          </cell>
          <cell r="L181">
            <v>0</v>
          </cell>
          <cell r="M181">
            <v>0</v>
          </cell>
          <cell r="O181">
            <v>0</v>
          </cell>
          <cell r="P181">
            <v>0</v>
          </cell>
          <cell r="R181">
            <v>0</v>
          </cell>
          <cell r="S181">
            <v>0</v>
          </cell>
          <cell r="U181">
            <v>0</v>
          </cell>
          <cell r="V181">
            <v>0</v>
          </cell>
          <cell r="X181">
            <v>0</v>
          </cell>
          <cell r="Y181">
            <v>0</v>
          </cell>
          <cell r="AA181">
            <v>0</v>
          </cell>
          <cell r="AB181">
            <v>0</v>
          </cell>
          <cell r="AD181">
            <v>0</v>
          </cell>
          <cell r="AE181">
            <v>0</v>
          </cell>
          <cell r="AG181">
            <v>0</v>
          </cell>
          <cell r="AH181">
            <v>0</v>
          </cell>
          <cell r="AJ181">
            <v>0</v>
          </cell>
          <cell r="AK181">
            <v>0</v>
          </cell>
          <cell r="AM181">
            <v>0</v>
          </cell>
          <cell r="AN181">
            <v>0</v>
          </cell>
          <cell r="AP181">
            <v>0</v>
          </cell>
          <cell r="AQ181">
            <v>0</v>
          </cell>
          <cell r="AS181">
            <v>0</v>
          </cell>
          <cell r="AT181">
            <v>0</v>
          </cell>
          <cell r="AV181">
            <v>0</v>
          </cell>
          <cell r="AW181">
            <v>0</v>
          </cell>
          <cell r="AY181">
            <v>0</v>
          </cell>
          <cell r="AZ181">
            <v>0</v>
          </cell>
          <cell r="BB181">
            <v>0</v>
          </cell>
          <cell r="BC181">
            <v>0</v>
          </cell>
          <cell r="BE181">
            <v>0</v>
          </cell>
          <cell r="BF181">
            <v>0</v>
          </cell>
          <cell r="BH181">
            <v>0</v>
          </cell>
          <cell r="BI181">
            <v>0</v>
          </cell>
          <cell r="BK181">
            <v>0</v>
          </cell>
          <cell r="BL181">
            <v>0</v>
          </cell>
          <cell r="BN181">
            <v>0</v>
          </cell>
          <cell r="BO181">
            <v>0</v>
          </cell>
          <cell r="BQ181">
            <v>0</v>
          </cell>
          <cell r="BR181">
            <v>0</v>
          </cell>
          <cell r="BT181">
            <v>0</v>
          </cell>
          <cell r="BU181">
            <v>0</v>
          </cell>
          <cell r="BW181">
            <v>0</v>
          </cell>
          <cell r="BX181">
            <v>0</v>
          </cell>
        </row>
        <row r="182">
          <cell r="A182" t="e">
            <v>#NAME?</v>
          </cell>
          <cell r="C182">
            <v>0</v>
          </cell>
          <cell r="D182">
            <v>0</v>
          </cell>
          <cell r="F182">
            <v>0</v>
          </cell>
          <cell r="G182">
            <v>0</v>
          </cell>
          <cell r="I182">
            <v>0</v>
          </cell>
          <cell r="J182">
            <v>0</v>
          </cell>
          <cell r="L182">
            <v>0</v>
          </cell>
          <cell r="M182">
            <v>0</v>
          </cell>
          <cell r="O182">
            <v>0</v>
          </cell>
          <cell r="P182">
            <v>0</v>
          </cell>
          <cell r="R182">
            <v>0</v>
          </cell>
          <cell r="S182">
            <v>0</v>
          </cell>
          <cell r="U182">
            <v>0</v>
          </cell>
          <cell r="V182">
            <v>0</v>
          </cell>
          <cell r="X182">
            <v>0</v>
          </cell>
          <cell r="Y182">
            <v>0</v>
          </cell>
          <cell r="AA182">
            <v>0</v>
          </cell>
          <cell r="AB182">
            <v>0</v>
          </cell>
          <cell r="AD182">
            <v>0</v>
          </cell>
          <cell r="AE182">
            <v>0</v>
          </cell>
          <cell r="AG182">
            <v>0</v>
          </cell>
          <cell r="AH182">
            <v>0</v>
          </cell>
          <cell r="AJ182">
            <v>0</v>
          </cell>
          <cell r="AK182">
            <v>0</v>
          </cell>
          <cell r="AM182">
            <v>0</v>
          </cell>
          <cell r="AN182">
            <v>0</v>
          </cell>
          <cell r="AP182">
            <v>0</v>
          </cell>
          <cell r="AQ182">
            <v>0</v>
          </cell>
          <cell r="AS182">
            <v>0</v>
          </cell>
          <cell r="AT182">
            <v>0</v>
          </cell>
          <cell r="AV182">
            <v>0</v>
          </cell>
          <cell r="AW182">
            <v>0</v>
          </cell>
          <cell r="AY182">
            <v>0</v>
          </cell>
          <cell r="AZ182">
            <v>0</v>
          </cell>
          <cell r="BB182">
            <v>0</v>
          </cell>
          <cell r="BC182">
            <v>0</v>
          </cell>
          <cell r="BE182">
            <v>0</v>
          </cell>
          <cell r="BF182">
            <v>0</v>
          </cell>
          <cell r="BH182">
            <v>0</v>
          </cell>
          <cell r="BI182">
            <v>0</v>
          </cell>
          <cell r="BK182">
            <v>0</v>
          </cell>
          <cell r="BL182">
            <v>0</v>
          </cell>
          <cell r="BN182">
            <v>0</v>
          </cell>
          <cell r="BO182">
            <v>0</v>
          </cell>
          <cell r="BQ182">
            <v>0</v>
          </cell>
          <cell r="BR182">
            <v>0</v>
          </cell>
          <cell r="BT182">
            <v>0</v>
          </cell>
          <cell r="BU182">
            <v>0</v>
          </cell>
          <cell r="BW182">
            <v>0</v>
          </cell>
          <cell r="BX182">
            <v>0</v>
          </cell>
        </row>
        <row r="183">
          <cell r="A183" t="e">
            <v>#NAME?</v>
          </cell>
          <cell r="C183">
            <v>0</v>
          </cell>
          <cell r="D183">
            <v>0</v>
          </cell>
          <cell r="F183">
            <v>0</v>
          </cell>
          <cell r="G183">
            <v>0</v>
          </cell>
          <cell r="I183">
            <v>0</v>
          </cell>
          <cell r="J183">
            <v>0</v>
          </cell>
          <cell r="L183">
            <v>0</v>
          </cell>
          <cell r="M183">
            <v>0</v>
          </cell>
          <cell r="O183">
            <v>0</v>
          </cell>
          <cell r="P183">
            <v>0</v>
          </cell>
          <cell r="R183">
            <v>0</v>
          </cell>
          <cell r="S183">
            <v>0</v>
          </cell>
          <cell r="U183">
            <v>0</v>
          </cell>
          <cell r="V183">
            <v>0</v>
          </cell>
          <cell r="X183">
            <v>0</v>
          </cell>
          <cell r="Y183">
            <v>0</v>
          </cell>
          <cell r="AA183">
            <v>0</v>
          </cell>
          <cell r="AB183">
            <v>0</v>
          </cell>
          <cell r="AD183">
            <v>0</v>
          </cell>
          <cell r="AE183">
            <v>0</v>
          </cell>
          <cell r="AG183">
            <v>0</v>
          </cell>
          <cell r="AH183">
            <v>0</v>
          </cell>
          <cell r="AJ183">
            <v>0</v>
          </cell>
          <cell r="AK183">
            <v>0</v>
          </cell>
          <cell r="AM183">
            <v>0</v>
          </cell>
          <cell r="AN183">
            <v>0</v>
          </cell>
          <cell r="AP183">
            <v>0</v>
          </cell>
          <cell r="AQ183">
            <v>0</v>
          </cell>
          <cell r="AS183">
            <v>0</v>
          </cell>
          <cell r="AT183">
            <v>0</v>
          </cell>
          <cell r="AV183">
            <v>0</v>
          </cell>
          <cell r="AW183">
            <v>0</v>
          </cell>
          <cell r="AY183">
            <v>0</v>
          </cell>
          <cell r="AZ183">
            <v>0</v>
          </cell>
          <cell r="BB183">
            <v>0</v>
          </cell>
          <cell r="BC183">
            <v>0</v>
          </cell>
          <cell r="BE183">
            <v>0</v>
          </cell>
          <cell r="BF183">
            <v>0</v>
          </cell>
          <cell r="BH183">
            <v>0</v>
          </cell>
          <cell r="BI183">
            <v>0</v>
          </cell>
          <cell r="BK183">
            <v>0</v>
          </cell>
          <cell r="BL183">
            <v>0</v>
          </cell>
          <cell r="BN183">
            <v>0</v>
          </cell>
          <cell r="BO183">
            <v>0</v>
          </cell>
          <cell r="BQ183">
            <v>0</v>
          </cell>
          <cell r="BR183">
            <v>0</v>
          </cell>
          <cell r="BT183">
            <v>0</v>
          </cell>
          <cell r="BU183">
            <v>0</v>
          </cell>
          <cell r="BW183">
            <v>0</v>
          </cell>
          <cell r="BX183">
            <v>0</v>
          </cell>
        </row>
        <row r="184">
          <cell r="A184" t="e">
            <v>#NAME?</v>
          </cell>
          <cell r="C184">
            <v>0</v>
          </cell>
          <cell r="D184">
            <v>0</v>
          </cell>
          <cell r="F184">
            <v>0</v>
          </cell>
          <cell r="G184">
            <v>0</v>
          </cell>
          <cell r="I184">
            <v>0</v>
          </cell>
          <cell r="J184">
            <v>0</v>
          </cell>
          <cell r="L184">
            <v>0</v>
          </cell>
          <cell r="M184">
            <v>0</v>
          </cell>
          <cell r="O184">
            <v>0</v>
          </cell>
          <cell r="P184">
            <v>0</v>
          </cell>
          <cell r="R184">
            <v>0</v>
          </cell>
          <cell r="S184">
            <v>0</v>
          </cell>
          <cell r="U184">
            <v>0</v>
          </cell>
          <cell r="V184">
            <v>0</v>
          </cell>
          <cell r="X184">
            <v>0</v>
          </cell>
          <cell r="Y184">
            <v>0</v>
          </cell>
          <cell r="AA184">
            <v>0</v>
          </cell>
          <cell r="AB184">
            <v>0</v>
          </cell>
          <cell r="AD184">
            <v>0</v>
          </cell>
          <cell r="AE184">
            <v>0</v>
          </cell>
          <cell r="AG184">
            <v>0</v>
          </cell>
          <cell r="AH184">
            <v>0</v>
          </cell>
          <cell r="AJ184">
            <v>0</v>
          </cell>
          <cell r="AK184">
            <v>0</v>
          </cell>
          <cell r="AM184">
            <v>0</v>
          </cell>
          <cell r="AN184">
            <v>0</v>
          </cell>
          <cell r="AP184">
            <v>0</v>
          </cell>
          <cell r="AQ184">
            <v>0</v>
          </cell>
          <cell r="AS184">
            <v>0</v>
          </cell>
          <cell r="AT184">
            <v>0</v>
          </cell>
          <cell r="AV184">
            <v>0</v>
          </cell>
          <cell r="AW184">
            <v>0</v>
          </cell>
          <cell r="AY184">
            <v>0</v>
          </cell>
          <cell r="AZ184">
            <v>0</v>
          </cell>
          <cell r="BB184">
            <v>0</v>
          </cell>
          <cell r="BC184">
            <v>0</v>
          </cell>
          <cell r="BE184">
            <v>0</v>
          </cell>
          <cell r="BF184">
            <v>0</v>
          </cell>
          <cell r="BH184">
            <v>0</v>
          </cell>
          <cell r="BI184">
            <v>0</v>
          </cell>
          <cell r="BK184">
            <v>0</v>
          </cell>
          <cell r="BL184">
            <v>0</v>
          </cell>
          <cell r="BN184">
            <v>0</v>
          </cell>
          <cell r="BO184">
            <v>0</v>
          </cell>
          <cell r="BQ184">
            <v>0</v>
          </cell>
          <cell r="BR184">
            <v>0</v>
          </cell>
          <cell r="BT184">
            <v>0</v>
          </cell>
          <cell r="BU184">
            <v>0</v>
          </cell>
          <cell r="BW184">
            <v>0</v>
          </cell>
          <cell r="BX184">
            <v>0</v>
          </cell>
        </row>
        <row r="185">
          <cell r="A185" t="e">
            <v>#NAME?</v>
          </cell>
          <cell r="C185">
            <v>0</v>
          </cell>
          <cell r="D185">
            <v>0</v>
          </cell>
          <cell r="F185">
            <v>0</v>
          </cell>
          <cell r="G185">
            <v>0</v>
          </cell>
          <cell r="I185">
            <v>0</v>
          </cell>
          <cell r="J185">
            <v>0</v>
          </cell>
          <cell r="L185">
            <v>0</v>
          </cell>
          <cell r="M185">
            <v>0</v>
          </cell>
          <cell r="O185">
            <v>0</v>
          </cell>
          <cell r="P185">
            <v>0</v>
          </cell>
          <cell r="R185">
            <v>0</v>
          </cell>
          <cell r="S185">
            <v>0</v>
          </cell>
          <cell r="U185">
            <v>0</v>
          </cell>
          <cell r="V185">
            <v>0</v>
          </cell>
          <cell r="X185">
            <v>0</v>
          </cell>
          <cell r="Y185">
            <v>0</v>
          </cell>
          <cell r="AA185">
            <v>0</v>
          </cell>
          <cell r="AB185">
            <v>0</v>
          </cell>
          <cell r="AD185">
            <v>0</v>
          </cell>
          <cell r="AE185">
            <v>0</v>
          </cell>
          <cell r="AG185">
            <v>0</v>
          </cell>
          <cell r="AH185">
            <v>0</v>
          </cell>
          <cell r="AJ185">
            <v>0</v>
          </cell>
          <cell r="AK185">
            <v>0</v>
          </cell>
          <cell r="AM185">
            <v>0</v>
          </cell>
          <cell r="AN185">
            <v>0</v>
          </cell>
          <cell r="AP185">
            <v>0</v>
          </cell>
          <cell r="AQ185">
            <v>0</v>
          </cell>
          <cell r="AS185">
            <v>0</v>
          </cell>
          <cell r="AT185">
            <v>0</v>
          </cell>
          <cell r="AV185">
            <v>0</v>
          </cell>
          <cell r="AW185">
            <v>0</v>
          </cell>
          <cell r="AY185">
            <v>0</v>
          </cell>
          <cell r="AZ185">
            <v>0</v>
          </cell>
          <cell r="BB185">
            <v>0</v>
          </cell>
          <cell r="BC185">
            <v>0</v>
          </cell>
          <cell r="BE185">
            <v>0</v>
          </cell>
          <cell r="BF185">
            <v>0</v>
          </cell>
          <cell r="BH185">
            <v>0</v>
          </cell>
          <cell r="BI185">
            <v>0</v>
          </cell>
          <cell r="BK185">
            <v>0</v>
          </cell>
          <cell r="BL185">
            <v>0</v>
          </cell>
          <cell r="BN185">
            <v>0</v>
          </cell>
          <cell r="BO185">
            <v>0</v>
          </cell>
          <cell r="BQ185">
            <v>0</v>
          </cell>
          <cell r="BR185">
            <v>0</v>
          </cell>
          <cell r="BT185">
            <v>0</v>
          </cell>
          <cell r="BU185">
            <v>0</v>
          </cell>
          <cell r="BW185">
            <v>0</v>
          </cell>
          <cell r="BX185">
            <v>0</v>
          </cell>
        </row>
        <row r="186">
          <cell r="A186" t="e">
            <v>#NAME?</v>
          </cell>
          <cell r="C186">
            <v>0</v>
          </cell>
          <cell r="D186">
            <v>0</v>
          </cell>
          <cell r="F186">
            <v>0</v>
          </cell>
          <cell r="G186">
            <v>0</v>
          </cell>
          <cell r="I186">
            <v>0</v>
          </cell>
          <cell r="J186">
            <v>0</v>
          </cell>
          <cell r="L186">
            <v>0</v>
          </cell>
          <cell r="M186">
            <v>0</v>
          </cell>
          <cell r="O186">
            <v>0</v>
          </cell>
          <cell r="P186">
            <v>0</v>
          </cell>
          <cell r="R186">
            <v>0</v>
          </cell>
          <cell r="S186">
            <v>0</v>
          </cell>
          <cell r="U186">
            <v>0</v>
          </cell>
          <cell r="V186">
            <v>0</v>
          </cell>
          <cell r="X186">
            <v>0</v>
          </cell>
          <cell r="Y186">
            <v>0</v>
          </cell>
          <cell r="AA186">
            <v>0</v>
          </cell>
          <cell r="AB186">
            <v>0</v>
          </cell>
          <cell r="AD186">
            <v>0</v>
          </cell>
          <cell r="AE186">
            <v>0</v>
          </cell>
          <cell r="AG186">
            <v>0</v>
          </cell>
          <cell r="AH186">
            <v>0</v>
          </cell>
          <cell r="AJ186">
            <v>0</v>
          </cell>
          <cell r="AK186">
            <v>0</v>
          </cell>
          <cell r="AM186">
            <v>0</v>
          </cell>
          <cell r="AN186">
            <v>0</v>
          </cell>
          <cell r="AP186">
            <v>0</v>
          </cell>
          <cell r="AQ186">
            <v>0</v>
          </cell>
          <cell r="AS186">
            <v>0</v>
          </cell>
          <cell r="AT186">
            <v>0</v>
          </cell>
          <cell r="AV186">
            <v>0</v>
          </cell>
          <cell r="AW186">
            <v>0</v>
          </cell>
          <cell r="AY186">
            <v>0</v>
          </cell>
          <cell r="AZ186">
            <v>0</v>
          </cell>
          <cell r="BB186">
            <v>0</v>
          </cell>
          <cell r="BC186">
            <v>0</v>
          </cell>
          <cell r="BE186">
            <v>0</v>
          </cell>
          <cell r="BF186">
            <v>0</v>
          </cell>
          <cell r="BH186">
            <v>0</v>
          </cell>
          <cell r="BI186">
            <v>0</v>
          </cell>
          <cell r="BK186">
            <v>0</v>
          </cell>
          <cell r="BL186">
            <v>0</v>
          </cell>
          <cell r="BN186">
            <v>0</v>
          </cell>
          <cell r="BO186">
            <v>0</v>
          </cell>
          <cell r="BQ186">
            <v>0</v>
          </cell>
          <cell r="BR186">
            <v>0</v>
          </cell>
          <cell r="BT186">
            <v>0</v>
          </cell>
          <cell r="BU186">
            <v>0</v>
          </cell>
          <cell r="BW186">
            <v>0</v>
          </cell>
          <cell r="BX186">
            <v>0</v>
          </cell>
        </row>
        <row r="187">
          <cell r="A187" t="e">
            <v>#NAME?</v>
          </cell>
          <cell r="C187">
            <v>0</v>
          </cell>
          <cell r="D187">
            <v>0</v>
          </cell>
          <cell r="F187">
            <v>0</v>
          </cell>
          <cell r="G187">
            <v>0</v>
          </cell>
          <cell r="I187">
            <v>0</v>
          </cell>
          <cell r="J187">
            <v>0</v>
          </cell>
          <cell r="L187">
            <v>0</v>
          </cell>
          <cell r="M187">
            <v>0</v>
          </cell>
          <cell r="O187">
            <v>0</v>
          </cell>
          <cell r="P187">
            <v>0</v>
          </cell>
          <cell r="R187">
            <v>0</v>
          </cell>
          <cell r="S187">
            <v>0</v>
          </cell>
          <cell r="U187">
            <v>0</v>
          </cell>
          <cell r="V187">
            <v>0</v>
          </cell>
          <cell r="X187">
            <v>0</v>
          </cell>
          <cell r="Y187">
            <v>0</v>
          </cell>
          <cell r="AA187">
            <v>0</v>
          </cell>
          <cell r="AB187">
            <v>0</v>
          </cell>
          <cell r="AD187">
            <v>0</v>
          </cell>
          <cell r="AE187">
            <v>0</v>
          </cell>
          <cell r="AG187">
            <v>0</v>
          </cell>
          <cell r="AH187">
            <v>0</v>
          </cell>
          <cell r="AJ187">
            <v>0</v>
          </cell>
          <cell r="AK187">
            <v>0</v>
          </cell>
          <cell r="AM187">
            <v>0</v>
          </cell>
          <cell r="AN187">
            <v>0</v>
          </cell>
          <cell r="AP187">
            <v>0</v>
          </cell>
          <cell r="AQ187">
            <v>0</v>
          </cell>
          <cell r="AS187">
            <v>0</v>
          </cell>
          <cell r="AT187">
            <v>0</v>
          </cell>
          <cell r="AV187">
            <v>0</v>
          </cell>
          <cell r="AW187">
            <v>0</v>
          </cell>
          <cell r="AY187">
            <v>0</v>
          </cell>
          <cell r="AZ187">
            <v>0</v>
          </cell>
          <cell r="BB187">
            <v>0</v>
          </cell>
          <cell r="BC187">
            <v>0</v>
          </cell>
          <cell r="BE187">
            <v>0</v>
          </cell>
          <cell r="BF187">
            <v>0</v>
          </cell>
          <cell r="BH187">
            <v>0</v>
          </cell>
          <cell r="BI187">
            <v>0</v>
          </cell>
          <cell r="BK187">
            <v>0</v>
          </cell>
          <cell r="BL187">
            <v>0</v>
          </cell>
          <cell r="BN187">
            <v>0</v>
          </cell>
          <cell r="BO187">
            <v>0</v>
          </cell>
          <cell r="BQ187">
            <v>0</v>
          </cell>
          <cell r="BR187">
            <v>0</v>
          </cell>
          <cell r="BT187">
            <v>0</v>
          </cell>
          <cell r="BU187">
            <v>0</v>
          </cell>
          <cell r="BW187">
            <v>0</v>
          </cell>
          <cell r="BX187">
            <v>0</v>
          </cell>
        </row>
        <row r="188">
          <cell r="A188" t="e">
            <v>#NAME?</v>
          </cell>
          <cell r="C188">
            <v>0</v>
          </cell>
          <cell r="D188">
            <v>0</v>
          </cell>
          <cell r="F188">
            <v>0</v>
          </cell>
          <cell r="G188">
            <v>0</v>
          </cell>
          <cell r="I188">
            <v>0</v>
          </cell>
          <cell r="J188">
            <v>0</v>
          </cell>
          <cell r="L188">
            <v>0</v>
          </cell>
          <cell r="M188">
            <v>0</v>
          </cell>
          <cell r="O188">
            <v>0</v>
          </cell>
          <cell r="P188">
            <v>0</v>
          </cell>
          <cell r="R188">
            <v>0</v>
          </cell>
          <cell r="S188">
            <v>0</v>
          </cell>
          <cell r="U188">
            <v>0</v>
          </cell>
          <cell r="V188">
            <v>0</v>
          </cell>
          <cell r="X188">
            <v>0</v>
          </cell>
          <cell r="Y188">
            <v>0</v>
          </cell>
          <cell r="AA188">
            <v>0</v>
          </cell>
          <cell r="AB188">
            <v>0</v>
          </cell>
          <cell r="AD188">
            <v>0</v>
          </cell>
          <cell r="AE188">
            <v>0</v>
          </cell>
          <cell r="AG188">
            <v>0</v>
          </cell>
          <cell r="AH188">
            <v>0</v>
          </cell>
          <cell r="AJ188">
            <v>0</v>
          </cell>
          <cell r="AK188">
            <v>0</v>
          </cell>
          <cell r="AM188">
            <v>0</v>
          </cell>
          <cell r="AN188">
            <v>0</v>
          </cell>
          <cell r="AP188">
            <v>0</v>
          </cell>
          <cell r="AQ188">
            <v>0</v>
          </cell>
          <cell r="AS188">
            <v>0</v>
          </cell>
          <cell r="AT188">
            <v>0</v>
          </cell>
          <cell r="AV188">
            <v>0</v>
          </cell>
          <cell r="AW188">
            <v>0</v>
          </cell>
          <cell r="AY188">
            <v>0</v>
          </cell>
          <cell r="AZ188">
            <v>0</v>
          </cell>
          <cell r="BB188">
            <v>0</v>
          </cell>
          <cell r="BC188">
            <v>0</v>
          </cell>
          <cell r="BE188">
            <v>0</v>
          </cell>
          <cell r="BF188">
            <v>0</v>
          </cell>
          <cell r="BH188">
            <v>0</v>
          </cell>
          <cell r="BI188">
            <v>0</v>
          </cell>
          <cell r="BK188">
            <v>0</v>
          </cell>
          <cell r="BL188">
            <v>0</v>
          </cell>
          <cell r="BN188">
            <v>0</v>
          </cell>
          <cell r="BO188">
            <v>0</v>
          </cell>
          <cell r="BQ188">
            <v>0</v>
          </cell>
          <cell r="BR188">
            <v>0</v>
          </cell>
          <cell r="BT188">
            <v>0</v>
          </cell>
          <cell r="BU188">
            <v>0</v>
          </cell>
          <cell r="BW188">
            <v>0</v>
          </cell>
          <cell r="BX188">
            <v>0</v>
          </cell>
        </row>
        <row r="189">
          <cell r="A189" t="e">
            <v>#NAME?</v>
          </cell>
          <cell r="C189">
            <v>0</v>
          </cell>
          <cell r="D189">
            <v>0</v>
          </cell>
          <cell r="F189">
            <v>0</v>
          </cell>
          <cell r="G189">
            <v>0</v>
          </cell>
          <cell r="I189">
            <v>0</v>
          </cell>
          <cell r="J189">
            <v>0</v>
          </cell>
          <cell r="L189">
            <v>0</v>
          </cell>
          <cell r="M189">
            <v>0</v>
          </cell>
          <cell r="O189">
            <v>0</v>
          </cell>
          <cell r="P189">
            <v>0</v>
          </cell>
          <cell r="R189">
            <v>0</v>
          </cell>
          <cell r="S189">
            <v>0</v>
          </cell>
          <cell r="U189">
            <v>0</v>
          </cell>
          <cell r="V189">
            <v>0</v>
          </cell>
          <cell r="X189">
            <v>0</v>
          </cell>
          <cell r="Y189">
            <v>0</v>
          </cell>
          <cell r="AA189">
            <v>0</v>
          </cell>
          <cell r="AB189">
            <v>0</v>
          </cell>
          <cell r="AD189">
            <v>0</v>
          </cell>
          <cell r="AE189">
            <v>0</v>
          </cell>
          <cell r="AG189">
            <v>0</v>
          </cell>
          <cell r="AH189">
            <v>0</v>
          </cell>
          <cell r="AJ189">
            <v>0</v>
          </cell>
          <cell r="AK189">
            <v>0</v>
          </cell>
          <cell r="AM189">
            <v>0</v>
          </cell>
          <cell r="AN189">
            <v>0</v>
          </cell>
          <cell r="AP189">
            <v>0</v>
          </cell>
          <cell r="AQ189">
            <v>0</v>
          </cell>
          <cell r="AS189">
            <v>0</v>
          </cell>
          <cell r="AT189">
            <v>0</v>
          </cell>
          <cell r="AV189">
            <v>0</v>
          </cell>
          <cell r="AW189">
            <v>0</v>
          </cell>
          <cell r="AY189">
            <v>0</v>
          </cell>
          <cell r="AZ189">
            <v>0</v>
          </cell>
          <cell r="BB189">
            <v>0</v>
          </cell>
          <cell r="BC189">
            <v>0</v>
          </cell>
          <cell r="BE189">
            <v>0</v>
          </cell>
          <cell r="BF189">
            <v>0</v>
          </cell>
          <cell r="BH189">
            <v>0</v>
          </cell>
          <cell r="BI189">
            <v>0</v>
          </cell>
          <cell r="BK189">
            <v>0</v>
          </cell>
          <cell r="BL189">
            <v>0</v>
          </cell>
          <cell r="BN189">
            <v>0</v>
          </cell>
          <cell r="BO189">
            <v>0</v>
          </cell>
          <cell r="BQ189">
            <v>0</v>
          </cell>
          <cell r="BR189">
            <v>0</v>
          </cell>
          <cell r="BT189">
            <v>0</v>
          </cell>
          <cell r="BU189">
            <v>0</v>
          </cell>
          <cell r="BW189">
            <v>0</v>
          </cell>
          <cell r="BX189">
            <v>0</v>
          </cell>
        </row>
        <row r="190">
          <cell r="A190" t="e">
            <v>#NAME?</v>
          </cell>
          <cell r="C190">
            <v>0</v>
          </cell>
          <cell r="D190">
            <v>0</v>
          </cell>
          <cell r="F190">
            <v>0</v>
          </cell>
          <cell r="G190">
            <v>0</v>
          </cell>
          <cell r="I190">
            <v>0</v>
          </cell>
          <cell r="J190">
            <v>0</v>
          </cell>
          <cell r="L190">
            <v>0</v>
          </cell>
          <cell r="M190">
            <v>0</v>
          </cell>
          <cell r="O190">
            <v>0</v>
          </cell>
          <cell r="P190">
            <v>0</v>
          </cell>
          <cell r="R190">
            <v>0</v>
          </cell>
          <cell r="S190">
            <v>0</v>
          </cell>
          <cell r="U190">
            <v>0</v>
          </cell>
          <cell r="V190">
            <v>0</v>
          </cell>
          <cell r="X190">
            <v>0</v>
          </cell>
          <cell r="Y190">
            <v>0</v>
          </cell>
          <cell r="AA190">
            <v>0</v>
          </cell>
          <cell r="AB190">
            <v>0</v>
          </cell>
          <cell r="AD190">
            <v>0</v>
          </cell>
          <cell r="AE190">
            <v>0</v>
          </cell>
          <cell r="AG190">
            <v>0</v>
          </cell>
          <cell r="AH190">
            <v>0</v>
          </cell>
          <cell r="AJ190">
            <v>0</v>
          </cell>
          <cell r="AK190">
            <v>0</v>
          </cell>
          <cell r="AM190">
            <v>0</v>
          </cell>
          <cell r="AN190">
            <v>0</v>
          </cell>
          <cell r="AP190">
            <v>0</v>
          </cell>
          <cell r="AQ190">
            <v>0</v>
          </cell>
          <cell r="AS190">
            <v>0</v>
          </cell>
          <cell r="AT190">
            <v>0</v>
          </cell>
          <cell r="AV190">
            <v>0</v>
          </cell>
          <cell r="AW190">
            <v>0</v>
          </cell>
          <cell r="AY190">
            <v>0</v>
          </cell>
          <cell r="AZ190">
            <v>0</v>
          </cell>
          <cell r="BB190">
            <v>0</v>
          </cell>
          <cell r="BC190">
            <v>0</v>
          </cell>
          <cell r="BE190">
            <v>0</v>
          </cell>
          <cell r="BF190">
            <v>0</v>
          </cell>
          <cell r="BH190">
            <v>0</v>
          </cell>
          <cell r="BI190">
            <v>0</v>
          </cell>
          <cell r="BK190">
            <v>0</v>
          </cell>
          <cell r="BL190">
            <v>0</v>
          </cell>
          <cell r="BN190">
            <v>0</v>
          </cell>
          <cell r="BO190">
            <v>0</v>
          </cell>
          <cell r="BQ190">
            <v>0</v>
          </cell>
          <cell r="BR190">
            <v>0</v>
          </cell>
          <cell r="BT190">
            <v>0</v>
          </cell>
          <cell r="BU190">
            <v>0</v>
          </cell>
          <cell r="BW190">
            <v>0</v>
          </cell>
          <cell r="BX190">
            <v>0</v>
          </cell>
        </row>
        <row r="191">
          <cell r="A191" t="e">
            <v>#NAME?</v>
          </cell>
          <cell r="C191">
            <v>0</v>
          </cell>
          <cell r="D191">
            <v>0</v>
          </cell>
          <cell r="F191">
            <v>0</v>
          </cell>
          <cell r="G191">
            <v>0</v>
          </cell>
          <cell r="I191">
            <v>0</v>
          </cell>
          <cell r="J191">
            <v>0</v>
          </cell>
          <cell r="L191">
            <v>0</v>
          </cell>
          <cell r="M191">
            <v>0</v>
          </cell>
          <cell r="O191">
            <v>0</v>
          </cell>
          <cell r="P191">
            <v>0</v>
          </cell>
          <cell r="R191">
            <v>0</v>
          </cell>
          <cell r="S191">
            <v>0</v>
          </cell>
          <cell r="U191">
            <v>0</v>
          </cell>
          <cell r="V191">
            <v>0</v>
          </cell>
          <cell r="X191">
            <v>0</v>
          </cell>
          <cell r="Y191">
            <v>0</v>
          </cell>
          <cell r="AA191">
            <v>0</v>
          </cell>
          <cell r="AB191">
            <v>0</v>
          </cell>
          <cell r="AD191">
            <v>0</v>
          </cell>
          <cell r="AE191">
            <v>0</v>
          </cell>
          <cell r="AG191">
            <v>0</v>
          </cell>
          <cell r="AH191">
            <v>0</v>
          </cell>
          <cell r="AJ191">
            <v>0</v>
          </cell>
          <cell r="AK191">
            <v>0</v>
          </cell>
          <cell r="AM191">
            <v>0</v>
          </cell>
          <cell r="AN191">
            <v>0</v>
          </cell>
          <cell r="AP191">
            <v>0</v>
          </cell>
          <cell r="AQ191">
            <v>0</v>
          </cell>
          <cell r="AS191">
            <v>0</v>
          </cell>
          <cell r="AT191">
            <v>0</v>
          </cell>
          <cell r="AV191">
            <v>0</v>
          </cell>
          <cell r="AW191">
            <v>0</v>
          </cell>
          <cell r="AY191">
            <v>0</v>
          </cell>
          <cell r="AZ191">
            <v>0</v>
          </cell>
          <cell r="BB191">
            <v>0</v>
          </cell>
          <cell r="BC191">
            <v>0</v>
          </cell>
          <cell r="BE191">
            <v>0</v>
          </cell>
          <cell r="BF191">
            <v>0</v>
          </cell>
          <cell r="BH191">
            <v>0</v>
          </cell>
          <cell r="BI191">
            <v>0</v>
          </cell>
          <cell r="BK191">
            <v>0</v>
          </cell>
          <cell r="BL191">
            <v>0</v>
          </cell>
          <cell r="BN191">
            <v>0</v>
          </cell>
          <cell r="BO191">
            <v>0</v>
          </cell>
          <cell r="BQ191">
            <v>0</v>
          </cell>
          <cell r="BR191">
            <v>0</v>
          </cell>
          <cell r="BT191">
            <v>0</v>
          </cell>
          <cell r="BU191">
            <v>0</v>
          </cell>
          <cell r="BW191">
            <v>0</v>
          </cell>
          <cell r="BX191">
            <v>0</v>
          </cell>
        </row>
        <row r="192">
          <cell r="A192" t="e">
            <v>#NAME?</v>
          </cell>
          <cell r="C192">
            <v>0</v>
          </cell>
          <cell r="D192">
            <v>0</v>
          </cell>
          <cell r="F192">
            <v>0</v>
          </cell>
          <cell r="G192">
            <v>0</v>
          </cell>
          <cell r="I192">
            <v>0</v>
          </cell>
          <cell r="J192">
            <v>0</v>
          </cell>
          <cell r="L192">
            <v>0</v>
          </cell>
          <cell r="M192">
            <v>0</v>
          </cell>
          <cell r="O192">
            <v>0</v>
          </cell>
          <cell r="P192">
            <v>0</v>
          </cell>
          <cell r="R192">
            <v>0</v>
          </cell>
          <cell r="S192">
            <v>0</v>
          </cell>
          <cell r="U192">
            <v>0</v>
          </cell>
          <cell r="V192">
            <v>0</v>
          </cell>
          <cell r="X192">
            <v>0</v>
          </cell>
          <cell r="Y192">
            <v>0</v>
          </cell>
          <cell r="AA192">
            <v>0</v>
          </cell>
          <cell r="AB192">
            <v>0</v>
          </cell>
          <cell r="AD192">
            <v>0</v>
          </cell>
          <cell r="AE192">
            <v>0</v>
          </cell>
          <cell r="AG192">
            <v>0</v>
          </cell>
          <cell r="AH192">
            <v>0</v>
          </cell>
          <cell r="AJ192">
            <v>0</v>
          </cell>
          <cell r="AK192">
            <v>0</v>
          </cell>
          <cell r="AM192">
            <v>0</v>
          </cell>
          <cell r="AN192">
            <v>0</v>
          </cell>
          <cell r="AP192">
            <v>0</v>
          </cell>
          <cell r="AQ192">
            <v>0</v>
          </cell>
          <cell r="AS192">
            <v>0</v>
          </cell>
          <cell r="AT192">
            <v>0</v>
          </cell>
          <cell r="AV192">
            <v>0</v>
          </cell>
          <cell r="AW192">
            <v>0</v>
          </cell>
          <cell r="AY192">
            <v>0</v>
          </cell>
          <cell r="AZ192">
            <v>0</v>
          </cell>
          <cell r="BB192">
            <v>0</v>
          </cell>
          <cell r="BC192">
            <v>0</v>
          </cell>
          <cell r="BE192">
            <v>0</v>
          </cell>
          <cell r="BF192">
            <v>0</v>
          </cell>
          <cell r="BH192">
            <v>0</v>
          </cell>
          <cell r="BI192">
            <v>0</v>
          </cell>
          <cell r="BK192">
            <v>0</v>
          </cell>
          <cell r="BL192">
            <v>0</v>
          </cell>
          <cell r="BN192">
            <v>0</v>
          </cell>
          <cell r="BO192">
            <v>0</v>
          </cell>
          <cell r="BQ192">
            <v>0</v>
          </cell>
          <cell r="BR192">
            <v>0</v>
          </cell>
          <cell r="BT192">
            <v>0</v>
          </cell>
          <cell r="BU192">
            <v>0</v>
          </cell>
          <cell r="BW192">
            <v>0</v>
          </cell>
          <cell r="BX192">
            <v>0</v>
          </cell>
        </row>
        <row r="193">
          <cell r="A193" t="e">
            <v>#NAME?</v>
          </cell>
          <cell r="C193">
            <v>0</v>
          </cell>
          <cell r="D193">
            <v>0</v>
          </cell>
          <cell r="F193">
            <v>0</v>
          </cell>
          <cell r="G193">
            <v>0</v>
          </cell>
          <cell r="I193">
            <v>0</v>
          </cell>
          <cell r="J193">
            <v>0</v>
          </cell>
          <cell r="L193">
            <v>0</v>
          </cell>
          <cell r="M193">
            <v>0</v>
          </cell>
          <cell r="O193">
            <v>0</v>
          </cell>
          <cell r="P193">
            <v>0</v>
          </cell>
          <cell r="R193">
            <v>0</v>
          </cell>
          <cell r="S193">
            <v>0</v>
          </cell>
          <cell r="U193">
            <v>0</v>
          </cell>
          <cell r="V193">
            <v>0</v>
          </cell>
          <cell r="X193">
            <v>0</v>
          </cell>
          <cell r="Y193">
            <v>0</v>
          </cell>
          <cell r="AA193">
            <v>0</v>
          </cell>
          <cell r="AB193">
            <v>0</v>
          </cell>
          <cell r="AD193">
            <v>0</v>
          </cell>
          <cell r="AE193">
            <v>0</v>
          </cell>
          <cell r="AG193">
            <v>0</v>
          </cell>
          <cell r="AH193">
            <v>0</v>
          </cell>
          <cell r="AJ193">
            <v>0</v>
          </cell>
          <cell r="AK193">
            <v>0</v>
          </cell>
          <cell r="AM193">
            <v>0</v>
          </cell>
          <cell r="AN193">
            <v>0</v>
          </cell>
          <cell r="AP193">
            <v>0</v>
          </cell>
          <cell r="AQ193">
            <v>0</v>
          </cell>
          <cell r="AS193">
            <v>0</v>
          </cell>
          <cell r="AT193">
            <v>0</v>
          </cell>
          <cell r="AV193">
            <v>0</v>
          </cell>
          <cell r="AW193">
            <v>0</v>
          </cell>
          <cell r="AY193">
            <v>0</v>
          </cell>
          <cell r="AZ193">
            <v>0</v>
          </cell>
          <cell r="BB193">
            <v>0</v>
          </cell>
          <cell r="BC193">
            <v>0</v>
          </cell>
          <cell r="BE193">
            <v>0</v>
          </cell>
          <cell r="BF193">
            <v>0</v>
          </cell>
          <cell r="BH193">
            <v>0</v>
          </cell>
          <cell r="BI193">
            <v>0</v>
          </cell>
          <cell r="BK193">
            <v>0</v>
          </cell>
          <cell r="BL193">
            <v>0</v>
          </cell>
          <cell r="BN193">
            <v>0</v>
          </cell>
          <cell r="BO193">
            <v>0</v>
          </cell>
          <cell r="BQ193">
            <v>0</v>
          </cell>
          <cell r="BR193">
            <v>0</v>
          </cell>
          <cell r="BT193">
            <v>0</v>
          </cell>
          <cell r="BU193">
            <v>0</v>
          </cell>
          <cell r="BW193">
            <v>0</v>
          </cell>
          <cell r="BX193">
            <v>0</v>
          </cell>
        </row>
        <row r="194">
          <cell r="A194" t="e">
            <v>#NAME?</v>
          </cell>
          <cell r="C194">
            <v>0</v>
          </cell>
          <cell r="D194">
            <v>0</v>
          </cell>
          <cell r="F194">
            <v>0</v>
          </cell>
          <cell r="G194">
            <v>0</v>
          </cell>
          <cell r="I194">
            <v>0</v>
          </cell>
          <cell r="J194">
            <v>0</v>
          </cell>
          <cell r="L194">
            <v>0</v>
          </cell>
          <cell r="M194">
            <v>0</v>
          </cell>
          <cell r="O194">
            <v>0</v>
          </cell>
          <cell r="P194">
            <v>0</v>
          </cell>
          <cell r="R194">
            <v>0</v>
          </cell>
          <cell r="S194">
            <v>0</v>
          </cell>
          <cell r="U194">
            <v>0</v>
          </cell>
          <cell r="V194">
            <v>0</v>
          </cell>
          <cell r="X194">
            <v>0</v>
          </cell>
          <cell r="Y194">
            <v>0</v>
          </cell>
          <cell r="AA194">
            <v>0</v>
          </cell>
          <cell r="AB194">
            <v>0</v>
          </cell>
          <cell r="AD194">
            <v>0</v>
          </cell>
          <cell r="AE194">
            <v>0</v>
          </cell>
          <cell r="AG194">
            <v>0</v>
          </cell>
          <cell r="AH194">
            <v>0</v>
          </cell>
          <cell r="AJ194">
            <v>0</v>
          </cell>
          <cell r="AK194">
            <v>0</v>
          </cell>
          <cell r="AM194">
            <v>0</v>
          </cell>
          <cell r="AN194">
            <v>0</v>
          </cell>
          <cell r="AP194">
            <v>0</v>
          </cell>
          <cell r="AQ194">
            <v>0</v>
          </cell>
          <cell r="AS194">
            <v>0</v>
          </cell>
          <cell r="AT194">
            <v>0</v>
          </cell>
          <cell r="AV194">
            <v>0</v>
          </cell>
          <cell r="AW194">
            <v>0</v>
          </cell>
          <cell r="AY194">
            <v>0</v>
          </cell>
          <cell r="AZ194">
            <v>0</v>
          </cell>
          <cell r="BB194">
            <v>0</v>
          </cell>
          <cell r="BC194">
            <v>0</v>
          </cell>
          <cell r="BE194">
            <v>0</v>
          </cell>
          <cell r="BF194">
            <v>0</v>
          </cell>
          <cell r="BH194">
            <v>0</v>
          </cell>
          <cell r="BI194">
            <v>0</v>
          </cell>
          <cell r="BK194">
            <v>0</v>
          </cell>
          <cell r="BL194">
            <v>0</v>
          </cell>
          <cell r="BN194">
            <v>0</v>
          </cell>
          <cell r="BO194">
            <v>0</v>
          </cell>
          <cell r="BQ194">
            <v>0</v>
          </cell>
          <cell r="BR194">
            <v>0</v>
          </cell>
          <cell r="BT194">
            <v>0</v>
          </cell>
          <cell r="BU194">
            <v>0</v>
          </cell>
          <cell r="BW194">
            <v>0</v>
          </cell>
          <cell r="BX194">
            <v>0</v>
          </cell>
        </row>
        <row r="195">
          <cell r="A195" t="e">
            <v>#NAME?</v>
          </cell>
          <cell r="C195">
            <v>0</v>
          </cell>
          <cell r="D195">
            <v>0</v>
          </cell>
          <cell r="F195">
            <v>0</v>
          </cell>
          <cell r="G195">
            <v>0</v>
          </cell>
          <cell r="I195">
            <v>0</v>
          </cell>
          <cell r="J195">
            <v>0</v>
          </cell>
          <cell r="L195">
            <v>0</v>
          </cell>
          <cell r="M195">
            <v>0</v>
          </cell>
          <cell r="O195">
            <v>0</v>
          </cell>
          <cell r="P195">
            <v>0</v>
          </cell>
          <cell r="R195">
            <v>0</v>
          </cell>
          <cell r="S195">
            <v>0</v>
          </cell>
          <cell r="U195">
            <v>0</v>
          </cell>
          <cell r="V195">
            <v>0</v>
          </cell>
          <cell r="X195">
            <v>0</v>
          </cell>
          <cell r="Y195">
            <v>0</v>
          </cell>
          <cell r="AA195">
            <v>0</v>
          </cell>
          <cell r="AB195">
            <v>0</v>
          </cell>
          <cell r="AD195">
            <v>0</v>
          </cell>
          <cell r="AE195">
            <v>0</v>
          </cell>
          <cell r="AG195">
            <v>0</v>
          </cell>
          <cell r="AH195">
            <v>0</v>
          </cell>
          <cell r="AJ195">
            <v>0</v>
          </cell>
          <cell r="AK195">
            <v>0</v>
          </cell>
          <cell r="AM195">
            <v>0</v>
          </cell>
          <cell r="AN195">
            <v>0</v>
          </cell>
          <cell r="AP195">
            <v>0</v>
          </cell>
          <cell r="AQ195">
            <v>0</v>
          </cell>
          <cell r="AS195">
            <v>0</v>
          </cell>
          <cell r="AT195">
            <v>0</v>
          </cell>
          <cell r="AV195">
            <v>0</v>
          </cell>
          <cell r="AW195">
            <v>0</v>
          </cell>
          <cell r="AY195">
            <v>0</v>
          </cell>
          <cell r="AZ195">
            <v>0</v>
          </cell>
          <cell r="BB195">
            <v>0</v>
          </cell>
          <cell r="BC195">
            <v>0</v>
          </cell>
          <cell r="BE195">
            <v>0</v>
          </cell>
          <cell r="BF195">
            <v>0</v>
          </cell>
          <cell r="BH195">
            <v>0</v>
          </cell>
          <cell r="BI195">
            <v>0</v>
          </cell>
          <cell r="BK195">
            <v>0</v>
          </cell>
          <cell r="BL195">
            <v>0</v>
          </cell>
          <cell r="BN195">
            <v>0</v>
          </cell>
          <cell r="BO195">
            <v>0</v>
          </cell>
          <cell r="BQ195">
            <v>0</v>
          </cell>
          <cell r="BR195">
            <v>0</v>
          </cell>
          <cell r="BT195">
            <v>0</v>
          </cell>
          <cell r="BU195">
            <v>0</v>
          </cell>
          <cell r="BW195">
            <v>0</v>
          </cell>
          <cell r="BX195">
            <v>0</v>
          </cell>
        </row>
        <row r="196">
          <cell r="A196" t="e">
            <v>#NAME?</v>
          </cell>
          <cell r="C196">
            <v>0</v>
          </cell>
          <cell r="D196">
            <v>0</v>
          </cell>
          <cell r="F196">
            <v>0</v>
          </cell>
          <cell r="G196">
            <v>0</v>
          </cell>
          <cell r="I196">
            <v>0</v>
          </cell>
          <cell r="J196">
            <v>0</v>
          </cell>
          <cell r="L196">
            <v>0</v>
          </cell>
          <cell r="M196">
            <v>0</v>
          </cell>
          <cell r="O196">
            <v>0</v>
          </cell>
          <cell r="P196">
            <v>0</v>
          </cell>
          <cell r="R196">
            <v>0</v>
          </cell>
          <cell r="S196">
            <v>0</v>
          </cell>
          <cell r="U196">
            <v>0</v>
          </cell>
          <cell r="V196">
            <v>0</v>
          </cell>
          <cell r="X196">
            <v>0</v>
          </cell>
          <cell r="Y196">
            <v>0</v>
          </cell>
          <cell r="AA196">
            <v>0</v>
          </cell>
          <cell r="AB196">
            <v>0</v>
          </cell>
          <cell r="AD196">
            <v>0</v>
          </cell>
          <cell r="AE196">
            <v>0</v>
          </cell>
          <cell r="AG196">
            <v>0</v>
          </cell>
          <cell r="AH196">
            <v>0</v>
          </cell>
          <cell r="AJ196">
            <v>0</v>
          </cell>
          <cell r="AK196">
            <v>0</v>
          </cell>
          <cell r="AM196">
            <v>0</v>
          </cell>
          <cell r="AN196">
            <v>0</v>
          </cell>
          <cell r="AP196">
            <v>0</v>
          </cell>
          <cell r="AQ196">
            <v>0</v>
          </cell>
          <cell r="AS196">
            <v>0</v>
          </cell>
          <cell r="AT196">
            <v>0</v>
          </cell>
          <cell r="AV196">
            <v>0</v>
          </cell>
          <cell r="AW196">
            <v>0</v>
          </cell>
          <cell r="AY196">
            <v>0</v>
          </cell>
          <cell r="AZ196">
            <v>0</v>
          </cell>
          <cell r="BB196">
            <v>0</v>
          </cell>
          <cell r="BC196">
            <v>0</v>
          </cell>
          <cell r="BE196">
            <v>0</v>
          </cell>
          <cell r="BF196">
            <v>0</v>
          </cell>
          <cell r="BH196">
            <v>0</v>
          </cell>
          <cell r="BI196">
            <v>0</v>
          </cell>
          <cell r="BK196">
            <v>0</v>
          </cell>
          <cell r="BL196">
            <v>0</v>
          </cell>
          <cell r="BN196">
            <v>0</v>
          </cell>
          <cell r="BO196">
            <v>0</v>
          </cell>
          <cell r="BQ196">
            <v>0</v>
          </cell>
          <cell r="BR196">
            <v>0</v>
          </cell>
          <cell r="BT196">
            <v>0</v>
          </cell>
          <cell r="BU196">
            <v>0</v>
          </cell>
          <cell r="BW196">
            <v>0</v>
          </cell>
          <cell r="BX196">
            <v>0</v>
          </cell>
        </row>
        <row r="197">
          <cell r="A197" t="e">
            <v>#NAME?</v>
          </cell>
          <cell r="C197">
            <v>0</v>
          </cell>
          <cell r="D197">
            <v>0</v>
          </cell>
          <cell r="F197">
            <v>0</v>
          </cell>
          <cell r="G197">
            <v>0</v>
          </cell>
          <cell r="I197">
            <v>0</v>
          </cell>
          <cell r="J197">
            <v>0</v>
          </cell>
          <cell r="L197">
            <v>0</v>
          </cell>
          <cell r="M197">
            <v>0</v>
          </cell>
          <cell r="O197">
            <v>0</v>
          </cell>
          <cell r="P197">
            <v>0</v>
          </cell>
          <cell r="R197">
            <v>0</v>
          </cell>
          <cell r="S197">
            <v>0</v>
          </cell>
          <cell r="U197">
            <v>0</v>
          </cell>
          <cell r="V197">
            <v>0</v>
          </cell>
          <cell r="X197">
            <v>0</v>
          </cell>
          <cell r="Y197">
            <v>0</v>
          </cell>
          <cell r="AA197">
            <v>0</v>
          </cell>
          <cell r="AB197">
            <v>0</v>
          </cell>
          <cell r="AD197">
            <v>0</v>
          </cell>
          <cell r="AE197">
            <v>0</v>
          </cell>
          <cell r="AG197">
            <v>0</v>
          </cell>
          <cell r="AH197">
            <v>0</v>
          </cell>
          <cell r="AJ197">
            <v>0</v>
          </cell>
          <cell r="AK197">
            <v>0</v>
          </cell>
          <cell r="AM197">
            <v>0</v>
          </cell>
          <cell r="AN197">
            <v>0</v>
          </cell>
          <cell r="AP197">
            <v>0</v>
          </cell>
          <cell r="AQ197">
            <v>0</v>
          </cell>
          <cell r="AS197">
            <v>0</v>
          </cell>
          <cell r="AT197">
            <v>0</v>
          </cell>
          <cell r="AV197">
            <v>0</v>
          </cell>
          <cell r="AW197">
            <v>0</v>
          </cell>
          <cell r="AY197">
            <v>0</v>
          </cell>
          <cell r="AZ197">
            <v>0</v>
          </cell>
          <cell r="BB197">
            <v>0</v>
          </cell>
          <cell r="BC197">
            <v>0</v>
          </cell>
          <cell r="BE197">
            <v>0</v>
          </cell>
          <cell r="BF197">
            <v>0</v>
          </cell>
          <cell r="BH197">
            <v>0</v>
          </cell>
          <cell r="BI197">
            <v>0</v>
          </cell>
          <cell r="BK197">
            <v>0</v>
          </cell>
          <cell r="BL197">
            <v>0</v>
          </cell>
          <cell r="BN197">
            <v>0</v>
          </cell>
          <cell r="BO197">
            <v>0</v>
          </cell>
          <cell r="BQ197">
            <v>0</v>
          </cell>
          <cell r="BR197">
            <v>0</v>
          </cell>
          <cell r="BT197">
            <v>0</v>
          </cell>
          <cell r="BU197">
            <v>0</v>
          </cell>
          <cell r="BW197">
            <v>0</v>
          </cell>
          <cell r="BX197">
            <v>0</v>
          </cell>
        </row>
        <row r="198">
          <cell r="A198" t="e">
            <v>#NAME?</v>
          </cell>
          <cell r="C198">
            <v>0</v>
          </cell>
          <cell r="D198">
            <v>0</v>
          </cell>
          <cell r="F198">
            <v>0</v>
          </cell>
          <cell r="G198">
            <v>0</v>
          </cell>
          <cell r="I198">
            <v>0</v>
          </cell>
          <cell r="J198">
            <v>0</v>
          </cell>
          <cell r="L198">
            <v>0</v>
          </cell>
          <cell r="M198">
            <v>0</v>
          </cell>
          <cell r="O198">
            <v>0</v>
          </cell>
          <cell r="P198">
            <v>0</v>
          </cell>
          <cell r="R198">
            <v>0</v>
          </cell>
          <cell r="S198">
            <v>0</v>
          </cell>
          <cell r="U198">
            <v>0</v>
          </cell>
          <cell r="V198">
            <v>0</v>
          </cell>
          <cell r="X198">
            <v>0</v>
          </cell>
          <cell r="Y198">
            <v>0</v>
          </cell>
          <cell r="AA198">
            <v>0</v>
          </cell>
          <cell r="AB198">
            <v>0</v>
          </cell>
          <cell r="AD198">
            <v>0</v>
          </cell>
          <cell r="AE198">
            <v>0</v>
          </cell>
          <cell r="AG198">
            <v>0</v>
          </cell>
          <cell r="AH198">
            <v>0</v>
          </cell>
          <cell r="AJ198">
            <v>0</v>
          </cell>
          <cell r="AK198">
            <v>0</v>
          </cell>
          <cell r="AM198">
            <v>0</v>
          </cell>
          <cell r="AN198">
            <v>0</v>
          </cell>
          <cell r="AP198">
            <v>0</v>
          </cell>
          <cell r="AQ198">
            <v>0</v>
          </cell>
          <cell r="AS198">
            <v>0</v>
          </cell>
          <cell r="AT198">
            <v>0</v>
          </cell>
          <cell r="AV198">
            <v>0</v>
          </cell>
          <cell r="AW198">
            <v>0</v>
          </cell>
          <cell r="AY198">
            <v>0</v>
          </cell>
          <cell r="AZ198">
            <v>0</v>
          </cell>
          <cell r="BB198">
            <v>0</v>
          </cell>
          <cell r="BC198">
            <v>0</v>
          </cell>
          <cell r="BE198">
            <v>0</v>
          </cell>
          <cell r="BF198">
            <v>0</v>
          </cell>
          <cell r="BH198">
            <v>0</v>
          </cell>
          <cell r="BI198">
            <v>0</v>
          </cell>
          <cell r="BK198">
            <v>0</v>
          </cell>
          <cell r="BL198">
            <v>0</v>
          </cell>
          <cell r="BN198">
            <v>0</v>
          </cell>
          <cell r="BO198">
            <v>0</v>
          </cell>
          <cell r="BQ198">
            <v>0</v>
          </cell>
          <cell r="BR198">
            <v>0</v>
          </cell>
          <cell r="BT198">
            <v>0</v>
          </cell>
          <cell r="BU198">
            <v>0</v>
          </cell>
          <cell r="BW198">
            <v>0</v>
          </cell>
          <cell r="BX198">
            <v>0</v>
          </cell>
        </row>
        <row r="199">
          <cell r="A199" t="e">
            <v>#NAME?</v>
          </cell>
          <cell r="C199">
            <v>0</v>
          </cell>
          <cell r="D199">
            <v>0</v>
          </cell>
          <cell r="F199">
            <v>0</v>
          </cell>
          <cell r="G199">
            <v>0</v>
          </cell>
          <cell r="I199">
            <v>0</v>
          </cell>
          <cell r="J199">
            <v>0</v>
          </cell>
          <cell r="L199">
            <v>0</v>
          </cell>
          <cell r="M199">
            <v>0</v>
          </cell>
          <cell r="O199">
            <v>0</v>
          </cell>
          <cell r="P199">
            <v>0</v>
          </cell>
          <cell r="R199">
            <v>0</v>
          </cell>
          <cell r="S199">
            <v>0</v>
          </cell>
          <cell r="U199">
            <v>0</v>
          </cell>
          <cell r="V199">
            <v>0</v>
          </cell>
          <cell r="X199">
            <v>0</v>
          </cell>
          <cell r="Y199">
            <v>0</v>
          </cell>
          <cell r="AA199">
            <v>0</v>
          </cell>
          <cell r="AB199">
            <v>0</v>
          </cell>
          <cell r="AD199">
            <v>0</v>
          </cell>
          <cell r="AE199">
            <v>0</v>
          </cell>
          <cell r="AG199">
            <v>0</v>
          </cell>
          <cell r="AH199">
            <v>0</v>
          </cell>
          <cell r="AJ199">
            <v>0</v>
          </cell>
          <cell r="AK199">
            <v>0</v>
          </cell>
          <cell r="AM199">
            <v>0</v>
          </cell>
          <cell r="AN199">
            <v>0</v>
          </cell>
          <cell r="AP199">
            <v>0</v>
          </cell>
          <cell r="AQ199">
            <v>0</v>
          </cell>
          <cell r="AS199">
            <v>0</v>
          </cell>
          <cell r="AT199">
            <v>0</v>
          </cell>
          <cell r="AV199">
            <v>0</v>
          </cell>
          <cell r="AW199">
            <v>0</v>
          </cell>
          <cell r="AY199">
            <v>0</v>
          </cell>
          <cell r="AZ199">
            <v>0</v>
          </cell>
          <cell r="BB199">
            <v>0</v>
          </cell>
          <cell r="BC199">
            <v>0</v>
          </cell>
          <cell r="BE199">
            <v>0</v>
          </cell>
          <cell r="BF199">
            <v>0</v>
          </cell>
          <cell r="BH199">
            <v>0</v>
          </cell>
          <cell r="BI199">
            <v>0</v>
          </cell>
          <cell r="BK199">
            <v>0</v>
          </cell>
          <cell r="BL199">
            <v>0</v>
          </cell>
          <cell r="BN199">
            <v>0</v>
          </cell>
          <cell r="BO199">
            <v>0</v>
          </cell>
          <cell r="BQ199">
            <v>0</v>
          </cell>
          <cell r="BR199">
            <v>0</v>
          </cell>
          <cell r="BT199">
            <v>0</v>
          </cell>
          <cell r="BU199">
            <v>0</v>
          </cell>
          <cell r="BW199">
            <v>0</v>
          </cell>
          <cell r="BX199">
            <v>0</v>
          </cell>
        </row>
        <row r="200">
          <cell r="A200" t="e">
            <v>#NAME?</v>
          </cell>
          <cell r="C200">
            <v>0</v>
          </cell>
          <cell r="D200">
            <v>0</v>
          </cell>
          <cell r="F200">
            <v>0</v>
          </cell>
          <cell r="G200">
            <v>0</v>
          </cell>
          <cell r="I200">
            <v>0</v>
          </cell>
          <cell r="J200">
            <v>0</v>
          </cell>
          <cell r="L200">
            <v>0</v>
          </cell>
          <cell r="M200">
            <v>0</v>
          </cell>
          <cell r="O200">
            <v>0</v>
          </cell>
          <cell r="P200">
            <v>0</v>
          </cell>
          <cell r="R200">
            <v>0</v>
          </cell>
          <cell r="S200">
            <v>0</v>
          </cell>
          <cell r="U200">
            <v>0</v>
          </cell>
          <cell r="V200">
            <v>0</v>
          </cell>
          <cell r="X200">
            <v>0</v>
          </cell>
          <cell r="Y200">
            <v>0</v>
          </cell>
          <cell r="AA200">
            <v>0</v>
          </cell>
          <cell r="AB200">
            <v>0</v>
          </cell>
          <cell r="AD200">
            <v>0</v>
          </cell>
          <cell r="AE200">
            <v>0</v>
          </cell>
          <cell r="AG200">
            <v>0</v>
          </cell>
          <cell r="AH200">
            <v>0</v>
          </cell>
          <cell r="AJ200">
            <v>0</v>
          </cell>
          <cell r="AK200">
            <v>0</v>
          </cell>
          <cell r="AM200">
            <v>0</v>
          </cell>
          <cell r="AN200">
            <v>0</v>
          </cell>
          <cell r="AP200">
            <v>0</v>
          </cell>
          <cell r="AQ200">
            <v>0</v>
          </cell>
          <cell r="AS200">
            <v>0</v>
          </cell>
          <cell r="AT200">
            <v>0</v>
          </cell>
          <cell r="AV200">
            <v>0</v>
          </cell>
          <cell r="AW200">
            <v>0</v>
          </cell>
          <cell r="AY200">
            <v>0</v>
          </cell>
          <cell r="AZ200">
            <v>0</v>
          </cell>
          <cell r="BB200">
            <v>0</v>
          </cell>
          <cell r="BC200">
            <v>0</v>
          </cell>
          <cell r="BE200">
            <v>0</v>
          </cell>
          <cell r="BF200">
            <v>0</v>
          </cell>
          <cell r="BH200">
            <v>0</v>
          </cell>
          <cell r="BI200">
            <v>0</v>
          </cell>
          <cell r="BK200">
            <v>0</v>
          </cell>
          <cell r="BL200">
            <v>0</v>
          </cell>
          <cell r="BN200">
            <v>0</v>
          </cell>
          <cell r="BO200">
            <v>0</v>
          </cell>
          <cell r="BQ200">
            <v>0</v>
          </cell>
          <cell r="BR200">
            <v>0</v>
          </cell>
          <cell r="BT200">
            <v>0</v>
          </cell>
          <cell r="BU200">
            <v>0</v>
          </cell>
          <cell r="BW200">
            <v>0</v>
          </cell>
          <cell r="BX200">
            <v>0</v>
          </cell>
        </row>
        <row r="201">
          <cell r="A201" t="e">
            <v>#NAME?</v>
          </cell>
          <cell r="C201">
            <v>0</v>
          </cell>
          <cell r="D201">
            <v>0</v>
          </cell>
          <cell r="F201">
            <v>0</v>
          </cell>
          <cell r="G201">
            <v>0</v>
          </cell>
          <cell r="I201">
            <v>0</v>
          </cell>
          <cell r="J201">
            <v>0</v>
          </cell>
          <cell r="L201">
            <v>0</v>
          </cell>
          <cell r="M201">
            <v>0</v>
          </cell>
          <cell r="O201">
            <v>0</v>
          </cell>
          <cell r="P201">
            <v>0</v>
          </cell>
          <cell r="R201">
            <v>0</v>
          </cell>
          <cell r="S201">
            <v>0</v>
          </cell>
          <cell r="U201">
            <v>0</v>
          </cell>
          <cell r="V201">
            <v>0</v>
          </cell>
          <cell r="X201">
            <v>0</v>
          </cell>
          <cell r="Y201">
            <v>0</v>
          </cell>
          <cell r="AA201">
            <v>0</v>
          </cell>
          <cell r="AB201">
            <v>0</v>
          </cell>
          <cell r="AD201">
            <v>0</v>
          </cell>
          <cell r="AE201">
            <v>0</v>
          </cell>
          <cell r="AG201">
            <v>0</v>
          </cell>
          <cell r="AH201">
            <v>0</v>
          </cell>
          <cell r="AJ201">
            <v>0</v>
          </cell>
          <cell r="AK201">
            <v>0</v>
          </cell>
          <cell r="AM201">
            <v>0</v>
          </cell>
          <cell r="AN201">
            <v>0</v>
          </cell>
          <cell r="AP201">
            <v>0</v>
          </cell>
          <cell r="AQ201">
            <v>0</v>
          </cell>
          <cell r="AS201">
            <v>0</v>
          </cell>
          <cell r="AT201">
            <v>0</v>
          </cell>
          <cell r="AV201">
            <v>0</v>
          </cell>
          <cell r="AW201">
            <v>0</v>
          </cell>
          <cell r="AY201">
            <v>0</v>
          </cell>
          <cell r="AZ201">
            <v>0</v>
          </cell>
          <cell r="BB201">
            <v>0</v>
          </cell>
          <cell r="BC201">
            <v>0</v>
          </cell>
          <cell r="BE201">
            <v>0</v>
          </cell>
          <cell r="BF201">
            <v>0</v>
          </cell>
          <cell r="BH201">
            <v>0</v>
          </cell>
          <cell r="BI201">
            <v>0</v>
          </cell>
          <cell r="BK201">
            <v>0</v>
          </cell>
          <cell r="BL201">
            <v>0</v>
          </cell>
          <cell r="BN201">
            <v>0</v>
          </cell>
          <cell r="BO201">
            <v>0</v>
          </cell>
          <cell r="BQ201">
            <v>0</v>
          </cell>
          <cell r="BR201">
            <v>0</v>
          </cell>
          <cell r="BT201">
            <v>0</v>
          </cell>
          <cell r="BU201">
            <v>0</v>
          </cell>
          <cell r="BW201">
            <v>0</v>
          </cell>
          <cell r="BX201">
            <v>0</v>
          </cell>
        </row>
        <row r="202">
          <cell r="A202" t="e">
            <v>#NAME?</v>
          </cell>
          <cell r="C202">
            <v>0</v>
          </cell>
          <cell r="D202">
            <v>0</v>
          </cell>
          <cell r="F202">
            <v>0</v>
          </cell>
          <cell r="G202">
            <v>0</v>
          </cell>
          <cell r="I202">
            <v>0</v>
          </cell>
          <cell r="J202">
            <v>0</v>
          </cell>
          <cell r="L202">
            <v>0</v>
          </cell>
          <cell r="M202">
            <v>0</v>
          </cell>
          <cell r="O202">
            <v>0</v>
          </cell>
          <cell r="P202">
            <v>0</v>
          </cell>
          <cell r="R202">
            <v>0</v>
          </cell>
          <cell r="S202">
            <v>0</v>
          </cell>
          <cell r="U202">
            <v>0</v>
          </cell>
          <cell r="V202">
            <v>0</v>
          </cell>
          <cell r="X202">
            <v>0</v>
          </cell>
          <cell r="Y202">
            <v>0</v>
          </cell>
          <cell r="AA202">
            <v>0</v>
          </cell>
          <cell r="AB202">
            <v>0</v>
          </cell>
          <cell r="AD202">
            <v>0</v>
          </cell>
          <cell r="AE202">
            <v>0</v>
          </cell>
          <cell r="AG202">
            <v>0</v>
          </cell>
          <cell r="AH202">
            <v>0</v>
          </cell>
          <cell r="AJ202">
            <v>0</v>
          </cell>
          <cell r="AK202">
            <v>0</v>
          </cell>
          <cell r="AM202">
            <v>0</v>
          </cell>
          <cell r="AN202">
            <v>0</v>
          </cell>
          <cell r="AP202">
            <v>0</v>
          </cell>
          <cell r="AQ202">
            <v>0</v>
          </cell>
          <cell r="AS202">
            <v>0</v>
          </cell>
          <cell r="AT202">
            <v>0</v>
          </cell>
          <cell r="AV202">
            <v>0</v>
          </cell>
          <cell r="AW202">
            <v>0</v>
          </cell>
          <cell r="AY202">
            <v>0</v>
          </cell>
          <cell r="AZ202">
            <v>0</v>
          </cell>
          <cell r="BB202">
            <v>0</v>
          </cell>
          <cell r="BC202">
            <v>0</v>
          </cell>
          <cell r="BE202">
            <v>0</v>
          </cell>
          <cell r="BF202">
            <v>0</v>
          </cell>
          <cell r="BH202">
            <v>0</v>
          </cell>
          <cell r="BI202">
            <v>0</v>
          </cell>
          <cell r="BK202">
            <v>0</v>
          </cell>
          <cell r="BL202">
            <v>0</v>
          </cell>
          <cell r="BN202">
            <v>0</v>
          </cell>
          <cell r="BO202">
            <v>0</v>
          </cell>
          <cell r="BQ202">
            <v>0</v>
          </cell>
          <cell r="BR202">
            <v>0</v>
          </cell>
          <cell r="BT202">
            <v>0</v>
          </cell>
          <cell r="BU202">
            <v>0</v>
          </cell>
          <cell r="BW202">
            <v>0</v>
          </cell>
          <cell r="BX202">
            <v>0</v>
          </cell>
        </row>
        <row r="203">
          <cell r="A203" t="e">
            <v>#NAME?</v>
          </cell>
          <cell r="C203">
            <v>0</v>
          </cell>
          <cell r="D203">
            <v>0</v>
          </cell>
          <cell r="F203">
            <v>0</v>
          </cell>
          <cell r="G203">
            <v>0</v>
          </cell>
          <cell r="I203">
            <v>0</v>
          </cell>
          <cell r="J203">
            <v>0</v>
          </cell>
          <cell r="L203">
            <v>0</v>
          </cell>
          <cell r="M203">
            <v>0</v>
          </cell>
          <cell r="O203">
            <v>0</v>
          </cell>
          <cell r="P203">
            <v>0</v>
          </cell>
          <cell r="R203">
            <v>0</v>
          </cell>
          <cell r="S203">
            <v>0</v>
          </cell>
          <cell r="U203">
            <v>0</v>
          </cell>
          <cell r="V203">
            <v>0</v>
          </cell>
          <cell r="X203">
            <v>0</v>
          </cell>
          <cell r="Y203">
            <v>0</v>
          </cell>
          <cell r="AA203">
            <v>0</v>
          </cell>
          <cell r="AB203">
            <v>0</v>
          </cell>
          <cell r="AD203">
            <v>0</v>
          </cell>
          <cell r="AE203">
            <v>0</v>
          </cell>
          <cell r="AG203">
            <v>0</v>
          </cell>
          <cell r="AH203">
            <v>0</v>
          </cell>
          <cell r="AJ203">
            <v>0</v>
          </cell>
          <cell r="AK203">
            <v>0</v>
          </cell>
          <cell r="AM203">
            <v>0</v>
          </cell>
          <cell r="AN203">
            <v>0</v>
          </cell>
          <cell r="AP203">
            <v>0</v>
          </cell>
          <cell r="AQ203">
            <v>0</v>
          </cell>
          <cell r="AS203">
            <v>0</v>
          </cell>
          <cell r="AT203">
            <v>0</v>
          </cell>
          <cell r="AV203">
            <v>0</v>
          </cell>
          <cell r="AW203">
            <v>0</v>
          </cell>
          <cell r="AY203">
            <v>0</v>
          </cell>
          <cell r="AZ203">
            <v>0</v>
          </cell>
          <cell r="BB203">
            <v>0</v>
          </cell>
          <cell r="BC203">
            <v>0</v>
          </cell>
          <cell r="BE203">
            <v>0</v>
          </cell>
          <cell r="BF203">
            <v>0</v>
          </cell>
          <cell r="BH203">
            <v>0</v>
          </cell>
          <cell r="BI203">
            <v>0</v>
          </cell>
          <cell r="BK203">
            <v>0</v>
          </cell>
          <cell r="BL203">
            <v>0</v>
          </cell>
          <cell r="BN203">
            <v>0</v>
          </cell>
          <cell r="BO203">
            <v>0</v>
          </cell>
          <cell r="BQ203">
            <v>0</v>
          </cell>
          <cell r="BR203">
            <v>0</v>
          </cell>
          <cell r="BT203">
            <v>0</v>
          </cell>
          <cell r="BU203">
            <v>0</v>
          </cell>
          <cell r="BW203">
            <v>0</v>
          </cell>
          <cell r="BX203">
            <v>0</v>
          </cell>
        </row>
        <row r="204">
          <cell r="A204" t="e">
            <v>#NAME?</v>
          </cell>
          <cell r="C204">
            <v>0</v>
          </cell>
          <cell r="D204">
            <v>0</v>
          </cell>
          <cell r="F204">
            <v>0</v>
          </cell>
          <cell r="G204">
            <v>0</v>
          </cell>
          <cell r="I204">
            <v>0</v>
          </cell>
          <cell r="J204">
            <v>0</v>
          </cell>
          <cell r="L204">
            <v>0</v>
          </cell>
          <cell r="M204">
            <v>0</v>
          </cell>
          <cell r="O204">
            <v>0</v>
          </cell>
          <cell r="P204">
            <v>0</v>
          </cell>
          <cell r="R204">
            <v>0</v>
          </cell>
          <cell r="S204">
            <v>0</v>
          </cell>
          <cell r="U204">
            <v>0</v>
          </cell>
          <cell r="V204">
            <v>0</v>
          </cell>
          <cell r="X204">
            <v>0</v>
          </cell>
          <cell r="Y204">
            <v>0</v>
          </cell>
          <cell r="AA204">
            <v>0</v>
          </cell>
          <cell r="AB204">
            <v>0</v>
          </cell>
          <cell r="AD204">
            <v>0</v>
          </cell>
          <cell r="AE204">
            <v>0</v>
          </cell>
          <cell r="AG204">
            <v>0</v>
          </cell>
          <cell r="AH204">
            <v>0</v>
          </cell>
          <cell r="AJ204">
            <v>0</v>
          </cell>
          <cell r="AK204">
            <v>0</v>
          </cell>
          <cell r="AM204">
            <v>0</v>
          </cell>
          <cell r="AN204">
            <v>0</v>
          </cell>
          <cell r="AP204">
            <v>0</v>
          </cell>
          <cell r="AQ204">
            <v>0</v>
          </cell>
          <cell r="AS204">
            <v>0</v>
          </cell>
          <cell r="AT204">
            <v>0</v>
          </cell>
          <cell r="AV204">
            <v>0</v>
          </cell>
          <cell r="AW204">
            <v>0</v>
          </cell>
          <cell r="AY204">
            <v>0</v>
          </cell>
          <cell r="AZ204">
            <v>0</v>
          </cell>
          <cell r="BB204">
            <v>0</v>
          </cell>
          <cell r="BC204">
            <v>0</v>
          </cell>
          <cell r="BE204">
            <v>0</v>
          </cell>
          <cell r="BF204">
            <v>0</v>
          </cell>
          <cell r="BH204">
            <v>0</v>
          </cell>
          <cell r="BI204">
            <v>0</v>
          </cell>
          <cell r="BK204">
            <v>0</v>
          </cell>
          <cell r="BL204">
            <v>0</v>
          </cell>
          <cell r="BN204">
            <v>0</v>
          </cell>
          <cell r="BO204">
            <v>0</v>
          </cell>
          <cell r="BQ204">
            <v>0</v>
          </cell>
          <cell r="BR204">
            <v>0</v>
          </cell>
          <cell r="BT204">
            <v>0</v>
          </cell>
          <cell r="BU204">
            <v>0</v>
          </cell>
          <cell r="BW204">
            <v>0</v>
          </cell>
          <cell r="BX204">
            <v>0</v>
          </cell>
        </row>
        <row r="205">
          <cell r="A205" t="e">
            <v>#NAME?</v>
          </cell>
          <cell r="C205">
            <v>0</v>
          </cell>
          <cell r="D205">
            <v>0</v>
          </cell>
          <cell r="F205">
            <v>0</v>
          </cell>
          <cell r="G205">
            <v>0</v>
          </cell>
          <cell r="I205">
            <v>0</v>
          </cell>
          <cell r="J205">
            <v>0</v>
          </cell>
          <cell r="L205">
            <v>0</v>
          </cell>
          <cell r="M205">
            <v>0</v>
          </cell>
          <cell r="O205">
            <v>0</v>
          </cell>
          <cell r="P205">
            <v>0</v>
          </cell>
          <cell r="R205">
            <v>0</v>
          </cell>
          <cell r="S205">
            <v>0</v>
          </cell>
          <cell r="U205">
            <v>0</v>
          </cell>
          <cell r="V205">
            <v>0</v>
          </cell>
          <cell r="X205">
            <v>0</v>
          </cell>
          <cell r="Y205">
            <v>0</v>
          </cell>
          <cell r="AA205">
            <v>0</v>
          </cell>
          <cell r="AB205">
            <v>0</v>
          </cell>
          <cell r="AD205">
            <v>0</v>
          </cell>
          <cell r="AE205">
            <v>0</v>
          </cell>
          <cell r="AG205">
            <v>0</v>
          </cell>
          <cell r="AH205">
            <v>0</v>
          </cell>
          <cell r="AJ205">
            <v>0</v>
          </cell>
          <cell r="AK205">
            <v>0</v>
          </cell>
          <cell r="AM205">
            <v>0</v>
          </cell>
          <cell r="AN205">
            <v>0</v>
          </cell>
          <cell r="AP205">
            <v>0</v>
          </cell>
          <cell r="AQ205">
            <v>0</v>
          </cell>
          <cell r="AS205">
            <v>0</v>
          </cell>
          <cell r="AT205">
            <v>0</v>
          </cell>
          <cell r="AV205">
            <v>0</v>
          </cell>
          <cell r="AW205">
            <v>0</v>
          </cell>
          <cell r="AY205">
            <v>0</v>
          </cell>
          <cell r="AZ205">
            <v>0</v>
          </cell>
          <cell r="BB205">
            <v>0</v>
          </cell>
          <cell r="BC205">
            <v>0</v>
          </cell>
          <cell r="BE205">
            <v>0</v>
          </cell>
          <cell r="BF205">
            <v>0</v>
          </cell>
          <cell r="BH205">
            <v>0</v>
          </cell>
          <cell r="BI205">
            <v>0</v>
          </cell>
          <cell r="BK205">
            <v>0</v>
          </cell>
          <cell r="BL205">
            <v>0</v>
          </cell>
          <cell r="BN205">
            <v>0</v>
          </cell>
          <cell r="BO205">
            <v>0</v>
          </cell>
          <cell r="BQ205">
            <v>0</v>
          </cell>
          <cell r="BR205">
            <v>0</v>
          </cell>
          <cell r="BT205">
            <v>0</v>
          </cell>
          <cell r="BU205">
            <v>0</v>
          </cell>
          <cell r="BW205">
            <v>0</v>
          </cell>
          <cell r="BX205">
            <v>0</v>
          </cell>
        </row>
        <row r="206">
          <cell r="A206" t="e">
            <v>#NAME?</v>
          </cell>
          <cell r="C206">
            <v>0</v>
          </cell>
          <cell r="D206">
            <v>0</v>
          </cell>
          <cell r="F206">
            <v>0</v>
          </cell>
          <cell r="G206">
            <v>0</v>
          </cell>
          <cell r="I206">
            <v>0</v>
          </cell>
          <cell r="J206">
            <v>0</v>
          </cell>
          <cell r="L206">
            <v>0</v>
          </cell>
          <cell r="M206">
            <v>0</v>
          </cell>
          <cell r="O206">
            <v>0</v>
          </cell>
          <cell r="P206">
            <v>0</v>
          </cell>
          <cell r="R206">
            <v>0</v>
          </cell>
          <cell r="S206">
            <v>0</v>
          </cell>
          <cell r="U206">
            <v>0</v>
          </cell>
          <cell r="V206">
            <v>0</v>
          </cell>
          <cell r="X206">
            <v>0</v>
          </cell>
          <cell r="Y206">
            <v>0</v>
          </cell>
          <cell r="AA206">
            <v>0</v>
          </cell>
          <cell r="AB206">
            <v>0</v>
          </cell>
          <cell r="AD206">
            <v>0</v>
          </cell>
          <cell r="AE206">
            <v>0</v>
          </cell>
          <cell r="AG206">
            <v>0</v>
          </cell>
          <cell r="AH206">
            <v>0</v>
          </cell>
          <cell r="AJ206">
            <v>0</v>
          </cell>
          <cell r="AK206">
            <v>0</v>
          </cell>
          <cell r="AM206">
            <v>0</v>
          </cell>
          <cell r="AN206">
            <v>0</v>
          </cell>
          <cell r="AP206">
            <v>0</v>
          </cell>
          <cell r="AQ206">
            <v>0</v>
          </cell>
          <cell r="AS206">
            <v>0</v>
          </cell>
          <cell r="AT206">
            <v>0</v>
          </cell>
          <cell r="AV206">
            <v>0</v>
          </cell>
          <cell r="AW206">
            <v>0</v>
          </cell>
          <cell r="AY206">
            <v>0</v>
          </cell>
          <cell r="AZ206">
            <v>0</v>
          </cell>
          <cell r="BB206">
            <v>0</v>
          </cell>
          <cell r="BC206">
            <v>0</v>
          </cell>
          <cell r="BE206">
            <v>0</v>
          </cell>
          <cell r="BF206">
            <v>0</v>
          </cell>
          <cell r="BH206">
            <v>0</v>
          </cell>
          <cell r="BI206">
            <v>0</v>
          </cell>
          <cell r="BK206">
            <v>0</v>
          </cell>
          <cell r="BL206">
            <v>0</v>
          </cell>
          <cell r="BN206">
            <v>0</v>
          </cell>
          <cell r="BO206">
            <v>0</v>
          </cell>
          <cell r="BQ206">
            <v>0</v>
          </cell>
          <cell r="BR206">
            <v>0</v>
          </cell>
          <cell r="BT206">
            <v>0</v>
          </cell>
          <cell r="BU206">
            <v>0</v>
          </cell>
          <cell r="BW206">
            <v>0</v>
          </cell>
          <cell r="BX206">
            <v>0</v>
          </cell>
        </row>
        <row r="207">
          <cell r="A207" t="e">
            <v>#NAME?</v>
          </cell>
          <cell r="C207">
            <v>0</v>
          </cell>
          <cell r="D207">
            <v>0</v>
          </cell>
          <cell r="F207">
            <v>0</v>
          </cell>
          <cell r="G207">
            <v>0</v>
          </cell>
          <cell r="I207">
            <v>0</v>
          </cell>
          <cell r="J207">
            <v>0</v>
          </cell>
          <cell r="L207">
            <v>0</v>
          </cell>
          <cell r="M207">
            <v>0</v>
          </cell>
          <cell r="O207">
            <v>0</v>
          </cell>
          <cell r="P207">
            <v>0</v>
          </cell>
          <cell r="R207">
            <v>0</v>
          </cell>
          <cell r="S207">
            <v>0</v>
          </cell>
          <cell r="U207">
            <v>0</v>
          </cell>
          <cell r="V207">
            <v>0</v>
          </cell>
          <cell r="X207">
            <v>0</v>
          </cell>
          <cell r="Y207">
            <v>0</v>
          </cell>
          <cell r="AA207">
            <v>0</v>
          </cell>
          <cell r="AB207">
            <v>0</v>
          </cell>
          <cell r="AD207">
            <v>0</v>
          </cell>
          <cell r="AE207">
            <v>0</v>
          </cell>
          <cell r="AG207">
            <v>0</v>
          </cell>
          <cell r="AH207">
            <v>0</v>
          </cell>
          <cell r="AJ207">
            <v>0</v>
          </cell>
          <cell r="AK207">
            <v>0</v>
          </cell>
          <cell r="AM207">
            <v>0</v>
          </cell>
          <cell r="AN207">
            <v>0</v>
          </cell>
          <cell r="AP207">
            <v>0</v>
          </cell>
          <cell r="AQ207">
            <v>0</v>
          </cell>
          <cell r="AS207">
            <v>0</v>
          </cell>
          <cell r="AT207">
            <v>0</v>
          </cell>
          <cell r="AV207">
            <v>0</v>
          </cell>
          <cell r="AW207">
            <v>0</v>
          </cell>
          <cell r="AY207">
            <v>0</v>
          </cell>
          <cell r="AZ207">
            <v>0</v>
          </cell>
          <cell r="BB207">
            <v>0</v>
          </cell>
          <cell r="BC207">
            <v>0</v>
          </cell>
          <cell r="BE207">
            <v>0</v>
          </cell>
          <cell r="BF207">
            <v>0</v>
          </cell>
          <cell r="BH207">
            <v>0</v>
          </cell>
          <cell r="BI207">
            <v>0</v>
          </cell>
          <cell r="BK207">
            <v>0</v>
          </cell>
          <cell r="BL207">
            <v>0</v>
          </cell>
          <cell r="BN207">
            <v>0</v>
          </cell>
          <cell r="BO207">
            <v>0</v>
          </cell>
          <cell r="BQ207">
            <v>0</v>
          </cell>
          <cell r="BR207">
            <v>0</v>
          </cell>
          <cell r="BT207">
            <v>0</v>
          </cell>
          <cell r="BU207">
            <v>0</v>
          </cell>
          <cell r="BW207">
            <v>0</v>
          </cell>
          <cell r="BX207">
            <v>0</v>
          </cell>
        </row>
        <row r="208">
          <cell r="A208" t="e">
            <v>#NAME?</v>
          </cell>
          <cell r="C208">
            <v>0</v>
          </cell>
          <cell r="D208">
            <v>0</v>
          </cell>
          <cell r="F208">
            <v>0</v>
          </cell>
          <cell r="G208">
            <v>0</v>
          </cell>
          <cell r="I208">
            <v>0</v>
          </cell>
          <cell r="J208">
            <v>0</v>
          </cell>
          <cell r="L208">
            <v>0</v>
          </cell>
          <cell r="M208">
            <v>0</v>
          </cell>
          <cell r="O208">
            <v>0</v>
          </cell>
          <cell r="P208">
            <v>0</v>
          </cell>
          <cell r="R208">
            <v>0</v>
          </cell>
          <cell r="S208">
            <v>0</v>
          </cell>
          <cell r="U208">
            <v>0</v>
          </cell>
          <cell r="V208">
            <v>0</v>
          </cell>
          <cell r="X208">
            <v>0</v>
          </cell>
          <cell r="Y208">
            <v>0</v>
          </cell>
          <cell r="AA208">
            <v>0</v>
          </cell>
          <cell r="AB208">
            <v>0</v>
          </cell>
          <cell r="AD208">
            <v>0</v>
          </cell>
          <cell r="AE208">
            <v>0</v>
          </cell>
          <cell r="AG208">
            <v>0</v>
          </cell>
          <cell r="AH208">
            <v>0</v>
          </cell>
          <cell r="AJ208">
            <v>0</v>
          </cell>
          <cell r="AK208">
            <v>0</v>
          </cell>
          <cell r="AM208">
            <v>0</v>
          </cell>
          <cell r="AN208">
            <v>0</v>
          </cell>
          <cell r="AP208">
            <v>0</v>
          </cell>
          <cell r="AQ208">
            <v>0</v>
          </cell>
          <cell r="AS208">
            <v>0</v>
          </cell>
          <cell r="AT208">
            <v>0</v>
          </cell>
          <cell r="AV208">
            <v>0</v>
          </cell>
          <cell r="AW208">
            <v>0</v>
          </cell>
          <cell r="AY208">
            <v>0</v>
          </cell>
          <cell r="AZ208">
            <v>0</v>
          </cell>
          <cell r="BB208">
            <v>0</v>
          </cell>
          <cell r="BC208">
            <v>0</v>
          </cell>
          <cell r="BE208">
            <v>0</v>
          </cell>
          <cell r="BF208">
            <v>0</v>
          </cell>
          <cell r="BH208">
            <v>0</v>
          </cell>
          <cell r="BI208">
            <v>0</v>
          </cell>
          <cell r="BK208">
            <v>0</v>
          </cell>
          <cell r="BL208">
            <v>0</v>
          </cell>
          <cell r="BN208">
            <v>0</v>
          </cell>
          <cell r="BO208">
            <v>0</v>
          </cell>
          <cell r="BQ208">
            <v>0</v>
          </cell>
          <cell r="BR208">
            <v>0</v>
          </cell>
          <cell r="BT208">
            <v>0</v>
          </cell>
          <cell r="BU208">
            <v>0</v>
          </cell>
          <cell r="BW208">
            <v>0</v>
          </cell>
          <cell r="BX208">
            <v>0</v>
          </cell>
        </row>
        <row r="209">
          <cell r="A209" t="e">
            <v>#NAME?</v>
          </cell>
          <cell r="C209">
            <v>0</v>
          </cell>
          <cell r="D209">
            <v>0</v>
          </cell>
          <cell r="F209">
            <v>0</v>
          </cell>
          <cell r="G209">
            <v>0</v>
          </cell>
          <cell r="I209">
            <v>0</v>
          </cell>
          <cell r="J209">
            <v>0</v>
          </cell>
          <cell r="L209">
            <v>0</v>
          </cell>
          <cell r="M209">
            <v>0</v>
          </cell>
          <cell r="O209">
            <v>0</v>
          </cell>
          <cell r="P209">
            <v>0</v>
          </cell>
          <cell r="R209">
            <v>0</v>
          </cell>
          <cell r="S209">
            <v>0</v>
          </cell>
          <cell r="U209">
            <v>0</v>
          </cell>
          <cell r="V209">
            <v>0</v>
          </cell>
          <cell r="X209">
            <v>0</v>
          </cell>
          <cell r="Y209">
            <v>0</v>
          </cell>
          <cell r="AA209">
            <v>0</v>
          </cell>
          <cell r="AB209">
            <v>0</v>
          </cell>
          <cell r="AD209">
            <v>0</v>
          </cell>
          <cell r="AE209">
            <v>0</v>
          </cell>
          <cell r="AG209">
            <v>0</v>
          </cell>
          <cell r="AH209">
            <v>0</v>
          </cell>
          <cell r="AJ209">
            <v>0</v>
          </cell>
          <cell r="AK209">
            <v>0</v>
          </cell>
          <cell r="AM209">
            <v>0</v>
          </cell>
          <cell r="AN209">
            <v>0</v>
          </cell>
          <cell r="AP209">
            <v>0</v>
          </cell>
          <cell r="AQ209">
            <v>0</v>
          </cell>
          <cell r="AS209">
            <v>0</v>
          </cell>
          <cell r="AT209">
            <v>0</v>
          </cell>
          <cell r="AV209">
            <v>0</v>
          </cell>
          <cell r="AW209">
            <v>0</v>
          </cell>
          <cell r="AY209">
            <v>0</v>
          </cell>
          <cell r="AZ209">
            <v>0</v>
          </cell>
          <cell r="BB209">
            <v>0</v>
          </cell>
          <cell r="BC209">
            <v>0</v>
          </cell>
          <cell r="BE209">
            <v>0</v>
          </cell>
          <cell r="BF209">
            <v>0</v>
          </cell>
          <cell r="BH209">
            <v>0</v>
          </cell>
          <cell r="BI209">
            <v>0</v>
          </cell>
          <cell r="BK209">
            <v>0</v>
          </cell>
          <cell r="BL209">
            <v>0</v>
          </cell>
          <cell r="BN209">
            <v>0</v>
          </cell>
          <cell r="BO209">
            <v>0</v>
          </cell>
          <cell r="BQ209">
            <v>0</v>
          </cell>
          <cell r="BR209">
            <v>0</v>
          </cell>
          <cell r="BT209">
            <v>0</v>
          </cell>
          <cell r="BU209">
            <v>0</v>
          </cell>
          <cell r="BW209">
            <v>0</v>
          </cell>
          <cell r="BX209">
            <v>0</v>
          </cell>
        </row>
        <row r="210">
          <cell r="A210" t="e">
            <v>#NAME?</v>
          </cell>
          <cell r="C210">
            <v>0</v>
          </cell>
          <cell r="D210">
            <v>0</v>
          </cell>
          <cell r="F210">
            <v>0</v>
          </cell>
          <cell r="G210">
            <v>0</v>
          </cell>
          <cell r="I210">
            <v>0</v>
          </cell>
          <cell r="J210">
            <v>0</v>
          </cell>
          <cell r="L210">
            <v>0</v>
          </cell>
          <cell r="M210">
            <v>0</v>
          </cell>
          <cell r="O210">
            <v>0</v>
          </cell>
          <cell r="P210">
            <v>0</v>
          </cell>
          <cell r="R210">
            <v>0</v>
          </cell>
          <cell r="S210">
            <v>0</v>
          </cell>
          <cell r="U210">
            <v>0</v>
          </cell>
          <cell r="V210">
            <v>0</v>
          </cell>
          <cell r="X210">
            <v>0</v>
          </cell>
          <cell r="Y210">
            <v>0</v>
          </cell>
          <cell r="AA210">
            <v>0</v>
          </cell>
          <cell r="AB210">
            <v>0</v>
          </cell>
          <cell r="AD210">
            <v>0</v>
          </cell>
          <cell r="AE210">
            <v>0</v>
          </cell>
          <cell r="AG210">
            <v>0</v>
          </cell>
          <cell r="AH210">
            <v>0</v>
          </cell>
          <cell r="AJ210">
            <v>0</v>
          </cell>
          <cell r="AK210">
            <v>0</v>
          </cell>
          <cell r="AM210">
            <v>0</v>
          </cell>
          <cell r="AN210">
            <v>0</v>
          </cell>
          <cell r="AP210">
            <v>0</v>
          </cell>
          <cell r="AQ210">
            <v>0</v>
          </cell>
          <cell r="AS210">
            <v>0</v>
          </cell>
          <cell r="AT210">
            <v>0</v>
          </cell>
          <cell r="AV210">
            <v>0</v>
          </cell>
          <cell r="AW210">
            <v>0</v>
          </cell>
          <cell r="AY210">
            <v>0</v>
          </cell>
          <cell r="AZ210">
            <v>0</v>
          </cell>
          <cell r="BB210">
            <v>0</v>
          </cell>
          <cell r="BC210">
            <v>0</v>
          </cell>
          <cell r="BE210">
            <v>0</v>
          </cell>
          <cell r="BF210">
            <v>0</v>
          </cell>
          <cell r="BH210">
            <v>0</v>
          </cell>
          <cell r="BI210">
            <v>0</v>
          </cell>
          <cell r="BK210">
            <v>0</v>
          </cell>
          <cell r="BL210">
            <v>0</v>
          </cell>
          <cell r="BN210">
            <v>0</v>
          </cell>
          <cell r="BO210">
            <v>0</v>
          </cell>
          <cell r="BQ210">
            <v>0</v>
          </cell>
          <cell r="BR210">
            <v>0</v>
          </cell>
          <cell r="BT210">
            <v>0</v>
          </cell>
          <cell r="BU210">
            <v>0</v>
          </cell>
          <cell r="BW210">
            <v>0</v>
          </cell>
          <cell r="BX210">
            <v>0</v>
          </cell>
        </row>
        <row r="211">
          <cell r="A211" t="e">
            <v>#NAME?</v>
          </cell>
          <cell r="C211">
            <v>0</v>
          </cell>
          <cell r="D211">
            <v>0</v>
          </cell>
          <cell r="F211">
            <v>0</v>
          </cell>
          <cell r="G211">
            <v>0</v>
          </cell>
          <cell r="I211">
            <v>0</v>
          </cell>
          <cell r="J211">
            <v>0</v>
          </cell>
          <cell r="L211">
            <v>0</v>
          </cell>
          <cell r="M211">
            <v>0</v>
          </cell>
          <cell r="O211">
            <v>0</v>
          </cell>
          <cell r="P211">
            <v>0</v>
          </cell>
          <cell r="R211">
            <v>0</v>
          </cell>
          <cell r="S211">
            <v>0</v>
          </cell>
          <cell r="U211">
            <v>0</v>
          </cell>
          <cell r="V211">
            <v>0</v>
          </cell>
          <cell r="X211">
            <v>0</v>
          </cell>
          <cell r="Y211">
            <v>0</v>
          </cell>
          <cell r="AA211">
            <v>0</v>
          </cell>
          <cell r="AB211">
            <v>0</v>
          </cell>
          <cell r="AD211">
            <v>0</v>
          </cell>
          <cell r="AE211">
            <v>0</v>
          </cell>
          <cell r="AG211">
            <v>0</v>
          </cell>
          <cell r="AH211">
            <v>0</v>
          </cell>
          <cell r="AJ211">
            <v>0</v>
          </cell>
          <cell r="AK211">
            <v>0</v>
          </cell>
          <cell r="AM211">
            <v>0</v>
          </cell>
          <cell r="AN211">
            <v>0</v>
          </cell>
          <cell r="AP211">
            <v>0</v>
          </cell>
          <cell r="AQ211">
            <v>0</v>
          </cell>
          <cell r="AS211">
            <v>0</v>
          </cell>
          <cell r="AT211">
            <v>0</v>
          </cell>
          <cell r="AV211">
            <v>0</v>
          </cell>
          <cell r="AW211">
            <v>0</v>
          </cell>
          <cell r="AY211">
            <v>0</v>
          </cell>
          <cell r="AZ211">
            <v>0</v>
          </cell>
          <cell r="BB211">
            <v>0</v>
          </cell>
          <cell r="BC211">
            <v>0</v>
          </cell>
          <cell r="BE211">
            <v>0</v>
          </cell>
          <cell r="BF211">
            <v>0</v>
          </cell>
          <cell r="BH211">
            <v>0</v>
          </cell>
          <cell r="BI211">
            <v>0</v>
          </cell>
          <cell r="BK211">
            <v>0</v>
          </cell>
          <cell r="BL211">
            <v>0</v>
          </cell>
          <cell r="BN211">
            <v>0</v>
          </cell>
          <cell r="BO211">
            <v>0</v>
          </cell>
          <cell r="BQ211">
            <v>0</v>
          </cell>
          <cell r="BR211">
            <v>0</v>
          </cell>
          <cell r="BT211">
            <v>0</v>
          </cell>
          <cell r="BU211">
            <v>0</v>
          </cell>
          <cell r="BW211">
            <v>0</v>
          </cell>
          <cell r="BX211">
            <v>0</v>
          </cell>
        </row>
        <row r="212">
          <cell r="A212" t="e">
            <v>#NAME?</v>
          </cell>
          <cell r="C212">
            <v>0</v>
          </cell>
          <cell r="D212">
            <v>0</v>
          </cell>
          <cell r="F212">
            <v>0</v>
          </cell>
          <cell r="G212">
            <v>0</v>
          </cell>
          <cell r="I212">
            <v>0</v>
          </cell>
          <cell r="J212">
            <v>0</v>
          </cell>
          <cell r="L212">
            <v>0</v>
          </cell>
          <cell r="M212">
            <v>0</v>
          </cell>
          <cell r="O212">
            <v>0</v>
          </cell>
          <cell r="P212">
            <v>0</v>
          </cell>
          <cell r="R212">
            <v>0</v>
          </cell>
          <cell r="S212">
            <v>0</v>
          </cell>
          <cell r="U212">
            <v>0</v>
          </cell>
          <cell r="V212">
            <v>0</v>
          </cell>
          <cell r="X212">
            <v>0</v>
          </cell>
          <cell r="Y212">
            <v>0</v>
          </cell>
          <cell r="AA212">
            <v>0</v>
          </cell>
          <cell r="AB212">
            <v>0</v>
          </cell>
          <cell r="AD212">
            <v>0</v>
          </cell>
          <cell r="AE212">
            <v>0</v>
          </cell>
          <cell r="AG212">
            <v>0</v>
          </cell>
          <cell r="AH212">
            <v>0</v>
          </cell>
          <cell r="AJ212">
            <v>0</v>
          </cell>
          <cell r="AK212">
            <v>0</v>
          </cell>
          <cell r="AM212">
            <v>0</v>
          </cell>
          <cell r="AN212">
            <v>0</v>
          </cell>
          <cell r="AP212">
            <v>0</v>
          </cell>
          <cell r="AQ212">
            <v>0</v>
          </cell>
          <cell r="AS212">
            <v>0</v>
          </cell>
          <cell r="AT212">
            <v>0</v>
          </cell>
          <cell r="AV212">
            <v>0</v>
          </cell>
          <cell r="AW212">
            <v>0</v>
          </cell>
          <cell r="AY212">
            <v>0</v>
          </cell>
          <cell r="AZ212">
            <v>0</v>
          </cell>
          <cell r="BB212">
            <v>0</v>
          </cell>
          <cell r="BC212">
            <v>0</v>
          </cell>
          <cell r="BE212">
            <v>0</v>
          </cell>
          <cell r="BF212">
            <v>0</v>
          </cell>
          <cell r="BH212">
            <v>0</v>
          </cell>
          <cell r="BI212">
            <v>0</v>
          </cell>
          <cell r="BK212">
            <v>0</v>
          </cell>
          <cell r="BL212">
            <v>0</v>
          </cell>
          <cell r="BN212">
            <v>0</v>
          </cell>
          <cell r="BO212">
            <v>0</v>
          </cell>
          <cell r="BQ212">
            <v>0</v>
          </cell>
          <cell r="BR212">
            <v>0</v>
          </cell>
          <cell r="BT212">
            <v>0</v>
          </cell>
          <cell r="BU212">
            <v>0</v>
          </cell>
          <cell r="BW212">
            <v>0</v>
          </cell>
          <cell r="BX212">
            <v>0</v>
          </cell>
        </row>
        <row r="213">
          <cell r="A213" t="e">
            <v>#NAME?</v>
          </cell>
          <cell r="C213">
            <v>0</v>
          </cell>
          <cell r="D213">
            <v>0</v>
          </cell>
          <cell r="F213">
            <v>0</v>
          </cell>
          <cell r="G213">
            <v>0</v>
          </cell>
          <cell r="I213">
            <v>0</v>
          </cell>
          <cell r="J213">
            <v>0</v>
          </cell>
          <cell r="L213">
            <v>0</v>
          </cell>
          <cell r="M213">
            <v>0</v>
          </cell>
          <cell r="O213">
            <v>0</v>
          </cell>
          <cell r="P213">
            <v>0</v>
          </cell>
          <cell r="R213">
            <v>0</v>
          </cell>
          <cell r="S213">
            <v>0</v>
          </cell>
          <cell r="U213">
            <v>0</v>
          </cell>
          <cell r="V213">
            <v>0</v>
          </cell>
          <cell r="X213">
            <v>0</v>
          </cell>
          <cell r="Y213">
            <v>0</v>
          </cell>
          <cell r="AA213">
            <v>0</v>
          </cell>
          <cell r="AB213">
            <v>0</v>
          </cell>
          <cell r="AD213">
            <v>0</v>
          </cell>
          <cell r="AE213">
            <v>0</v>
          </cell>
          <cell r="AG213">
            <v>0</v>
          </cell>
          <cell r="AH213">
            <v>0</v>
          </cell>
          <cell r="AJ213">
            <v>0</v>
          </cell>
          <cell r="AK213">
            <v>0</v>
          </cell>
          <cell r="AM213">
            <v>0</v>
          </cell>
          <cell r="AN213">
            <v>0</v>
          </cell>
          <cell r="AP213">
            <v>0</v>
          </cell>
          <cell r="AQ213">
            <v>0</v>
          </cell>
          <cell r="AS213">
            <v>0</v>
          </cell>
          <cell r="AT213">
            <v>0</v>
          </cell>
          <cell r="AV213">
            <v>0</v>
          </cell>
          <cell r="AW213">
            <v>0</v>
          </cell>
          <cell r="AY213">
            <v>0</v>
          </cell>
          <cell r="AZ213">
            <v>0</v>
          </cell>
          <cell r="BB213">
            <v>0</v>
          </cell>
          <cell r="BC213">
            <v>0</v>
          </cell>
          <cell r="BE213">
            <v>0</v>
          </cell>
          <cell r="BF213">
            <v>0</v>
          </cell>
          <cell r="BH213">
            <v>0</v>
          </cell>
          <cell r="BI213">
            <v>0</v>
          </cell>
          <cell r="BK213">
            <v>0</v>
          </cell>
          <cell r="BL213">
            <v>0</v>
          </cell>
          <cell r="BN213">
            <v>0</v>
          </cell>
          <cell r="BO213">
            <v>0</v>
          </cell>
          <cell r="BQ213">
            <v>0</v>
          </cell>
          <cell r="BR213">
            <v>0</v>
          </cell>
          <cell r="BT213">
            <v>0</v>
          </cell>
          <cell r="BU213">
            <v>0</v>
          </cell>
          <cell r="BW213">
            <v>0</v>
          </cell>
          <cell r="BX213">
            <v>0</v>
          </cell>
        </row>
        <row r="214">
          <cell r="A214" t="e">
            <v>#NAME?</v>
          </cell>
          <cell r="C214">
            <v>0</v>
          </cell>
          <cell r="D214">
            <v>0</v>
          </cell>
          <cell r="F214">
            <v>0</v>
          </cell>
          <cell r="G214">
            <v>0</v>
          </cell>
          <cell r="I214">
            <v>0</v>
          </cell>
          <cell r="J214">
            <v>0</v>
          </cell>
          <cell r="L214">
            <v>0</v>
          </cell>
          <cell r="M214">
            <v>0</v>
          </cell>
          <cell r="O214">
            <v>0</v>
          </cell>
          <cell r="P214">
            <v>0</v>
          </cell>
          <cell r="R214">
            <v>0</v>
          </cell>
          <cell r="S214">
            <v>0</v>
          </cell>
          <cell r="U214">
            <v>0</v>
          </cell>
          <cell r="V214">
            <v>0</v>
          </cell>
          <cell r="X214">
            <v>0</v>
          </cell>
          <cell r="Y214">
            <v>0</v>
          </cell>
          <cell r="AA214">
            <v>0</v>
          </cell>
          <cell r="AB214">
            <v>0</v>
          </cell>
          <cell r="AD214">
            <v>0</v>
          </cell>
          <cell r="AE214">
            <v>0</v>
          </cell>
          <cell r="AG214">
            <v>0</v>
          </cell>
          <cell r="AH214">
            <v>0</v>
          </cell>
          <cell r="AJ214">
            <v>0</v>
          </cell>
          <cell r="AK214">
            <v>0</v>
          </cell>
          <cell r="AM214">
            <v>0</v>
          </cell>
          <cell r="AN214">
            <v>0</v>
          </cell>
          <cell r="AP214">
            <v>0</v>
          </cell>
          <cell r="AQ214">
            <v>0</v>
          </cell>
          <cell r="AS214">
            <v>0</v>
          </cell>
          <cell r="AT214">
            <v>0</v>
          </cell>
          <cell r="AV214">
            <v>0</v>
          </cell>
          <cell r="AW214">
            <v>0</v>
          </cell>
          <cell r="AY214">
            <v>0</v>
          </cell>
          <cell r="AZ214">
            <v>0</v>
          </cell>
          <cell r="BB214">
            <v>0</v>
          </cell>
          <cell r="BC214">
            <v>0</v>
          </cell>
          <cell r="BE214">
            <v>0</v>
          </cell>
          <cell r="BF214">
            <v>0</v>
          </cell>
          <cell r="BH214">
            <v>0</v>
          </cell>
          <cell r="BI214">
            <v>0</v>
          </cell>
          <cell r="BK214">
            <v>0</v>
          </cell>
          <cell r="BL214">
            <v>0</v>
          </cell>
          <cell r="BN214">
            <v>0</v>
          </cell>
          <cell r="BO214">
            <v>0</v>
          </cell>
          <cell r="BQ214">
            <v>0</v>
          </cell>
          <cell r="BR214">
            <v>0</v>
          </cell>
          <cell r="BT214">
            <v>0</v>
          </cell>
          <cell r="BU214">
            <v>0</v>
          </cell>
          <cell r="BW214">
            <v>0</v>
          </cell>
          <cell r="BX214">
            <v>0</v>
          </cell>
        </row>
        <row r="215">
          <cell r="A215" t="e">
            <v>#NAME?</v>
          </cell>
          <cell r="C215">
            <v>0</v>
          </cell>
          <cell r="D215">
            <v>0</v>
          </cell>
          <cell r="F215">
            <v>0</v>
          </cell>
          <cell r="G215">
            <v>0</v>
          </cell>
          <cell r="I215">
            <v>0</v>
          </cell>
          <cell r="J215">
            <v>0</v>
          </cell>
          <cell r="L215">
            <v>0</v>
          </cell>
          <cell r="M215">
            <v>0</v>
          </cell>
          <cell r="O215">
            <v>0</v>
          </cell>
          <cell r="P215">
            <v>0</v>
          </cell>
          <cell r="R215">
            <v>0</v>
          </cell>
          <cell r="S215">
            <v>0</v>
          </cell>
          <cell r="U215">
            <v>0</v>
          </cell>
          <cell r="V215">
            <v>0</v>
          </cell>
          <cell r="X215">
            <v>0</v>
          </cell>
          <cell r="Y215">
            <v>0</v>
          </cell>
          <cell r="AA215">
            <v>0</v>
          </cell>
          <cell r="AB215">
            <v>0</v>
          </cell>
          <cell r="AD215">
            <v>0</v>
          </cell>
          <cell r="AE215">
            <v>0</v>
          </cell>
          <cell r="AG215">
            <v>0</v>
          </cell>
          <cell r="AH215">
            <v>0</v>
          </cell>
          <cell r="AJ215">
            <v>0</v>
          </cell>
          <cell r="AK215">
            <v>0</v>
          </cell>
          <cell r="AM215">
            <v>0</v>
          </cell>
          <cell r="AN215">
            <v>0</v>
          </cell>
          <cell r="AP215">
            <v>0</v>
          </cell>
          <cell r="AQ215">
            <v>0</v>
          </cell>
          <cell r="AS215">
            <v>0</v>
          </cell>
          <cell r="AT215">
            <v>0</v>
          </cell>
          <cell r="AV215">
            <v>0</v>
          </cell>
          <cell r="AW215">
            <v>0</v>
          </cell>
          <cell r="AY215">
            <v>0</v>
          </cell>
          <cell r="AZ215">
            <v>0</v>
          </cell>
          <cell r="BB215">
            <v>0</v>
          </cell>
          <cell r="BC215">
            <v>0</v>
          </cell>
          <cell r="BE215">
            <v>0</v>
          </cell>
          <cell r="BF215">
            <v>0</v>
          </cell>
          <cell r="BH215">
            <v>0</v>
          </cell>
          <cell r="BI215">
            <v>0</v>
          </cell>
          <cell r="BK215">
            <v>0</v>
          </cell>
          <cell r="BL215">
            <v>0</v>
          </cell>
          <cell r="BN215">
            <v>0</v>
          </cell>
          <cell r="BO215">
            <v>0</v>
          </cell>
          <cell r="BQ215">
            <v>0</v>
          </cell>
          <cell r="BR215">
            <v>0</v>
          </cell>
          <cell r="BT215">
            <v>0</v>
          </cell>
          <cell r="BU215">
            <v>0</v>
          </cell>
          <cell r="BW215">
            <v>0</v>
          </cell>
          <cell r="BX215">
            <v>0</v>
          </cell>
        </row>
        <row r="216">
          <cell r="A216" t="e">
            <v>#NAME?</v>
          </cell>
          <cell r="C216">
            <v>0</v>
          </cell>
          <cell r="D216">
            <v>0</v>
          </cell>
          <cell r="F216">
            <v>0</v>
          </cell>
          <cell r="G216">
            <v>0</v>
          </cell>
          <cell r="I216">
            <v>0</v>
          </cell>
          <cell r="J216">
            <v>0</v>
          </cell>
          <cell r="L216">
            <v>0</v>
          </cell>
          <cell r="M216">
            <v>0</v>
          </cell>
          <cell r="O216">
            <v>0</v>
          </cell>
          <cell r="P216">
            <v>0</v>
          </cell>
          <cell r="R216">
            <v>0</v>
          </cell>
          <cell r="S216">
            <v>0</v>
          </cell>
          <cell r="U216">
            <v>0</v>
          </cell>
          <cell r="V216">
            <v>0</v>
          </cell>
          <cell r="X216">
            <v>0</v>
          </cell>
          <cell r="Y216">
            <v>0</v>
          </cell>
          <cell r="AA216">
            <v>0</v>
          </cell>
          <cell r="AB216">
            <v>0</v>
          </cell>
          <cell r="AD216">
            <v>0</v>
          </cell>
          <cell r="AE216">
            <v>0</v>
          </cell>
          <cell r="AG216">
            <v>0</v>
          </cell>
          <cell r="AH216">
            <v>0</v>
          </cell>
          <cell r="AJ216">
            <v>0</v>
          </cell>
          <cell r="AK216">
            <v>0</v>
          </cell>
          <cell r="AM216">
            <v>0</v>
          </cell>
          <cell r="AN216">
            <v>0</v>
          </cell>
          <cell r="AP216">
            <v>0</v>
          </cell>
          <cell r="AQ216">
            <v>0</v>
          </cell>
          <cell r="AS216">
            <v>0</v>
          </cell>
          <cell r="AT216">
            <v>0</v>
          </cell>
          <cell r="AV216">
            <v>0</v>
          </cell>
          <cell r="AW216">
            <v>0</v>
          </cell>
          <cell r="AY216">
            <v>0</v>
          </cell>
          <cell r="AZ216">
            <v>0</v>
          </cell>
          <cell r="BB216">
            <v>0</v>
          </cell>
          <cell r="BC216">
            <v>0</v>
          </cell>
          <cell r="BE216">
            <v>0</v>
          </cell>
          <cell r="BF216">
            <v>0</v>
          </cell>
          <cell r="BH216">
            <v>0</v>
          </cell>
          <cell r="BI216">
            <v>0</v>
          </cell>
          <cell r="BK216">
            <v>0</v>
          </cell>
          <cell r="BL216">
            <v>0</v>
          </cell>
          <cell r="BN216">
            <v>0</v>
          </cell>
          <cell r="BO216">
            <v>0</v>
          </cell>
          <cell r="BQ216">
            <v>0</v>
          </cell>
          <cell r="BR216">
            <v>0</v>
          </cell>
          <cell r="BT216">
            <v>0</v>
          </cell>
          <cell r="BU216">
            <v>0</v>
          </cell>
          <cell r="BW216">
            <v>0</v>
          </cell>
          <cell r="BX216">
            <v>0</v>
          </cell>
        </row>
        <row r="217">
          <cell r="A217" t="e">
            <v>#NAME?</v>
          </cell>
          <cell r="C217">
            <v>0</v>
          </cell>
          <cell r="D217">
            <v>0</v>
          </cell>
          <cell r="F217">
            <v>0</v>
          </cell>
          <cell r="G217">
            <v>0</v>
          </cell>
          <cell r="I217">
            <v>0</v>
          </cell>
          <cell r="J217">
            <v>0</v>
          </cell>
          <cell r="L217">
            <v>0</v>
          </cell>
          <cell r="M217">
            <v>0</v>
          </cell>
          <cell r="O217">
            <v>0</v>
          </cell>
          <cell r="P217">
            <v>0</v>
          </cell>
          <cell r="R217">
            <v>0</v>
          </cell>
          <cell r="S217">
            <v>0</v>
          </cell>
          <cell r="U217">
            <v>0</v>
          </cell>
          <cell r="V217">
            <v>0</v>
          </cell>
          <cell r="X217">
            <v>0</v>
          </cell>
          <cell r="Y217">
            <v>0</v>
          </cell>
          <cell r="AA217">
            <v>0</v>
          </cell>
          <cell r="AB217">
            <v>0</v>
          </cell>
          <cell r="AD217">
            <v>0</v>
          </cell>
          <cell r="AE217">
            <v>0</v>
          </cell>
          <cell r="AG217">
            <v>0</v>
          </cell>
          <cell r="AH217">
            <v>0</v>
          </cell>
          <cell r="AJ217">
            <v>0</v>
          </cell>
          <cell r="AK217">
            <v>0</v>
          </cell>
          <cell r="AM217">
            <v>0</v>
          </cell>
          <cell r="AN217">
            <v>0</v>
          </cell>
          <cell r="AP217">
            <v>0</v>
          </cell>
          <cell r="AQ217">
            <v>0</v>
          </cell>
          <cell r="AS217">
            <v>0</v>
          </cell>
          <cell r="AT217">
            <v>0</v>
          </cell>
          <cell r="AV217">
            <v>0</v>
          </cell>
          <cell r="AW217">
            <v>0</v>
          </cell>
          <cell r="AY217">
            <v>0</v>
          </cell>
          <cell r="AZ217">
            <v>0</v>
          </cell>
          <cell r="BB217">
            <v>0</v>
          </cell>
          <cell r="BC217">
            <v>0</v>
          </cell>
          <cell r="BE217">
            <v>0</v>
          </cell>
          <cell r="BF217">
            <v>0</v>
          </cell>
          <cell r="BH217">
            <v>0</v>
          </cell>
          <cell r="BI217">
            <v>0</v>
          </cell>
          <cell r="BK217">
            <v>0</v>
          </cell>
          <cell r="BL217">
            <v>0</v>
          </cell>
          <cell r="BN217">
            <v>0</v>
          </cell>
          <cell r="BO217">
            <v>0</v>
          </cell>
          <cell r="BQ217">
            <v>0</v>
          </cell>
          <cell r="BR217">
            <v>0</v>
          </cell>
          <cell r="BT217">
            <v>0</v>
          </cell>
          <cell r="BU217">
            <v>0</v>
          </cell>
          <cell r="BW217">
            <v>0</v>
          </cell>
          <cell r="BX217">
            <v>0</v>
          </cell>
        </row>
        <row r="218">
          <cell r="A218" t="e">
            <v>#NAME?</v>
          </cell>
          <cell r="C218">
            <v>0</v>
          </cell>
          <cell r="D218">
            <v>0</v>
          </cell>
          <cell r="F218">
            <v>0</v>
          </cell>
          <cell r="G218">
            <v>0</v>
          </cell>
          <cell r="I218">
            <v>0</v>
          </cell>
          <cell r="J218">
            <v>0</v>
          </cell>
          <cell r="L218">
            <v>0</v>
          </cell>
          <cell r="M218">
            <v>0</v>
          </cell>
          <cell r="O218">
            <v>0</v>
          </cell>
          <cell r="P218">
            <v>0</v>
          </cell>
          <cell r="R218">
            <v>0</v>
          </cell>
          <cell r="S218">
            <v>0</v>
          </cell>
          <cell r="U218">
            <v>0</v>
          </cell>
          <cell r="V218">
            <v>0</v>
          </cell>
          <cell r="X218">
            <v>0</v>
          </cell>
          <cell r="Y218">
            <v>0</v>
          </cell>
          <cell r="AA218">
            <v>0</v>
          </cell>
          <cell r="AB218">
            <v>0</v>
          </cell>
          <cell r="AD218">
            <v>0</v>
          </cell>
          <cell r="AE218">
            <v>0</v>
          </cell>
          <cell r="AG218">
            <v>0</v>
          </cell>
          <cell r="AH218">
            <v>0</v>
          </cell>
          <cell r="AJ218">
            <v>0</v>
          </cell>
          <cell r="AK218">
            <v>0</v>
          </cell>
          <cell r="AM218">
            <v>0</v>
          </cell>
          <cell r="AN218">
            <v>0</v>
          </cell>
          <cell r="AP218">
            <v>0</v>
          </cell>
          <cell r="AQ218">
            <v>0</v>
          </cell>
          <cell r="AS218">
            <v>0</v>
          </cell>
          <cell r="AT218">
            <v>0</v>
          </cell>
          <cell r="AV218">
            <v>0</v>
          </cell>
          <cell r="AW218">
            <v>0</v>
          </cell>
          <cell r="AY218">
            <v>0</v>
          </cell>
          <cell r="AZ218">
            <v>0</v>
          </cell>
          <cell r="BB218">
            <v>0</v>
          </cell>
          <cell r="BC218">
            <v>0</v>
          </cell>
          <cell r="BE218">
            <v>0</v>
          </cell>
          <cell r="BF218">
            <v>0</v>
          </cell>
          <cell r="BH218">
            <v>0</v>
          </cell>
          <cell r="BI218">
            <v>0</v>
          </cell>
          <cell r="BK218">
            <v>0</v>
          </cell>
          <cell r="BL218">
            <v>0</v>
          </cell>
          <cell r="BN218">
            <v>0</v>
          </cell>
          <cell r="BO218">
            <v>0</v>
          </cell>
          <cell r="BQ218">
            <v>0</v>
          </cell>
          <cell r="BR218">
            <v>0</v>
          </cell>
          <cell r="BT218">
            <v>0</v>
          </cell>
          <cell r="BU218">
            <v>0</v>
          </cell>
          <cell r="BW218">
            <v>0</v>
          </cell>
          <cell r="BX218">
            <v>0</v>
          </cell>
        </row>
        <row r="219">
          <cell r="A219" t="e">
            <v>#NAME?</v>
          </cell>
          <cell r="C219">
            <v>0</v>
          </cell>
          <cell r="D219">
            <v>0</v>
          </cell>
          <cell r="F219">
            <v>0</v>
          </cell>
          <cell r="G219">
            <v>0</v>
          </cell>
          <cell r="I219">
            <v>0</v>
          </cell>
          <cell r="J219">
            <v>0</v>
          </cell>
          <cell r="L219">
            <v>0</v>
          </cell>
          <cell r="M219">
            <v>0</v>
          </cell>
          <cell r="O219">
            <v>0</v>
          </cell>
          <cell r="P219">
            <v>0</v>
          </cell>
          <cell r="R219">
            <v>0</v>
          </cell>
          <cell r="S219">
            <v>0</v>
          </cell>
          <cell r="U219">
            <v>0</v>
          </cell>
          <cell r="V219">
            <v>0</v>
          </cell>
          <cell r="X219">
            <v>0</v>
          </cell>
          <cell r="Y219">
            <v>0</v>
          </cell>
          <cell r="AA219">
            <v>0</v>
          </cell>
          <cell r="AB219">
            <v>0</v>
          </cell>
          <cell r="AD219">
            <v>0</v>
          </cell>
          <cell r="AE219">
            <v>0</v>
          </cell>
          <cell r="AG219">
            <v>0</v>
          </cell>
          <cell r="AH219">
            <v>0</v>
          </cell>
          <cell r="AJ219">
            <v>0</v>
          </cell>
          <cell r="AK219">
            <v>0</v>
          </cell>
          <cell r="AM219">
            <v>0</v>
          </cell>
          <cell r="AN219">
            <v>0</v>
          </cell>
          <cell r="AP219">
            <v>0</v>
          </cell>
          <cell r="AQ219">
            <v>0</v>
          </cell>
          <cell r="AS219">
            <v>0</v>
          </cell>
          <cell r="AT219">
            <v>0</v>
          </cell>
          <cell r="AV219">
            <v>0</v>
          </cell>
          <cell r="AW219">
            <v>0</v>
          </cell>
          <cell r="AY219">
            <v>0</v>
          </cell>
          <cell r="AZ219">
            <v>0</v>
          </cell>
          <cell r="BB219">
            <v>0</v>
          </cell>
          <cell r="BC219">
            <v>0</v>
          </cell>
          <cell r="BE219">
            <v>0</v>
          </cell>
          <cell r="BF219">
            <v>0</v>
          </cell>
          <cell r="BH219">
            <v>0</v>
          </cell>
          <cell r="BI219">
            <v>0</v>
          </cell>
          <cell r="BK219">
            <v>0</v>
          </cell>
          <cell r="BL219">
            <v>0</v>
          </cell>
          <cell r="BN219">
            <v>0</v>
          </cell>
          <cell r="BO219">
            <v>0</v>
          </cell>
          <cell r="BQ219">
            <v>0</v>
          </cell>
          <cell r="BR219">
            <v>0</v>
          </cell>
          <cell r="BT219">
            <v>0</v>
          </cell>
          <cell r="BU219">
            <v>0</v>
          </cell>
          <cell r="BW219">
            <v>0</v>
          </cell>
          <cell r="BX219">
            <v>0</v>
          </cell>
        </row>
        <row r="220">
          <cell r="A220" t="e">
            <v>#NAME?</v>
          </cell>
          <cell r="C220">
            <v>0</v>
          </cell>
          <cell r="D220">
            <v>0</v>
          </cell>
          <cell r="F220">
            <v>0</v>
          </cell>
          <cell r="G220">
            <v>0</v>
          </cell>
          <cell r="I220">
            <v>0</v>
          </cell>
          <cell r="J220">
            <v>0</v>
          </cell>
          <cell r="L220">
            <v>0</v>
          </cell>
          <cell r="M220">
            <v>0</v>
          </cell>
          <cell r="O220">
            <v>0</v>
          </cell>
          <cell r="P220">
            <v>0</v>
          </cell>
          <cell r="R220">
            <v>0</v>
          </cell>
          <cell r="S220">
            <v>0</v>
          </cell>
          <cell r="U220">
            <v>0</v>
          </cell>
          <cell r="V220">
            <v>0</v>
          </cell>
          <cell r="X220">
            <v>0</v>
          </cell>
          <cell r="Y220">
            <v>0</v>
          </cell>
          <cell r="AA220">
            <v>0</v>
          </cell>
          <cell r="AB220">
            <v>0</v>
          </cell>
          <cell r="AD220">
            <v>0</v>
          </cell>
          <cell r="AE220">
            <v>0</v>
          </cell>
          <cell r="AG220">
            <v>0</v>
          </cell>
          <cell r="AH220">
            <v>0</v>
          </cell>
          <cell r="AJ220">
            <v>0</v>
          </cell>
          <cell r="AK220">
            <v>0</v>
          </cell>
          <cell r="AM220">
            <v>0</v>
          </cell>
          <cell r="AN220">
            <v>0</v>
          </cell>
          <cell r="AP220">
            <v>0</v>
          </cell>
          <cell r="AQ220">
            <v>0</v>
          </cell>
          <cell r="AS220">
            <v>0</v>
          </cell>
          <cell r="AT220">
            <v>0</v>
          </cell>
          <cell r="AV220">
            <v>0</v>
          </cell>
          <cell r="AW220">
            <v>0</v>
          </cell>
          <cell r="AY220">
            <v>0</v>
          </cell>
          <cell r="AZ220">
            <v>0</v>
          </cell>
          <cell r="BB220">
            <v>0</v>
          </cell>
          <cell r="BC220">
            <v>0</v>
          </cell>
          <cell r="BE220">
            <v>0</v>
          </cell>
          <cell r="BF220">
            <v>0</v>
          </cell>
          <cell r="BH220">
            <v>0</v>
          </cell>
          <cell r="BI220">
            <v>0</v>
          </cell>
          <cell r="BK220">
            <v>0</v>
          </cell>
          <cell r="BL220">
            <v>0</v>
          </cell>
          <cell r="BN220">
            <v>0</v>
          </cell>
          <cell r="BO220">
            <v>0</v>
          </cell>
          <cell r="BQ220">
            <v>0</v>
          </cell>
          <cell r="BR220">
            <v>0</v>
          </cell>
          <cell r="BT220">
            <v>0</v>
          </cell>
          <cell r="BU220">
            <v>0</v>
          </cell>
          <cell r="BW220">
            <v>0</v>
          </cell>
          <cell r="BX220">
            <v>0</v>
          </cell>
        </row>
        <row r="221">
          <cell r="A221" t="e">
            <v>#NAME?</v>
          </cell>
          <cell r="C221">
            <v>0</v>
          </cell>
          <cell r="D221">
            <v>0</v>
          </cell>
          <cell r="F221">
            <v>0</v>
          </cell>
          <cell r="G221">
            <v>0</v>
          </cell>
          <cell r="I221">
            <v>0</v>
          </cell>
          <cell r="J221">
            <v>0</v>
          </cell>
          <cell r="L221">
            <v>0</v>
          </cell>
          <cell r="M221">
            <v>0</v>
          </cell>
          <cell r="O221">
            <v>0</v>
          </cell>
          <cell r="P221">
            <v>0</v>
          </cell>
          <cell r="R221">
            <v>0</v>
          </cell>
          <cell r="S221">
            <v>0</v>
          </cell>
          <cell r="U221">
            <v>0</v>
          </cell>
          <cell r="V221">
            <v>0</v>
          </cell>
          <cell r="X221">
            <v>0</v>
          </cell>
          <cell r="Y221">
            <v>0</v>
          </cell>
          <cell r="AA221">
            <v>0</v>
          </cell>
          <cell r="AB221">
            <v>0</v>
          </cell>
          <cell r="AD221">
            <v>0</v>
          </cell>
          <cell r="AE221">
            <v>0</v>
          </cell>
          <cell r="AG221">
            <v>0</v>
          </cell>
          <cell r="AH221">
            <v>0</v>
          </cell>
          <cell r="AJ221">
            <v>0</v>
          </cell>
          <cell r="AK221">
            <v>0</v>
          </cell>
          <cell r="AM221">
            <v>0</v>
          </cell>
          <cell r="AN221">
            <v>0</v>
          </cell>
          <cell r="AP221">
            <v>0</v>
          </cell>
          <cell r="AQ221">
            <v>0</v>
          </cell>
          <cell r="AS221">
            <v>0</v>
          </cell>
          <cell r="AT221">
            <v>0</v>
          </cell>
          <cell r="AV221">
            <v>0</v>
          </cell>
          <cell r="AW221">
            <v>0</v>
          </cell>
          <cell r="AY221">
            <v>0</v>
          </cell>
          <cell r="AZ221">
            <v>0</v>
          </cell>
          <cell r="BB221">
            <v>0</v>
          </cell>
          <cell r="BC221">
            <v>0</v>
          </cell>
          <cell r="BE221">
            <v>0</v>
          </cell>
          <cell r="BF221">
            <v>0</v>
          </cell>
          <cell r="BH221">
            <v>0</v>
          </cell>
          <cell r="BI221">
            <v>0</v>
          </cell>
          <cell r="BK221">
            <v>0</v>
          </cell>
          <cell r="BL221">
            <v>0</v>
          </cell>
          <cell r="BN221">
            <v>0</v>
          </cell>
          <cell r="BO221">
            <v>0</v>
          </cell>
          <cell r="BQ221">
            <v>0</v>
          </cell>
          <cell r="BR221">
            <v>0</v>
          </cell>
          <cell r="BT221">
            <v>0</v>
          </cell>
          <cell r="BU221">
            <v>0</v>
          </cell>
          <cell r="BW221">
            <v>0</v>
          </cell>
          <cell r="BX221">
            <v>0</v>
          </cell>
        </row>
        <row r="222">
          <cell r="A222" t="e">
            <v>#NAME?</v>
          </cell>
          <cell r="C222">
            <v>0</v>
          </cell>
          <cell r="D222">
            <v>0</v>
          </cell>
          <cell r="F222">
            <v>0</v>
          </cell>
          <cell r="G222">
            <v>0</v>
          </cell>
          <cell r="I222">
            <v>0</v>
          </cell>
          <cell r="J222">
            <v>0</v>
          </cell>
          <cell r="L222">
            <v>0</v>
          </cell>
          <cell r="M222">
            <v>0</v>
          </cell>
          <cell r="O222">
            <v>0</v>
          </cell>
          <cell r="P222">
            <v>0</v>
          </cell>
          <cell r="R222">
            <v>0</v>
          </cell>
          <cell r="S222">
            <v>0</v>
          </cell>
          <cell r="U222">
            <v>0</v>
          </cell>
          <cell r="V222">
            <v>0</v>
          </cell>
          <cell r="X222">
            <v>0</v>
          </cell>
          <cell r="Y222">
            <v>0</v>
          </cell>
          <cell r="AA222">
            <v>0</v>
          </cell>
          <cell r="AB222">
            <v>0</v>
          </cell>
          <cell r="AD222">
            <v>0</v>
          </cell>
          <cell r="AE222">
            <v>0</v>
          </cell>
          <cell r="AG222">
            <v>0</v>
          </cell>
          <cell r="AH222">
            <v>0</v>
          </cell>
          <cell r="AJ222">
            <v>0</v>
          </cell>
          <cell r="AK222">
            <v>0</v>
          </cell>
          <cell r="AM222">
            <v>0</v>
          </cell>
          <cell r="AN222">
            <v>0</v>
          </cell>
          <cell r="AP222">
            <v>0</v>
          </cell>
          <cell r="AQ222">
            <v>0</v>
          </cell>
          <cell r="AS222">
            <v>0</v>
          </cell>
          <cell r="AT222">
            <v>0</v>
          </cell>
          <cell r="AV222">
            <v>0</v>
          </cell>
          <cell r="AW222">
            <v>0</v>
          </cell>
          <cell r="AY222">
            <v>0</v>
          </cell>
          <cell r="AZ222">
            <v>0</v>
          </cell>
          <cell r="BB222">
            <v>0</v>
          </cell>
          <cell r="BC222">
            <v>0</v>
          </cell>
          <cell r="BE222">
            <v>0</v>
          </cell>
          <cell r="BF222">
            <v>0</v>
          </cell>
          <cell r="BH222">
            <v>0</v>
          </cell>
          <cell r="BI222">
            <v>0</v>
          </cell>
          <cell r="BK222">
            <v>0</v>
          </cell>
          <cell r="BL222">
            <v>0</v>
          </cell>
          <cell r="BN222">
            <v>0</v>
          </cell>
          <cell r="BO222">
            <v>0</v>
          </cell>
          <cell r="BQ222">
            <v>0</v>
          </cell>
          <cell r="BR222">
            <v>0</v>
          </cell>
          <cell r="BT222">
            <v>0</v>
          </cell>
          <cell r="BU222">
            <v>0</v>
          </cell>
          <cell r="BW222">
            <v>0</v>
          </cell>
          <cell r="BX222">
            <v>0</v>
          </cell>
        </row>
        <row r="223">
          <cell r="A223" t="e">
            <v>#NAME?</v>
          </cell>
          <cell r="C223">
            <v>0</v>
          </cell>
          <cell r="D223">
            <v>0</v>
          </cell>
          <cell r="F223">
            <v>0</v>
          </cell>
          <cell r="G223">
            <v>0</v>
          </cell>
          <cell r="I223">
            <v>0</v>
          </cell>
          <cell r="J223">
            <v>0</v>
          </cell>
          <cell r="L223">
            <v>0</v>
          </cell>
          <cell r="M223">
            <v>0</v>
          </cell>
          <cell r="O223">
            <v>0</v>
          </cell>
          <cell r="P223">
            <v>0</v>
          </cell>
          <cell r="R223">
            <v>0</v>
          </cell>
          <cell r="S223">
            <v>0</v>
          </cell>
          <cell r="U223">
            <v>0</v>
          </cell>
          <cell r="V223">
            <v>0</v>
          </cell>
          <cell r="X223">
            <v>0</v>
          </cell>
          <cell r="Y223">
            <v>0</v>
          </cell>
          <cell r="AA223">
            <v>0</v>
          </cell>
          <cell r="AB223">
            <v>0</v>
          </cell>
          <cell r="AD223">
            <v>0</v>
          </cell>
          <cell r="AE223">
            <v>0</v>
          </cell>
          <cell r="AG223">
            <v>0</v>
          </cell>
          <cell r="AH223">
            <v>0</v>
          </cell>
          <cell r="AJ223">
            <v>0</v>
          </cell>
          <cell r="AK223">
            <v>0</v>
          </cell>
          <cell r="AM223">
            <v>0</v>
          </cell>
          <cell r="AN223">
            <v>0</v>
          </cell>
          <cell r="AP223">
            <v>0</v>
          </cell>
          <cell r="AQ223">
            <v>0</v>
          </cell>
          <cell r="AS223">
            <v>0</v>
          </cell>
          <cell r="AT223">
            <v>0</v>
          </cell>
          <cell r="AV223">
            <v>0</v>
          </cell>
          <cell r="AW223">
            <v>0</v>
          </cell>
          <cell r="AY223">
            <v>0</v>
          </cell>
          <cell r="AZ223">
            <v>0</v>
          </cell>
          <cell r="BB223">
            <v>0</v>
          </cell>
          <cell r="BC223">
            <v>0</v>
          </cell>
          <cell r="BE223">
            <v>0</v>
          </cell>
          <cell r="BF223">
            <v>0</v>
          </cell>
          <cell r="BH223">
            <v>0</v>
          </cell>
          <cell r="BI223">
            <v>0</v>
          </cell>
          <cell r="BK223">
            <v>0</v>
          </cell>
          <cell r="BL223">
            <v>0</v>
          </cell>
          <cell r="BN223">
            <v>0</v>
          </cell>
          <cell r="BO223">
            <v>0</v>
          </cell>
          <cell r="BQ223">
            <v>0</v>
          </cell>
          <cell r="BR223">
            <v>0</v>
          </cell>
          <cell r="BT223">
            <v>0</v>
          </cell>
          <cell r="BU223">
            <v>0</v>
          </cell>
          <cell r="BW223">
            <v>0</v>
          </cell>
          <cell r="BX223">
            <v>0</v>
          </cell>
        </row>
        <row r="224">
          <cell r="A224" t="e">
            <v>#NAME?</v>
          </cell>
          <cell r="C224">
            <v>0</v>
          </cell>
          <cell r="D224">
            <v>0</v>
          </cell>
          <cell r="F224">
            <v>0</v>
          </cell>
          <cell r="G224">
            <v>0</v>
          </cell>
          <cell r="I224">
            <v>0</v>
          </cell>
          <cell r="J224">
            <v>0</v>
          </cell>
          <cell r="L224">
            <v>0</v>
          </cell>
          <cell r="M224">
            <v>0</v>
          </cell>
          <cell r="O224">
            <v>0</v>
          </cell>
          <cell r="P224">
            <v>0</v>
          </cell>
          <cell r="R224">
            <v>0</v>
          </cell>
          <cell r="S224">
            <v>0</v>
          </cell>
          <cell r="U224">
            <v>0</v>
          </cell>
          <cell r="V224">
            <v>0</v>
          </cell>
          <cell r="X224">
            <v>0</v>
          </cell>
          <cell r="Y224">
            <v>0</v>
          </cell>
          <cell r="AA224">
            <v>0</v>
          </cell>
          <cell r="AB224">
            <v>0</v>
          </cell>
          <cell r="AD224">
            <v>0</v>
          </cell>
          <cell r="AE224">
            <v>0</v>
          </cell>
          <cell r="AG224">
            <v>0</v>
          </cell>
          <cell r="AH224">
            <v>0</v>
          </cell>
          <cell r="AJ224">
            <v>0</v>
          </cell>
          <cell r="AK224">
            <v>0</v>
          </cell>
          <cell r="AM224">
            <v>0</v>
          </cell>
          <cell r="AN224">
            <v>0</v>
          </cell>
          <cell r="AP224">
            <v>0</v>
          </cell>
          <cell r="AQ224">
            <v>0</v>
          </cell>
          <cell r="AS224">
            <v>0</v>
          </cell>
          <cell r="AT224">
            <v>0</v>
          </cell>
          <cell r="AV224">
            <v>0</v>
          </cell>
          <cell r="AW224">
            <v>0</v>
          </cell>
          <cell r="AY224">
            <v>0</v>
          </cell>
          <cell r="AZ224">
            <v>0</v>
          </cell>
          <cell r="BB224">
            <v>0</v>
          </cell>
          <cell r="BC224">
            <v>0</v>
          </cell>
          <cell r="BE224">
            <v>0</v>
          </cell>
          <cell r="BF224">
            <v>0</v>
          </cell>
          <cell r="BH224">
            <v>0</v>
          </cell>
          <cell r="BI224">
            <v>0</v>
          </cell>
          <cell r="BK224">
            <v>0</v>
          </cell>
          <cell r="BL224">
            <v>0</v>
          </cell>
          <cell r="BN224">
            <v>0</v>
          </cell>
          <cell r="BO224">
            <v>0</v>
          </cell>
          <cell r="BQ224">
            <v>0</v>
          </cell>
          <cell r="BR224">
            <v>0</v>
          </cell>
          <cell r="BT224">
            <v>0</v>
          </cell>
          <cell r="BU224">
            <v>0</v>
          </cell>
          <cell r="BW224">
            <v>0</v>
          </cell>
          <cell r="BX224">
            <v>0</v>
          </cell>
        </row>
        <row r="225">
          <cell r="A225" t="e">
            <v>#NAME?</v>
          </cell>
          <cell r="C225">
            <v>0</v>
          </cell>
          <cell r="D225">
            <v>0</v>
          </cell>
          <cell r="F225">
            <v>0</v>
          </cell>
          <cell r="G225">
            <v>0</v>
          </cell>
          <cell r="I225">
            <v>0</v>
          </cell>
          <cell r="J225">
            <v>0</v>
          </cell>
          <cell r="L225">
            <v>0</v>
          </cell>
          <cell r="M225">
            <v>0</v>
          </cell>
          <cell r="O225">
            <v>0</v>
          </cell>
          <cell r="P225">
            <v>0</v>
          </cell>
          <cell r="R225">
            <v>0</v>
          </cell>
          <cell r="S225">
            <v>0</v>
          </cell>
          <cell r="U225">
            <v>0</v>
          </cell>
          <cell r="V225">
            <v>0</v>
          </cell>
          <cell r="X225">
            <v>0</v>
          </cell>
          <cell r="Y225">
            <v>0</v>
          </cell>
          <cell r="AA225">
            <v>0</v>
          </cell>
          <cell r="AB225">
            <v>0</v>
          </cell>
          <cell r="AD225">
            <v>0</v>
          </cell>
          <cell r="AE225">
            <v>0</v>
          </cell>
          <cell r="AG225">
            <v>0</v>
          </cell>
          <cell r="AH225">
            <v>0</v>
          </cell>
          <cell r="AJ225">
            <v>0</v>
          </cell>
          <cell r="AK225">
            <v>0</v>
          </cell>
          <cell r="AM225">
            <v>0</v>
          </cell>
          <cell r="AN225">
            <v>0</v>
          </cell>
          <cell r="AP225">
            <v>0</v>
          </cell>
          <cell r="AQ225">
            <v>0</v>
          </cell>
          <cell r="AS225">
            <v>0</v>
          </cell>
          <cell r="AT225">
            <v>0</v>
          </cell>
          <cell r="AV225">
            <v>0</v>
          </cell>
          <cell r="AW225">
            <v>0</v>
          </cell>
          <cell r="AY225">
            <v>0</v>
          </cell>
          <cell r="AZ225">
            <v>0</v>
          </cell>
          <cell r="BB225">
            <v>0</v>
          </cell>
          <cell r="BC225">
            <v>0</v>
          </cell>
          <cell r="BE225">
            <v>0</v>
          </cell>
          <cell r="BF225">
            <v>0</v>
          </cell>
          <cell r="BH225">
            <v>0</v>
          </cell>
          <cell r="BI225">
            <v>0</v>
          </cell>
          <cell r="BK225">
            <v>0</v>
          </cell>
          <cell r="BL225">
            <v>0</v>
          </cell>
          <cell r="BN225">
            <v>0</v>
          </cell>
          <cell r="BO225">
            <v>0</v>
          </cell>
          <cell r="BQ225">
            <v>0</v>
          </cell>
          <cell r="BR225">
            <v>0</v>
          </cell>
          <cell r="BT225">
            <v>0</v>
          </cell>
          <cell r="BU225">
            <v>0</v>
          </cell>
          <cell r="BW225">
            <v>0</v>
          </cell>
          <cell r="BX225">
            <v>0</v>
          </cell>
        </row>
        <row r="226">
          <cell r="A226" t="e">
            <v>#NAME?</v>
          </cell>
          <cell r="C226">
            <v>0</v>
          </cell>
          <cell r="D226">
            <v>0</v>
          </cell>
          <cell r="F226">
            <v>0</v>
          </cell>
          <cell r="G226">
            <v>0</v>
          </cell>
          <cell r="I226">
            <v>0</v>
          </cell>
          <cell r="J226">
            <v>0</v>
          </cell>
          <cell r="L226">
            <v>0</v>
          </cell>
          <cell r="M226">
            <v>0</v>
          </cell>
          <cell r="O226">
            <v>0</v>
          </cell>
          <cell r="P226">
            <v>0</v>
          </cell>
          <cell r="R226">
            <v>0</v>
          </cell>
          <cell r="S226">
            <v>0</v>
          </cell>
          <cell r="U226">
            <v>0</v>
          </cell>
          <cell r="V226">
            <v>0</v>
          </cell>
          <cell r="X226">
            <v>0</v>
          </cell>
          <cell r="Y226">
            <v>0</v>
          </cell>
          <cell r="AA226">
            <v>0</v>
          </cell>
          <cell r="AB226">
            <v>0</v>
          </cell>
          <cell r="AD226">
            <v>0</v>
          </cell>
          <cell r="AE226">
            <v>0</v>
          </cell>
          <cell r="AG226">
            <v>0</v>
          </cell>
          <cell r="AH226">
            <v>0</v>
          </cell>
          <cell r="AJ226">
            <v>0</v>
          </cell>
          <cell r="AK226">
            <v>0</v>
          </cell>
          <cell r="AM226">
            <v>0</v>
          </cell>
          <cell r="AN226">
            <v>0</v>
          </cell>
          <cell r="AP226">
            <v>0</v>
          </cell>
          <cell r="AQ226">
            <v>0</v>
          </cell>
          <cell r="AS226">
            <v>0</v>
          </cell>
          <cell r="AT226">
            <v>0</v>
          </cell>
          <cell r="AV226">
            <v>0</v>
          </cell>
          <cell r="AW226">
            <v>0</v>
          </cell>
          <cell r="AY226">
            <v>0</v>
          </cell>
          <cell r="AZ226">
            <v>0</v>
          </cell>
          <cell r="BB226">
            <v>0</v>
          </cell>
          <cell r="BC226">
            <v>0</v>
          </cell>
          <cell r="BE226">
            <v>0</v>
          </cell>
          <cell r="BF226">
            <v>0</v>
          </cell>
          <cell r="BH226">
            <v>0</v>
          </cell>
          <cell r="BI226">
            <v>0</v>
          </cell>
          <cell r="BK226">
            <v>0</v>
          </cell>
          <cell r="BL226">
            <v>0</v>
          </cell>
          <cell r="BN226">
            <v>0</v>
          </cell>
          <cell r="BO226">
            <v>0</v>
          </cell>
          <cell r="BQ226">
            <v>0</v>
          </cell>
          <cell r="BR226">
            <v>0</v>
          </cell>
          <cell r="BT226">
            <v>0</v>
          </cell>
          <cell r="BU226">
            <v>0</v>
          </cell>
          <cell r="BW226">
            <v>0</v>
          </cell>
          <cell r="BX226">
            <v>0</v>
          </cell>
        </row>
        <row r="227">
          <cell r="A227" t="e">
            <v>#NAME?</v>
          </cell>
          <cell r="C227">
            <v>0</v>
          </cell>
          <cell r="D227">
            <v>0</v>
          </cell>
          <cell r="F227">
            <v>0</v>
          </cell>
          <cell r="G227">
            <v>0</v>
          </cell>
          <cell r="I227">
            <v>0</v>
          </cell>
          <cell r="J227">
            <v>0</v>
          </cell>
          <cell r="L227">
            <v>0</v>
          </cell>
          <cell r="M227">
            <v>0</v>
          </cell>
          <cell r="O227">
            <v>0</v>
          </cell>
          <cell r="P227">
            <v>0</v>
          </cell>
          <cell r="R227">
            <v>0</v>
          </cell>
          <cell r="S227">
            <v>0</v>
          </cell>
          <cell r="U227">
            <v>0</v>
          </cell>
          <cell r="V227">
            <v>0</v>
          </cell>
          <cell r="X227">
            <v>0</v>
          </cell>
          <cell r="Y227">
            <v>0</v>
          </cell>
          <cell r="AA227">
            <v>0</v>
          </cell>
          <cell r="AB227">
            <v>0</v>
          </cell>
          <cell r="AD227">
            <v>0</v>
          </cell>
          <cell r="AE227">
            <v>0</v>
          </cell>
          <cell r="AG227">
            <v>0</v>
          </cell>
          <cell r="AH227">
            <v>0</v>
          </cell>
          <cell r="AJ227">
            <v>0</v>
          </cell>
          <cell r="AK227">
            <v>0</v>
          </cell>
          <cell r="AM227">
            <v>0</v>
          </cell>
          <cell r="AN227">
            <v>0</v>
          </cell>
          <cell r="AP227">
            <v>0</v>
          </cell>
          <cell r="AQ227">
            <v>0</v>
          </cell>
          <cell r="AS227">
            <v>0</v>
          </cell>
          <cell r="AT227">
            <v>0</v>
          </cell>
          <cell r="AV227">
            <v>0</v>
          </cell>
          <cell r="AW227">
            <v>0</v>
          </cell>
          <cell r="AY227">
            <v>0</v>
          </cell>
          <cell r="AZ227">
            <v>0</v>
          </cell>
          <cell r="BB227">
            <v>0</v>
          </cell>
          <cell r="BC227">
            <v>0</v>
          </cell>
          <cell r="BE227">
            <v>0</v>
          </cell>
          <cell r="BF227">
            <v>0</v>
          </cell>
          <cell r="BH227">
            <v>0</v>
          </cell>
          <cell r="BI227">
            <v>0</v>
          </cell>
          <cell r="BK227">
            <v>0</v>
          </cell>
          <cell r="BL227">
            <v>0</v>
          </cell>
          <cell r="BN227">
            <v>0</v>
          </cell>
          <cell r="BO227">
            <v>0</v>
          </cell>
          <cell r="BQ227">
            <v>0</v>
          </cell>
          <cell r="BR227">
            <v>0</v>
          </cell>
          <cell r="BT227">
            <v>0</v>
          </cell>
          <cell r="BU227">
            <v>0</v>
          </cell>
          <cell r="BW227">
            <v>0</v>
          </cell>
          <cell r="BX227">
            <v>0</v>
          </cell>
        </row>
        <row r="228">
          <cell r="A228" t="e">
            <v>#NAME?</v>
          </cell>
          <cell r="C228">
            <v>0</v>
          </cell>
          <cell r="D228">
            <v>0</v>
          </cell>
          <cell r="F228">
            <v>0</v>
          </cell>
          <cell r="G228">
            <v>0</v>
          </cell>
          <cell r="I228">
            <v>0</v>
          </cell>
          <cell r="J228">
            <v>0</v>
          </cell>
          <cell r="L228">
            <v>0</v>
          </cell>
          <cell r="M228">
            <v>0</v>
          </cell>
          <cell r="O228">
            <v>0</v>
          </cell>
          <cell r="P228">
            <v>0</v>
          </cell>
          <cell r="R228">
            <v>0</v>
          </cell>
          <cell r="S228">
            <v>0</v>
          </cell>
          <cell r="U228">
            <v>0</v>
          </cell>
          <cell r="V228">
            <v>0</v>
          </cell>
          <cell r="X228">
            <v>0</v>
          </cell>
          <cell r="Y228">
            <v>0</v>
          </cell>
          <cell r="AA228">
            <v>0</v>
          </cell>
          <cell r="AB228">
            <v>0</v>
          </cell>
          <cell r="AD228">
            <v>0</v>
          </cell>
          <cell r="AE228">
            <v>0</v>
          </cell>
          <cell r="AG228">
            <v>0</v>
          </cell>
          <cell r="AH228">
            <v>0</v>
          </cell>
          <cell r="AJ228">
            <v>0</v>
          </cell>
          <cell r="AK228">
            <v>0</v>
          </cell>
          <cell r="AM228">
            <v>0</v>
          </cell>
          <cell r="AN228">
            <v>0</v>
          </cell>
          <cell r="AP228">
            <v>0</v>
          </cell>
          <cell r="AQ228">
            <v>0</v>
          </cell>
          <cell r="AS228">
            <v>0</v>
          </cell>
          <cell r="AT228">
            <v>0</v>
          </cell>
          <cell r="AV228">
            <v>0</v>
          </cell>
          <cell r="AW228">
            <v>0</v>
          </cell>
          <cell r="AY228">
            <v>0</v>
          </cell>
          <cell r="AZ228">
            <v>0</v>
          </cell>
          <cell r="BB228">
            <v>0</v>
          </cell>
          <cell r="BC228">
            <v>0</v>
          </cell>
          <cell r="BE228">
            <v>0</v>
          </cell>
          <cell r="BF228">
            <v>0</v>
          </cell>
          <cell r="BH228">
            <v>0</v>
          </cell>
          <cell r="BI228">
            <v>0</v>
          </cell>
          <cell r="BK228">
            <v>0</v>
          </cell>
          <cell r="BL228">
            <v>0</v>
          </cell>
          <cell r="BN228">
            <v>0</v>
          </cell>
          <cell r="BO228">
            <v>0</v>
          </cell>
          <cell r="BQ228">
            <v>0</v>
          </cell>
          <cell r="BR228">
            <v>0</v>
          </cell>
          <cell r="BT228">
            <v>0</v>
          </cell>
          <cell r="BU228">
            <v>0</v>
          </cell>
          <cell r="BW228">
            <v>0</v>
          </cell>
          <cell r="BX228">
            <v>0</v>
          </cell>
        </row>
        <row r="229">
          <cell r="A229" t="e">
            <v>#NAME?</v>
          </cell>
          <cell r="C229">
            <v>0</v>
          </cell>
          <cell r="D229">
            <v>0</v>
          </cell>
          <cell r="F229">
            <v>0</v>
          </cell>
          <cell r="G229">
            <v>0</v>
          </cell>
          <cell r="I229">
            <v>0</v>
          </cell>
          <cell r="J229">
            <v>0</v>
          </cell>
          <cell r="L229">
            <v>0</v>
          </cell>
          <cell r="M229">
            <v>0</v>
          </cell>
          <cell r="O229">
            <v>0</v>
          </cell>
          <cell r="P229">
            <v>0</v>
          </cell>
          <cell r="R229">
            <v>0</v>
          </cell>
          <cell r="S229">
            <v>0</v>
          </cell>
          <cell r="U229">
            <v>0</v>
          </cell>
          <cell r="V229">
            <v>0</v>
          </cell>
          <cell r="X229">
            <v>0</v>
          </cell>
          <cell r="Y229">
            <v>0</v>
          </cell>
          <cell r="AA229">
            <v>0</v>
          </cell>
          <cell r="AB229">
            <v>0</v>
          </cell>
          <cell r="AD229">
            <v>0</v>
          </cell>
          <cell r="AE229">
            <v>0</v>
          </cell>
          <cell r="AG229">
            <v>0</v>
          </cell>
          <cell r="AH229">
            <v>0</v>
          </cell>
          <cell r="AJ229">
            <v>0</v>
          </cell>
          <cell r="AK229">
            <v>0</v>
          </cell>
          <cell r="AM229">
            <v>0</v>
          </cell>
          <cell r="AN229">
            <v>0</v>
          </cell>
          <cell r="AP229">
            <v>0</v>
          </cell>
          <cell r="AQ229">
            <v>0</v>
          </cell>
          <cell r="AS229">
            <v>0</v>
          </cell>
          <cell r="AT229">
            <v>0</v>
          </cell>
          <cell r="AV229">
            <v>0</v>
          </cell>
          <cell r="AW229">
            <v>0</v>
          </cell>
          <cell r="AY229">
            <v>0</v>
          </cell>
          <cell r="AZ229">
            <v>0</v>
          </cell>
          <cell r="BB229">
            <v>0</v>
          </cell>
          <cell r="BC229">
            <v>0</v>
          </cell>
          <cell r="BE229">
            <v>0</v>
          </cell>
          <cell r="BF229">
            <v>0</v>
          </cell>
          <cell r="BH229">
            <v>0</v>
          </cell>
          <cell r="BI229">
            <v>0</v>
          </cell>
          <cell r="BK229">
            <v>0</v>
          </cell>
          <cell r="BL229">
            <v>0</v>
          </cell>
          <cell r="BN229">
            <v>0</v>
          </cell>
          <cell r="BO229">
            <v>0</v>
          </cell>
          <cell r="BQ229">
            <v>0</v>
          </cell>
          <cell r="BR229">
            <v>0</v>
          </cell>
          <cell r="BT229">
            <v>0</v>
          </cell>
          <cell r="BU229">
            <v>0</v>
          </cell>
          <cell r="BW229">
            <v>0</v>
          </cell>
          <cell r="BX229">
            <v>0</v>
          </cell>
        </row>
        <row r="230">
          <cell r="A230" t="e">
            <v>#NAME?</v>
          </cell>
          <cell r="C230">
            <v>0</v>
          </cell>
          <cell r="D230">
            <v>0</v>
          </cell>
          <cell r="F230">
            <v>0</v>
          </cell>
          <cell r="G230">
            <v>0</v>
          </cell>
          <cell r="I230">
            <v>0</v>
          </cell>
          <cell r="J230">
            <v>0</v>
          </cell>
          <cell r="L230">
            <v>0</v>
          </cell>
          <cell r="M230">
            <v>0</v>
          </cell>
          <cell r="O230">
            <v>0</v>
          </cell>
          <cell r="P230">
            <v>0</v>
          </cell>
          <cell r="R230">
            <v>0</v>
          </cell>
          <cell r="S230">
            <v>0</v>
          </cell>
          <cell r="U230">
            <v>0</v>
          </cell>
          <cell r="V230">
            <v>0</v>
          </cell>
          <cell r="X230">
            <v>0</v>
          </cell>
          <cell r="Y230">
            <v>0</v>
          </cell>
          <cell r="AA230">
            <v>0</v>
          </cell>
          <cell r="AB230">
            <v>0</v>
          </cell>
          <cell r="AD230">
            <v>0</v>
          </cell>
          <cell r="AE230">
            <v>0</v>
          </cell>
          <cell r="AG230">
            <v>0</v>
          </cell>
          <cell r="AH230">
            <v>0</v>
          </cell>
          <cell r="AJ230">
            <v>0</v>
          </cell>
          <cell r="AK230">
            <v>0</v>
          </cell>
          <cell r="AM230">
            <v>0</v>
          </cell>
          <cell r="AN230">
            <v>0</v>
          </cell>
          <cell r="AP230">
            <v>0</v>
          </cell>
          <cell r="AQ230">
            <v>0</v>
          </cell>
          <cell r="AS230">
            <v>0</v>
          </cell>
          <cell r="AT230">
            <v>0</v>
          </cell>
          <cell r="AV230">
            <v>0</v>
          </cell>
          <cell r="AW230">
            <v>0</v>
          </cell>
          <cell r="AY230">
            <v>0</v>
          </cell>
          <cell r="AZ230">
            <v>0</v>
          </cell>
          <cell r="BB230">
            <v>0</v>
          </cell>
          <cell r="BC230">
            <v>0</v>
          </cell>
          <cell r="BE230">
            <v>0</v>
          </cell>
          <cell r="BF230">
            <v>0</v>
          </cell>
          <cell r="BH230">
            <v>0</v>
          </cell>
          <cell r="BI230">
            <v>0</v>
          </cell>
          <cell r="BK230">
            <v>0</v>
          </cell>
          <cell r="BL230">
            <v>0</v>
          </cell>
          <cell r="BN230">
            <v>0</v>
          </cell>
          <cell r="BO230">
            <v>0</v>
          </cell>
          <cell r="BQ230">
            <v>0</v>
          </cell>
          <cell r="BR230">
            <v>0</v>
          </cell>
          <cell r="BT230">
            <v>0</v>
          </cell>
          <cell r="BU230">
            <v>0</v>
          </cell>
          <cell r="BW230">
            <v>0</v>
          </cell>
          <cell r="BX230">
            <v>0</v>
          </cell>
        </row>
        <row r="231">
          <cell r="A231" t="e">
            <v>#NAME?</v>
          </cell>
          <cell r="C231">
            <v>0</v>
          </cell>
          <cell r="D231">
            <v>0</v>
          </cell>
          <cell r="F231">
            <v>0</v>
          </cell>
          <cell r="G231">
            <v>0</v>
          </cell>
          <cell r="I231">
            <v>0</v>
          </cell>
          <cell r="J231">
            <v>0</v>
          </cell>
          <cell r="L231">
            <v>0</v>
          </cell>
          <cell r="M231">
            <v>0</v>
          </cell>
          <cell r="O231">
            <v>0</v>
          </cell>
          <cell r="P231">
            <v>0</v>
          </cell>
          <cell r="R231">
            <v>0</v>
          </cell>
          <cell r="S231">
            <v>0</v>
          </cell>
          <cell r="U231">
            <v>0</v>
          </cell>
          <cell r="V231">
            <v>0</v>
          </cell>
          <cell r="X231">
            <v>0</v>
          </cell>
          <cell r="Y231">
            <v>0</v>
          </cell>
          <cell r="AA231">
            <v>0</v>
          </cell>
          <cell r="AB231">
            <v>0</v>
          </cell>
          <cell r="AD231">
            <v>0</v>
          </cell>
          <cell r="AE231">
            <v>0</v>
          </cell>
          <cell r="AG231">
            <v>0</v>
          </cell>
          <cell r="AH231">
            <v>0</v>
          </cell>
          <cell r="AJ231">
            <v>0</v>
          </cell>
          <cell r="AK231">
            <v>0</v>
          </cell>
          <cell r="AM231">
            <v>0</v>
          </cell>
          <cell r="AN231">
            <v>0</v>
          </cell>
          <cell r="AP231">
            <v>0</v>
          </cell>
          <cell r="AQ231">
            <v>0</v>
          </cell>
          <cell r="AS231">
            <v>0</v>
          </cell>
          <cell r="AT231">
            <v>0</v>
          </cell>
          <cell r="AV231">
            <v>0</v>
          </cell>
          <cell r="AW231">
            <v>0</v>
          </cell>
          <cell r="AY231">
            <v>0</v>
          </cell>
          <cell r="AZ231">
            <v>0</v>
          </cell>
          <cell r="BB231">
            <v>0</v>
          </cell>
          <cell r="BC231">
            <v>0</v>
          </cell>
          <cell r="BE231">
            <v>0</v>
          </cell>
          <cell r="BF231">
            <v>0</v>
          </cell>
          <cell r="BH231">
            <v>0</v>
          </cell>
          <cell r="BI231">
            <v>0</v>
          </cell>
          <cell r="BK231">
            <v>0</v>
          </cell>
          <cell r="BL231">
            <v>0</v>
          </cell>
          <cell r="BN231">
            <v>0</v>
          </cell>
          <cell r="BO231">
            <v>0</v>
          </cell>
          <cell r="BQ231">
            <v>0</v>
          </cell>
          <cell r="BR231">
            <v>0</v>
          </cell>
          <cell r="BT231">
            <v>0</v>
          </cell>
          <cell r="BU231">
            <v>0</v>
          </cell>
          <cell r="BW231">
            <v>0</v>
          </cell>
          <cell r="BX231">
            <v>0</v>
          </cell>
        </row>
        <row r="232">
          <cell r="A232" t="e">
            <v>#NAME?</v>
          </cell>
          <cell r="C232">
            <v>0</v>
          </cell>
          <cell r="D232">
            <v>0</v>
          </cell>
          <cell r="F232">
            <v>0</v>
          </cell>
          <cell r="G232">
            <v>0</v>
          </cell>
          <cell r="I232">
            <v>0</v>
          </cell>
          <cell r="J232">
            <v>0</v>
          </cell>
          <cell r="L232">
            <v>0</v>
          </cell>
          <cell r="M232">
            <v>0</v>
          </cell>
          <cell r="O232">
            <v>0</v>
          </cell>
          <cell r="P232">
            <v>0</v>
          </cell>
          <cell r="R232">
            <v>0</v>
          </cell>
          <cell r="S232">
            <v>0</v>
          </cell>
          <cell r="U232">
            <v>0</v>
          </cell>
          <cell r="V232">
            <v>0</v>
          </cell>
          <cell r="X232">
            <v>0</v>
          </cell>
          <cell r="Y232">
            <v>0</v>
          </cell>
          <cell r="AA232">
            <v>0</v>
          </cell>
          <cell r="AB232">
            <v>0</v>
          </cell>
          <cell r="AD232">
            <v>0</v>
          </cell>
          <cell r="AE232">
            <v>0</v>
          </cell>
          <cell r="AG232">
            <v>0</v>
          </cell>
          <cell r="AH232">
            <v>0</v>
          </cell>
          <cell r="AJ232">
            <v>0</v>
          </cell>
          <cell r="AK232">
            <v>0</v>
          </cell>
          <cell r="AM232">
            <v>0</v>
          </cell>
          <cell r="AN232">
            <v>0</v>
          </cell>
          <cell r="AP232">
            <v>0</v>
          </cell>
          <cell r="AQ232">
            <v>0</v>
          </cell>
          <cell r="AS232">
            <v>0</v>
          </cell>
          <cell r="AT232">
            <v>0</v>
          </cell>
          <cell r="AV232">
            <v>0</v>
          </cell>
          <cell r="AW232">
            <v>0</v>
          </cell>
          <cell r="AY232">
            <v>0</v>
          </cell>
          <cell r="AZ232">
            <v>0</v>
          </cell>
          <cell r="BB232">
            <v>0</v>
          </cell>
          <cell r="BC232">
            <v>0</v>
          </cell>
          <cell r="BE232">
            <v>0</v>
          </cell>
          <cell r="BF232">
            <v>0</v>
          </cell>
          <cell r="BH232">
            <v>0</v>
          </cell>
          <cell r="BI232">
            <v>0</v>
          </cell>
          <cell r="BK232">
            <v>0</v>
          </cell>
          <cell r="BL232">
            <v>0</v>
          </cell>
          <cell r="BN232">
            <v>0</v>
          </cell>
          <cell r="BO232">
            <v>0</v>
          </cell>
          <cell r="BQ232">
            <v>0</v>
          </cell>
          <cell r="BR232">
            <v>0</v>
          </cell>
          <cell r="BT232">
            <v>0</v>
          </cell>
          <cell r="BU232">
            <v>0</v>
          </cell>
          <cell r="BW232">
            <v>0</v>
          </cell>
          <cell r="BX232">
            <v>0</v>
          </cell>
        </row>
        <row r="233">
          <cell r="A233" t="e">
            <v>#NAME?</v>
          </cell>
          <cell r="C233">
            <v>0</v>
          </cell>
          <cell r="D233">
            <v>0</v>
          </cell>
          <cell r="F233">
            <v>0</v>
          </cell>
          <cell r="G233">
            <v>0</v>
          </cell>
          <cell r="I233">
            <v>0</v>
          </cell>
          <cell r="J233">
            <v>0</v>
          </cell>
          <cell r="L233">
            <v>0</v>
          </cell>
          <cell r="M233">
            <v>0</v>
          </cell>
          <cell r="O233">
            <v>0</v>
          </cell>
          <cell r="P233">
            <v>0</v>
          </cell>
          <cell r="R233">
            <v>0</v>
          </cell>
          <cell r="S233">
            <v>0</v>
          </cell>
          <cell r="U233">
            <v>0</v>
          </cell>
          <cell r="V233">
            <v>0</v>
          </cell>
          <cell r="X233">
            <v>0</v>
          </cell>
          <cell r="Y233">
            <v>0</v>
          </cell>
          <cell r="AA233">
            <v>0</v>
          </cell>
          <cell r="AB233">
            <v>0</v>
          </cell>
          <cell r="AD233">
            <v>0</v>
          </cell>
          <cell r="AE233">
            <v>0</v>
          </cell>
          <cell r="AG233">
            <v>0</v>
          </cell>
          <cell r="AH233">
            <v>0</v>
          </cell>
          <cell r="AJ233">
            <v>0</v>
          </cell>
          <cell r="AK233">
            <v>0</v>
          </cell>
          <cell r="AM233">
            <v>0</v>
          </cell>
          <cell r="AN233">
            <v>0</v>
          </cell>
          <cell r="AP233">
            <v>0</v>
          </cell>
          <cell r="AQ233">
            <v>0</v>
          </cell>
          <cell r="AS233">
            <v>0</v>
          </cell>
          <cell r="AT233">
            <v>0</v>
          </cell>
          <cell r="AV233">
            <v>0</v>
          </cell>
          <cell r="AW233">
            <v>0</v>
          </cell>
          <cell r="AY233">
            <v>0</v>
          </cell>
          <cell r="AZ233">
            <v>0</v>
          </cell>
          <cell r="BB233">
            <v>0</v>
          </cell>
          <cell r="BC233">
            <v>0</v>
          </cell>
          <cell r="BE233">
            <v>0</v>
          </cell>
          <cell r="BF233">
            <v>0</v>
          </cell>
          <cell r="BH233">
            <v>0</v>
          </cell>
          <cell r="BI233">
            <v>0</v>
          </cell>
          <cell r="BK233">
            <v>0</v>
          </cell>
          <cell r="BL233">
            <v>0</v>
          </cell>
          <cell r="BN233">
            <v>0</v>
          </cell>
          <cell r="BO233">
            <v>0</v>
          </cell>
          <cell r="BQ233">
            <v>0</v>
          </cell>
          <cell r="BR233">
            <v>0</v>
          </cell>
          <cell r="BT233">
            <v>0</v>
          </cell>
          <cell r="BU233">
            <v>0</v>
          </cell>
          <cell r="BW233">
            <v>0</v>
          </cell>
          <cell r="BX233">
            <v>0</v>
          </cell>
        </row>
        <row r="234">
          <cell r="A234" t="e">
            <v>#NAME?</v>
          </cell>
          <cell r="C234">
            <v>0</v>
          </cell>
          <cell r="D234">
            <v>0</v>
          </cell>
          <cell r="F234">
            <v>0</v>
          </cell>
          <cell r="G234">
            <v>0</v>
          </cell>
          <cell r="I234">
            <v>0</v>
          </cell>
          <cell r="J234">
            <v>0</v>
          </cell>
          <cell r="L234">
            <v>0</v>
          </cell>
          <cell r="M234">
            <v>0</v>
          </cell>
          <cell r="O234">
            <v>0</v>
          </cell>
          <cell r="P234">
            <v>0</v>
          </cell>
          <cell r="R234">
            <v>0</v>
          </cell>
          <cell r="S234">
            <v>0</v>
          </cell>
          <cell r="U234">
            <v>0</v>
          </cell>
          <cell r="V234">
            <v>0</v>
          </cell>
          <cell r="X234">
            <v>0</v>
          </cell>
          <cell r="Y234">
            <v>0</v>
          </cell>
          <cell r="AA234">
            <v>0</v>
          </cell>
          <cell r="AB234">
            <v>0</v>
          </cell>
          <cell r="AD234">
            <v>0</v>
          </cell>
          <cell r="AE234">
            <v>0</v>
          </cell>
          <cell r="AG234">
            <v>0</v>
          </cell>
          <cell r="AH234">
            <v>0</v>
          </cell>
          <cell r="AJ234">
            <v>0</v>
          </cell>
          <cell r="AK234">
            <v>0</v>
          </cell>
          <cell r="AM234">
            <v>0</v>
          </cell>
          <cell r="AN234">
            <v>0</v>
          </cell>
          <cell r="AP234">
            <v>0</v>
          </cell>
          <cell r="AQ234">
            <v>0</v>
          </cell>
          <cell r="AS234">
            <v>0</v>
          </cell>
          <cell r="AT234">
            <v>0</v>
          </cell>
          <cell r="AV234">
            <v>0</v>
          </cell>
          <cell r="AW234">
            <v>0</v>
          </cell>
          <cell r="AY234">
            <v>0</v>
          </cell>
          <cell r="AZ234">
            <v>0</v>
          </cell>
          <cell r="BB234">
            <v>0</v>
          </cell>
          <cell r="BC234">
            <v>0</v>
          </cell>
          <cell r="BE234">
            <v>0</v>
          </cell>
          <cell r="BF234">
            <v>0</v>
          </cell>
          <cell r="BH234">
            <v>0</v>
          </cell>
          <cell r="BI234">
            <v>0</v>
          </cell>
          <cell r="BK234">
            <v>0</v>
          </cell>
          <cell r="BL234">
            <v>0</v>
          </cell>
          <cell r="BN234">
            <v>0</v>
          </cell>
          <cell r="BO234">
            <v>0</v>
          </cell>
          <cell r="BQ234">
            <v>0</v>
          </cell>
          <cell r="BR234">
            <v>0</v>
          </cell>
          <cell r="BT234">
            <v>0</v>
          </cell>
          <cell r="BU234">
            <v>0</v>
          </cell>
          <cell r="BW234">
            <v>0</v>
          </cell>
          <cell r="BX234">
            <v>0</v>
          </cell>
        </row>
        <row r="235">
          <cell r="A235" t="e">
            <v>#NAME?</v>
          </cell>
          <cell r="C235">
            <v>0</v>
          </cell>
          <cell r="D235">
            <v>0</v>
          </cell>
          <cell r="F235">
            <v>0</v>
          </cell>
          <cell r="G235">
            <v>0</v>
          </cell>
          <cell r="I235">
            <v>0</v>
          </cell>
          <cell r="J235">
            <v>0</v>
          </cell>
          <cell r="L235">
            <v>0</v>
          </cell>
          <cell r="M235">
            <v>0</v>
          </cell>
          <cell r="O235">
            <v>0</v>
          </cell>
          <cell r="P235">
            <v>0</v>
          </cell>
          <cell r="R235">
            <v>0</v>
          </cell>
          <cell r="S235">
            <v>0</v>
          </cell>
          <cell r="U235">
            <v>0</v>
          </cell>
          <cell r="V235">
            <v>0</v>
          </cell>
          <cell r="X235">
            <v>0</v>
          </cell>
          <cell r="Y235">
            <v>0</v>
          </cell>
          <cell r="AA235">
            <v>0</v>
          </cell>
          <cell r="AB235">
            <v>0</v>
          </cell>
          <cell r="AD235">
            <v>0</v>
          </cell>
          <cell r="AE235">
            <v>0</v>
          </cell>
          <cell r="AG235">
            <v>0</v>
          </cell>
          <cell r="AH235">
            <v>0</v>
          </cell>
          <cell r="AJ235">
            <v>0</v>
          </cell>
          <cell r="AK235">
            <v>0</v>
          </cell>
          <cell r="AM235">
            <v>0</v>
          </cell>
          <cell r="AN235">
            <v>0</v>
          </cell>
          <cell r="AP235">
            <v>0</v>
          </cell>
          <cell r="AQ235">
            <v>0</v>
          </cell>
          <cell r="AS235">
            <v>0</v>
          </cell>
          <cell r="AT235">
            <v>0</v>
          </cell>
          <cell r="AV235">
            <v>0</v>
          </cell>
          <cell r="AW235">
            <v>0</v>
          </cell>
          <cell r="AY235">
            <v>0</v>
          </cell>
          <cell r="AZ235">
            <v>0</v>
          </cell>
          <cell r="BB235">
            <v>0</v>
          </cell>
          <cell r="BC235">
            <v>0</v>
          </cell>
          <cell r="BE235">
            <v>0</v>
          </cell>
          <cell r="BF235">
            <v>0</v>
          </cell>
          <cell r="BH235">
            <v>0</v>
          </cell>
          <cell r="BI235">
            <v>0</v>
          </cell>
          <cell r="BK235">
            <v>0</v>
          </cell>
          <cell r="BL235">
            <v>0</v>
          </cell>
          <cell r="BN235">
            <v>0</v>
          </cell>
          <cell r="BO235">
            <v>0</v>
          </cell>
          <cell r="BQ235">
            <v>0</v>
          </cell>
          <cell r="BR235">
            <v>0</v>
          </cell>
          <cell r="BT235">
            <v>0</v>
          </cell>
          <cell r="BU235">
            <v>0</v>
          </cell>
          <cell r="BW235">
            <v>0</v>
          </cell>
          <cell r="BX235">
            <v>0</v>
          </cell>
        </row>
        <row r="236">
          <cell r="A236" t="e">
            <v>#NAME?</v>
          </cell>
          <cell r="C236">
            <v>0</v>
          </cell>
          <cell r="D236">
            <v>0</v>
          </cell>
          <cell r="F236">
            <v>0</v>
          </cell>
          <cell r="G236">
            <v>0</v>
          </cell>
          <cell r="I236">
            <v>0</v>
          </cell>
          <cell r="J236">
            <v>0</v>
          </cell>
          <cell r="L236">
            <v>0</v>
          </cell>
          <cell r="M236">
            <v>0</v>
          </cell>
          <cell r="O236">
            <v>0</v>
          </cell>
          <cell r="P236">
            <v>0</v>
          </cell>
          <cell r="R236">
            <v>0</v>
          </cell>
          <cell r="S236">
            <v>0</v>
          </cell>
          <cell r="U236">
            <v>0</v>
          </cell>
          <cell r="V236">
            <v>0</v>
          </cell>
          <cell r="X236">
            <v>0</v>
          </cell>
          <cell r="Y236">
            <v>0</v>
          </cell>
          <cell r="AA236">
            <v>0</v>
          </cell>
          <cell r="AB236">
            <v>0</v>
          </cell>
          <cell r="AD236">
            <v>0</v>
          </cell>
          <cell r="AE236">
            <v>0</v>
          </cell>
          <cell r="AG236">
            <v>0</v>
          </cell>
          <cell r="AH236">
            <v>0</v>
          </cell>
          <cell r="AJ236">
            <v>0</v>
          </cell>
          <cell r="AK236">
            <v>0</v>
          </cell>
          <cell r="AM236">
            <v>0</v>
          </cell>
          <cell r="AN236">
            <v>0</v>
          </cell>
          <cell r="AP236">
            <v>0</v>
          </cell>
          <cell r="AQ236">
            <v>0</v>
          </cell>
          <cell r="AS236">
            <v>0</v>
          </cell>
          <cell r="AT236">
            <v>0</v>
          </cell>
          <cell r="AV236">
            <v>0</v>
          </cell>
          <cell r="AW236">
            <v>0</v>
          </cell>
          <cell r="AY236">
            <v>0</v>
          </cell>
          <cell r="AZ236">
            <v>0</v>
          </cell>
          <cell r="BB236">
            <v>0</v>
          </cell>
          <cell r="BC236">
            <v>0</v>
          </cell>
          <cell r="BE236">
            <v>0</v>
          </cell>
          <cell r="BF236">
            <v>0</v>
          </cell>
          <cell r="BH236">
            <v>0</v>
          </cell>
          <cell r="BI236">
            <v>0</v>
          </cell>
          <cell r="BK236">
            <v>0</v>
          </cell>
          <cell r="BL236">
            <v>0</v>
          </cell>
          <cell r="BN236">
            <v>0</v>
          </cell>
          <cell r="BO236">
            <v>0</v>
          </cell>
          <cell r="BQ236">
            <v>0</v>
          </cell>
          <cell r="BR236">
            <v>0</v>
          </cell>
          <cell r="BT236">
            <v>0</v>
          </cell>
          <cell r="BU236">
            <v>0</v>
          </cell>
          <cell r="BW236">
            <v>0</v>
          </cell>
          <cell r="BX236">
            <v>0</v>
          </cell>
        </row>
        <row r="237">
          <cell r="A237" t="e">
            <v>#NAME?</v>
          </cell>
          <cell r="C237">
            <v>0</v>
          </cell>
          <cell r="D237">
            <v>0</v>
          </cell>
          <cell r="F237">
            <v>0</v>
          </cell>
          <cell r="G237">
            <v>0</v>
          </cell>
          <cell r="I237">
            <v>0</v>
          </cell>
          <cell r="J237">
            <v>0</v>
          </cell>
          <cell r="L237">
            <v>0</v>
          </cell>
          <cell r="M237">
            <v>0</v>
          </cell>
          <cell r="O237">
            <v>0</v>
          </cell>
          <cell r="P237">
            <v>0</v>
          </cell>
          <cell r="R237">
            <v>0</v>
          </cell>
          <cell r="S237">
            <v>0</v>
          </cell>
          <cell r="U237">
            <v>0</v>
          </cell>
          <cell r="V237">
            <v>0</v>
          </cell>
          <cell r="X237">
            <v>0</v>
          </cell>
          <cell r="Y237">
            <v>0</v>
          </cell>
          <cell r="AA237">
            <v>0</v>
          </cell>
          <cell r="AB237">
            <v>0</v>
          </cell>
          <cell r="AD237">
            <v>0</v>
          </cell>
          <cell r="AE237">
            <v>0</v>
          </cell>
          <cell r="AG237">
            <v>0</v>
          </cell>
          <cell r="AH237">
            <v>0</v>
          </cell>
          <cell r="AJ237">
            <v>0</v>
          </cell>
          <cell r="AK237">
            <v>0</v>
          </cell>
          <cell r="AM237">
            <v>0</v>
          </cell>
          <cell r="AN237">
            <v>0</v>
          </cell>
          <cell r="AP237">
            <v>0</v>
          </cell>
          <cell r="AQ237">
            <v>0</v>
          </cell>
          <cell r="AS237">
            <v>0</v>
          </cell>
          <cell r="AT237">
            <v>0</v>
          </cell>
          <cell r="AV237">
            <v>0</v>
          </cell>
          <cell r="AW237">
            <v>0</v>
          </cell>
          <cell r="AY237">
            <v>0</v>
          </cell>
          <cell r="AZ237">
            <v>0</v>
          </cell>
          <cell r="BB237">
            <v>0</v>
          </cell>
          <cell r="BC237">
            <v>0</v>
          </cell>
          <cell r="BE237">
            <v>0</v>
          </cell>
          <cell r="BF237">
            <v>0</v>
          </cell>
          <cell r="BH237">
            <v>0</v>
          </cell>
          <cell r="BI237">
            <v>0</v>
          </cell>
          <cell r="BK237">
            <v>0</v>
          </cell>
          <cell r="BL237">
            <v>0</v>
          </cell>
          <cell r="BN237">
            <v>0</v>
          </cell>
          <cell r="BO237">
            <v>0</v>
          </cell>
          <cell r="BQ237">
            <v>0</v>
          </cell>
          <cell r="BR237">
            <v>0</v>
          </cell>
          <cell r="BT237">
            <v>0</v>
          </cell>
          <cell r="BU237">
            <v>0</v>
          </cell>
          <cell r="BW237">
            <v>0</v>
          </cell>
          <cell r="BX237">
            <v>0</v>
          </cell>
        </row>
        <row r="238">
          <cell r="A238" t="e">
            <v>#NAME?</v>
          </cell>
          <cell r="C238">
            <v>0</v>
          </cell>
          <cell r="D238">
            <v>0</v>
          </cell>
          <cell r="F238">
            <v>0</v>
          </cell>
          <cell r="G238">
            <v>0</v>
          </cell>
          <cell r="I238">
            <v>0</v>
          </cell>
          <cell r="J238">
            <v>0</v>
          </cell>
          <cell r="L238">
            <v>0</v>
          </cell>
          <cell r="M238">
            <v>0</v>
          </cell>
          <cell r="O238">
            <v>0</v>
          </cell>
          <cell r="P238">
            <v>0</v>
          </cell>
          <cell r="R238">
            <v>0</v>
          </cell>
          <cell r="S238">
            <v>0</v>
          </cell>
          <cell r="U238">
            <v>0</v>
          </cell>
          <cell r="V238">
            <v>0</v>
          </cell>
          <cell r="X238">
            <v>0</v>
          </cell>
          <cell r="Y238">
            <v>0</v>
          </cell>
          <cell r="AA238">
            <v>0</v>
          </cell>
          <cell r="AB238">
            <v>0</v>
          </cell>
          <cell r="AD238">
            <v>0</v>
          </cell>
          <cell r="AE238">
            <v>0</v>
          </cell>
          <cell r="AG238">
            <v>0</v>
          </cell>
          <cell r="AH238">
            <v>0</v>
          </cell>
          <cell r="AJ238">
            <v>0</v>
          </cell>
          <cell r="AK238">
            <v>0</v>
          </cell>
          <cell r="AM238">
            <v>0</v>
          </cell>
          <cell r="AN238">
            <v>0</v>
          </cell>
          <cell r="AP238">
            <v>0</v>
          </cell>
          <cell r="AQ238">
            <v>0</v>
          </cell>
          <cell r="AS238">
            <v>0</v>
          </cell>
          <cell r="AT238">
            <v>0</v>
          </cell>
          <cell r="AV238">
            <v>0</v>
          </cell>
          <cell r="AW238">
            <v>0</v>
          </cell>
          <cell r="AY238">
            <v>0</v>
          </cell>
          <cell r="AZ238">
            <v>0</v>
          </cell>
          <cell r="BB238">
            <v>0</v>
          </cell>
          <cell r="BC238">
            <v>0</v>
          </cell>
          <cell r="BE238">
            <v>0</v>
          </cell>
          <cell r="BF238">
            <v>0</v>
          </cell>
          <cell r="BH238">
            <v>0</v>
          </cell>
          <cell r="BI238">
            <v>0</v>
          </cell>
          <cell r="BK238">
            <v>0</v>
          </cell>
          <cell r="BL238">
            <v>0</v>
          </cell>
          <cell r="BN238">
            <v>0</v>
          </cell>
          <cell r="BO238">
            <v>0</v>
          </cell>
          <cell r="BQ238">
            <v>0</v>
          </cell>
          <cell r="BR238">
            <v>0</v>
          </cell>
          <cell r="BT238">
            <v>0</v>
          </cell>
          <cell r="BU238">
            <v>0</v>
          </cell>
          <cell r="BW238">
            <v>0</v>
          </cell>
          <cell r="BX238">
            <v>0</v>
          </cell>
        </row>
        <row r="239">
          <cell r="A239" t="e">
            <v>#NAME?</v>
          </cell>
          <cell r="C239">
            <v>0</v>
          </cell>
          <cell r="D239">
            <v>0</v>
          </cell>
          <cell r="F239">
            <v>0</v>
          </cell>
          <cell r="G239">
            <v>0</v>
          </cell>
          <cell r="I239">
            <v>0</v>
          </cell>
          <cell r="J239">
            <v>0</v>
          </cell>
          <cell r="L239">
            <v>0</v>
          </cell>
          <cell r="M239">
            <v>0</v>
          </cell>
          <cell r="O239">
            <v>0</v>
          </cell>
          <cell r="P239">
            <v>0</v>
          </cell>
          <cell r="R239">
            <v>0</v>
          </cell>
          <cell r="S239">
            <v>0</v>
          </cell>
          <cell r="U239">
            <v>0</v>
          </cell>
          <cell r="V239">
            <v>0</v>
          </cell>
          <cell r="X239">
            <v>0</v>
          </cell>
          <cell r="Y239">
            <v>0</v>
          </cell>
          <cell r="AA239">
            <v>0</v>
          </cell>
          <cell r="AB239">
            <v>0</v>
          </cell>
          <cell r="AD239">
            <v>0</v>
          </cell>
          <cell r="AE239">
            <v>0</v>
          </cell>
          <cell r="AG239">
            <v>0</v>
          </cell>
          <cell r="AH239">
            <v>0</v>
          </cell>
          <cell r="AJ239">
            <v>0</v>
          </cell>
          <cell r="AK239">
            <v>0</v>
          </cell>
          <cell r="AM239">
            <v>0</v>
          </cell>
          <cell r="AN239">
            <v>0</v>
          </cell>
          <cell r="AP239">
            <v>0</v>
          </cell>
          <cell r="AQ239">
            <v>0</v>
          </cell>
          <cell r="AS239">
            <v>0</v>
          </cell>
          <cell r="AT239">
            <v>0</v>
          </cell>
          <cell r="AV239">
            <v>0</v>
          </cell>
          <cell r="AW239">
            <v>0</v>
          </cell>
          <cell r="AY239">
            <v>0</v>
          </cell>
          <cell r="AZ239">
            <v>0</v>
          </cell>
          <cell r="BB239">
            <v>0</v>
          </cell>
          <cell r="BC239">
            <v>0</v>
          </cell>
          <cell r="BE239">
            <v>0</v>
          </cell>
          <cell r="BF239">
            <v>0</v>
          </cell>
          <cell r="BH239">
            <v>0</v>
          </cell>
          <cell r="BI239">
            <v>0</v>
          </cell>
          <cell r="BK239">
            <v>0</v>
          </cell>
          <cell r="BL239">
            <v>0</v>
          </cell>
          <cell r="BN239">
            <v>0</v>
          </cell>
          <cell r="BO239">
            <v>0</v>
          </cell>
          <cell r="BQ239">
            <v>0</v>
          </cell>
          <cell r="BR239">
            <v>0</v>
          </cell>
          <cell r="BT239">
            <v>0</v>
          </cell>
          <cell r="BU239">
            <v>0</v>
          </cell>
          <cell r="BW239">
            <v>0</v>
          </cell>
          <cell r="BX239">
            <v>0</v>
          </cell>
        </row>
        <row r="240">
          <cell r="A240" t="e">
            <v>#NAME?</v>
          </cell>
          <cell r="C240">
            <v>0</v>
          </cell>
          <cell r="D240">
            <v>0</v>
          </cell>
          <cell r="F240">
            <v>0</v>
          </cell>
          <cell r="G240">
            <v>0</v>
          </cell>
          <cell r="I240">
            <v>0</v>
          </cell>
          <cell r="J240">
            <v>0</v>
          </cell>
          <cell r="L240">
            <v>0</v>
          </cell>
          <cell r="M240">
            <v>0</v>
          </cell>
          <cell r="O240">
            <v>0</v>
          </cell>
          <cell r="P240">
            <v>0</v>
          </cell>
          <cell r="R240">
            <v>0</v>
          </cell>
          <cell r="S240">
            <v>0</v>
          </cell>
          <cell r="U240">
            <v>0</v>
          </cell>
          <cell r="V240">
            <v>0</v>
          </cell>
          <cell r="X240">
            <v>0</v>
          </cell>
          <cell r="Y240">
            <v>0</v>
          </cell>
          <cell r="AA240">
            <v>0</v>
          </cell>
          <cell r="AB240">
            <v>0</v>
          </cell>
          <cell r="AD240">
            <v>0</v>
          </cell>
          <cell r="AE240">
            <v>0</v>
          </cell>
          <cell r="AG240">
            <v>0</v>
          </cell>
          <cell r="AH240">
            <v>0</v>
          </cell>
          <cell r="AJ240">
            <v>0</v>
          </cell>
          <cell r="AK240">
            <v>0</v>
          </cell>
          <cell r="AM240">
            <v>0</v>
          </cell>
          <cell r="AN240">
            <v>0</v>
          </cell>
          <cell r="AP240">
            <v>0</v>
          </cell>
          <cell r="AQ240">
            <v>0</v>
          </cell>
          <cell r="AS240">
            <v>0</v>
          </cell>
          <cell r="AT240">
            <v>0</v>
          </cell>
          <cell r="AV240">
            <v>0</v>
          </cell>
          <cell r="AW240">
            <v>0</v>
          </cell>
          <cell r="AY240">
            <v>0</v>
          </cell>
          <cell r="AZ240">
            <v>0</v>
          </cell>
          <cell r="BB240">
            <v>0</v>
          </cell>
          <cell r="BC240">
            <v>0</v>
          </cell>
          <cell r="BE240">
            <v>0</v>
          </cell>
          <cell r="BF240">
            <v>0</v>
          </cell>
          <cell r="BH240">
            <v>0</v>
          </cell>
          <cell r="BI240">
            <v>0</v>
          </cell>
          <cell r="BK240">
            <v>0</v>
          </cell>
          <cell r="BL240">
            <v>0</v>
          </cell>
          <cell r="BN240">
            <v>0</v>
          </cell>
          <cell r="BO240">
            <v>0</v>
          </cell>
          <cell r="BQ240">
            <v>0</v>
          </cell>
          <cell r="BR240">
            <v>0</v>
          </cell>
          <cell r="BT240">
            <v>0</v>
          </cell>
          <cell r="BU240">
            <v>0</v>
          </cell>
          <cell r="BW240">
            <v>0</v>
          </cell>
          <cell r="BX240">
            <v>0</v>
          </cell>
        </row>
        <row r="241">
          <cell r="A241" t="e">
            <v>#NAME?</v>
          </cell>
          <cell r="C241">
            <v>0</v>
          </cell>
          <cell r="D241">
            <v>0</v>
          </cell>
          <cell r="F241">
            <v>0</v>
          </cell>
          <cell r="G241">
            <v>0</v>
          </cell>
          <cell r="I241">
            <v>0</v>
          </cell>
          <cell r="J241">
            <v>0</v>
          </cell>
          <cell r="L241">
            <v>0</v>
          </cell>
          <cell r="M241">
            <v>0</v>
          </cell>
          <cell r="O241">
            <v>0</v>
          </cell>
          <cell r="P241">
            <v>0</v>
          </cell>
          <cell r="R241">
            <v>0</v>
          </cell>
          <cell r="S241">
            <v>0</v>
          </cell>
          <cell r="U241">
            <v>0</v>
          </cell>
          <cell r="V241">
            <v>0</v>
          </cell>
          <cell r="X241">
            <v>0</v>
          </cell>
          <cell r="Y241">
            <v>0</v>
          </cell>
          <cell r="AA241">
            <v>0</v>
          </cell>
          <cell r="AB241">
            <v>0</v>
          </cell>
          <cell r="AD241">
            <v>0</v>
          </cell>
          <cell r="AE241">
            <v>0</v>
          </cell>
          <cell r="AG241">
            <v>0</v>
          </cell>
          <cell r="AH241">
            <v>0</v>
          </cell>
          <cell r="AJ241">
            <v>0</v>
          </cell>
          <cell r="AK241">
            <v>0</v>
          </cell>
          <cell r="AM241">
            <v>0</v>
          </cell>
          <cell r="AN241">
            <v>0</v>
          </cell>
          <cell r="AP241">
            <v>0</v>
          </cell>
          <cell r="AQ241">
            <v>0</v>
          </cell>
          <cell r="AS241">
            <v>0</v>
          </cell>
          <cell r="AT241">
            <v>0</v>
          </cell>
          <cell r="AV241">
            <v>0</v>
          </cell>
          <cell r="AW241">
            <v>0</v>
          </cell>
          <cell r="AY241">
            <v>0</v>
          </cell>
          <cell r="AZ241">
            <v>0</v>
          </cell>
          <cell r="BB241">
            <v>0</v>
          </cell>
          <cell r="BC241">
            <v>0</v>
          </cell>
          <cell r="BE241">
            <v>0</v>
          </cell>
          <cell r="BF241">
            <v>0</v>
          </cell>
          <cell r="BH241">
            <v>0</v>
          </cell>
          <cell r="BI241">
            <v>0</v>
          </cell>
          <cell r="BK241">
            <v>0</v>
          </cell>
          <cell r="BL241">
            <v>0</v>
          </cell>
          <cell r="BN241">
            <v>0</v>
          </cell>
          <cell r="BO241">
            <v>0</v>
          </cell>
          <cell r="BQ241">
            <v>0</v>
          </cell>
          <cell r="BR241">
            <v>0</v>
          </cell>
          <cell r="BT241">
            <v>0</v>
          </cell>
          <cell r="BU241">
            <v>0</v>
          </cell>
          <cell r="BW241">
            <v>0</v>
          </cell>
          <cell r="BX241">
            <v>0</v>
          </cell>
        </row>
        <row r="242">
          <cell r="A242" t="e">
            <v>#NAME?</v>
          </cell>
          <cell r="C242">
            <v>0</v>
          </cell>
          <cell r="D242">
            <v>0</v>
          </cell>
          <cell r="F242">
            <v>0</v>
          </cell>
          <cell r="G242">
            <v>0</v>
          </cell>
          <cell r="I242">
            <v>0</v>
          </cell>
          <cell r="J242">
            <v>0</v>
          </cell>
          <cell r="L242">
            <v>0</v>
          </cell>
          <cell r="M242">
            <v>0</v>
          </cell>
          <cell r="O242">
            <v>0</v>
          </cell>
          <cell r="P242">
            <v>0</v>
          </cell>
          <cell r="R242">
            <v>0</v>
          </cell>
          <cell r="S242">
            <v>0</v>
          </cell>
          <cell r="U242">
            <v>0</v>
          </cell>
          <cell r="V242">
            <v>0</v>
          </cell>
          <cell r="X242">
            <v>0</v>
          </cell>
          <cell r="Y242">
            <v>0</v>
          </cell>
          <cell r="AA242">
            <v>0</v>
          </cell>
          <cell r="AB242">
            <v>0</v>
          </cell>
          <cell r="AD242">
            <v>0</v>
          </cell>
          <cell r="AE242">
            <v>0</v>
          </cell>
          <cell r="AG242">
            <v>0</v>
          </cell>
          <cell r="AH242">
            <v>0</v>
          </cell>
          <cell r="AJ242">
            <v>0</v>
          </cell>
          <cell r="AK242">
            <v>0</v>
          </cell>
          <cell r="AM242">
            <v>0</v>
          </cell>
          <cell r="AN242">
            <v>0</v>
          </cell>
          <cell r="AP242">
            <v>0</v>
          </cell>
          <cell r="AQ242">
            <v>0</v>
          </cell>
          <cell r="AS242">
            <v>0</v>
          </cell>
          <cell r="AT242">
            <v>0</v>
          </cell>
          <cell r="AV242">
            <v>0</v>
          </cell>
          <cell r="AW242">
            <v>0</v>
          </cell>
          <cell r="AY242">
            <v>0</v>
          </cell>
          <cell r="AZ242">
            <v>0</v>
          </cell>
          <cell r="BB242">
            <v>0</v>
          </cell>
          <cell r="BC242">
            <v>0</v>
          </cell>
          <cell r="BE242">
            <v>0</v>
          </cell>
          <cell r="BF242">
            <v>0</v>
          </cell>
          <cell r="BH242">
            <v>0</v>
          </cell>
          <cell r="BI242">
            <v>0</v>
          </cell>
          <cell r="BK242">
            <v>0</v>
          </cell>
          <cell r="BL242">
            <v>0</v>
          </cell>
          <cell r="BN242">
            <v>0</v>
          </cell>
          <cell r="BO242">
            <v>0</v>
          </cell>
          <cell r="BQ242">
            <v>0</v>
          </cell>
          <cell r="BR242">
            <v>0</v>
          </cell>
          <cell r="BT242">
            <v>0</v>
          </cell>
          <cell r="BU242">
            <v>0</v>
          </cell>
          <cell r="BW242">
            <v>0</v>
          </cell>
          <cell r="BX242">
            <v>0</v>
          </cell>
        </row>
        <row r="243">
          <cell r="A243" t="e">
            <v>#NAME?</v>
          </cell>
          <cell r="C243">
            <v>0</v>
          </cell>
          <cell r="D243">
            <v>0</v>
          </cell>
          <cell r="F243">
            <v>0</v>
          </cell>
          <cell r="G243">
            <v>0</v>
          </cell>
          <cell r="I243">
            <v>0</v>
          </cell>
          <cell r="J243">
            <v>0</v>
          </cell>
          <cell r="L243">
            <v>0</v>
          </cell>
          <cell r="M243">
            <v>0</v>
          </cell>
          <cell r="O243">
            <v>0</v>
          </cell>
          <cell r="P243">
            <v>0</v>
          </cell>
          <cell r="R243">
            <v>0</v>
          </cell>
          <cell r="S243">
            <v>0</v>
          </cell>
          <cell r="U243">
            <v>0</v>
          </cell>
          <cell r="V243">
            <v>0</v>
          </cell>
          <cell r="X243">
            <v>0</v>
          </cell>
          <cell r="Y243">
            <v>0</v>
          </cell>
          <cell r="AA243">
            <v>0</v>
          </cell>
          <cell r="AB243">
            <v>0</v>
          </cell>
          <cell r="AD243">
            <v>0</v>
          </cell>
          <cell r="AE243">
            <v>0</v>
          </cell>
          <cell r="AG243">
            <v>0</v>
          </cell>
          <cell r="AH243">
            <v>0</v>
          </cell>
          <cell r="AJ243">
            <v>0</v>
          </cell>
          <cell r="AK243">
            <v>0</v>
          </cell>
          <cell r="AM243">
            <v>0</v>
          </cell>
          <cell r="AN243">
            <v>0</v>
          </cell>
          <cell r="AP243">
            <v>0</v>
          </cell>
          <cell r="AQ243">
            <v>0</v>
          </cell>
          <cell r="AS243">
            <v>0</v>
          </cell>
          <cell r="AT243">
            <v>0</v>
          </cell>
          <cell r="AV243">
            <v>0</v>
          </cell>
          <cell r="AW243">
            <v>0</v>
          </cell>
          <cell r="AY243">
            <v>0</v>
          </cell>
          <cell r="AZ243">
            <v>0</v>
          </cell>
          <cell r="BB243">
            <v>0</v>
          </cell>
          <cell r="BC243">
            <v>0</v>
          </cell>
          <cell r="BE243">
            <v>0</v>
          </cell>
          <cell r="BF243">
            <v>0</v>
          </cell>
          <cell r="BH243">
            <v>0</v>
          </cell>
          <cell r="BI243">
            <v>0</v>
          </cell>
          <cell r="BK243">
            <v>0</v>
          </cell>
          <cell r="BL243">
            <v>0</v>
          </cell>
          <cell r="BN243">
            <v>0</v>
          </cell>
          <cell r="BO243">
            <v>0</v>
          </cell>
          <cell r="BQ243">
            <v>0</v>
          </cell>
          <cell r="BR243">
            <v>0</v>
          </cell>
          <cell r="BT243">
            <v>0</v>
          </cell>
          <cell r="BU243">
            <v>0</v>
          </cell>
          <cell r="BW243">
            <v>0</v>
          </cell>
          <cell r="BX243">
            <v>0</v>
          </cell>
        </row>
        <row r="244">
          <cell r="A244" t="e">
            <v>#NAME?</v>
          </cell>
          <cell r="C244">
            <v>0</v>
          </cell>
          <cell r="D244">
            <v>0</v>
          </cell>
          <cell r="F244">
            <v>0</v>
          </cell>
          <cell r="G244">
            <v>0</v>
          </cell>
          <cell r="I244">
            <v>0</v>
          </cell>
          <cell r="J244">
            <v>0</v>
          </cell>
          <cell r="L244">
            <v>0</v>
          </cell>
          <cell r="M244">
            <v>0</v>
          </cell>
          <cell r="O244">
            <v>0</v>
          </cell>
          <cell r="P244">
            <v>0</v>
          </cell>
          <cell r="R244">
            <v>0</v>
          </cell>
          <cell r="S244">
            <v>0</v>
          </cell>
          <cell r="U244">
            <v>0</v>
          </cell>
          <cell r="V244">
            <v>0</v>
          </cell>
          <cell r="X244">
            <v>0</v>
          </cell>
          <cell r="Y244">
            <v>0</v>
          </cell>
          <cell r="AA244">
            <v>0</v>
          </cell>
          <cell r="AB244">
            <v>0</v>
          </cell>
          <cell r="AD244">
            <v>0</v>
          </cell>
          <cell r="AE244">
            <v>0</v>
          </cell>
          <cell r="AG244">
            <v>0</v>
          </cell>
          <cell r="AH244">
            <v>0</v>
          </cell>
          <cell r="AJ244">
            <v>0</v>
          </cell>
          <cell r="AK244">
            <v>0</v>
          </cell>
          <cell r="AM244">
            <v>0</v>
          </cell>
          <cell r="AN244">
            <v>0</v>
          </cell>
          <cell r="AP244">
            <v>0</v>
          </cell>
          <cell r="AQ244">
            <v>0</v>
          </cell>
          <cell r="AS244">
            <v>0</v>
          </cell>
          <cell r="AT244">
            <v>0</v>
          </cell>
          <cell r="AV244">
            <v>0</v>
          </cell>
          <cell r="AW244">
            <v>0</v>
          </cell>
          <cell r="AY244">
            <v>0</v>
          </cell>
          <cell r="AZ244">
            <v>0</v>
          </cell>
          <cell r="BB244">
            <v>0</v>
          </cell>
          <cell r="BC244">
            <v>0</v>
          </cell>
          <cell r="BE244">
            <v>0</v>
          </cell>
          <cell r="BF244">
            <v>0</v>
          </cell>
          <cell r="BH244">
            <v>0</v>
          </cell>
          <cell r="BI244">
            <v>0</v>
          </cell>
          <cell r="BK244">
            <v>0</v>
          </cell>
          <cell r="BL244">
            <v>0</v>
          </cell>
          <cell r="BN244">
            <v>0</v>
          </cell>
          <cell r="BO244">
            <v>0</v>
          </cell>
          <cell r="BQ244">
            <v>0</v>
          </cell>
          <cell r="BR244">
            <v>0</v>
          </cell>
          <cell r="BT244">
            <v>0</v>
          </cell>
          <cell r="BU244">
            <v>0</v>
          </cell>
          <cell r="BW244">
            <v>0</v>
          </cell>
          <cell r="BX244">
            <v>0</v>
          </cell>
        </row>
        <row r="245">
          <cell r="A245" t="e">
            <v>#NAME?</v>
          </cell>
          <cell r="C245">
            <v>0</v>
          </cell>
          <cell r="D245">
            <v>0</v>
          </cell>
          <cell r="F245">
            <v>0</v>
          </cell>
          <cell r="G245">
            <v>0</v>
          </cell>
          <cell r="I245">
            <v>0</v>
          </cell>
          <cell r="J245">
            <v>0</v>
          </cell>
          <cell r="L245">
            <v>0</v>
          </cell>
          <cell r="M245">
            <v>0</v>
          </cell>
          <cell r="O245">
            <v>0</v>
          </cell>
          <cell r="P245">
            <v>0</v>
          </cell>
          <cell r="R245">
            <v>0</v>
          </cell>
          <cell r="S245">
            <v>0</v>
          </cell>
          <cell r="U245">
            <v>0</v>
          </cell>
          <cell r="V245">
            <v>0</v>
          </cell>
          <cell r="X245">
            <v>0</v>
          </cell>
          <cell r="Y245">
            <v>0</v>
          </cell>
          <cell r="AA245">
            <v>0</v>
          </cell>
          <cell r="AB245">
            <v>0</v>
          </cell>
          <cell r="AD245">
            <v>0</v>
          </cell>
          <cell r="AE245">
            <v>0</v>
          </cell>
          <cell r="AG245">
            <v>0</v>
          </cell>
          <cell r="AH245">
            <v>0</v>
          </cell>
          <cell r="AJ245">
            <v>0</v>
          </cell>
          <cell r="AK245">
            <v>0</v>
          </cell>
          <cell r="AM245">
            <v>0</v>
          </cell>
          <cell r="AN245">
            <v>0</v>
          </cell>
          <cell r="AP245">
            <v>0</v>
          </cell>
          <cell r="AQ245">
            <v>0</v>
          </cell>
          <cell r="AS245">
            <v>0</v>
          </cell>
          <cell r="AT245">
            <v>0</v>
          </cell>
          <cell r="AV245">
            <v>0</v>
          </cell>
          <cell r="AW245">
            <v>0</v>
          </cell>
          <cell r="AY245">
            <v>0</v>
          </cell>
          <cell r="AZ245">
            <v>0</v>
          </cell>
          <cell r="BB245">
            <v>0</v>
          </cell>
          <cell r="BC245">
            <v>0</v>
          </cell>
          <cell r="BE245">
            <v>0</v>
          </cell>
          <cell r="BF245">
            <v>0</v>
          </cell>
          <cell r="BH245">
            <v>0</v>
          </cell>
          <cell r="BI245">
            <v>0</v>
          </cell>
          <cell r="BK245">
            <v>0</v>
          </cell>
          <cell r="BL245">
            <v>0</v>
          </cell>
          <cell r="BN245">
            <v>0</v>
          </cell>
          <cell r="BO245">
            <v>0</v>
          </cell>
          <cell r="BQ245">
            <v>0</v>
          </cell>
          <cell r="BR245">
            <v>0</v>
          </cell>
          <cell r="BT245">
            <v>0</v>
          </cell>
          <cell r="BU245">
            <v>0</v>
          </cell>
          <cell r="BW245">
            <v>0</v>
          </cell>
          <cell r="BX245">
            <v>0</v>
          </cell>
        </row>
        <row r="246">
          <cell r="A246" t="e">
            <v>#NAME?</v>
          </cell>
          <cell r="C246">
            <v>0</v>
          </cell>
          <cell r="D246">
            <v>0</v>
          </cell>
          <cell r="F246">
            <v>0</v>
          </cell>
          <cell r="G246">
            <v>0</v>
          </cell>
          <cell r="I246">
            <v>0</v>
          </cell>
          <cell r="J246">
            <v>0</v>
          </cell>
          <cell r="L246">
            <v>0</v>
          </cell>
          <cell r="M246">
            <v>0</v>
          </cell>
          <cell r="O246">
            <v>0</v>
          </cell>
          <cell r="P246">
            <v>0</v>
          </cell>
          <cell r="R246">
            <v>0</v>
          </cell>
          <cell r="S246">
            <v>0</v>
          </cell>
          <cell r="U246">
            <v>0</v>
          </cell>
          <cell r="V246">
            <v>0</v>
          </cell>
          <cell r="X246">
            <v>0</v>
          </cell>
          <cell r="Y246">
            <v>0</v>
          </cell>
          <cell r="AA246">
            <v>0</v>
          </cell>
          <cell r="AB246">
            <v>0</v>
          </cell>
          <cell r="AD246">
            <v>0</v>
          </cell>
          <cell r="AE246">
            <v>0</v>
          </cell>
          <cell r="AG246">
            <v>0</v>
          </cell>
          <cell r="AH246">
            <v>0</v>
          </cell>
          <cell r="AJ246">
            <v>0</v>
          </cell>
          <cell r="AK246">
            <v>0</v>
          </cell>
          <cell r="AM246">
            <v>0</v>
          </cell>
          <cell r="AN246">
            <v>0</v>
          </cell>
          <cell r="AP246">
            <v>0</v>
          </cell>
          <cell r="AQ246">
            <v>0</v>
          </cell>
          <cell r="AS246">
            <v>0</v>
          </cell>
          <cell r="AT246">
            <v>0</v>
          </cell>
          <cell r="AV246">
            <v>0</v>
          </cell>
          <cell r="AW246">
            <v>0</v>
          </cell>
          <cell r="AY246">
            <v>0</v>
          </cell>
          <cell r="AZ246">
            <v>0</v>
          </cell>
          <cell r="BB246">
            <v>0</v>
          </cell>
          <cell r="BC246">
            <v>0</v>
          </cell>
          <cell r="BE246">
            <v>0</v>
          </cell>
          <cell r="BF246">
            <v>0</v>
          </cell>
          <cell r="BH246">
            <v>0</v>
          </cell>
          <cell r="BI246">
            <v>0</v>
          </cell>
          <cell r="BK246">
            <v>0</v>
          </cell>
          <cell r="BL246">
            <v>0</v>
          </cell>
          <cell r="BN246">
            <v>0</v>
          </cell>
          <cell r="BO246">
            <v>0</v>
          </cell>
          <cell r="BQ246">
            <v>0</v>
          </cell>
          <cell r="BR246">
            <v>0</v>
          </cell>
          <cell r="BT246">
            <v>0</v>
          </cell>
          <cell r="BU246">
            <v>0</v>
          </cell>
          <cell r="BW246">
            <v>0</v>
          </cell>
          <cell r="BX246">
            <v>0</v>
          </cell>
        </row>
        <row r="247">
          <cell r="A247" t="e">
            <v>#NAME?</v>
          </cell>
          <cell r="C247">
            <v>0</v>
          </cell>
          <cell r="D247">
            <v>0</v>
          </cell>
          <cell r="F247">
            <v>0</v>
          </cell>
          <cell r="G247">
            <v>0</v>
          </cell>
          <cell r="I247">
            <v>0</v>
          </cell>
          <cell r="J247">
            <v>0</v>
          </cell>
          <cell r="L247">
            <v>0</v>
          </cell>
          <cell r="M247">
            <v>0</v>
          </cell>
          <cell r="O247">
            <v>0</v>
          </cell>
          <cell r="P247">
            <v>0</v>
          </cell>
          <cell r="R247">
            <v>0</v>
          </cell>
          <cell r="S247">
            <v>0</v>
          </cell>
          <cell r="U247">
            <v>0</v>
          </cell>
          <cell r="V247">
            <v>0</v>
          </cell>
          <cell r="X247">
            <v>0</v>
          </cell>
          <cell r="Y247">
            <v>0</v>
          </cell>
          <cell r="AA247">
            <v>0</v>
          </cell>
          <cell r="AB247">
            <v>0</v>
          </cell>
          <cell r="AD247">
            <v>0</v>
          </cell>
          <cell r="AE247">
            <v>0</v>
          </cell>
          <cell r="AG247">
            <v>0</v>
          </cell>
          <cell r="AH247">
            <v>0</v>
          </cell>
          <cell r="AJ247">
            <v>0</v>
          </cell>
          <cell r="AK247">
            <v>0</v>
          </cell>
          <cell r="AM247">
            <v>0</v>
          </cell>
          <cell r="AN247">
            <v>0</v>
          </cell>
          <cell r="AP247">
            <v>0</v>
          </cell>
          <cell r="AQ247">
            <v>0</v>
          </cell>
          <cell r="AS247">
            <v>0</v>
          </cell>
          <cell r="AT247">
            <v>0</v>
          </cell>
          <cell r="AV247">
            <v>0</v>
          </cell>
          <cell r="AW247">
            <v>0</v>
          </cell>
          <cell r="AY247">
            <v>0</v>
          </cell>
          <cell r="AZ247">
            <v>0</v>
          </cell>
          <cell r="BB247">
            <v>0</v>
          </cell>
          <cell r="BC247">
            <v>0</v>
          </cell>
          <cell r="BE247">
            <v>0</v>
          </cell>
          <cell r="BF247">
            <v>0</v>
          </cell>
          <cell r="BH247">
            <v>0</v>
          </cell>
          <cell r="BI247">
            <v>0</v>
          </cell>
          <cell r="BK247">
            <v>0</v>
          </cell>
          <cell r="BL247">
            <v>0</v>
          </cell>
          <cell r="BN247">
            <v>0</v>
          </cell>
          <cell r="BO247">
            <v>0</v>
          </cell>
          <cell r="BQ247">
            <v>0</v>
          </cell>
          <cell r="BR247">
            <v>0</v>
          </cell>
          <cell r="BT247">
            <v>0</v>
          </cell>
          <cell r="BU247">
            <v>0</v>
          </cell>
          <cell r="BW247">
            <v>0</v>
          </cell>
          <cell r="BX247">
            <v>0</v>
          </cell>
        </row>
        <row r="248">
          <cell r="A248" t="e">
            <v>#NAME?</v>
          </cell>
          <cell r="C248">
            <v>0</v>
          </cell>
          <cell r="D248">
            <v>0</v>
          </cell>
          <cell r="F248">
            <v>0</v>
          </cell>
          <cell r="G248">
            <v>0</v>
          </cell>
          <cell r="I248">
            <v>0</v>
          </cell>
          <cell r="J248">
            <v>0</v>
          </cell>
          <cell r="L248">
            <v>0</v>
          </cell>
          <cell r="M248">
            <v>0</v>
          </cell>
          <cell r="O248">
            <v>0</v>
          </cell>
          <cell r="P248">
            <v>0</v>
          </cell>
          <cell r="R248">
            <v>0</v>
          </cell>
          <cell r="S248">
            <v>0</v>
          </cell>
          <cell r="U248">
            <v>0</v>
          </cell>
          <cell r="V248">
            <v>0</v>
          </cell>
          <cell r="X248">
            <v>0</v>
          </cell>
          <cell r="Y248">
            <v>0</v>
          </cell>
          <cell r="AA248">
            <v>0</v>
          </cell>
          <cell r="AB248">
            <v>0</v>
          </cell>
          <cell r="AD248">
            <v>0</v>
          </cell>
          <cell r="AE248">
            <v>0</v>
          </cell>
          <cell r="AG248">
            <v>0</v>
          </cell>
          <cell r="AH248">
            <v>0</v>
          </cell>
          <cell r="AJ248">
            <v>0</v>
          </cell>
          <cell r="AK248">
            <v>0</v>
          </cell>
          <cell r="AM248">
            <v>0</v>
          </cell>
          <cell r="AN248">
            <v>0</v>
          </cell>
          <cell r="AP248">
            <v>0</v>
          </cell>
          <cell r="AQ248">
            <v>0</v>
          </cell>
          <cell r="AS248">
            <v>0</v>
          </cell>
          <cell r="AT248">
            <v>0</v>
          </cell>
          <cell r="AV248">
            <v>0</v>
          </cell>
          <cell r="AW248">
            <v>0</v>
          </cell>
          <cell r="AY248">
            <v>0</v>
          </cell>
          <cell r="AZ248">
            <v>0</v>
          </cell>
          <cell r="BB248">
            <v>0</v>
          </cell>
          <cell r="BC248">
            <v>0</v>
          </cell>
          <cell r="BE248">
            <v>0</v>
          </cell>
          <cell r="BF248">
            <v>0</v>
          </cell>
          <cell r="BH248">
            <v>0</v>
          </cell>
          <cell r="BI248">
            <v>0</v>
          </cell>
          <cell r="BK248">
            <v>0</v>
          </cell>
          <cell r="BL248">
            <v>0</v>
          </cell>
          <cell r="BN248">
            <v>0</v>
          </cell>
          <cell r="BO248">
            <v>0</v>
          </cell>
          <cell r="BQ248">
            <v>0</v>
          </cell>
          <cell r="BR248">
            <v>0</v>
          </cell>
          <cell r="BT248">
            <v>0</v>
          </cell>
          <cell r="BU248">
            <v>0</v>
          </cell>
          <cell r="BW248">
            <v>0</v>
          </cell>
          <cell r="BX248">
            <v>0</v>
          </cell>
        </row>
        <row r="249">
          <cell r="A249" t="e">
            <v>#NAME?</v>
          </cell>
          <cell r="C249">
            <v>0</v>
          </cell>
          <cell r="D249">
            <v>0</v>
          </cell>
          <cell r="F249">
            <v>0</v>
          </cell>
          <cell r="G249">
            <v>0</v>
          </cell>
          <cell r="I249">
            <v>0</v>
          </cell>
          <cell r="J249">
            <v>0</v>
          </cell>
          <cell r="L249">
            <v>0</v>
          </cell>
          <cell r="M249">
            <v>0</v>
          </cell>
          <cell r="O249">
            <v>0</v>
          </cell>
          <cell r="P249">
            <v>0</v>
          </cell>
          <cell r="R249">
            <v>0</v>
          </cell>
          <cell r="S249">
            <v>0</v>
          </cell>
          <cell r="U249">
            <v>0</v>
          </cell>
          <cell r="V249">
            <v>0</v>
          </cell>
          <cell r="X249">
            <v>0</v>
          </cell>
          <cell r="Y249">
            <v>0</v>
          </cell>
          <cell r="AA249">
            <v>0</v>
          </cell>
          <cell r="AB249">
            <v>0</v>
          </cell>
          <cell r="AD249">
            <v>0</v>
          </cell>
          <cell r="AE249">
            <v>0</v>
          </cell>
          <cell r="AG249">
            <v>0</v>
          </cell>
          <cell r="AH249">
            <v>0</v>
          </cell>
          <cell r="AJ249">
            <v>0</v>
          </cell>
          <cell r="AK249">
            <v>0</v>
          </cell>
          <cell r="AM249">
            <v>0</v>
          </cell>
          <cell r="AN249">
            <v>0</v>
          </cell>
          <cell r="AP249">
            <v>0</v>
          </cell>
          <cell r="AQ249">
            <v>0</v>
          </cell>
          <cell r="AS249">
            <v>0</v>
          </cell>
          <cell r="AT249">
            <v>0</v>
          </cell>
          <cell r="AV249">
            <v>0</v>
          </cell>
          <cell r="AW249">
            <v>0</v>
          </cell>
          <cell r="AY249">
            <v>0</v>
          </cell>
          <cell r="AZ249">
            <v>0</v>
          </cell>
          <cell r="BB249">
            <v>0</v>
          </cell>
          <cell r="BC249">
            <v>0</v>
          </cell>
          <cell r="BE249">
            <v>0</v>
          </cell>
          <cell r="BF249">
            <v>0</v>
          </cell>
          <cell r="BH249">
            <v>0</v>
          </cell>
          <cell r="BI249">
            <v>0</v>
          </cell>
          <cell r="BK249">
            <v>0</v>
          </cell>
          <cell r="BL249">
            <v>0</v>
          </cell>
          <cell r="BN249">
            <v>0</v>
          </cell>
          <cell r="BO249">
            <v>0</v>
          </cell>
          <cell r="BQ249">
            <v>0</v>
          </cell>
          <cell r="BR249">
            <v>0</v>
          </cell>
          <cell r="BT249">
            <v>0</v>
          </cell>
          <cell r="BU249">
            <v>0</v>
          </cell>
          <cell r="BW249">
            <v>0</v>
          </cell>
          <cell r="BX249">
            <v>0</v>
          </cell>
        </row>
        <row r="250">
          <cell r="A250" t="e">
            <v>#NAME?</v>
          </cell>
          <cell r="C250">
            <v>0</v>
          </cell>
          <cell r="D250">
            <v>0</v>
          </cell>
          <cell r="F250">
            <v>0</v>
          </cell>
          <cell r="G250">
            <v>0</v>
          </cell>
          <cell r="I250">
            <v>0</v>
          </cell>
          <cell r="J250">
            <v>0</v>
          </cell>
          <cell r="L250">
            <v>0</v>
          </cell>
          <cell r="M250">
            <v>0</v>
          </cell>
          <cell r="O250">
            <v>0</v>
          </cell>
          <cell r="P250">
            <v>0</v>
          </cell>
          <cell r="R250">
            <v>0</v>
          </cell>
          <cell r="S250">
            <v>0</v>
          </cell>
          <cell r="U250">
            <v>0</v>
          </cell>
          <cell r="V250">
            <v>0</v>
          </cell>
          <cell r="X250">
            <v>0</v>
          </cell>
          <cell r="Y250">
            <v>0</v>
          </cell>
          <cell r="AA250">
            <v>0</v>
          </cell>
          <cell r="AB250">
            <v>0</v>
          </cell>
          <cell r="AD250">
            <v>0</v>
          </cell>
          <cell r="AE250">
            <v>0</v>
          </cell>
          <cell r="AG250">
            <v>0</v>
          </cell>
          <cell r="AH250">
            <v>0</v>
          </cell>
          <cell r="AJ250">
            <v>0</v>
          </cell>
          <cell r="AK250">
            <v>0</v>
          </cell>
          <cell r="AM250">
            <v>0</v>
          </cell>
          <cell r="AN250">
            <v>0</v>
          </cell>
          <cell r="AP250">
            <v>0</v>
          </cell>
          <cell r="AQ250">
            <v>0</v>
          </cell>
          <cell r="AS250">
            <v>0</v>
          </cell>
          <cell r="AT250">
            <v>0</v>
          </cell>
          <cell r="AV250">
            <v>0</v>
          </cell>
          <cell r="AW250">
            <v>0</v>
          </cell>
          <cell r="AY250">
            <v>0</v>
          </cell>
          <cell r="AZ250">
            <v>0</v>
          </cell>
          <cell r="BB250">
            <v>0</v>
          </cell>
          <cell r="BC250">
            <v>0</v>
          </cell>
          <cell r="BE250">
            <v>0</v>
          </cell>
          <cell r="BF250">
            <v>0</v>
          </cell>
          <cell r="BH250">
            <v>0</v>
          </cell>
          <cell r="BI250">
            <v>0</v>
          </cell>
          <cell r="BK250">
            <v>0</v>
          </cell>
          <cell r="BL250">
            <v>0</v>
          </cell>
          <cell r="BN250">
            <v>0</v>
          </cell>
          <cell r="BO250">
            <v>0</v>
          </cell>
          <cell r="BQ250">
            <v>0</v>
          </cell>
          <cell r="BR250">
            <v>0</v>
          </cell>
          <cell r="BT250">
            <v>0</v>
          </cell>
          <cell r="BU250">
            <v>0</v>
          </cell>
          <cell r="BW250">
            <v>0</v>
          </cell>
          <cell r="BX250">
            <v>0</v>
          </cell>
        </row>
        <row r="251">
          <cell r="A251" t="e">
            <v>#NAME?</v>
          </cell>
          <cell r="C251">
            <v>0</v>
          </cell>
          <cell r="D251">
            <v>0</v>
          </cell>
          <cell r="F251">
            <v>0</v>
          </cell>
          <cell r="G251">
            <v>0</v>
          </cell>
          <cell r="I251">
            <v>0</v>
          </cell>
          <cell r="J251">
            <v>0</v>
          </cell>
          <cell r="L251">
            <v>0</v>
          </cell>
          <cell r="M251">
            <v>0</v>
          </cell>
          <cell r="O251">
            <v>0</v>
          </cell>
          <cell r="P251">
            <v>0</v>
          </cell>
          <cell r="R251">
            <v>0</v>
          </cell>
          <cell r="S251">
            <v>0</v>
          </cell>
          <cell r="U251">
            <v>0</v>
          </cell>
          <cell r="V251">
            <v>0</v>
          </cell>
          <cell r="X251">
            <v>0</v>
          </cell>
          <cell r="Y251">
            <v>0</v>
          </cell>
          <cell r="AA251">
            <v>0</v>
          </cell>
          <cell r="AB251">
            <v>0</v>
          </cell>
          <cell r="AD251">
            <v>0</v>
          </cell>
          <cell r="AE251">
            <v>0</v>
          </cell>
          <cell r="AG251">
            <v>0</v>
          </cell>
          <cell r="AH251">
            <v>0</v>
          </cell>
          <cell r="AJ251">
            <v>0</v>
          </cell>
          <cell r="AK251">
            <v>0</v>
          </cell>
          <cell r="AM251">
            <v>0</v>
          </cell>
          <cell r="AN251">
            <v>0</v>
          </cell>
          <cell r="AP251">
            <v>0</v>
          </cell>
          <cell r="AQ251">
            <v>0</v>
          </cell>
          <cell r="AS251">
            <v>0</v>
          </cell>
          <cell r="AT251">
            <v>0</v>
          </cell>
          <cell r="AV251">
            <v>0</v>
          </cell>
          <cell r="AW251">
            <v>0</v>
          </cell>
          <cell r="AY251">
            <v>0</v>
          </cell>
          <cell r="AZ251">
            <v>0</v>
          </cell>
          <cell r="BB251">
            <v>0</v>
          </cell>
          <cell r="BC251">
            <v>0</v>
          </cell>
          <cell r="BE251">
            <v>0</v>
          </cell>
          <cell r="BF251">
            <v>0</v>
          </cell>
          <cell r="BH251">
            <v>0</v>
          </cell>
          <cell r="BI251">
            <v>0</v>
          </cell>
          <cell r="BK251">
            <v>0</v>
          </cell>
          <cell r="BL251">
            <v>0</v>
          </cell>
          <cell r="BN251">
            <v>0</v>
          </cell>
          <cell r="BO251">
            <v>0</v>
          </cell>
          <cell r="BQ251">
            <v>0</v>
          </cell>
          <cell r="BR251">
            <v>0</v>
          </cell>
          <cell r="BT251">
            <v>0</v>
          </cell>
          <cell r="BU251">
            <v>0</v>
          </cell>
          <cell r="BW251">
            <v>0</v>
          </cell>
          <cell r="BX251">
            <v>0</v>
          </cell>
        </row>
        <row r="252">
          <cell r="A252" t="e">
            <v>#NAME?</v>
          </cell>
          <cell r="C252">
            <v>0</v>
          </cell>
          <cell r="D252">
            <v>0</v>
          </cell>
          <cell r="F252">
            <v>0</v>
          </cell>
          <cell r="G252">
            <v>0</v>
          </cell>
          <cell r="I252">
            <v>0</v>
          </cell>
          <cell r="J252">
            <v>0</v>
          </cell>
          <cell r="L252">
            <v>0</v>
          </cell>
          <cell r="M252">
            <v>0</v>
          </cell>
          <cell r="O252">
            <v>0</v>
          </cell>
          <cell r="P252">
            <v>0</v>
          </cell>
          <cell r="R252">
            <v>0</v>
          </cell>
          <cell r="S252">
            <v>0</v>
          </cell>
          <cell r="U252">
            <v>0</v>
          </cell>
          <cell r="V252">
            <v>0</v>
          </cell>
          <cell r="X252">
            <v>0</v>
          </cell>
          <cell r="Y252">
            <v>0</v>
          </cell>
          <cell r="AA252">
            <v>0</v>
          </cell>
          <cell r="AB252">
            <v>0</v>
          </cell>
          <cell r="AD252">
            <v>0</v>
          </cell>
          <cell r="AE252">
            <v>0</v>
          </cell>
          <cell r="AG252">
            <v>0</v>
          </cell>
          <cell r="AH252">
            <v>0</v>
          </cell>
          <cell r="AJ252">
            <v>0</v>
          </cell>
          <cell r="AK252">
            <v>0</v>
          </cell>
          <cell r="AM252">
            <v>0</v>
          </cell>
          <cell r="AN252">
            <v>0</v>
          </cell>
          <cell r="AP252">
            <v>0</v>
          </cell>
          <cell r="AQ252">
            <v>0</v>
          </cell>
          <cell r="AS252">
            <v>0</v>
          </cell>
          <cell r="AT252">
            <v>0</v>
          </cell>
          <cell r="AV252">
            <v>0</v>
          </cell>
          <cell r="AW252">
            <v>0</v>
          </cell>
          <cell r="AY252">
            <v>0</v>
          </cell>
          <cell r="AZ252">
            <v>0</v>
          </cell>
          <cell r="BB252">
            <v>0</v>
          </cell>
          <cell r="BC252">
            <v>0</v>
          </cell>
          <cell r="BE252">
            <v>0</v>
          </cell>
          <cell r="BF252">
            <v>0</v>
          </cell>
          <cell r="BH252">
            <v>0</v>
          </cell>
          <cell r="BI252">
            <v>0</v>
          </cell>
          <cell r="BK252">
            <v>0</v>
          </cell>
          <cell r="BL252">
            <v>0</v>
          </cell>
          <cell r="BN252">
            <v>0</v>
          </cell>
          <cell r="BO252">
            <v>0</v>
          </cell>
          <cell r="BQ252">
            <v>0</v>
          </cell>
          <cell r="BR252">
            <v>0</v>
          </cell>
          <cell r="BT252">
            <v>0</v>
          </cell>
          <cell r="BU252">
            <v>0</v>
          </cell>
          <cell r="BW252">
            <v>0</v>
          </cell>
          <cell r="BX252">
            <v>0</v>
          </cell>
        </row>
        <row r="253">
          <cell r="A253" t="e">
            <v>#NAME?</v>
          </cell>
          <cell r="C253">
            <v>0</v>
          </cell>
          <cell r="D253">
            <v>0</v>
          </cell>
          <cell r="F253">
            <v>0</v>
          </cell>
          <cell r="G253">
            <v>0</v>
          </cell>
          <cell r="I253">
            <v>0</v>
          </cell>
          <cell r="J253">
            <v>0</v>
          </cell>
          <cell r="L253">
            <v>0</v>
          </cell>
          <cell r="M253">
            <v>0</v>
          </cell>
          <cell r="O253">
            <v>0</v>
          </cell>
          <cell r="P253">
            <v>0</v>
          </cell>
          <cell r="R253">
            <v>0</v>
          </cell>
          <cell r="S253">
            <v>0</v>
          </cell>
          <cell r="U253">
            <v>0</v>
          </cell>
          <cell r="V253">
            <v>0</v>
          </cell>
          <cell r="X253">
            <v>0</v>
          </cell>
          <cell r="Y253">
            <v>0</v>
          </cell>
          <cell r="AA253">
            <v>0</v>
          </cell>
          <cell r="AB253">
            <v>0</v>
          </cell>
          <cell r="AD253">
            <v>0</v>
          </cell>
          <cell r="AE253">
            <v>0</v>
          </cell>
          <cell r="AG253">
            <v>0</v>
          </cell>
          <cell r="AH253">
            <v>0</v>
          </cell>
          <cell r="AJ253">
            <v>0</v>
          </cell>
          <cell r="AK253">
            <v>0</v>
          </cell>
          <cell r="AM253">
            <v>0</v>
          </cell>
          <cell r="AN253">
            <v>0</v>
          </cell>
          <cell r="AP253">
            <v>0</v>
          </cell>
          <cell r="AQ253">
            <v>0</v>
          </cell>
          <cell r="AS253">
            <v>0</v>
          </cell>
          <cell r="AT253">
            <v>0</v>
          </cell>
          <cell r="AV253">
            <v>0</v>
          </cell>
          <cell r="AW253">
            <v>0</v>
          </cell>
          <cell r="AY253">
            <v>0</v>
          </cell>
          <cell r="AZ253">
            <v>0</v>
          </cell>
          <cell r="BB253">
            <v>0</v>
          </cell>
          <cell r="BC253">
            <v>0</v>
          </cell>
          <cell r="BE253">
            <v>0</v>
          </cell>
          <cell r="BF253">
            <v>0</v>
          </cell>
          <cell r="BH253">
            <v>0</v>
          </cell>
          <cell r="BI253">
            <v>0</v>
          </cell>
          <cell r="BK253">
            <v>0</v>
          </cell>
          <cell r="BL253">
            <v>0</v>
          </cell>
          <cell r="BN253">
            <v>0</v>
          </cell>
          <cell r="BO253">
            <v>0</v>
          </cell>
          <cell r="BQ253">
            <v>0</v>
          </cell>
          <cell r="BR253">
            <v>0</v>
          </cell>
          <cell r="BT253">
            <v>0</v>
          </cell>
          <cell r="BU253">
            <v>0</v>
          </cell>
          <cell r="BW253">
            <v>0</v>
          </cell>
          <cell r="BX253">
            <v>0</v>
          </cell>
        </row>
        <row r="254">
          <cell r="A254" t="e">
            <v>#NAME?</v>
          </cell>
          <cell r="C254">
            <v>0</v>
          </cell>
          <cell r="D254">
            <v>0</v>
          </cell>
          <cell r="F254">
            <v>0</v>
          </cell>
          <cell r="G254">
            <v>0</v>
          </cell>
          <cell r="I254">
            <v>0</v>
          </cell>
          <cell r="J254">
            <v>0</v>
          </cell>
          <cell r="L254">
            <v>0</v>
          </cell>
          <cell r="M254">
            <v>0</v>
          </cell>
          <cell r="O254">
            <v>0</v>
          </cell>
          <cell r="P254">
            <v>0</v>
          </cell>
          <cell r="R254">
            <v>0</v>
          </cell>
          <cell r="S254">
            <v>0</v>
          </cell>
          <cell r="U254">
            <v>0</v>
          </cell>
          <cell r="V254">
            <v>0</v>
          </cell>
          <cell r="X254">
            <v>0</v>
          </cell>
          <cell r="Y254">
            <v>0</v>
          </cell>
          <cell r="AA254">
            <v>0</v>
          </cell>
          <cell r="AB254">
            <v>0</v>
          </cell>
          <cell r="AD254">
            <v>0</v>
          </cell>
          <cell r="AE254">
            <v>0</v>
          </cell>
          <cell r="AG254">
            <v>0</v>
          </cell>
          <cell r="AH254">
            <v>0</v>
          </cell>
          <cell r="AJ254">
            <v>0</v>
          </cell>
          <cell r="AK254">
            <v>0</v>
          </cell>
          <cell r="AM254">
            <v>0</v>
          </cell>
          <cell r="AN254">
            <v>0</v>
          </cell>
          <cell r="AP254">
            <v>0</v>
          </cell>
          <cell r="AQ254">
            <v>0</v>
          </cell>
          <cell r="AS254">
            <v>0</v>
          </cell>
          <cell r="AT254">
            <v>0</v>
          </cell>
          <cell r="AV254">
            <v>0</v>
          </cell>
          <cell r="AW254">
            <v>0</v>
          </cell>
          <cell r="AY254">
            <v>0</v>
          </cell>
          <cell r="AZ254">
            <v>0</v>
          </cell>
          <cell r="BB254">
            <v>0</v>
          </cell>
          <cell r="BC254">
            <v>0</v>
          </cell>
          <cell r="BE254">
            <v>0</v>
          </cell>
          <cell r="BF254">
            <v>0</v>
          </cell>
          <cell r="BH254">
            <v>0</v>
          </cell>
          <cell r="BI254">
            <v>0</v>
          </cell>
          <cell r="BK254">
            <v>0</v>
          </cell>
          <cell r="BL254">
            <v>0</v>
          </cell>
          <cell r="BN254">
            <v>0</v>
          </cell>
          <cell r="BO254">
            <v>0</v>
          </cell>
          <cell r="BQ254">
            <v>0</v>
          </cell>
          <cell r="BR254">
            <v>0</v>
          </cell>
          <cell r="BT254">
            <v>0</v>
          </cell>
          <cell r="BU254">
            <v>0</v>
          </cell>
          <cell r="BW254">
            <v>0</v>
          </cell>
          <cell r="BX254">
            <v>0</v>
          </cell>
        </row>
        <row r="255">
          <cell r="A255" t="e">
            <v>#NAME?</v>
          </cell>
          <cell r="C255">
            <v>0</v>
          </cell>
          <cell r="D255">
            <v>0</v>
          </cell>
          <cell r="F255">
            <v>0</v>
          </cell>
          <cell r="G255">
            <v>0</v>
          </cell>
          <cell r="I255">
            <v>0</v>
          </cell>
          <cell r="J255">
            <v>0</v>
          </cell>
          <cell r="L255">
            <v>0</v>
          </cell>
          <cell r="M255">
            <v>0</v>
          </cell>
          <cell r="O255">
            <v>0</v>
          </cell>
          <cell r="P255">
            <v>0</v>
          </cell>
          <cell r="R255">
            <v>0</v>
          </cell>
          <cell r="S255">
            <v>0</v>
          </cell>
          <cell r="U255">
            <v>0</v>
          </cell>
          <cell r="V255">
            <v>0</v>
          </cell>
          <cell r="X255">
            <v>0</v>
          </cell>
          <cell r="Y255">
            <v>0</v>
          </cell>
          <cell r="AA255">
            <v>0</v>
          </cell>
          <cell r="AB255">
            <v>0</v>
          </cell>
          <cell r="AD255">
            <v>0</v>
          </cell>
          <cell r="AE255">
            <v>0</v>
          </cell>
          <cell r="AG255">
            <v>0</v>
          </cell>
          <cell r="AH255">
            <v>0</v>
          </cell>
          <cell r="AJ255">
            <v>0</v>
          </cell>
          <cell r="AK255">
            <v>0</v>
          </cell>
          <cell r="AM255">
            <v>0</v>
          </cell>
          <cell r="AN255">
            <v>0</v>
          </cell>
          <cell r="AP255">
            <v>0</v>
          </cell>
          <cell r="AQ255">
            <v>0</v>
          </cell>
          <cell r="AS255">
            <v>0</v>
          </cell>
          <cell r="AT255">
            <v>0</v>
          </cell>
          <cell r="AV255">
            <v>0</v>
          </cell>
          <cell r="AW255">
            <v>0</v>
          </cell>
          <cell r="AY255">
            <v>0</v>
          </cell>
          <cell r="AZ255">
            <v>0</v>
          </cell>
          <cell r="BB255">
            <v>0</v>
          </cell>
          <cell r="BC255">
            <v>0</v>
          </cell>
          <cell r="BE255">
            <v>0</v>
          </cell>
          <cell r="BF255">
            <v>0</v>
          </cell>
          <cell r="BH255">
            <v>0</v>
          </cell>
          <cell r="BI255">
            <v>0</v>
          </cell>
          <cell r="BK255">
            <v>0</v>
          </cell>
          <cell r="BL255">
            <v>0</v>
          </cell>
          <cell r="BN255">
            <v>0</v>
          </cell>
          <cell r="BO255">
            <v>0</v>
          </cell>
          <cell r="BQ255">
            <v>0</v>
          </cell>
          <cell r="BR255">
            <v>0</v>
          </cell>
          <cell r="BT255">
            <v>0</v>
          </cell>
          <cell r="BU255">
            <v>0</v>
          </cell>
          <cell r="BW255">
            <v>0</v>
          </cell>
          <cell r="BX255">
            <v>0</v>
          </cell>
        </row>
        <row r="256">
          <cell r="A256" t="e">
            <v>#NAME?</v>
          </cell>
          <cell r="C256">
            <v>0</v>
          </cell>
          <cell r="D256">
            <v>0</v>
          </cell>
          <cell r="F256">
            <v>0</v>
          </cell>
          <cell r="G256">
            <v>0</v>
          </cell>
          <cell r="I256">
            <v>0</v>
          </cell>
          <cell r="J256">
            <v>0</v>
          </cell>
          <cell r="L256">
            <v>0</v>
          </cell>
          <cell r="M256">
            <v>0</v>
          </cell>
          <cell r="O256">
            <v>0</v>
          </cell>
          <cell r="P256">
            <v>0</v>
          </cell>
          <cell r="R256">
            <v>0</v>
          </cell>
          <cell r="S256">
            <v>0</v>
          </cell>
          <cell r="U256">
            <v>0</v>
          </cell>
          <cell r="V256">
            <v>0</v>
          </cell>
          <cell r="X256">
            <v>0</v>
          </cell>
          <cell r="Y256">
            <v>0</v>
          </cell>
          <cell r="AA256">
            <v>0</v>
          </cell>
          <cell r="AB256">
            <v>0</v>
          </cell>
          <cell r="AD256">
            <v>0</v>
          </cell>
          <cell r="AE256">
            <v>0</v>
          </cell>
          <cell r="AG256">
            <v>0</v>
          </cell>
          <cell r="AH256">
            <v>0</v>
          </cell>
          <cell r="AJ256">
            <v>0</v>
          </cell>
          <cell r="AK256">
            <v>0</v>
          </cell>
          <cell r="AM256">
            <v>0</v>
          </cell>
          <cell r="AN256">
            <v>0</v>
          </cell>
          <cell r="AP256">
            <v>0</v>
          </cell>
          <cell r="AQ256">
            <v>0</v>
          </cell>
          <cell r="AS256">
            <v>0</v>
          </cell>
          <cell r="AT256">
            <v>0</v>
          </cell>
          <cell r="AV256">
            <v>0</v>
          </cell>
          <cell r="AW256">
            <v>0</v>
          </cell>
          <cell r="AY256">
            <v>0</v>
          </cell>
          <cell r="AZ256">
            <v>0</v>
          </cell>
          <cell r="BB256">
            <v>0</v>
          </cell>
          <cell r="BC256">
            <v>0</v>
          </cell>
          <cell r="BE256">
            <v>0</v>
          </cell>
          <cell r="BF256">
            <v>0</v>
          </cell>
          <cell r="BH256">
            <v>0</v>
          </cell>
          <cell r="BI256">
            <v>0</v>
          </cell>
          <cell r="BK256">
            <v>0</v>
          </cell>
          <cell r="BL256">
            <v>0</v>
          </cell>
          <cell r="BN256">
            <v>0</v>
          </cell>
          <cell r="BO256">
            <v>0</v>
          </cell>
          <cell r="BQ256">
            <v>0</v>
          </cell>
          <cell r="BR256">
            <v>0</v>
          </cell>
          <cell r="BT256">
            <v>0</v>
          </cell>
          <cell r="BU256">
            <v>0</v>
          </cell>
          <cell r="BW256">
            <v>0</v>
          </cell>
          <cell r="BX256">
            <v>0</v>
          </cell>
        </row>
        <row r="257">
          <cell r="A257" t="e">
            <v>#NAME?</v>
          </cell>
          <cell r="C257">
            <v>0</v>
          </cell>
          <cell r="D257">
            <v>0</v>
          </cell>
          <cell r="F257">
            <v>0</v>
          </cell>
          <cell r="G257">
            <v>0</v>
          </cell>
          <cell r="I257">
            <v>0</v>
          </cell>
          <cell r="J257">
            <v>0</v>
          </cell>
          <cell r="L257">
            <v>0</v>
          </cell>
          <cell r="M257">
            <v>0</v>
          </cell>
          <cell r="O257">
            <v>0</v>
          </cell>
          <cell r="P257">
            <v>0</v>
          </cell>
          <cell r="R257">
            <v>0</v>
          </cell>
          <cell r="S257">
            <v>0</v>
          </cell>
          <cell r="U257">
            <v>0</v>
          </cell>
          <cell r="V257">
            <v>0</v>
          </cell>
          <cell r="X257">
            <v>0</v>
          </cell>
          <cell r="Y257">
            <v>0</v>
          </cell>
          <cell r="AA257">
            <v>0</v>
          </cell>
          <cell r="AB257">
            <v>0</v>
          </cell>
          <cell r="AD257">
            <v>0</v>
          </cell>
          <cell r="AE257">
            <v>0</v>
          </cell>
          <cell r="AG257">
            <v>0</v>
          </cell>
          <cell r="AH257">
            <v>0</v>
          </cell>
          <cell r="AJ257">
            <v>0</v>
          </cell>
          <cell r="AK257">
            <v>0</v>
          </cell>
          <cell r="AM257">
            <v>0</v>
          </cell>
          <cell r="AN257">
            <v>0</v>
          </cell>
          <cell r="AP257">
            <v>0</v>
          </cell>
          <cell r="AQ257">
            <v>0</v>
          </cell>
          <cell r="AS257">
            <v>0</v>
          </cell>
          <cell r="AT257">
            <v>0</v>
          </cell>
          <cell r="AV257">
            <v>0</v>
          </cell>
          <cell r="AW257">
            <v>0</v>
          </cell>
          <cell r="AY257">
            <v>0</v>
          </cell>
          <cell r="AZ257">
            <v>0</v>
          </cell>
          <cell r="BB257">
            <v>0</v>
          </cell>
          <cell r="BC257">
            <v>0</v>
          </cell>
          <cell r="BE257">
            <v>0</v>
          </cell>
          <cell r="BF257">
            <v>0</v>
          </cell>
          <cell r="BH257">
            <v>0</v>
          </cell>
          <cell r="BI257">
            <v>0</v>
          </cell>
          <cell r="BK257">
            <v>0</v>
          </cell>
          <cell r="BL257">
            <v>0</v>
          </cell>
          <cell r="BN257">
            <v>0</v>
          </cell>
          <cell r="BO257">
            <v>0</v>
          </cell>
          <cell r="BQ257">
            <v>0</v>
          </cell>
          <cell r="BR257">
            <v>0</v>
          </cell>
          <cell r="BT257">
            <v>0</v>
          </cell>
          <cell r="BU257">
            <v>0</v>
          </cell>
          <cell r="BW257">
            <v>0</v>
          </cell>
          <cell r="BX257">
            <v>0</v>
          </cell>
        </row>
        <row r="258">
          <cell r="A258" t="e">
            <v>#NAME?</v>
          </cell>
          <cell r="C258">
            <v>0</v>
          </cell>
          <cell r="D258">
            <v>0</v>
          </cell>
          <cell r="F258">
            <v>0</v>
          </cell>
          <cell r="G258">
            <v>0</v>
          </cell>
          <cell r="I258">
            <v>0</v>
          </cell>
          <cell r="J258">
            <v>0</v>
          </cell>
          <cell r="L258">
            <v>0</v>
          </cell>
          <cell r="M258">
            <v>0</v>
          </cell>
          <cell r="O258">
            <v>0</v>
          </cell>
          <cell r="P258">
            <v>0</v>
          </cell>
          <cell r="R258">
            <v>0</v>
          </cell>
          <cell r="S258">
            <v>0</v>
          </cell>
          <cell r="U258">
            <v>0</v>
          </cell>
          <cell r="V258">
            <v>0</v>
          </cell>
          <cell r="X258">
            <v>0</v>
          </cell>
          <cell r="Y258">
            <v>0</v>
          </cell>
          <cell r="AA258">
            <v>0</v>
          </cell>
          <cell r="AB258">
            <v>0</v>
          </cell>
          <cell r="AD258">
            <v>0</v>
          </cell>
          <cell r="AE258">
            <v>0</v>
          </cell>
          <cell r="AG258">
            <v>0</v>
          </cell>
          <cell r="AH258">
            <v>0</v>
          </cell>
          <cell r="AJ258">
            <v>0</v>
          </cell>
          <cell r="AK258">
            <v>0</v>
          </cell>
          <cell r="AM258">
            <v>0</v>
          </cell>
          <cell r="AN258">
            <v>0</v>
          </cell>
          <cell r="AP258">
            <v>0</v>
          </cell>
          <cell r="AQ258">
            <v>0</v>
          </cell>
          <cell r="AS258">
            <v>0</v>
          </cell>
          <cell r="AT258">
            <v>0</v>
          </cell>
          <cell r="AV258">
            <v>0</v>
          </cell>
          <cell r="AW258">
            <v>0</v>
          </cell>
          <cell r="AY258">
            <v>0</v>
          </cell>
          <cell r="AZ258">
            <v>0</v>
          </cell>
          <cell r="BB258">
            <v>0</v>
          </cell>
          <cell r="BC258">
            <v>0</v>
          </cell>
          <cell r="BE258">
            <v>0</v>
          </cell>
          <cell r="BF258">
            <v>0</v>
          </cell>
          <cell r="BH258">
            <v>0</v>
          </cell>
          <cell r="BI258">
            <v>0</v>
          </cell>
          <cell r="BK258">
            <v>0</v>
          </cell>
          <cell r="BL258">
            <v>0</v>
          </cell>
          <cell r="BN258">
            <v>0</v>
          </cell>
          <cell r="BO258">
            <v>0</v>
          </cell>
          <cell r="BQ258">
            <v>0</v>
          </cell>
          <cell r="BR258">
            <v>0</v>
          </cell>
          <cell r="BT258">
            <v>0</v>
          </cell>
          <cell r="BU258">
            <v>0</v>
          </cell>
          <cell r="BW258">
            <v>0</v>
          </cell>
          <cell r="BX258">
            <v>0</v>
          </cell>
        </row>
        <row r="259">
          <cell r="A259" t="e">
            <v>#NAME?</v>
          </cell>
          <cell r="C259">
            <v>0</v>
          </cell>
          <cell r="D259">
            <v>0</v>
          </cell>
          <cell r="F259">
            <v>0</v>
          </cell>
          <cell r="G259">
            <v>0</v>
          </cell>
          <cell r="I259">
            <v>0</v>
          </cell>
          <cell r="J259">
            <v>0</v>
          </cell>
          <cell r="L259">
            <v>0</v>
          </cell>
          <cell r="M259">
            <v>0</v>
          </cell>
          <cell r="O259">
            <v>0</v>
          </cell>
          <cell r="P259">
            <v>0</v>
          </cell>
          <cell r="R259">
            <v>0</v>
          </cell>
          <cell r="S259">
            <v>0</v>
          </cell>
          <cell r="U259">
            <v>0</v>
          </cell>
          <cell r="V259">
            <v>0</v>
          </cell>
          <cell r="X259">
            <v>0</v>
          </cell>
          <cell r="Y259">
            <v>0</v>
          </cell>
          <cell r="AA259">
            <v>0</v>
          </cell>
          <cell r="AB259">
            <v>0</v>
          </cell>
          <cell r="AD259">
            <v>0</v>
          </cell>
          <cell r="AE259">
            <v>0</v>
          </cell>
          <cell r="AG259">
            <v>0</v>
          </cell>
          <cell r="AH259">
            <v>0</v>
          </cell>
          <cell r="AJ259">
            <v>0</v>
          </cell>
          <cell r="AK259">
            <v>0</v>
          </cell>
          <cell r="AM259">
            <v>0</v>
          </cell>
          <cell r="AN259">
            <v>0</v>
          </cell>
          <cell r="AP259">
            <v>0</v>
          </cell>
          <cell r="AQ259">
            <v>0</v>
          </cell>
          <cell r="AS259">
            <v>0</v>
          </cell>
          <cell r="AT259">
            <v>0</v>
          </cell>
          <cell r="AV259">
            <v>0</v>
          </cell>
          <cell r="AW259">
            <v>0</v>
          </cell>
          <cell r="AY259">
            <v>0</v>
          </cell>
          <cell r="AZ259">
            <v>0</v>
          </cell>
          <cell r="BB259">
            <v>0</v>
          </cell>
          <cell r="BC259">
            <v>0</v>
          </cell>
          <cell r="BE259">
            <v>0</v>
          </cell>
          <cell r="BF259">
            <v>0</v>
          </cell>
          <cell r="BH259">
            <v>0</v>
          </cell>
          <cell r="BI259">
            <v>0</v>
          </cell>
          <cell r="BK259">
            <v>0</v>
          </cell>
          <cell r="BL259">
            <v>0</v>
          </cell>
          <cell r="BN259">
            <v>0</v>
          </cell>
          <cell r="BO259">
            <v>0</v>
          </cell>
          <cell r="BQ259">
            <v>0</v>
          </cell>
          <cell r="BR259">
            <v>0</v>
          </cell>
          <cell r="BT259">
            <v>0</v>
          </cell>
          <cell r="BU259">
            <v>0</v>
          </cell>
          <cell r="BW259">
            <v>0</v>
          </cell>
          <cell r="BX259">
            <v>0</v>
          </cell>
        </row>
        <row r="260">
          <cell r="A260" t="e">
            <v>#NAME?</v>
          </cell>
          <cell r="C260">
            <v>0</v>
          </cell>
          <cell r="D260">
            <v>0</v>
          </cell>
          <cell r="F260">
            <v>0</v>
          </cell>
          <cell r="G260">
            <v>0</v>
          </cell>
          <cell r="I260">
            <v>0</v>
          </cell>
          <cell r="J260">
            <v>0</v>
          </cell>
          <cell r="L260">
            <v>0</v>
          </cell>
          <cell r="M260">
            <v>0</v>
          </cell>
          <cell r="O260">
            <v>0</v>
          </cell>
          <cell r="P260">
            <v>0</v>
          </cell>
          <cell r="R260">
            <v>0</v>
          </cell>
          <cell r="S260">
            <v>0</v>
          </cell>
          <cell r="U260">
            <v>0</v>
          </cell>
          <cell r="V260">
            <v>0</v>
          </cell>
          <cell r="X260">
            <v>0</v>
          </cell>
          <cell r="Y260">
            <v>0</v>
          </cell>
          <cell r="AA260">
            <v>0</v>
          </cell>
          <cell r="AB260">
            <v>0</v>
          </cell>
          <cell r="AD260">
            <v>0</v>
          </cell>
          <cell r="AE260">
            <v>0</v>
          </cell>
          <cell r="AG260">
            <v>0</v>
          </cell>
          <cell r="AH260">
            <v>0</v>
          </cell>
          <cell r="AJ260">
            <v>0</v>
          </cell>
          <cell r="AK260">
            <v>0</v>
          </cell>
          <cell r="AM260">
            <v>0</v>
          </cell>
          <cell r="AN260">
            <v>0</v>
          </cell>
          <cell r="AP260">
            <v>0</v>
          </cell>
          <cell r="AQ260">
            <v>0</v>
          </cell>
          <cell r="AS260">
            <v>0</v>
          </cell>
          <cell r="AT260">
            <v>0</v>
          </cell>
          <cell r="AV260">
            <v>0</v>
          </cell>
          <cell r="AW260">
            <v>0</v>
          </cell>
          <cell r="AY260">
            <v>0</v>
          </cell>
          <cell r="AZ260">
            <v>0</v>
          </cell>
          <cell r="BB260">
            <v>0</v>
          </cell>
          <cell r="BC260">
            <v>0</v>
          </cell>
          <cell r="BE260">
            <v>0</v>
          </cell>
          <cell r="BF260">
            <v>0</v>
          </cell>
          <cell r="BH260">
            <v>0</v>
          </cell>
          <cell r="BI260">
            <v>0</v>
          </cell>
          <cell r="BK260">
            <v>0</v>
          </cell>
          <cell r="BL260">
            <v>0</v>
          </cell>
          <cell r="BN260">
            <v>0</v>
          </cell>
          <cell r="BO260">
            <v>0</v>
          </cell>
          <cell r="BQ260">
            <v>0</v>
          </cell>
          <cell r="BR260">
            <v>0</v>
          </cell>
          <cell r="BT260">
            <v>0</v>
          </cell>
          <cell r="BU260">
            <v>0</v>
          </cell>
          <cell r="BW260">
            <v>0</v>
          </cell>
          <cell r="BX260">
            <v>0</v>
          </cell>
        </row>
        <row r="261">
          <cell r="A261" t="e">
            <v>#NAME?</v>
          </cell>
          <cell r="C261">
            <v>0</v>
          </cell>
          <cell r="D261">
            <v>0</v>
          </cell>
          <cell r="F261">
            <v>0</v>
          </cell>
          <cell r="G261">
            <v>0</v>
          </cell>
          <cell r="I261">
            <v>0</v>
          </cell>
          <cell r="J261">
            <v>0</v>
          </cell>
          <cell r="L261">
            <v>0</v>
          </cell>
          <cell r="M261">
            <v>0</v>
          </cell>
          <cell r="O261">
            <v>0</v>
          </cell>
          <cell r="P261">
            <v>0</v>
          </cell>
          <cell r="R261">
            <v>0</v>
          </cell>
          <cell r="S261">
            <v>0</v>
          </cell>
          <cell r="U261">
            <v>0</v>
          </cell>
          <cell r="V261">
            <v>0</v>
          </cell>
          <cell r="X261">
            <v>0</v>
          </cell>
          <cell r="Y261">
            <v>0</v>
          </cell>
          <cell r="AA261">
            <v>0</v>
          </cell>
          <cell r="AB261">
            <v>0</v>
          </cell>
          <cell r="AD261">
            <v>0</v>
          </cell>
          <cell r="AE261">
            <v>0</v>
          </cell>
          <cell r="AG261">
            <v>0</v>
          </cell>
          <cell r="AH261">
            <v>0</v>
          </cell>
          <cell r="AJ261">
            <v>0</v>
          </cell>
          <cell r="AK261">
            <v>0</v>
          </cell>
          <cell r="AM261">
            <v>0</v>
          </cell>
          <cell r="AN261">
            <v>0</v>
          </cell>
          <cell r="AP261">
            <v>0</v>
          </cell>
          <cell r="AQ261">
            <v>0</v>
          </cell>
          <cell r="AS261">
            <v>0</v>
          </cell>
          <cell r="AT261">
            <v>0</v>
          </cell>
          <cell r="AV261">
            <v>0</v>
          </cell>
          <cell r="AW261">
            <v>0</v>
          </cell>
          <cell r="AY261">
            <v>0</v>
          </cell>
          <cell r="AZ261">
            <v>0</v>
          </cell>
          <cell r="BB261">
            <v>0</v>
          </cell>
          <cell r="BC261">
            <v>0</v>
          </cell>
          <cell r="BE261">
            <v>0</v>
          </cell>
          <cell r="BF261">
            <v>0</v>
          </cell>
          <cell r="BH261">
            <v>0</v>
          </cell>
          <cell r="BI261">
            <v>0</v>
          </cell>
          <cell r="BK261">
            <v>0</v>
          </cell>
          <cell r="BL261">
            <v>0</v>
          </cell>
          <cell r="BN261">
            <v>0</v>
          </cell>
          <cell r="BO261">
            <v>0</v>
          </cell>
          <cell r="BQ261">
            <v>0</v>
          </cell>
          <cell r="BR261">
            <v>0</v>
          </cell>
          <cell r="BT261">
            <v>0</v>
          </cell>
          <cell r="BU261">
            <v>0</v>
          </cell>
          <cell r="BW261">
            <v>0</v>
          </cell>
          <cell r="BX261">
            <v>0</v>
          </cell>
        </row>
        <row r="262">
          <cell r="A262" t="e">
            <v>#NAME?</v>
          </cell>
          <cell r="C262">
            <v>0</v>
          </cell>
          <cell r="D262">
            <v>0</v>
          </cell>
          <cell r="F262">
            <v>0</v>
          </cell>
          <cell r="G262">
            <v>0</v>
          </cell>
          <cell r="I262">
            <v>0</v>
          </cell>
          <cell r="J262">
            <v>0</v>
          </cell>
          <cell r="L262">
            <v>0</v>
          </cell>
          <cell r="M262">
            <v>0</v>
          </cell>
          <cell r="O262">
            <v>0</v>
          </cell>
          <cell r="P262">
            <v>0</v>
          </cell>
          <cell r="R262">
            <v>0</v>
          </cell>
          <cell r="S262">
            <v>0</v>
          </cell>
          <cell r="U262">
            <v>0</v>
          </cell>
          <cell r="V262">
            <v>0</v>
          </cell>
          <cell r="X262">
            <v>0</v>
          </cell>
          <cell r="Y262">
            <v>0</v>
          </cell>
          <cell r="AA262">
            <v>0</v>
          </cell>
          <cell r="AB262">
            <v>0</v>
          </cell>
          <cell r="AD262">
            <v>0</v>
          </cell>
          <cell r="AE262">
            <v>0</v>
          </cell>
          <cell r="AG262">
            <v>0</v>
          </cell>
          <cell r="AH262">
            <v>0</v>
          </cell>
          <cell r="AJ262">
            <v>0</v>
          </cell>
          <cell r="AK262">
            <v>0</v>
          </cell>
          <cell r="AM262">
            <v>0</v>
          </cell>
          <cell r="AN262">
            <v>0</v>
          </cell>
          <cell r="AP262">
            <v>0</v>
          </cell>
          <cell r="AQ262">
            <v>0</v>
          </cell>
          <cell r="AS262">
            <v>0</v>
          </cell>
          <cell r="AT262">
            <v>0</v>
          </cell>
          <cell r="AV262">
            <v>0</v>
          </cell>
          <cell r="AW262">
            <v>0</v>
          </cell>
          <cell r="AY262">
            <v>0</v>
          </cell>
          <cell r="AZ262">
            <v>0</v>
          </cell>
          <cell r="BB262">
            <v>0</v>
          </cell>
          <cell r="BC262">
            <v>0</v>
          </cell>
          <cell r="BE262">
            <v>0</v>
          </cell>
          <cell r="BF262">
            <v>0</v>
          </cell>
          <cell r="BH262">
            <v>0</v>
          </cell>
          <cell r="BI262">
            <v>0</v>
          </cell>
          <cell r="BK262">
            <v>0</v>
          </cell>
          <cell r="BL262">
            <v>0</v>
          </cell>
          <cell r="BN262">
            <v>0</v>
          </cell>
          <cell r="BO262">
            <v>0</v>
          </cell>
          <cell r="BQ262">
            <v>0</v>
          </cell>
          <cell r="BR262">
            <v>0</v>
          </cell>
          <cell r="BT262">
            <v>0</v>
          </cell>
          <cell r="BU262">
            <v>0</v>
          </cell>
          <cell r="BW262">
            <v>0</v>
          </cell>
          <cell r="BX262">
            <v>0</v>
          </cell>
        </row>
        <row r="263">
          <cell r="A263" t="e">
            <v>#NAME?</v>
          </cell>
          <cell r="C263">
            <v>0</v>
          </cell>
          <cell r="D263">
            <v>0</v>
          </cell>
          <cell r="F263">
            <v>0</v>
          </cell>
          <cell r="G263">
            <v>0</v>
          </cell>
          <cell r="I263">
            <v>0</v>
          </cell>
          <cell r="J263">
            <v>0</v>
          </cell>
          <cell r="L263">
            <v>0</v>
          </cell>
          <cell r="M263">
            <v>0</v>
          </cell>
          <cell r="O263">
            <v>0</v>
          </cell>
          <cell r="P263">
            <v>0</v>
          </cell>
          <cell r="R263">
            <v>0</v>
          </cell>
          <cell r="S263">
            <v>0</v>
          </cell>
          <cell r="U263">
            <v>0</v>
          </cell>
          <cell r="V263">
            <v>0</v>
          </cell>
          <cell r="X263">
            <v>0</v>
          </cell>
          <cell r="Y263">
            <v>0</v>
          </cell>
          <cell r="AA263">
            <v>0</v>
          </cell>
          <cell r="AB263">
            <v>0</v>
          </cell>
          <cell r="AD263">
            <v>0</v>
          </cell>
          <cell r="AE263">
            <v>0</v>
          </cell>
          <cell r="AG263">
            <v>0</v>
          </cell>
          <cell r="AH263">
            <v>0</v>
          </cell>
          <cell r="AJ263">
            <v>0</v>
          </cell>
          <cell r="AK263">
            <v>0</v>
          </cell>
          <cell r="AM263">
            <v>0</v>
          </cell>
          <cell r="AN263">
            <v>0</v>
          </cell>
          <cell r="AP263">
            <v>0</v>
          </cell>
          <cell r="AQ263">
            <v>0</v>
          </cell>
          <cell r="AS263">
            <v>0</v>
          </cell>
          <cell r="AT263">
            <v>0</v>
          </cell>
          <cell r="AV263">
            <v>0</v>
          </cell>
          <cell r="AW263">
            <v>0</v>
          </cell>
          <cell r="AY263">
            <v>0</v>
          </cell>
          <cell r="AZ263">
            <v>0</v>
          </cell>
          <cell r="BB263">
            <v>0</v>
          </cell>
          <cell r="BC263">
            <v>0</v>
          </cell>
          <cell r="BE263">
            <v>0</v>
          </cell>
          <cell r="BF263">
            <v>0</v>
          </cell>
          <cell r="BH263">
            <v>0</v>
          </cell>
          <cell r="BI263">
            <v>0</v>
          </cell>
          <cell r="BK263">
            <v>0</v>
          </cell>
          <cell r="BL263">
            <v>0</v>
          </cell>
          <cell r="BN263">
            <v>0</v>
          </cell>
          <cell r="BO263">
            <v>0</v>
          </cell>
          <cell r="BQ263">
            <v>0</v>
          </cell>
          <cell r="BR263">
            <v>0</v>
          </cell>
          <cell r="BT263">
            <v>0</v>
          </cell>
          <cell r="BU263">
            <v>0</v>
          </cell>
          <cell r="BW263">
            <v>0</v>
          </cell>
          <cell r="BX263">
            <v>0</v>
          </cell>
        </row>
        <row r="264">
          <cell r="A264" t="e">
            <v>#NAME?</v>
          </cell>
          <cell r="C264">
            <v>0</v>
          </cell>
          <cell r="D264">
            <v>0</v>
          </cell>
          <cell r="F264">
            <v>0</v>
          </cell>
          <cell r="G264">
            <v>0</v>
          </cell>
          <cell r="I264">
            <v>0</v>
          </cell>
          <cell r="J264">
            <v>0</v>
          </cell>
          <cell r="L264">
            <v>0</v>
          </cell>
          <cell r="M264">
            <v>0</v>
          </cell>
          <cell r="O264">
            <v>0</v>
          </cell>
          <cell r="P264">
            <v>0</v>
          </cell>
          <cell r="R264">
            <v>0</v>
          </cell>
          <cell r="S264">
            <v>0</v>
          </cell>
          <cell r="U264">
            <v>0</v>
          </cell>
          <cell r="V264">
            <v>0</v>
          </cell>
          <cell r="X264">
            <v>0</v>
          </cell>
          <cell r="Y264">
            <v>0</v>
          </cell>
          <cell r="AA264">
            <v>0</v>
          </cell>
          <cell r="AB264">
            <v>0</v>
          </cell>
          <cell r="AD264">
            <v>0</v>
          </cell>
          <cell r="AE264">
            <v>0</v>
          </cell>
          <cell r="AG264">
            <v>0</v>
          </cell>
          <cell r="AH264">
            <v>0</v>
          </cell>
          <cell r="AJ264">
            <v>0</v>
          </cell>
          <cell r="AK264">
            <v>0</v>
          </cell>
          <cell r="AM264">
            <v>0</v>
          </cell>
          <cell r="AN264">
            <v>0</v>
          </cell>
          <cell r="AP264">
            <v>0</v>
          </cell>
          <cell r="AQ264">
            <v>0</v>
          </cell>
          <cell r="AS264">
            <v>0</v>
          </cell>
          <cell r="AT264">
            <v>0</v>
          </cell>
          <cell r="AV264">
            <v>0</v>
          </cell>
          <cell r="AW264">
            <v>0</v>
          </cell>
          <cell r="AY264">
            <v>0</v>
          </cell>
          <cell r="AZ264">
            <v>0</v>
          </cell>
          <cell r="BB264">
            <v>0</v>
          </cell>
          <cell r="BC264">
            <v>0</v>
          </cell>
          <cell r="BE264">
            <v>0</v>
          </cell>
          <cell r="BF264">
            <v>0</v>
          </cell>
          <cell r="BH264">
            <v>0</v>
          </cell>
          <cell r="BI264">
            <v>0</v>
          </cell>
          <cell r="BK264">
            <v>0</v>
          </cell>
          <cell r="BL264">
            <v>0</v>
          </cell>
          <cell r="BN264">
            <v>0</v>
          </cell>
          <cell r="BO264">
            <v>0</v>
          </cell>
          <cell r="BQ264">
            <v>0</v>
          </cell>
          <cell r="BR264">
            <v>0</v>
          </cell>
          <cell r="BT264">
            <v>0</v>
          </cell>
          <cell r="BU264">
            <v>0</v>
          </cell>
          <cell r="BW264">
            <v>0</v>
          </cell>
          <cell r="BX264">
            <v>0</v>
          </cell>
        </row>
        <row r="265">
          <cell r="A265" t="e">
            <v>#NAME?</v>
          </cell>
          <cell r="C265">
            <v>0</v>
          </cell>
          <cell r="D265">
            <v>0</v>
          </cell>
          <cell r="F265">
            <v>0</v>
          </cell>
          <cell r="G265">
            <v>0</v>
          </cell>
          <cell r="I265">
            <v>0</v>
          </cell>
          <cell r="J265">
            <v>0</v>
          </cell>
          <cell r="L265">
            <v>0</v>
          </cell>
          <cell r="M265">
            <v>0</v>
          </cell>
          <cell r="O265">
            <v>0</v>
          </cell>
          <cell r="P265">
            <v>0</v>
          </cell>
          <cell r="R265">
            <v>0</v>
          </cell>
          <cell r="S265">
            <v>0</v>
          </cell>
          <cell r="U265">
            <v>0</v>
          </cell>
          <cell r="V265">
            <v>0</v>
          </cell>
          <cell r="X265">
            <v>0</v>
          </cell>
          <cell r="Y265">
            <v>0</v>
          </cell>
          <cell r="AA265">
            <v>0</v>
          </cell>
          <cell r="AB265">
            <v>0</v>
          </cell>
          <cell r="AD265">
            <v>0</v>
          </cell>
          <cell r="AE265">
            <v>0</v>
          </cell>
          <cell r="AG265">
            <v>0</v>
          </cell>
          <cell r="AH265">
            <v>0</v>
          </cell>
          <cell r="AJ265">
            <v>0</v>
          </cell>
          <cell r="AK265">
            <v>0</v>
          </cell>
          <cell r="AM265">
            <v>0</v>
          </cell>
          <cell r="AN265">
            <v>0</v>
          </cell>
          <cell r="AP265">
            <v>0</v>
          </cell>
          <cell r="AQ265">
            <v>0</v>
          </cell>
          <cell r="AS265">
            <v>0</v>
          </cell>
          <cell r="AT265">
            <v>0</v>
          </cell>
          <cell r="AV265">
            <v>0</v>
          </cell>
          <cell r="AW265">
            <v>0</v>
          </cell>
          <cell r="AY265">
            <v>0</v>
          </cell>
          <cell r="AZ265">
            <v>0</v>
          </cell>
          <cell r="BB265">
            <v>0</v>
          </cell>
          <cell r="BC265">
            <v>0</v>
          </cell>
          <cell r="BE265">
            <v>0</v>
          </cell>
          <cell r="BF265">
            <v>0</v>
          </cell>
          <cell r="BH265">
            <v>0</v>
          </cell>
          <cell r="BI265">
            <v>0</v>
          </cell>
          <cell r="BK265">
            <v>0</v>
          </cell>
          <cell r="BL265">
            <v>0</v>
          </cell>
          <cell r="BN265">
            <v>0</v>
          </cell>
          <cell r="BO265">
            <v>0</v>
          </cell>
          <cell r="BQ265">
            <v>0</v>
          </cell>
          <cell r="BR265">
            <v>0</v>
          </cell>
          <cell r="BT265">
            <v>0</v>
          </cell>
          <cell r="BU265">
            <v>0</v>
          </cell>
          <cell r="BW265">
            <v>0</v>
          </cell>
          <cell r="BX265">
            <v>0</v>
          </cell>
        </row>
        <row r="266">
          <cell r="A266" t="e">
            <v>#NAME?</v>
          </cell>
          <cell r="C266">
            <v>0</v>
          </cell>
          <cell r="D266">
            <v>0</v>
          </cell>
          <cell r="F266">
            <v>0</v>
          </cell>
          <cell r="G266">
            <v>0</v>
          </cell>
          <cell r="I266">
            <v>0</v>
          </cell>
          <cell r="J266">
            <v>0</v>
          </cell>
          <cell r="L266">
            <v>0</v>
          </cell>
          <cell r="M266">
            <v>0</v>
          </cell>
          <cell r="O266">
            <v>0</v>
          </cell>
          <cell r="P266">
            <v>0</v>
          </cell>
          <cell r="R266">
            <v>0</v>
          </cell>
          <cell r="S266">
            <v>0</v>
          </cell>
          <cell r="U266">
            <v>0</v>
          </cell>
          <cell r="V266">
            <v>0</v>
          </cell>
          <cell r="X266">
            <v>0</v>
          </cell>
          <cell r="Y266">
            <v>0</v>
          </cell>
          <cell r="AA266">
            <v>0</v>
          </cell>
          <cell r="AB266">
            <v>0</v>
          </cell>
          <cell r="AD266">
            <v>0</v>
          </cell>
          <cell r="AE266">
            <v>0</v>
          </cell>
          <cell r="AG266">
            <v>0</v>
          </cell>
          <cell r="AH266">
            <v>0</v>
          </cell>
          <cell r="AJ266">
            <v>0</v>
          </cell>
          <cell r="AK266">
            <v>0</v>
          </cell>
          <cell r="AM266">
            <v>0</v>
          </cell>
          <cell r="AN266">
            <v>0</v>
          </cell>
          <cell r="AP266">
            <v>0</v>
          </cell>
          <cell r="AQ266">
            <v>0</v>
          </cell>
          <cell r="AS266">
            <v>0</v>
          </cell>
          <cell r="AT266">
            <v>0</v>
          </cell>
          <cell r="AV266">
            <v>0</v>
          </cell>
          <cell r="AW266">
            <v>0</v>
          </cell>
          <cell r="AY266">
            <v>0</v>
          </cell>
          <cell r="AZ266">
            <v>0</v>
          </cell>
          <cell r="BB266">
            <v>0</v>
          </cell>
          <cell r="BC266">
            <v>0</v>
          </cell>
          <cell r="BE266">
            <v>0</v>
          </cell>
          <cell r="BF266">
            <v>0</v>
          </cell>
          <cell r="BH266">
            <v>0</v>
          </cell>
          <cell r="BI266">
            <v>0</v>
          </cell>
          <cell r="BK266">
            <v>0</v>
          </cell>
          <cell r="BL266">
            <v>0</v>
          </cell>
          <cell r="BN266">
            <v>0</v>
          </cell>
          <cell r="BO266">
            <v>0</v>
          </cell>
          <cell r="BQ266">
            <v>0</v>
          </cell>
          <cell r="BR266">
            <v>0</v>
          </cell>
          <cell r="BT266">
            <v>0</v>
          </cell>
          <cell r="BU266">
            <v>0</v>
          </cell>
          <cell r="BW266">
            <v>0</v>
          </cell>
          <cell r="BX266">
            <v>0</v>
          </cell>
        </row>
        <row r="267">
          <cell r="A267" t="e">
            <v>#NAME?</v>
          </cell>
          <cell r="C267">
            <v>0</v>
          </cell>
          <cell r="D267">
            <v>0</v>
          </cell>
          <cell r="F267">
            <v>0</v>
          </cell>
          <cell r="G267">
            <v>0</v>
          </cell>
          <cell r="I267">
            <v>0</v>
          </cell>
          <cell r="J267">
            <v>0</v>
          </cell>
          <cell r="L267">
            <v>0</v>
          </cell>
          <cell r="M267">
            <v>0</v>
          </cell>
          <cell r="O267">
            <v>0</v>
          </cell>
          <cell r="P267">
            <v>0</v>
          </cell>
          <cell r="R267">
            <v>0</v>
          </cell>
          <cell r="S267">
            <v>0</v>
          </cell>
          <cell r="U267">
            <v>0</v>
          </cell>
          <cell r="V267">
            <v>0</v>
          </cell>
          <cell r="X267">
            <v>0</v>
          </cell>
          <cell r="Y267">
            <v>0</v>
          </cell>
          <cell r="AA267">
            <v>0</v>
          </cell>
          <cell r="AB267">
            <v>0</v>
          </cell>
          <cell r="AD267">
            <v>0</v>
          </cell>
          <cell r="AE267">
            <v>0</v>
          </cell>
          <cell r="AG267">
            <v>0</v>
          </cell>
          <cell r="AH267">
            <v>0</v>
          </cell>
          <cell r="AJ267">
            <v>0</v>
          </cell>
          <cell r="AK267">
            <v>0</v>
          </cell>
          <cell r="AM267">
            <v>0</v>
          </cell>
          <cell r="AN267">
            <v>0</v>
          </cell>
          <cell r="AP267">
            <v>0</v>
          </cell>
          <cell r="AQ267">
            <v>0</v>
          </cell>
          <cell r="AS267">
            <v>0</v>
          </cell>
          <cell r="AT267">
            <v>0</v>
          </cell>
          <cell r="AV267">
            <v>0</v>
          </cell>
          <cell r="AW267">
            <v>0</v>
          </cell>
          <cell r="AY267">
            <v>0</v>
          </cell>
          <cell r="AZ267">
            <v>0</v>
          </cell>
          <cell r="BB267">
            <v>0</v>
          </cell>
          <cell r="BC267">
            <v>0</v>
          </cell>
          <cell r="BE267">
            <v>0</v>
          </cell>
          <cell r="BF267">
            <v>0</v>
          </cell>
          <cell r="BH267">
            <v>0</v>
          </cell>
          <cell r="BI267">
            <v>0</v>
          </cell>
          <cell r="BK267">
            <v>0</v>
          </cell>
          <cell r="BL267">
            <v>0</v>
          </cell>
          <cell r="BN267">
            <v>0</v>
          </cell>
          <cell r="BO267">
            <v>0</v>
          </cell>
          <cell r="BQ267">
            <v>0</v>
          </cell>
          <cell r="BR267">
            <v>0</v>
          </cell>
          <cell r="BT267">
            <v>0</v>
          </cell>
          <cell r="BU267">
            <v>0</v>
          </cell>
          <cell r="BW267">
            <v>0</v>
          </cell>
          <cell r="BX267">
            <v>0</v>
          </cell>
        </row>
        <row r="268">
          <cell r="A268" t="e">
            <v>#NAME?</v>
          </cell>
          <cell r="C268">
            <v>0</v>
          </cell>
          <cell r="D268">
            <v>0</v>
          </cell>
          <cell r="F268">
            <v>0</v>
          </cell>
          <cell r="G268">
            <v>0</v>
          </cell>
          <cell r="I268">
            <v>0</v>
          </cell>
          <cell r="J268">
            <v>0</v>
          </cell>
          <cell r="L268">
            <v>0</v>
          </cell>
          <cell r="M268">
            <v>0</v>
          </cell>
          <cell r="O268">
            <v>0</v>
          </cell>
          <cell r="P268">
            <v>0</v>
          </cell>
          <cell r="R268">
            <v>0</v>
          </cell>
          <cell r="S268">
            <v>0</v>
          </cell>
          <cell r="U268">
            <v>0</v>
          </cell>
          <cell r="V268">
            <v>0</v>
          </cell>
          <cell r="X268">
            <v>0</v>
          </cell>
          <cell r="Y268">
            <v>0</v>
          </cell>
          <cell r="AA268">
            <v>0</v>
          </cell>
          <cell r="AB268">
            <v>0</v>
          </cell>
          <cell r="AD268">
            <v>0</v>
          </cell>
          <cell r="AE268">
            <v>0</v>
          </cell>
          <cell r="AG268">
            <v>0</v>
          </cell>
          <cell r="AH268">
            <v>0</v>
          </cell>
          <cell r="AJ268">
            <v>0</v>
          </cell>
          <cell r="AK268">
            <v>0</v>
          </cell>
          <cell r="AM268">
            <v>0</v>
          </cell>
          <cell r="AN268">
            <v>0</v>
          </cell>
          <cell r="AP268">
            <v>0</v>
          </cell>
          <cell r="AQ268">
            <v>0</v>
          </cell>
          <cell r="AS268">
            <v>0</v>
          </cell>
          <cell r="AT268">
            <v>0</v>
          </cell>
          <cell r="AV268">
            <v>0</v>
          </cell>
          <cell r="AW268">
            <v>0</v>
          </cell>
          <cell r="AY268">
            <v>0</v>
          </cell>
          <cell r="AZ268">
            <v>0</v>
          </cell>
          <cell r="BB268">
            <v>0</v>
          </cell>
          <cell r="BC268">
            <v>0</v>
          </cell>
          <cell r="BE268">
            <v>0</v>
          </cell>
          <cell r="BF268">
            <v>0</v>
          </cell>
          <cell r="BH268">
            <v>0</v>
          </cell>
          <cell r="BI268">
            <v>0</v>
          </cell>
          <cell r="BK268">
            <v>0</v>
          </cell>
          <cell r="BL268">
            <v>0</v>
          </cell>
          <cell r="BN268">
            <v>0</v>
          </cell>
          <cell r="BO268">
            <v>0</v>
          </cell>
          <cell r="BQ268">
            <v>0</v>
          </cell>
          <cell r="BR268">
            <v>0</v>
          </cell>
          <cell r="BT268">
            <v>0</v>
          </cell>
          <cell r="BU268">
            <v>0</v>
          </cell>
          <cell r="BW268">
            <v>0</v>
          </cell>
          <cell r="BX268">
            <v>0</v>
          </cell>
        </row>
        <row r="269">
          <cell r="A269" t="e">
            <v>#NAME?</v>
          </cell>
          <cell r="C269">
            <v>0</v>
          </cell>
          <cell r="D269">
            <v>0</v>
          </cell>
          <cell r="F269">
            <v>0</v>
          </cell>
          <cell r="G269">
            <v>0</v>
          </cell>
          <cell r="I269">
            <v>0</v>
          </cell>
          <cell r="J269">
            <v>0</v>
          </cell>
          <cell r="L269">
            <v>0</v>
          </cell>
          <cell r="M269">
            <v>0</v>
          </cell>
          <cell r="O269">
            <v>0</v>
          </cell>
          <cell r="P269">
            <v>0</v>
          </cell>
          <cell r="R269">
            <v>0</v>
          </cell>
          <cell r="S269">
            <v>0</v>
          </cell>
          <cell r="U269">
            <v>0</v>
          </cell>
          <cell r="V269">
            <v>0</v>
          </cell>
          <cell r="X269">
            <v>0</v>
          </cell>
          <cell r="Y269">
            <v>0</v>
          </cell>
          <cell r="AA269">
            <v>0</v>
          </cell>
          <cell r="AB269">
            <v>0</v>
          </cell>
          <cell r="AD269">
            <v>0</v>
          </cell>
          <cell r="AE269">
            <v>0</v>
          </cell>
          <cell r="AG269">
            <v>0</v>
          </cell>
          <cell r="AH269">
            <v>0</v>
          </cell>
          <cell r="AJ269">
            <v>0</v>
          </cell>
          <cell r="AK269">
            <v>0</v>
          </cell>
          <cell r="AM269">
            <v>0</v>
          </cell>
          <cell r="AN269">
            <v>0</v>
          </cell>
          <cell r="AP269">
            <v>0</v>
          </cell>
          <cell r="AQ269">
            <v>0</v>
          </cell>
          <cell r="AS269">
            <v>0</v>
          </cell>
          <cell r="AT269">
            <v>0</v>
          </cell>
          <cell r="AV269">
            <v>0</v>
          </cell>
          <cell r="AW269">
            <v>0</v>
          </cell>
          <cell r="AY269">
            <v>0</v>
          </cell>
          <cell r="AZ269">
            <v>0</v>
          </cell>
          <cell r="BB269">
            <v>0</v>
          </cell>
          <cell r="BC269">
            <v>0</v>
          </cell>
          <cell r="BE269">
            <v>0</v>
          </cell>
          <cell r="BF269">
            <v>0</v>
          </cell>
          <cell r="BH269">
            <v>0</v>
          </cell>
          <cell r="BI269">
            <v>0</v>
          </cell>
          <cell r="BK269">
            <v>0</v>
          </cell>
          <cell r="BL269">
            <v>0</v>
          </cell>
          <cell r="BN269">
            <v>0</v>
          </cell>
          <cell r="BO269">
            <v>0</v>
          </cell>
          <cell r="BQ269">
            <v>0</v>
          </cell>
          <cell r="BR269">
            <v>0</v>
          </cell>
          <cell r="BT269">
            <v>0</v>
          </cell>
          <cell r="BU269">
            <v>0</v>
          </cell>
          <cell r="BW269">
            <v>0</v>
          </cell>
          <cell r="BX269">
            <v>0</v>
          </cell>
        </row>
        <row r="270">
          <cell r="A270" t="e">
            <v>#NAME?</v>
          </cell>
          <cell r="C270">
            <v>0</v>
          </cell>
          <cell r="D270">
            <v>0</v>
          </cell>
          <cell r="F270">
            <v>0</v>
          </cell>
          <cell r="G270">
            <v>0</v>
          </cell>
          <cell r="I270">
            <v>0</v>
          </cell>
          <cell r="J270">
            <v>0</v>
          </cell>
          <cell r="L270">
            <v>0</v>
          </cell>
          <cell r="M270">
            <v>0</v>
          </cell>
          <cell r="O270">
            <v>0</v>
          </cell>
          <cell r="P270">
            <v>0</v>
          </cell>
          <cell r="R270">
            <v>0</v>
          </cell>
          <cell r="S270">
            <v>0</v>
          </cell>
          <cell r="U270">
            <v>0</v>
          </cell>
          <cell r="V270">
            <v>0</v>
          </cell>
          <cell r="X270">
            <v>0</v>
          </cell>
          <cell r="Y270">
            <v>0</v>
          </cell>
          <cell r="AA270">
            <v>0</v>
          </cell>
          <cell r="AB270">
            <v>0</v>
          </cell>
          <cell r="AD270">
            <v>0</v>
          </cell>
          <cell r="AE270">
            <v>0</v>
          </cell>
          <cell r="AG270">
            <v>0</v>
          </cell>
          <cell r="AH270">
            <v>0</v>
          </cell>
          <cell r="AJ270">
            <v>0</v>
          </cell>
          <cell r="AK270">
            <v>0</v>
          </cell>
          <cell r="AM270">
            <v>0</v>
          </cell>
          <cell r="AN270">
            <v>0</v>
          </cell>
          <cell r="AP270">
            <v>0</v>
          </cell>
          <cell r="AQ270">
            <v>0</v>
          </cell>
          <cell r="AS270">
            <v>0</v>
          </cell>
          <cell r="AT270">
            <v>0</v>
          </cell>
          <cell r="AV270">
            <v>0</v>
          </cell>
          <cell r="AW270">
            <v>0</v>
          </cell>
          <cell r="AY270">
            <v>0</v>
          </cell>
          <cell r="AZ270">
            <v>0</v>
          </cell>
          <cell r="BB270">
            <v>0</v>
          </cell>
          <cell r="BC270">
            <v>0</v>
          </cell>
          <cell r="BE270">
            <v>0</v>
          </cell>
          <cell r="BF270">
            <v>0</v>
          </cell>
          <cell r="BH270">
            <v>0</v>
          </cell>
          <cell r="BI270">
            <v>0</v>
          </cell>
          <cell r="BK270">
            <v>0</v>
          </cell>
          <cell r="BL270">
            <v>0</v>
          </cell>
          <cell r="BN270">
            <v>0</v>
          </cell>
          <cell r="BO270">
            <v>0</v>
          </cell>
          <cell r="BQ270">
            <v>0</v>
          </cell>
          <cell r="BR270">
            <v>0</v>
          </cell>
          <cell r="BT270">
            <v>0</v>
          </cell>
          <cell r="BU270">
            <v>0</v>
          </cell>
          <cell r="BW270">
            <v>0</v>
          </cell>
          <cell r="BX270">
            <v>0</v>
          </cell>
        </row>
        <row r="271">
          <cell r="A271" t="e">
            <v>#NAME?</v>
          </cell>
          <cell r="C271">
            <v>0</v>
          </cell>
          <cell r="D271">
            <v>0</v>
          </cell>
          <cell r="F271">
            <v>0</v>
          </cell>
          <cell r="G271">
            <v>0</v>
          </cell>
          <cell r="I271">
            <v>0</v>
          </cell>
          <cell r="J271">
            <v>0</v>
          </cell>
          <cell r="L271">
            <v>0</v>
          </cell>
          <cell r="M271">
            <v>0</v>
          </cell>
          <cell r="O271">
            <v>0</v>
          </cell>
          <cell r="P271">
            <v>0</v>
          </cell>
          <cell r="R271">
            <v>0</v>
          </cell>
          <cell r="S271">
            <v>0</v>
          </cell>
          <cell r="U271">
            <v>0</v>
          </cell>
          <cell r="V271">
            <v>0</v>
          </cell>
          <cell r="X271">
            <v>0</v>
          </cell>
          <cell r="Y271">
            <v>0</v>
          </cell>
          <cell r="AA271">
            <v>0</v>
          </cell>
          <cell r="AB271">
            <v>0</v>
          </cell>
          <cell r="AD271">
            <v>0</v>
          </cell>
          <cell r="AE271">
            <v>0</v>
          </cell>
          <cell r="AG271">
            <v>0</v>
          </cell>
          <cell r="AH271">
            <v>0</v>
          </cell>
          <cell r="AJ271">
            <v>0</v>
          </cell>
          <cell r="AK271">
            <v>0</v>
          </cell>
          <cell r="AM271">
            <v>0</v>
          </cell>
          <cell r="AN271">
            <v>0</v>
          </cell>
          <cell r="AP271">
            <v>0</v>
          </cell>
          <cell r="AQ271">
            <v>0</v>
          </cell>
          <cell r="AS271">
            <v>0</v>
          </cell>
          <cell r="AT271">
            <v>0</v>
          </cell>
          <cell r="AV271">
            <v>0</v>
          </cell>
          <cell r="AW271">
            <v>0</v>
          </cell>
          <cell r="AY271">
            <v>0</v>
          </cell>
          <cell r="AZ271">
            <v>0</v>
          </cell>
          <cell r="BB271">
            <v>0</v>
          </cell>
          <cell r="BC271">
            <v>0</v>
          </cell>
          <cell r="BE271">
            <v>0</v>
          </cell>
          <cell r="BF271">
            <v>0</v>
          </cell>
          <cell r="BH271">
            <v>0</v>
          </cell>
          <cell r="BI271">
            <v>0</v>
          </cell>
          <cell r="BK271">
            <v>0</v>
          </cell>
          <cell r="BL271">
            <v>0</v>
          </cell>
          <cell r="BN271">
            <v>0</v>
          </cell>
          <cell r="BO271">
            <v>0</v>
          </cell>
          <cell r="BQ271">
            <v>0</v>
          </cell>
          <cell r="BR271">
            <v>0</v>
          </cell>
          <cell r="BT271">
            <v>0</v>
          </cell>
          <cell r="BU271">
            <v>0</v>
          </cell>
          <cell r="BW271">
            <v>0</v>
          </cell>
          <cell r="BX271">
            <v>0</v>
          </cell>
        </row>
        <row r="272">
          <cell r="A272" t="e">
            <v>#NAME?</v>
          </cell>
          <cell r="C272">
            <v>0</v>
          </cell>
          <cell r="D272">
            <v>0</v>
          </cell>
          <cell r="F272">
            <v>0</v>
          </cell>
          <cell r="G272">
            <v>0</v>
          </cell>
          <cell r="I272">
            <v>0</v>
          </cell>
          <cell r="J272">
            <v>0</v>
          </cell>
          <cell r="L272">
            <v>0</v>
          </cell>
          <cell r="M272">
            <v>0</v>
          </cell>
          <cell r="O272">
            <v>0</v>
          </cell>
          <cell r="P272">
            <v>0</v>
          </cell>
          <cell r="R272">
            <v>0</v>
          </cell>
          <cell r="S272">
            <v>0</v>
          </cell>
          <cell r="U272">
            <v>0</v>
          </cell>
          <cell r="V272">
            <v>0</v>
          </cell>
          <cell r="X272">
            <v>0</v>
          </cell>
          <cell r="Y272">
            <v>0</v>
          </cell>
          <cell r="AA272">
            <v>0</v>
          </cell>
          <cell r="AB272">
            <v>0</v>
          </cell>
          <cell r="AD272">
            <v>0</v>
          </cell>
          <cell r="AE272">
            <v>0</v>
          </cell>
          <cell r="AG272">
            <v>0</v>
          </cell>
          <cell r="AH272">
            <v>0</v>
          </cell>
          <cell r="AJ272">
            <v>0</v>
          </cell>
          <cell r="AK272">
            <v>0</v>
          </cell>
          <cell r="AM272">
            <v>0</v>
          </cell>
          <cell r="AN272">
            <v>0</v>
          </cell>
          <cell r="AP272">
            <v>0</v>
          </cell>
          <cell r="AQ272">
            <v>0</v>
          </cell>
          <cell r="AS272">
            <v>0</v>
          </cell>
          <cell r="AT272">
            <v>0</v>
          </cell>
          <cell r="AV272">
            <v>0</v>
          </cell>
          <cell r="AW272">
            <v>0</v>
          </cell>
          <cell r="AY272">
            <v>0</v>
          </cell>
          <cell r="AZ272">
            <v>0</v>
          </cell>
          <cell r="BB272">
            <v>0</v>
          </cell>
          <cell r="BC272">
            <v>0</v>
          </cell>
          <cell r="BE272">
            <v>0</v>
          </cell>
          <cell r="BF272">
            <v>0</v>
          </cell>
          <cell r="BH272">
            <v>0</v>
          </cell>
          <cell r="BI272">
            <v>0</v>
          </cell>
          <cell r="BK272">
            <v>0</v>
          </cell>
          <cell r="BL272">
            <v>0</v>
          </cell>
          <cell r="BN272">
            <v>0</v>
          </cell>
          <cell r="BO272">
            <v>0</v>
          </cell>
          <cell r="BQ272">
            <v>0</v>
          </cell>
          <cell r="BR272">
            <v>0</v>
          </cell>
          <cell r="BT272">
            <v>0</v>
          </cell>
          <cell r="BU272">
            <v>0</v>
          </cell>
          <cell r="BW272">
            <v>0</v>
          </cell>
          <cell r="BX272">
            <v>0</v>
          </cell>
        </row>
        <row r="273">
          <cell r="A273" t="e">
            <v>#NAME?</v>
          </cell>
          <cell r="C273">
            <v>0</v>
          </cell>
          <cell r="D273">
            <v>0</v>
          </cell>
          <cell r="F273">
            <v>0</v>
          </cell>
          <cell r="G273">
            <v>0</v>
          </cell>
          <cell r="I273">
            <v>0</v>
          </cell>
          <cell r="J273">
            <v>0</v>
          </cell>
          <cell r="L273">
            <v>0</v>
          </cell>
          <cell r="M273">
            <v>0</v>
          </cell>
          <cell r="O273">
            <v>0</v>
          </cell>
          <cell r="P273">
            <v>0</v>
          </cell>
          <cell r="R273">
            <v>0</v>
          </cell>
          <cell r="S273">
            <v>0</v>
          </cell>
          <cell r="U273">
            <v>0</v>
          </cell>
          <cell r="V273">
            <v>0</v>
          </cell>
          <cell r="X273">
            <v>0</v>
          </cell>
          <cell r="Y273">
            <v>0</v>
          </cell>
          <cell r="AA273">
            <v>0</v>
          </cell>
          <cell r="AB273">
            <v>0</v>
          </cell>
          <cell r="AD273">
            <v>0</v>
          </cell>
          <cell r="AE273">
            <v>0</v>
          </cell>
          <cell r="AG273">
            <v>0</v>
          </cell>
          <cell r="AH273">
            <v>0</v>
          </cell>
          <cell r="AJ273">
            <v>0</v>
          </cell>
          <cell r="AK273">
            <v>0</v>
          </cell>
          <cell r="AM273">
            <v>0</v>
          </cell>
          <cell r="AN273">
            <v>0</v>
          </cell>
          <cell r="AP273">
            <v>0</v>
          </cell>
          <cell r="AQ273">
            <v>0</v>
          </cell>
          <cell r="AS273">
            <v>0</v>
          </cell>
          <cell r="AT273">
            <v>0</v>
          </cell>
          <cell r="AV273">
            <v>0</v>
          </cell>
          <cell r="AW273">
            <v>0</v>
          </cell>
          <cell r="AY273">
            <v>0</v>
          </cell>
          <cell r="AZ273">
            <v>0</v>
          </cell>
          <cell r="BB273">
            <v>0</v>
          </cell>
          <cell r="BC273">
            <v>0</v>
          </cell>
          <cell r="BE273">
            <v>0</v>
          </cell>
          <cell r="BF273">
            <v>0</v>
          </cell>
          <cell r="BH273">
            <v>0</v>
          </cell>
          <cell r="BI273">
            <v>0</v>
          </cell>
          <cell r="BK273">
            <v>0</v>
          </cell>
          <cell r="BL273">
            <v>0</v>
          </cell>
          <cell r="BN273">
            <v>0</v>
          </cell>
          <cell r="BO273">
            <v>0</v>
          </cell>
          <cell r="BQ273">
            <v>0</v>
          </cell>
          <cell r="BR273">
            <v>0</v>
          </cell>
          <cell r="BT273">
            <v>0</v>
          </cell>
          <cell r="BU273">
            <v>0</v>
          </cell>
          <cell r="BW273">
            <v>0</v>
          </cell>
          <cell r="BX273">
            <v>0</v>
          </cell>
        </row>
        <row r="274">
          <cell r="A274" t="e">
            <v>#NAME?</v>
          </cell>
          <cell r="C274">
            <v>0</v>
          </cell>
          <cell r="D274">
            <v>0</v>
          </cell>
          <cell r="F274">
            <v>0</v>
          </cell>
          <cell r="G274">
            <v>0</v>
          </cell>
          <cell r="I274">
            <v>0</v>
          </cell>
          <cell r="J274">
            <v>0</v>
          </cell>
          <cell r="L274">
            <v>0</v>
          </cell>
          <cell r="M274">
            <v>0</v>
          </cell>
          <cell r="O274">
            <v>0</v>
          </cell>
          <cell r="P274">
            <v>0</v>
          </cell>
          <cell r="R274">
            <v>0</v>
          </cell>
          <cell r="S274">
            <v>0</v>
          </cell>
          <cell r="U274">
            <v>0</v>
          </cell>
          <cell r="V274">
            <v>0</v>
          </cell>
          <cell r="X274">
            <v>0</v>
          </cell>
          <cell r="Y274">
            <v>0</v>
          </cell>
          <cell r="AA274">
            <v>0</v>
          </cell>
          <cell r="AB274">
            <v>0</v>
          </cell>
          <cell r="AD274">
            <v>0</v>
          </cell>
          <cell r="AE274">
            <v>0</v>
          </cell>
          <cell r="AG274">
            <v>0</v>
          </cell>
          <cell r="AH274">
            <v>0</v>
          </cell>
          <cell r="AJ274">
            <v>0</v>
          </cell>
          <cell r="AK274">
            <v>0</v>
          </cell>
          <cell r="AM274">
            <v>0</v>
          </cell>
          <cell r="AN274">
            <v>0</v>
          </cell>
          <cell r="AP274">
            <v>0</v>
          </cell>
          <cell r="AQ274">
            <v>0</v>
          </cell>
          <cell r="AS274">
            <v>0</v>
          </cell>
          <cell r="AT274">
            <v>0</v>
          </cell>
          <cell r="AV274">
            <v>0</v>
          </cell>
          <cell r="AW274">
            <v>0</v>
          </cell>
          <cell r="AY274">
            <v>0</v>
          </cell>
          <cell r="AZ274">
            <v>0</v>
          </cell>
          <cell r="BB274">
            <v>0</v>
          </cell>
          <cell r="BC274">
            <v>0</v>
          </cell>
          <cell r="BE274">
            <v>0</v>
          </cell>
          <cell r="BF274">
            <v>0</v>
          </cell>
          <cell r="BH274">
            <v>0</v>
          </cell>
          <cell r="BI274">
            <v>0</v>
          </cell>
          <cell r="BK274">
            <v>0</v>
          </cell>
          <cell r="BL274">
            <v>0</v>
          </cell>
          <cell r="BN274">
            <v>0</v>
          </cell>
          <cell r="BO274">
            <v>0</v>
          </cell>
          <cell r="BQ274">
            <v>0</v>
          </cell>
          <cell r="BR274">
            <v>0</v>
          </cell>
          <cell r="BT274">
            <v>0</v>
          </cell>
          <cell r="BU274">
            <v>0</v>
          </cell>
          <cell r="BW274">
            <v>0</v>
          </cell>
          <cell r="BX274">
            <v>0</v>
          </cell>
        </row>
        <row r="275">
          <cell r="A275" t="e">
            <v>#NAME?</v>
          </cell>
          <cell r="C275">
            <v>0</v>
          </cell>
          <cell r="D275">
            <v>0</v>
          </cell>
          <cell r="F275">
            <v>0</v>
          </cell>
          <cell r="G275">
            <v>0</v>
          </cell>
          <cell r="I275">
            <v>0</v>
          </cell>
          <cell r="J275">
            <v>0</v>
          </cell>
          <cell r="L275">
            <v>0</v>
          </cell>
          <cell r="M275">
            <v>0</v>
          </cell>
          <cell r="O275">
            <v>0</v>
          </cell>
          <cell r="P275">
            <v>0</v>
          </cell>
          <cell r="R275">
            <v>0</v>
          </cell>
          <cell r="S275">
            <v>0</v>
          </cell>
          <cell r="U275">
            <v>0</v>
          </cell>
          <cell r="V275">
            <v>0</v>
          </cell>
          <cell r="X275">
            <v>0</v>
          </cell>
          <cell r="Y275">
            <v>0</v>
          </cell>
          <cell r="AA275">
            <v>0</v>
          </cell>
          <cell r="AB275">
            <v>0</v>
          </cell>
          <cell r="AD275">
            <v>0</v>
          </cell>
          <cell r="AE275">
            <v>0</v>
          </cell>
          <cell r="AG275">
            <v>0</v>
          </cell>
          <cell r="AH275">
            <v>0</v>
          </cell>
          <cell r="AJ275">
            <v>0</v>
          </cell>
          <cell r="AK275">
            <v>0</v>
          </cell>
          <cell r="AM275">
            <v>0</v>
          </cell>
          <cell r="AN275">
            <v>0</v>
          </cell>
          <cell r="AP275">
            <v>0</v>
          </cell>
          <cell r="AQ275">
            <v>0</v>
          </cell>
          <cell r="AS275">
            <v>0</v>
          </cell>
          <cell r="AT275">
            <v>0</v>
          </cell>
          <cell r="AV275">
            <v>0</v>
          </cell>
          <cell r="AW275">
            <v>0</v>
          </cell>
          <cell r="AY275">
            <v>0</v>
          </cell>
          <cell r="AZ275">
            <v>0</v>
          </cell>
          <cell r="BB275">
            <v>0</v>
          </cell>
          <cell r="BC275">
            <v>0</v>
          </cell>
          <cell r="BE275">
            <v>0</v>
          </cell>
          <cell r="BF275">
            <v>0</v>
          </cell>
          <cell r="BH275">
            <v>0</v>
          </cell>
          <cell r="BI275">
            <v>0</v>
          </cell>
          <cell r="BK275">
            <v>0</v>
          </cell>
          <cell r="BL275">
            <v>0</v>
          </cell>
          <cell r="BN275">
            <v>0</v>
          </cell>
          <cell r="BO275">
            <v>0</v>
          </cell>
          <cell r="BQ275">
            <v>0</v>
          </cell>
          <cell r="BR275">
            <v>0</v>
          </cell>
          <cell r="BT275">
            <v>0</v>
          </cell>
          <cell r="BU275">
            <v>0</v>
          </cell>
          <cell r="BW275">
            <v>0</v>
          </cell>
          <cell r="BX275">
            <v>0</v>
          </cell>
        </row>
        <row r="276">
          <cell r="A276" t="e">
            <v>#NAME?</v>
          </cell>
          <cell r="C276">
            <v>0</v>
          </cell>
          <cell r="D276">
            <v>0</v>
          </cell>
          <cell r="F276">
            <v>0</v>
          </cell>
          <cell r="G276">
            <v>0</v>
          </cell>
          <cell r="I276">
            <v>0</v>
          </cell>
          <cell r="J276">
            <v>0</v>
          </cell>
          <cell r="L276">
            <v>0</v>
          </cell>
          <cell r="M276">
            <v>0</v>
          </cell>
          <cell r="O276">
            <v>0</v>
          </cell>
          <cell r="P276">
            <v>0</v>
          </cell>
          <cell r="R276">
            <v>0</v>
          </cell>
          <cell r="S276">
            <v>0</v>
          </cell>
          <cell r="U276">
            <v>0</v>
          </cell>
          <cell r="V276">
            <v>0</v>
          </cell>
          <cell r="X276">
            <v>0</v>
          </cell>
          <cell r="Y276">
            <v>0</v>
          </cell>
          <cell r="AA276">
            <v>0</v>
          </cell>
          <cell r="AB276">
            <v>0</v>
          </cell>
          <cell r="AD276">
            <v>0</v>
          </cell>
          <cell r="AE276">
            <v>0</v>
          </cell>
          <cell r="AG276">
            <v>0</v>
          </cell>
          <cell r="AH276">
            <v>0</v>
          </cell>
          <cell r="AJ276">
            <v>0</v>
          </cell>
          <cell r="AK276">
            <v>0</v>
          </cell>
          <cell r="AM276">
            <v>0</v>
          </cell>
          <cell r="AN276">
            <v>0</v>
          </cell>
          <cell r="AP276">
            <v>0</v>
          </cell>
          <cell r="AQ276">
            <v>0</v>
          </cell>
          <cell r="AS276">
            <v>0</v>
          </cell>
          <cell r="AT276">
            <v>0</v>
          </cell>
          <cell r="AV276">
            <v>0</v>
          </cell>
          <cell r="AW276">
            <v>0</v>
          </cell>
          <cell r="AY276">
            <v>0</v>
          </cell>
          <cell r="AZ276">
            <v>0</v>
          </cell>
          <cell r="BB276">
            <v>0</v>
          </cell>
          <cell r="BC276">
            <v>0</v>
          </cell>
          <cell r="BE276">
            <v>0</v>
          </cell>
          <cell r="BF276">
            <v>0</v>
          </cell>
          <cell r="BH276">
            <v>0</v>
          </cell>
          <cell r="BI276">
            <v>0</v>
          </cell>
          <cell r="BK276">
            <v>0</v>
          </cell>
          <cell r="BL276">
            <v>0</v>
          </cell>
          <cell r="BN276">
            <v>0</v>
          </cell>
          <cell r="BO276">
            <v>0</v>
          </cell>
          <cell r="BQ276">
            <v>0</v>
          </cell>
          <cell r="BR276">
            <v>0</v>
          </cell>
          <cell r="BT276">
            <v>0</v>
          </cell>
          <cell r="BU276">
            <v>0</v>
          </cell>
          <cell r="BW276">
            <v>0</v>
          </cell>
          <cell r="BX276">
            <v>0</v>
          </cell>
        </row>
        <row r="277">
          <cell r="A277" t="e">
            <v>#NAME?</v>
          </cell>
          <cell r="C277">
            <v>0</v>
          </cell>
          <cell r="D277">
            <v>0</v>
          </cell>
          <cell r="F277">
            <v>0</v>
          </cell>
          <cell r="G277">
            <v>0</v>
          </cell>
          <cell r="I277">
            <v>0</v>
          </cell>
          <cell r="J277">
            <v>0</v>
          </cell>
          <cell r="L277">
            <v>0</v>
          </cell>
          <cell r="M277">
            <v>0</v>
          </cell>
          <cell r="O277">
            <v>0</v>
          </cell>
          <cell r="P277">
            <v>0</v>
          </cell>
          <cell r="R277">
            <v>0</v>
          </cell>
          <cell r="S277">
            <v>0</v>
          </cell>
          <cell r="U277">
            <v>0</v>
          </cell>
          <cell r="V277">
            <v>0</v>
          </cell>
          <cell r="X277">
            <v>0</v>
          </cell>
          <cell r="Y277">
            <v>0</v>
          </cell>
          <cell r="AA277">
            <v>0</v>
          </cell>
          <cell r="AB277">
            <v>0</v>
          </cell>
          <cell r="AD277">
            <v>0</v>
          </cell>
          <cell r="AE277">
            <v>0</v>
          </cell>
          <cell r="AG277">
            <v>0</v>
          </cell>
          <cell r="AH277">
            <v>0</v>
          </cell>
          <cell r="AJ277">
            <v>0</v>
          </cell>
          <cell r="AK277">
            <v>0</v>
          </cell>
          <cell r="AM277">
            <v>0</v>
          </cell>
          <cell r="AN277">
            <v>0</v>
          </cell>
          <cell r="AP277">
            <v>0</v>
          </cell>
          <cell r="AQ277">
            <v>0</v>
          </cell>
          <cell r="AS277">
            <v>0</v>
          </cell>
          <cell r="AT277">
            <v>0</v>
          </cell>
          <cell r="AV277">
            <v>0</v>
          </cell>
          <cell r="AW277">
            <v>0</v>
          </cell>
          <cell r="AY277">
            <v>0</v>
          </cell>
          <cell r="AZ277">
            <v>0</v>
          </cell>
          <cell r="BB277">
            <v>0</v>
          </cell>
          <cell r="BC277">
            <v>0</v>
          </cell>
          <cell r="BE277">
            <v>0</v>
          </cell>
          <cell r="BF277">
            <v>0</v>
          </cell>
          <cell r="BH277">
            <v>0</v>
          </cell>
          <cell r="BI277">
            <v>0</v>
          </cell>
          <cell r="BK277">
            <v>0</v>
          </cell>
          <cell r="BL277">
            <v>0</v>
          </cell>
          <cell r="BN277">
            <v>0</v>
          </cell>
          <cell r="BO277">
            <v>0</v>
          </cell>
          <cell r="BQ277">
            <v>0</v>
          </cell>
          <cell r="BR277">
            <v>0</v>
          </cell>
          <cell r="BT277">
            <v>0</v>
          </cell>
          <cell r="BU277">
            <v>0</v>
          </cell>
          <cell r="BW277">
            <v>0</v>
          </cell>
          <cell r="BX277">
            <v>0</v>
          </cell>
        </row>
        <row r="278">
          <cell r="A278" t="e">
            <v>#NAME?</v>
          </cell>
          <cell r="C278">
            <v>0</v>
          </cell>
          <cell r="D278">
            <v>0</v>
          </cell>
          <cell r="F278">
            <v>0</v>
          </cell>
          <cell r="G278">
            <v>0</v>
          </cell>
          <cell r="I278">
            <v>0</v>
          </cell>
          <cell r="J278">
            <v>0</v>
          </cell>
          <cell r="L278">
            <v>0</v>
          </cell>
          <cell r="M278">
            <v>0</v>
          </cell>
          <cell r="O278">
            <v>0</v>
          </cell>
          <cell r="P278">
            <v>0</v>
          </cell>
          <cell r="R278">
            <v>0</v>
          </cell>
          <cell r="S278">
            <v>0</v>
          </cell>
          <cell r="U278">
            <v>0</v>
          </cell>
          <cell r="V278">
            <v>0</v>
          </cell>
          <cell r="X278">
            <v>0</v>
          </cell>
          <cell r="Y278">
            <v>0</v>
          </cell>
          <cell r="AA278">
            <v>0</v>
          </cell>
          <cell r="AB278">
            <v>0</v>
          </cell>
          <cell r="AD278">
            <v>0</v>
          </cell>
          <cell r="AE278">
            <v>0</v>
          </cell>
          <cell r="AG278">
            <v>0</v>
          </cell>
          <cell r="AH278">
            <v>0</v>
          </cell>
          <cell r="AJ278">
            <v>0</v>
          </cell>
          <cell r="AK278">
            <v>0</v>
          </cell>
          <cell r="AM278">
            <v>0</v>
          </cell>
          <cell r="AN278">
            <v>0</v>
          </cell>
          <cell r="AP278">
            <v>0</v>
          </cell>
          <cell r="AQ278">
            <v>0</v>
          </cell>
          <cell r="AS278">
            <v>0</v>
          </cell>
          <cell r="AT278">
            <v>0</v>
          </cell>
          <cell r="AV278">
            <v>0</v>
          </cell>
          <cell r="AW278">
            <v>0</v>
          </cell>
          <cell r="AY278">
            <v>0</v>
          </cell>
          <cell r="AZ278">
            <v>0</v>
          </cell>
          <cell r="BB278">
            <v>0</v>
          </cell>
          <cell r="BC278">
            <v>0</v>
          </cell>
          <cell r="BE278">
            <v>0</v>
          </cell>
          <cell r="BF278">
            <v>0</v>
          </cell>
          <cell r="BH278">
            <v>0</v>
          </cell>
          <cell r="BI278">
            <v>0</v>
          </cell>
          <cell r="BK278">
            <v>0</v>
          </cell>
          <cell r="BL278">
            <v>0</v>
          </cell>
          <cell r="BN278">
            <v>0</v>
          </cell>
          <cell r="BO278">
            <v>0</v>
          </cell>
          <cell r="BQ278">
            <v>0</v>
          </cell>
          <cell r="BR278">
            <v>0</v>
          </cell>
          <cell r="BT278">
            <v>0</v>
          </cell>
          <cell r="BU278">
            <v>0</v>
          </cell>
          <cell r="BW278">
            <v>0</v>
          </cell>
          <cell r="BX278">
            <v>0</v>
          </cell>
        </row>
        <row r="279">
          <cell r="A279" t="e">
            <v>#NAME?</v>
          </cell>
          <cell r="C279">
            <v>0</v>
          </cell>
          <cell r="D279">
            <v>0</v>
          </cell>
          <cell r="F279">
            <v>0</v>
          </cell>
          <cell r="G279">
            <v>0</v>
          </cell>
          <cell r="I279">
            <v>0</v>
          </cell>
          <cell r="J279">
            <v>0</v>
          </cell>
          <cell r="L279">
            <v>0</v>
          </cell>
          <cell r="M279">
            <v>0</v>
          </cell>
          <cell r="O279">
            <v>0</v>
          </cell>
          <cell r="P279">
            <v>0</v>
          </cell>
          <cell r="R279">
            <v>0</v>
          </cell>
          <cell r="S279">
            <v>0</v>
          </cell>
          <cell r="U279">
            <v>0</v>
          </cell>
          <cell r="V279">
            <v>0</v>
          </cell>
          <cell r="X279">
            <v>0</v>
          </cell>
          <cell r="Y279">
            <v>0</v>
          </cell>
          <cell r="AA279">
            <v>0</v>
          </cell>
          <cell r="AB279">
            <v>0</v>
          </cell>
          <cell r="AD279">
            <v>0</v>
          </cell>
          <cell r="AE279">
            <v>0</v>
          </cell>
          <cell r="AG279">
            <v>0</v>
          </cell>
          <cell r="AH279">
            <v>0</v>
          </cell>
          <cell r="AJ279">
            <v>0</v>
          </cell>
          <cell r="AK279">
            <v>0</v>
          </cell>
          <cell r="AM279">
            <v>0</v>
          </cell>
          <cell r="AN279">
            <v>0</v>
          </cell>
          <cell r="AP279">
            <v>0</v>
          </cell>
          <cell r="AQ279">
            <v>0</v>
          </cell>
          <cell r="AS279">
            <v>0</v>
          </cell>
          <cell r="AT279">
            <v>0</v>
          </cell>
          <cell r="AV279">
            <v>0</v>
          </cell>
          <cell r="AW279">
            <v>0</v>
          </cell>
          <cell r="AY279">
            <v>0</v>
          </cell>
          <cell r="AZ279">
            <v>0</v>
          </cell>
          <cell r="BB279">
            <v>0</v>
          </cell>
          <cell r="BC279">
            <v>0</v>
          </cell>
          <cell r="BE279">
            <v>0</v>
          </cell>
          <cell r="BF279">
            <v>0</v>
          </cell>
          <cell r="BH279">
            <v>0</v>
          </cell>
          <cell r="BI279">
            <v>0</v>
          </cell>
          <cell r="BK279">
            <v>0</v>
          </cell>
          <cell r="BL279">
            <v>0</v>
          </cell>
          <cell r="BN279">
            <v>0</v>
          </cell>
          <cell r="BO279">
            <v>0</v>
          </cell>
          <cell r="BQ279">
            <v>0</v>
          </cell>
          <cell r="BR279">
            <v>0</v>
          </cell>
          <cell r="BT279">
            <v>0</v>
          </cell>
          <cell r="BU279">
            <v>0</v>
          </cell>
          <cell r="BW279">
            <v>0</v>
          </cell>
          <cell r="BX279">
            <v>0</v>
          </cell>
        </row>
        <row r="280">
          <cell r="A280" t="e">
            <v>#NAME?</v>
          </cell>
          <cell r="C280">
            <v>0</v>
          </cell>
          <cell r="D280">
            <v>0</v>
          </cell>
          <cell r="F280">
            <v>0</v>
          </cell>
          <cell r="G280">
            <v>0</v>
          </cell>
          <cell r="I280">
            <v>0</v>
          </cell>
          <cell r="J280">
            <v>0</v>
          </cell>
          <cell r="L280">
            <v>0</v>
          </cell>
          <cell r="M280">
            <v>0</v>
          </cell>
          <cell r="O280">
            <v>0</v>
          </cell>
          <cell r="P280">
            <v>0</v>
          </cell>
          <cell r="R280">
            <v>0</v>
          </cell>
          <cell r="S280">
            <v>0</v>
          </cell>
          <cell r="U280">
            <v>0</v>
          </cell>
          <cell r="V280">
            <v>0</v>
          </cell>
          <cell r="X280">
            <v>0</v>
          </cell>
          <cell r="Y280">
            <v>0</v>
          </cell>
          <cell r="AA280">
            <v>0</v>
          </cell>
          <cell r="AB280">
            <v>0</v>
          </cell>
          <cell r="AD280">
            <v>0</v>
          </cell>
          <cell r="AE280">
            <v>0</v>
          </cell>
          <cell r="AG280">
            <v>0</v>
          </cell>
          <cell r="AH280">
            <v>0</v>
          </cell>
          <cell r="AJ280">
            <v>0</v>
          </cell>
          <cell r="AK280">
            <v>0</v>
          </cell>
          <cell r="AM280">
            <v>0</v>
          </cell>
          <cell r="AN280">
            <v>0</v>
          </cell>
          <cell r="AP280">
            <v>0</v>
          </cell>
          <cell r="AQ280">
            <v>0</v>
          </cell>
          <cell r="AS280">
            <v>0</v>
          </cell>
          <cell r="AT280">
            <v>0</v>
          </cell>
          <cell r="AV280">
            <v>0</v>
          </cell>
          <cell r="AW280">
            <v>0</v>
          </cell>
          <cell r="AY280">
            <v>0</v>
          </cell>
          <cell r="AZ280">
            <v>0</v>
          </cell>
          <cell r="BB280">
            <v>0</v>
          </cell>
          <cell r="BC280">
            <v>0</v>
          </cell>
          <cell r="BE280">
            <v>0</v>
          </cell>
          <cell r="BF280">
            <v>0</v>
          </cell>
          <cell r="BH280">
            <v>0</v>
          </cell>
          <cell r="BI280">
            <v>0</v>
          </cell>
          <cell r="BK280">
            <v>0</v>
          </cell>
          <cell r="BL280">
            <v>0</v>
          </cell>
          <cell r="BN280">
            <v>0</v>
          </cell>
          <cell r="BO280">
            <v>0</v>
          </cell>
          <cell r="BQ280">
            <v>0</v>
          </cell>
          <cell r="BR280">
            <v>0</v>
          </cell>
          <cell r="BT280">
            <v>0</v>
          </cell>
          <cell r="BU280">
            <v>0</v>
          </cell>
          <cell r="BW280">
            <v>0</v>
          </cell>
          <cell r="BX280">
            <v>0</v>
          </cell>
        </row>
        <row r="281">
          <cell r="A281" t="e">
            <v>#NAME?</v>
          </cell>
          <cell r="C281">
            <v>0</v>
          </cell>
          <cell r="D281">
            <v>0</v>
          </cell>
          <cell r="F281">
            <v>0</v>
          </cell>
          <cell r="G281">
            <v>0</v>
          </cell>
          <cell r="I281">
            <v>0</v>
          </cell>
          <cell r="J281">
            <v>0</v>
          </cell>
          <cell r="L281">
            <v>0</v>
          </cell>
          <cell r="M281">
            <v>0</v>
          </cell>
          <cell r="O281">
            <v>0</v>
          </cell>
          <cell r="P281">
            <v>0</v>
          </cell>
          <cell r="R281">
            <v>0</v>
          </cell>
          <cell r="S281">
            <v>0</v>
          </cell>
          <cell r="U281">
            <v>0</v>
          </cell>
          <cell r="V281">
            <v>0</v>
          </cell>
          <cell r="X281">
            <v>0</v>
          </cell>
          <cell r="Y281">
            <v>0</v>
          </cell>
          <cell r="AA281">
            <v>0</v>
          </cell>
          <cell r="AB281">
            <v>0</v>
          </cell>
          <cell r="AD281">
            <v>0</v>
          </cell>
          <cell r="AE281">
            <v>0</v>
          </cell>
          <cell r="AG281">
            <v>0</v>
          </cell>
          <cell r="AH281">
            <v>0</v>
          </cell>
          <cell r="AJ281">
            <v>0</v>
          </cell>
          <cell r="AK281">
            <v>0</v>
          </cell>
          <cell r="AM281">
            <v>0</v>
          </cell>
          <cell r="AN281">
            <v>0</v>
          </cell>
          <cell r="AP281">
            <v>0</v>
          </cell>
          <cell r="AQ281">
            <v>0</v>
          </cell>
          <cell r="AS281">
            <v>0</v>
          </cell>
          <cell r="AT281">
            <v>0</v>
          </cell>
          <cell r="AV281">
            <v>0</v>
          </cell>
          <cell r="AW281">
            <v>0</v>
          </cell>
          <cell r="AY281">
            <v>0</v>
          </cell>
          <cell r="AZ281">
            <v>0</v>
          </cell>
          <cell r="BB281">
            <v>0</v>
          </cell>
          <cell r="BC281">
            <v>0</v>
          </cell>
          <cell r="BE281">
            <v>0</v>
          </cell>
          <cell r="BF281">
            <v>0</v>
          </cell>
          <cell r="BH281">
            <v>0</v>
          </cell>
          <cell r="BI281">
            <v>0</v>
          </cell>
          <cell r="BK281">
            <v>0</v>
          </cell>
          <cell r="BL281">
            <v>0</v>
          </cell>
          <cell r="BN281">
            <v>0</v>
          </cell>
          <cell r="BO281">
            <v>0</v>
          </cell>
          <cell r="BQ281">
            <v>0</v>
          </cell>
          <cell r="BR281">
            <v>0</v>
          </cell>
          <cell r="BT281">
            <v>0</v>
          </cell>
          <cell r="BU281">
            <v>0</v>
          </cell>
          <cell r="BW281">
            <v>0</v>
          </cell>
          <cell r="BX281">
            <v>0</v>
          </cell>
        </row>
        <row r="282">
          <cell r="A282" t="e">
            <v>#NAME?</v>
          </cell>
          <cell r="C282">
            <v>0</v>
          </cell>
          <cell r="D282">
            <v>0</v>
          </cell>
          <cell r="F282">
            <v>0</v>
          </cell>
          <cell r="G282">
            <v>0</v>
          </cell>
          <cell r="I282">
            <v>0</v>
          </cell>
          <cell r="J282">
            <v>0</v>
          </cell>
          <cell r="L282">
            <v>0</v>
          </cell>
          <cell r="M282">
            <v>0</v>
          </cell>
          <cell r="O282">
            <v>0</v>
          </cell>
          <cell r="P282">
            <v>0</v>
          </cell>
          <cell r="R282">
            <v>0</v>
          </cell>
          <cell r="S282">
            <v>0</v>
          </cell>
          <cell r="U282">
            <v>0</v>
          </cell>
          <cell r="V282">
            <v>0</v>
          </cell>
          <cell r="X282">
            <v>0</v>
          </cell>
          <cell r="Y282">
            <v>0</v>
          </cell>
          <cell r="AA282">
            <v>0</v>
          </cell>
          <cell r="AB282">
            <v>0</v>
          </cell>
          <cell r="AD282">
            <v>0</v>
          </cell>
          <cell r="AE282">
            <v>0</v>
          </cell>
          <cell r="AG282">
            <v>0</v>
          </cell>
          <cell r="AH282">
            <v>0</v>
          </cell>
          <cell r="AJ282">
            <v>0</v>
          </cell>
          <cell r="AK282">
            <v>0</v>
          </cell>
          <cell r="AM282">
            <v>0</v>
          </cell>
          <cell r="AN282">
            <v>0</v>
          </cell>
          <cell r="AP282">
            <v>0</v>
          </cell>
          <cell r="AQ282">
            <v>0</v>
          </cell>
          <cell r="AS282">
            <v>0</v>
          </cell>
          <cell r="AT282">
            <v>0</v>
          </cell>
          <cell r="AV282">
            <v>0</v>
          </cell>
          <cell r="AW282">
            <v>0</v>
          </cell>
          <cell r="AY282">
            <v>0</v>
          </cell>
          <cell r="AZ282">
            <v>0</v>
          </cell>
          <cell r="BB282">
            <v>0</v>
          </cell>
          <cell r="BC282">
            <v>0</v>
          </cell>
          <cell r="BE282">
            <v>0</v>
          </cell>
          <cell r="BF282">
            <v>0</v>
          </cell>
          <cell r="BH282">
            <v>0</v>
          </cell>
          <cell r="BI282">
            <v>0</v>
          </cell>
          <cell r="BK282">
            <v>0</v>
          </cell>
          <cell r="BL282">
            <v>0</v>
          </cell>
          <cell r="BN282">
            <v>0</v>
          </cell>
          <cell r="BO282">
            <v>0</v>
          </cell>
          <cell r="BQ282">
            <v>0</v>
          </cell>
          <cell r="BR282">
            <v>0</v>
          </cell>
          <cell r="BT282">
            <v>0</v>
          </cell>
          <cell r="BU282">
            <v>0</v>
          </cell>
          <cell r="BW282">
            <v>0</v>
          </cell>
          <cell r="BX282">
            <v>0</v>
          </cell>
        </row>
        <row r="283">
          <cell r="A283" t="e">
            <v>#NAME?</v>
          </cell>
          <cell r="C283">
            <v>0</v>
          </cell>
          <cell r="D283">
            <v>0</v>
          </cell>
          <cell r="F283">
            <v>0</v>
          </cell>
          <cell r="G283">
            <v>0</v>
          </cell>
          <cell r="I283">
            <v>0</v>
          </cell>
          <cell r="J283">
            <v>0</v>
          </cell>
          <cell r="L283">
            <v>0</v>
          </cell>
          <cell r="M283">
            <v>0</v>
          </cell>
          <cell r="O283">
            <v>0</v>
          </cell>
          <cell r="P283">
            <v>0</v>
          </cell>
          <cell r="R283">
            <v>0</v>
          </cell>
          <cell r="S283">
            <v>0</v>
          </cell>
          <cell r="U283">
            <v>0</v>
          </cell>
          <cell r="V283">
            <v>0</v>
          </cell>
          <cell r="X283">
            <v>0</v>
          </cell>
          <cell r="Y283">
            <v>0</v>
          </cell>
          <cell r="AA283">
            <v>0</v>
          </cell>
          <cell r="AB283">
            <v>0</v>
          </cell>
          <cell r="AD283">
            <v>0</v>
          </cell>
          <cell r="AE283">
            <v>0</v>
          </cell>
          <cell r="AG283">
            <v>0</v>
          </cell>
          <cell r="AH283">
            <v>0</v>
          </cell>
          <cell r="AJ283">
            <v>0</v>
          </cell>
          <cell r="AK283">
            <v>0</v>
          </cell>
          <cell r="AM283">
            <v>0</v>
          </cell>
          <cell r="AN283">
            <v>0</v>
          </cell>
          <cell r="AP283">
            <v>0</v>
          </cell>
          <cell r="AQ283">
            <v>0</v>
          </cell>
          <cell r="AS283">
            <v>0</v>
          </cell>
          <cell r="AT283">
            <v>0</v>
          </cell>
          <cell r="AV283">
            <v>0</v>
          </cell>
          <cell r="AW283">
            <v>0</v>
          </cell>
          <cell r="AY283">
            <v>0</v>
          </cell>
          <cell r="AZ283">
            <v>0</v>
          </cell>
          <cell r="BB283">
            <v>0</v>
          </cell>
          <cell r="BC283">
            <v>0</v>
          </cell>
          <cell r="BE283">
            <v>0</v>
          </cell>
          <cell r="BF283">
            <v>0</v>
          </cell>
          <cell r="BH283">
            <v>0</v>
          </cell>
          <cell r="BI283">
            <v>0</v>
          </cell>
          <cell r="BK283">
            <v>0</v>
          </cell>
          <cell r="BL283">
            <v>0</v>
          </cell>
          <cell r="BN283">
            <v>0</v>
          </cell>
          <cell r="BO283">
            <v>0</v>
          </cell>
          <cell r="BQ283">
            <v>0</v>
          </cell>
          <cell r="BR283">
            <v>0</v>
          </cell>
          <cell r="BT283">
            <v>0</v>
          </cell>
          <cell r="BU283">
            <v>0</v>
          </cell>
          <cell r="BW283">
            <v>0</v>
          </cell>
          <cell r="BX283">
            <v>0</v>
          </cell>
        </row>
        <row r="284">
          <cell r="A284" t="e">
            <v>#NAME?</v>
          </cell>
          <cell r="C284">
            <v>0</v>
          </cell>
          <cell r="D284">
            <v>0</v>
          </cell>
          <cell r="F284">
            <v>0</v>
          </cell>
          <cell r="G284">
            <v>0</v>
          </cell>
          <cell r="I284">
            <v>0</v>
          </cell>
          <cell r="J284">
            <v>0</v>
          </cell>
          <cell r="L284">
            <v>0</v>
          </cell>
          <cell r="M284">
            <v>0</v>
          </cell>
          <cell r="O284">
            <v>0</v>
          </cell>
          <cell r="P284">
            <v>0</v>
          </cell>
          <cell r="R284">
            <v>0</v>
          </cell>
          <cell r="S284">
            <v>0</v>
          </cell>
          <cell r="U284">
            <v>0</v>
          </cell>
          <cell r="V284">
            <v>0</v>
          </cell>
          <cell r="X284">
            <v>0</v>
          </cell>
          <cell r="Y284">
            <v>0</v>
          </cell>
          <cell r="AA284">
            <v>0</v>
          </cell>
          <cell r="AB284">
            <v>0</v>
          </cell>
          <cell r="AD284">
            <v>0</v>
          </cell>
          <cell r="AE284">
            <v>0</v>
          </cell>
          <cell r="AG284">
            <v>0</v>
          </cell>
          <cell r="AH284">
            <v>0</v>
          </cell>
          <cell r="AJ284">
            <v>0</v>
          </cell>
          <cell r="AK284">
            <v>0</v>
          </cell>
          <cell r="AM284">
            <v>0</v>
          </cell>
          <cell r="AN284">
            <v>0</v>
          </cell>
          <cell r="AP284">
            <v>0</v>
          </cell>
          <cell r="AQ284">
            <v>0</v>
          </cell>
          <cell r="AS284">
            <v>0</v>
          </cell>
          <cell r="AT284">
            <v>0</v>
          </cell>
          <cell r="AV284">
            <v>0</v>
          </cell>
          <cell r="AW284">
            <v>0</v>
          </cell>
          <cell r="AY284">
            <v>0</v>
          </cell>
          <cell r="AZ284">
            <v>0</v>
          </cell>
          <cell r="BB284">
            <v>0</v>
          </cell>
          <cell r="BC284">
            <v>0</v>
          </cell>
          <cell r="BE284">
            <v>0</v>
          </cell>
          <cell r="BF284">
            <v>0</v>
          </cell>
          <cell r="BH284">
            <v>0</v>
          </cell>
          <cell r="BI284">
            <v>0</v>
          </cell>
          <cell r="BK284">
            <v>0</v>
          </cell>
          <cell r="BL284">
            <v>0</v>
          </cell>
          <cell r="BN284">
            <v>0</v>
          </cell>
          <cell r="BO284">
            <v>0</v>
          </cell>
          <cell r="BQ284">
            <v>0</v>
          </cell>
          <cell r="BR284">
            <v>0</v>
          </cell>
          <cell r="BT284">
            <v>0</v>
          </cell>
          <cell r="BU284">
            <v>0</v>
          </cell>
          <cell r="BW284">
            <v>0</v>
          </cell>
          <cell r="BX284">
            <v>0</v>
          </cell>
        </row>
        <row r="285">
          <cell r="A285" t="e">
            <v>#NAME?</v>
          </cell>
          <cell r="C285">
            <v>0</v>
          </cell>
          <cell r="D285">
            <v>0</v>
          </cell>
          <cell r="F285">
            <v>0</v>
          </cell>
          <cell r="G285">
            <v>0</v>
          </cell>
          <cell r="I285">
            <v>0</v>
          </cell>
          <cell r="J285">
            <v>0</v>
          </cell>
          <cell r="L285">
            <v>0</v>
          </cell>
          <cell r="M285">
            <v>0</v>
          </cell>
          <cell r="O285">
            <v>0</v>
          </cell>
          <cell r="P285">
            <v>0</v>
          </cell>
          <cell r="R285">
            <v>0</v>
          </cell>
          <cell r="S285">
            <v>0</v>
          </cell>
          <cell r="U285">
            <v>0</v>
          </cell>
          <cell r="V285">
            <v>0</v>
          </cell>
          <cell r="X285">
            <v>0</v>
          </cell>
          <cell r="Y285">
            <v>0</v>
          </cell>
          <cell r="AA285">
            <v>0</v>
          </cell>
          <cell r="AB285">
            <v>0</v>
          </cell>
          <cell r="AD285">
            <v>0</v>
          </cell>
          <cell r="AE285">
            <v>0</v>
          </cell>
          <cell r="AG285">
            <v>0</v>
          </cell>
          <cell r="AH285">
            <v>0</v>
          </cell>
          <cell r="AJ285">
            <v>0</v>
          </cell>
          <cell r="AK285">
            <v>0</v>
          </cell>
          <cell r="AM285">
            <v>0</v>
          </cell>
          <cell r="AN285">
            <v>0</v>
          </cell>
          <cell r="AP285">
            <v>0</v>
          </cell>
          <cell r="AQ285">
            <v>0</v>
          </cell>
          <cell r="AS285">
            <v>0</v>
          </cell>
          <cell r="AT285">
            <v>0</v>
          </cell>
          <cell r="AV285">
            <v>0</v>
          </cell>
          <cell r="AW285">
            <v>0</v>
          </cell>
          <cell r="AY285">
            <v>0</v>
          </cell>
          <cell r="AZ285">
            <v>0</v>
          </cell>
          <cell r="BB285">
            <v>0</v>
          </cell>
          <cell r="BC285">
            <v>0</v>
          </cell>
          <cell r="BE285">
            <v>0</v>
          </cell>
          <cell r="BF285">
            <v>0</v>
          </cell>
          <cell r="BH285">
            <v>0</v>
          </cell>
          <cell r="BI285">
            <v>0</v>
          </cell>
          <cell r="BK285">
            <v>0</v>
          </cell>
          <cell r="BL285">
            <v>0</v>
          </cell>
          <cell r="BN285">
            <v>0</v>
          </cell>
          <cell r="BO285">
            <v>0</v>
          </cell>
          <cell r="BQ285">
            <v>0</v>
          </cell>
          <cell r="BR285">
            <v>0</v>
          </cell>
          <cell r="BT285">
            <v>0</v>
          </cell>
          <cell r="BU285">
            <v>0</v>
          </cell>
          <cell r="BW285">
            <v>0</v>
          </cell>
          <cell r="BX285">
            <v>0</v>
          </cell>
        </row>
        <row r="286">
          <cell r="A286" t="e">
            <v>#NAME?</v>
          </cell>
          <cell r="C286">
            <v>0</v>
          </cell>
          <cell r="D286">
            <v>0</v>
          </cell>
          <cell r="F286">
            <v>0</v>
          </cell>
          <cell r="G286">
            <v>0</v>
          </cell>
          <cell r="I286">
            <v>0</v>
          </cell>
          <cell r="J286">
            <v>0</v>
          </cell>
          <cell r="L286">
            <v>0</v>
          </cell>
          <cell r="M286">
            <v>0</v>
          </cell>
          <cell r="O286">
            <v>0</v>
          </cell>
          <cell r="P286">
            <v>0</v>
          </cell>
          <cell r="R286">
            <v>0</v>
          </cell>
          <cell r="S286">
            <v>0</v>
          </cell>
          <cell r="U286">
            <v>0</v>
          </cell>
          <cell r="V286">
            <v>0</v>
          </cell>
          <cell r="X286">
            <v>0</v>
          </cell>
          <cell r="Y286">
            <v>0</v>
          </cell>
          <cell r="AA286">
            <v>0</v>
          </cell>
          <cell r="AB286">
            <v>0</v>
          </cell>
          <cell r="AD286">
            <v>0</v>
          </cell>
          <cell r="AE286">
            <v>0</v>
          </cell>
          <cell r="AG286">
            <v>0</v>
          </cell>
          <cell r="AH286">
            <v>0</v>
          </cell>
          <cell r="AJ286">
            <v>0</v>
          </cell>
          <cell r="AK286">
            <v>0</v>
          </cell>
          <cell r="AM286">
            <v>0</v>
          </cell>
          <cell r="AN286">
            <v>0</v>
          </cell>
          <cell r="AP286">
            <v>0</v>
          </cell>
          <cell r="AQ286">
            <v>0</v>
          </cell>
          <cell r="AS286">
            <v>0</v>
          </cell>
          <cell r="AT286">
            <v>0</v>
          </cell>
          <cell r="AV286">
            <v>0</v>
          </cell>
          <cell r="AW286">
            <v>0</v>
          </cell>
          <cell r="AY286">
            <v>0</v>
          </cell>
          <cell r="AZ286">
            <v>0</v>
          </cell>
          <cell r="BB286">
            <v>0</v>
          </cell>
          <cell r="BC286">
            <v>0</v>
          </cell>
          <cell r="BE286">
            <v>0</v>
          </cell>
          <cell r="BF286">
            <v>0</v>
          </cell>
          <cell r="BH286">
            <v>0</v>
          </cell>
          <cell r="BI286">
            <v>0</v>
          </cell>
          <cell r="BK286">
            <v>0</v>
          </cell>
          <cell r="BL286">
            <v>0</v>
          </cell>
          <cell r="BN286">
            <v>0</v>
          </cell>
          <cell r="BO286">
            <v>0</v>
          </cell>
          <cell r="BQ286">
            <v>0</v>
          </cell>
          <cell r="BR286">
            <v>0</v>
          </cell>
          <cell r="BT286">
            <v>0</v>
          </cell>
          <cell r="BU286">
            <v>0</v>
          </cell>
          <cell r="BW286">
            <v>0</v>
          </cell>
          <cell r="BX286">
            <v>0</v>
          </cell>
        </row>
        <row r="287">
          <cell r="A287" t="e">
            <v>#NAME?</v>
          </cell>
          <cell r="C287">
            <v>0</v>
          </cell>
          <cell r="D287">
            <v>0</v>
          </cell>
          <cell r="F287">
            <v>0</v>
          </cell>
          <cell r="G287">
            <v>0</v>
          </cell>
          <cell r="I287">
            <v>0</v>
          </cell>
          <cell r="J287">
            <v>0</v>
          </cell>
          <cell r="L287">
            <v>0</v>
          </cell>
          <cell r="M287">
            <v>0</v>
          </cell>
          <cell r="O287">
            <v>0</v>
          </cell>
          <cell r="P287">
            <v>0</v>
          </cell>
          <cell r="R287">
            <v>0</v>
          </cell>
          <cell r="S287">
            <v>0</v>
          </cell>
          <cell r="U287">
            <v>0</v>
          </cell>
          <cell r="V287">
            <v>0</v>
          </cell>
          <cell r="X287">
            <v>0</v>
          </cell>
          <cell r="Y287">
            <v>0</v>
          </cell>
          <cell r="AA287">
            <v>0</v>
          </cell>
          <cell r="AB287">
            <v>0</v>
          </cell>
          <cell r="AD287">
            <v>0</v>
          </cell>
          <cell r="AE287">
            <v>0</v>
          </cell>
          <cell r="AG287">
            <v>0</v>
          </cell>
          <cell r="AH287">
            <v>0</v>
          </cell>
          <cell r="AJ287">
            <v>0</v>
          </cell>
          <cell r="AK287">
            <v>0</v>
          </cell>
          <cell r="AM287">
            <v>0</v>
          </cell>
          <cell r="AN287">
            <v>0</v>
          </cell>
          <cell r="AP287">
            <v>0</v>
          </cell>
          <cell r="AQ287">
            <v>0</v>
          </cell>
          <cell r="AS287">
            <v>0</v>
          </cell>
          <cell r="AT287">
            <v>0</v>
          </cell>
          <cell r="AV287">
            <v>0</v>
          </cell>
          <cell r="AW287">
            <v>0</v>
          </cell>
          <cell r="AY287">
            <v>0</v>
          </cell>
          <cell r="AZ287">
            <v>0</v>
          </cell>
          <cell r="BB287">
            <v>0</v>
          </cell>
          <cell r="BC287">
            <v>0</v>
          </cell>
          <cell r="BE287">
            <v>0</v>
          </cell>
          <cell r="BF287">
            <v>0</v>
          </cell>
          <cell r="BH287">
            <v>0</v>
          </cell>
          <cell r="BI287">
            <v>0</v>
          </cell>
          <cell r="BK287">
            <v>0</v>
          </cell>
          <cell r="BL287">
            <v>0</v>
          </cell>
          <cell r="BN287">
            <v>0</v>
          </cell>
          <cell r="BO287">
            <v>0</v>
          </cell>
          <cell r="BQ287">
            <v>0</v>
          </cell>
          <cell r="BR287">
            <v>0</v>
          </cell>
          <cell r="BT287">
            <v>0</v>
          </cell>
          <cell r="BU287">
            <v>0</v>
          </cell>
          <cell r="BW287">
            <v>0</v>
          </cell>
          <cell r="BX287">
            <v>0</v>
          </cell>
        </row>
        <row r="288">
          <cell r="A288" t="e">
            <v>#NAME?</v>
          </cell>
          <cell r="C288">
            <v>0</v>
          </cell>
          <cell r="D288">
            <v>0</v>
          </cell>
          <cell r="F288">
            <v>0</v>
          </cell>
          <cell r="G288">
            <v>0</v>
          </cell>
          <cell r="I288">
            <v>0</v>
          </cell>
          <cell r="J288">
            <v>0</v>
          </cell>
          <cell r="L288">
            <v>0</v>
          </cell>
          <cell r="M288">
            <v>0</v>
          </cell>
          <cell r="O288">
            <v>0</v>
          </cell>
          <cell r="P288">
            <v>0</v>
          </cell>
          <cell r="R288">
            <v>0</v>
          </cell>
          <cell r="S288">
            <v>0</v>
          </cell>
          <cell r="U288">
            <v>0</v>
          </cell>
          <cell r="V288">
            <v>0</v>
          </cell>
          <cell r="X288">
            <v>0</v>
          </cell>
          <cell r="Y288">
            <v>0</v>
          </cell>
          <cell r="AA288">
            <v>0</v>
          </cell>
          <cell r="AB288">
            <v>0</v>
          </cell>
          <cell r="AD288">
            <v>0</v>
          </cell>
          <cell r="AE288">
            <v>0</v>
          </cell>
          <cell r="AG288">
            <v>0</v>
          </cell>
          <cell r="AH288">
            <v>0</v>
          </cell>
          <cell r="AJ288">
            <v>0</v>
          </cell>
          <cell r="AK288">
            <v>0</v>
          </cell>
          <cell r="AM288">
            <v>0</v>
          </cell>
          <cell r="AN288">
            <v>0</v>
          </cell>
          <cell r="AP288">
            <v>0</v>
          </cell>
          <cell r="AQ288">
            <v>0</v>
          </cell>
          <cell r="AS288">
            <v>0</v>
          </cell>
          <cell r="AT288">
            <v>0</v>
          </cell>
          <cell r="AV288">
            <v>0</v>
          </cell>
          <cell r="AW288">
            <v>0</v>
          </cell>
          <cell r="AY288">
            <v>0</v>
          </cell>
          <cell r="AZ288">
            <v>0</v>
          </cell>
          <cell r="BB288">
            <v>0</v>
          </cell>
          <cell r="BC288">
            <v>0</v>
          </cell>
          <cell r="BE288">
            <v>0</v>
          </cell>
          <cell r="BF288">
            <v>0</v>
          </cell>
          <cell r="BH288">
            <v>0</v>
          </cell>
          <cell r="BI288">
            <v>0</v>
          </cell>
          <cell r="BK288">
            <v>0</v>
          </cell>
          <cell r="BL288">
            <v>0</v>
          </cell>
          <cell r="BN288">
            <v>0</v>
          </cell>
          <cell r="BO288">
            <v>0</v>
          </cell>
          <cell r="BQ288">
            <v>0</v>
          </cell>
          <cell r="BR288">
            <v>0</v>
          </cell>
          <cell r="BT288">
            <v>0</v>
          </cell>
          <cell r="BU288">
            <v>0</v>
          </cell>
          <cell r="BW288">
            <v>0</v>
          </cell>
          <cell r="BX288">
            <v>0</v>
          </cell>
        </row>
        <row r="289">
          <cell r="A289" t="e">
            <v>#NAME?</v>
          </cell>
          <cell r="C289">
            <v>0</v>
          </cell>
          <cell r="D289">
            <v>0</v>
          </cell>
          <cell r="F289">
            <v>0</v>
          </cell>
          <cell r="G289">
            <v>0</v>
          </cell>
          <cell r="I289">
            <v>0</v>
          </cell>
          <cell r="J289">
            <v>0</v>
          </cell>
          <cell r="L289">
            <v>0</v>
          </cell>
          <cell r="M289">
            <v>0</v>
          </cell>
          <cell r="O289">
            <v>0</v>
          </cell>
          <cell r="P289">
            <v>0</v>
          </cell>
          <cell r="R289">
            <v>0</v>
          </cell>
          <cell r="S289">
            <v>0</v>
          </cell>
          <cell r="U289">
            <v>0</v>
          </cell>
          <cell r="V289">
            <v>0</v>
          </cell>
          <cell r="X289">
            <v>0</v>
          </cell>
          <cell r="Y289">
            <v>0</v>
          </cell>
          <cell r="AA289">
            <v>0</v>
          </cell>
          <cell r="AB289">
            <v>0</v>
          </cell>
          <cell r="AD289">
            <v>0</v>
          </cell>
          <cell r="AE289">
            <v>0</v>
          </cell>
          <cell r="AG289">
            <v>0</v>
          </cell>
          <cell r="AH289">
            <v>0</v>
          </cell>
          <cell r="AJ289">
            <v>0</v>
          </cell>
          <cell r="AK289">
            <v>0</v>
          </cell>
          <cell r="AM289">
            <v>0</v>
          </cell>
          <cell r="AN289">
            <v>0</v>
          </cell>
          <cell r="AP289">
            <v>0</v>
          </cell>
          <cell r="AQ289">
            <v>0</v>
          </cell>
          <cell r="AS289">
            <v>0</v>
          </cell>
          <cell r="AT289">
            <v>0</v>
          </cell>
          <cell r="AV289">
            <v>0</v>
          </cell>
          <cell r="AW289">
            <v>0</v>
          </cell>
          <cell r="AY289">
            <v>0</v>
          </cell>
          <cell r="AZ289">
            <v>0</v>
          </cell>
          <cell r="BB289">
            <v>0</v>
          </cell>
          <cell r="BC289">
            <v>0</v>
          </cell>
          <cell r="BE289">
            <v>0</v>
          </cell>
          <cell r="BF289">
            <v>0</v>
          </cell>
          <cell r="BH289">
            <v>0</v>
          </cell>
          <cell r="BI289">
            <v>0</v>
          </cell>
          <cell r="BK289">
            <v>0</v>
          </cell>
          <cell r="BL289">
            <v>0</v>
          </cell>
          <cell r="BN289">
            <v>0</v>
          </cell>
          <cell r="BO289">
            <v>0</v>
          </cell>
          <cell r="BQ289">
            <v>0</v>
          </cell>
          <cell r="BR289">
            <v>0</v>
          </cell>
          <cell r="BT289">
            <v>0</v>
          </cell>
          <cell r="BU289">
            <v>0</v>
          </cell>
          <cell r="BW289">
            <v>0</v>
          </cell>
          <cell r="BX289">
            <v>0</v>
          </cell>
        </row>
        <row r="290">
          <cell r="A290" t="e">
            <v>#NAME?</v>
          </cell>
          <cell r="C290">
            <v>0</v>
          </cell>
          <cell r="D290">
            <v>0</v>
          </cell>
          <cell r="F290">
            <v>0</v>
          </cell>
          <cell r="G290">
            <v>0</v>
          </cell>
          <cell r="I290">
            <v>0</v>
          </cell>
          <cell r="J290">
            <v>0</v>
          </cell>
          <cell r="L290">
            <v>0</v>
          </cell>
          <cell r="M290">
            <v>0</v>
          </cell>
          <cell r="O290">
            <v>0</v>
          </cell>
          <cell r="P290">
            <v>0</v>
          </cell>
          <cell r="R290">
            <v>0</v>
          </cell>
          <cell r="S290">
            <v>0</v>
          </cell>
          <cell r="U290">
            <v>0</v>
          </cell>
          <cell r="V290">
            <v>0</v>
          </cell>
          <cell r="X290">
            <v>0</v>
          </cell>
          <cell r="Y290">
            <v>0</v>
          </cell>
          <cell r="AA290">
            <v>0</v>
          </cell>
          <cell r="AB290">
            <v>0</v>
          </cell>
          <cell r="AD290">
            <v>0</v>
          </cell>
          <cell r="AE290">
            <v>0</v>
          </cell>
          <cell r="AG290">
            <v>0</v>
          </cell>
          <cell r="AH290">
            <v>0</v>
          </cell>
          <cell r="AJ290">
            <v>0</v>
          </cell>
          <cell r="AK290">
            <v>0</v>
          </cell>
          <cell r="AM290">
            <v>0</v>
          </cell>
          <cell r="AN290">
            <v>0</v>
          </cell>
          <cell r="AP290">
            <v>0</v>
          </cell>
          <cell r="AQ290">
            <v>0</v>
          </cell>
          <cell r="AS290">
            <v>0</v>
          </cell>
          <cell r="AT290">
            <v>0</v>
          </cell>
          <cell r="AV290">
            <v>0</v>
          </cell>
          <cell r="AW290">
            <v>0</v>
          </cell>
          <cell r="AY290">
            <v>0</v>
          </cell>
          <cell r="AZ290">
            <v>0</v>
          </cell>
          <cell r="BB290">
            <v>0</v>
          </cell>
          <cell r="BC290">
            <v>0</v>
          </cell>
          <cell r="BE290">
            <v>0</v>
          </cell>
          <cell r="BF290">
            <v>0</v>
          </cell>
          <cell r="BH290">
            <v>0</v>
          </cell>
          <cell r="BI290">
            <v>0</v>
          </cell>
          <cell r="BK290">
            <v>0</v>
          </cell>
          <cell r="BL290">
            <v>0</v>
          </cell>
          <cell r="BN290">
            <v>0</v>
          </cell>
          <cell r="BO290">
            <v>0</v>
          </cell>
          <cell r="BQ290">
            <v>0</v>
          </cell>
          <cell r="BR290">
            <v>0</v>
          </cell>
          <cell r="BT290">
            <v>0</v>
          </cell>
          <cell r="BU290">
            <v>0</v>
          </cell>
          <cell r="BW290">
            <v>0</v>
          </cell>
          <cell r="BX290">
            <v>0</v>
          </cell>
        </row>
        <row r="291">
          <cell r="A291" t="e">
            <v>#NAME?</v>
          </cell>
          <cell r="C291">
            <v>0</v>
          </cell>
          <cell r="D291">
            <v>0</v>
          </cell>
          <cell r="F291">
            <v>0</v>
          </cell>
          <cell r="G291">
            <v>0</v>
          </cell>
          <cell r="I291">
            <v>0</v>
          </cell>
          <cell r="J291">
            <v>0</v>
          </cell>
          <cell r="L291">
            <v>0</v>
          </cell>
          <cell r="M291">
            <v>0</v>
          </cell>
          <cell r="O291">
            <v>0</v>
          </cell>
          <cell r="P291">
            <v>0</v>
          </cell>
          <cell r="R291">
            <v>0</v>
          </cell>
          <cell r="S291">
            <v>0</v>
          </cell>
          <cell r="U291">
            <v>0</v>
          </cell>
          <cell r="V291">
            <v>0</v>
          </cell>
          <cell r="X291">
            <v>0</v>
          </cell>
          <cell r="Y291">
            <v>0</v>
          </cell>
          <cell r="AA291">
            <v>0</v>
          </cell>
          <cell r="AB291">
            <v>0</v>
          </cell>
          <cell r="AD291">
            <v>0</v>
          </cell>
          <cell r="AE291">
            <v>0</v>
          </cell>
          <cell r="AG291">
            <v>0</v>
          </cell>
          <cell r="AH291">
            <v>0</v>
          </cell>
          <cell r="AJ291">
            <v>0</v>
          </cell>
          <cell r="AK291">
            <v>0</v>
          </cell>
          <cell r="AM291">
            <v>0</v>
          </cell>
          <cell r="AN291">
            <v>0</v>
          </cell>
          <cell r="AP291">
            <v>0</v>
          </cell>
          <cell r="AQ291">
            <v>0</v>
          </cell>
          <cell r="AS291">
            <v>0</v>
          </cell>
          <cell r="AT291">
            <v>0</v>
          </cell>
          <cell r="AV291">
            <v>0</v>
          </cell>
          <cell r="AW291">
            <v>0</v>
          </cell>
          <cell r="AY291">
            <v>0</v>
          </cell>
          <cell r="AZ291">
            <v>0</v>
          </cell>
          <cell r="BB291">
            <v>0</v>
          </cell>
          <cell r="BC291">
            <v>0</v>
          </cell>
          <cell r="BE291">
            <v>0</v>
          </cell>
          <cell r="BF291">
            <v>0</v>
          </cell>
          <cell r="BH291">
            <v>0</v>
          </cell>
          <cell r="BI291">
            <v>0</v>
          </cell>
          <cell r="BK291">
            <v>0</v>
          </cell>
          <cell r="BL291">
            <v>0</v>
          </cell>
          <cell r="BN291">
            <v>0</v>
          </cell>
          <cell r="BO291">
            <v>0</v>
          </cell>
          <cell r="BQ291">
            <v>0</v>
          </cell>
          <cell r="BR291">
            <v>0</v>
          </cell>
          <cell r="BT291">
            <v>0</v>
          </cell>
          <cell r="BU291">
            <v>0</v>
          </cell>
          <cell r="BW291">
            <v>0</v>
          </cell>
          <cell r="BX291">
            <v>0</v>
          </cell>
        </row>
        <row r="292">
          <cell r="A292" t="e">
            <v>#NAME?</v>
          </cell>
          <cell r="C292">
            <v>0</v>
          </cell>
          <cell r="D292">
            <v>0</v>
          </cell>
          <cell r="F292">
            <v>0</v>
          </cell>
          <cell r="G292">
            <v>0</v>
          </cell>
          <cell r="I292">
            <v>0</v>
          </cell>
          <cell r="J292">
            <v>0</v>
          </cell>
          <cell r="L292">
            <v>0</v>
          </cell>
          <cell r="M292">
            <v>0</v>
          </cell>
          <cell r="O292">
            <v>0</v>
          </cell>
          <cell r="P292">
            <v>0</v>
          </cell>
          <cell r="R292">
            <v>0</v>
          </cell>
          <cell r="S292">
            <v>0</v>
          </cell>
          <cell r="U292">
            <v>0</v>
          </cell>
          <cell r="V292">
            <v>0</v>
          </cell>
          <cell r="X292">
            <v>0</v>
          </cell>
          <cell r="Y292">
            <v>0</v>
          </cell>
          <cell r="AA292">
            <v>0</v>
          </cell>
          <cell r="AB292">
            <v>0</v>
          </cell>
          <cell r="AD292">
            <v>0</v>
          </cell>
          <cell r="AE292">
            <v>0</v>
          </cell>
          <cell r="AG292">
            <v>0</v>
          </cell>
          <cell r="AH292">
            <v>0</v>
          </cell>
          <cell r="AJ292">
            <v>0</v>
          </cell>
          <cell r="AK292">
            <v>0</v>
          </cell>
          <cell r="AM292">
            <v>0</v>
          </cell>
          <cell r="AN292">
            <v>0</v>
          </cell>
          <cell r="AP292">
            <v>0</v>
          </cell>
          <cell r="AQ292">
            <v>0</v>
          </cell>
          <cell r="AS292">
            <v>0</v>
          </cell>
          <cell r="AT292">
            <v>0</v>
          </cell>
          <cell r="AV292">
            <v>0</v>
          </cell>
          <cell r="AW292">
            <v>0</v>
          </cell>
          <cell r="AY292">
            <v>0</v>
          </cell>
          <cell r="AZ292">
            <v>0</v>
          </cell>
          <cell r="BB292">
            <v>0</v>
          </cell>
          <cell r="BC292">
            <v>0</v>
          </cell>
          <cell r="BE292">
            <v>0</v>
          </cell>
          <cell r="BF292">
            <v>0</v>
          </cell>
          <cell r="BH292">
            <v>0</v>
          </cell>
          <cell r="BI292">
            <v>0</v>
          </cell>
          <cell r="BK292">
            <v>0</v>
          </cell>
          <cell r="BL292">
            <v>0</v>
          </cell>
          <cell r="BN292">
            <v>0</v>
          </cell>
          <cell r="BO292">
            <v>0</v>
          </cell>
          <cell r="BQ292">
            <v>0</v>
          </cell>
          <cell r="BR292">
            <v>0</v>
          </cell>
          <cell r="BT292">
            <v>0</v>
          </cell>
          <cell r="BU292">
            <v>0</v>
          </cell>
          <cell r="BW292">
            <v>0</v>
          </cell>
          <cell r="BX292">
            <v>0</v>
          </cell>
        </row>
        <row r="293">
          <cell r="A293" t="e">
            <v>#NAME?</v>
          </cell>
          <cell r="C293">
            <v>0</v>
          </cell>
          <cell r="D293">
            <v>0</v>
          </cell>
          <cell r="F293">
            <v>0</v>
          </cell>
          <cell r="G293">
            <v>0</v>
          </cell>
          <cell r="I293">
            <v>0</v>
          </cell>
          <cell r="J293">
            <v>0</v>
          </cell>
          <cell r="L293">
            <v>0</v>
          </cell>
          <cell r="M293">
            <v>0</v>
          </cell>
          <cell r="O293">
            <v>0</v>
          </cell>
          <cell r="P293">
            <v>0</v>
          </cell>
          <cell r="R293">
            <v>0</v>
          </cell>
          <cell r="S293">
            <v>0</v>
          </cell>
          <cell r="U293">
            <v>0</v>
          </cell>
          <cell r="V293">
            <v>0</v>
          </cell>
          <cell r="X293">
            <v>0</v>
          </cell>
          <cell r="Y293">
            <v>0</v>
          </cell>
          <cell r="AA293">
            <v>0</v>
          </cell>
          <cell r="AB293">
            <v>0</v>
          </cell>
          <cell r="AD293">
            <v>0</v>
          </cell>
          <cell r="AE293">
            <v>0</v>
          </cell>
          <cell r="AG293">
            <v>0</v>
          </cell>
          <cell r="AH293">
            <v>0</v>
          </cell>
          <cell r="AJ293">
            <v>0</v>
          </cell>
          <cell r="AK293">
            <v>0</v>
          </cell>
          <cell r="AM293">
            <v>0</v>
          </cell>
          <cell r="AN293">
            <v>0</v>
          </cell>
          <cell r="AP293">
            <v>0</v>
          </cell>
          <cell r="AQ293">
            <v>0</v>
          </cell>
          <cell r="AS293">
            <v>0</v>
          </cell>
          <cell r="AT293">
            <v>0</v>
          </cell>
          <cell r="AV293">
            <v>0</v>
          </cell>
          <cell r="AW293">
            <v>0</v>
          </cell>
          <cell r="AY293">
            <v>0</v>
          </cell>
          <cell r="AZ293">
            <v>0</v>
          </cell>
          <cell r="BB293">
            <v>0</v>
          </cell>
          <cell r="BC293">
            <v>0</v>
          </cell>
          <cell r="BE293">
            <v>0</v>
          </cell>
          <cell r="BF293">
            <v>0</v>
          </cell>
          <cell r="BH293">
            <v>0</v>
          </cell>
          <cell r="BI293">
            <v>0</v>
          </cell>
          <cell r="BK293">
            <v>0</v>
          </cell>
          <cell r="BL293">
            <v>0</v>
          </cell>
          <cell r="BN293">
            <v>0</v>
          </cell>
          <cell r="BO293">
            <v>0</v>
          </cell>
          <cell r="BQ293">
            <v>0</v>
          </cell>
          <cell r="BR293">
            <v>0</v>
          </cell>
          <cell r="BT293">
            <v>0</v>
          </cell>
          <cell r="BU293">
            <v>0</v>
          </cell>
          <cell r="BW293">
            <v>0</v>
          </cell>
          <cell r="BX293">
            <v>0</v>
          </cell>
        </row>
        <row r="294">
          <cell r="A294" t="e">
            <v>#NAME?</v>
          </cell>
          <cell r="C294">
            <v>0</v>
          </cell>
          <cell r="D294">
            <v>0</v>
          </cell>
          <cell r="F294">
            <v>0</v>
          </cell>
          <cell r="G294">
            <v>0</v>
          </cell>
          <cell r="I294">
            <v>0</v>
          </cell>
          <cell r="J294">
            <v>0</v>
          </cell>
          <cell r="L294">
            <v>0</v>
          </cell>
          <cell r="M294">
            <v>0</v>
          </cell>
          <cell r="O294">
            <v>0</v>
          </cell>
          <cell r="P294">
            <v>0</v>
          </cell>
          <cell r="R294">
            <v>0</v>
          </cell>
          <cell r="S294">
            <v>0</v>
          </cell>
          <cell r="U294">
            <v>0</v>
          </cell>
          <cell r="V294">
            <v>0</v>
          </cell>
          <cell r="X294">
            <v>0</v>
          </cell>
          <cell r="Y294">
            <v>0</v>
          </cell>
          <cell r="AA294">
            <v>0</v>
          </cell>
          <cell r="AB294">
            <v>0</v>
          </cell>
          <cell r="AD294">
            <v>0</v>
          </cell>
          <cell r="AE294">
            <v>0</v>
          </cell>
          <cell r="AG294">
            <v>0</v>
          </cell>
          <cell r="AH294">
            <v>0</v>
          </cell>
          <cell r="AJ294">
            <v>0</v>
          </cell>
          <cell r="AK294">
            <v>0</v>
          </cell>
          <cell r="AM294">
            <v>0</v>
          </cell>
          <cell r="AN294">
            <v>0</v>
          </cell>
          <cell r="AP294">
            <v>0</v>
          </cell>
          <cell r="AQ294">
            <v>0</v>
          </cell>
          <cell r="AS294">
            <v>0</v>
          </cell>
          <cell r="AT294">
            <v>0</v>
          </cell>
          <cell r="AV294">
            <v>0</v>
          </cell>
          <cell r="AW294">
            <v>0</v>
          </cell>
          <cell r="AY294">
            <v>0</v>
          </cell>
          <cell r="AZ294">
            <v>0</v>
          </cell>
          <cell r="BB294">
            <v>0</v>
          </cell>
          <cell r="BC294">
            <v>0</v>
          </cell>
          <cell r="BE294">
            <v>0</v>
          </cell>
          <cell r="BF294">
            <v>0</v>
          </cell>
          <cell r="BH294">
            <v>0</v>
          </cell>
          <cell r="BI294">
            <v>0</v>
          </cell>
          <cell r="BK294">
            <v>0</v>
          </cell>
          <cell r="BL294">
            <v>0</v>
          </cell>
          <cell r="BN294">
            <v>0</v>
          </cell>
          <cell r="BO294">
            <v>0</v>
          </cell>
          <cell r="BQ294">
            <v>0</v>
          </cell>
          <cell r="BR294">
            <v>0</v>
          </cell>
          <cell r="BT294">
            <v>0</v>
          </cell>
          <cell r="BU294">
            <v>0</v>
          </cell>
          <cell r="BW294">
            <v>0</v>
          </cell>
          <cell r="BX294">
            <v>0</v>
          </cell>
        </row>
        <row r="295">
          <cell r="A295" t="e">
            <v>#NAME?</v>
          </cell>
          <cell r="C295">
            <v>0</v>
          </cell>
          <cell r="D295">
            <v>0</v>
          </cell>
          <cell r="F295">
            <v>0</v>
          </cell>
          <cell r="G295">
            <v>0</v>
          </cell>
          <cell r="I295">
            <v>0</v>
          </cell>
          <cell r="J295">
            <v>0</v>
          </cell>
          <cell r="L295">
            <v>0</v>
          </cell>
          <cell r="M295">
            <v>0</v>
          </cell>
          <cell r="O295">
            <v>0</v>
          </cell>
          <cell r="P295">
            <v>0</v>
          </cell>
          <cell r="R295">
            <v>0</v>
          </cell>
          <cell r="S295">
            <v>0</v>
          </cell>
          <cell r="U295">
            <v>0</v>
          </cell>
          <cell r="V295">
            <v>0</v>
          </cell>
          <cell r="X295">
            <v>0</v>
          </cell>
          <cell r="Y295">
            <v>0</v>
          </cell>
          <cell r="AA295">
            <v>0</v>
          </cell>
          <cell r="AB295">
            <v>0</v>
          </cell>
          <cell r="AD295">
            <v>0</v>
          </cell>
          <cell r="AE295">
            <v>0</v>
          </cell>
          <cell r="AG295">
            <v>0</v>
          </cell>
          <cell r="AH295">
            <v>0</v>
          </cell>
          <cell r="AJ295">
            <v>0</v>
          </cell>
          <cell r="AK295">
            <v>0</v>
          </cell>
          <cell r="AM295">
            <v>0</v>
          </cell>
          <cell r="AN295">
            <v>0</v>
          </cell>
          <cell r="AP295">
            <v>0</v>
          </cell>
          <cell r="AQ295">
            <v>0</v>
          </cell>
          <cell r="AS295">
            <v>0</v>
          </cell>
          <cell r="AT295">
            <v>0</v>
          </cell>
          <cell r="AV295">
            <v>0</v>
          </cell>
          <cell r="AW295">
            <v>0</v>
          </cell>
          <cell r="AY295">
            <v>0</v>
          </cell>
          <cell r="AZ295">
            <v>0</v>
          </cell>
          <cell r="BB295">
            <v>0</v>
          </cell>
          <cell r="BC295">
            <v>0</v>
          </cell>
          <cell r="BE295">
            <v>0</v>
          </cell>
          <cell r="BF295">
            <v>0</v>
          </cell>
          <cell r="BH295">
            <v>0</v>
          </cell>
          <cell r="BI295">
            <v>0</v>
          </cell>
          <cell r="BK295">
            <v>0</v>
          </cell>
          <cell r="BL295">
            <v>0</v>
          </cell>
          <cell r="BN295">
            <v>0</v>
          </cell>
          <cell r="BO295">
            <v>0</v>
          </cell>
          <cell r="BQ295">
            <v>0</v>
          </cell>
          <cell r="BR295">
            <v>0</v>
          </cell>
          <cell r="BT295">
            <v>0</v>
          </cell>
          <cell r="BU295">
            <v>0</v>
          </cell>
          <cell r="BW295">
            <v>0</v>
          </cell>
          <cell r="BX295">
            <v>0</v>
          </cell>
        </row>
        <row r="296">
          <cell r="A296" t="e">
            <v>#NAME?</v>
          </cell>
          <cell r="C296">
            <v>0</v>
          </cell>
          <cell r="D296">
            <v>0</v>
          </cell>
          <cell r="F296">
            <v>0</v>
          </cell>
          <cell r="G296">
            <v>0</v>
          </cell>
          <cell r="I296">
            <v>0</v>
          </cell>
          <cell r="J296">
            <v>0</v>
          </cell>
          <cell r="L296">
            <v>0</v>
          </cell>
          <cell r="M296">
            <v>0</v>
          </cell>
          <cell r="O296">
            <v>0</v>
          </cell>
          <cell r="P296">
            <v>0</v>
          </cell>
          <cell r="R296">
            <v>0</v>
          </cell>
          <cell r="S296">
            <v>0</v>
          </cell>
          <cell r="U296">
            <v>0</v>
          </cell>
          <cell r="V296">
            <v>0</v>
          </cell>
          <cell r="X296">
            <v>0</v>
          </cell>
          <cell r="Y296">
            <v>0</v>
          </cell>
          <cell r="AA296">
            <v>0</v>
          </cell>
          <cell r="AB296">
            <v>0</v>
          </cell>
          <cell r="AD296">
            <v>0</v>
          </cell>
          <cell r="AE296">
            <v>0</v>
          </cell>
          <cell r="AG296">
            <v>0</v>
          </cell>
          <cell r="AH296">
            <v>0</v>
          </cell>
          <cell r="AJ296">
            <v>0</v>
          </cell>
          <cell r="AK296">
            <v>0</v>
          </cell>
          <cell r="AM296">
            <v>0</v>
          </cell>
          <cell r="AN296">
            <v>0</v>
          </cell>
          <cell r="AP296">
            <v>0</v>
          </cell>
          <cell r="AQ296">
            <v>0</v>
          </cell>
          <cell r="AS296">
            <v>0</v>
          </cell>
          <cell r="AT296">
            <v>0</v>
          </cell>
          <cell r="AV296">
            <v>0</v>
          </cell>
          <cell r="AW296">
            <v>0</v>
          </cell>
          <cell r="AY296">
            <v>0</v>
          </cell>
          <cell r="AZ296">
            <v>0</v>
          </cell>
          <cell r="BB296">
            <v>0</v>
          </cell>
          <cell r="BC296">
            <v>0</v>
          </cell>
          <cell r="BE296">
            <v>0</v>
          </cell>
          <cell r="BF296">
            <v>0</v>
          </cell>
          <cell r="BH296">
            <v>0</v>
          </cell>
          <cell r="BI296">
            <v>0</v>
          </cell>
          <cell r="BK296">
            <v>0</v>
          </cell>
          <cell r="BL296">
            <v>0</v>
          </cell>
          <cell r="BN296">
            <v>0</v>
          </cell>
          <cell r="BO296">
            <v>0</v>
          </cell>
          <cell r="BQ296">
            <v>0</v>
          </cell>
          <cell r="BR296">
            <v>0</v>
          </cell>
          <cell r="BT296">
            <v>0</v>
          </cell>
          <cell r="BU296">
            <v>0</v>
          </cell>
          <cell r="BW296">
            <v>0</v>
          </cell>
          <cell r="BX296">
            <v>0</v>
          </cell>
        </row>
        <row r="297">
          <cell r="A297" t="e">
            <v>#NAME?</v>
          </cell>
          <cell r="C297">
            <v>0</v>
          </cell>
          <cell r="D297">
            <v>0</v>
          </cell>
          <cell r="F297">
            <v>0</v>
          </cell>
          <cell r="G297">
            <v>0</v>
          </cell>
          <cell r="I297">
            <v>0</v>
          </cell>
          <cell r="J297">
            <v>0</v>
          </cell>
          <cell r="L297">
            <v>0</v>
          </cell>
          <cell r="M297">
            <v>0</v>
          </cell>
          <cell r="O297">
            <v>0</v>
          </cell>
          <cell r="P297">
            <v>0</v>
          </cell>
          <cell r="R297">
            <v>0</v>
          </cell>
          <cell r="S297">
            <v>0</v>
          </cell>
          <cell r="U297">
            <v>0</v>
          </cell>
          <cell r="V297">
            <v>0</v>
          </cell>
          <cell r="X297">
            <v>0</v>
          </cell>
          <cell r="Y297">
            <v>0</v>
          </cell>
          <cell r="AA297">
            <v>0</v>
          </cell>
          <cell r="AB297">
            <v>0</v>
          </cell>
          <cell r="AD297">
            <v>0</v>
          </cell>
          <cell r="AE297">
            <v>0</v>
          </cell>
          <cell r="AG297">
            <v>0</v>
          </cell>
          <cell r="AH297">
            <v>0</v>
          </cell>
          <cell r="AJ297">
            <v>0</v>
          </cell>
          <cell r="AK297">
            <v>0</v>
          </cell>
          <cell r="AM297">
            <v>0</v>
          </cell>
          <cell r="AN297">
            <v>0</v>
          </cell>
          <cell r="AP297">
            <v>0</v>
          </cell>
          <cell r="AQ297">
            <v>0</v>
          </cell>
          <cell r="AS297">
            <v>0</v>
          </cell>
          <cell r="AT297">
            <v>0</v>
          </cell>
          <cell r="AV297">
            <v>0</v>
          </cell>
          <cell r="AW297">
            <v>0</v>
          </cell>
          <cell r="AY297">
            <v>0</v>
          </cell>
          <cell r="AZ297">
            <v>0</v>
          </cell>
          <cell r="BB297">
            <v>0</v>
          </cell>
          <cell r="BC297">
            <v>0</v>
          </cell>
          <cell r="BE297">
            <v>0</v>
          </cell>
          <cell r="BF297">
            <v>0</v>
          </cell>
          <cell r="BH297">
            <v>0</v>
          </cell>
          <cell r="BI297">
            <v>0</v>
          </cell>
          <cell r="BK297">
            <v>0</v>
          </cell>
          <cell r="BL297">
            <v>0</v>
          </cell>
          <cell r="BN297">
            <v>0</v>
          </cell>
          <cell r="BO297">
            <v>0</v>
          </cell>
          <cell r="BQ297">
            <v>0</v>
          </cell>
          <cell r="BR297">
            <v>0</v>
          </cell>
          <cell r="BT297">
            <v>0</v>
          </cell>
          <cell r="BU297">
            <v>0</v>
          </cell>
          <cell r="BW297">
            <v>0</v>
          </cell>
          <cell r="BX297">
            <v>0</v>
          </cell>
        </row>
        <row r="298">
          <cell r="A298" t="e">
            <v>#NAME?</v>
          </cell>
          <cell r="C298">
            <v>0</v>
          </cell>
          <cell r="D298">
            <v>0</v>
          </cell>
          <cell r="F298">
            <v>0</v>
          </cell>
          <cell r="G298">
            <v>0</v>
          </cell>
          <cell r="I298">
            <v>0</v>
          </cell>
          <cell r="J298">
            <v>0</v>
          </cell>
          <cell r="L298">
            <v>0</v>
          </cell>
          <cell r="M298">
            <v>0</v>
          </cell>
          <cell r="O298">
            <v>0</v>
          </cell>
          <cell r="P298">
            <v>0</v>
          </cell>
          <cell r="R298">
            <v>0</v>
          </cell>
          <cell r="S298">
            <v>0</v>
          </cell>
          <cell r="U298">
            <v>0</v>
          </cell>
          <cell r="V298">
            <v>0</v>
          </cell>
          <cell r="X298">
            <v>0</v>
          </cell>
          <cell r="Y298">
            <v>0</v>
          </cell>
          <cell r="AA298">
            <v>0</v>
          </cell>
          <cell r="AB298">
            <v>0</v>
          </cell>
          <cell r="AD298">
            <v>0</v>
          </cell>
          <cell r="AE298">
            <v>0</v>
          </cell>
          <cell r="AG298">
            <v>0</v>
          </cell>
          <cell r="AH298">
            <v>0</v>
          </cell>
          <cell r="AJ298">
            <v>0</v>
          </cell>
          <cell r="AK298">
            <v>0</v>
          </cell>
          <cell r="AM298">
            <v>0</v>
          </cell>
          <cell r="AN298">
            <v>0</v>
          </cell>
          <cell r="AP298">
            <v>0</v>
          </cell>
          <cell r="AQ298">
            <v>0</v>
          </cell>
          <cell r="AS298">
            <v>0</v>
          </cell>
          <cell r="AT298">
            <v>0</v>
          </cell>
          <cell r="AV298">
            <v>0</v>
          </cell>
          <cell r="AW298">
            <v>0</v>
          </cell>
          <cell r="AY298">
            <v>0</v>
          </cell>
          <cell r="AZ298">
            <v>0</v>
          </cell>
          <cell r="BB298">
            <v>0</v>
          </cell>
          <cell r="BC298">
            <v>0</v>
          </cell>
          <cell r="BE298">
            <v>0</v>
          </cell>
          <cell r="BF298">
            <v>0</v>
          </cell>
          <cell r="BH298">
            <v>0</v>
          </cell>
          <cell r="BI298">
            <v>0</v>
          </cell>
          <cell r="BK298">
            <v>0</v>
          </cell>
          <cell r="BL298">
            <v>0</v>
          </cell>
          <cell r="BN298">
            <v>0</v>
          </cell>
          <cell r="BO298">
            <v>0</v>
          </cell>
          <cell r="BQ298">
            <v>0</v>
          </cell>
          <cell r="BR298">
            <v>0</v>
          </cell>
          <cell r="BT298">
            <v>0</v>
          </cell>
          <cell r="BU298">
            <v>0</v>
          </cell>
          <cell r="BW298">
            <v>0</v>
          </cell>
          <cell r="BX298">
            <v>0</v>
          </cell>
        </row>
        <row r="299">
          <cell r="A299" t="e">
            <v>#NAME?</v>
          </cell>
          <cell r="C299">
            <v>0</v>
          </cell>
          <cell r="D299">
            <v>0</v>
          </cell>
          <cell r="F299">
            <v>0</v>
          </cell>
          <cell r="G299">
            <v>0</v>
          </cell>
          <cell r="I299">
            <v>0</v>
          </cell>
          <cell r="J299">
            <v>0</v>
          </cell>
          <cell r="L299">
            <v>0</v>
          </cell>
          <cell r="M299">
            <v>0</v>
          </cell>
          <cell r="O299">
            <v>0</v>
          </cell>
          <cell r="P299">
            <v>0</v>
          </cell>
          <cell r="R299">
            <v>0</v>
          </cell>
          <cell r="S299">
            <v>0</v>
          </cell>
          <cell r="U299">
            <v>0</v>
          </cell>
          <cell r="V299">
            <v>0</v>
          </cell>
          <cell r="X299">
            <v>0</v>
          </cell>
          <cell r="Y299">
            <v>0</v>
          </cell>
          <cell r="AA299">
            <v>0</v>
          </cell>
          <cell r="AB299">
            <v>0</v>
          </cell>
          <cell r="AD299">
            <v>0</v>
          </cell>
          <cell r="AE299">
            <v>0</v>
          </cell>
          <cell r="AG299">
            <v>0</v>
          </cell>
          <cell r="AH299">
            <v>0</v>
          </cell>
          <cell r="AJ299">
            <v>0</v>
          </cell>
          <cell r="AK299">
            <v>0</v>
          </cell>
          <cell r="AM299">
            <v>0</v>
          </cell>
          <cell r="AN299">
            <v>0</v>
          </cell>
          <cell r="AP299">
            <v>0</v>
          </cell>
          <cell r="AQ299">
            <v>0</v>
          </cell>
          <cell r="AS299">
            <v>0</v>
          </cell>
          <cell r="AT299">
            <v>0</v>
          </cell>
          <cell r="AV299">
            <v>0</v>
          </cell>
          <cell r="AW299">
            <v>0</v>
          </cell>
          <cell r="AY299">
            <v>0</v>
          </cell>
          <cell r="AZ299">
            <v>0</v>
          </cell>
          <cell r="BB299">
            <v>0</v>
          </cell>
          <cell r="BC299">
            <v>0</v>
          </cell>
          <cell r="BE299">
            <v>0</v>
          </cell>
          <cell r="BF299">
            <v>0</v>
          </cell>
          <cell r="BH299">
            <v>0</v>
          </cell>
          <cell r="BI299">
            <v>0</v>
          </cell>
          <cell r="BK299">
            <v>0</v>
          </cell>
          <cell r="BL299">
            <v>0</v>
          </cell>
          <cell r="BN299">
            <v>0</v>
          </cell>
          <cell r="BO299">
            <v>0</v>
          </cell>
          <cell r="BQ299">
            <v>0</v>
          </cell>
          <cell r="BR299">
            <v>0</v>
          </cell>
          <cell r="BT299">
            <v>0</v>
          </cell>
          <cell r="BU299">
            <v>0</v>
          </cell>
          <cell r="BW299">
            <v>0</v>
          </cell>
          <cell r="BX299">
            <v>0</v>
          </cell>
        </row>
        <row r="300">
          <cell r="A300" t="e">
            <v>#NAME?</v>
          </cell>
          <cell r="C300">
            <v>0</v>
          </cell>
          <cell r="D300">
            <v>0</v>
          </cell>
          <cell r="F300">
            <v>0</v>
          </cell>
          <cell r="G300">
            <v>0</v>
          </cell>
          <cell r="I300">
            <v>0</v>
          </cell>
          <cell r="J300">
            <v>0</v>
          </cell>
          <cell r="L300">
            <v>0</v>
          </cell>
          <cell r="M300">
            <v>0</v>
          </cell>
          <cell r="O300">
            <v>0</v>
          </cell>
          <cell r="P300">
            <v>0</v>
          </cell>
          <cell r="R300">
            <v>0</v>
          </cell>
          <cell r="S300">
            <v>0</v>
          </cell>
          <cell r="U300">
            <v>0</v>
          </cell>
          <cell r="V300">
            <v>0</v>
          </cell>
          <cell r="X300">
            <v>0</v>
          </cell>
          <cell r="Y300">
            <v>0</v>
          </cell>
          <cell r="AA300">
            <v>0</v>
          </cell>
          <cell r="AB300">
            <v>0</v>
          </cell>
          <cell r="AD300">
            <v>0</v>
          </cell>
          <cell r="AE300">
            <v>0</v>
          </cell>
          <cell r="AG300">
            <v>0</v>
          </cell>
          <cell r="AH300">
            <v>0</v>
          </cell>
          <cell r="AJ300">
            <v>0</v>
          </cell>
          <cell r="AK300">
            <v>0</v>
          </cell>
          <cell r="AM300">
            <v>0</v>
          </cell>
          <cell r="AN300">
            <v>0</v>
          </cell>
          <cell r="AP300">
            <v>0</v>
          </cell>
          <cell r="AQ300">
            <v>0</v>
          </cell>
          <cell r="AS300">
            <v>0</v>
          </cell>
          <cell r="AT300">
            <v>0</v>
          </cell>
          <cell r="AV300">
            <v>0</v>
          </cell>
          <cell r="AW300">
            <v>0</v>
          </cell>
          <cell r="AY300">
            <v>0</v>
          </cell>
          <cell r="AZ300">
            <v>0</v>
          </cell>
          <cell r="BB300">
            <v>0</v>
          </cell>
          <cell r="BC300">
            <v>0</v>
          </cell>
          <cell r="BE300">
            <v>0</v>
          </cell>
          <cell r="BF300">
            <v>0</v>
          </cell>
          <cell r="BH300">
            <v>0</v>
          </cell>
          <cell r="BI300">
            <v>0</v>
          </cell>
          <cell r="BK300">
            <v>0</v>
          </cell>
          <cell r="BL300">
            <v>0</v>
          </cell>
          <cell r="BN300">
            <v>0</v>
          </cell>
          <cell r="BO300">
            <v>0</v>
          </cell>
          <cell r="BQ300">
            <v>0</v>
          </cell>
          <cell r="BR300">
            <v>0</v>
          </cell>
          <cell r="BT300">
            <v>0</v>
          </cell>
          <cell r="BU300">
            <v>0</v>
          </cell>
          <cell r="BW300">
            <v>0</v>
          </cell>
          <cell r="BX300">
            <v>0</v>
          </cell>
        </row>
        <row r="301">
          <cell r="A301" t="e">
            <v>#NAME?</v>
          </cell>
          <cell r="C301">
            <v>0</v>
          </cell>
          <cell r="D301">
            <v>0</v>
          </cell>
          <cell r="F301">
            <v>0</v>
          </cell>
          <cell r="G301">
            <v>0</v>
          </cell>
          <cell r="I301">
            <v>0</v>
          </cell>
          <cell r="J301">
            <v>0</v>
          </cell>
          <cell r="L301">
            <v>0</v>
          </cell>
          <cell r="M301">
            <v>0</v>
          </cell>
          <cell r="O301">
            <v>0</v>
          </cell>
          <cell r="P301">
            <v>0</v>
          </cell>
          <cell r="R301">
            <v>0</v>
          </cell>
          <cell r="S301">
            <v>0</v>
          </cell>
          <cell r="U301">
            <v>0</v>
          </cell>
          <cell r="V301">
            <v>0</v>
          </cell>
          <cell r="X301">
            <v>0</v>
          </cell>
          <cell r="Y301">
            <v>0</v>
          </cell>
          <cell r="AA301">
            <v>0</v>
          </cell>
          <cell r="AB301">
            <v>0</v>
          </cell>
          <cell r="AD301">
            <v>0</v>
          </cell>
          <cell r="AE301">
            <v>0</v>
          </cell>
          <cell r="AG301">
            <v>0</v>
          </cell>
          <cell r="AH301">
            <v>0</v>
          </cell>
          <cell r="AJ301">
            <v>0</v>
          </cell>
          <cell r="AK301">
            <v>0</v>
          </cell>
          <cell r="AM301">
            <v>0</v>
          </cell>
          <cell r="AN301">
            <v>0</v>
          </cell>
          <cell r="AP301">
            <v>0</v>
          </cell>
          <cell r="AQ301">
            <v>0</v>
          </cell>
          <cell r="AS301">
            <v>0</v>
          </cell>
          <cell r="AT301">
            <v>0</v>
          </cell>
          <cell r="AV301">
            <v>0</v>
          </cell>
          <cell r="AW301">
            <v>0</v>
          </cell>
          <cell r="AY301">
            <v>0</v>
          </cell>
          <cell r="AZ301">
            <v>0</v>
          </cell>
          <cell r="BB301">
            <v>0</v>
          </cell>
          <cell r="BC301">
            <v>0</v>
          </cell>
          <cell r="BE301">
            <v>0</v>
          </cell>
          <cell r="BF301">
            <v>0</v>
          </cell>
          <cell r="BH301">
            <v>0</v>
          </cell>
          <cell r="BI301">
            <v>0</v>
          </cell>
          <cell r="BK301">
            <v>0</v>
          </cell>
          <cell r="BL301">
            <v>0</v>
          </cell>
          <cell r="BN301">
            <v>0</v>
          </cell>
          <cell r="BO301">
            <v>0</v>
          </cell>
          <cell r="BQ301">
            <v>0</v>
          </cell>
          <cell r="BR301">
            <v>0</v>
          </cell>
          <cell r="BT301">
            <v>0</v>
          </cell>
          <cell r="BU301">
            <v>0</v>
          </cell>
          <cell r="BW301">
            <v>0</v>
          </cell>
          <cell r="BX301">
            <v>0</v>
          </cell>
        </row>
        <row r="302">
          <cell r="A302" t="e">
            <v>#NAME?</v>
          </cell>
          <cell r="C302">
            <v>0</v>
          </cell>
          <cell r="D302">
            <v>0</v>
          </cell>
          <cell r="F302">
            <v>0</v>
          </cell>
          <cell r="G302">
            <v>0</v>
          </cell>
          <cell r="I302">
            <v>0</v>
          </cell>
          <cell r="J302">
            <v>0</v>
          </cell>
          <cell r="L302">
            <v>0</v>
          </cell>
          <cell r="M302">
            <v>0</v>
          </cell>
          <cell r="O302">
            <v>0</v>
          </cell>
          <cell r="P302">
            <v>0</v>
          </cell>
          <cell r="R302">
            <v>0</v>
          </cell>
          <cell r="S302">
            <v>0</v>
          </cell>
          <cell r="U302">
            <v>0</v>
          </cell>
          <cell r="V302">
            <v>0</v>
          </cell>
          <cell r="X302">
            <v>0</v>
          </cell>
          <cell r="Y302">
            <v>0</v>
          </cell>
          <cell r="AA302">
            <v>0</v>
          </cell>
          <cell r="AB302">
            <v>0</v>
          </cell>
          <cell r="AD302">
            <v>0</v>
          </cell>
          <cell r="AE302">
            <v>0</v>
          </cell>
          <cell r="AG302">
            <v>0</v>
          </cell>
          <cell r="AH302">
            <v>0</v>
          </cell>
          <cell r="AJ302">
            <v>0</v>
          </cell>
          <cell r="AK302">
            <v>0</v>
          </cell>
          <cell r="AM302">
            <v>0</v>
          </cell>
          <cell r="AN302">
            <v>0</v>
          </cell>
          <cell r="AP302">
            <v>0</v>
          </cell>
          <cell r="AQ302">
            <v>0</v>
          </cell>
          <cell r="AS302">
            <v>0</v>
          </cell>
          <cell r="AT302">
            <v>0</v>
          </cell>
          <cell r="AV302">
            <v>0</v>
          </cell>
          <cell r="AW302">
            <v>0</v>
          </cell>
          <cell r="AY302">
            <v>0</v>
          </cell>
          <cell r="AZ302">
            <v>0</v>
          </cell>
          <cell r="BB302">
            <v>0</v>
          </cell>
          <cell r="BC302">
            <v>0</v>
          </cell>
          <cell r="BE302">
            <v>0</v>
          </cell>
          <cell r="BF302">
            <v>0</v>
          </cell>
          <cell r="BH302">
            <v>0</v>
          </cell>
          <cell r="BI302">
            <v>0</v>
          </cell>
          <cell r="BK302">
            <v>0</v>
          </cell>
          <cell r="BL302">
            <v>0</v>
          </cell>
          <cell r="BN302">
            <v>0</v>
          </cell>
          <cell r="BO302">
            <v>0</v>
          </cell>
          <cell r="BQ302">
            <v>0</v>
          </cell>
          <cell r="BR302">
            <v>0</v>
          </cell>
          <cell r="BT302">
            <v>0</v>
          </cell>
          <cell r="BU302">
            <v>0</v>
          </cell>
          <cell r="BW302">
            <v>0</v>
          </cell>
          <cell r="BX302">
            <v>0</v>
          </cell>
        </row>
        <row r="303">
          <cell r="A303" t="e">
            <v>#NAME?</v>
          </cell>
          <cell r="C303">
            <v>0</v>
          </cell>
          <cell r="D303">
            <v>0</v>
          </cell>
          <cell r="F303">
            <v>0</v>
          </cell>
          <cell r="G303">
            <v>0</v>
          </cell>
          <cell r="I303">
            <v>0</v>
          </cell>
          <cell r="J303">
            <v>0</v>
          </cell>
          <cell r="L303">
            <v>0</v>
          </cell>
          <cell r="M303">
            <v>0</v>
          </cell>
          <cell r="O303">
            <v>0</v>
          </cell>
          <cell r="P303">
            <v>0</v>
          </cell>
          <cell r="R303">
            <v>0</v>
          </cell>
          <cell r="S303">
            <v>0</v>
          </cell>
          <cell r="U303">
            <v>0</v>
          </cell>
          <cell r="V303">
            <v>0</v>
          </cell>
          <cell r="X303">
            <v>0</v>
          </cell>
          <cell r="Y303">
            <v>0</v>
          </cell>
          <cell r="AA303">
            <v>0</v>
          </cell>
          <cell r="AB303">
            <v>0</v>
          </cell>
          <cell r="AD303">
            <v>0</v>
          </cell>
          <cell r="AE303">
            <v>0</v>
          </cell>
          <cell r="AG303">
            <v>0</v>
          </cell>
          <cell r="AH303">
            <v>0</v>
          </cell>
          <cell r="AJ303">
            <v>0</v>
          </cell>
          <cell r="AK303">
            <v>0</v>
          </cell>
          <cell r="AM303">
            <v>0</v>
          </cell>
          <cell r="AN303">
            <v>0</v>
          </cell>
          <cell r="AP303">
            <v>0</v>
          </cell>
          <cell r="AQ303">
            <v>0</v>
          </cell>
          <cell r="AS303">
            <v>0</v>
          </cell>
          <cell r="AT303">
            <v>0</v>
          </cell>
          <cell r="AV303">
            <v>0</v>
          </cell>
          <cell r="AW303">
            <v>0</v>
          </cell>
          <cell r="AY303">
            <v>0</v>
          </cell>
          <cell r="AZ303">
            <v>0</v>
          </cell>
          <cell r="BB303">
            <v>0</v>
          </cell>
          <cell r="BC303">
            <v>0</v>
          </cell>
          <cell r="BE303">
            <v>0</v>
          </cell>
          <cell r="BF303">
            <v>0</v>
          </cell>
          <cell r="BH303">
            <v>0</v>
          </cell>
          <cell r="BI303">
            <v>0</v>
          </cell>
          <cell r="BK303">
            <v>0</v>
          </cell>
          <cell r="BL303">
            <v>0</v>
          </cell>
          <cell r="BN303">
            <v>0</v>
          </cell>
          <cell r="BO303">
            <v>0</v>
          </cell>
          <cell r="BQ303">
            <v>0</v>
          </cell>
          <cell r="BR303">
            <v>0</v>
          </cell>
          <cell r="BT303">
            <v>0</v>
          </cell>
          <cell r="BU303">
            <v>0</v>
          </cell>
          <cell r="BW303">
            <v>0</v>
          </cell>
          <cell r="BX303">
            <v>0</v>
          </cell>
        </row>
        <row r="304">
          <cell r="A304" t="e">
            <v>#NAME?</v>
          </cell>
          <cell r="C304">
            <v>0</v>
          </cell>
          <cell r="D304">
            <v>0</v>
          </cell>
          <cell r="F304">
            <v>0</v>
          </cell>
          <cell r="G304">
            <v>0</v>
          </cell>
          <cell r="I304">
            <v>0</v>
          </cell>
          <cell r="J304">
            <v>0</v>
          </cell>
          <cell r="L304">
            <v>0</v>
          </cell>
          <cell r="M304">
            <v>0</v>
          </cell>
          <cell r="O304">
            <v>0</v>
          </cell>
          <cell r="P304">
            <v>0</v>
          </cell>
          <cell r="R304">
            <v>0</v>
          </cell>
          <cell r="S304">
            <v>0</v>
          </cell>
          <cell r="U304">
            <v>0</v>
          </cell>
          <cell r="V304">
            <v>0</v>
          </cell>
          <cell r="X304">
            <v>0</v>
          </cell>
          <cell r="Y304">
            <v>0</v>
          </cell>
          <cell r="AA304">
            <v>0</v>
          </cell>
          <cell r="AB304">
            <v>0</v>
          </cell>
          <cell r="AD304">
            <v>0</v>
          </cell>
          <cell r="AE304">
            <v>0</v>
          </cell>
          <cell r="AG304">
            <v>0</v>
          </cell>
          <cell r="AH304">
            <v>0</v>
          </cell>
          <cell r="AJ304">
            <v>0</v>
          </cell>
          <cell r="AK304">
            <v>0</v>
          </cell>
          <cell r="AM304">
            <v>0</v>
          </cell>
          <cell r="AN304">
            <v>0</v>
          </cell>
          <cell r="AP304">
            <v>0</v>
          </cell>
          <cell r="AQ304">
            <v>0</v>
          </cell>
          <cell r="AS304">
            <v>0</v>
          </cell>
          <cell r="AT304">
            <v>0</v>
          </cell>
          <cell r="AV304">
            <v>0</v>
          </cell>
          <cell r="AW304">
            <v>0</v>
          </cell>
          <cell r="AY304">
            <v>0</v>
          </cell>
          <cell r="AZ304">
            <v>0</v>
          </cell>
          <cell r="BB304">
            <v>0</v>
          </cell>
          <cell r="BC304">
            <v>0</v>
          </cell>
          <cell r="BE304">
            <v>0</v>
          </cell>
          <cell r="BF304">
            <v>0</v>
          </cell>
          <cell r="BH304">
            <v>0</v>
          </cell>
          <cell r="BI304">
            <v>0</v>
          </cell>
          <cell r="BK304">
            <v>0</v>
          </cell>
          <cell r="BL304">
            <v>0</v>
          </cell>
          <cell r="BN304">
            <v>0</v>
          </cell>
          <cell r="BO304">
            <v>0</v>
          </cell>
          <cell r="BQ304">
            <v>0</v>
          </cell>
          <cell r="BR304">
            <v>0</v>
          </cell>
          <cell r="BT304">
            <v>0</v>
          </cell>
          <cell r="BU304">
            <v>0</v>
          </cell>
          <cell r="BW304">
            <v>0</v>
          </cell>
          <cell r="BX304">
            <v>0</v>
          </cell>
        </row>
        <row r="305">
          <cell r="A305" t="e">
            <v>#NAME?</v>
          </cell>
          <cell r="C305">
            <v>0</v>
          </cell>
          <cell r="D305">
            <v>0</v>
          </cell>
          <cell r="F305">
            <v>0</v>
          </cell>
          <cell r="G305">
            <v>0</v>
          </cell>
          <cell r="I305">
            <v>0</v>
          </cell>
          <cell r="J305">
            <v>0</v>
          </cell>
          <cell r="L305">
            <v>0</v>
          </cell>
          <cell r="M305">
            <v>0</v>
          </cell>
          <cell r="O305">
            <v>0</v>
          </cell>
          <cell r="P305">
            <v>0</v>
          </cell>
          <cell r="R305">
            <v>0</v>
          </cell>
          <cell r="S305">
            <v>0</v>
          </cell>
          <cell r="U305">
            <v>0</v>
          </cell>
          <cell r="V305">
            <v>0</v>
          </cell>
          <cell r="X305">
            <v>0</v>
          </cell>
          <cell r="Y305">
            <v>0</v>
          </cell>
          <cell r="AA305">
            <v>0</v>
          </cell>
          <cell r="AB305">
            <v>0</v>
          </cell>
          <cell r="AD305">
            <v>0</v>
          </cell>
          <cell r="AE305">
            <v>0</v>
          </cell>
          <cell r="AG305">
            <v>0</v>
          </cell>
          <cell r="AH305">
            <v>0</v>
          </cell>
          <cell r="AJ305">
            <v>0</v>
          </cell>
          <cell r="AK305">
            <v>0</v>
          </cell>
          <cell r="AM305">
            <v>0</v>
          </cell>
          <cell r="AN305">
            <v>0</v>
          </cell>
          <cell r="AP305">
            <v>0</v>
          </cell>
          <cell r="AQ305">
            <v>0</v>
          </cell>
          <cell r="AS305">
            <v>0</v>
          </cell>
          <cell r="AT305">
            <v>0</v>
          </cell>
          <cell r="AV305">
            <v>0</v>
          </cell>
          <cell r="AW305">
            <v>0</v>
          </cell>
          <cell r="AY305">
            <v>0</v>
          </cell>
          <cell r="AZ305">
            <v>0</v>
          </cell>
          <cell r="BB305">
            <v>0</v>
          </cell>
          <cell r="BC305">
            <v>0</v>
          </cell>
          <cell r="BE305">
            <v>0</v>
          </cell>
          <cell r="BF305">
            <v>0</v>
          </cell>
          <cell r="BH305">
            <v>0</v>
          </cell>
          <cell r="BI305">
            <v>0</v>
          </cell>
          <cell r="BK305">
            <v>0</v>
          </cell>
          <cell r="BL305">
            <v>0</v>
          </cell>
          <cell r="BN305">
            <v>0</v>
          </cell>
          <cell r="BO305">
            <v>0</v>
          </cell>
          <cell r="BQ305">
            <v>0</v>
          </cell>
          <cell r="BR305">
            <v>0</v>
          </cell>
          <cell r="BT305">
            <v>0</v>
          </cell>
          <cell r="BU305">
            <v>0</v>
          </cell>
          <cell r="BW305">
            <v>0</v>
          </cell>
          <cell r="BX305">
            <v>0</v>
          </cell>
        </row>
        <row r="306">
          <cell r="A306" t="e">
            <v>#NAME?</v>
          </cell>
          <cell r="C306">
            <v>0</v>
          </cell>
          <cell r="D306">
            <v>0</v>
          </cell>
          <cell r="F306">
            <v>0</v>
          </cell>
          <cell r="G306">
            <v>0</v>
          </cell>
          <cell r="I306">
            <v>0</v>
          </cell>
          <cell r="J306">
            <v>0</v>
          </cell>
          <cell r="L306">
            <v>0</v>
          </cell>
          <cell r="M306">
            <v>0</v>
          </cell>
          <cell r="O306">
            <v>0</v>
          </cell>
          <cell r="P306">
            <v>0</v>
          </cell>
          <cell r="R306">
            <v>0</v>
          </cell>
          <cell r="S306">
            <v>0</v>
          </cell>
          <cell r="U306">
            <v>0</v>
          </cell>
          <cell r="V306">
            <v>0</v>
          </cell>
          <cell r="X306">
            <v>0</v>
          </cell>
          <cell r="Y306">
            <v>0</v>
          </cell>
          <cell r="AA306">
            <v>0</v>
          </cell>
          <cell r="AB306">
            <v>0</v>
          </cell>
          <cell r="AD306">
            <v>0</v>
          </cell>
          <cell r="AE306">
            <v>0</v>
          </cell>
          <cell r="AG306">
            <v>0</v>
          </cell>
          <cell r="AH306">
            <v>0</v>
          </cell>
          <cell r="AJ306">
            <v>0</v>
          </cell>
          <cell r="AK306">
            <v>0</v>
          </cell>
          <cell r="AM306">
            <v>0</v>
          </cell>
          <cell r="AN306">
            <v>0</v>
          </cell>
          <cell r="AP306">
            <v>0</v>
          </cell>
          <cell r="AQ306">
            <v>0</v>
          </cell>
          <cell r="AS306">
            <v>0</v>
          </cell>
          <cell r="AT306">
            <v>0</v>
          </cell>
          <cell r="AV306">
            <v>0</v>
          </cell>
          <cell r="AW306">
            <v>0</v>
          </cell>
          <cell r="AY306">
            <v>0</v>
          </cell>
          <cell r="AZ306">
            <v>0</v>
          </cell>
          <cell r="BB306">
            <v>0</v>
          </cell>
          <cell r="BC306">
            <v>0</v>
          </cell>
          <cell r="BE306">
            <v>0</v>
          </cell>
          <cell r="BF306">
            <v>0</v>
          </cell>
          <cell r="BH306">
            <v>0</v>
          </cell>
          <cell r="BI306">
            <v>0</v>
          </cell>
          <cell r="BK306">
            <v>0</v>
          </cell>
          <cell r="BL306">
            <v>0</v>
          </cell>
          <cell r="BN306">
            <v>0</v>
          </cell>
          <cell r="BO306">
            <v>0</v>
          </cell>
          <cell r="BQ306">
            <v>0</v>
          </cell>
          <cell r="BR306">
            <v>0</v>
          </cell>
          <cell r="BT306">
            <v>0</v>
          </cell>
          <cell r="BU306">
            <v>0</v>
          </cell>
          <cell r="BW306">
            <v>0</v>
          </cell>
          <cell r="BX306">
            <v>0</v>
          </cell>
        </row>
        <row r="307">
          <cell r="A307" t="e">
            <v>#NAME?</v>
          </cell>
          <cell r="C307">
            <v>0</v>
          </cell>
          <cell r="D307">
            <v>0</v>
          </cell>
          <cell r="F307">
            <v>0</v>
          </cell>
          <cell r="G307">
            <v>0</v>
          </cell>
          <cell r="I307">
            <v>0</v>
          </cell>
          <cell r="J307">
            <v>0</v>
          </cell>
          <cell r="L307">
            <v>0</v>
          </cell>
          <cell r="M307">
            <v>0</v>
          </cell>
          <cell r="O307">
            <v>0</v>
          </cell>
          <cell r="P307">
            <v>0</v>
          </cell>
          <cell r="R307">
            <v>0</v>
          </cell>
          <cell r="S307">
            <v>0</v>
          </cell>
          <cell r="U307">
            <v>0</v>
          </cell>
          <cell r="V307">
            <v>0</v>
          </cell>
          <cell r="X307">
            <v>0</v>
          </cell>
          <cell r="Y307">
            <v>0</v>
          </cell>
          <cell r="AA307">
            <v>0</v>
          </cell>
          <cell r="AB307">
            <v>0</v>
          </cell>
          <cell r="AD307">
            <v>0</v>
          </cell>
          <cell r="AE307">
            <v>0</v>
          </cell>
          <cell r="AG307">
            <v>0</v>
          </cell>
          <cell r="AH307">
            <v>0</v>
          </cell>
          <cell r="AJ307">
            <v>0</v>
          </cell>
          <cell r="AK307">
            <v>0</v>
          </cell>
          <cell r="AM307">
            <v>0</v>
          </cell>
          <cell r="AN307">
            <v>0</v>
          </cell>
          <cell r="AP307">
            <v>0</v>
          </cell>
          <cell r="AQ307">
            <v>0</v>
          </cell>
          <cell r="AS307">
            <v>0</v>
          </cell>
          <cell r="AT307">
            <v>0</v>
          </cell>
          <cell r="AV307">
            <v>0</v>
          </cell>
          <cell r="AW307">
            <v>0</v>
          </cell>
          <cell r="AY307">
            <v>0</v>
          </cell>
          <cell r="AZ307">
            <v>0</v>
          </cell>
          <cell r="BB307">
            <v>0</v>
          </cell>
          <cell r="BC307">
            <v>0</v>
          </cell>
          <cell r="BE307">
            <v>0</v>
          </cell>
          <cell r="BF307">
            <v>0</v>
          </cell>
          <cell r="BH307">
            <v>0</v>
          </cell>
          <cell r="BI307">
            <v>0</v>
          </cell>
          <cell r="BK307">
            <v>0</v>
          </cell>
          <cell r="BL307">
            <v>0</v>
          </cell>
          <cell r="BN307">
            <v>0</v>
          </cell>
          <cell r="BO307">
            <v>0</v>
          </cell>
          <cell r="BQ307">
            <v>0</v>
          </cell>
          <cell r="BR307">
            <v>0</v>
          </cell>
          <cell r="BT307">
            <v>0</v>
          </cell>
          <cell r="BU307">
            <v>0</v>
          </cell>
          <cell r="BW307">
            <v>0</v>
          </cell>
          <cell r="BX307">
            <v>0</v>
          </cell>
        </row>
        <row r="308">
          <cell r="A308" t="e">
            <v>#NAME?</v>
          </cell>
          <cell r="C308">
            <v>0</v>
          </cell>
          <cell r="D308">
            <v>0</v>
          </cell>
          <cell r="F308">
            <v>0</v>
          </cell>
          <cell r="G308">
            <v>0</v>
          </cell>
          <cell r="I308">
            <v>0</v>
          </cell>
          <cell r="J308">
            <v>0</v>
          </cell>
          <cell r="L308">
            <v>0</v>
          </cell>
          <cell r="M308">
            <v>0</v>
          </cell>
          <cell r="O308">
            <v>0</v>
          </cell>
          <cell r="P308">
            <v>0</v>
          </cell>
          <cell r="R308">
            <v>0</v>
          </cell>
          <cell r="S308">
            <v>0</v>
          </cell>
          <cell r="U308">
            <v>0</v>
          </cell>
          <cell r="V308">
            <v>0</v>
          </cell>
          <cell r="X308">
            <v>0</v>
          </cell>
          <cell r="Y308">
            <v>0</v>
          </cell>
          <cell r="AA308">
            <v>0</v>
          </cell>
          <cell r="AB308">
            <v>0</v>
          </cell>
          <cell r="AD308">
            <v>0</v>
          </cell>
          <cell r="AE308">
            <v>0</v>
          </cell>
          <cell r="AG308">
            <v>0</v>
          </cell>
          <cell r="AH308">
            <v>0</v>
          </cell>
          <cell r="AJ308">
            <v>0</v>
          </cell>
          <cell r="AK308">
            <v>0</v>
          </cell>
          <cell r="AM308">
            <v>0</v>
          </cell>
          <cell r="AN308">
            <v>0</v>
          </cell>
          <cell r="AP308">
            <v>0</v>
          </cell>
          <cell r="AQ308">
            <v>0</v>
          </cell>
          <cell r="AS308">
            <v>0</v>
          </cell>
          <cell r="AT308">
            <v>0</v>
          </cell>
          <cell r="AV308">
            <v>0</v>
          </cell>
          <cell r="AW308">
            <v>0</v>
          </cell>
          <cell r="AY308">
            <v>0</v>
          </cell>
          <cell r="AZ308">
            <v>0</v>
          </cell>
          <cell r="BB308">
            <v>0</v>
          </cell>
          <cell r="BC308">
            <v>0</v>
          </cell>
          <cell r="BE308">
            <v>0</v>
          </cell>
          <cell r="BF308">
            <v>0</v>
          </cell>
          <cell r="BH308">
            <v>0</v>
          </cell>
          <cell r="BI308">
            <v>0</v>
          </cell>
          <cell r="BK308">
            <v>0</v>
          </cell>
          <cell r="BL308">
            <v>0</v>
          </cell>
          <cell r="BN308">
            <v>0</v>
          </cell>
          <cell r="BO308">
            <v>0</v>
          </cell>
          <cell r="BQ308">
            <v>0</v>
          </cell>
          <cell r="BR308">
            <v>0</v>
          </cell>
          <cell r="BT308">
            <v>0</v>
          </cell>
          <cell r="BU308">
            <v>0</v>
          </cell>
          <cell r="BW308">
            <v>0</v>
          </cell>
          <cell r="BX308">
            <v>0</v>
          </cell>
        </row>
        <row r="309">
          <cell r="A309" t="e">
            <v>#NAME?</v>
          </cell>
          <cell r="C309">
            <v>0</v>
          </cell>
          <cell r="D309">
            <v>0</v>
          </cell>
          <cell r="F309">
            <v>0</v>
          </cell>
          <cell r="G309">
            <v>0</v>
          </cell>
          <cell r="I309">
            <v>0</v>
          </cell>
          <cell r="J309">
            <v>0</v>
          </cell>
          <cell r="L309">
            <v>0</v>
          </cell>
          <cell r="M309">
            <v>0</v>
          </cell>
          <cell r="O309">
            <v>0</v>
          </cell>
          <cell r="P309">
            <v>0</v>
          </cell>
          <cell r="R309">
            <v>0</v>
          </cell>
          <cell r="S309">
            <v>0</v>
          </cell>
          <cell r="U309">
            <v>0</v>
          </cell>
          <cell r="V309">
            <v>0</v>
          </cell>
          <cell r="X309">
            <v>0</v>
          </cell>
          <cell r="Y309">
            <v>0</v>
          </cell>
          <cell r="AA309">
            <v>0</v>
          </cell>
          <cell r="AB309">
            <v>0</v>
          </cell>
          <cell r="AD309">
            <v>0</v>
          </cell>
          <cell r="AE309">
            <v>0</v>
          </cell>
          <cell r="AG309">
            <v>0</v>
          </cell>
          <cell r="AH309">
            <v>0</v>
          </cell>
          <cell r="AJ309">
            <v>0</v>
          </cell>
          <cell r="AK309">
            <v>0</v>
          </cell>
          <cell r="AM309">
            <v>0</v>
          </cell>
          <cell r="AN309">
            <v>0</v>
          </cell>
          <cell r="AP309">
            <v>0</v>
          </cell>
          <cell r="AQ309">
            <v>0</v>
          </cell>
          <cell r="AS309">
            <v>0</v>
          </cell>
          <cell r="AT309">
            <v>0</v>
          </cell>
          <cell r="AV309">
            <v>0</v>
          </cell>
          <cell r="AW309">
            <v>0</v>
          </cell>
          <cell r="AY309">
            <v>0</v>
          </cell>
          <cell r="AZ309">
            <v>0</v>
          </cell>
          <cell r="BB309">
            <v>0</v>
          </cell>
          <cell r="BC309">
            <v>0</v>
          </cell>
          <cell r="BE309">
            <v>0</v>
          </cell>
          <cell r="BF309">
            <v>0</v>
          </cell>
          <cell r="BH309">
            <v>0</v>
          </cell>
          <cell r="BI309">
            <v>0</v>
          </cell>
          <cell r="BK309">
            <v>0</v>
          </cell>
          <cell r="BL309">
            <v>0</v>
          </cell>
          <cell r="BN309">
            <v>0</v>
          </cell>
          <cell r="BO309">
            <v>0</v>
          </cell>
          <cell r="BQ309">
            <v>0</v>
          </cell>
          <cell r="BR309">
            <v>0</v>
          </cell>
          <cell r="BT309">
            <v>0</v>
          </cell>
          <cell r="BU309">
            <v>0</v>
          </cell>
          <cell r="BW309">
            <v>0</v>
          </cell>
          <cell r="BX309">
            <v>0</v>
          </cell>
        </row>
        <row r="310">
          <cell r="A310" t="e">
            <v>#NAME?</v>
          </cell>
          <cell r="C310">
            <v>0</v>
          </cell>
          <cell r="D310">
            <v>0</v>
          </cell>
          <cell r="F310">
            <v>0</v>
          </cell>
          <cell r="G310">
            <v>0</v>
          </cell>
          <cell r="I310">
            <v>0</v>
          </cell>
          <cell r="J310">
            <v>0</v>
          </cell>
          <cell r="L310">
            <v>0</v>
          </cell>
          <cell r="M310">
            <v>0</v>
          </cell>
          <cell r="O310">
            <v>0</v>
          </cell>
          <cell r="P310">
            <v>0</v>
          </cell>
          <cell r="R310">
            <v>0</v>
          </cell>
          <cell r="S310">
            <v>0</v>
          </cell>
          <cell r="U310">
            <v>0</v>
          </cell>
          <cell r="V310">
            <v>0</v>
          </cell>
          <cell r="X310">
            <v>0</v>
          </cell>
          <cell r="Y310">
            <v>0</v>
          </cell>
          <cell r="AA310">
            <v>0</v>
          </cell>
          <cell r="AB310">
            <v>0</v>
          </cell>
          <cell r="AD310">
            <v>0</v>
          </cell>
          <cell r="AE310">
            <v>0</v>
          </cell>
          <cell r="AG310">
            <v>0</v>
          </cell>
          <cell r="AH310">
            <v>0</v>
          </cell>
          <cell r="AJ310">
            <v>0</v>
          </cell>
          <cell r="AK310">
            <v>0</v>
          </cell>
          <cell r="AM310">
            <v>0</v>
          </cell>
          <cell r="AN310">
            <v>0</v>
          </cell>
          <cell r="AP310">
            <v>0</v>
          </cell>
          <cell r="AQ310">
            <v>0</v>
          </cell>
          <cell r="AS310">
            <v>0</v>
          </cell>
          <cell r="AT310">
            <v>0</v>
          </cell>
          <cell r="AV310">
            <v>0</v>
          </cell>
          <cell r="AW310">
            <v>0</v>
          </cell>
          <cell r="AY310">
            <v>0</v>
          </cell>
          <cell r="AZ310">
            <v>0</v>
          </cell>
          <cell r="BB310">
            <v>0</v>
          </cell>
          <cell r="BC310">
            <v>0</v>
          </cell>
          <cell r="BE310">
            <v>0</v>
          </cell>
          <cell r="BF310">
            <v>0</v>
          </cell>
          <cell r="BH310">
            <v>0</v>
          </cell>
          <cell r="BI310">
            <v>0</v>
          </cell>
          <cell r="BK310">
            <v>0</v>
          </cell>
          <cell r="BL310">
            <v>0</v>
          </cell>
          <cell r="BN310">
            <v>0</v>
          </cell>
          <cell r="BO310">
            <v>0</v>
          </cell>
          <cell r="BQ310">
            <v>0</v>
          </cell>
          <cell r="BR310">
            <v>0</v>
          </cell>
          <cell r="BT310">
            <v>0</v>
          </cell>
          <cell r="BU310">
            <v>0</v>
          </cell>
          <cell r="BW310">
            <v>0</v>
          </cell>
          <cell r="BX310">
            <v>0</v>
          </cell>
        </row>
        <row r="311">
          <cell r="A311" t="e">
            <v>#NAME?</v>
          </cell>
          <cell r="C311">
            <v>0</v>
          </cell>
          <cell r="D311">
            <v>0</v>
          </cell>
          <cell r="F311">
            <v>0</v>
          </cell>
          <cell r="G311">
            <v>0</v>
          </cell>
          <cell r="I311">
            <v>0</v>
          </cell>
          <cell r="J311">
            <v>0</v>
          </cell>
          <cell r="L311">
            <v>0</v>
          </cell>
          <cell r="M311">
            <v>0</v>
          </cell>
          <cell r="O311">
            <v>0</v>
          </cell>
          <cell r="P311">
            <v>0</v>
          </cell>
          <cell r="R311">
            <v>0</v>
          </cell>
          <cell r="S311">
            <v>0</v>
          </cell>
          <cell r="U311">
            <v>0</v>
          </cell>
          <cell r="V311">
            <v>0</v>
          </cell>
          <cell r="X311">
            <v>0</v>
          </cell>
          <cell r="Y311">
            <v>0</v>
          </cell>
          <cell r="AA311">
            <v>0</v>
          </cell>
          <cell r="AB311">
            <v>0</v>
          </cell>
          <cell r="AD311">
            <v>0</v>
          </cell>
          <cell r="AE311">
            <v>0</v>
          </cell>
          <cell r="AG311">
            <v>0</v>
          </cell>
          <cell r="AH311">
            <v>0</v>
          </cell>
          <cell r="AJ311">
            <v>0</v>
          </cell>
          <cell r="AK311">
            <v>0</v>
          </cell>
          <cell r="AM311">
            <v>0</v>
          </cell>
          <cell r="AN311">
            <v>0</v>
          </cell>
          <cell r="AP311">
            <v>0</v>
          </cell>
          <cell r="AQ311">
            <v>0</v>
          </cell>
          <cell r="AS311">
            <v>0</v>
          </cell>
          <cell r="AT311">
            <v>0</v>
          </cell>
          <cell r="AV311">
            <v>0</v>
          </cell>
          <cell r="AW311">
            <v>0</v>
          </cell>
          <cell r="AY311">
            <v>0</v>
          </cell>
          <cell r="AZ311">
            <v>0</v>
          </cell>
          <cell r="BB311">
            <v>0</v>
          </cell>
          <cell r="BC311">
            <v>0</v>
          </cell>
          <cell r="BE311">
            <v>0</v>
          </cell>
          <cell r="BF311">
            <v>0</v>
          </cell>
          <cell r="BH311">
            <v>0</v>
          </cell>
          <cell r="BI311">
            <v>0</v>
          </cell>
          <cell r="BK311">
            <v>0</v>
          </cell>
          <cell r="BL311">
            <v>0</v>
          </cell>
          <cell r="BN311">
            <v>0</v>
          </cell>
          <cell r="BO311">
            <v>0</v>
          </cell>
          <cell r="BQ311">
            <v>0</v>
          </cell>
          <cell r="BR311">
            <v>0</v>
          </cell>
          <cell r="BT311">
            <v>0</v>
          </cell>
          <cell r="BU311">
            <v>0</v>
          </cell>
          <cell r="BW311">
            <v>0</v>
          </cell>
          <cell r="BX311">
            <v>0</v>
          </cell>
        </row>
        <row r="312">
          <cell r="A312" t="e">
            <v>#NAME?</v>
          </cell>
          <cell r="C312">
            <v>0</v>
          </cell>
          <cell r="D312">
            <v>0</v>
          </cell>
          <cell r="F312">
            <v>0</v>
          </cell>
          <cell r="G312">
            <v>0</v>
          </cell>
          <cell r="I312">
            <v>0</v>
          </cell>
          <cell r="J312">
            <v>0</v>
          </cell>
          <cell r="L312">
            <v>0</v>
          </cell>
          <cell r="M312">
            <v>0</v>
          </cell>
          <cell r="O312">
            <v>0</v>
          </cell>
          <cell r="P312">
            <v>0</v>
          </cell>
          <cell r="R312">
            <v>0</v>
          </cell>
          <cell r="S312">
            <v>0</v>
          </cell>
          <cell r="U312">
            <v>0</v>
          </cell>
          <cell r="V312">
            <v>0</v>
          </cell>
          <cell r="X312">
            <v>0</v>
          </cell>
          <cell r="Y312">
            <v>0</v>
          </cell>
          <cell r="AA312">
            <v>0</v>
          </cell>
          <cell r="AB312">
            <v>0</v>
          </cell>
          <cell r="AD312">
            <v>0</v>
          </cell>
          <cell r="AE312">
            <v>0</v>
          </cell>
          <cell r="AG312">
            <v>0</v>
          </cell>
          <cell r="AH312">
            <v>0</v>
          </cell>
          <cell r="AJ312">
            <v>0</v>
          </cell>
          <cell r="AK312">
            <v>0</v>
          </cell>
          <cell r="AM312">
            <v>0</v>
          </cell>
          <cell r="AN312">
            <v>0</v>
          </cell>
          <cell r="AP312">
            <v>0</v>
          </cell>
          <cell r="AQ312">
            <v>0</v>
          </cell>
          <cell r="AS312">
            <v>0</v>
          </cell>
          <cell r="AT312">
            <v>0</v>
          </cell>
          <cell r="AV312">
            <v>0</v>
          </cell>
          <cell r="AW312">
            <v>0</v>
          </cell>
          <cell r="AY312">
            <v>0</v>
          </cell>
          <cell r="AZ312">
            <v>0</v>
          </cell>
          <cell r="BB312">
            <v>0</v>
          </cell>
          <cell r="BC312">
            <v>0</v>
          </cell>
          <cell r="BE312">
            <v>0</v>
          </cell>
          <cell r="BF312">
            <v>0</v>
          </cell>
          <cell r="BH312">
            <v>0</v>
          </cell>
          <cell r="BI312">
            <v>0</v>
          </cell>
          <cell r="BK312">
            <v>0</v>
          </cell>
          <cell r="BL312">
            <v>0</v>
          </cell>
          <cell r="BN312">
            <v>0</v>
          </cell>
          <cell r="BO312">
            <v>0</v>
          </cell>
          <cell r="BQ312">
            <v>0</v>
          </cell>
          <cell r="BR312">
            <v>0</v>
          </cell>
          <cell r="BT312">
            <v>0</v>
          </cell>
          <cell r="BU312">
            <v>0</v>
          </cell>
          <cell r="BW312">
            <v>0</v>
          </cell>
          <cell r="BX312">
            <v>0</v>
          </cell>
        </row>
        <row r="313">
          <cell r="A313" t="e">
            <v>#NAME?</v>
          </cell>
          <cell r="C313">
            <v>0</v>
          </cell>
          <cell r="D313">
            <v>0</v>
          </cell>
          <cell r="F313">
            <v>0</v>
          </cell>
          <cell r="G313">
            <v>0</v>
          </cell>
          <cell r="I313">
            <v>0</v>
          </cell>
          <cell r="J313">
            <v>0</v>
          </cell>
          <cell r="L313">
            <v>0</v>
          </cell>
          <cell r="M313">
            <v>0</v>
          </cell>
          <cell r="O313">
            <v>0</v>
          </cell>
          <cell r="P313">
            <v>0</v>
          </cell>
          <cell r="R313">
            <v>0</v>
          </cell>
          <cell r="S313">
            <v>0</v>
          </cell>
          <cell r="U313">
            <v>0</v>
          </cell>
          <cell r="V313">
            <v>0</v>
          </cell>
          <cell r="X313">
            <v>0</v>
          </cell>
          <cell r="Y313">
            <v>0</v>
          </cell>
          <cell r="AA313">
            <v>0</v>
          </cell>
          <cell r="AB313">
            <v>0</v>
          </cell>
          <cell r="AD313">
            <v>0</v>
          </cell>
          <cell r="AE313">
            <v>0</v>
          </cell>
          <cell r="AG313">
            <v>0</v>
          </cell>
          <cell r="AH313">
            <v>0</v>
          </cell>
          <cell r="AJ313">
            <v>0</v>
          </cell>
          <cell r="AK313">
            <v>0</v>
          </cell>
          <cell r="AM313">
            <v>0</v>
          </cell>
          <cell r="AN313">
            <v>0</v>
          </cell>
          <cell r="AP313">
            <v>0</v>
          </cell>
          <cell r="AQ313">
            <v>0</v>
          </cell>
          <cell r="AS313">
            <v>0</v>
          </cell>
          <cell r="AT313">
            <v>0</v>
          </cell>
          <cell r="AV313">
            <v>0</v>
          </cell>
          <cell r="AW313">
            <v>0</v>
          </cell>
          <cell r="AY313">
            <v>0</v>
          </cell>
          <cell r="AZ313">
            <v>0</v>
          </cell>
          <cell r="BB313">
            <v>0</v>
          </cell>
          <cell r="BC313">
            <v>0</v>
          </cell>
          <cell r="BE313">
            <v>0</v>
          </cell>
          <cell r="BF313">
            <v>0</v>
          </cell>
          <cell r="BH313">
            <v>0</v>
          </cell>
          <cell r="BI313">
            <v>0</v>
          </cell>
          <cell r="BK313">
            <v>0</v>
          </cell>
          <cell r="BL313">
            <v>0</v>
          </cell>
          <cell r="BN313">
            <v>0</v>
          </cell>
          <cell r="BO313">
            <v>0</v>
          </cell>
          <cell r="BQ313">
            <v>0</v>
          </cell>
          <cell r="BR313">
            <v>0</v>
          </cell>
          <cell r="BT313">
            <v>0</v>
          </cell>
          <cell r="BU313">
            <v>0</v>
          </cell>
          <cell r="BW313">
            <v>0</v>
          </cell>
          <cell r="BX313">
            <v>0</v>
          </cell>
        </row>
        <row r="314">
          <cell r="A314" t="e">
            <v>#NAME?</v>
          </cell>
          <cell r="C314">
            <v>0</v>
          </cell>
          <cell r="D314">
            <v>0</v>
          </cell>
          <cell r="F314">
            <v>0</v>
          </cell>
          <cell r="G314">
            <v>0</v>
          </cell>
          <cell r="I314">
            <v>0</v>
          </cell>
          <cell r="J314">
            <v>0</v>
          </cell>
          <cell r="L314">
            <v>0</v>
          </cell>
          <cell r="M314">
            <v>0</v>
          </cell>
          <cell r="O314">
            <v>0</v>
          </cell>
          <cell r="P314">
            <v>0</v>
          </cell>
          <cell r="R314">
            <v>0</v>
          </cell>
          <cell r="S314">
            <v>0</v>
          </cell>
          <cell r="U314">
            <v>0</v>
          </cell>
          <cell r="V314">
            <v>0</v>
          </cell>
          <cell r="X314">
            <v>0</v>
          </cell>
          <cell r="Y314">
            <v>0</v>
          </cell>
          <cell r="AA314">
            <v>0</v>
          </cell>
          <cell r="AB314">
            <v>0</v>
          </cell>
          <cell r="AD314">
            <v>0</v>
          </cell>
          <cell r="AE314">
            <v>0</v>
          </cell>
          <cell r="AG314">
            <v>0</v>
          </cell>
          <cell r="AH314">
            <v>0</v>
          </cell>
          <cell r="AJ314">
            <v>0</v>
          </cell>
          <cell r="AK314">
            <v>0</v>
          </cell>
          <cell r="AM314">
            <v>0</v>
          </cell>
          <cell r="AN314">
            <v>0</v>
          </cell>
          <cell r="AP314">
            <v>0</v>
          </cell>
          <cell r="AQ314">
            <v>0</v>
          </cell>
          <cell r="AS314">
            <v>0</v>
          </cell>
          <cell r="AT314">
            <v>0</v>
          </cell>
          <cell r="AV314">
            <v>0</v>
          </cell>
          <cell r="AW314">
            <v>0</v>
          </cell>
          <cell r="AY314">
            <v>0</v>
          </cell>
          <cell r="AZ314">
            <v>0</v>
          </cell>
          <cell r="BB314">
            <v>0</v>
          </cell>
          <cell r="BC314">
            <v>0</v>
          </cell>
          <cell r="BE314">
            <v>0</v>
          </cell>
          <cell r="BF314">
            <v>0</v>
          </cell>
          <cell r="BH314">
            <v>0</v>
          </cell>
          <cell r="BI314">
            <v>0</v>
          </cell>
          <cell r="BK314">
            <v>0</v>
          </cell>
          <cell r="BL314">
            <v>0</v>
          </cell>
          <cell r="BN314">
            <v>0</v>
          </cell>
          <cell r="BO314">
            <v>0</v>
          </cell>
          <cell r="BQ314">
            <v>0</v>
          </cell>
          <cell r="BR314">
            <v>0</v>
          </cell>
          <cell r="BT314">
            <v>0</v>
          </cell>
          <cell r="BU314">
            <v>0</v>
          </cell>
          <cell r="BW314">
            <v>0</v>
          </cell>
          <cell r="BX314">
            <v>0</v>
          </cell>
        </row>
        <row r="315">
          <cell r="A315" t="e">
            <v>#NAME?</v>
          </cell>
          <cell r="C315">
            <v>0</v>
          </cell>
          <cell r="D315">
            <v>0</v>
          </cell>
          <cell r="F315">
            <v>0</v>
          </cell>
          <cell r="G315">
            <v>0</v>
          </cell>
          <cell r="I315">
            <v>0</v>
          </cell>
          <cell r="J315">
            <v>0</v>
          </cell>
          <cell r="L315">
            <v>0</v>
          </cell>
          <cell r="M315">
            <v>0</v>
          </cell>
          <cell r="O315">
            <v>0</v>
          </cell>
          <cell r="P315">
            <v>0</v>
          </cell>
          <cell r="R315">
            <v>0</v>
          </cell>
          <cell r="S315">
            <v>0</v>
          </cell>
          <cell r="U315">
            <v>0</v>
          </cell>
          <cell r="V315">
            <v>0</v>
          </cell>
          <cell r="X315">
            <v>0</v>
          </cell>
          <cell r="Y315">
            <v>0</v>
          </cell>
          <cell r="AA315">
            <v>0</v>
          </cell>
          <cell r="AB315">
            <v>0</v>
          </cell>
          <cell r="AD315">
            <v>0</v>
          </cell>
          <cell r="AE315">
            <v>0</v>
          </cell>
          <cell r="AG315">
            <v>0</v>
          </cell>
          <cell r="AH315">
            <v>0</v>
          </cell>
          <cell r="AJ315">
            <v>0</v>
          </cell>
          <cell r="AK315">
            <v>0</v>
          </cell>
          <cell r="AM315">
            <v>0</v>
          </cell>
          <cell r="AN315">
            <v>0</v>
          </cell>
          <cell r="AP315">
            <v>0</v>
          </cell>
          <cell r="AQ315">
            <v>0</v>
          </cell>
          <cell r="AS315">
            <v>0</v>
          </cell>
          <cell r="AT315">
            <v>0</v>
          </cell>
          <cell r="AV315">
            <v>0</v>
          </cell>
          <cell r="AW315">
            <v>0</v>
          </cell>
          <cell r="AY315">
            <v>0</v>
          </cell>
          <cell r="AZ315">
            <v>0</v>
          </cell>
          <cell r="BB315">
            <v>0</v>
          </cell>
          <cell r="BC315">
            <v>0</v>
          </cell>
          <cell r="BE315">
            <v>0</v>
          </cell>
          <cell r="BF315">
            <v>0</v>
          </cell>
          <cell r="BH315">
            <v>0</v>
          </cell>
          <cell r="BI315">
            <v>0</v>
          </cell>
          <cell r="BK315">
            <v>0</v>
          </cell>
          <cell r="BL315">
            <v>0</v>
          </cell>
          <cell r="BN315">
            <v>0</v>
          </cell>
          <cell r="BO315">
            <v>0</v>
          </cell>
          <cell r="BQ315">
            <v>0</v>
          </cell>
          <cell r="BR315">
            <v>0</v>
          </cell>
          <cell r="BT315">
            <v>0</v>
          </cell>
          <cell r="BU315">
            <v>0</v>
          </cell>
          <cell r="BW315">
            <v>0</v>
          </cell>
          <cell r="BX315">
            <v>0</v>
          </cell>
        </row>
        <row r="316">
          <cell r="A316" t="e">
            <v>#NAME?</v>
          </cell>
          <cell r="C316">
            <v>0</v>
          </cell>
          <cell r="D316">
            <v>0</v>
          </cell>
          <cell r="F316">
            <v>0</v>
          </cell>
          <cell r="G316">
            <v>0</v>
          </cell>
          <cell r="I316">
            <v>0</v>
          </cell>
          <cell r="J316">
            <v>0</v>
          </cell>
          <cell r="L316">
            <v>0</v>
          </cell>
          <cell r="M316">
            <v>0</v>
          </cell>
          <cell r="O316">
            <v>0</v>
          </cell>
          <cell r="P316">
            <v>0</v>
          </cell>
          <cell r="R316">
            <v>0</v>
          </cell>
          <cell r="S316">
            <v>0</v>
          </cell>
          <cell r="U316">
            <v>0</v>
          </cell>
          <cell r="V316">
            <v>0</v>
          </cell>
          <cell r="X316">
            <v>0</v>
          </cell>
          <cell r="Y316">
            <v>0</v>
          </cell>
          <cell r="AA316">
            <v>0</v>
          </cell>
          <cell r="AB316">
            <v>0</v>
          </cell>
          <cell r="AD316">
            <v>0</v>
          </cell>
          <cell r="AE316">
            <v>0</v>
          </cell>
          <cell r="AG316">
            <v>0</v>
          </cell>
          <cell r="AH316">
            <v>0</v>
          </cell>
          <cell r="AJ316">
            <v>0</v>
          </cell>
          <cell r="AK316">
            <v>0</v>
          </cell>
          <cell r="AM316">
            <v>0</v>
          </cell>
          <cell r="AN316">
            <v>0</v>
          </cell>
          <cell r="AP316">
            <v>0</v>
          </cell>
          <cell r="AQ316">
            <v>0</v>
          </cell>
          <cell r="AS316">
            <v>0</v>
          </cell>
          <cell r="AT316">
            <v>0</v>
          </cell>
          <cell r="AV316">
            <v>0</v>
          </cell>
          <cell r="AW316">
            <v>0</v>
          </cell>
          <cell r="AY316">
            <v>0</v>
          </cell>
          <cell r="AZ316">
            <v>0</v>
          </cell>
          <cell r="BB316">
            <v>0</v>
          </cell>
          <cell r="BC316">
            <v>0</v>
          </cell>
          <cell r="BE316">
            <v>0</v>
          </cell>
          <cell r="BF316">
            <v>0</v>
          </cell>
          <cell r="BH316">
            <v>0</v>
          </cell>
          <cell r="BI316">
            <v>0</v>
          </cell>
          <cell r="BK316">
            <v>0</v>
          </cell>
          <cell r="BL316">
            <v>0</v>
          </cell>
          <cell r="BN316">
            <v>0</v>
          </cell>
          <cell r="BO316">
            <v>0</v>
          </cell>
          <cell r="BQ316">
            <v>0</v>
          </cell>
          <cell r="BR316">
            <v>0</v>
          </cell>
          <cell r="BT316">
            <v>0</v>
          </cell>
          <cell r="BU316">
            <v>0</v>
          </cell>
          <cell r="BW316">
            <v>0</v>
          </cell>
          <cell r="BX316">
            <v>0</v>
          </cell>
        </row>
        <row r="317">
          <cell r="A317" t="e">
            <v>#NAME?</v>
          </cell>
          <cell r="C317">
            <v>0</v>
          </cell>
          <cell r="D317">
            <v>0</v>
          </cell>
          <cell r="F317">
            <v>0</v>
          </cell>
          <cell r="G317">
            <v>0</v>
          </cell>
          <cell r="I317">
            <v>0</v>
          </cell>
          <cell r="J317">
            <v>0</v>
          </cell>
          <cell r="L317">
            <v>0</v>
          </cell>
          <cell r="M317">
            <v>0</v>
          </cell>
          <cell r="O317">
            <v>0</v>
          </cell>
          <cell r="P317">
            <v>0</v>
          </cell>
          <cell r="R317">
            <v>0</v>
          </cell>
          <cell r="S317">
            <v>0</v>
          </cell>
          <cell r="U317">
            <v>0</v>
          </cell>
          <cell r="V317">
            <v>0</v>
          </cell>
          <cell r="X317">
            <v>0</v>
          </cell>
          <cell r="Y317">
            <v>0</v>
          </cell>
          <cell r="AA317">
            <v>0</v>
          </cell>
          <cell r="AB317">
            <v>0</v>
          </cell>
          <cell r="AD317">
            <v>0</v>
          </cell>
          <cell r="AE317">
            <v>0</v>
          </cell>
          <cell r="AG317">
            <v>0</v>
          </cell>
          <cell r="AH317">
            <v>0</v>
          </cell>
          <cell r="AJ317">
            <v>0</v>
          </cell>
          <cell r="AK317">
            <v>0</v>
          </cell>
          <cell r="AM317">
            <v>0</v>
          </cell>
          <cell r="AN317">
            <v>0</v>
          </cell>
          <cell r="AP317">
            <v>0</v>
          </cell>
          <cell r="AQ317">
            <v>0</v>
          </cell>
          <cell r="AS317">
            <v>0</v>
          </cell>
          <cell r="AT317">
            <v>0</v>
          </cell>
          <cell r="AV317">
            <v>0</v>
          </cell>
          <cell r="AW317">
            <v>0</v>
          </cell>
          <cell r="AY317">
            <v>0</v>
          </cell>
          <cell r="AZ317">
            <v>0</v>
          </cell>
          <cell r="BB317">
            <v>0</v>
          </cell>
          <cell r="BC317">
            <v>0</v>
          </cell>
          <cell r="BE317">
            <v>0</v>
          </cell>
          <cell r="BF317">
            <v>0</v>
          </cell>
          <cell r="BH317">
            <v>0</v>
          </cell>
          <cell r="BI317">
            <v>0</v>
          </cell>
          <cell r="BK317">
            <v>0</v>
          </cell>
          <cell r="BL317">
            <v>0</v>
          </cell>
          <cell r="BN317">
            <v>0</v>
          </cell>
          <cell r="BO317">
            <v>0</v>
          </cell>
          <cell r="BQ317">
            <v>0</v>
          </cell>
          <cell r="BR317">
            <v>0</v>
          </cell>
          <cell r="BT317">
            <v>0</v>
          </cell>
          <cell r="BU317">
            <v>0</v>
          </cell>
          <cell r="BW317">
            <v>0</v>
          </cell>
          <cell r="BX317">
            <v>0</v>
          </cell>
        </row>
        <row r="318">
          <cell r="A318" t="e">
            <v>#NAME?</v>
          </cell>
          <cell r="C318">
            <v>0</v>
          </cell>
          <cell r="D318">
            <v>0</v>
          </cell>
          <cell r="F318">
            <v>0</v>
          </cell>
          <cell r="G318">
            <v>0</v>
          </cell>
          <cell r="I318">
            <v>0</v>
          </cell>
          <cell r="J318">
            <v>0</v>
          </cell>
          <cell r="L318">
            <v>0</v>
          </cell>
          <cell r="M318">
            <v>0</v>
          </cell>
          <cell r="O318">
            <v>0</v>
          </cell>
          <cell r="P318">
            <v>0</v>
          </cell>
          <cell r="R318">
            <v>0</v>
          </cell>
          <cell r="S318">
            <v>0</v>
          </cell>
          <cell r="U318">
            <v>0</v>
          </cell>
          <cell r="V318">
            <v>0</v>
          </cell>
          <cell r="X318">
            <v>0</v>
          </cell>
          <cell r="Y318">
            <v>0</v>
          </cell>
          <cell r="AA318">
            <v>0</v>
          </cell>
          <cell r="AB318">
            <v>0</v>
          </cell>
          <cell r="AD318">
            <v>0</v>
          </cell>
          <cell r="AE318">
            <v>0</v>
          </cell>
          <cell r="AG318">
            <v>0</v>
          </cell>
          <cell r="AH318">
            <v>0</v>
          </cell>
          <cell r="AJ318">
            <v>0</v>
          </cell>
          <cell r="AK318">
            <v>0</v>
          </cell>
          <cell r="AM318">
            <v>0</v>
          </cell>
          <cell r="AN318">
            <v>0</v>
          </cell>
          <cell r="AP318">
            <v>0</v>
          </cell>
          <cell r="AQ318">
            <v>0</v>
          </cell>
          <cell r="AS318">
            <v>0</v>
          </cell>
          <cell r="AT318">
            <v>0</v>
          </cell>
          <cell r="AV318">
            <v>0</v>
          </cell>
          <cell r="AW318">
            <v>0</v>
          </cell>
          <cell r="AY318">
            <v>0</v>
          </cell>
          <cell r="AZ318">
            <v>0</v>
          </cell>
          <cell r="BB318">
            <v>0</v>
          </cell>
          <cell r="BC318">
            <v>0</v>
          </cell>
          <cell r="BE318">
            <v>0</v>
          </cell>
          <cell r="BF318">
            <v>0</v>
          </cell>
          <cell r="BH318">
            <v>0</v>
          </cell>
          <cell r="BI318">
            <v>0</v>
          </cell>
          <cell r="BK318">
            <v>0</v>
          </cell>
          <cell r="BL318">
            <v>0</v>
          </cell>
          <cell r="BN318">
            <v>0</v>
          </cell>
          <cell r="BO318">
            <v>0</v>
          </cell>
          <cell r="BQ318">
            <v>0</v>
          </cell>
          <cell r="BR318">
            <v>0</v>
          </cell>
          <cell r="BT318">
            <v>0</v>
          </cell>
          <cell r="BU318">
            <v>0</v>
          </cell>
          <cell r="BW318">
            <v>0</v>
          </cell>
          <cell r="BX318">
            <v>0</v>
          </cell>
        </row>
        <row r="319">
          <cell r="A319" t="e">
            <v>#NAME?</v>
          </cell>
          <cell r="C319">
            <v>0</v>
          </cell>
          <cell r="D319">
            <v>0</v>
          </cell>
          <cell r="F319">
            <v>0</v>
          </cell>
          <cell r="G319">
            <v>0</v>
          </cell>
          <cell r="I319">
            <v>0</v>
          </cell>
          <cell r="J319">
            <v>0</v>
          </cell>
          <cell r="L319">
            <v>0</v>
          </cell>
          <cell r="M319">
            <v>0</v>
          </cell>
          <cell r="O319">
            <v>0</v>
          </cell>
          <cell r="P319">
            <v>0</v>
          </cell>
          <cell r="R319">
            <v>0</v>
          </cell>
          <cell r="S319">
            <v>0</v>
          </cell>
          <cell r="U319">
            <v>0</v>
          </cell>
          <cell r="V319">
            <v>0</v>
          </cell>
          <cell r="X319">
            <v>0</v>
          </cell>
          <cell r="Y319">
            <v>0</v>
          </cell>
          <cell r="AA319">
            <v>0</v>
          </cell>
          <cell r="AB319">
            <v>0</v>
          </cell>
          <cell r="AD319">
            <v>0</v>
          </cell>
          <cell r="AE319">
            <v>0</v>
          </cell>
          <cell r="AG319">
            <v>0</v>
          </cell>
          <cell r="AH319">
            <v>0</v>
          </cell>
          <cell r="AJ319">
            <v>0</v>
          </cell>
          <cell r="AK319">
            <v>0</v>
          </cell>
          <cell r="AM319">
            <v>0</v>
          </cell>
          <cell r="AN319">
            <v>0</v>
          </cell>
          <cell r="AP319">
            <v>0</v>
          </cell>
          <cell r="AQ319">
            <v>0</v>
          </cell>
          <cell r="AS319">
            <v>0</v>
          </cell>
          <cell r="AT319">
            <v>0</v>
          </cell>
          <cell r="AV319">
            <v>0</v>
          </cell>
          <cell r="AW319">
            <v>0</v>
          </cell>
          <cell r="AY319">
            <v>0</v>
          </cell>
          <cell r="AZ319">
            <v>0</v>
          </cell>
          <cell r="BB319">
            <v>0</v>
          </cell>
          <cell r="BC319">
            <v>0</v>
          </cell>
          <cell r="BE319">
            <v>0</v>
          </cell>
          <cell r="BF319">
            <v>0</v>
          </cell>
          <cell r="BH319">
            <v>0</v>
          </cell>
          <cell r="BI319">
            <v>0</v>
          </cell>
          <cell r="BK319">
            <v>0</v>
          </cell>
          <cell r="BL319">
            <v>0</v>
          </cell>
          <cell r="BN319">
            <v>0</v>
          </cell>
          <cell r="BO319">
            <v>0</v>
          </cell>
          <cell r="BQ319">
            <v>0</v>
          </cell>
          <cell r="BR319">
            <v>0</v>
          </cell>
          <cell r="BT319">
            <v>0</v>
          </cell>
          <cell r="BU319">
            <v>0</v>
          </cell>
          <cell r="BW319">
            <v>0</v>
          </cell>
          <cell r="BX319">
            <v>0</v>
          </cell>
        </row>
        <row r="320">
          <cell r="A320" t="e">
            <v>#NAME?</v>
          </cell>
          <cell r="C320">
            <v>0</v>
          </cell>
          <cell r="D320">
            <v>0</v>
          </cell>
          <cell r="F320">
            <v>0</v>
          </cell>
          <cell r="G320">
            <v>0</v>
          </cell>
          <cell r="I320">
            <v>0</v>
          </cell>
          <cell r="J320">
            <v>0</v>
          </cell>
          <cell r="L320">
            <v>0</v>
          </cell>
          <cell r="M320">
            <v>0</v>
          </cell>
          <cell r="O320">
            <v>0</v>
          </cell>
          <cell r="P320">
            <v>0</v>
          </cell>
          <cell r="R320">
            <v>0</v>
          </cell>
          <cell r="S320">
            <v>0</v>
          </cell>
          <cell r="U320">
            <v>0</v>
          </cell>
          <cell r="V320">
            <v>0</v>
          </cell>
          <cell r="X320">
            <v>0</v>
          </cell>
          <cell r="Y320">
            <v>0</v>
          </cell>
          <cell r="AA320">
            <v>0</v>
          </cell>
          <cell r="AB320">
            <v>0</v>
          </cell>
          <cell r="AD320">
            <v>0</v>
          </cell>
          <cell r="AE320">
            <v>0</v>
          </cell>
          <cell r="AG320">
            <v>0</v>
          </cell>
          <cell r="AH320">
            <v>0</v>
          </cell>
          <cell r="AJ320">
            <v>0</v>
          </cell>
          <cell r="AK320">
            <v>0</v>
          </cell>
          <cell r="AM320">
            <v>0</v>
          </cell>
          <cell r="AN320">
            <v>0</v>
          </cell>
          <cell r="AP320">
            <v>0</v>
          </cell>
          <cell r="AQ320">
            <v>0</v>
          </cell>
          <cell r="AS320">
            <v>0</v>
          </cell>
          <cell r="AT320">
            <v>0</v>
          </cell>
          <cell r="AV320">
            <v>0</v>
          </cell>
          <cell r="AW320">
            <v>0</v>
          </cell>
          <cell r="AY320">
            <v>0</v>
          </cell>
          <cell r="AZ320">
            <v>0</v>
          </cell>
          <cell r="BB320">
            <v>0</v>
          </cell>
          <cell r="BC320">
            <v>0</v>
          </cell>
          <cell r="BE320">
            <v>0</v>
          </cell>
          <cell r="BF320">
            <v>0</v>
          </cell>
          <cell r="BH320">
            <v>0</v>
          </cell>
          <cell r="BI320">
            <v>0</v>
          </cell>
          <cell r="BK320">
            <v>0</v>
          </cell>
          <cell r="BL320">
            <v>0</v>
          </cell>
          <cell r="BN320">
            <v>0</v>
          </cell>
          <cell r="BO320">
            <v>0</v>
          </cell>
          <cell r="BQ320">
            <v>0</v>
          </cell>
          <cell r="BR320">
            <v>0</v>
          </cell>
          <cell r="BT320">
            <v>0</v>
          </cell>
          <cell r="BU320">
            <v>0</v>
          </cell>
          <cell r="BW320">
            <v>0</v>
          </cell>
          <cell r="BX320">
            <v>0</v>
          </cell>
        </row>
        <row r="321">
          <cell r="A321" t="e">
            <v>#NAME?</v>
          </cell>
          <cell r="C321">
            <v>0</v>
          </cell>
          <cell r="D321">
            <v>0</v>
          </cell>
          <cell r="F321">
            <v>0</v>
          </cell>
          <cell r="G321">
            <v>0</v>
          </cell>
          <cell r="I321">
            <v>0</v>
          </cell>
          <cell r="J321">
            <v>0</v>
          </cell>
          <cell r="L321">
            <v>0</v>
          </cell>
          <cell r="M321">
            <v>0</v>
          </cell>
          <cell r="O321">
            <v>0</v>
          </cell>
          <cell r="P321">
            <v>0</v>
          </cell>
          <cell r="R321">
            <v>0</v>
          </cell>
          <cell r="S321">
            <v>0</v>
          </cell>
          <cell r="U321">
            <v>0</v>
          </cell>
          <cell r="V321">
            <v>0</v>
          </cell>
          <cell r="X321">
            <v>0</v>
          </cell>
          <cell r="Y321">
            <v>0</v>
          </cell>
          <cell r="AA321">
            <v>0</v>
          </cell>
          <cell r="AB321">
            <v>0</v>
          </cell>
          <cell r="AD321">
            <v>0</v>
          </cell>
          <cell r="AE321">
            <v>0</v>
          </cell>
          <cell r="AG321">
            <v>0</v>
          </cell>
          <cell r="AH321">
            <v>0</v>
          </cell>
          <cell r="AJ321">
            <v>0</v>
          </cell>
          <cell r="AK321">
            <v>0</v>
          </cell>
          <cell r="AM321">
            <v>0</v>
          </cell>
          <cell r="AN321">
            <v>0</v>
          </cell>
          <cell r="AP321">
            <v>0</v>
          </cell>
          <cell r="AQ321">
            <v>0</v>
          </cell>
          <cell r="AS321">
            <v>0</v>
          </cell>
          <cell r="AT321">
            <v>0</v>
          </cell>
          <cell r="AV321">
            <v>0</v>
          </cell>
          <cell r="AW321">
            <v>0</v>
          </cell>
          <cell r="AY321">
            <v>0</v>
          </cell>
          <cell r="AZ321">
            <v>0</v>
          </cell>
          <cell r="BB321">
            <v>0</v>
          </cell>
          <cell r="BC321">
            <v>0</v>
          </cell>
          <cell r="BE321">
            <v>0</v>
          </cell>
          <cell r="BF321">
            <v>0</v>
          </cell>
          <cell r="BH321">
            <v>0</v>
          </cell>
          <cell r="BI321">
            <v>0</v>
          </cell>
          <cell r="BK321">
            <v>0</v>
          </cell>
          <cell r="BL321">
            <v>0</v>
          </cell>
          <cell r="BN321">
            <v>0</v>
          </cell>
          <cell r="BO321">
            <v>0</v>
          </cell>
          <cell r="BQ321">
            <v>0</v>
          </cell>
          <cell r="BR321">
            <v>0</v>
          </cell>
          <cell r="BT321">
            <v>0</v>
          </cell>
          <cell r="BU321">
            <v>0</v>
          </cell>
          <cell r="BW321">
            <v>0</v>
          </cell>
          <cell r="BX321">
            <v>0</v>
          </cell>
        </row>
        <row r="322">
          <cell r="A322" t="e">
            <v>#NAME?</v>
          </cell>
          <cell r="C322">
            <v>0</v>
          </cell>
          <cell r="D322">
            <v>0</v>
          </cell>
          <cell r="F322">
            <v>0</v>
          </cell>
          <cell r="G322">
            <v>0</v>
          </cell>
          <cell r="I322">
            <v>0</v>
          </cell>
          <cell r="J322">
            <v>0</v>
          </cell>
          <cell r="L322">
            <v>0</v>
          </cell>
          <cell r="M322">
            <v>0</v>
          </cell>
          <cell r="O322">
            <v>0</v>
          </cell>
          <cell r="P322">
            <v>0</v>
          </cell>
          <cell r="R322">
            <v>0</v>
          </cell>
          <cell r="S322">
            <v>0</v>
          </cell>
          <cell r="U322">
            <v>0</v>
          </cell>
          <cell r="V322">
            <v>0</v>
          </cell>
          <cell r="X322">
            <v>0</v>
          </cell>
          <cell r="Y322">
            <v>0</v>
          </cell>
          <cell r="AA322">
            <v>0</v>
          </cell>
          <cell r="AB322">
            <v>0</v>
          </cell>
          <cell r="AD322">
            <v>0</v>
          </cell>
          <cell r="AE322">
            <v>0</v>
          </cell>
          <cell r="AG322">
            <v>0</v>
          </cell>
          <cell r="AH322">
            <v>0</v>
          </cell>
          <cell r="AJ322">
            <v>0</v>
          </cell>
          <cell r="AK322">
            <v>0</v>
          </cell>
          <cell r="AM322">
            <v>0</v>
          </cell>
          <cell r="AN322">
            <v>0</v>
          </cell>
          <cell r="AP322">
            <v>0</v>
          </cell>
          <cell r="AQ322">
            <v>0</v>
          </cell>
          <cell r="AS322">
            <v>0</v>
          </cell>
          <cell r="AT322">
            <v>0</v>
          </cell>
          <cell r="AV322">
            <v>0</v>
          </cell>
          <cell r="AW322">
            <v>0</v>
          </cell>
          <cell r="AY322">
            <v>0</v>
          </cell>
          <cell r="AZ322">
            <v>0</v>
          </cell>
          <cell r="BB322">
            <v>0</v>
          </cell>
          <cell r="BC322">
            <v>0</v>
          </cell>
          <cell r="BE322">
            <v>0</v>
          </cell>
          <cell r="BF322">
            <v>0</v>
          </cell>
          <cell r="BH322">
            <v>0</v>
          </cell>
          <cell r="BI322">
            <v>0</v>
          </cell>
          <cell r="BK322">
            <v>0</v>
          </cell>
          <cell r="BL322">
            <v>0</v>
          </cell>
          <cell r="BN322">
            <v>0</v>
          </cell>
          <cell r="BO322">
            <v>0</v>
          </cell>
          <cell r="BQ322">
            <v>0</v>
          </cell>
          <cell r="BR322">
            <v>0</v>
          </cell>
          <cell r="BT322">
            <v>0</v>
          </cell>
          <cell r="BU322">
            <v>0</v>
          </cell>
          <cell r="BW322">
            <v>0</v>
          </cell>
          <cell r="BX322">
            <v>0</v>
          </cell>
        </row>
        <row r="323">
          <cell r="A323" t="e">
            <v>#NAME?</v>
          </cell>
          <cell r="C323">
            <v>0</v>
          </cell>
          <cell r="D323">
            <v>0</v>
          </cell>
          <cell r="F323">
            <v>0</v>
          </cell>
          <cell r="G323">
            <v>0</v>
          </cell>
          <cell r="I323">
            <v>0</v>
          </cell>
          <cell r="J323">
            <v>0</v>
          </cell>
          <cell r="L323">
            <v>0</v>
          </cell>
          <cell r="M323">
            <v>0</v>
          </cell>
          <cell r="O323">
            <v>0</v>
          </cell>
          <cell r="P323">
            <v>0</v>
          </cell>
          <cell r="R323">
            <v>0</v>
          </cell>
          <cell r="S323">
            <v>0</v>
          </cell>
          <cell r="U323">
            <v>0</v>
          </cell>
          <cell r="V323">
            <v>0</v>
          </cell>
          <cell r="X323">
            <v>0</v>
          </cell>
          <cell r="Y323">
            <v>0</v>
          </cell>
          <cell r="AA323">
            <v>0</v>
          </cell>
          <cell r="AB323">
            <v>0</v>
          </cell>
          <cell r="AD323">
            <v>0</v>
          </cell>
          <cell r="AE323">
            <v>0</v>
          </cell>
          <cell r="AG323">
            <v>0</v>
          </cell>
          <cell r="AH323">
            <v>0</v>
          </cell>
          <cell r="AJ323">
            <v>0</v>
          </cell>
          <cell r="AK323">
            <v>0</v>
          </cell>
          <cell r="AM323">
            <v>0</v>
          </cell>
          <cell r="AN323">
            <v>0</v>
          </cell>
          <cell r="AP323">
            <v>0</v>
          </cell>
          <cell r="AQ323">
            <v>0</v>
          </cell>
          <cell r="AS323">
            <v>0</v>
          </cell>
          <cell r="AT323">
            <v>0</v>
          </cell>
          <cell r="AV323">
            <v>0</v>
          </cell>
          <cell r="AW323">
            <v>0</v>
          </cell>
          <cell r="AY323">
            <v>0</v>
          </cell>
          <cell r="AZ323">
            <v>0</v>
          </cell>
          <cell r="BB323">
            <v>0</v>
          </cell>
          <cell r="BC323">
            <v>0</v>
          </cell>
          <cell r="BE323">
            <v>0</v>
          </cell>
          <cell r="BF323">
            <v>0</v>
          </cell>
          <cell r="BH323">
            <v>0</v>
          </cell>
          <cell r="BI323">
            <v>0</v>
          </cell>
          <cell r="BK323">
            <v>0</v>
          </cell>
          <cell r="BL323">
            <v>0</v>
          </cell>
          <cell r="BN323">
            <v>0</v>
          </cell>
          <cell r="BO323">
            <v>0</v>
          </cell>
          <cell r="BQ323">
            <v>0</v>
          </cell>
          <cell r="BR323">
            <v>0</v>
          </cell>
          <cell r="BT323">
            <v>0</v>
          </cell>
          <cell r="BU323">
            <v>0</v>
          </cell>
          <cell r="BW323">
            <v>0</v>
          </cell>
          <cell r="BX323">
            <v>0</v>
          </cell>
        </row>
        <row r="324">
          <cell r="A324" t="e">
            <v>#NAME?</v>
          </cell>
          <cell r="C324">
            <v>0</v>
          </cell>
          <cell r="D324">
            <v>0</v>
          </cell>
          <cell r="F324">
            <v>0</v>
          </cell>
          <cell r="G324">
            <v>0</v>
          </cell>
          <cell r="I324">
            <v>0</v>
          </cell>
          <cell r="J324">
            <v>0</v>
          </cell>
          <cell r="L324">
            <v>0</v>
          </cell>
          <cell r="M324">
            <v>0</v>
          </cell>
          <cell r="O324">
            <v>0</v>
          </cell>
          <cell r="P324">
            <v>0</v>
          </cell>
          <cell r="R324">
            <v>0</v>
          </cell>
          <cell r="S324">
            <v>0</v>
          </cell>
          <cell r="U324">
            <v>0</v>
          </cell>
          <cell r="V324">
            <v>0</v>
          </cell>
          <cell r="X324">
            <v>0</v>
          </cell>
          <cell r="Y324">
            <v>0</v>
          </cell>
          <cell r="AA324">
            <v>0</v>
          </cell>
          <cell r="AB324">
            <v>0</v>
          </cell>
          <cell r="AD324">
            <v>0</v>
          </cell>
          <cell r="AE324">
            <v>0</v>
          </cell>
          <cell r="AG324">
            <v>0</v>
          </cell>
          <cell r="AH324">
            <v>0</v>
          </cell>
          <cell r="AJ324">
            <v>0</v>
          </cell>
          <cell r="AK324">
            <v>0</v>
          </cell>
          <cell r="AM324">
            <v>0</v>
          </cell>
          <cell r="AN324">
            <v>0</v>
          </cell>
          <cell r="AP324">
            <v>0</v>
          </cell>
          <cell r="AQ324">
            <v>0</v>
          </cell>
          <cell r="AS324">
            <v>0</v>
          </cell>
          <cell r="AT324">
            <v>0</v>
          </cell>
          <cell r="AV324">
            <v>0</v>
          </cell>
          <cell r="AW324">
            <v>0</v>
          </cell>
          <cell r="AY324">
            <v>0</v>
          </cell>
          <cell r="AZ324">
            <v>0</v>
          </cell>
          <cell r="BB324">
            <v>0</v>
          </cell>
          <cell r="BC324">
            <v>0</v>
          </cell>
          <cell r="BE324">
            <v>0</v>
          </cell>
          <cell r="BF324">
            <v>0</v>
          </cell>
          <cell r="BH324">
            <v>0</v>
          </cell>
          <cell r="BI324">
            <v>0</v>
          </cell>
          <cell r="BK324">
            <v>0</v>
          </cell>
          <cell r="BL324">
            <v>0</v>
          </cell>
          <cell r="BN324">
            <v>0</v>
          </cell>
          <cell r="BO324">
            <v>0</v>
          </cell>
          <cell r="BQ324">
            <v>0</v>
          </cell>
          <cell r="BR324">
            <v>0</v>
          </cell>
          <cell r="BT324">
            <v>0</v>
          </cell>
          <cell r="BU324">
            <v>0</v>
          </cell>
          <cell r="BW324">
            <v>0</v>
          </cell>
          <cell r="BX324">
            <v>0</v>
          </cell>
        </row>
        <row r="325">
          <cell r="A325" t="e">
            <v>#NAME?</v>
          </cell>
          <cell r="C325">
            <v>0</v>
          </cell>
          <cell r="D325">
            <v>0</v>
          </cell>
          <cell r="F325">
            <v>0</v>
          </cell>
          <cell r="G325">
            <v>0</v>
          </cell>
          <cell r="I325">
            <v>0</v>
          </cell>
          <cell r="J325">
            <v>0</v>
          </cell>
          <cell r="L325">
            <v>0</v>
          </cell>
          <cell r="M325">
            <v>0</v>
          </cell>
          <cell r="O325">
            <v>0</v>
          </cell>
          <cell r="P325">
            <v>0</v>
          </cell>
          <cell r="R325">
            <v>0</v>
          </cell>
          <cell r="S325">
            <v>0</v>
          </cell>
          <cell r="U325">
            <v>0</v>
          </cell>
          <cell r="V325">
            <v>0</v>
          </cell>
          <cell r="X325">
            <v>0</v>
          </cell>
          <cell r="Y325">
            <v>0</v>
          </cell>
          <cell r="AA325">
            <v>0</v>
          </cell>
          <cell r="AB325">
            <v>0</v>
          </cell>
          <cell r="AD325">
            <v>0</v>
          </cell>
          <cell r="AE325">
            <v>0</v>
          </cell>
          <cell r="AG325">
            <v>0</v>
          </cell>
          <cell r="AH325">
            <v>0</v>
          </cell>
          <cell r="AJ325">
            <v>0</v>
          </cell>
          <cell r="AK325">
            <v>0</v>
          </cell>
          <cell r="AM325">
            <v>0</v>
          </cell>
          <cell r="AN325">
            <v>0</v>
          </cell>
          <cell r="AP325">
            <v>0</v>
          </cell>
          <cell r="AQ325">
            <v>0</v>
          </cell>
          <cell r="AS325">
            <v>0</v>
          </cell>
          <cell r="AT325">
            <v>0</v>
          </cell>
          <cell r="AV325">
            <v>0</v>
          </cell>
          <cell r="AW325">
            <v>0</v>
          </cell>
          <cell r="AY325">
            <v>0</v>
          </cell>
          <cell r="AZ325">
            <v>0</v>
          </cell>
          <cell r="BB325">
            <v>0</v>
          </cell>
          <cell r="BC325">
            <v>0</v>
          </cell>
          <cell r="BE325">
            <v>0</v>
          </cell>
          <cell r="BF325">
            <v>0</v>
          </cell>
          <cell r="BH325">
            <v>0</v>
          </cell>
          <cell r="BI325">
            <v>0</v>
          </cell>
          <cell r="BK325">
            <v>0</v>
          </cell>
          <cell r="BL325">
            <v>0</v>
          </cell>
          <cell r="BN325">
            <v>0</v>
          </cell>
          <cell r="BO325">
            <v>0</v>
          </cell>
          <cell r="BQ325">
            <v>0</v>
          </cell>
          <cell r="BR325">
            <v>0</v>
          </cell>
          <cell r="BT325">
            <v>0</v>
          </cell>
          <cell r="BU325">
            <v>0</v>
          </cell>
          <cell r="BW325">
            <v>0</v>
          </cell>
          <cell r="BX325">
            <v>0</v>
          </cell>
        </row>
        <row r="326">
          <cell r="A326" t="e">
            <v>#NAME?</v>
          </cell>
          <cell r="C326">
            <v>0</v>
          </cell>
          <cell r="D326">
            <v>0</v>
          </cell>
          <cell r="F326">
            <v>0</v>
          </cell>
          <cell r="G326">
            <v>0</v>
          </cell>
          <cell r="I326">
            <v>0</v>
          </cell>
          <cell r="J326">
            <v>0</v>
          </cell>
          <cell r="L326">
            <v>0</v>
          </cell>
          <cell r="M326">
            <v>0</v>
          </cell>
          <cell r="O326">
            <v>0</v>
          </cell>
          <cell r="P326">
            <v>0</v>
          </cell>
          <cell r="R326">
            <v>0</v>
          </cell>
          <cell r="S326">
            <v>0</v>
          </cell>
          <cell r="U326">
            <v>0</v>
          </cell>
          <cell r="V326">
            <v>0</v>
          </cell>
          <cell r="X326">
            <v>0</v>
          </cell>
          <cell r="Y326">
            <v>0</v>
          </cell>
          <cell r="AA326">
            <v>0</v>
          </cell>
          <cell r="AB326">
            <v>0</v>
          </cell>
          <cell r="AD326">
            <v>0</v>
          </cell>
          <cell r="AE326">
            <v>0</v>
          </cell>
          <cell r="AG326">
            <v>0</v>
          </cell>
          <cell r="AH326">
            <v>0</v>
          </cell>
          <cell r="AJ326">
            <v>0</v>
          </cell>
          <cell r="AK326">
            <v>0</v>
          </cell>
          <cell r="AM326">
            <v>0</v>
          </cell>
          <cell r="AN326">
            <v>0</v>
          </cell>
          <cell r="AP326">
            <v>0</v>
          </cell>
          <cell r="AQ326">
            <v>0</v>
          </cell>
          <cell r="AS326">
            <v>0</v>
          </cell>
          <cell r="AT326">
            <v>0</v>
          </cell>
          <cell r="AV326">
            <v>0</v>
          </cell>
          <cell r="AW326">
            <v>0</v>
          </cell>
          <cell r="AY326">
            <v>0</v>
          </cell>
          <cell r="AZ326">
            <v>0</v>
          </cell>
          <cell r="BB326">
            <v>0</v>
          </cell>
          <cell r="BC326">
            <v>0</v>
          </cell>
          <cell r="BE326">
            <v>0</v>
          </cell>
          <cell r="BF326">
            <v>0</v>
          </cell>
          <cell r="BH326">
            <v>0</v>
          </cell>
          <cell r="BI326">
            <v>0</v>
          </cell>
          <cell r="BK326">
            <v>0</v>
          </cell>
          <cell r="BL326">
            <v>0</v>
          </cell>
          <cell r="BN326">
            <v>0</v>
          </cell>
          <cell r="BO326">
            <v>0</v>
          </cell>
          <cell r="BQ326">
            <v>0</v>
          </cell>
          <cell r="BR326">
            <v>0</v>
          </cell>
          <cell r="BT326">
            <v>0</v>
          </cell>
          <cell r="BU326">
            <v>0</v>
          </cell>
          <cell r="BW326">
            <v>0</v>
          </cell>
          <cell r="BX326">
            <v>0</v>
          </cell>
        </row>
        <row r="327">
          <cell r="A327" t="e">
            <v>#NAME?</v>
          </cell>
          <cell r="C327">
            <v>0</v>
          </cell>
          <cell r="D327">
            <v>0</v>
          </cell>
          <cell r="F327">
            <v>0</v>
          </cell>
          <cell r="G327">
            <v>0</v>
          </cell>
          <cell r="I327">
            <v>0</v>
          </cell>
          <cell r="J327">
            <v>0</v>
          </cell>
          <cell r="L327">
            <v>0</v>
          </cell>
          <cell r="M327">
            <v>0</v>
          </cell>
          <cell r="O327">
            <v>0</v>
          </cell>
          <cell r="P327">
            <v>0</v>
          </cell>
          <cell r="R327">
            <v>0</v>
          </cell>
          <cell r="S327">
            <v>0</v>
          </cell>
          <cell r="U327">
            <v>0</v>
          </cell>
          <cell r="V327">
            <v>0</v>
          </cell>
          <cell r="X327">
            <v>0</v>
          </cell>
          <cell r="Y327">
            <v>0</v>
          </cell>
          <cell r="AA327">
            <v>0</v>
          </cell>
          <cell r="AB327">
            <v>0</v>
          </cell>
          <cell r="AD327">
            <v>0</v>
          </cell>
          <cell r="AE327">
            <v>0</v>
          </cell>
          <cell r="AG327">
            <v>0</v>
          </cell>
          <cell r="AH327">
            <v>0</v>
          </cell>
          <cell r="AJ327">
            <v>0</v>
          </cell>
          <cell r="AK327">
            <v>0</v>
          </cell>
          <cell r="AM327">
            <v>0</v>
          </cell>
          <cell r="AN327">
            <v>0</v>
          </cell>
          <cell r="AP327">
            <v>0</v>
          </cell>
          <cell r="AQ327">
            <v>0</v>
          </cell>
          <cell r="AS327">
            <v>0</v>
          </cell>
          <cell r="AT327">
            <v>0</v>
          </cell>
          <cell r="AV327">
            <v>0</v>
          </cell>
          <cell r="AW327">
            <v>0</v>
          </cell>
          <cell r="AY327">
            <v>0</v>
          </cell>
          <cell r="AZ327">
            <v>0</v>
          </cell>
          <cell r="BB327">
            <v>0</v>
          </cell>
          <cell r="BC327">
            <v>0</v>
          </cell>
          <cell r="BE327">
            <v>0</v>
          </cell>
          <cell r="BF327">
            <v>0</v>
          </cell>
          <cell r="BH327">
            <v>0</v>
          </cell>
          <cell r="BI327">
            <v>0</v>
          </cell>
          <cell r="BK327">
            <v>0</v>
          </cell>
          <cell r="BL327">
            <v>0</v>
          </cell>
          <cell r="BN327">
            <v>0</v>
          </cell>
          <cell r="BO327">
            <v>0</v>
          </cell>
          <cell r="BQ327">
            <v>0</v>
          </cell>
          <cell r="BR327">
            <v>0</v>
          </cell>
          <cell r="BT327">
            <v>0</v>
          </cell>
          <cell r="BU327">
            <v>0</v>
          </cell>
          <cell r="BW327">
            <v>0</v>
          </cell>
          <cell r="BX327">
            <v>0</v>
          </cell>
        </row>
        <row r="328">
          <cell r="A328" t="e">
            <v>#NAME?</v>
          </cell>
          <cell r="C328">
            <v>0</v>
          </cell>
          <cell r="D328">
            <v>0</v>
          </cell>
          <cell r="F328">
            <v>0</v>
          </cell>
          <cell r="G328">
            <v>0</v>
          </cell>
          <cell r="I328">
            <v>0</v>
          </cell>
          <cell r="J328">
            <v>0</v>
          </cell>
          <cell r="L328">
            <v>0</v>
          </cell>
          <cell r="M328">
            <v>0</v>
          </cell>
          <cell r="O328">
            <v>0</v>
          </cell>
          <cell r="P328">
            <v>0</v>
          </cell>
          <cell r="R328">
            <v>0</v>
          </cell>
          <cell r="S328">
            <v>0</v>
          </cell>
          <cell r="U328">
            <v>0</v>
          </cell>
          <cell r="V328">
            <v>0</v>
          </cell>
          <cell r="X328">
            <v>0</v>
          </cell>
          <cell r="Y328">
            <v>0</v>
          </cell>
          <cell r="AA328">
            <v>0</v>
          </cell>
          <cell r="AB328">
            <v>0</v>
          </cell>
          <cell r="AD328">
            <v>0</v>
          </cell>
          <cell r="AE328">
            <v>0</v>
          </cell>
          <cell r="AG328">
            <v>0</v>
          </cell>
          <cell r="AH328">
            <v>0</v>
          </cell>
          <cell r="AJ328">
            <v>0</v>
          </cell>
          <cell r="AK328">
            <v>0</v>
          </cell>
          <cell r="AM328">
            <v>0</v>
          </cell>
          <cell r="AN328">
            <v>0</v>
          </cell>
          <cell r="AP328">
            <v>0</v>
          </cell>
          <cell r="AQ328">
            <v>0</v>
          </cell>
          <cell r="AS328">
            <v>0</v>
          </cell>
          <cell r="AT328">
            <v>0</v>
          </cell>
          <cell r="AV328">
            <v>0</v>
          </cell>
          <cell r="AW328">
            <v>0</v>
          </cell>
          <cell r="AY328">
            <v>0</v>
          </cell>
          <cell r="AZ328">
            <v>0</v>
          </cell>
          <cell r="BB328">
            <v>0</v>
          </cell>
          <cell r="BC328">
            <v>0</v>
          </cell>
          <cell r="BE328">
            <v>0</v>
          </cell>
          <cell r="BF328">
            <v>0</v>
          </cell>
          <cell r="BH328">
            <v>0</v>
          </cell>
          <cell r="BI328">
            <v>0</v>
          </cell>
          <cell r="BK328">
            <v>0</v>
          </cell>
          <cell r="BL328">
            <v>0</v>
          </cell>
          <cell r="BN328">
            <v>0</v>
          </cell>
          <cell r="BO328">
            <v>0</v>
          </cell>
          <cell r="BQ328">
            <v>0</v>
          </cell>
          <cell r="BR328">
            <v>0</v>
          </cell>
          <cell r="BT328">
            <v>0</v>
          </cell>
          <cell r="BU328">
            <v>0</v>
          </cell>
          <cell r="BW328">
            <v>0</v>
          </cell>
          <cell r="BX328">
            <v>0</v>
          </cell>
        </row>
        <row r="329">
          <cell r="A329" t="e">
            <v>#NAME?</v>
          </cell>
          <cell r="C329">
            <v>0</v>
          </cell>
          <cell r="D329">
            <v>0</v>
          </cell>
          <cell r="F329">
            <v>0</v>
          </cell>
          <cell r="G329">
            <v>0</v>
          </cell>
          <cell r="I329">
            <v>0</v>
          </cell>
          <cell r="J329">
            <v>0</v>
          </cell>
          <cell r="L329">
            <v>0</v>
          </cell>
          <cell r="M329">
            <v>0</v>
          </cell>
          <cell r="O329">
            <v>0</v>
          </cell>
          <cell r="P329">
            <v>0</v>
          </cell>
          <cell r="R329">
            <v>0</v>
          </cell>
          <cell r="S329">
            <v>0</v>
          </cell>
          <cell r="U329">
            <v>0</v>
          </cell>
          <cell r="V329">
            <v>0</v>
          </cell>
          <cell r="X329">
            <v>0</v>
          </cell>
          <cell r="Y329">
            <v>0</v>
          </cell>
          <cell r="AA329">
            <v>0</v>
          </cell>
          <cell r="AB329">
            <v>0</v>
          </cell>
          <cell r="AD329">
            <v>0</v>
          </cell>
          <cell r="AE329">
            <v>0</v>
          </cell>
          <cell r="AG329">
            <v>0</v>
          </cell>
          <cell r="AH329">
            <v>0</v>
          </cell>
          <cell r="AJ329">
            <v>0</v>
          </cell>
          <cell r="AK329">
            <v>0</v>
          </cell>
          <cell r="AM329">
            <v>0</v>
          </cell>
          <cell r="AN329">
            <v>0</v>
          </cell>
          <cell r="AP329">
            <v>0</v>
          </cell>
          <cell r="AQ329">
            <v>0</v>
          </cell>
          <cell r="AS329">
            <v>0</v>
          </cell>
          <cell r="AT329">
            <v>0</v>
          </cell>
          <cell r="AV329">
            <v>0</v>
          </cell>
          <cell r="AW329">
            <v>0</v>
          </cell>
          <cell r="AY329">
            <v>0</v>
          </cell>
          <cell r="AZ329">
            <v>0</v>
          </cell>
          <cell r="BB329">
            <v>0</v>
          </cell>
          <cell r="BC329">
            <v>0</v>
          </cell>
          <cell r="BE329">
            <v>0</v>
          </cell>
          <cell r="BF329">
            <v>0</v>
          </cell>
          <cell r="BH329">
            <v>0</v>
          </cell>
          <cell r="BI329">
            <v>0</v>
          </cell>
          <cell r="BK329">
            <v>0</v>
          </cell>
          <cell r="BL329">
            <v>0</v>
          </cell>
          <cell r="BN329">
            <v>0</v>
          </cell>
          <cell r="BO329">
            <v>0</v>
          </cell>
          <cell r="BQ329">
            <v>0</v>
          </cell>
          <cell r="BR329">
            <v>0</v>
          </cell>
          <cell r="BT329">
            <v>0</v>
          </cell>
          <cell r="BU329">
            <v>0</v>
          </cell>
          <cell r="BW329">
            <v>0</v>
          </cell>
          <cell r="BX329">
            <v>0</v>
          </cell>
        </row>
        <row r="330">
          <cell r="A330" t="e">
            <v>#NAME?</v>
          </cell>
          <cell r="C330">
            <v>0</v>
          </cell>
          <cell r="D330">
            <v>0</v>
          </cell>
          <cell r="F330">
            <v>0</v>
          </cell>
          <cell r="G330">
            <v>0</v>
          </cell>
          <cell r="I330">
            <v>0</v>
          </cell>
          <cell r="J330">
            <v>0</v>
          </cell>
          <cell r="L330">
            <v>0</v>
          </cell>
          <cell r="M330">
            <v>0</v>
          </cell>
          <cell r="O330">
            <v>0</v>
          </cell>
          <cell r="P330">
            <v>0</v>
          </cell>
          <cell r="R330">
            <v>0</v>
          </cell>
          <cell r="S330">
            <v>0</v>
          </cell>
          <cell r="U330">
            <v>0</v>
          </cell>
          <cell r="V330">
            <v>0</v>
          </cell>
          <cell r="X330">
            <v>0</v>
          </cell>
          <cell r="Y330">
            <v>0</v>
          </cell>
          <cell r="AA330">
            <v>0</v>
          </cell>
          <cell r="AB330">
            <v>0</v>
          </cell>
          <cell r="AD330">
            <v>0</v>
          </cell>
          <cell r="AE330">
            <v>0</v>
          </cell>
          <cell r="AG330">
            <v>0</v>
          </cell>
          <cell r="AH330">
            <v>0</v>
          </cell>
          <cell r="AJ330">
            <v>0</v>
          </cell>
          <cell r="AK330">
            <v>0</v>
          </cell>
          <cell r="AM330">
            <v>0</v>
          </cell>
          <cell r="AN330">
            <v>0</v>
          </cell>
          <cell r="AP330">
            <v>0</v>
          </cell>
          <cell r="AQ330">
            <v>0</v>
          </cell>
          <cell r="AS330">
            <v>0</v>
          </cell>
          <cell r="AT330">
            <v>0</v>
          </cell>
          <cell r="AV330">
            <v>0</v>
          </cell>
          <cell r="AW330">
            <v>0</v>
          </cell>
          <cell r="AY330">
            <v>0</v>
          </cell>
          <cell r="AZ330">
            <v>0</v>
          </cell>
          <cell r="BB330">
            <v>0</v>
          </cell>
          <cell r="BC330">
            <v>0</v>
          </cell>
          <cell r="BE330">
            <v>0</v>
          </cell>
          <cell r="BF330">
            <v>0</v>
          </cell>
          <cell r="BH330">
            <v>0</v>
          </cell>
          <cell r="BI330">
            <v>0</v>
          </cell>
          <cell r="BK330">
            <v>0</v>
          </cell>
          <cell r="BL330">
            <v>0</v>
          </cell>
          <cell r="BN330">
            <v>0</v>
          </cell>
          <cell r="BO330">
            <v>0</v>
          </cell>
          <cell r="BQ330">
            <v>0</v>
          </cell>
          <cell r="BR330">
            <v>0</v>
          </cell>
          <cell r="BT330">
            <v>0</v>
          </cell>
          <cell r="BU330">
            <v>0</v>
          </cell>
          <cell r="BW330">
            <v>0</v>
          </cell>
          <cell r="BX330">
            <v>0</v>
          </cell>
        </row>
        <row r="331">
          <cell r="A331" t="e">
            <v>#NAME?</v>
          </cell>
          <cell r="C331">
            <v>0</v>
          </cell>
          <cell r="D331">
            <v>0</v>
          </cell>
          <cell r="F331">
            <v>0</v>
          </cell>
          <cell r="G331">
            <v>0</v>
          </cell>
          <cell r="I331">
            <v>0</v>
          </cell>
          <cell r="J331">
            <v>0</v>
          </cell>
          <cell r="L331">
            <v>0</v>
          </cell>
          <cell r="M331">
            <v>0</v>
          </cell>
          <cell r="O331">
            <v>0</v>
          </cell>
          <cell r="P331">
            <v>0</v>
          </cell>
          <cell r="R331">
            <v>0</v>
          </cell>
          <cell r="S331">
            <v>0</v>
          </cell>
          <cell r="U331">
            <v>0</v>
          </cell>
          <cell r="V331">
            <v>0</v>
          </cell>
          <cell r="X331">
            <v>0</v>
          </cell>
          <cell r="Y331">
            <v>0</v>
          </cell>
          <cell r="AA331">
            <v>0</v>
          </cell>
          <cell r="AB331">
            <v>0</v>
          </cell>
          <cell r="AD331">
            <v>0</v>
          </cell>
          <cell r="AE331">
            <v>0</v>
          </cell>
          <cell r="AG331">
            <v>0</v>
          </cell>
          <cell r="AH331">
            <v>0</v>
          </cell>
          <cell r="AJ331">
            <v>0</v>
          </cell>
          <cell r="AK331">
            <v>0</v>
          </cell>
          <cell r="AM331">
            <v>0</v>
          </cell>
          <cell r="AN331">
            <v>0</v>
          </cell>
          <cell r="AP331">
            <v>0</v>
          </cell>
          <cell r="AQ331">
            <v>0</v>
          </cell>
          <cell r="AS331">
            <v>0</v>
          </cell>
          <cell r="AT331">
            <v>0</v>
          </cell>
          <cell r="AV331">
            <v>0</v>
          </cell>
          <cell r="AW331">
            <v>0</v>
          </cell>
          <cell r="AY331">
            <v>0</v>
          </cell>
          <cell r="AZ331">
            <v>0</v>
          </cell>
          <cell r="BB331">
            <v>0</v>
          </cell>
          <cell r="BC331">
            <v>0</v>
          </cell>
          <cell r="BE331">
            <v>0</v>
          </cell>
          <cell r="BF331">
            <v>0</v>
          </cell>
          <cell r="BH331">
            <v>0</v>
          </cell>
          <cell r="BI331">
            <v>0</v>
          </cell>
          <cell r="BK331">
            <v>0</v>
          </cell>
          <cell r="BL331">
            <v>0</v>
          </cell>
          <cell r="BN331">
            <v>0</v>
          </cell>
          <cell r="BO331">
            <v>0</v>
          </cell>
          <cell r="BQ331">
            <v>0</v>
          </cell>
          <cell r="BR331">
            <v>0</v>
          </cell>
          <cell r="BT331">
            <v>0</v>
          </cell>
          <cell r="BU331">
            <v>0</v>
          </cell>
          <cell r="BW331">
            <v>0</v>
          </cell>
          <cell r="BX331">
            <v>0</v>
          </cell>
        </row>
        <row r="332">
          <cell r="A332" t="e">
            <v>#NAME?</v>
          </cell>
          <cell r="C332">
            <v>0</v>
          </cell>
          <cell r="D332">
            <v>0</v>
          </cell>
          <cell r="F332">
            <v>0</v>
          </cell>
          <cell r="G332">
            <v>0</v>
          </cell>
          <cell r="I332">
            <v>0</v>
          </cell>
          <cell r="J332">
            <v>0</v>
          </cell>
          <cell r="L332">
            <v>0</v>
          </cell>
          <cell r="M332">
            <v>0</v>
          </cell>
          <cell r="O332">
            <v>0</v>
          </cell>
          <cell r="P332">
            <v>0</v>
          </cell>
          <cell r="R332">
            <v>0</v>
          </cell>
          <cell r="S332">
            <v>0</v>
          </cell>
          <cell r="U332">
            <v>0</v>
          </cell>
          <cell r="V332">
            <v>0</v>
          </cell>
          <cell r="X332">
            <v>0</v>
          </cell>
          <cell r="Y332">
            <v>0</v>
          </cell>
          <cell r="AA332">
            <v>0</v>
          </cell>
          <cell r="AB332">
            <v>0</v>
          </cell>
          <cell r="AD332">
            <v>0</v>
          </cell>
          <cell r="AE332">
            <v>0</v>
          </cell>
          <cell r="AG332">
            <v>0</v>
          </cell>
          <cell r="AH332">
            <v>0</v>
          </cell>
          <cell r="AJ332">
            <v>0</v>
          </cell>
          <cell r="AK332">
            <v>0</v>
          </cell>
          <cell r="AM332">
            <v>0</v>
          </cell>
          <cell r="AN332">
            <v>0</v>
          </cell>
          <cell r="AP332">
            <v>0</v>
          </cell>
          <cell r="AQ332">
            <v>0</v>
          </cell>
          <cell r="AS332">
            <v>0</v>
          </cell>
          <cell r="AT332">
            <v>0</v>
          </cell>
          <cell r="AV332">
            <v>0</v>
          </cell>
          <cell r="AW332">
            <v>0</v>
          </cell>
          <cell r="AY332">
            <v>0</v>
          </cell>
          <cell r="AZ332">
            <v>0</v>
          </cell>
          <cell r="BB332">
            <v>0</v>
          </cell>
          <cell r="BC332">
            <v>0</v>
          </cell>
          <cell r="BE332">
            <v>0</v>
          </cell>
          <cell r="BF332">
            <v>0</v>
          </cell>
          <cell r="BH332">
            <v>0</v>
          </cell>
          <cell r="BI332">
            <v>0</v>
          </cell>
          <cell r="BK332">
            <v>0</v>
          </cell>
          <cell r="BL332">
            <v>0</v>
          </cell>
          <cell r="BN332">
            <v>0</v>
          </cell>
          <cell r="BO332">
            <v>0</v>
          </cell>
          <cell r="BQ332">
            <v>0</v>
          </cell>
          <cell r="BR332">
            <v>0</v>
          </cell>
          <cell r="BT332">
            <v>0</v>
          </cell>
          <cell r="BU332">
            <v>0</v>
          </cell>
          <cell r="BW332">
            <v>0</v>
          </cell>
          <cell r="BX332">
            <v>0</v>
          </cell>
        </row>
        <row r="333">
          <cell r="A333" t="e">
            <v>#NAME?</v>
          </cell>
          <cell r="C333">
            <v>0</v>
          </cell>
          <cell r="D333">
            <v>0</v>
          </cell>
          <cell r="F333">
            <v>0</v>
          </cell>
          <cell r="G333">
            <v>0</v>
          </cell>
          <cell r="I333">
            <v>0</v>
          </cell>
          <cell r="J333">
            <v>0</v>
          </cell>
          <cell r="L333">
            <v>0</v>
          </cell>
          <cell r="M333">
            <v>0</v>
          </cell>
          <cell r="O333">
            <v>0</v>
          </cell>
          <cell r="P333">
            <v>0</v>
          </cell>
          <cell r="R333">
            <v>0</v>
          </cell>
          <cell r="S333">
            <v>0</v>
          </cell>
          <cell r="U333">
            <v>0</v>
          </cell>
          <cell r="V333">
            <v>0</v>
          </cell>
          <cell r="X333">
            <v>0</v>
          </cell>
          <cell r="Y333">
            <v>0</v>
          </cell>
          <cell r="AA333">
            <v>0</v>
          </cell>
          <cell r="AB333">
            <v>0</v>
          </cell>
          <cell r="AD333">
            <v>0</v>
          </cell>
          <cell r="AE333">
            <v>0</v>
          </cell>
          <cell r="AG333">
            <v>0</v>
          </cell>
          <cell r="AH333">
            <v>0</v>
          </cell>
          <cell r="AJ333">
            <v>0</v>
          </cell>
          <cell r="AK333">
            <v>0</v>
          </cell>
          <cell r="AM333">
            <v>0</v>
          </cell>
          <cell r="AN333">
            <v>0</v>
          </cell>
          <cell r="AP333">
            <v>0</v>
          </cell>
          <cell r="AQ333">
            <v>0</v>
          </cell>
          <cell r="AS333">
            <v>0</v>
          </cell>
          <cell r="AT333">
            <v>0</v>
          </cell>
          <cell r="AV333">
            <v>0</v>
          </cell>
          <cell r="AW333">
            <v>0</v>
          </cell>
          <cell r="AY333">
            <v>0</v>
          </cell>
          <cell r="AZ333">
            <v>0</v>
          </cell>
          <cell r="BB333">
            <v>0</v>
          </cell>
          <cell r="BC333">
            <v>0</v>
          </cell>
          <cell r="BE333">
            <v>0</v>
          </cell>
          <cell r="BF333">
            <v>0</v>
          </cell>
          <cell r="BH333">
            <v>0</v>
          </cell>
          <cell r="BI333">
            <v>0</v>
          </cell>
          <cell r="BK333">
            <v>0</v>
          </cell>
          <cell r="BL333">
            <v>0</v>
          </cell>
          <cell r="BN333">
            <v>0</v>
          </cell>
          <cell r="BO333">
            <v>0</v>
          </cell>
          <cell r="BQ333">
            <v>0</v>
          </cell>
          <cell r="BR333">
            <v>0</v>
          </cell>
          <cell r="BT333">
            <v>0</v>
          </cell>
          <cell r="BU333">
            <v>0</v>
          </cell>
          <cell r="BW333">
            <v>0</v>
          </cell>
          <cell r="BX333">
            <v>0</v>
          </cell>
        </row>
        <row r="334">
          <cell r="A334" t="e">
            <v>#NAME?</v>
          </cell>
          <cell r="C334">
            <v>0</v>
          </cell>
          <cell r="D334">
            <v>0</v>
          </cell>
          <cell r="F334">
            <v>0</v>
          </cell>
          <cell r="G334">
            <v>0</v>
          </cell>
          <cell r="I334">
            <v>0</v>
          </cell>
          <cell r="J334">
            <v>0</v>
          </cell>
          <cell r="L334">
            <v>0</v>
          </cell>
          <cell r="M334">
            <v>0</v>
          </cell>
          <cell r="O334">
            <v>0</v>
          </cell>
          <cell r="P334">
            <v>0</v>
          </cell>
          <cell r="R334">
            <v>0</v>
          </cell>
          <cell r="S334">
            <v>0</v>
          </cell>
          <cell r="U334">
            <v>0</v>
          </cell>
          <cell r="V334">
            <v>0</v>
          </cell>
          <cell r="X334">
            <v>0</v>
          </cell>
          <cell r="Y334">
            <v>0</v>
          </cell>
          <cell r="AA334">
            <v>0</v>
          </cell>
          <cell r="AB334">
            <v>0</v>
          </cell>
          <cell r="AD334">
            <v>0</v>
          </cell>
          <cell r="AE334">
            <v>0</v>
          </cell>
          <cell r="AG334">
            <v>0</v>
          </cell>
          <cell r="AH334">
            <v>0</v>
          </cell>
          <cell r="AJ334">
            <v>0</v>
          </cell>
          <cell r="AK334">
            <v>0</v>
          </cell>
          <cell r="AM334">
            <v>0</v>
          </cell>
          <cell r="AN334">
            <v>0</v>
          </cell>
          <cell r="AP334">
            <v>0</v>
          </cell>
          <cell r="AQ334">
            <v>0</v>
          </cell>
          <cell r="AS334">
            <v>0</v>
          </cell>
          <cell r="AT334">
            <v>0</v>
          </cell>
          <cell r="AV334">
            <v>0</v>
          </cell>
          <cell r="AW334">
            <v>0</v>
          </cell>
          <cell r="AY334">
            <v>0</v>
          </cell>
          <cell r="AZ334">
            <v>0</v>
          </cell>
          <cell r="BB334">
            <v>0</v>
          </cell>
          <cell r="BC334">
            <v>0</v>
          </cell>
          <cell r="BE334">
            <v>0</v>
          </cell>
          <cell r="BF334">
            <v>0</v>
          </cell>
          <cell r="BH334">
            <v>0</v>
          </cell>
          <cell r="BI334">
            <v>0</v>
          </cell>
          <cell r="BK334">
            <v>0</v>
          </cell>
          <cell r="BL334">
            <v>0</v>
          </cell>
          <cell r="BN334">
            <v>0</v>
          </cell>
          <cell r="BO334">
            <v>0</v>
          </cell>
          <cell r="BQ334">
            <v>0</v>
          </cell>
          <cell r="BR334">
            <v>0</v>
          </cell>
          <cell r="BT334">
            <v>0</v>
          </cell>
          <cell r="BU334">
            <v>0</v>
          </cell>
          <cell r="BW334">
            <v>0</v>
          </cell>
          <cell r="BX334">
            <v>0</v>
          </cell>
        </row>
        <row r="335">
          <cell r="A335" t="e">
            <v>#NAME?</v>
          </cell>
          <cell r="C335">
            <v>0</v>
          </cell>
          <cell r="D335">
            <v>0</v>
          </cell>
          <cell r="F335">
            <v>0</v>
          </cell>
          <cell r="G335">
            <v>0</v>
          </cell>
          <cell r="I335">
            <v>0</v>
          </cell>
          <cell r="J335">
            <v>0</v>
          </cell>
          <cell r="L335">
            <v>0</v>
          </cell>
          <cell r="M335">
            <v>0</v>
          </cell>
          <cell r="O335">
            <v>0</v>
          </cell>
          <cell r="P335">
            <v>0</v>
          </cell>
          <cell r="R335">
            <v>0</v>
          </cell>
          <cell r="S335">
            <v>0</v>
          </cell>
          <cell r="U335">
            <v>0</v>
          </cell>
          <cell r="V335">
            <v>0</v>
          </cell>
          <cell r="X335">
            <v>0</v>
          </cell>
          <cell r="Y335">
            <v>0</v>
          </cell>
          <cell r="AA335">
            <v>0</v>
          </cell>
          <cell r="AB335">
            <v>0</v>
          </cell>
          <cell r="AD335">
            <v>0</v>
          </cell>
          <cell r="AE335">
            <v>0</v>
          </cell>
          <cell r="AG335">
            <v>0</v>
          </cell>
          <cell r="AH335">
            <v>0</v>
          </cell>
          <cell r="AJ335">
            <v>0</v>
          </cell>
          <cell r="AK335">
            <v>0</v>
          </cell>
          <cell r="AM335">
            <v>0</v>
          </cell>
          <cell r="AN335">
            <v>0</v>
          </cell>
          <cell r="AP335">
            <v>0</v>
          </cell>
          <cell r="AQ335">
            <v>0</v>
          </cell>
          <cell r="AS335">
            <v>0</v>
          </cell>
          <cell r="AT335">
            <v>0</v>
          </cell>
          <cell r="AV335">
            <v>0</v>
          </cell>
          <cell r="AW335">
            <v>0</v>
          </cell>
          <cell r="AY335">
            <v>0</v>
          </cell>
          <cell r="AZ335">
            <v>0</v>
          </cell>
          <cell r="BB335">
            <v>0</v>
          </cell>
          <cell r="BC335">
            <v>0</v>
          </cell>
          <cell r="BE335">
            <v>0</v>
          </cell>
          <cell r="BF335">
            <v>0</v>
          </cell>
          <cell r="BH335">
            <v>0</v>
          </cell>
          <cell r="BI335">
            <v>0</v>
          </cell>
          <cell r="BK335">
            <v>0</v>
          </cell>
          <cell r="BL335">
            <v>0</v>
          </cell>
          <cell r="BN335">
            <v>0</v>
          </cell>
          <cell r="BO335">
            <v>0</v>
          </cell>
          <cell r="BQ335">
            <v>0</v>
          </cell>
          <cell r="BR335">
            <v>0</v>
          </cell>
          <cell r="BT335">
            <v>0</v>
          </cell>
          <cell r="BU335">
            <v>0</v>
          </cell>
          <cell r="BW335">
            <v>0</v>
          </cell>
          <cell r="BX335">
            <v>0</v>
          </cell>
        </row>
        <row r="336">
          <cell r="A336" t="e">
            <v>#NAME?</v>
          </cell>
          <cell r="C336">
            <v>0</v>
          </cell>
          <cell r="D336">
            <v>0</v>
          </cell>
          <cell r="F336">
            <v>0</v>
          </cell>
          <cell r="G336">
            <v>0</v>
          </cell>
          <cell r="I336">
            <v>0</v>
          </cell>
          <cell r="J336">
            <v>0</v>
          </cell>
          <cell r="L336">
            <v>0</v>
          </cell>
          <cell r="M336">
            <v>0</v>
          </cell>
          <cell r="O336">
            <v>0</v>
          </cell>
          <cell r="P336">
            <v>0</v>
          </cell>
          <cell r="R336">
            <v>0</v>
          </cell>
          <cell r="S336">
            <v>0</v>
          </cell>
          <cell r="U336">
            <v>0</v>
          </cell>
          <cell r="V336">
            <v>0</v>
          </cell>
          <cell r="X336">
            <v>0</v>
          </cell>
          <cell r="Y336">
            <v>0</v>
          </cell>
          <cell r="AA336">
            <v>0</v>
          </cell>
          <cell r="AB336">
            <v>0</v>
          </cell>
          <cell r="AD336">
            <v>0</v>
          </cell>
          <cell r="AE336">
            <v>0</v>
          </cell>
          <cell r="AG336">
            <v>0</v>
          </cell>
          <cell r="AH336">
            <v>0</v>
          </cell>
          <cell r="AJ336">
            <v>0</v>
          </cell>
          <cell r="AK336">
            <v>0</v>
          </cell>
          <cell r="AM336">
            <v>0</v>
          </cell>
          <cell r="AN336">
            <v>0</v>
          </cell>
          <cell r="AP336">
            <v>0</v>
          </cell>
          <cell r="AQ336">
            <v>0</v>
          </cell>
          <cell r="AS336">
            <v>0</v>
          </cell>
          <cell r="AT336">
            <v>0</v>
          </cell>
          <cell r="AV336">
            <v>0</v>
          </cell>
          <cell r="AW336">
            <v>0</v>
          </cell>
          <cell r="AY336">
            <v>0</v>
          </cell>
          <cell r="AZ336">
            <v>0</v>
          </cell>
          <cell r="BB336">
            <v>0</v>
          </cell>
          <cell r="BC336">
            <v>0</v>
          </cell>
          <cell r="BE336">
            <v>0</v>
          </cell>
          <cell r="BF336">
            <v>0</v>
          </cell>
          <cell r="BH336">
            <v>0</v>
          </cell>
          <cell r="BI336">
            <v>0</v>
          </cell>
          <cell r="BK336">
            <v>0</v>
          </cell>
          <cell r="BL336">
            <v>0</v>
          </cell>
          <cell r="BN336">
            <v>0</v>
          </cell>
          <cell r="BO336">
            <v>0</v>
          </cell>
          <cell r="BQ336">
            <v>0</v>
          </cell>
          <cell r="BR336">
            <v>0</v>
          </cell>
          <cell r="BT336">
            <v>0</v>
          </cell>
          <cell r="BU336">
            <v>0</v>
          </cell>
          <cell r="BW336">
            <v>0</v>
          </cell>
          <cell r="BX336">
            <v>0</v>
          </cell>
        </row>
        <row r="337">
          <cell r="A337" t="e">
            <v>#NAME?</v>
          </cell>
          <cell r="C337">
            <v>0</v>
          </cell>
          <cell r="D337">
            <v>0</v>
          </cell>
          <cell r="F337">
            <v>0</v>
          </cell>
          <cell r="G337">
            <v>0</v>
          </cell>
          <cell r="I337">
            <v>0</v>
          </cell>
          <cell r="J337">
            <v>0</v>
          </cell>
          <cell r="L337">
            <v>0</v>
          </cell>
          <cell r="M337">
            <v>0</v>
          </cell>
          <cell r="O337">
            <v>0</v>
          </cell>
          <cell r="P337">
            <v>0</v>
          </cell>
          <cell r="R337">
            <v>0</v>
          </cell>
          <cell r="S337">
            <v>0</v>
          </cell>
          <cell r="U337">
            <v>0</v>
          </cell>
          <cell r="V337">
            <v>0</v>
          </cell>
          <cell r="X337">
            <v>0</v>
          </cell>
          <cell r="Y337">
            <v>0</v>
          </cell>
          <cell r="AA337">
            <v>0</v>
          </cell>
          <cell r="AB337">
            <v>0</v>
          </cell>
          <cell r="AD337">
            <v>0</v>
          </cell>
          <cell r="AE337">
            <v>0</v>
          </cell>
          <cell r="AG337">
            <v>0</v>
          </cell>
          <cell r="AH337">
            <v>0</v>
          </cell>
          <cell r="AJ337">
            <v>0</v>
          </cell>
          <cell r="AK337">
            <v>0</v>
          </cell>
          <cell r="AM337">
            <v>0</v>
          </cell>
          <cell r="AN337">
            <v>0</v>
          </cell>
          <cell r="AP337">
            <v>0</v>
          </cell>
          <cell r="AQ337">
            <v>0</v>
          </cell>
          <cell r="AS337">
            <v>0</v>
          </cell>
          <cell r="AT337">
            <v>0</v>
          </cell>
          <cell r="AV337">
            <v>0</v>
          </cell>
          <cell r="AW337">
            <v>0</v>
          </cell>
          <cell r="AY337">
            <v>0</v>
          </cell>
          <cell r="AZ337">
            <v>0</v>
          </cell>
          <cell r="BB337">
            <v>0</v>
          </cell>
          <cell r="BC337">
            <v>0</v>
          </cell>
          <cell r="BE337">
            <v>0</v>
          </cell>
          <cell r="BF337">
            <v>0</v>
          </cell>
          <cell r="BH337">
            <v>0</v>
          </cell>
          <cell r="BI337">
            <v>0</v>
          </cell>
          <cell r="BK337">
            <v>0</v>
          </cell>
          <cell r="BL337">
            <v>0</v>
          </cell>
          <cell r="BN337">
            <v>0</v>
          </cell>
          <cell r="BO337">
            <v>0</v>
          </cell>
          <cell r="BQ337">
            <v>0</v>
          </cell>
          <cell r="BR337">
            <v>0</v>
          </cell>
          <cell r="BT337">
            <v>0</v>
          </cell>
          <cell r="BU337">
            <v>0</v>
          </cell>
          <cell r="BW337">
            <v>0</v>
          </cell>
          <cell r="BX337">
            <v>0</v>
          </cell>
        </row>
        <row r="338">
          <cell r="A338" t="e">
            <v>#NAME?</v>
          </cell>
          <cell r="C338">
            <v>0</v>
          </cell>
          <cell r="D338">
            <v>0</v>
          </cell>
          <cell r="F338">
            <v>0</v>
          </cell>
          <cell r="G338">
            <v>0</v>
          </cell>
          <cell r="I338">
            <v>0</v>
          </cell>
          <cell r="J338">
            <v>0</v>
          </cell>
          <cell r="L338">
            <v>0</v>
          </cell>
          <cell r="M338">
            <v>0</v>
          </cell>
          <cell r="O338">
            <v>0</v>
          </cell>
          <cell r="P338">
            <v>0</v>
          </cell>
          <cell r="R338">
            <v>0</v>
          </cell>
          <cell r="S338">
            <v>0</v>
          </cell>
          <cell r="U338">
            <v>0</v>
          </cell>
          <cell r="V338">
            <v>0</v>
          </cell>
          <cell r="X338">
            <v>0</v>
          </cell>
          <cell r="Y338">
            <v>0</v>
          </cell>
          <cell r="AA338">
            <v>0</v>
          </cell>
          <cell r="AB338">
            <v>0</v>
          </cell>
          <cell r="AD338">
            <v>0</v>
          </cell>
          <cell r="AE338">
            <v>0</v>
          </cell>
          <cell r="AG338">
            <v>0</v>
          </cell>
          <cell r="AH338">
            <v>0</v>
          </cell>
          <cell r="AJ338">
            <v>0</v>
          </cell>
          <cell r="AK338">
            <v>0</v>
          </cell>
          <cell r="AM338">
            <v>0</v>
          </cell>
          <cell r="AN338">
            <v>0</v>
          </cell>
          <cell r="AP338">
            <v>0</v>
          </cell>
          <cell r="AQ338">
            <v>0</v>
          </cell>
          <cell r="AS338">
            <v>0</v>
          </cell>
          <cell r="AT338">
            <v>0</v>
          </cell>
          <cell r="AV338">
            <v>0</v>
          </cell>
          <cell r="AW338">
            <v>0</v>
          </cell>
          <cell r="AY338">
            <v>0</v>
          </cell>
          <cell r="AZ338">
            <v>0</v>
          </cell>
          <cell r="BB338">
            <v>0</v>
          </cell>
          <cell r="BC338">
            <v>0</v>
          </cell>
          <cell r="BE338">
            <v>0</v>
          </cell>
          <cell r="BF338">
            <v>0</v>
          </cell>
          <cell r="BH338">
            <v>0</v>
          </cell>
          <cell r="BI338">
            <v>0</v>
          </cell>
          <cell r="BK338">
            <v>0</v>
          </cell>
          <cell r="BL338">
            <v>0</v>
          </cell>
          <cell r="BN338">
            <v>0</v>
          </cell>
          <cell r="BO338">
            <v>0</v>
          </cell>
          <cell r="BQ338">
            <v>0</v>
          </cell>
          <cell r="BR338">
            <v>0</v>
          </cell>
          <cell r="BT338">
            <v>0</v>
          </cell>
          <cell r="BU338">
            <v>0</v>
          </cell>
          <cell r="BW338">
            <v>0</v>
          </cell>
          <cell r="BX338">
            <v>0</v>
          </cell>
        </row>
      </sheetData>
      <sheetData sheetId="11" refreshError="1">
        <row r="4">
          <cell r="A4" t="str">
            <v>CGPR-AECO/BASIS</v>
          </cell>
          <cell r="B4" t="str">
            <v>CENTRAL</v>
          </cell>
          <cell r="C4" t="str">
            <v>CGPR-AECO/BASISCENTRAL</v>
          </cell>
          <cell r="D4">
            <v>-217.46299999999999</v>
          </cell>
          <cell r="E4">
            <v>217.46299999999999</v>
          </cell>
          <cell r="F4">
            <v>-217.46299999999999</v>
          </cell>
          <cell r="G4">
            <v>217.46299999999999</v>
          </cell>
          <cell r="I4" t="str">
            <v>IF-ANR/OK</v>
          </cell>
          <cell r="J4" t="str">
            <v>CENTRAL</v>
          </cell>
          <cell r="K4" t="str">
            <v>IF-ANR/OKCENTRAL</v>
          </cell>
          <cell r="L4">
            <v>-15770.138700000003</v>
          </cell>
          <cell r="M4">
            <v>15770.138700000003</v>
          </cell>
          <cell r="N4">
            <v>-15770.138700000003</v>
          </cell>
          <cell r="O4">
            <v>15770.138700000003</v>
          </cell>
        </row>
        <row r="5">
          <cell r="A5" t="str">
            <v>CGPR-AECO/BASIS</v>
          </cell>
          <cell r="B5" t="str">
            <v>WEST</v>
          </cell>
          <cell r="C5" t="str">
            <v>CGPR-AECO/BASISWEST</v>
          </cell>
          <cell r="D5">
            <v>-29.994900000000001</v>
          </cell>
          <cell r="E5">
            <v>29.994900000000001</v>
          </cell>
          <cell r="F5">
            <v>-29.994900000000001</v>
          </cell>
          <cell r="G5">
            <v>29.994900000000001</v>
          </cell>
          <cell r="I5" t="str">
            <v>IF-NNG/VENT</v>
          </cell>
          <cell r="J5" t="str">
            <v>CENTRAL</v>
          </cell>
          <cell r="K5" t="str">
            <v>IF-NNG/VENTCENTRAL</v>
          </cell>
          <cell r="L5">
            <v>-13051.020999999995</v>
          </cell>
          <cell r="M5">
            <v>13051.020999999995</v>
          </cell>
          <cell r="N5">
            <v>-13051.020999999995</v>
          </cell>
          <cell r="O5">
            <v>13051.020999999995</v>
          </cell>
        </row>
        <row r="6">
          <cell r="A6" t="str">
            <v>CGPR-AECO/BASIS</v>
          </cell>
          <cell r="B6" t="str">
            <v>DESK</v>
          </cell>
          <cell r="C6" t="str">
            <v>CGPR-AECO/BASISDESK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I6" t="str">
            <v>IF-HPL/SHPCHAN</v>
          </cell>
          <cell r="J6" t="str">
            <v>TEXAS</v>
          </cell>
          <cell r="K6" t="str">
            <v>IF-HPL/SHPCHANTEXAS</v>
          </cell>
          <cell r="L6">
            <v>6218.9202000000014</v>
          </cell>
          <cell r="M6">
            <v>6218.9202000000014</v>
          </cell>
          <cell r="N6">
            <v>6218.9202000000014</v>
          </cell>
          <cell r="O6">
            <v>6218.9202000000014</v>
          </cell>
        </row>
        <row r="7">
          <cell r="A7" t="str">
            <v>IF-NTHWST/CANBR</v>
          </cell>
          <cell r="B7" t="str">
            <v>CENTRAL</v>
          </cell>
          <cell r="C7" t="str">
            <v>IF-NTHWST/CANBRCENTRAL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I7" t="str">
            <v>IF-FGT/Z1</v>
          </cell>
          <cell r="J7" t="str">
            <v>OPTIONS</v>
          </cell>
          <cell r="K7" t="str">
            <v>IF-FGT/Z1OPTIONS</v>
          </cell>
          <cell r="L7">
            <v>-5989.8985000000066</v>
          </cell>
          <cell r="M7">
            <v>5989.8985000000066</v>
          </cell>
          <cell r="N7">
            <v>-5989.8985000000066</v>
          </cell>
          <cell r="O7">
            <v>5989.8985000000066</v>
          </cell>
        </row>
        <row r="8">
          <cell r="A8" t="str">
            <v>CGPR-ALBR/BASIS</v>
          </cell>
          <cell r="B8" t="str">
            <v>DESK</v>
          </cell>
          <cell r="C8" t="str">
            <v>CGPR-ALBR/BASISDESK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I8" t="str">
            <v>IF-TRANSCO/Z3</v>
          </cell>
          <cell r="J8" t="str">
            <v>EAST</v>
          </cell>
          <cell r="K8" t="str">
            <v>IF-TRANSCO/Z3EAST</v>
          </cell>
          <cell r="L8">
            <v>-5371.1182999999992</v>
          </cell>
          <cell r="M8">
            <v>5371.1182999999992</v>
          </cell>
          <cell r="N8">
            <v>-5371.1182999999992</v>
          </cell>
          <cell r="O8">
            <v>5371.1182999999992</v>
          </cell>
        </row>
        <row r="9">
          <cell r="A9" t="str">
            <v>IF-NNG/VENT</v>
          </cell>
          <cell r="B9" t="str">
            <v>WEST</v>
          </cell>
          <cell r="C9" t="str">
            <v>IF-NNG/VENTWEST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I9" t="str">
            <v>IF-TRANSCO/Z3</v>
          </cell>
          <cell r="J9" t="str">
            <v>EAST</v>
          </cell>
          <cell r="K9" t="str">
            <v>IF-TRANSCO/Z3EAST</v>
          </cell>
          <cell r="L9">
            <v>-5371.1182999999992</v>
          </cell>
          <cell r="M9">
            <v>5371.1182999999992</v>
          </cell>
          <cell r="N9">
            <v>-5371.1182999999992</v>
          </cell>
          <cell r="O9">
            <v>5371.1182999999992</v>
          </cell>
        </row>
        <row r="10">
          <cell r="A10" t="str">
            <v>CGPR-CHIPPAWA</v>
          </cell>
          <cell r="B10" t="str">
            <v>CENTRAL</v>
          </cell>
          <cell r="C10" t="str">
            <v>CGPR-CHIPPAWACENTRAL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I10" t="str">
            <v>IF-FGT/Z1</v>
          </cell>
          <cell r="J10" t="str">
            <v>DESK</v>
          </cell>
          <cell r="K10" t="str">
            <v>IF-FGT/Z1DESK</v>
          </cell>
          <cell r="L10">
            <v>4905.2926000000034</v>
          </cell>
          <cell r="M10">
            <v>4905.2926000000034</v>
          </cell>
          <cell r="N10">
            <v>4905.2926000000034</v>
          </cell>
          <cell r="O10">
            <v>4905.2926000000034</v>
          </cell>
        </row>
        <row r="11">
          <cell r="A11" t="str">
            <v>CGPR-DAWN</v>
          </cell>
          <cell r="B11" t="str">
            <v>CENTRAL</v>
          </cell>
          <cell r="C11" t="str">
            <v>CGPR-DAWNCENTRAL</v>
          </cell>
          <cell r="D11">
            <v>14.997400000000001</v>
          </cell>
          <cell r="E11">
            <v>14.997400000000001</v>
          </cell>
          <cell r="F11">
            <v>14.997400000000001</v>
          </cell>
          <cell r="G11">
            <v>14.997400000000001</v>
          </cell>
          <cell r="I11" t="str">
            <v>IF-FGT/Z1</v>
          </cell>
          <cell r="J11" t="str">
            <v>DESK</v>
          </cell>
          <cell r="K11" t="str">
            <v>IF-FGT/Z1DESK</v>
          </cell>
          <cell r="L11">
            <v>4905.2926000000034</v>
          </cell>
          <cell r="M11">
            <v>4905.2926000000034</v>
          </cell>
          <cell r="N11">
            <v>4905.2926000000034</v>
          </cell>
          <cell r="O11">
            <v>4905.2926000000034</v>
          </cell>
        </row>
        <row r="12">
          <cell r="A12" t="str">
            <v>IF-HPL/SHPCHAN</v>
          </cell>
          <cell r="B12" t="str">
            <v>CENTRAL</v>
          </cell>
          <cell r="C12" t="str">
            <v>IF-HPL/SHPCHANCENTRAL</v>
          </cell>
          <cell r="D12">
            <v>-254.95660000000001</v>
          </cell>
          <cell r="E12">
            <v>254.95660000000001</v>
          </cell>
          <cell r="F12">
            <v>-254.95660000000001</v>
          </cell>
          <cell r="G12">
            <v>254.95660000000001</v>
          </cell>
          <cell r="I12" t="str">
            <v>IF-FGT/Z2</v>
          </cell>
          <cell r="J12" t="str">
            <v>EAST</v>
          </cell>
          <cell r="K12" t="str">
            <v>IF-FGT/Z2EAST</v>
          </cell>
          <cell r="L12">
            <v>4347.8285999999971</v>
          </cell>
          <cell r="M12">
            <v>4347.8285999999971</v>
          </cell>
          <cell r="N12">
            <v>4347.8285999999971</v>
          </cell>
          <cell r="O12">
            <v>4347.8285999999971</v>
          </cell>
        </row>
        <row r="13">
          <cell r="A13" t="str">
            <v>IF-NNG/VENT</v>
          </cell>
          <cell r="B13" t="str">
            <v>NGPRICE</v>
          </cell>
          <cell r="C13" t="str">
            <v>IF-NNG/VENTNGPRICE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I13" t="str">
            <v>IF-FGT/Z2</v>
          </cell>
          <cell r="J13" t="str">
            <v>EAST</v>
          </cell>
          <cell r="K13" t="str">
            <v>IF-FGT/Z2EAST</v>
          </cell>
          <cell r="L13">
            <v>4347.8285999999971</v>
          </cell>
          <cell r="M13">
            <v>4347.8285999999971</v>
          </cell>
          <cell r="N13">
            <v>4347.8285999999971</v>
          </cell>
          <cell r="O13">
            <v>4347.8285999999971</v>
          </cell>
        </row>
        <row r="14">
          <cell r="A14" t="str">
            <v>CGPR-KINGSGATE</v>
          </cell>
          <cell r="B14" t="str">
            <v>WEST</v>
          </cell>
          <cell r="C14" t="str">
            <v>CGPR-KINGSGATEWEST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I14" t="str">
            <v>CGPR-AECO/BASIS</v>
          </cell>
          <cell r="J14" t="str">
            <v>DESK</v>
          </cell>
          <cell r="K14" t="str">
            <v>CGPR-AECO/BASISDESK</v>
          </cell>
          <cell r="L14">
            <v>3252.5003000000002</v>
          </cell>
          <cell r="M14">
            <v>3252.5003000000002</v>
          </cell>
          <cell r="N14">
            <v>3252.5003000000002</v>
          </cell>
          <cell r="O14">
            <v>3252.5003000000002</v>
          </cell>
        </row>
        <row r="15">
          <cell r="A15" t="str">
            <v>IF-NGPL/LA</v>
          </cell>
          <cell r="B15" t="str">
            <v>WEST</v>
          </cell>
          <cell r="C15" t="str">
            <v>IF-NGPL/LAWEST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I15" t="str">
            <v>IF-CGT/APPALAC</v>
          </cell>
          <cell r="J15" t="str">
            <v>NEWYORK</v>
          </cell>
          <cell r="K15" t="str">
            <v>IF-CGT/APPALACNEWYORK</v>
          </cell>
          <cell r="L15">
            <v>3237.3269000000023</v>
          </cell>
          <cell r="M15">
            <v>3237.3269000000023</v>
          </cell>
          <cell r="N15">
            <v>3237.3269000000023</v>
          </cell>
          <cell r="O15">
            <v>3237.3269000000023</v>
          </cell>
        </row>
        <row r="16">
          <cell r="A16" t="str">
            <v>IF-NGPL/LA-STNG</v>
          </cell>
          <cell r="B16" t="str">
            <v>CENTRAL</v>
          </cell>
          <cell r="C16" t="str">
            <v>IF-NGPL/LA-STNGCENTRAL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I16" t="str">
            <v>IF-NNG/TOK</v>
          </cell>
          <cell r="J16" t="str">
            <v>CENTRAL</v>
          </cell>
          <cell r="K16" t="str">
            <v>IF-NNG/TOKCENTRAL</v>
          </cell>
          <cell r="L16">
            <v>2584.4705000000008</v>
          </cell>
          <cell r="M16">
            <v>2584.4705000000008</v>
          </cell>
          <cell r="N16">
            <v>2584.4705000000008</v>
          </cell>
          <cell r="O16">
            <v>2584.4705000000008</v>
          </cell>
        </row>
        <row r="17">
          <cell r="A17" t="str">
            <v>CGPR-NIAGARA</v>
          </cell>
          <cell r="B17" t="str">
            <v>EAST</v>
          </cell>
          <cell r="C17" t="str">
            <v>CGPR-NIAGARAEAST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I17" t="str">
            <v>IF-FGT/Z1</v>
          </cell>
          <cell r="J17" t="str">
            <v>EAST</v>
          </cell>
          <cell r="K17" t="str">
            <v>IF-FGT/Z1EAST</v>
          </cell>
          <cell r="L17">
            <v>1949.6529000000003</v>
          </cell>
          <cell r="M17">
            <v>1949.6529000000003</v>
          </cell>
          <cell r="N17">
            <v>1949.6529000000003</v>
          </cell>
          <cell r="O17">
            <v>1949.6529000000003</v>
          </cell>
        </row>
        <row r="18">
          <cell r="A18" t="str">
            <v>CGPR-ST.CLAIR</v>
          </cell>
          <cell r="B18" t="str">
            <v>WEST</v>
          </cell>
          <cell r="C18" t="str">
            <v>CGPR-ST.CLAIRWEST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I18" t="str">
            <v>IF-CNG/APPALACH</v>
          </cell>
          <cell r="J18" t="str">
            <v>NEWYORK</v>
          </cell>
          <cell r="K18" t="str">
            <v>IF-CNG/APPALACHNEWYORK</v>
          </cell>
          <cell r="L18">
            <v>-1892.0188000000005</v>
          </cell>
          <cell r="M18">
            <v>1892.0188000000005</v>
          </cell>
          <cell r="N18">
            <v>-1892.0188000000005</v>
          </cell>
          <cell r="O18">
            <v>1892.0188000000005</v>
          </cell>
        </row>
        <row r="19">
          <cell r="A19" t="str">
            <v>DAWN-GDM</v>
          </cell>
          <cell r="B19" t="str">
            <v>WEST</v>
          </cell>
          <cell r="C19" t="str">
            <v>DAWN-GDMWEST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I19" t="str">
            <v>IF-NGPL/MIDCON</v>
          </cell>
          <cell r="J19" t="str">
            <v>CENTRAL</v>
          </cell>
          <cell r="K19" t="str">
            <v>IF-NGPL/MIDCONCENTRAL</v>
          </cell>
          <cell r="L19">
            <v>-1700.7690000000007</v>
          </cell>
          <cell r="M19">
            <v>1700.7690000000007</v>
          </cell>
          <cell r="N19">
            <v>-1700.7690000000007</v>
          </cell>
          <cell r="O19">
            <v>1700.7690000000007</v>
          </cell>
        </row>
        <row r="20">
          <cell r="A20" t="str">
            <v>DAWN-GDM</v>
          </cell>
          <cell r="B20" t="str">
            <v>WEST</v>
          </cell>
          <cell r="C20" t="str">
            <v>DAWN-GDMWEST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I20" t="str">
            <v>NAT/FUEL/LEIDY</v>
          </cell>
          <cell r="J20" t="str">
            <v>NEWYORK</v>
          </cell>
          <cell r="K20" t="str">
            <v>NAT/FUEL/LEIDYNEWYORK</v>
          </cell>
          <cell r="L20">
            <v>-1684.1061999999997</v>
          </cell>
          <cell r="M20">
            <v>1684.1061999999997</v>
          </cell>
          <cell r="N20">
            <v>-1684.1061999999997</v>
          </cell>
          <cell r="O20">
            <v>1684.1061999999997</v>
          </cell>
        </row>
        <row r="21">
          <cell r="A21" t="str">
            <v>IF-NTHWST/CANBR</v>
          </cell>
          <cell r="B21" t="str">
            <v>DESK</v>
          </cell>
          <cell r="C21" t="str">
            <v>IF-NTHWST/CANBRDESK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I21" t="str">
            <v>IF-PAN/TX/OK</v>
          </cell>
          <cell r="J21" t="str">
            <v>DESK</v>
          </cell>
          <cell r="K21" t="str">
            <v>IF-PAN/TX/OKDESK</v>
          </cell>
          <cell r="L21">
            <v>-1528.8661000000004</v>
          </cell>
          <cell r="M21">
            <v>1528.8661000000004</v>
          </cell>
          <cell r="N21">
            <v>-1528.8661000000004</v>
          </cell>
          <cell r="O21">
            <v>1528.8661000000004</v>
          </cell>
        </row>
        <row r="22">
          <cell r="A22" t="str">
            <v>IF-NTHWST/CANBR</v>
          </cell>
          <cell r="B22" t="str">
            <v>IMWEST</v>
          </cell>
          <cell r="C22" t="str">
            <v>IF-NTHWST/CANBRIMWEST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I22" t="str">
            <v>IF-PAN/TX/OK</v>
          </cell>
          <cell r="J22" t="str">
            <v>DESK</v>
          </cell>
          <cell r="K22" t="str">
            <v>IF-PAN/TX/OKDESK</v>
          </cell>
          <cell r="L22">
            <v>-1528.8661000000004</v>
          </cell>
          <cell r="M22">
            <v>1528.8661000000004</v>
          </cell>
          <cell r="N22">
            <v>-1528.8661000000004</v>
          </cell>
          <cell r="O22">
            <v>1528.8661000000004</v>
          </cell>
        </row>
        <row r="23">
          <cell r="A23" t="str">
            <v>IF-NORAM/EAST</v>
          </cell>
          <cell r="B23" t="str">
            <v>WEST</v>
          </cell>
          <cell r="C23" t="str">
            <v>IF-NORAM/EASTWEST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I23" t="str">
            <v>IF-TGT/ZSL</v>
          </cell>
          <cell r="J23" t="str">
            <v>EAST</v>
          </cell>
          <cell r="K23" t="str">
            <v>IF-TGT/ZSLEAST</v>
          </cell>
          <cell r="L23">
            <v>-1447.8289999999997</v>
          </cell>
          <cell r="M23">
            <v>1447.8289999999997</v>
          </cell>
          <cell r="N23">
            <v>-1447.8289999999997</v>
          </cell>
          <cell r="O23">
            <v>1447.8289999999997</v>
          </cell>
        </row>
        <row r="24">
          <cell r="A24" t="str">
            <v>DJ/BASIN/CIG</v>
          </cell>
          <cell r="B24" t="str">
            <v>OPTIONS</v>
          </cell>
          <cell r="C24" t="str">
            <v>DJ/BASIN/CIGOPTIONS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I24" t="str">
            <v>IF-TGT/ZSL</v>
          </cell>
          <cell r="J24" t="str">
            <v>EAST</v>
          </cell>
          <cell r="K24" t="str">
            <v>IF-TGT/ZSLEAST</v>
          </cell>
          <cell r="L24">
            <v>-1447.8289999999997</v>
          </cell>
          <cell r="M24">
            <v>1447.8289999999997</v>
          </cell>
          <cell r="N24">
            <v>-1447.8289999999997</v>
          </cell>
          <cell r="O24">
            <v>1447.8289999999997</v>
          </cell>
        </row>
        <row r="25">
          <cell r="A25" t="str">
            <v>DJ/BASIN/WEST</v>
          </cell>
          <cell r="B25" t="str">
            <v>NEWYORK</v>
          </cell>
          <cell r="C25" t="str">
            <v>DJ/BASIN/WESTNEWYORK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I25" t="str">
            <v>IF-PAN/TX/OK</v>
          </cell>
          <cell r="J25" t="str">
            <v>WEST</v>
          </cell>
          <cell r="K25" t="str">
            <v>IF-PAN/TX/OKWEST</v>
          </cell>
          <cell r="L25">
            <v>-1445.6879000000001</v>
          </cell>
          <cell r="M25">
            <v>1445.6879000000001</v>
          </cell>
          <cell r="N25">
            <v>-1445.6879000000001</v>
          </cell>
          <cell r="O25">
            <v>1445.6879000000001</v>
          </cell>
        </row>
        <row r="26">
          <cell r="A26" t="str">
            <v>GD-LOW_IROQUOIS</v>
          </cell>
          <cell r="B26" t="str">
            <v>STORAGE</v>
          </cell>
          <cell r="C26" t="str">
            <v>GD-LOW_IROQUOISSTORAGE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I26" t="str">
            <v>IF-PAN/TX/OK</v>
          </cell>
          <cell r="J26" t="str">
            <v>OPTIONS</v>
          </cell>
          <cell r="K26" t="str">
            <v>IF-PAN/TX/OKOPTIONS</v>
          </cell>
          <cell r="L26">
            <v>1403.5489999999998</v>
          </cell>
          <cell r="M26">
            <v>1403.5489999999998</v>
          </cell>
          <cell r="N26">
            <v>1403.5489999999998</v>
          </cell>
          <cell r="O26">
            <v>1403.5489999999998</v>
          </cell>
        </row>
        <row r="27">
          <cell r="A27" t="str">
            <v>IF-A/S E.BEAUM</v>
          </cell>
          <cell r="B27" t="str">
            <v>CENTRAL</v>
          </cell>
          <cell r="C27" t="str">
            <v>IF-A/S E.BEAUMCENTRAL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I27" t="str">
            <v>IF-HPL/SHPCHAN</v>
          </cell>
          <cell r="J27" t="str">
            <v>OPTIONS</v>
          </cell>
          <cell r="K27" t="str">
            <v>IF-HPL/SHPCHANOPTIONS</v>
          </cell>
          <cell r="L27">
            <v>-1393.5461999999998</v>
          </cell>
          <cell r="M27">
            <v>1393.5461999999998</v>
          </cell>
          <cell r="N27">
            <v>-1393.5461999999998</v>
          </cell>
          <cell r="O27">
            <v>1393.5461999999998</v>
          </cell>
        </row>
        <row r="28">
          <cell r="A28" t="str">
            <v>IF-NNG/TOK</v>
          </cell>
          <cell r="B28" t="str">
            <v>CENTRAL</v>
          </cell>
          <cell r="C28" t="str">
            <v>IF-NNG/TOKCENTRAL</v>
          </cell>
          <cell r="D28">
            <v>390.3879</v>
          </cell>
          <cell r="E28">
            <v>390.3879</v>
          </cell>
          <cell r="F28">
            <v>390.3879</v>
          </cell>
          <cell r="G28">
            <v>390.3879</v>
          </cell>
          <cell r="I28" t="str">
            <v>IF-ELPO/SJ</v>
          </cell>
          <cell r="J28" t="str">
            <v>OPTIONS</v>
          </cell>
          <cell r="K28" t="str">
            <v>IF-ELPO/SJOPTIONS</v>
          </cell>
          <cell r="L28">
            <v>-1382.2242999999999</v>
          </cell>
          <cell r="M28">
            <v>1382.2242999999999</v>
          </cell>
          <cell r="N28">
            <v>-1382.2242999999999</v>
          </cell>
          <cell r="O28">
            <v>1382.2242999999999</v>
          </cell>
        </row>
        <row r="29">
          <cell r="A29" t="str">
            <v>IF-NTHWST/CANBR</v>
          </cell>
          <cell r="B29" t="str">
            <v>OPTIONS</v>
          </cell>
          <cell r="C29" t="str">
            <v>IF-NTHWST/CANBROPTIONS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I29" t="str">
            <v>IF-ELPO/SJ</v>
          </cell>
          <cell r="J29" t="str">
            <v>OPTIONS</v>
          </cell>
          <cell r="K29" t="str">
            <v>IF-ELPO/SJOPTIONS</v>
          </cell>
          <cell r="L29">
            <v>-1382.2242999999999</v>
          </cell>
          <cell r="M29">
            <v>1382.2242999999999</v>
          </cell>
          <cell r="N29">
            <v>-1382.2242999999999</v>
          </cell>
          <cell r="O29">
            <v>1382.2242999999999</v>
          </cell>
        </row>
        <row r="30">
          <cell r="A30" t="str">
            <v>IF-A/S EAST OFF</v>
          </cell>
          <cell r="B30" t="str">
            <v>IMCENTRAL</v>
          </cell>
          <cell r="C30" t="str">
            <v>IF-A/S EAST OFFIMCENTRAL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I30" t="str">
            <v>IF-TRANSCO/Z6</v>
          </cell>
          <cell r="J30" t="str">
            <v>DESK</v>
          </cell>
          <cell r="K30" t="str">
            <v>IF-TRANSCO/Z6DESK</v>
          </cell>
          <cell r="L30">
            <v>1357.8722</v>
          </cell>
          <cell r="M30">
            <v>1357.8722</v>
          </cell>
          <cell r="N30">
            <v>1357.8722</v>
          </cell>
          <cell r="O30">
            <v>1357.8722</v>
          </cell>
        </row>
        <row r="31">
          <cell r="A31" t="str">
            <v>IF-AGUA DULCE</v>
          </cell>
          <cell r="B31" t="str">
            <v>CENTRAL</v>
          </cell>
          <cell r="C31" t="str">
            <v>IF-AGUA DULCECENTRAL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I31" t="str">
            <v>IF-TRANSCO/Z6</v>
          </cell>
          <cell r="J31" t="str">
            <v>DESK</v>
          </cell>
          <cell r="K31" t="str">
            <v>IF-TRANSCO/Z6DESK</v>
          </cell>
          <cell r="L31">
            <v>1357.8722</v>
          </cell>
          <cell r="M31">
            <v>1357.8722</v>
          </cell>
          <cell r="N31">
            <v>1357.8722</v>
          </cell>
          <cell r="O31">
            <v>1357.8722</v>
          </cell>
        </row>
        <row r="32">
          <cell r="A32" t="str">
            <v>IF-ANR/LA</v>
          </cell>
          <cell r="B32" t="str">
            <v>OPTIONS</v>
          </cell>
          <cell r="C32" t="str">
            <v>IF-ANR/LAOPTIONS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I32" t="str">
            <v>IF-NWPL_ROCKY_M</v>
          </cell>
          <cell r="J32" t="str">
            <v>WEST</v>
          </cell>
          <cell r="K32" t="str">
            <v>IF-NWPL_ROCKY_MWEST</v>
          </cell>
          <cell r="L32">
            <v>-1355.4154999999998</v>
          </cell>
          <cell r="M32">
            <v>1355.4154999999998</v>
          </cell>
          <cell r="N32">
            <v>-1355.4154999999998</v>
          </cell>
          <cell r="O32">
            <v>1355.4154999999998</v>
          </cell>
        </row>
        <row r="33">
          <cell r="A33" t="str">
            <v>IF-ANR/OK</v>
          </cell>
          <cell r="B33" t="str">
            <v>CENTRAL</v>
          </cell>
          <cell r="C33" t="str">
            <v>IF-ANR/OKCENTRAL</v>
          </cell>
          <cell r="D33">
            <v>-448.05849999999998</v>
          </cell>
          <cell r="E33">
            <v>448.05849999999998</v>
          </cell>
          <cell r="F33">
            <v>-448.05849999999998</v>
          </cell>
          <cell r="G33">
            <v>448.05849999999998</v>
          </cell>
          <cell r="I33" t="str">
            <v>IF-NNG/DEMARCAT</v>
          </cell>
          <cell r="J33" t="str">
            <v>CENTRAL</v>
          </cell>
          <cell r="K33" t="str">
            <v>IF-NNG/DEMARCATCENTRAL</v>
          </cell>
          <cell r="L33">
            <v>-1348.3732</v>
          </cell>
          <cell r="M33">
            <v>1348.3732</v>
          </cell>
          <cell r="N33">
            <v>-1348.3732</v>
          </cell>
          <cell r="O33">
            <v>1348.3732</v>
          </cell>
        </row>
        <row r="34">
          <cell r="A34" t="str">
            <v>IF-ANR/OK</v>
          </cell>
          <cell r="B34" t="str">
            <v>CENTRAL</v>
          </cell>
          <cell r="C34" t="str">
            <v>IF-ANR/OKCENTRAL</v>
          </cell>
          <cell r="D34">
            <v>-448.05849999999998</v>
          </cell>
          <cell r="E34">
            <v>448.05849999999998</v>
          </cell>
          <cell r="F34">
            <v>0</v>
          </cell>
          <cell r="G34">
            <v>0</v>
          </cell>
          <cell r="I34" t="str">
            <v>IF-NNG/DEMARCAT</v>
          </cell>
          <cell r="J34" t="str">
            <v>CENTRAL</v>
          </cell>
          <cell r="K34" t="str">
            <v>IF-NNG/DEMARCATCENTRAL</v>
          </cell>
          <cell r="L34">
            <v>-1348.3732</v>
          </cell>
          <cell r="M34">
            <v>1348.3732</v>
          </cell>
          <cell r="N34">
            <v>-1348.3732</v>
          </cell>
          <cell r="O34">
            <v>1348.3732</v>
          </cell>
        </row>
        <row r="35">
          <cell r="A35" t="str">
            <v>IF-HPL/SHPCHAN</v>
          </cell>
          <cell r="B35" t="str">
            <v>IMTEXAS</v>
          </cell>
          <cell r="C35" t="str">
            <v>IF-HPL/SHPCHANIMTEXAS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I35" t="str">
            <v>IF-HPL/SHPCHAN</v>
          </cell>
          <cell r="J35" t="str">
            <v>DESK</v>
          </cell>
          <cell r="K35" t="str">
            <v>IF-HPL/SHPCHANDESK</v>
          </cell>
          <cell r="L35">
            <v>1344.6835000000003</v>
          </cell>
          <cell r="M35">
            <v>1344.6835000000003</v>
          </cell>
          <cell r="N35">
            <v>1344.6835000000003</v>
          </cell>
          <cell r="O35">
            <v>1344.6835000000003</v>
          </cell>
        </row>
        <row r="36">
          <cell r="A36" t="str">
            <v>IF-ARKLA/ARK-OK</v>
          </cell>
          <cell r="B36" t="str">
            <v>NEWYORK</v>
          </cell>
          <cell r="C36" t="str">
            <v>IF-ARKLA/ARK-OKNEWYORK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I36" t="str">
            <v>IF-TETCO/STX</v>
          </cell>
          <cell r="J36" t="str">
            <v>EAST</v>
          </cell>
          <cell r="K36" t="str">
            <v>IF-TETCO/STXEAST</v>
          </cell>
          <cell r="L36">
            <v>1268.3150000000001</v>
          </cell>
          <cell r="M36">
            <v>1268.3150000000001</v>
          </cell>
          <cell r="N36">
            <v>1268.3150000000001</v>
          </cell>
          <cell r="O36">
            <v>1268.3150000000001</v>
          </cell>
        </row>
        <row r="37">
          <cell r="A37" t="str">
            <v>IF-CGT/APPALAC</v>
          </cell>
          <cell r="B37" t="str">
            <v>BUG</v>
          </cell>
          <cell r="C37" t="str">
            <v>IF-CGT/APPALACBUG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I37" t="str">
            <v>IF-NWPL_ROCKY_M</v>
          </cell>
          <cell r="J37" t="str">
            <v>CENTRAL</v>
          </cell>
          <cell r="K37" t="str">
            <v>IF-NWPL_ROCKY_MCENTRAL</v>
          </cell>
          <cell r="L37">
            <v>1248.8557999999998</v>
          </cell>
          <cell r="M37">
            <v>1248.8557999999998</v>
          </cell>
          <cell r="N37">
            <v>1248.8557999999998</v>
          </cell>
          <cell r="O37">
            <v>1248.8557999999998</v>
          </cell>
        </row>
        <row r="38">
          <cell r="A38" t="str">
            <v>IF-CGT/APPALAC</v>
          </cell>
          <cell r="B38" t="str">
            <v>OPTIONS</v>
          </cell>
          <cell r="C38" t="str">
            <v>IF-CGT/APPALACOPTIONS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I38" t="str">
            <v>IF-SONAT/LA</v>
          </cell>
          <cell r="J38" t="str">
            <v>EAST</v>
          </cell>
          <cell r="K38" t="str">
            <v>IF-SONAT/LAEAST</v>
          </cell>
          <cell r="L38">
            <v>1234.7559000000003</v>
          </cell>
          <cell r="M38">
            <v>1234.7559000000003</v>
          </cell>
          <cell r="N38">
            <v>1234.7559000000003</v>
          </cell>
          <cell r="O38">
            <v>1234.7559000000003</v>
          </cell>
        </row>
        <row r="39">
          <cell r="A39" t="str">
            <v>IF-CGT/APPALAC</v>
          </cell>
          <cell r="B39" t="str">
            <v>IMNORTHEAST</v>
          </cell>
          <cell r="C39" t="str">
            <v>IF-CGT/APPALACIMNORTHEAST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I39" t="str">
            <v>IF-ELPO/SJ</v>
          </cell>
          <cell r="J39" t="str">
            <v>DESK</v>
          </cell>
          <cell r="K39" t="str">
            <v>IF-ELPO/SJDESK</v>
          </cell>
          <cell r="L39">
            <v>1108.3257999999998</v>
          </cell>
          <cell r="M39">
            <v>1108.3257999999998</v>
          </cell>
          <cell r="N39">
            <v>1108.3257999999998</v>
          </cell>
          <cell r="O39">
            <v>1108.3257999999998</v>
          </cell>
        </row>
        <row r="40">
          <cell r="A40" t="str">
            <v>IF-CGT/APPALAC</v>
          </cell>
          <cell r="B40" t="str">
            <v>DESK</v>
          </cell>
          <cell r="C40" t="str">
            <v>IF-CGT/APPALACDESK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I40" t="str">
            <v>IF-HPL/SHPCHAN</v>
          </cell>
          <cell r="J40" t="str">
            <v>CENTRAL</v>
          </cell>
          <cell r="K40" t="str">
            <v>IF-HPL/SHPCHANCENTRAL</v>
          </cell>
          <cell r="L40">
            <v>-1039.4966999999999</v>
          </cell>
          <cell r="M40">
            <v>1039.4966999999999</v>
          </cell>
          <cell r="N40">
            <v>-1039.4966999999999</v>
          </cell>
          <cell r="O40">
            <v>1039.4966999999999</v>
          </cell>
        </row>
        <row r="41">
          <cell r="A41" t="str">
            <v>IF-CGT/APPALAC</v>
          </cell>
          <cell r="B41" t="str">
            <v>NEWYORK</v>
          </cell>
          <cell r="C41" t="str">
            <v>IF-CGT/APPALACNEWYORK</v>
          </cell>
          <cell r="D41">
            <v>-537.34169999999995</v>
          </cell>
          <cell r="E41">
            <v>537.34169999999995</v>
          </cell>
          <cell r="F41">
            <v>-537.34169999999995</v>
          </cell>
          <cell r="G41">
            <v>537.34169999999995</v>
          </cell>
          <cell r="I41" t="str">
            <v>IF-TRUNKL/LA</v>
          </cell>
          <cell r="J41" t="str">
            <v>CENTRAL</v>
          </cell>
          <cell r="K41" t="str">
            <v>IF-TRUNKL/LACENTRAL</v>
          </cell>
          <cell r="L41">
            <v>-796.71299999999997</v>
          </cell>
          <cell r="M41">
            <v>796.71299999999997</v>
          </cell>
          <cell r="N41">
            <v>-796.71299999999997</v>
          </cell>
          <cell r="O41">
            <v>796.71299999999997</v>
          </cell>
        </row>
        <row r="42">
          <cell r="A42" t="str">
            <v>IF-HPL/SHPCHAN</v>
          </cell>
          <cell r="B42" t="str">
            <v>EAST</v>
          </cell>
          <cell r="C42" t="str">
            <v>IF-HPL/SHPCHANEAST</v>
          </cell>
          <cell r="D42">
            <v>-44.9923</v>
          </cell>
          <cell r="E42">
            <v>44.9923</v>
          </cell>
          <cell r="F42">
            <v>-44.9923</v>
          </cell>
          <cell r="G42">
            <v>44.9923</v>
          </cell>
          <cell r="I42" t="str">
            <v>IF-NGPL/LA</v>
          </cell>
          <cell r="J42" t="str">
            <v>CENTRAL</v>
          </cell>
          <cell r="K42" t="str">
            <v>IF-NGPL/LACENTRAL</v>
          </cell>
          <cell r="L42">
            <v>-794.79700000000003</v>
          </cell>
          <cell r="M42">
            <v>794.79700000000003</v>
          </cell>
          <cell r="N42">
            <v>-794.79700000000003</v>
          </cell>
          <cell r="O42">
            <v>794.79700000000003</v>
          </cell>
        </row>
        <row r="43">
          <cell r="A43" t="str">
            <v>IF-CGT/APPALAC</v>
          </cell>
          <cell r="B43" t="str">
            <v>CENTRAL</v>
          </cell>
          <cell r="C43" t="str">
            <v>IF-CGT/APPALACCENTRAL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I43" t="str">
            <v>IF-TRANSCO/Z3</v>
          </cell>
          <cell r="J43" t="str">
            <v>DESK</v>
          </cell>
          <cell r="K43" t="str">
            <v>IF-TRANSCO/Z3DESK</v>
          </cell>
          <cell r="L43">
            <v>773.58710000000008</v>
          </cell>
          <cell r="M43">
            <v>773.58710000000008</v>
          </cell>
          <cell r="N43">
            <v>773.58710000000008</v>
          </cell>
          <cell r="O43">
            <v>773.58710000000008</v>
          </cell>
        </row>
        <row r="44">
          <cell r="A44" t="str">
            <v>IF-CGT/CITYGATE</v>
          </cell>
          <cell r="B44" t="str">
            <v>WEST</v>
          </cell>
          <cell r="C44" t="str">
            <v>IF-CGT/CITYGATEWEST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I44" t="str">
            <v>IF-TRANSCO/Z3</v>
          </cell>
          <cell r="J44" t="str">
            <v>OPTIONS</v>
          </cell>
          <cell r="K44" t="str">
            <v>IF-TRANSCO/Z3OPTIONS</v>
          </cell>
          <cell r="L44">
            <v>-742.1767000000001</v>
          </cell>
          <cell r="M44">
            <v>742.1767000000001</v>
          </cell>
          <cell r="N44">
            <v>-742.1767000000001</v>
          </cell>
          <cell r="O44">
            <v>742.1767000000001</v>
          </cell>
        </row>
        <row r="45">
          <cell r="A45" t="str">
            <v>IF-CIG/RKYMTN</v>
          </cell>
          <cell r="B45" t="str">
            <v>NGPRICE</v>
          </cell>
          <cell r="C45" t="str">
            <v>IF-CIG/RKYMTNNGPRICE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I45" t="str">
            <v>IF-FGT/Z2</v>
          </cell>
          <cell r="J45" t="str">
            <v>OPTIONS</v>
          </cell>
          <cell r="K45" t="str">
            <v>IF-FGT/Z2OPTIONS</v>
          </cell>
          <cell r="L45">
            <v>-738.34900000000005</v>
          </cell>
          <cell r="M45">
            <v>738.34900000000005</v>
          </cell>
          <cell r="N45">
            <v>-738.34900000000005</v>
          </cell>
          <cell r="O45">
            <v>738.34900000000005</v>
          </cell>
        </row>
        <row r="46">
          <cell r="A46" t="str">
            <v>IF-NGPL/LA</v>
          </cell>
          <cell r="B46" t="str">
            <v>OPTIONS</v>
          </cell>
          <cell r="C46" t="str">
            <v>IF-NGPL/LAOPTIONS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I46" t="str">
            <v>IF-FGT/Z2</v>
          </cell>
          <cell r="J46" t="str">
            <v>DESK</v>
          </cell>
          <cell r="K46" t="str">
            <v>IF-FGT/Z2DESK</v>
          </cell>
          <cell r="L46">
            <v>711.39499999999998</v>
          </cell>
          <cell r="M46">
            <v>711.39499999999998</v>
          </cell>
          <cell r="N46">
            <v>711.39499999999998</v>
          </cell>
          <cell r="O46">
            <v>711.39499999999998</v>
          </cell>
        </row>
        <row r="47">
          <cell r="A47" t="str">
            <v>IF-HPL/SHPCHAN</v>
          </cell>
          <cell r="B47" t="str">
            <v>WEST</v>
          </cell>
          <cell r="C47" t="str">
            <v>IF-HPL/SHPCHANWEST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I47" t="str">
            <v>IF-TENN/LA</v>
          </cell>
          <cell r="J47" t="str">
            <v>EAST</v>
          </cell>
          <cell r="K47" t="str">
            <v>IF-TENN/LAEAST</v>
          </cell>
          <cell r="L47">
            <v>-646.07800000000009</v>
          </cell>
          <cell r="M47">
            <v>646.07800000000009</v>
          </cell>
          <cell r="N47">
            <v>-646.07800000000009</v>
          </cell>
          <cell r="O47">
            <v>646.07800000000009</v>
          </cell>
        </row>
        <row r="48">
          <cell r="A48" t="str">
            <v>IF-CIG/RKYMTN</v>
          </cell>
          <cell r="B48" t="str">
            <v>IMWEST</v>
          </cell>
          <cell r="C48" t="str">
            <v>IF-CIG/RKYMTNIMWEST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I48" t="str">
            <v>IF-TENN/LA</v>
          </cell>
          <cell r="J48" t="str">
            <v>EAST</v>
          </cell>
          <cell r="K48" t="str">
            <v>IF-TENN/LAEAST</v>
          </cell>
          <cell r="L48">
            <v>-646.07800000000009</v>
          </cell>
          <cell r="M48">
            <v>646.07800000000009</v>
          </cell>
          <cell r="N48">
            <v>-646.07800000000009</v>
          </cell>
          <cell r="O48">
            <v>646.07800000000009</v>
          </cell>
        </row>
        <row r="49">
          <cell r="A49" t="str">
            <v>IF-CIG/RKYMTN</v>
          </cell>
          <cell r="B49" t="str">
            <v>OPTIONS</v>
          </cell>
          <cell r="C49" t="str">
            <v>IF-CIG/RKYMTNOPTIONS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I49" t="str">
            <v>IF-ELPO/PERMIAN</v>
          </cell>
          <cell r="J49" t="str">
            <v>CENTRAL</v>
          </cell>
          <cell r="K49" t="str">
            <v>IF-ELPO/PERMIANCENTRAL</v>
          </cell>
          <cell r="L49">
            <v>-625.3755000000001</v>
          </cell>
          <cell r="M49">
            <v>625.3755000000001</v>
          </cell>
          <cell r="N49">
            <v>-625.3755000000001</v>
          </cell>
          <cell r="O49">
            <v>625.3755000000001</v>
          </cell>
        </row>
        <row r="50">
          <cell r="A50" t="str">
            <v>IF-CIG/RKYMTN</v>
          </cell>
          <cell r="B50" t="str">
            <v>DESK</v>
          </cell>
          <cell r="C50" t="str">
            <v>IF-CIG/RKYMTNDESK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I50" t="str">
            <v>IF-TRANSCO/Z6</v>
          </cell>
          <cell r="J50" t="str">
            <v>OPTIONS</v>
          </cell>
          <cell r="K50" t="str">
            <v>IF-TRANSCO/Z6OPTIONS</v>
          </cell>
          <cell r="L50">
            <v>-512.29150000000004</v>
          </cell>
          <cell r="M50">
            <v>512.29150000000004</v>
          </cell>
          <cell r="N50">
            <v>-512.29150000000004</v>
          </cell>
          <cell r="O50">
            <v>512.29150000000004</v>
          </cell>
        </row>
        <row r="51">
          <cell r="A51" t="str">
            <v>IF-NGPL/MIDCON</v>
          </cell>
          <cell r="B51" t="str">
            <v>NGPRICE</v>
          </cell>
          <cell r="C51" t="str">
            <v>IF-NGPL/MIDCONNGPRICE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I51" t="str">
            <v>IF-TRANSCO/Z6</v>
          </cell>
          <cell r="J51" t="str">
            <v>OPTIONS</v>
          </cell>
          <cell r="K51" t="str">
            <v>IF-TRANSCO/Z6OPTIONS</v>
          </cell>
          <cell r="L51">
            <v>-512.29150000000004</v>
          </cell>
          <cell r="M51">
            <v>512.29150000000004</v>
          </cell>
          <cell r="N51">
            <v>-512.29150000000004</v>
          </cell>
          <cell r="O51">
            <v>512.29150000000004</v>
          </cell>
        </row>
        <row r="52">
          <cell r="A52" t="str">
            <v>IF-CIG/WINDRVR</v>
          </cell>
          <cell r="B52" t="str">
            <v>NEWYORK</v>
          </cell>
          <cell r="C52" t="str">
            <v>IF-CIG/WINDRVRNEWYORK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I52" t="str">
            <v>IF-TRANSCO/Z6</v>
          </cell>
          <cell r="J52" t="str">
            <v>OPTIONS</v>
          </cell>
          <cell r="K52" t="str">
            <v>IF-TRANSCO/Z6OPTIONS</v>
          </cell>
          <cell r="L52">
            <v>-512.29150000000004</v>
          </cell>
          <cell r="M52">
            <v>512.29150000000004</v>
          </cell>
          <cell r="N52">
            <v>-512.29150000000004</v>
          </cell>
          <cell r="O52">
            <v>512.29150000000004</v>
          </cell>
        </row>
        <row r="53">
          <cell r="A53" t="str">
            <v>IF-CNG/APPALACH</v>
          </cell>
          <cell r="B53" t="str">
            <v>OPTIONS</v>
          </cell>
          <cell r="C53" t="str">
            <v>IF-CNG/APPALACHOPTIONS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I53" t="str">
            <v>MICH_CG-GD</v>
          </cell>
          <cell r="J53" t="str">
            <v>CENTRAL</v>
          </cell>
          <cell r="K53" t="str">
            <v>MICH_CG-GDCENTRAL</v>
          </cell>
          <cell r="L53">
            <v>-502.80649999999991</v>
          </cell>
          <cell r="M53">
            <v>502.80649999999991</v>
          </cell>
          <cell r="N53">
            <v>-502.80649999999991</v>
          </cell>
          <cell r="O53">
            <v>502.80649999999991</v>
          </cell>
        </row>
        <row r="54">
          <cell r="A54" t="str">
            <v>IF-NNG/DEMARCAT</v>
          </cell>
          <cell r="B54" t="str">
            <v>IMC</v>
          </cell>
          <cell r="C54" t="str">
            <v>IF-NNG/DEMARCATIMC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I54" t="str">
            <v>IF-TETCO/WLA</v>
          </cell>
          <cell r="J54" t="str">
            <v>EAST</v>
          </cell>
          <cell r="K54" t="str">
            <v>IF-TETCO/WLAEAST</v>
          </cell>
          <cell r="L54">
            <v>-429.6108999999999</v>
          </cell>
          <cell r="M54">
            <v>429.6108999999999</v>
          </cell>
          <cell r="N54">
            <v>-429.6108999999999</v>
          </cell>
          <cell r="O54">
            <v>429.6108999999999</v>
          </cell>
        </row>
        <row r="55">
          <cell r="A55" t="str">
            <v>IF-KERN/RIVER</v>
          </cell>
          <cell r="B55" t="str">
            <v>IMSOUTHEAST</v>
          </cell>
          <cell r="C55" t="str">
            <v>IF-KERN/RIVERIMSOUTHEAST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I55" t="str">
            <v>CGPR-ALBR/BASIS</v>
          </cell>
          <cell r="J55" t="str">
            <v>DESK</v>
          </cell>
          <cell r="K55" t="str">
            <v>CGPR-ALBR/BASISDESK</v>
          </cell>
          <cell r="L55">
            <v>416.28539999999998</v>
          </cell>
          <cell r="M55">
            <v>416.28539999999998</v>
          </cell>
          <cell r="N55">
            <v>416.28539999999998</v>
          </cell>
          <cell r="O55">
            <v>416.28539999999998</v>
          </cell>
        </row>
        <row r="56">
          <cell r="A56" t="str">
            <v>IF-HPL/SHPCHAN</v>
          </cell>
          <cell r="B56" t="str">
            <v>EAST</v>
          </cell>
          <cell r="C56" t="str">
            <v>IF-HPL/SHPCHANEAST</v>
          </cell>
          <cell r="D56">
            <v>-44.9923</v>
          </cell>
          <cell r="E56">
            <v>44.9923</v>
          </cell>
          <cell r="F56">
            <v>-44.9923</v>
          </cell>
          <cell r="G56">
            <v>44.9923</v>
          </cell>
          <cell r="I56" t="str">
            <v>IF-ELPO/PERMIAN</v>
          </cell>
          <cell r="J56" t="str">
            <v>WEST</v>
          </cell>
          <cell r="K56" t="str">
            <v>IF-ELPO/PERMIANWEST</v>
          </cell>
          <cell r="L56">
            <v>-381.10589999999996</v>
          </cell>
          <cell r="M56">
            <v>381.10589999999996</v>
          </cell>
          <cell r="N56">
            <v>-381.10589999999996</v>
          </cell>
          <cell r="O56">
            <v>381.10589999999996</v>
          </cell>
        </row>
        <row r="57">
          <cell r="A57" t="str">
            <v>IF-HPL/SHPCHAN</v>
          </cell>
          <cell r="B57" t="str">
            <v>EAST</v>
          </cell>
          <cell r="C57" t="str">
            <v>IF-HPL/SHPCHANEAST</v>
          </cell>
          <cell r="D57">
            <v>-44.9923</v>
          </cell>
          <cell r="E57">
            <v>44.9923</v>
          </cell>
          <cell r="F57">
            <v>0</v>
          </cell>
          <cell r="G57">
            <v>0</v>
          </cell>
          <cell r="I57" t="str">
            <v>IF-ELPO/PERMIAN</v>
          </cell>
          <cell r="J57" t="str">
            <v>WEST</v>
          </cell>
          <cell r="K57" t="str">
            <v>IF-ELPO/PERMIANWEST</v>
          </cell>
          <cell r="L57">
            <v>-381.10589999999996</v>
          </cell>
          <cell r="M57">
            <v>381.10589999999996</v>
          </cell>
          <cell r="N57">
            <v>-381.10589999999996</v>
          </cell>
          <cell r="O57">
            <v>381.10589999999996</v>
          </cell>
        </row>
        <row r="58">
          <cell r="A58" t="str">
            <v>IF-CNG/APPALACH</v>
          </cell>
          <cell r="B58" t="str">
            <v>DESK</v>
          </cell>
          <cell r="C58" t="str">
            <v>IF-CNG/APPALACHDESK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I58" t="str">
            <v>IF-TRUNKL/FLDZN</v>
          </cell>
          <cell r="J58" t="str">
            <v>CENTRAL</v>
          </cell>
          <cell r="K58" t="str">
            <v>IF-TRUNKL/FLDZNCENTRAL</v>
          </cell>
          <cell r="L58">
            <v>360.38289999999989</v>
          </cell>
          <cell r="M58">
            <v>360.38289999999989</v>
          </cell>
          <cell r="N58">
            <v>360.38289999999989</v>
          </cell>
          <cell r="O58">
            <v>360.38289999999989</v>
          </cell>
        </row>
        <row r="59">
          <cell r="A59" t="str">
            <v>IF-NGPL/MIDCON</v>
          </cell>
          <cell r="B59" t="str">
            <v>NGPRICE</v>
          </cell>
          <cell r="C59" t="str">
            <v>IF-NGPL/MIDCONNGPRICE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I59" t="str">
            <v>IF-COLGULF/LA</v>
          </cell>
          <cell r="J59" t="str">
            <v>EAST</v>
          </cell>
          <cell r="K59" t="str">
            <v>IF-COLGULF/LAEAST</v>
          </cell>
          <cell r="L59">
            <v>-310.38789999999989</v>
          </cell>
          <cell r="M59">
            <v>310.38789999999989</v>
          </cell>
          <cell r="N59">
            <v>-310.38789999999989</v>
          </cell>
          <cell r="O59">
            <v>310.38789999999989</v>
          </cell>
        </row>
        <row r="60">
          <cell r="A60" t="str">
            <v>IF-CNG/APPALACH</v>
          </cell>
          <cell r="B60" t="str">
            <v>BUG</v>
          </cell>
          <cell r="C60" t="str">
            <v>IF-CNG/APPALACHBUG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I60" t="str">
            <v>IF-ELPO/PERMIAN</v>
          </cell>
          <cell r="J60" t="str">
            <v>OPTIONS</v>
          </cell>
          <cell r="K60" t="str">
            <v>IF-ELPO/PERMIANOPTIONS</v>
          </cell>
          <cell r="L60">
            <v>278.71890000000002</v>
          </cell>
          <cell r="M60">
            <v>278.71890000000002</v>
          </cell>
          <cell r="N60">
            <v>278.71890000000002</v>
          </cell>
          <cell r="O60">
            <v>278.71890000000002</v>
          </cell>
        </row>
        <row r="61">
          <cell r="A61" t="str">
            <v>IF-KOCH/LA</v>
          </cell>
          <cell r="B61" t="str">
            <v>OPTIONS</v>
          </cell>
          <cell r="C61" t="str">
            <v>IF-KOCH/LAOPTIONS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I61" t="str">
            <v>IF-CGT/APPALAC</v>
          </cell>
          <cell r="J61" t="str">
            <v>CENTRAL</v>
          </cell>
          <cell r="K61" t="str">
            <v>IF-CGT/APPALACCENTRAL</v>
          </cell>
          <cell r="L61">
            <v>268.0181</v>
          </cell>
          <cell r="M61">
            <v>268.0181</v>
          </cell>
          <cell r="N61">
            <v>268.0181</v>
          </cell>
          <cell r="O61">
            <v>268.0181</v>
          </cell>
        </row>
        <row r="62">
          <cell r="A62" t="str">
            <v>IF-NNG/DEMARCAT</v>
          </cell>
          <cell r="B62" t="str">
            <v>DESK</v>
          </cell>
          <cell r="C62" t="str">
            <v>IF-NNG/DEMARCATDESK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I62" t="str">
            <v>IF-HPL/SHPCHAN</v>
          </cell>
          <cell r="J62" t="str">
            <v>EAST</v>
          </cell>
          <cell r="K62" t="str">
            <v>IF-HPL/SHPCHANEAST</v>
          </cell>
          <cell r="L62">
            <v>-267.82099999999997</v>
          </cell>
          <cell r="M62">
            <v>267.82099999999997</v>
          </cell>
          <cell r="N62">
            <v>-267.82099999999997</v>
          </cell>
          <cell r="O62">
            <v>267.82099999999997</v>
          </cell>
        </row>
        <row r="63">
          <cell r="A63" t="str">
            <v>IF-NNG/DEMARCAT</v>
          </cell>
          <cell r="B63" t="str">
            <v>OPTIONS</v>
          </cell>
          <cell r="C63" t="str">
            <v>IF-NNG/DEMARCATOPTIONS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I63" t="str">
            <v>IF-HPL/SHPCHAN</v>
          </cell>
          <cell r="J63" t="str">
            <v>EAST</v>
          </cell>
          <cell r="K63" t="str">
            <v>IF-HPL/SHPCHANEAST</v>
          </cell>
          <cell r="L63">
            <v>-267.82099999999997</v>
          </cell>
          <cell r="M63">
            <v>267.82099999999997</v>
          </cell>
          <cell r="N63">
            <v>-267.82099999999997</v>
          </cell>
          <cell r="O63">
            <v>267.82099999999997</v>
          </cell>
        </row>
        <row r="64">
          <cell r="A64" t="str">
            <v>IF-CNG/APPALACH</v>
          </cell>
          <cell r="B64" t="str">
            <v>NEWYORK</v>
          </cell>
          <cell r="C64" t="str">
            <v>IF-CNG/APPALACHNEWYORK</v>
          </cell>
          <cell r="D64">
            <v>46.101799999999997</v>
          </cell>
          <cell r="E64">
            <v>46.101799999999997</v>
          </cell>
          <cell r="F64">
            <v>46.101799999999997</v>
          </cell>
          <cell r="G64">
            <v>46.101799999999997</v>
          </cell>
          <cell r="I64" t="str">
            <v>IF-ELPO/PERMIAN</v>
          </cell>
          <cell r="J64" t="str">
            <v>TEXAS</v>
          </cell>
          <cell r="K64" t="str">
            <v>IF-ELPO/PERMIANTEXAS</v>
          </cell>
          <cell r="L64">
            <v>-223.34840000000003</v>
          </cell>
          <cell r="M64">
            <v>223.34840000000003</v>
          </cell>
          <cell r="N64">
            <v>-223.34840000000003</v>
          </cell>
          <cell r="O64">
            <v>223.34840000000003</v>
          </cell>
        </row>
        <row r="65">
          <cell r="A65" t="str">
            <v>IF-CNG/NORTH</v>
          </cell>
          <cell r="B65" t="str">
            <v>NEWYORK</v>
          </cell>
          <cell r="C65" t="str">
            <v>IF-CNG/NORTHNEWYORK</v>
          </cell>
          <cell r="D65">
            <v>19.678799999999999</v>
          </cell>
          <cell r="E65">
            <v>19.678799999999999</v>
          </cell>
          <cell r="F65">
            <v>19.678799999999999</v>
          </cell>
          <cell r="G65">
            <v>19.678799999999999</v>
          </cell>
          <cell r="I65" t="str">
            <v>CGPR-AECO/BASIS</v>
          </cell>
          <cell r="J65" t="str">
            <v>CENTRAL</v>
          </cell>
          <cell r="K65" t="str">
            <v>CGPR-AECO/BASISCENTRAL</v>
          </cell>
          <cell r="L65">
            <v>208.14259999999999</v>
          </cell>
          <cell r="M65">
            <v>208.14259999999999</v>
          </cell>
          <cell r="N65">
            <v>208.14259999999999</v>
          </cell>
          <cell r="O65">
            <v>208.14259999999999</v>
          </cell>
        </row>
        <row r="66">
          <cell r="A66" t="str">
            <v>IF-CNG/N_CITYGA</v>
          </cell>
          <cell r="B66" t="str">
            <v>IMSOUTHEAST</v>
          </cell>
          <cell r="C66" t="str">
            <v>IF-CNG/N_CITYGAIMSOUTHEAST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I66" t="str">
            <v>IF-NTHWST/CANBR</v>
          </cell>
          <cell r="J66" t="str">
            <v>DESK</v>
          </cell>
          <cell r="K66" t="str">
            <v>IF-NTHWST/CANBRDESK</v>
          </cell>
          <cell r="L66">
            <v>208.14259999999999</v>
          </cell>
          <cell r="M66">
            <v>208.14259999999999</v>
          </cell>
          <cell r="N66">
            <v>208.14259999999999</v>
          </cell>
          <cell r="O66">
            <v>208.14259999999999</v>
          </cell>
        </row>
        <row r="67">
          <cell r="A67" t="str">
            <v>IF-NNG/DEMARCAT</v>
          </cell>
          <cell r="B67" t="str">
            <v>CENTRAL</v>
          </cell>
          <cell r="C67" t="str">
            <v>IF-NNG/DEMARCATCENTRAL</v>
          </cell>
          <cell r="D67">
            <v>516.83709999999996</v>
          </cell>
          <cell r="E67">
            <v>516.83709999999996</v>
          </cell>
          <cell r="F67">
            <v>516.83709999999996</v>
          </cell>
          <cell r="G67">
            <v>516.83709999999996</v>
          </cell>
          <cell r="I67" t="str">
            <v>MICH/CONS</v>
          </cell>
          <cell r="J67" t="str">
            <v>CENTRAL</v>
          </cell>
          <cell r="K67" t="str">
            <v>MICH/CONSCENTRAL</v>
          </cell>
          <cell r="L67">
            <v>-177.26919999999998</v>
          </cell>
          <cell r="M67">
            <v>177.26919999999998</v>
          </cell>
          <cell r="N67">
            <v>-177.26919999999998</v>
          </cell>
          <cell r="O67">
            <v>177.26919999999998</v>
          </cell>
        </row>
        <row r="68">
          <cell r="A68" t="str">
            <v>IF-COLGUL/RAYNE</v>
          </cell>
          <cell r="B68" t="str">
            <v>EAST</v>
          </cell>
          <cell r="C68" t="str">
            <v>IF-COLGUL/RAYNEEAST</v>
          </cell>
          <cell r="D68">
            <v>-55.861499999999999</v>
          </cell>
          <cell r="E68">
            <v>55.861499999999999</v>
          </cell>
          <cell r="F68">
            <v>-55.861499999999999</v>
          </cell>
          <cell r="G68">
            <v>55.861499999999999</v>
          </cell>
          <cell r="I68" t="str">
            <v>IF-CIG/RKYMTN</v>
          </cell>
          <cell r="J68" t="str">
            <v>OPTIONS</v>
          </cell>
          <cell r="K68" t="str">
            <v>IF-CIG/RKYMTNOPTIONS</v>
          </cell>
          <cell r="L68">
            <v>153.37970000000001</v>
          </cell>
          <cell r="M68">
            <v>153.37970000000001</v>
          </cell>
          <cell r="N68">
            <v>153.37970000000001</v>
          </cell>
          <cell r="O68">
            <v>153.37970000000001</v>
          </cell>
        </row>
        <row r="69">
          <cell r="A69" t="str">
            <v>IF-COLGULF/LA</v>
          </cell>
          <cell r="B69" t="str">
            <v>EAST</v>
          </cell>
          <cell r="C69" t="str">
            <v>IF-COLGULF/LAEAST</v>
          </cell>
          <cell r="D69">
            <v>82.621300000000005</v>
          </cell>
          <cell r="E69">
            <v>82.621300000000005</v>
          </cell>
          <cell r="F69">
            <v>82.621300000000005</v>
          </cell>
          <cell r="G69">
            <v>82.621300000000005</v>
          </cell>
          <cell r="I69" t="str">
            <v>IF-COLGUL/RAYNE</v>
          </cell>
          <cell r="J69" t="str">
            <v>EAST</v>
          </cell>
          <cell r="K69" t="str">
            <v>IF-COLGUL/RAYNEEAST</v>
          </cell>
          <cell r="L69">
            <v>-150.03219999999999</v>
          </cell>
          <cell r="M69">
            <v>150.03219999999999</v>
          </cell>
          <cell r="N69">
            <v>-150.03219999999999</v>
          </cell>
          <cell r="O69">
            <v>150.03219999999999</v>
          </cell>
        </row>
        <row r="70">
          <cell r="A70" t="str">
            <v>IF-COLGULF/LA</v>
          </cell>
          <cell r="B70" t="str">
            <v>NGPRICE</v>
          </cell>
          <cell r="C70" t="str">
            <v>IF-COLGULF/LANGPRICE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I70" t="str">
            <v>IF-HEHUB</v>
          </cell>
          <cell r="J70" t="str">
            <v>OPTIONS</v>
          </cell>
          <cell r="K70" t="str">
            <v>IF-HEHUBOPTIONS</v>
          </cell>
          <cell r="L70">
            <v>-124.7603</v>
          </cell>
          <cell r="M70">
            <v>124.7603</v>
          </cell>
          <cell r="N70">
            <v>-124.7603</v>
          </cell>
          <cell r="O70">
            <v>124.7603</v>
          </cell>
        </row>
        <row r="71">
          <cell r="A71" t="str">
            <v>IF-COLGULF/LA</v>
          </cell>
          <cell r="B71" t="str">
            <v>NGPRICE</v>
          </cell>
          <cell r="C71" t="str">
            <v>IF-COLGULF/LANGPRICE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I71" t="str">
            <v>IF-HEHUB</v>
          </cell>
          <cell r="J71" t="str">
            <v>DESK</v>
          </cell>
          <cell r="K71" t="str">
            <v>IF-HEHUBDESK</v>
          </cell>
          <cell r="L71">
            <v>109.25230000000002</v>
          </cell>
          <cell r="M71">
            <v>109.25230000000002</v>
          </cell>
          <cell r="N71">
            <v>109.25230000000002</v>
          </cell>
          <cell r="O71">
            <v>109.25230000000002</v>
          </cell>
        </row>
        <row r="72">
          <cell r="A72" t="str">
            <v>IF-COLGULF/LA</v>
          </cell>
          <cell r="B72" t="str">
            <v>NGPRICE</v>
          </cell>
          <cell r="C72" t="str">
            <v>IF-COLGULF/LANGPRICE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I72" t="str">
            <v>IF-TENN/LA</v>
          </cell>
          <cell r="J72" t="str">
            <v>OPTIONS</v>
          </cell>
          <cell r="K72" t="str">
            <v>IF-TENN/LAOPTIONS</v>
          </cell>
          <cell r="L72">
            <v>103.5166</v>
          </cell>
          <cell r="M72">
            <v>103.5166</v>
          </cell>
          <cell r="N72">
            <v>103.5166</v>
          </cell>
          <cell r="O72">
            <v>103.5166</v>
          </cell>
        </row>
        <row r="73">
          <cell r="A73" t="str">
            <v>IF-COLGULF/LA</v>
          </cell>
          <cell r="B73" t="str">
            <v>IMNORTHEAST</v>
          </cell>
          <cell r="C73" t="str">
            <v>IF-COLGULF/LAIMNORTHEAST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I73" t="str">
            <v>IF-ELPO/PERMIAN</v>
          </cell>
          <cell r="J73" t="str">
            <v>DESK</v>
          </cell>
          <cell r="K73" t="str">
            <v>IF-ELPO/PERMIANDESK</v>
          </cell>
          <cell r="L73">
            <v>-98.273200000000003</v>
          </cell>
          <cell r="M73">
            <v>98.273200000000003</v>
          </cell>
          <cell r="N73">
            <v>-98.273200000000003</v>
          </cell>
          <cell r="O73">
            <v>98.273200000000003</v>
          </cell>
        </row>
        <row r="74">
          <cell r="A74" t="str">
            <v>IF-NGPL/LA</v>
          </cell>
          <cell r="B74" t="str">
            <v>CENTRAL</v>
          </cell>
          <cell r="C74" t="str">
            <v>IF-NGPL/LACENTRAL</v>
          </cell>
          <cell r="D74">
            <v>-936.37260000000003</v>
          </cell>
          <cell r="E74">
            <v>936.37260000000003</v>
          </cell>
          <cell r="F74">
            <v>-936.37260000000003</v>
          </cell>
          <cell r="G74">
            <v>936.37260000000003</v>
          </cell>
          <cell r="I74" t="str">
            <v>IF-HEHUB</v>
          </cell>
          <cell r="J74" t="str">
            <v>EAST</v>
          </cell>
          <cell r="K74" t="str">
            <v>IF-HEHUBEAST</v>
          </cell>
          <cell r="L74">
            <v>-95.063100000000418</v>
          </cell>
          <cell r="M74">
            <v>95.063100000000418</v>
          </cell>
          <cell r="N74">
            <v>-95.063100000000418</v>
          </cell>
          <cell r="O74">
            <v>95.063100000000418</v>
          </cell>
        </row>
        <row r="75">
          <cell r="A75" t="str">
            <v>IF-COLGULF/LA</v>
          </cell>
          <cell r="B75" t="str">
            <v>WEST</v>
          </cell>
          <cell r="C75" t="str">
            <v>IF-COLGULF/LAWEST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I75" t="str">
            <v>IF-CGT/APPALAC</v>
          </cell>
          <cell r="J75" t="str">
            <v>DESK</v>
          </cell>
          <cell r="K75" t="str">
            <v>IF-CGT/APPALACDESK</v>
          </cell>
          <cell r="L75">
            <v>92.722399999999993</v>
          </cell>
          <cell r="M75">
            <v>92.722399999999993</v>
          </cell>
          <cell r="N75">
            <v>92.722399999999993</v>
          </cell>
          <cell r="O75">
            <v>92.722399999999993</v>
          </cell>
        </row>
        <row r="76">
          <cell r="A76" t="str">
            <v>IF-COLGULF/LA</v>
          </cell>
          <cell r="B76" t="str">
            <v>CENTRAL</v>
          </cell>
          <cell r="C76" t="str">
            <v>IF-COLGULF/LACENTRAL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I76" t="str">
            <v>IF-CNG/APPALACH</v>
          </cell>
          <cell r="J76" t="str">
            <v>DESK</v>
          </cell>
          <cell r="K76" t="str">
            <v>IF-CNG/APPALACHDESK</v>
          </cell>
          <cell r="L76">
            <v>-91.725399999999993</v>
          </cell>
          <cell r="M76">
            <v>91.725399999999993</v>
          </cell>
          <cell r="N76">
            <v>-91.725399999999993</v>
          </cell>
          <cell r="O76">
            <v>91.725399999999993</v>
          </cell>
        </row>
        <row r="77">
          <cell r="A77" t="str">
            <v>IF-ELPO/ANADARK</v>
          </cell>
          <cell r="B77" t="str">
            <v>TEXAS</v>
          </cell>
          <cell r="C77" t="str">
            <v>IF-ELPO/ANADARKTEXAS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I77" t="str">
            <v>IF-TENN/LA</v>
          </cell>
          <cell r="J77" t="str">
            <v>DESK</v>
          </cell>
          <cell r="K77" t="str">
            <v>IF-TENN/LADESK</v>
          </cell>
          <cell r="L77">
            <v>72.687600000000003</v>
          </cell>
          <cell r="M77">
            <v>72.687600000000003</v>
          </cell>
          <cell r="N77">
            <v>72.687600000000003</v>
          </cell>
          <cell r="O77">
            <v>72.687600000000003</v>
          </cell>
        </row>
        <row r="78">
          <cell r="A78" t="str">
            <v>IF-ELPO/PERMIAN</v>
          </cell>
          <cell r="B78" t="str">
            <v>WEST</v>
          </cell>
          <cell r="C78" t="str">
            <v>IF-ELPO/PERMIANWEST</v>
          </cell>
          <cell r="D78">
            <v>548.03700000000003</v>
          </cell>
          <cell r="E78">
            <v>548.03700000000003</v>
          </cell>
          <cell r="F78">
            <v>548.03700000000003</v>
          </cell>
          <cell r="G78">
            <v>548.03700000000003</v>
          </cell>
          <cell r="I78" t="str">
            <v>IF-NNG/DEMARCAT</v>
          </cell>
          <cell r="J78" t="str">
            <v>OPTIONS</v>
          </cell>
          <cell r="K78" t="str">
            <v>IF-NNG/DEMARCATOPTIONS</v>
          </cell>
          <cell r="L78">
            <v>-72.433800000000005</v>
          </cell>
          <cell r="M78">
            <v>72.433800000000005</v>
          </cell>
          <cell r="N78">
            <v>-72.433800000000005</v>
          </cell>
          <cell r="O78">
            <v>72.433800000000005</v>
          </cell>
        </row>
        <row r="79">
          <cell r="A79" t="str">
            <v>IF-ELPO/PERMIAN</v>
          </cell>
          <cell r="B79" t="str">
            <v>NGPRICE</v>
          </cell>
          <cell r="C79" t="str">
            <v>IF-ELPO/PERMIANNGPRICE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I79" t="str">
            <v>IF-NNG/DEMARCAT</v>
          </cell>
          <cell r="J79" t="str">
            <v>OPTIONS</v>
          </cell>
          <cell r="K79" t="str">
            <v>IF-NNG/DEMARCATOPTIONS</v>
          </cell>
          <cell r="L79">
            <v>-72.433800000000005</v>
          </cell>
          <cell r="M79">
            <v>72.433800000000005</v>
          </cell>
          <cell r="N79">
            <v>-72.433800000000005</v>
          </cell>
          <cell r="O79">
            <v>72.433800000000005</v>
          </cell>
        </row>
        <row r="80">
          <cell r="A80" t="str">
            <v>IF-ELPO/PERMIAN</v>
          </cell>
          <cell r="B80" t="str">
            <v>IMWEST</v>
          </cell>
          <cell r="C80" t="str">
            <v>IF-ELPO/PERMIANIMWEST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I80" t="str">
            <v>CGPR-DAWN</v>
          </cell>
          <cell r="J80" t="str">
            <v>CENTRAL</v>
          </cell>
          <cell r="K80" t="str">
            <v>CGPR-DAWNCENTRAL</v>
          </cell>
          <cell r="L80">
            <v>-58.694099999999999</v>
          </cell>
          <cell r="M80">
            <v>58.694099999999999</v>
          </cell>
          <cell r="N80">
            <v>-58.694099999999999</v>
          </cell>
          <cell r="O80">
            <v>58.694099999999999</v>
          </cell>
        </row>
        <row r="81">
          <cell r="A81" t="str">
            <v>IF-ELPO/PERMIAN</v>
          </cell>
          <cell r="B81" t="str">
            <v>OPTIONS</v>
          </cell>
          <cell r="C81" t="str">
            <v>IF-ELPO/PERMIANOPTIONS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I81" t="str">
            <v>IF-NGPL/LA</v>
          </cell>
          <cell r="J81" t="str">
            <v>OPTIONS</v>
          </cell>
          <cell r="K81" t="str">
            <v>IF-NGPL/LAOPTIONS</v>
          </cell>
          <cell r="L81">
            <v>-53.664000000000001</v>
          </cell>
          <cell r="M81">
            <v>53.664000000000001</v>
          </cell>
          <cell r="N81">
            <v>-53.664000000000001</v>
          </cell>
          <cell r="O81">
            <v>53.664000000000001</v>
          </cell>
        </row>
        <row r="82">
          <cell r="A82" t="str">
            <v>IF-ELPO/PERMIAN</v>
          </cell>
          <cell r="B82" t="str">
            <v>DESK</v>
          </cell>
          <cell r="C82" t="str">
            <v>IF-ELPO/PERMIANDESK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I82" t="str">
            <v>IF-TRUNKL/FLDZN</v>
          </cell>
          <cell r="J82" t="str">
            <v>DESK</v>
          </cell>
          <cell r="K82" t="str">
            <v>IF-TRUNKL/FLDZNDESK</v>
          </cell>
          <cell r="L82">
            <v>52.21570000000002</v>
          </cell>
          <cell r="M82">
            <v>52.21570000000002</v>
          </cell>
          <cell r="N82">
            <v>52.21570000000002</v>
          </cell>
          <cell r="O82">
            <v>52.21570000000002</v>
          </cell>
        </row>
        <row r="83">
          <cell r="A83" t="str">
            <v>IF-ELPO/PERMIAN</v>
          </cell>
          <cell r="B83" t="str">
            <v>CENTRAL</v>
          </cell>
          <cell r="C83" t="str">
            <v>IF-ELPO/PERMIANCENTRAL</v>
          </cell>
          <cell r="D83">
            <v>-494.91579999999999</v>
          </cell>
          <cell r="E83">
            <v>494.91579999999999</v>
          </cell>
          <cell r="F83">
            <v>-494.91579999999999</v>
          </cell>
          <cell r="G83">
            <v>494.91579999999999</v>
          </cell>
          <cell r="I83" t="str">
            <v>IF-NGPL/LA</v>
          </cell>
          <cell r="J83" t="str">
            <v>DESK</v>
          </cell>
          <cell r="K83" t="str">
            <v>IF-NGPL/LADESK</v>
          </cell>
          <cell r="L83">
            <v>49.535399999999996</v>
          </cell>
          <cell r="M83">
            <v>49.535399999999996</v>
          </cell>
          <cell r="N83">
            <v>49.535399999999996</v>
          </cell>
          <cell r="O83">
            <v>49.535399999999996</v>
          </cell>
        </row>
        <row r="84">
          <cell r="A84" t="str">
            <v>IF-ELPO/PERMIAN</v>
          </cell>
          <cell r="B84" t="str">
            <v>TEXAS</v>
          </cell>
          <cell r="C84" t="str">
            <v>IF-ELPO/PERMIANTEXAS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I84" t="str">
            <v>IF-CGT/APPALAC</v>
          </cell>
          <cell r="J84" t="str">
            <v>OPTIONS</v>
          </cell>
          <cell r="K84" t="str">
            <v>IF-CGT/APPALACOPTIONS</v>
          </cell>
          <cell r="L84">
            <v>-42.835599999999999</v>
          </cell>
          <cell r="M84">
            <v>42.835599999999999</v>
          </cell>
          <cell r="N84">
            <v>-42.835599999999999</v>
          </cell>
          <cell r="O84">
            <v>42.835599999999999</v>
          </cell>
        </row>
        <row r="85">
          <cell r="A85" t="str">
            <v>IF-ELPO/PERMIAN</v>
          </cell>
          <cell r="B85" t="str">
            <v>WEST</v>
          </cell>
          <cell r="C85" t="str">
            <v>IF-ELPO/PERMIANWEST</v>
          </cell>
          <cell r="D85">
            <v>548.03700000000003</v>
          </cell>
          <cell r="E85">
            <v>548.03700000000003</v>
          </cell>
          <cell r="F85">
            <v>548.03700000000003</v>
          </cell>
          <cell r="G85">
            <v>548.03700000000003</v>
          </cell>
          <cell r="I85" t="str">
            <v>IF-TENN/TX</v>
          </cell>
          <cell r="J85" t="str">
            <v>EAST</v>
          </cell>
          <cell r="K85" t="str">
            <v>IF-TENN/TXEAST</v>
          </cell>
          <cell r="L85">
            <v>41.456700000000012</v>
          </cell>
          <cell r="M85">
            <v>41.456700000000012</v>
          </cell>
          <cell r="N85">
            <v>41.456700000000012</v>
          </cell>
          <cell r="O85">
            <v>41.456700000000012</v>
          </cell>
        </row>
        <row r="86">
          <cell r="A86" t="str">
            <v>IF-ELPO/SJ</v>
          </cell>
          <cell r="B86" t="str">
            <v>NGPRICE</v>
          </cell>
          <cell r="C86" t="str">
            <v>IF-ELPO/SJNGPRICE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I86" t="str">
            <v>IF-NNG/DEMARCAT</v>
          </cell>
          <cell r="J86" t="str">
            <v>DESK</v>
          </cell>
          <cell r="K86" t="str">
            <v>IF-NNG/DEMARCATDESK</v>
          </cell>
          <cell r="L86">
            <v>29.779500000000002</v>
          </cell>
          <cell r="M86">
            <v>29.779500000000002</v>
          </cell>
          <cell r="N86">
            <v>29.779500000000002</v>
          </cell>
          <cell r="O86">
            <v>29.779500000000002</v>
          </cell>
        </row>
        <row r="87">
          <cell r="A87" t="str">
            <v>IF-ELPO/SJ</v>
          </cell>
          <cell r="B87" t="str">
            <v>IMWEST</v>
          </cell>
          <cell r="C87" t="str">
            <v>IF-ELPO/SJIMWEST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I87" t="str">
            <v>IF-CIG/RKYMTN</v>
          </cell>
          <cell r="J87" t="str">
            <v>DESK</v>
          </cell>
          <cell r="K87" t="str">
            <v>IF-CIG/RKYMTNDESK</v>
          </cell>
          <cell r="L87">
            <v>-28.863300000000002</v>
          </cell>
          <cell r="M87">
            <v>28.863300000000002</v>
          </cell>
          <cell r="N87">
            <v>-28.863300000000002</v>
          </cell>
          <cell r="O87">
            <v>28.863300000000002</v>
          </cell>
        </row>
        <row r="88">
          <cell r="A88" t="str">
            <v>IF-ELPO/SJ</v>
          </cell>
          <cell r="B88" t="str">
            <v>OPTIONS</v>
          </cell>
          <cell r="C88" t="str">
            <v>IF-ELPO/SJOPTIONS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I88" t="str">
            <v>IF-CNG/NORTH</v>
          </cell>
          <cell r="J88" t="str">
            <v>NEWYORK</v>
          </cell>
          <cell r="K88" t="str">
            <v>IF-CNG/NORTHNEWYORK</v>
          </cell>
          <cell r="L88">
            <v>-14.204000000000002</v>
          </cell>
          <cell r="M88">
            <v>14.204000000000002</v>
          </cell>
          <cell r="N88">
            <v>-14.204000000000002</v>
          </cell>
          <cell r="O88">
            <v>14.204000000000002</v>
          </cell>
        </row>
        <row r="89">
          <cell r="A89" t="str">
            <v>IF-ELPO/SJ</v>
          </cell>
          <cell r="B89" t="str">
            <v>DESK</v>
          </cell>
          <cell r="C89" t="str">
            <v>IF-ELPO/SJDESK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I89" t="str">
            <v>IF-ONG/OKLAHOMA</v>
          </cell>
          <cell r="J89" t="str">
            <v>OPTIONS</v>
          </cell>
          <cell r="K89" t="str">
            <v>IF-ONG/OKLAHOMAOPTIONS</v>
          </cell>
          <cell r="L89">
            <v>-8.1529999999999969</v>
          </cell>
          <cell r="M89">
            <v>8.1529999999999969</v>
          </cell>
          <cell r="N89">
            <v>-8.1529999999999969</v>
          </cell>
          <cell r="O89">
            <v>8.1529999999999969</v>
          </cell>
        </row>
        <row r="90">
          <cell r="A90" t="str">
            <v>IF-ELPO/SJ</v>
          </cell>
          <cell r="B90" t="str">
            <v>EAST</v>
          </cell>
          <cell r="C90" t="str">
            <v>IF-ELPO/SJEAST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I90" t="str">
            <v>CGPR-AECO/BASIS</v>
          </cell>
          <cell r="J90" t="str">
            <v>WEST</v>
          </cell>
          <cell r="K90" t="str">
            <v>CGPR-AECO/BASISWEST</v>
          </cell>
          <cell r="L90">
            <v>8.1193999999999988</v>
          </cell>
          <cell r="M90">
            <v>8.1193999999999988</v>
          </cell>
          <cell r="N90">
            <v>8.1193999999999988</v>
          </cell>
          <cell r="O90">
            <v>8.1193999999999988</v>
          </cell>
        </row>
        <row r="91">
          <cell r="A91" t="str">
            <v>IF-ELPO/SJ</v>
          </cell>
          <cell r="B91" t="str">
            <v>NGPRICE</v>
          </cell>
          <cell r="C91" t="str">
            <v>IF-ELPO/SJNGPRICE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I91" t="str">
            <v>IF-NNG/TOK</v>
          </cell>
          <cell r="J91" t="str">
            <v>OPTIONS</v>
          </cell>
          <cell r="K91" t="str">
            <v>IF-NNG/TOKOPTIONS</v>
          </cell>
          <cell r="L91">
            <v>-7.8092000000000015</v>
          </cell>
          <cell r="M91">
            <v>7.8092000000000015</v>
          </cell>
          <cell r="N91">
            <v>-7.8092000000000015</v>
          </cell>
          <cell r="O91">
            <v>7.8092000000000015</v>
          </cell>
        </row>
        <row r="92">
          <cell r="A92" t="str">
            <v>IF-ELPO/SJ</v>
          </cell>
          <cell r="B92" t="str">
            <v>OPTIONS</v>
          </cell>
          <cell r="C92" t="str">
            <v>IF-ELPO/SJOPTIONS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I92" t="str">
            <v>IF-TETCO/M1</v>
          </cell>
          <cell r="J92" t="str">
            <v>EAST</v>
          </cell>
          <cell r="K92" t="str">
            <v>IF-TETCO/M1EAST</v>
          </cell>
          <cell r="L92">
            <v>3.2519</v>
          </cell>
          <cell r="M92">
            <v>3.2519</v>
          </cell>
          <cell r="N92">
            <v>3.2519</v>
          </cell>
          <cell r="O92">
            <v>3.2519</v>
          </cell>
        </row>
        <row r="93">
          <cell r="A93" t="str">
            <v>IF-FGT/Z1</v>
          </cell>
          <cell r="B93" t="str">
            <v>DESK</v>
          </cell>
          <cell r="C93" t="str">
            <v>IF-FGT/Z1DESK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I93" t="str">
            <v>IF-CNG/APPALACH</v>
          </cell>
          <cell r="J93" t="str">
            <v>OPTIONS</v>
          </cell>
          <cell r="K93" t="str">
            <v>IF-CNG/APPALACHOPTIONS</v>
          </cell>
          <cell r="L93">
            <v>0.1052</v>
          </cell>
          <cell r="M93">
            <v>0.1052</v>
          </cell>
          <cell r="N93">
            <v>0.1052</v>
          </cell>
          <cell r="O93">
            <v>0.1052</v>
          </cell>
        </row>
        <row r="94">
          <cell r="A94" t="str">
            <v>IF-FGT/Z1</v>
          </cell>
          <cell r="B94" t="str">
            <v>EAST</v>
          </cell>
          <cell r="C94" t="str">
            <v>IF-FGT/Z1EAST</v>
          </cell>
          <cell r="D94">
            <v>-119.6878</v>
          </cell>
          <cell r="E94">
            <v>119.6878</v>
          </cell>
          <cell r="F94">
            <v>-119.6878</v>
          </cell>
          <cell r="G94">
            <v>119.6878</v>
          </cell>
          <cell r="I94" t="str">
            <v>CGPR-CHIPPAWA</v>
          </cell>
          <cell r="J94" t="str">
            <v>CENTRAL</v>
          </cell>
          <cell r="K94" t="str">
            <v>CGPR-CHIPPAWACENTRAL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</row>
        <row r="95">
          <cell r="A95" t="str">
            <v>IF-FGT/Z1</v>
          </cell>
          <cell r="B95" t="str">
            <v>IMSOUTHEAST</v>
          </cell>
          <cell r="C95" t="str">
            <v>IF-FGT/Z1IMSOUTHEAST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I95" t="str">
            <v>CGPR-KINGSGATE</v>
          </cell>
          <cell r="J95" t="str">
            <v>WEST</v>
          </cell>
          <cell r="K95" t="str">
            <v>CGPR-KINGSGATEWEST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</row>
        <row r="96">
          <cell r="A96" t="str">
            <v>IF-FGT/Z1</v>
          </cell>
          <cell r="B96" t="str">
            <v>OPTIONS</v>
          </cell>
          <cell r="C96" t="str">
            <v>IF-FGT/Z1OPTIONS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I96" t="str">
            <v>CGPR-NIAGARA</v>
          </cell>
          <cell r="J96" t="str">
            <v>EAST</v>
          </cell>
          <cell r="K96" t="str">
            <v>CGPR-NIAGARAEAST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</row>
        <row r="97">
          <cell r="A97" t="str">
            <v>IF-FGT/Z1</v>
          </cell>
          <cell r="B97" t="str">
            <v>DESK</v>
          </cell>
          <cell r="C97" t="str">
            <v>IF-FGT/Z1DESK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I97" t="str">
            <v>CGPR-ST.CLAIR</v>
          </cell>
          <cell r="J97" t="str">
            <v>WEST</v>
          </cell>
          <cell r="K97" t="str">
            <v>CGPR-ST.CLAIRWEST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</row>
        <row r="98">
          <cell r="A98" t="str">
            <v>IF-NORAM/EAST</v>
          </cell>
          <cell r="B98" t="str">
            <v>TEXAS</v>
          </cell>
          <cell r="C98" t="str">
            <v>IF-NORAM/EASTTEXAS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I98" t="str">
            <v>DAWN-GDM</v>
          </cell>
          <cell r="J98" t="str">
            <v>WEST</v>
          </cell>
          <cell r="K98" t="str">
            <v>DAWN-GDMWEST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</row>
        <row r="99">
          <cell r="A99" t="str">
            <v>IF-FGT/Z2</v>
          </cell>
          <cell r="B99" t="str">
            <v>EAST</v>
          </cell>
          <cell r="C99" t="str">
            <v>IF-FGT/Z2EAST</v>
          </cell>
          <cell r="D99">
            <v>185.88290000000001</v>
          </cell>
          <cell r="E99">
            <v>185.88290000000001</v>
          </cell>
          <cell r="F99">
            <v>185.88290000000001</v>
          </cell>
          <cell r="G99">
            <v>185.88290000000001</v>
          </cell>
          <cell r="I99" t="str">
            <v>DAWN-GDM</v>
          </cell>
          <cell r="J99" t="str">
            <v>WEST</v>
          </cell>
          <cell r="K99" t="str">
            <v>DAWN-GDMWEST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</row>
        <row r="100">
          <cell r="A100" t="str">
            <v>IF-FGT/Z2</v>
          </cell>
          <cell r="B100" t="str">
            <v>OPTIONS</v>
          </cell>
          <cell r="C100" t="str">
            <v>IF-FGT/Z2OPTIONS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I100" t="str">
            <v>DJ/BASIN/CIG</v>
          </cell>
          <cell r="J100" t="str">
            <v>OPTIONS</v>
          </cell>
          <cell r="K100" t="str">
            <v>DJ/BASIN/CIGOPTIONS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</row>
        <row r="101">
          <cell r="A101" t="str">
            <v>IF-FGT/Z2</v>
          </cell>
          <cell r="B101" t="str">
            <v>DESK</v>
          </cell>
          <cell r="C101" t="str">
            <v>IF-FGT/Z2DESK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I101" t="str">
            <v>DJ/BASIN/WEST</v>
          </cell>
          <cell r="J101" t="str">
            <v>NEWYORK</v>
          </cell>
          <cell r="K101" t="str">
            <v>DJ/BASIN/WESTNEWYORK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</row>
        <row r="102">
          <cell r="A102" t="str">
            <v>IF-FGT/Z2</v>
          </cell>
          <cell r="B102" t="str">
            <v>CENTRAL</v>
          </cell>
          <cell r="C102" t="str">
            <v>IF-FGT/Z2CENTRAL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I102" t="str">
            <v>GD-LOW_IROQUOIS</v>
          </cell>
          <cell r="J102" t="str">
            <v>STORAGE</v>
          </cell>
          <cell r="K102" t="str">
            <v>GD-LOW_IROQUOISSTORAGE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</row>
        <row r="103">
          <cell r="A103" t="str">
            <v>IF-FGT/Z2</v>
          </cell>
          <cell r="B103" t="str">
            <v>EAST</v>
          </cell>
          <cell r="C103" t="str">
            <v>IF-FGT/Z2EAST</v>
          </cell>
          <cell r="D103">
            <v>185.88290000000001</v>
          </cell>
          <cell r="E103">
            <v>185.88290000000001</v>
          </cell>
          <cell r="F103">
            <v>185.88290000000001</v>
          </cell>
          <cell r="G103">
            <v>185.88290000000001</v>
          </cell>
          <cell r="I103" t="str">
            <v>IF-A/S E.BEAUM</v>
          </cell>
          <cell r="J103" t="str">
            <v>CENTRAL</v>
          </cell>
          <cell r="K103" t="str">
            <v>IF-A/S E.BEAUMCENTRAL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</row>
        <row r="104">
          <cell r="A104" t="str">
            <v>IF-NGPL/STX</v>
          </cell>
          <cell r="B104" t="str">
            <v>IMCENTRAL</v>
          </cell>
          <cell r="C104" t="str">
            <v>IF-NGPL/STXIMCENTRAL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I104" t="str">
            <v>IF-A/S EAST OFF</v>
          </cell>
          <cell r="J104" t="str">
            <v>IMCENTRAL</v>
          </cell>
          <cell r="K104" t="str">
            <v>IF-A/S EAST OFFIMCENTRAL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</row>
        <row r="105">
          <cell r="A105" t="str">
            <v>IF-NGPLTXOK</v>
          </cell>
          <cell r="B105" t="str">
            <v>OPTIONS</v>
          </cell>
          <cell r="C105" t="str">
            <v>IF-NGPLTXOKOPTIONS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I105" t="str">
            <v>IF-AGUA DULCE</v>
          </cell>
          <cell r="J105" t="str">
            <v>CENTRAL</v>
          </cell>
          <cell r="K105" t="str">
            <v>IF-AGUA DULCECENTRAL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</row>
        <row r="106">
          <cell r="A106" t="str">
            <v>IF-NGPL/MIDCON</v>
          </cell>
          <cell r="B106" t="str">
            <v>CENTRAL</v>
          </cell>
          <cell r="C106" t="str">
            <v>IF-NGPL/MIDCONCENTRAL</v>
          </cell>
          <cell r="D106">
            <v>648.48500000000001</v>
          </cell>
          <cell r="E106">
            <v>648.48500000000001</v>
          </cell>
          <cell r="F106">
            <v>648.48500000000001</v>
          </cell>
          <cell r="G106">
            <v>648.48500000000001</v>
          </cell>
          <cell r="I106" t="str">
            <v>IF-ANR/LA</v>
          </cell>
          <cell r="J106" t="str">
            <v>OPTIONS</v>
          </cell>
          <cell r="K106" t="str">
            <v>IF-ANR/LAOPTIONS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</row>
        <row r="107">
          <cell r="A107" t="str">
            <v>IF-FGT/Z3</v>
          </cell>
          <cell r="B107" t="str">
            <v>NEWYORK</v>
          </cell>
          <cell r="C107" t="str">
            <v>IF-FGT/Z3NEWYORK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I107" t="str">
            <v>IF-ANR/OK</v>
          </cell>
          <cell r="J107" t="str">
            <v>CENTRAL</v>
          </cell>
          <cell r="K107" t="str">
            <v>IF-ANR/OKCENTRAL</v>
          </cell>
          <cell r="L107">
            <v>-15770.138700000003</v>
          </cell>
          <cell r="M107">
            <v>15770.138700000003</v>
          </cell>
          <cell r="N107">
            <v>0</v>
          </cell>
          <cell r="O107">
            <v>0</v>
          </cell>
        </row>
        <row r="108">
          <cell r="A108" t="str">
            <v>IF-FGT/Z3</v>
          </cell>
          <cell r="B108" t="str">
            <v>TEXAS</v>
          </cell>
          <cell r="C108" t="str">
            <v>IF-FGT/Z3TEXAS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I108" t="str">
            <v>IF-ARKLA/ARK-OK</v>
          </cell>
          <cell r="J108" t="str">
            <v>NEWYORK</v>
          </cell>
          <cell r="K108" t="str">
            <v>IF-ARKLA/ARK-OKNEWYORK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</row>
        <row r="109">
          <cell r="A109" t="str">
            <v>IF-FGT/Z3</v>
          </cell>
          <cell r="B109" t="str">
            <v>NGPRICE</v>
          </cell>
          <cell r="C109" t="str">
            <v>IF-FGT/Z3NGPRICE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I109" t="str">
            <v>IF-CGT/APPALAC</v>
          </cell>
          <cell r="J109" t="str">
            <v>BUG</v>
          </cell>
          <cell r="K109" t="str">
            <v>IF-CGT/APPALACBUG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</row>
        <row r="110">
          <cell r="A110" t="str">
            <v>IF-NNG/VENT</v>
          </cell>
          <cell r="B110" t="str">
            <v>CENTRAL</v>
          </cell>
          <cell r="C110" t="str">
            <v>IF-NNG/VENTCENTRAL</v>
          </cell>
          <cell r="D110">
            <v>-245.489</v>
          </cell>
          <cell r="E110">
            <v>245.489</v>
          </cell>
          <cell r="F110">
            <v>-245.489</v>
          </cell>
          <cell r="G110">
            <v>245.489</v>
          </cell>
          <cell r="I110" t="str">
            <v>IF-CGT/APPALAC</v>
          </cell>
          <cell r="J110" t="str">
            <v>IMNORTHEAST</v>
          </cell>
          <cell r="K110" t="str">
            <v>IF-CGT/APPALACIMNORTHEAST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</row>
        <row r="111">
          <cell r="A111" t="str">
            <v>IF-FGT/Z3</v>
          </cell>
          <cell r="B111" t="str">
            <v>IMTEXAS</v>
          </cell>
          <cell r="C111" t="str">
            <v>IF-FGT/Z3IMTEXAS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I111" t="str">
            <v>IF-CGT/CITYGATE</v>
          </cell>
          <cell r="J111" t="str">
            <v>WEST</v>
          </cell>
          <cell r="K111" t="str">
            <v>IF-CGT/CITYGATEWEST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</row>
        <row r="112">
          <cell r="A112" t="str">
            <v>IF-HEHUB</v>
          </cell>
          <cell r="B112" t="str">
            <v>IMWEST</v>
          </cell>
          <cell r="C112" t="str">
            <v>IF-HEHUBIMWEST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I112" t="str">
            <v>IF-CIG/RKYMTN</v>
          </cell>
          <cell r="J112" t="str">
            <v>NGPRICE</v>
          </cell>
          <cell r="K112" t="str">
            <v>IF-CIG/RKYMTNNGPRICE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</row>
        <row r="113">
          <cell r="A113" t="str">
            <v>IF-HEHUB</v>
          </cell>
          <cell r="B113" t="str">
            <v>OPTIONS</v>
          </cell>
          <cell r="C113" t="str">
            <v>IF-HEHUBOPTIONS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I113" t="str">
            <v>IF-CIG/RKYMTN</v>
          </cell>
          <cell r="J113" t="str">
            <v>IMWEST</v>
          </cell>
          <cell r="K113" t="str">
            <v>IF-CIG/RKYMTNIMWEST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</row>
        <row r="114">
          <cell r="A114" t="str">
            <v>IF-NGPLTXOK</v>
          </cell>
          <cell r="B114" t="str">
            <v>DESK</v>
          </cell>
          <cell r="C114" t="str">
            <v>IF-NGPLTXOKDESK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I114" t="str">
            <v>IF-CIG/WINDRVR</v>
          </cell>
          <cell r="J114" t="str">
            <v>NEWYORK</v>
          </cell>
          <cell r="K114" t="str">
            <v>IF-CIG/WINDRVRNEWYORK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</row>
        <row r="115">
          <cell r="A115" t="str">
            <v>IF-HEHUB</v>
          </cell>
          <cell r="B115" t="str">
            <v>EAST</v>
          </cell>
          <cell r="C115" t="str">
            <v>IF-HEHUBEAST</v>
          </cell>
          <cell r="D115">
            <v>25.867100000000001</v>
          </cell>
          <cell r="E115">
            <v>25.867100000000001</v>
          </cell>
          <cell r="F115">
            <v>25.867100000000001</v>
          </cell>
          <cell r="G115">
            <v>25.867100000000001</v>
          </cell>
          <cell r="I115" t="str">
            <v>IF-CNG/APPALACH</v>
          </cell>
          <cell r="J115" t="str">
            <v>BUG</v>
          </cell>
          <cell r="K115" t="str">
            <v>IF-CNG/APPALACHBUG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</row>
        <row r="116">
          <cell r="A116" t="str">
            <v>IF-HEHUB</v>
          </cell>
          <cell r="B116" t="str">
            <v>DESK</v>
          </cell>
          <cell r="C116" t="str">
            <v>IF-HEHUBDESK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I116" t="str">
            <v>IF-CNG/N_CITYGA</v>
          </cell>
          <cell r="J116" t="str">
            <v>IMSOUTHEAST</v>
          </cell>
          <cell r="K116" t="str">
            <v>IF-CNG/N_CITYGAIMSOUTHEAST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</row>
        <row r="117">
          <cell r="A117" t="str">
            <v>IF-HEHUB</v>
          </cell>
          <cell r="B117" t="str">
            <v>IMSOUTHEAST</v>
          </cell>
          <cell r="C117" t="str">
            <v>IF-HEHUBIMSOUTHEAST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I117" t="str">
            <v>IF-COLGULF/LA</v>
          </cell>
          <cell r="J117" t="str">
            <v>NGPRICE</v>
          </cell>
          <cell r="K117" t="str">
            <v>IF-COLGULF/LANGPRICE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</row>
        <row r="118">
          <cell r="A118" t="str">
            <v>IF-HEHUB</v>
          </cell>
          <cell r="B118" t="str">
            <v>IMSOUTHEAST</v>
          </cell>
          <cell r="C118" t="str">
            <v>IF-HEHUBIMSOUTHEAST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I118" t="str">
            <v>IF-COLGULF/LA</v>
          </cell>
          <cell r="J118" t="str">
            <v>NGPRICE</v>
          </cell>
          <cell r="K118" t="str">
            <v>IF-COLGULF/LANGPRICE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</row>
        <row r="119">
          <cell r="A119" t="str">
            <v>IF-HEHUB</v>
          </cell>
          <cell r="B119" t="str">
            <v>CENTRAL</v>
          </cell>
          <cell r="C119" t="str">
            <v>IF-HEHUBCENTRAL</v>
          </cell>
          <cell r="D119">
            <v>-449.92349999999999</v>
          </cell>
          <cell r="E119">
            <v>449.92349999999999</v>
          </cell>
          <cell r="F119">
            <v>-449.92349999999999</v>
          </cell>
          <cell r="G119">
            <v>449.92349999999999</v>
          </cell>
          <cell r="I119" t="str">
            <v>IF-COLGULF/LA</v>
          </cell>
          <cell r="J119" t="str">
            <v>NGPRICE</v>
          </cell>
          <cell r="K119" t="str">
            <v>IF-COLGULF/LANGPRICE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</row>
        <row r="120">
          <cell r="A120" t="str">
            <v>IF-NNG/TOK</v>
          </cell>
          <cell r="B120" t="str">
            <v>OPTIONS</v>
          </cell>
          <cell r="C120" t="str">
            <v>IF-NNG/TOKOPTIONS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I120" t="str">
            <v>IF-COLGULF/LA</v>
          </cell>
          <cell r="J120" t="str">
            <v>IMNORTHEAST</v>
          </cell>
          <cell r="K120" t="str">
            <v>IF-COLGULF/LAIMNORTHEAST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</row>
        <row r="121">
          <cell r="A121" t="str">
            <v>IF-HPL/SHPCHAN</v>
          </cell>
          <cell r="B121" t="str">
            <v>OPTIONS</v>
          </cell>
          <cell r="C121" t="str">
            <v>IF-HPL/SHPCHANOPTIONS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I121" t="str">
            <v>IF-COLGULF/LA</v>
          </cell>
          <cell r="J121" t="str">
            <v>WEST</v>
          </cell>
          <cell r="K121" t="str">
            <v>IF-COLGULF/LAWEST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</row>
        <row r="122">
          <cell r="A122" t="str">
            <v>IF-NNG/DEMARCAT</v>
          </cell>
          <cell r="B122" t="str">
            <v>OPTIONS</v>
          </cell>
          <cell r="C122" t="str">
            <v>IF-NNG/DEMARCATOPTIONS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I122" t="str">
            <v>IF-COLGULF/LA</v>
          </cell>
          <cell r="J122" t="str">
            <v>CENTRAL</v>
          </cell>
          <cell r="K122" t="str">
            <v>IF-COLGULF/LACENTRAL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</row>
        <row r="123">
          <cell r="A123" t="str">
            <v>IF-NGPL/MIDCON</v>
          </cell>
          <cell r="B123" t="str">
            <v>CENTRAL</v>
          </cell>
          <cell r="C123" t="str">
            <v>IF-NGPL/MIDCONCENTRAL</v>
          </cell>
          <cell r="D123">
            <v>648.48500000000001</v>
          </cell>
          <cell r="E123">
            <v>648.48500000000001</v>
          </cell>
          <cell r="F123">
            <v>648.48500000000001</v>
          </cell>
          <cell r="G123">
            <v>648.48500000000001</v>
          </cell>
          <cell r="I123" t="str">
            <v>IF-ELPO/ANADARK</v>
          </cell>
          <cell r="J123" t="str">
            <v>TEXAS</v>
          </cell>
          <cell r="K123" t="str">
            <v>IF-ELPO/ANADARKTEXAS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</row>
        <row r="124">
          <cell r="A124" t="str">
            <v>IF-NORAM/EAST</v>
          </cell>
          <cell r="B124" t="str">
            <v>EAST</v>
          </cell>
          <cell r="C124" t="str">
            <v>IF-NORAM/EASTEAST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I124" t="str">
            <v>IF-ELPO/PERMIAN</v>
          </cell>
          <cell r="J124" t="str">
            <v>NGPRICE</v>
          </cell>
          <cell r="K124" t="str">
            <v>IF-ELPO/PERMIANNGPRICE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</row>
        <row r="125">
          <cell r="A125" t="str">
            <v>IF-HEHUB</v>
          </cell>
          <cell r="B125" t="str">
            <v>TEXAS</v>
          </cell>
          <cell r="C125" t="str">
            <v>IF-HEHUBTEXAS</v>
          </cell>
          <cell r="D125">
            <v>-584.89519999999993</v>
          </cell>
          <cell r="E125">
            <v>584.89519999999993</v>
          </cell>
          <cell r="F125">
            <v>-584.89519999999993</v>
          </cell>
          <cell r="G125">
            <v>584.89519999999993</v>
          </cell>
          <cell r="I125" t="str">
            <v>IF-ELPO/PERMIAN</v>
          </cell>
          <cell r="J125" t="str">
            <v>IMWEST</v>
          </cell>
          <cell r="K125" t="str">
            <v>IF-ELPO/PERMIANIMWEST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</row>
        <row r="126">
          <cell r="A126" t="str">
            <v>IF-HEHUB</v>
          </cell>
          <cell r="B126" t="str">
            <v>TEXAS</v>
          </cell>
          <cell r="C126" t="str">
            <v>IF-HEHUBTEXAS</v>
          </cell>
          <cell r="D126">
            <v>-584.89519999999993</v>
          </cell>
          <cell r="E126">
            <v>584.89519999999993</v>
          </cell>
          <cell r="F126">
            <v>0</v>
          </cell>
          <cell r="G126">
            <v>0</v>
          </cell>
          <cell r="I126" t="str">
            <v>IF-ELPO/SJ</v>
          </cell>
          <cell r="J126" t="str">
            <v>NGPRICE</v>
          </cell>
          <cell r="K126" t="str">
            <v>IF-ELPO/SJNGPRICE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</row>
        <row r="127">
          <cell r="A127" t="str">
            <v>IF-HEHUB</v>
          </cell>
          <cell r="B127" t="str">
            <v>WEST</v>
          </cell>
          <cell r="C127" t="str">
            <v>IF-HEHUBWEST</v>
          </cell>
          <cell r="D127">
            <v>-749.87239999999997</v>
          </cell>
          <cell r="E127">
            <v>749.87239999999997</v>
          </cell>
          <cell r="F127">
            <v>-749.87239999999997</v>
          </cell>
          <cell r="G127">
            <v>749.87239999999997</v>
          </cell>
          <cell r="I127" t="str">
            <v>IF-ELPO/SJ</v>
          </cell>
          <cell r="J127" t="str">
            <v>IMWEST</v>
          </cell>
          <cell r="K127" t="str">
            <v>IF-ELPO/SJIMWEST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</row>
        <row r="128">
          <cell r="A128" t="str">
            <v>IF-HEHUB</v>
          </cell>
          <cell r="B128" t="str">
            <v>NGPRICE</v>
          </cell>
          <cell r="C128" t="str">
            <v>IF-HEHUBNGPRICE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I128" t="str">
            <v>IF-ELPO/SJ</v>
          </cell>
          <cell r="J128" t="str">
            <v>EAST</v>
          </cell>
          <cell r="K128" t="str">
            <v>IF-ELPO/SJEAST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</row>
        <row r="129">
          <cell r="A129" t="str">
            <v>IF-HEHUB</v>
          </cell>
          <cell r="B129" t="str">
            <v>IMTEXAS</v>
          </cell>
          <cell r="C129" t="str">
            <v>IF-HEHUBIMTEXAS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I129" t="str">
            <v>IF-ELPO/SJ</v>
          </cell>
          <cell r="J129" t="str">
            <v>NGPRICE</v>
          </cell>
          <cell r="K129" t="str">
            <v>IF-ELPO/SJNGPRICE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</row>
        <row r="130">
          <cell r="A130" t="str">
            <v>IF-HPL/SHPCHAN</v>
          </cell>
          <cell r="B130" t="str">
            <v>DESK</v>
          </cell>
          <cell r="C130" t="str">
            <v>IF-HPL/SHPCHANDESK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I130" t="str">
            <v>IF-FGT/Z1</v>
          </cell>
          <cell r="J130" t="str">
            <v>IMSOUTHEAST</v>
          </cell>
          <cell r="K130" t="str">
            <v>IF-FGT/Z1IMSOUTHEAST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</row>
        <row r="131">
          <cell r="A131" t="str">
            <v>IF-NWPL_ROCKY_M</v>
          </cell>
          <cell r="B131" t="str">
            <v>EAST</v>
          </cell>
          <cell r="C131" t="str">
            <v>IF-NWPL_ROCKY_MEAST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I131" t="str">
            <v>IF-FGT/Z2</v>
          </cell>
          <cell r="J131" t="str">
            <v>CENTRAL</v>
          </cell>
          <cell r="K131" t="str">
            <v>IF-FGT/Z2CENTRAL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</row>
        <row r="132">
          <cell r="A132" t="str">
            <v>IF-NNG/DEMARCAT</v>
          </cell>
          <cell r="B132" t="str">
            <v>CENTRAL</v>
          </cell>
          <cell r="C132" t="str">
            <v>IF-NNG/DEMARCATCENTRAL</v>
          </cell>
          <cell r="D132">
            <v>516.83709999999996</v>
          </cell>
          <cell r="E132">
            <v>516.83709999999996</v>
          </cell>
          <cell r="F132">
            <v>516.83709999999996</v>
          </cell>
          <cell r="G132">
            <v>516.83709999999996</v>
          </cell>
          <cell r="I132" t="str">
            <v>IF-FGT/Z3</v>
          </cell>
          <cell r="J132" t="str">
            <v>NEWYORK</v>
          </cell>
          <cell r="K132" t="str">
            <v>IF-FGT/Z3NEWYORK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</row>
        <row r="133">
          <cell r="A133" t="str">
            <v>IF-NGPL/LA</v>
          </cell>
          <cell r="B133" t="str">
            <v>DESK</v>
          </cell>
          <cell r="C133" t="str">
            <v>IF-NGPL/LADESK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I133" t="str">
            <v>IF-FGT/Z3</v>
          </cell>
          <cell r="J133" t="str">
            <v>TEXAS</v>
          </cell>
          <cell r="K133" t="str">
            <v>IF-FGT/Z3TEXAS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</row>
        <row r="134">
          <cell r="A134" t="str">
            <v>IF-NWPL_ROCKY_M</v>
          </cell>
          <cell r="B134" t="str">
            <v>CENTRAL</v>
          </cell>
          <cell r="C134" t="str">
            <v>IF-NWPL_ROCKY_MCENTRAL</v>
          </cell>
          <cell r="D134">
            <v>284.95150000000001</v>
          </cell>
          <cell r="E134">
            <v>284.95150000000001</v>
          </cell>
          <cell r="F134">
            <v>284.95150000000001</v>
          </cell>
          <cell r="G134">
            <v>284.95150000000001</v>
          </cell>
          <cell r="I134" t="str">
            <v>IF-FGT/Z3</v>
          </cell>
          <cell r="J134" t="str">
            <v>NGPRICE</v>
          </cell>
          <cell r="K134" t="str">
            <v>IF-FGT/Z3NGPRICE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</row>
        <row r="135">
          <cell r="A135" t="str">
            <v>IF-HPL/SHPCHAN</v>
          </cell>
          <cell r="B135" t="str">
            <v>STORAGE</v>
          </cell>
          <cell r="C135" t="str">
            <v>IF-HPL/SHPCHANSTORAGE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I135" t="str">
            <v>IF-FGT/Z3</v>
          </cell>
          <cell r="J135" t="str">
            <v>IMTEXAS</v>
          </cell>
          <cell r="K135" t="str">
            <v>IF-FGT/Z3IMTEXAS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</row>
        <row r="136">
          <cell r="A136" t="str">
            <v>IF-NGPL/MIDCON</v>
          </cell>
          <cell r="B136" t="str">
            <v>CENTRAL</v>
          </cell>
          <cell r="C136" t="str">
            <v>IF-NGPL/MIDCONCENTRAL</v>
          </cell>
          <cell r="D136">
            <v>648.48500000000001</v>
          </cell>
          <cell r="E136">
            <v>648.48500000000001</v>
          </cell>
          <cell r="F136">
            <v>648.48500000000001</v>
          </cell>
          <cell r="G136">
            <v>648.48500000000001</v>
          </cell>
          <cell r="I136" t="str">
            <v>IF-HEHUB</v>
          </cell>
          <cell r="J136" t="str">
            <v>IMWEST</v>
          </cell>
          <cell r="K136" t="str">
            <v>IF-HEHUBIMWEST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</row>
        <row r="137">
          <cell r="A137" t="str">
            <v>IF-HPL/SHPCHAN</v>
          </cell>
          <cell r="B137" t="str">
            <v>TEXAS</v>
          </cell>
          <cell r="C137" t="str">
            <v>IF-HPL/SHPCHANTEXAS</v>
          </cell>
          <cell r="D137">
            <v>568.80470000000003</v>
          </cell>
          <cell r="E137">
            <v>568.80470000000003</v>
          </cell>
          <cell r="F137">
            <v>568.80470000000003</v>
          </cell>
          <cell r="G137">
            <v>568.80470000000003</v>
          </cell>
          <cell r="I137" t="str">
            <v>IF-HEHUB</v>
          </cell>
          <cell r="J137" t="str">
            <v>IMSOUTHEAST</v>
          </cell>
          <cell r="K137" t="str">
            <v>IF-HEHUBIMSOUTHEAST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</row>
        <row r="138">
          <cell r="A138" t="str">
            <v>IF-NWPL_ROCKY_M</v>
          </cell>
          <cell r="B138" t="str">
            <v>WEST</v>
          </cell>
          <cell r="C138" t="str">
            <v>IF-NWPL_ROCKY_MWEST</v>
          </cell>
          <cell r="D138">
            <v>1741.2038</v>
          </cell>
          <cell r="E138">
            <v>1741.2038</v>
          </cell>
          <cell r="F138">
            <v>1741.2038</v>
          </cell>
          <cell r="G138">
            <v>1741.2038</v>
          </cell>
          <cell r="I138" t="str">
            <v>IF-HEHUB</v>
          </cell>
          <cell r="J138" t="str">
            <v>IMSOUTHEAST</v>
          </cell>
          <cell r="K138" t="str">
            <v>IF-HEHUBIMSOUTHEAST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</row>
        <row r="139">
          <cell r="A139" t="str">
            <v>IF-NWPL_ROCKY_M</v>
          </cell>
          <cell r="B139" t="str">
            <v>NGPRICE</v>
          </cell>
          <cell r="C139" t="str">
            <v>IF-NWPL_ROCKY_MNGPRICE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I139" t="str">
            <v>IF-HEHUB</v>
          </cell>
          <cell r="J139" t="str">
            <v>CENTRAL</v>
          </cell>
          <cell r="K139" t="str">
            <v>IF-HEHUBCENTRAL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</row>
        <row r="140">
          <cell r="A140" t="str">
            <v>IF-NWPL_ROCKY_M</v>
          </cell>
          <cell r="B140" t="str">
            <v>NGPRICE</v>
          </cell>
          <cell r="C140" t="str">
            <v>IF-NWPL_ROCKY_MNGPRICE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I140" t="str">
            <v>IF-HEHUB</v>
          </cell>
          <cell r="J140" t="str">
            <v>TEXAS</v>
          </cell>
          <cell r="K140" t="str">
            <v>IF-HEHUBTEXAS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</row>
        <row r="141">
          <cell r="A141" t="str">
            <v>IF-NWPL_ROCKY_M</v>
          </cell>
          <cell r="B141" t="str">
            <v>IMCENTRAL</v>
          </cell>
          <cell r="C141" t="str">
            <v>IF-NWPL_ROCKY_MIMCENTRAL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I141" t="str">
            <v>IF-HEHUB</v>
          </cell>
          <cell r="J141" t="str">
            <v>TEXAS</v>
          </cell>
          <cell r="K141" t="str">
            <v>IF-HEHUBTEXAS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</row>
        <row r="142">
          <cell r="A142" t="str">
            <v>IF-ONG/OKLAHOMA</v>
          </cell>
          <cell r="B142" t="str">
            <v>IMNORTHEAST</v>
          </cell>
          <cell r="C142" t="str">
            <v>IF-ONG/OKLAHOMAIMNORTHEAST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I142" t="str">
            <v>IF-HEHUB</v>
          </cell>
          <cell r="J142" t="str">
            <v>WEST</v>
          </cell>
          <cell r="K142" t="str">
            <v>IF-HEHUBWEST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</row>
        <row r="143">
          <cell r="A143" t="str">
            <v>IF-ONG/OKLAHOMA</v>
          </cell>
          <cell r="B143" t="str">
            <v>OPTIONS</v>
          </cell>
          <cell r="C143" t="str">
            <v>IF-ONG/OKLAHOMAOPTIONS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I143" t="str">
            <v>IF-HEHUB</v>
          </cell>
          <cell r="J143" t="str">
            <v>NGPRICE</v>
          </cell>
          <cell r="K143" t="str">
            <v>IF-HEHUBNGPRICE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</row>
        <row r="144">
          <cell r="A144" t="str">
            <v>IF-PAN/TX/OK</v>
          </cell>
          <cell r="B144" t="str">
            <v>DESK</v>
          </cell>
          <cell r="C144" t="str">
            <v>IF-PAN/TX/OKDESK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I144" t="str">
            <v>IF-HEHUB</v>
          </cell>
          <cell r="J144" t="str">
            <v>IMTEXAS</v>
          </cell>
          <cell r="K144" t="str">
            <v>IF-HEHUBIMTEXAS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</row>
        <row r="145">
          <cell r="A145" t="str">
            <v>IF-PAN/TX/OK</v>
          </cell>
          <cell r="B145" t="str">
            <v>WEST</v>
          </cell>
          <cell r="C145" t="str">
            <v>IF-PAN/TX/OKWEST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I145" t="str">
            <v>IF-HPL/SHPCHAN</v>
          </cell>
          <cell r="J145" t="str">
            <v>STORAGE</v>
          </cell>
          <cell r="K145" t="str">
            <v>IF-HPL/SHPCHANSTORAGE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</row>
        <row r="146">
          <cell r="A146" t="str">
            <v>IF-PAN/TX/OK</v>
          </cell>
          <cell r="B146" t="str">
            <v>EAST</v>
          </cell>
          <cell r="C146" t="str">
            <v>IF-PAN/TX/OKEAST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I146" t="str">
            <v>IF-HPL/SHPCHAN</v>
          </cell>
          <cell r="J146" t="str">
            <v>IMTEXAS</v>
          </cell>
          <cell r="K146" t="str">
            <v>IF-HPL/SHPCHANIMTEXAS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</row>
        <row r="147">
          <cell r="A147" t="str">
            <v>IF-PAN/TX/OK</v>
          </cell>
          <cell r="B147" t="str">
            <v>EAST</v>
          </cell>
          <cell r="C147" t="str">
            <v>IF-PAN/TX/OKEAST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I147" t="str">
            <v>IF-HPL/SHPCHAN</v>
          </cell>
          <cell r="J147" t="str">
            <v>WEST</v>
          </cell>
          <cell r="K147" t="str">
            <v>IF-HPL/SHPCHANWEST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</row>
        <row r="148">
          <cell r="A148" t="str">
            <v>IF-PAN/TX/OK</v>
          </cell>
          <cell r="B148" t="str">
            <v>NGPRICE</v>
          </cell>
          <cell r="C148" t="str">
            <v>IF-PAN/TX/OKNGPRICE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I148" t="str">
            <v>IF-HPL/SHPCHAN</v>
          </cell>
          <cell r="J148" t="str">
            <v>EAST</v>
          </cell>
          <cell r="K148" t="str">
            <v>IF-HPL/SHPCHANEAST</v>
          </cell>
          <cell r="L148">
            <v>-267.82099999999997</v>
          </cell>
          <cell r="M148">
            <v>267.82099999999997</v>
          </cell>
          <cell r="N148">
            <v>0</v>
          </cell>
          <cell r="O148">
            <v>0</v>
          </cell>
        </row>
        <row r="149">
          <cell r="A149" t="str">
            <v>IF-PAN/TX/OK</v>
          </cell>
          <cell r="B149" t="str">
            <v>IMNORTHEAST</v>
          </cell>
          <cell r="C149" t="str">
            <v>IF-PAN/TX/OKIMNORTHEAST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I149" t="str">
            <v>IF-KERN/RIVER</v>
          </cell>
          <cell r="J149" t="str">
            <v>IMSOUTHEAST</v>
          </cell>
          <cell r="K149" t="str">
            <v>IF-KERN/RIVERIMSOUTHEAST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</row>
        <row r="150">
          <cell r="A150" t="str">
            <v>IF-PAN/TX/OK</v>
          </cell>
          <cell r="B150" t="str">
            <v>OPTIONS</v>
          </cell>
          <cell r="C150" t="str">
            <v>IF-PAN/TX/OKOPTIONS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I150" t="str">
            <v>IF-KOCH/LA</v>
          </cell>
          <cell r="J150" t="str">
            <v>OPTIONS</v>
          </cell>
          <cell r="K150" t="str">
            <v>IF-KOCH/LAOPTIONS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</row>
        <row r="151">
          <cell r="A151" t="str">
            <v>IF-PAN/TX/OK</v>
          </cell>
          <cell r="B151" t="str">
            <v>DESK</v>
          </cell>
          <cell r="C151" t="str">
            <v>IF-PAN/TX/OKDESK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I151" t="str">
            <v>IF-NGPL/LA</v>
          </cell>
          <cell r="J151" t="str">
            <v>WEST</v>
          </cell>
          <cell r="K151" t="str">
            <v>IF-NGPL/LAWEST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</row>
        <row r="152">
          <cell r="A152" t="str">
            <v>IF-QUESTAR</v>
          </cell>
          <cell r="B152" t="str">
            <v>EAST</v>
          </cell>
          <cell r="C152" t="str">
            <v>IF-QUESTAREAST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I152" t="str">
            <v>IF-NGPL/LA-STNG</v>
          </cell>
          <cell r="J152" t="str">
            <v>CENTRAL</v>
          </cell>
          <cell r="K152" t="str">
            <v>IF-NGPL/LA-STNGCENTRAL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</row>
        <row r="153">
          <cell r="A153" t="str">
            <v>IF-SONAT/LA</v>
          </cell>
          <cell r="B153" t="str">
            <v>EAST</v>
          </cell>
          <cell r="C153" t="str">
            <v>IF-SONAT/LAEAST</v>
          </cell>
          <cell r="D153">
            <v>84.0976</v>
          </cell>
          <cell r="E153">
            <v>84.0976</v>
          </cell>
          <cell r="F153">
            <v>84.0976</v>
          </cell>
          <cell r="G153">
            <v>84.0976</v>
          </cell>
          <cell r="I153" t="str">
            <v>IF-NGPL/MIDCON</v>
          </cell>
          <cell r="J153" t="str">
            <v>CENTRAL</v>
          </cell>
          <cell r="K153" t="str">
            <v>IF-NGPL/MIDCONCENTRAL</v>
          </cell>
          <cell r="L153">
            <v>-1700.7690000000007</v>
          </cell>
          <cell r="M153">
            <v>1700.7690000000007</v>
          </cell>
          <cell r="N153">
            <v>0</v>
          </cell>
          <cell r="O153">
            <v>0</v>
          </cell>
        </row>
        <row r="154">
          <cell r="A154" t="str">
            <v>IF-TENN/LA</v>
          </cell>
          <cell r="B154" t="str">
            <v>EAST</v>
          </cell>
          <cell r="C154" t="str">
            <v>IF-TENN/LAEAST</v>
          </cell>
          <cell r="D154">
            <v>-140.78370000000001</v>
          </cell>
          <cell r="E154">
            <v>140.78370000000001</v>
          </cell>
          <cell r="F154">
            <v>-140.78370000000001</v>
          </cell>
          <cell r="G154">
            <v>140.78370000000001</v>
          </cell>
          <cell r="I154" t="str">
            <v>IF-NGPL/MIDCON</v>
          </cell>
          <cell r="J154" t="str">
            <v>CENTRAL</v>
          </cell>
          <cell r="K154" t="str">
            <v>IF-NGPL/MIDCONCENTRAL</v>
          </cell>
          <cell r="L154">
            <v>-1700.7690000000007</v>
          </cell>
          <cell r="M154">
            <v>1700.7690000000007</v>
          </cell>
          <cell r="N154">
            <v>0</v>
          </cell>
          <cell r="O154">
            <v>0</v>
          </cell>
        </row>
        <row r="155">
          <cell r="A155" t="str">
            <v>IF-TENN/LA</v>
          </cell>
          <cell r="B155" t="str">
            <v>OPTIONS</v>
          </cell>
          <cell r="C155" t="str">
            <v>IF-TENN/LAOPTIONS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I155" t="str">
            <v>IF-NGPL/MIDCON</v>
          </cell>
          <cell r="J155" t="str">
            <v>NGPRICE</v>
          </cell>
          <cell r="K155" t="str">
            <v>IF-NGPL/MIDCONNGPRICE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</row>
        <row r="156">
          <cell r="A156" t="str">
            <v>IF-TENN/LA</v>
          </cell>
          <cell r="B156" t="str">
            <v>DESK</v>
          </cell>
          <cell r="C156" t="str">
            <v>IF-TENN/LADESK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I156" t="str">
            <v>IF-NGPL/MIDCON</v>
          </cell>
          <cell r="J156" t="str">
            <v>NGPRICE</v>
          </cell>
          <cell r="K156" t="str">
            <v>IF-NGPL/MIDCONNGPRICE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</row>
        <row r="157">
          <cell r="A157" t="str">
            <v>IF-TENN/LA</v>
          </cell>
          <cell r="B157" t="str">
            <v>EAST</v>
          </cell>
          <cell r="C157" t="str">
            <v>IF-TENN/LAEAST</v>
          </cell>
          <cell r="D157">
            <v>-140.78370000000001</v>
          </cell>
          <cell r="E157">
            <v>140.78370000000001</v>
          </cell>
          <cell r="F157">
            <v>-140.78370000000001</v>
          </cell>
          <cell r="G157">
            <v>140.78370000000001</v>
          </cell>
          <cell r="I157" t="str">
            <v>IF-NGPL/STX</v>
          </cell>
          <cell r="J157" t="str">
            <v>IMCENTRAL</v>
          </cell>
          <cell r="K157" t="str">
            <v>IF-NGPL/STXIMCENTRAL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</row>
        <row r="158">
          <cell r="A158" t="str">
            <v>IF-TENN/LA_OFF</v>
          </cell>
          <cell r="B158" t="str">
            <v>BUG</v>
          </cell>
          <cell r="C158" t="str">
            <v>IF-TENN/LA_OFFBUG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I158" t="str">
            <v>IF-NGPLTXOK</v>
          </cell>
          <cell r="J158" t="str">
            <v>OPTIONS</v>
          </cell>
          <cell r="K158" t="str">
            <v>IF-NGPLTXOKOPTIONS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</row>
        <row r="159">
          <cell r="A159" t="str">
            <v>IF-TENN/TX</v>
          </cell>
          <cell r="B159" t="str">
            <v>EAST</v>
          </cell>
          <cell r="C159" t="str">
            <v>IF-TENN/TXEAST</v>
          </cell>
          <cell r="D159">
            <v>-411.61360000000002</v>
          </cell>
          <cell r="E159">
            <v>411.61360000000002</v>
          </cell>
          <cell r="F159">
            <v>-411.61360000000002</v>
          </cell>
          <cell r="G159">
            <v>411.61360000000002</v>
          </cell>
          <cell r="I159" t="str">
            <v>IF-NGPLTXOK</v>
          </cell>
          <cell r="J159" t="str">
            <v>DESK</v>
          </cell>
          <cell r="K159" t="str">
            <v>IF-NGPLTXOKDESK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</row>
        <row r="160">
          <cell r="A160" t="str">
            <v>IF-TENN/TX</v>
          </cell>
          <cell r="B160" t="str">
            <v>NEWYORK</v>
          </cell>
          <cell r="C160" t="str">
            <v>IF-TENN/TXNEWYORK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I160" t="str">
            <v>IF-NNG/DEMARCAT</v>
          </cell>
          <cell r="J160" t="str">
            <v>IMC</v>
          </cell>
          <cell r="K160" t="str">
            <v>IF-NNG/DEMARCATIMC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</row>
        <row r="161">
          <cell r="A161" t="str">
            <v>IF-TETCO/ELA</v>
          </cell>
          <cell r="B161" t="str">
            <v>BUG</v>
          </cell>
          <cell r="C161" t="str">
            <v>IF-TETCO/ELABUG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I161" t="str">
            <v>IF-NNG/VENT</v>
          </cell>
          <cell r="J161" t="str">
            <v>WEST</v>
          </cell>
          <cell r="K161" t="str">
            <v>IF-NNG/VENTWEST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</row>
        <row r="162">
          <cell r="A162" t="str">
            <v>IF-TETCO/ETX</v>
          </cell>
          <cell r="B162" t="str">
            <v>BUG</v>
          </cell>
          <cell r="C162" t="str">
            <v>IF-TETCO/ETXBUG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I162" t="str">
            <v>IF-NNG/VENT</v>
          </cell>
          <cell r="J162" t="str">
            <v>NGPRICE</v>
          </cell>
          <cell r="K162" t="str">
            <v>IF-NNG/VENTNGPRICE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</row>
        <row r="163">
          <cell r="A163" t="str">
            <v>IF-TETCO/M1</v>
          </cell>
          <cell r="B163" t="str">
            <v>EAST</v>
          </cell>
          <cell r="C163" t="str">
            <v>IF-TETCO/M1EAST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I163" t="str">
            <v>IF-NORAM/EAST</v>
          </cell>
          <cell r="J163" t="str">
            <v>EAST</v>
          </cell>
          <cell r="K163" t="str">
            <v>IF-NORAM/EASTEAST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</row>
        <row r="164">
          <cell r="A164" t="str">
            <v>IF-TETCO/M3</v>
          </cell>
          <cell r="B164" t="str">
            <v>IMNORTHEAST</v>
          </cell>
          <cell r="C164" t="str">
            <v>IF-TETCO/M3IMNORTHEAST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I164" t="str">
            <v>IF-NORAM/EAST</v>
          </cell>
          <cell r="J164" t="str">
            <v>TEXAS</v>
          </cell>
          <cell r="K164" t="str">
            <v>IF-NORAM/EASTTEXAS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</row>
        <row r="165">
          <cell r="A165" t="str">
            <v>IF-TETCO/M3</v>
          </cell>
          <cell r="B165" t="str">
            <v>IMTEXAS</v>
          </cell>
          <cell r="C165" t="str">
            <v>IF-TETCO/M3IMTEXAS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I165" t="str">
            <v>IF-NORAM/EAST</v>
          </cell>
          <cell r="J165" t="str">
            <v>WEST</v>
          </cell>
          <cell r="K165" t="str">
            <v>IF-NORAM/EASTWEST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</row>
        <row r="166">
          <cell r="A166" t="str">
            <v>IF-TETCO/STX</v>
          </cell>
          <cell r="B166" t="str">
            <v>EAST</v>
          </cell>
          <cell r="C166" t="str">
            <v>IF-TETCO/STXEAST</v>
          </cell>
          <cell r="D166">
            <v>233.15950000000001</v>
          </cell>
          <cell r="E166">
            <v>233.15950000000001</v>
          </cell>
          <cell r="F166">
            <v>233.15950000000001</v>
          </cell>
          <cell r="G166">
            <v>233.15950000000001</v>
          </cell>
          <cell r="I166" t="str">
            <v>IF-NTHWST/CANBR</v>
          </cell>
          <cell r="J166" t="str">
            <v>IMWEST</v>
          </cell>
          <cell r="K166" t="str">
            <v>IF-NTHWST/CANBRIMWEST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</row>
        <row r="167">
          <cell r="A167" t="str">
            <v>IF-TETCO/STX</v>
          </cell>
          <cell r="B167" t="str">
            <v>OPTIONS</v>
          </cell>
          <cell r="C167" t="str">
            <v>IF-TETCO/STXOPTIONS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I167" t="str">
            <v>IF-NTHWST/CANBR</v>
          </cell>
          <cell r="J167" t="str">
            <v>OPTIONS</v>
          </cell>
          <cell r="K167" t="str">
            <v>IF-NTHWST/CANBROPTIONS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</row>
        <row r="168">
          <cell r="A168" t="str">
            <v>IF-TETCO/STX</v>
          </cell>
          <cell r="B168" t="str">
            <v>DESK</v>
          </cell>
          <cell r="C168" t="str">
            <v>IF-TETCO/STXDESK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I168" t="str">
            <v>IF-NTHWST/CANBR</v>
          </cell>
          <cell r="J168" t="str">
            <v>CENTRAL</v>
          </cell>
          <cell r="K168" t="str">
            <v>IF-NTHWST/CANBRCENTRAL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</row>
        <row r="169">
          <cell r="A169" t="str">
            <v>IF-TETCO/WLA</v>
          </cell>
          <cell r="B169" t="str">
            <v>EAST</v>
          </cell>
          <cell r="C169" t="str">
            <v>IF-TETCO/WLAEAST</v>
          </cell>
          <cell r="D169">
            <v>181.1157</v>
          </cell>
          <cell r="E169">
            <v>181.1157</v>
          </cell>
          <cell r="F169">
            <v>181.1157</v>
          </cell>
          <cell r="G169">
            <v>181.1157</v>
          </cell>
          <cell r="I169" t="str">
            <v>IF-NWPL_ROCKY_M</v>
          </cell>
          <cell r="J169" t="str">
            <v>EAST</v>
          </cell>
          <cell r="K169" t="str">
            <v>IF-NWPL_ROCKY_MEAST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</row>
        <row r="170">
          <cell r="A170" t="str">
            <v>IF-TETCO/WLA</v>
          </cell>
          <cell r="B170" t="str">
            <v>EAST</v>
          </cell>
          <cell r="C170" t="str">
            <v>IF-TETCO/WLAEAST</v>
          </cell>
          <cell r="D170">
            <v>181.1157</v>
          </cell>
          <cell r="E170">
            <v>181.1157</v>
          </cell>
          <cell r="F170">
            <v>0</v>
          </cell>
          <cell r="G170">
            <v>0</v>
          </cell>
          <cell r="I170" t="str">
            <v>IF-NWPL_ROCKY_M</v>
          </cell>
          <cell r="J170" t="str">
            <v>NGPRICE</v>
          </cell>
          <cell r="K170" t="str">
            <v>IF-NWPL_ROCKY_MNGPRICE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</row>
        <row r="171">
          <cell r="A171" t="str">
            <v>IF-TETCO/WLA</v>
          </cell>
          <cell r="B171" t="str">
            <v>NGPRICE</v>
          </cell>
          <cell r="C171" t="str">
            <v>IF-TETCO/WLANGPRICE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I171" t="str">
            <v>IF-NWPL_ROCKY_M</v>
          </cell>
          <cell r="J171" t="str">
            <v>NGPRICE</v>
          </cell>
          <cell r="K171" t="str">
            <v>IF-NWPL_ROCKY_MNGPRICE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</row>
        <row r="172">
          <cell r="A172" t="str">
            <v>IF-TEXOMA</v>
          </cell>
          <cell r="B172" t="str">
            <v>NGPRICE</v>
          </cell>
          <cell r="C172" t="str">
            <v>IF-TEXOMANGPRICE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I172" t="str">
            <v>IF-NWPL_ROCKY_M</v>
          </cell>
          <cell r="J172" t="str">
            <v>IMCENTRAL</v>
          </cell>
          <cell r="K172" t="str">
            <v>IF-NWPL_ROCKY_MIMCENTRAL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</row>
        <row r="173">
          <cell r="A173" t="str">
            <v>IF-TEXOMA</v>
          </cell>
          <cell r="B173" t="str">
            <v>NGPRICE</v>
          </cell>
          <cell r="C173" t="str">
            <v>IF-TEXOMANGPRICE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I173" t="str">
            <v>IF-ONG/OKLAHOMA</v>
          </cell>
          <cell r="J173" t="str">
            <v>IMNORTHEAST</v>
          </cell>
          <cell r="K173" t="str">
            <v>IF-ONG/OKLAHOMAIMNORTHEAST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</row>
        <row r="174">
          <cell r="A174" t="str">
            <v>IF-TGT/Z1</v>
          </cell>
          <cell r="B174" t="str">
            <v>BUG</v>
          </cell>
          <cell r="C174" t="str">
            <v>IF-TGT/Z1BUG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I174" t="str">
            <v>IF-PAN/TX/OK</v>
          </cell>
          <cell r="J174" t="str">
            <v>EAST</v>
          </cell>
          <cell r="K174" t="str">
            <v>IF-PAN/TX/OKEAST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</row>
        <row r="175">
          <cell r="A175" t="str">
            <v>IF-TGT/ZSL</v>
          </cell>
          <cell r="B175" t="str">
            <v>EAST</v>
          </cell>
          <cell r="C175" t="str">
            <v>IF-TGT/ZSLEAST</v>
          </cell>
          <cell r="D175">
            <v>-361.50220000000002</v>
          </cell>
          <cell r="E175">
            <v>361.50220000000002</v>
          </cell>
          <cell r="F175">
            <v>-361.50220000000002</v>
          </cell>
          <cell r="G175">
            <v>361.50220000000002</v>
          </cell>
          <cell r="I175" t="str">
            <v>IF-PAN/TX/OK</v>
          </cell>
          <cell r="J175" t="str">
            <v>EAST</v>
          </cell>
          <cell r="K175" t="str">
            <v>IF-PAN/TX/OKEAST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</row>
        <row r="176">
          <cell r="A176" t="str">
            <v>IF-TGT/ZSL</v>
          </cell>
          <cell r="B176" t="str">
            <v>BUG</v>
          </cell>
          <cell r="C176" t="str">
            <v>IF-TGT/ZSLBUG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I176" t="str">
            <v>IF-PAN/TX/OK</v>
          </cell>
          <cell r="J176" t="str">
            <v>NGPRICE</v>
          </cell>
          <cell r="K176" t="str">
            <v>IF-PAN/TX/OKNGPRICE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</row>
        <row r="177">
          <cell r="A177" t="str">
            <v>IF-TGT/ZSL</v>
          </cell>
          <cell r="B177" t="str">
            <v>EAST</v>
          </cell>
          <cell r="C177" t="str">
            <v>IF-TGT/ZSLEAST</v>
          </cell>
          <cell r="D177">
            <v>-361.50220000000002</v>
          </cell>
          <cell r="E177">
            <v>361.50220000000002</v>
          </cell>
          <cell r="F177">
            <v>-361.50220000000002</v>
          </cell>
          <cell r="G177">
            <v>361.50220000000002</v>
          </cell>
          <cell r="I177" t="str">
            <v>IF-PAN/TX/OK</v>
          </cell>
          <cell r="J177" t="str">
            <v>IMNORTHEAST</v>
          </cell>
          <cell r="K177" t="str">
            <v>IF-PAN/TX/OKIMNORTHEAST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</row>
        <row r="178">
          <cell r="A178" t="str">
            <v>IF-TGT/ZSL</v>
          </cell>
          <cell r="B178" t="str">
            <v>BUG</v>
          </cell>
          <cell r="C178" t="str">
            <v>IF-TGT/ZSLBUG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I178" t="str">
            <v>IF-QUESTAR</v>
          </cell>
          <cell r="J178" t="str">
            <v>EAST</v>
          </cell>
          <cell r="K178" t="str">
            <v>IF-QUESTAREAST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</row>
        <row r="179">
          <cell r="A179" t="str">
            <v>IF-THOMPSONVILL</v>
          </cell>
          <cell r="B179" t="str">
            <v>EAST</v>
          </cell>
          <cell r="C179" t="str">
            <v>IF-THOMPSONVILLEAST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I179" t="str">
            <v>IF-TENN/LA_OFF</v>
          </cell>
          <cell r="J179" t="str">
            <v>BUG</v>
          </cell>
          <cell r="K179" t="str">
            <v>IF-TENN/LA_OFFBUG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</row>
        <row r="180">
          <cell r="A180" t="str">
            <v>IF-THOMPSONVILL</v>
          </cell>
          <cell r="B180" t="str">
            <v>NGPRICE</v>
          </cell>
          <cell r="C180" t="str">
            <v>IF-THOMPSONVILLNGPRICE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I180" t="str">
            <v>IF-TENN/TX</v>
          </cell>
          <cell r="J180" t="str">
            <v>NEWYORK</v>
          </cell>
          <cell r="K180" t="str">
            <v>IF-TENN/TXNEWYORK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</row>
        <row r="181">
          <cell r="A181" t="str">
            <v>IF-TRANSCO/Z1</v>
          </cell>
          <cell r="B181" t="str">
            <v>NGPRICE</v>
          </cell>
          <cell r="C181" t="str">
            <v>IF-TRANSCO/Z1NGPRICE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I181" t="str">
            <v>IF-TETCO/ELA</v>
          </cell>
          <cell r="J181" t="str">
            <v>BUG</v>
          </cell>
          <cell r="K181" t="str">
            <v>IF-TETCO/ELABUG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</row>
        <row r="182">
          <cell r="A182" t="str">
            <v>IF-TRANSCO/Z2</v>
          </cell>
          <cell r="B182" t="str">
            <v>NGPRICE</v>
          </cell>
          <cell r="C182" t="str">
            <v>IF-TRANSCO/Z2NGPRICE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I182" t="str">
            <v>IF-TETCO/ETX</v>
          </cell>
          <cell r="J182" t="str">
            <v>BUG</v>
          </cell>
          <cell r="K182" t="str">
            <v>IF-TETCO/ETXBUG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</row>
        <row r="183">
          <cell r="A183" t="str">
            <v>IF-TRANSCO/Z3</v>
          </cell>
          <cell r="B183" t="str">
            <v>BUG</v>
          </cell>
          <cell r="C183" t="str">
            <v>IF-TRANSCO/Z3BUG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I183" t="str">
            <v>IF-TETCO/M3</v>
          </cell>
          <cell r="J183" t="str">
            <v>IMNORTHEAST</v>
          </cell>
          <cell r="K183" t="str">
            <v>IF-TETCO/M3IMNORTHEAST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</row>
        <row r="184">
          <cell r="A184" t="str">
            <v>IF-TRANSCO/Z3</v>
          </cell>
          <cell r="B184" t="str">
            <v>IMNORTHEAST</v>
          </cell>
          <cell r="C184" t="str">
            <v>IF-TRANSCO/Z3IMNORTHEAST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I184" t="str">
            <v>IF-TETCO/M3</v>
          </cell>
          <cell r="J184" t="str">
            <v>IMTEXAS</v>
          </cell>
          <cell r="K184" t="str">
            <v>IF-TETCO/M3IMTEXAS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</row>
        <row r="185">
          <cell r="A185" t="str">
            <v>IF-TRANSCO/Z3</v>
          </cell>
          <cell r="B185" t="str">
            <v>OPTIONS</v>
          </cell>
          <cell r="C185" t="str">
            <v>IF-TRANSCO/Z3OPTIONS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I185" t="str">
            <v>IF-TETCO/STX</v>
          </cell>
          <cell r="J185" t="str">
            <v>OPTIONS</v>
          </cell>
          <cell r="K185" t="str">
            <v>IF-TETCO/STXOPTIONS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</row>
        <row r="186">
          <cell r="A186" t="str">
            <v>IF-TRANSCO/Z3</v>
          </cell>
          <cell r="B186" t="str">
            <v>DESK</v>
          </cell>
          <cell r="C186" t="str">
            <v>IF-TRANSCO/Z3DESK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I186" t="str">
            <v>IF-TETCO/STX</v>
          </cell>
          <cell r="J186" t="str">
            <v>DESK</v>
          </cell>
          <cell r="K186" t="str">
            <v>IF-TETCO/STXDESK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</row>
        <row r="187">
          <cell r="A187" t="str">
            <v>IF-TRANSCO/Z3</v>
          </cell>
          <cell r="B187" t="str">
            <v>BUG</v>
          </cell>
          <cell r="C187" t="str">
            <v>IF-TRANSCO/Z3BUG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I187" t="str">
            <v>IF-TETCO/WLA</v>
          </cell>
          <cell r="J187" t="str">
            <v>EAST</v>
          </cell>
          <cell r="K187" t="str">
            <v>IF-TETCO/WLAEAST</v>
          </cell>
          <cell r="L187">
            <v>-429.6108999999999</v>
          </cell>
          <cell r="M187">
            <v>429.6108999999999</v>
          </cell>
          <cell r="N187">
            <v>0</v>
          </cell>
          <cell r="O187">
            <v>0</v>
          </cell>
        </row>
        <row r="188">
          <cell r="A188" t="str">
            <v>IF-TRANSCO/Z3</v>
          </cell>
          <cell r="B188" t="str">
            <v>IMNORTHEAST</v>
          </cell>
          <cell r="C188" t="str">
            <v>IF-TRANSCO/Z3IMNORTHEAST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I188" t="str">
            <v>IF-TETCO/WLA</v>
          </cell>
          <cell r="J188" t="str">
            <v>NGPRICE</v>
          </cell>
          <cell r="K188" t="str">
            <v>IF-TETCO/WLANGPRICE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</row>
        <row r="189">
          <cell r="A189" t="str">
            <v>IF-TRANSCO/Z3</v>
          </cell>
          <cell r="B189" t="str">
            <v>EAST</v>
          </cell>
          <cell r="C189" t="str">
            <v>IF-TRANSCO/Z3EAST</v>
          </cell>
          <cell r="D189">
            <v>105.0802</v>
          </cell>
          <cell r="E189">
            <v>105.0802</v>
          </cell>
          <cell r="F189">
            <v>105.0802</v>
          </cell>
          <cell r="G189">
            <v>105.0802</v>
          </cell>
          <cell r="I189" t="str">
            <v>IF-TEXOMA</v>
          </cell>
          <cell r="J189" t="str">
            <v>NGPRICE</v>
          </cell>
          <cell r="K189" t="str">
            <v>IF-TEXOMANGPRICE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</row>
        <row r="190">
          <cell r="A190" t="str">
            <v>IF-TRANSCO/Z3</v>
          </cell>
          <cell r="B190" t="str">
            <v>BUG</v>
          </cell>
          <cell r="C190" t="str">
            <v>IF-TRANSCO/Z3BUG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I190" t="str">
            <v>IF-TEXOMA</v>
          </cell>
          <cell r="J190" t="str">
            <v>NGPRICE</v>
          </cell>
          <cell r="K190" t="str">
            <v>IF-TEXOMANGPRICE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</row>
        <row r="191">
          <cell r="A191" t="str">
            <v>IF-TRANSCO/Z3</v>
          </cell>
          <cell r="B191" t="str">
            <v>EAST</v>
          </cell>
          <cell r="C191" t="str">
            <v>IF-TRANSCO/Z3EAST</v>
          </cell>
          <cell r="D191">
            <v>105.0802</v>
          </cell>
          <cell r="E191">
            <v>105.0802</v>
          </cell>
          <cell r="F191">
            <v>105.0802</v>
          </cell>
          <cell r="G191">
            <v>105.0802</v>
          </cell>
          <cell r="I191" t="str">
            <v>IF-TGT/Z1</v>
          </cell>
          <cell r="J191" t="str">
            <v>BUG</v>
          </cell>
          <cell r="K191" t="str">
            <v>IF-TGT/Z1BUG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</row>
        <row r="192">
          <cell r="A192" t="str">
            <v>IF-TRANSCO/Z3</v>
          </cell>
          <cell r="B192" t="str">
            <v>NEWYORK</v>
          </cell>
          <cell r="C192" t="str">
            <v>IF-TRANSCO/Z3NEWYORK</v>
          </cell>
          <cell r="D192">
            <v>629.89279999999997</v>
          </cell>
          <cell r="E192">
            <v>629.89279999999997</v>
          </cell>
          <cell r="F192">
            <v>629.89279999999997</v>
          </cell>
          <cell r="G192">
            <v>629.89279999999997</v>
          </cell>
          <cell r="I192" t="str">
            <v>IF-TGT/ZSL</v>
          </cell>
          <cell r="J192" t="str">
            <v>BUG</v>
          </cell>
          <cell r="K192" t="str">
            <v>IF-TGT/ZSLBUG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</row>
        <row r="193">
          <cell r="A193" t="str">
            <v>IF-TRANSCO/Z4</v>
          </cell>
          <cell r="B193" t="str">
            <v>BUG</v>
          </cell>
          <cell r="C193" t="str">
            <v>IF-TRANSCO/Z4BUG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I193" t="str">
            <v>IF-TGT/ZSL</v>
          </cell>
          <cell r="J193" t="str">
            <v>BUG</v>
          </cell>
          <cell r="K193" t="str">
            <v>IF-TGT/ZSLBUG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</row>
        <row r="194">
          <cell r="A194" t="str">
            <v>IF-TRANSCO/Z4</v>
          </cell>
          <cell r="B194" t="str">
            <v>IMNORTHEAST</v>
          </cell>
          <cell r="C194" t="str">
            <v>IF-TRANSCO/Z4IMNORTHEAST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I194" t="str">
            <v>IF-THOMPSONVILL</v>
          </cell>
          <cell r="J194" t="str">
            <v>EAST</v>
          </cell>
          <cell r="K194" t="str">
            <v>IF-THOMPSONVILLEAST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</row>
        <row r="195">
          <cell r="A195" t="str">
            <v>IF-TRANSCO/Z6</v>
          </cell>
          <cell r="B195" t="str">
            <v>OPTIONS</v>
          </cell>
          <cell r="C195" t="str">
            <v>IF-TRANSCO/Z6OPTIONS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I195" t="str">
            <v>IF-THOMPSONVILL</v>
          </cell>
          <cell r="J195" t="str">
            <v>NGPRICE</v>
          </cell>
          <cell r="K195" t="str">
            <v>IF-THOMPSONVILLNGPRICE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</row>
        <row r="196">
          <cell r="A196" t="str">
            <v>IF-TRANSCO/Z6</v>
          </cell>
          <cell r="B196" t="str">
            <v>DESK</v>
          </cell>
          <cell r="C196" t="str">
            <v>IF-TRANSCO/Z6DESK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I196" t="str">
            <v>IF-TRANSCO/Z1</v>
          </cell>
          <cell r="J196" t="str">
            <v>NGPRICE</v>
          </cell>
          <cell r="K196" t="str">
            <v>IF-TRANSCO/Z1NGPRICE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</row>
        <row r="197">
          <cell r="A197" t="str">
            <v>IF-TRANSCO/Z6</v>
          </cell>
          <cell r="B197" t="str">
            <v>BUG</v>
          </cell>
          <cell r="C197" t="str">
            <v>IF-TRANSCO/Z6BUG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I197" t="str">
            <v>IF-TRANSCO/Z2</v>
          </cell>
          <cell r="J197" t="str">
            <v>NGPRICE</v>
          </cell>
          <cell r="K197" t="str">
            <v>IF-TRANSCO/Z2NGPRICE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</row>
        <row r="198">
          <cell r="A198" t="str">
            <v>IF-TRANSCO/Z6</v>
          </cell>
          <cell r="B198" t="str">
            <v>CENTRAL</v>
          </cell>
          <cell r="C198" t="str">
            <v>IF-TRANSCO/Z6CENTRAL</v>
          </cell>
          <cell r="D198">
            <v>104.9821</v>
          </cell>
          <cell r="E198">
            <v>104.9821</v>
          </cell>
          <cell r="F198">
            <v>104.9821</v>
          </cell>
          <cell r="G198">
            <v>104.9821</v>
          </cell>
          <cell r="I198" t="str">
            <v>IF-TRANSCO/Z3</v>
          </cell>
          <cell r="J198" t="str">
            <v>BUG</v>
          </cell>
          <cell r="K198" t="str">
            <v>IF-TRANSCO/Z3BUG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</row>
        <row r="199">
          <cell r="A199" t="str">
            <v>IF-TRANSCO/Z6</v>
          </cell>
          <cell r="B199" t="str">
            <v>OPTIONS</v>
          </cell>
          <cell r="C199" t="str">
            <v>IF-TRANSCO/Z6OPTIONS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I199" t="str">
            <v>IF-TRANSCO/Z3</v>
          </cell>
          <cell r="J199" t="str">
            <v>IMNORTHEAST</v>
          </cell>
          <cell r="K199" t="str">
            <v>IF-TRANSCO/Z3IMNORTHEAST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</row>
        <row r="200">
          <cell r="A200" t="str">
            <v>IF-TRANSCO/Z6</v>
          </cell>
          <cell r="B200" t="str">
            <v>DESK</v>
          </cell>
          <cell r="C200" t="str">
            <v>IF-TRANSCO/Z6DESK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I200" t="str">
            <v>IF-TRANSCO/Z3</v>
          </cell>
          <cell r="J200" t="str">
            <v>BUG</v>
          </cell>
          <cell r="K200" t="str">
            <v>IF-TRANSCO/Z3BUG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</row>
        <row r="201">
          <cell r="A201" t="str">
            <v>IF-TRANSCO/Z6</v>
          </cell>
          <cell r="B201" t="str">
            <v>CENTRAL</v>
          </cell>
          <cell r="C201" t="str">
            <v>IF-TRANSCO/Z6CENTRAL</v>
          </cell>
          <cell r="D201">
            <v>104.9821</v>
          </cell>
          <cell r="E201">
            <v>104.9821</v>
          </cell>
          <cell r="F201">
            <v>104.9821</v>
          </cell>
          <cell r="G201">
            <v>104.9821</v>
          </cell>
          <cell r="I201" t="str">
            <v>IF-TRANSCO/Z3</v>
          </cell>
          <cell r="J201" t="str">
            <v>IMNORTHEAST</v>
          </cell>
          <cell r="K201" t="str">
            <v>IF-TRANSCO/Z3IMNORTHEAST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</row>
        <row r="202">
          <cell r="A202" t="str">
            <v>IF-TRANSCO/Z6</v>
          </cell>
          <cell r="B202" t="str">
            <v>OPTIONS</v>
          </cell>
          <cell r="C202" t="str">
            <v>IF-TRANSCO/Z6OPTIONS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I202" t="str">
            <v>IF-TRANSCO/Z3</v>
          </cell>
          <cell r="J202" t="str">
            <v>BUG</v>
          </cell>
          <cell r="K202" t="str">
            <v>IF-TRANSCO/Z3BUG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</row>
        <row r="203">
          <cell r="A203" t="str">
            <v>IF-TRUNKL/FLDZN</v>
          </cell>
          <cell r="B203" t="str">
            <v>DESK</v>
          </cell>
          <cell r="C203" t="str">
            <v>IF-TRUNKL/FLDZNDESK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I203" t="str">
            <v>IF-TRANSCO/Z3</v>
          </cell>
          <cell r="J203" t="str">
            <v>NEWYORK</v>
          </cell>
          <cell r="K203" t="str">
            <v>IF-TRANSCO/Z3NEWYORK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</row>
        <row r="204">
          <cell r="A204" t="str">
            <v>IF-TRUNKL/FLDZN</v>
          </cell>
          <cell r="B204" t="str">
            <v>CENTRAL</v>
          </cell>
          <cell r="C204" t="str">
            <v>IF-TRUNKL/FLDZNCENTRAL</v>
          </cell>
          <cell r="D204">
            <v>-0.45810000000000001</v>
          </cell>
          <cell r="E204">
            <v>0.45810000000000001</v>
          </cell>
          <cell r="F204">
            <v>-0.45810000000000001</v>
          </cell>
          <cell r="G204">
            <v>0.45810000000000001</v>
          </cell>
          <cell r="I204" t="str">
            <v>IF-TRANSCO/Z4</v>
          </cell>
          <cell r="J204" t="str">
            <v>BUG</v>
          </cell>
          <cell r="K204" t="str">
            <v>IF-TRANSCO/Z4BUG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</row>
        <row r="205">
          <cell r="A205" t="str">
            <v>IF-TRUNKL/FLDZN</v>
          </cell>
          <cell r="B205" t="str">
            <v>WEST</v>
          </cell>
          <cell r="C205" t="str">
            <v>IF-TRUNKL/FLDZNWEST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I205" t="str">
            <v>IF-TRANSCO/Z4</v>
          </cell>
          <cell r="J205" t="str">
            <v>IMNORTHEAST</v>
          </cell>
          <cell r="K205" t="str">
            <v>IF-TRANSCO/Z4IMNORTHEAST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</row>
        <row r="206">
          <cell r="A206" t="str">
            <v>IF-TRUNKL/LA</v>
          </cell>
          <cell r="B206" t="str">
            <v>CENTRAL</v>
          </cell>
          <cell r="C206" t="str">
            <v>IF-TRUNKL/LACENTRAL</v>
          </cell>
          <cell r="D206">
            <v>-312.78699999999998</v>
          </cell>
          <cell r="E206">
            <v>312.78699999999998</v>
          </cell>
          <cell r="F206">
            <v>-312.78699999999998</v>
          </cell>
          <cell r="G206">
            <v>312.78699999999998</v>
          </cell>
          <cell r="I206" t="str">
            <v>IF-TRANSCO/Z6</v>
          </cell>
          <cell r="J206" t="str">
            <v>BUG</v>
          </cell>
          <cell r="K206" t="str">
            <v>IF-TRANSCO/Z6BUG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</row>
        <row r="207">
          <cell r="A207" t="str">
            <v>IF-TRUNKL/LA</v>
          </cell>
          <cell r="B207" t="str">
            <v>CENTRAL</v>
          </cell>
          <cell r="C207" t="str">
            <v>IF-TRUNKL/LACENTRAL</v>
          </cell>
          <cell r="D207">
            <v>-312.78699999999998</v>
          </cell>
          <cell r="E207">
            <v>312.78699999999998</v>
          </cell>
          <cell r="F207">
            <v>0</v>
          </cell>
          <cell r="G207">
            <v>0</v>
          </cell>
          <cell r="I207" t="str">
            <v>IF-TRANSCO/Z6</v>
          </cell>
          <cell r="J207" t="str">
            <v>CENTRAL</v>
          </cell>
          <cell r="K207" t="str">
            <v>IF-TRANSCO/Z6CENTRAL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</row>
        <row r="208">
          <cell r="A208" t="str">
            <v>IF-TRUNKL/LA</v>
          </cell>
          <cell r="B208" t="str">
            <v>CENTRAL</v>
          </cell>
          <cell r="C208" t="str">
            <v>IF-TRUNKL/LACENTRAL</v>
          </cell>
          <cell r="D208">
            <v>-312.78699999999998</v>
          </cell>
          <cell r="E208">
            <v>312.78699999999998</v>
          </cell>
          <cell r="F208">
            <v>0</v>
          </cell>
          <cell r="G208">
            <v>0</v>
          </cell>
          <cell r="I208" t="str">
            <v>IF-TRANSCO/Z6</v>
          </cell>
          <cell r="J208" t="str">
            <v>CENTRAL</v>
          </cell>
          <cell r="K208" t="str">
            <v>IF-TRANSCO/Z6CENTRAL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</row>
        <row r="209">
          <cell r="A209" t="str">
            <v>IF-TRUNKL/TX</v>
          </cell>
          <cell r="B209" t="str">
            <v>IMCENTRAL</v>
          </cell>
          <cell r="C209" t="str">
            <v>IF-TRUNKL/TXIMCENTRAL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I209" t="str">
            <v>IF-TRUNKL/FLDZN</v>
          </cell>
          <cell r="J209" t="str">
            <v>WEST</v>
          </cell>
          <cell r="K209" t="str">
            <v>IF-TRUNKL/FLDZNWEST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</row>
        <row r="210">
          <cell r="A210" t="str">
            <v>IF-TW/PERMIAN</v>
          </cell>
          <cell r="B210" t="str">
            <v>OPTIONS</v>
          </cell>
          <cell r="C210" t="str">
            <v>IF-TW/PERMIANOPTIONS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I210" t="str">
            <v>IF-TRUNKL/LA</v>
          </cell>
          <cell r="J210" t="str">
            <v>CENTRAL</v>
          </cell>
          <cell r="K210" t="str">
            <v>IF-TRUNKL/LACENTRAL</v>
          </cell>
          <cell r="L210">
            <v>-796.71299999999997</v>
          </cell>
          <cell r="M210">
            <v>796.71299999999997</v>
          </cell>
          <cell r="N210">
            <v>0</v>
          </cell>
          <cell r="O210">
            <v>0</v>
          </cell>
        </row>
        <row r="211">
          <cell r="A211" t="str">
            <v>IF-WNG/TOK</v>
          </cell>
          <cell r="B211" t="str">
            <v>DESK</v>
          </cell>
          <cell r="C211" t="str">
            <v>IF-WNG/TOKDESK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I211" t="str">
            <v>IF-TRUNKL/LA</v>
          </cell>
          <cell r="J211" t="str">
            <v>CENTRAL</v>
          </cell>
          <cell r="K211" t="str">
            <v>IF-TRUNKL/LACENTRAL</v>
          </cell>
          <cell r="L211">
            <v>-796.71299999999997</v>
          </cell>
          <cell r="M211">
            <v>796.71299999999997</v>
          </cell>
          <cell r="N211">
            <v>0</v>
          </cell>
          <cell r="O211">
            <v>0</v>
          </cell>
        </row>
        <row r="212">
          <cell r="A212" t="str">
            <v>IF-WNG/TOK</v>
          </cell>
          <cell r="B212" t="str">
            <v>IMCENTRAL</v>
          </cell>
          <cell r="C212" t="str">
            <v>IF-WNG/TOKIMCENTRAL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I212" t="str">
            <v>IF-TRUNKL/TX</v>
          </cell>
          <cell r="J212" t="str">
            <v>IMCENTRAL</v>
          </cell>
          <cell r="K212" t="str">
            <v>IF-TRUNKL/TXIMCENTRAL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</row>
        <row r="213">
          <cell r="A213" t="str">
            <v>MICH/CONS</v>
          </cell>
          <cell r="B213" t="str">
            <v>CENTRAL</v>
          </cell>
          <cell r="C213" t="str">
            <v>MICH/CONSCENTRAL</v>
          </cell>
          <cell r="D213">
            <v>-50.265000000000001</v>
          </cell>
          <cell r="E213">
            <v>50.265000000000001</v>
          </cell>
          <cell r="F213">
            <v>-50.265000000000001</v>
          </cell>
          <cell r="G213">
            <v>50.265000000000001</v>
          </cell>
          <cell r="I213" t="str">
            <v>IF-TW/PERMIAN</v>
          </cell>
          <cell r="J213" t="str">
            <v>OPTIONS</v>
          </cell>
          <cell r="K213" t="str">
            <v>IF-TW/PERMIANOPTIONS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</row>
        <row r="214">
          <cell r="A214" t="str">
            <v>MICH_CG-GD</v>
          </cell>
          <cell r="B214" t="str">
            <v>NEWYORK</v>
          </cell>
          <cell r="C214" t="str">
            <v>MICH_CG-GDNEWYORK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I214" t="str">
            <v>IF-WNG/TOK</v>
          </cell>
          <cell r="J214" t="str">
            <v>DESK</v>
          </cell>
          <cell r="K214" t="str">
            <v>IF-WNG/TOKDESK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</row>
        <row r="215">
          <cell r="A215" t="str">
            <v>MICH_CG-GD</v>
          </cell>
          <cell r="B215" t="str">
            <v>CENTRAL</v>
          </cell>
          <cell r="C215" t="str">
            <v>MICH_CG-GDCENTRAL</v>
          </cell>
          <cell r="D215">
            <v>468.05439999999999</v>
          </cell>
          <cell r="E215">
            <v>468.05439999999999</v>
          </cell>
          <cell r="F215">
            <v>468.05439999999999</v>
          </cell>
          <cell r="G215">
            <v>468.05439999999999</v>
          </cell>
          <cell r="I215" t="str">
            <v>IF-WNG/TOK</v>
          </cell>
          <cell r="J215" t="str">
            <v>IMCENTRAL</v>
          </cell>
          <cell r="K215" t="str">
            <v>IF-WNG/TOKIMCENTRAL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</row>
        <row r="216">
          <cell r="A216" t="str">
            <v>MICH_CG-GD</v>
          </cell>
          <cell r="B216" t="str">
            <v>CENTRAL</v>
          </cell>
          <cell r="C216" t="str">
            <v>MICH_CG-GDCENTRAL</v>
          </cell>
          <cell r="D216">
            <v>468.05439999999999</v>
          </cell>
          <cell r="E216">
            <v>468.05439999999999</v>
          </cell>
          <cell r="F216">
            <v>0</v>
          </cell>
          <cell r="G216">
            <v>0</v>
          </cell>
          <cell r="I216" t="str">
            <v>MICH_CG-GD</v>
          </cell>
          <cell r="J216" t="str">
            <v>NEWYORK</v>
          </cell>
          <cell r="K216" t="str">
            <v>MICH_CG-GDNEWYORK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</row>
        <row r="217">
          <cell r="A217" t="str">
            <v>MICH_CG-GD</v>
          </cell>
          <cell r="B217" t="str">
            <v>EAST</v>
          </cell>
          <cell r="C217" t="str">
            <v>MICH_CG-GDEAST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I217" t="str">
            <v>MICH_CG-GD</v>
          </cell>
          <cell r="J217" t="str">
            <v>CENTRAL</v>
          </cell>
          <cell r="K217" t="str">
            <v>MICH_CG-GDCENTRAL</v>
          </cell>
          <cell r="L217">
            <v>-502.80649999999991</v>
          </cell>
          <cell r="M217">
            <v>502.80649999999991</v>
          </cell>
          <cell r="N217">
            <v>0</v>
          </cell>
          <cell r="O217">
            <v>0</v>
          </cell>
        </row>
        <row r="218">
          <cell r="A218" t="str">
            <v>ML7/CG</v>
          </cell>
          <cell r="B218" t="str">
            <v>EAST</v>
          </cell>
          <cell r="C218" t="str">
            <v>ML7/CGEAST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I218" t="str">
            <v>MICH_CG-GD</v>
          </cell>
          <cell r="J218" t="str">
            <v>EAST</v>
          </cell>
          <cell r="K218" t="str">
            <v>MICH_CG-GDEAST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</row>
        <row r="219">
          <cell r="A219" t="str">
            <v>NAT/FUEL/LEIDY</v>
          </cell>
          <cell r="B219" t="str">
            <v>NEWYORK</v>
          </cell>
          <cell r="C219" t="str">
            <v>NAT/FUEL/LEIDYNEWYORK</v>
          </cell>
          <cell r="D219">
            <v>27.5623</v>
          </cell>
          <cell r="E219">
            <v>27.5623</v>
          </cell>
          <cell r="F219">
            <v>27.5623</v>
          </cell>
          <cell r="G219">
            <v>27.5623</v>
          </cell>
          <cell r="I219" t="str">
            <v>ML7/CG</v>
          </cell>
          <cell r="J219" t="str">
            <v>EAST</v>
          </cell>
          <cell r="K219" t="str">
            <v>ML7/CGEAST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</row>
        <row r="220">
          <cell r="A220" t="str">
            <v>NG</v>
          </cell>
          <cell r="B220" t="str">
            <v>NEWYORK</v>
          </cell>
          <cell r="C220" t="str">
            <v>NGNEWYORK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I220" t="str">
            <v>NG</v>
          </cell>
          <cell r="J220" t="str">
            <v>NEWYORK</v>
          </cell>
          <cell r="K220" t="str">
            <v>NGNEWYORK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</row>
        <row r="221">
          <cell r="A221" t="str">
            <v>NG</v>
          </cell>
          <cell r="B221" t="str">
            <v>TEXAS</v>
          </cell>
          <cell r="C221" t="str">
            <v>NGTEXAS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I221" t="str">
            <v>NG</v>
          </cell>
          <cell r="J221" t="str">
            <v>TEXAS</v>
          </cell>
          <cell r="K221" t="str">
            <v>NGTEXAS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</row>
        <row r="222">
          <cell r="A222" t="str">
            <v>NG</v>
          </cell>
          <cell r="B222" t="str">
            <v>TEXAS</v>
          </cell>
          <cell r="C222" t="str">
            <v>NGTEXAS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I222" t="str">
            <v>NG</v>
          </cell>
          <cell r="J222" t="str">
            <v>TEXAS</v>
          </cell>
          <cell r="K222" t="str">
            <v>NGTEXAS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</row>
        <row r="223">
          <cell r="A223" t="str">
            <v>NG</v>
          </cell>
          <cell r="B223" t="str">
            <v>WEST</v>
          </cell>
          <cell r="C223" t="str">
            <v>NGWEST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I223" t="str">
            <v>NG</v>
          </cell>
          <cell r="J223" t="str">
            <v>WEST</v>
          </cell>
          <cell r="K223" t="str">
            <v>NGWEST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</row>
        <row r="224">
          <cell r="A224" t="str">
            <v>NG</v>
          </cell>
          <cell r="B224" t="str">
            <v>WEST</v>
          </cell>
          <cell r="C224" t="str">
            <v>NGWEST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I224" t="str">
            <v>NG</v>
          </cell>
          <cell r="J224" t="str">
            <v>WEST</v>
          </cell>
          <cell r="K224" t="str">
            <v>NGWEST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</row>
      </sheetData>
      <sheetData sheetId="1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GasBasisPosition"/>
    </definedNames>
    <sheetDataSet>
      <sheetData sheetId="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 Month"/>
      <sheetName val="Date Master"/>
      <sheetName val="BASIS Extract"/>
      <sheetName val="IDXExtract"/>
      <sheetName val="Basis Positions"/>
      <sheetName val="Shankman"/>
      <sheetName val="Shankman Previous Day"/>
      <sheetName val="Sturn"/>
      <sheetName val="Basis Report Consolidated"/>
      <sheetName val="Prior Day Benchmark Positions"/>
      <sheetName val="Macro2"/>
      <sheetName val="Macro1"/>
      <sheetName val="Basis Change (2)"/>
      <sheetName val="Basis Change"/>
      <sheetName val="Portfolios"/>
      <sheetName val="Backward Roll Notional Top 25"/>
      <sheetName val="Backward Roll Sort"/>
      <sheetName val="Module1"/>
      <sheetName val="BAS_Shankman05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579">
          <cell r="H579">
            <v>0</v>
          </cell>
          <cell r="J579">
            <v>0</v>
          </cell>
          <cell r="L579">
            <v>0</v>
          </cell>
          <cell r="N579">
            <v>0</v>
          </cell>
          <cell r="P579">
            <v>0</v>
          </cell>
          <cell r="R579">
            <v>0</v>
          </cell>
          <cell r="AJ579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gn-Off"/>
      <sheetName val="Lavorato"/>
      <sheetName val="INTRA-EAST"/>
      <sheetName val="INTRA-WEST"/>
      <sheetName val="INTRA-TEXAS"/>
      <sheetName val="INTRA-CENTRAL"/>
      <sheetName val="EES"/>
    </sheetNames>
    <sheetDataSet>
      <sheetData sheetId="0" refreshError="1"/>
      <sheetData sheetId="1" refreshError="1">
        <row r="13">
          <cell r="E13">
            <v>4578.9858891499998</v>
          </cell>
          <cell r="F13">
            <v>-2168.3987536300006</v>
          </cell>
          <cell r="G13">
            <v>5602.2784738999999</v>
          </cell>
          <cell r="H13">
            <v>6062.2987325399981</v>
          </cell>
          <cell r="I13">
            <v>-5182.0839539300005</v>
          </cell>
          <cell r="J13">
            <v>-4529.0218171000006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2">
    <pageSetUpPr fitToPage="1"/>
  </sheetPr>
  <dimension ref="A1:AY139"/>
  <sheetViews>
    <sheetView tabSelected="1" zoomScale="50" zoomScaleNormal="50" workbookViewId="0">
      <selection activeCell="AA6" sqref="AA6"/>
    </sheetView>
  </sheetViews>
  <sheetFormatPr defaultColWidth="19" defaultRowHeight="25.2"/>
  <cols>
    <col min="1" max="1" width="9.33203125" style="1" customWidth="1"/>
    <col min="2" max="2" width="52" style="1" customWidth="1"/>
    <col min="3" max="4" width="52" style="1" hidden="1" customWidth="1"/>
    <col min="5" max="5" width="41.33203125" style="1" hidden="1" customWidth="1"/>
    <col min="6" max="14" width="45.6640625" style="1" hidden="1" customWidth="1"/>
    <col min="15" max="15" width="30.77734375" style="1" hidden="1" customWidth="1"/>
    <col min="16" max="16" width="4" style="1" customWidth="1"/>
    <col min="17" max="17" width="27.44140625" style="1" customWidth="1"/>
    <col min="18" max="18" width="21.33203125" style="1" customWidth="1"/>
    <col min="19" max="19" width="26.77734375" style="1" customWidth="1"/>
    <col min="20" max="20" width="21.33203125" style="1" customWidth="1"/>
    <col min="21" max="21" width="34" style="1" customWidth="1"/>
    <col min="22" max="22" width="21.33203125" style="1" customWidth="1"/>
    <col min="23" max="23" width="32.109375" style="1" customWidth="1"/>
    <col min="24" max="24" width="21.109375" style="1" customWidth="1"/>
    <col min="25" max="25" width="29.77734375" style="1" customWidth="1"/>
    <col min="26" max="26" width="21.33203125" style="1" customWidth="1"/>
    <col min="27" max="27" width="27.109375" style="1" customWidth="1"/>
    <col min="28" max="28" width="21.33203125" style="1" customWidth="1"/>
    <col min="29" max="29" width="27.77734375" style="2" customWidth="1"/>
    <col min="30" max="30" width="21.33203125" style="2" customWidth="1"/>
    <col min="31" max="31" width="26" style="1" bestFit="1" customWidth="1"/>
    <col min="32" max="32" width="19" style="1" customWidth="1"/>
    <col min="33" max="33" width="25.109375" style="5" bestFit="1" customWidth="1"/>
    <col min="34" max="34" width="27.6640625" style="1" bestFit="1" customWidth="1"/>
    <col min="35" max="35" width="27.6640625" style="1" customWidth="1"/>
    <col min="36" max="16384" width="19" style="1"/>
  </cols>
  <sheetData>
    <row r="1" spans="1:51">
      <c r="AG1" s="3" t="s">
        <v>0</v>
      </c>
      <c r="AH1" s="3" t="s">
        <v>1</v>
      </c>
      <c r="AI1" s="3"/>
    </row>
    <row r="2" spans="1:51" ht="25.8" thickBot="1">
      <c r="AG2" s="4">
        <v>0</v>
      </c>
      <c r="AH2" s="4">
        <v>1</v>
      </c>
      <c r="AI2" s="4"/>
    </row>
    <row r="3" spans="1:51">
      <c r="S3" s="2"/>
      <c r="T3" s="2"/>
      <c r="U3" s="2"/>
      <c r="V3" s="2"/>
    </row>
    <row r="4" spans="1:51">
      <c r="AA4" s="2"/>
      <c r="AB4" s="2"/>
    </row>
    <row r="6" spans="1:51" ht="43.8">
      <c r="T6" s="6"/>
      <c r="V6" s="7" t="s">
        <v>2</v>
      </c>
      <c r="W6" s="6"/>
    </row>
    <row r="7" spans="1:51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51" ht="25.8" thickBot="1"/>
    <row r="9" spans="1:51">
      <c r="B9" s="9">
        <f ca="1">'[1]Date Master'!$B$1</f>
        <v>37259</v>
      </c>
      <c r="C9" s="10"/>
      <c r="D9" s="10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2"/>
      <c r="T9" s="11"/>
      <c r="U9" s="12"/>
      <c r="V9" s="11"/>
      <c r="W9" s="11"/>
      <c r="X9" s="13"/>
      <c r="Y9" s="11"/>
      <c r="Z9" s="13"/>
      <c r="AA9" s="12"/>
      <c r="AB9" s="13"/>
      <c r="AC9" s="14"/>
      <c r="AD9" s="15"/>
    </row>
    <row r="10" spans="1:51" ht="25.8" thickBot="1"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8"/>
      <c r="T10" s="17"/>
      <c r="U10" s="18"/>
      <c r="V10" s="17"/>
      <c r="W10" s="19"/>
      <c r="X10" s="20"/>
      <c r="Y10" s="19"/>
      <c r="Z10" s="20"/>
      <c r="AA10" s="18"/>
      <c r="AB10" s="20"/>
      <c r="AC10" s="18"/>
      <c r="AD10" s="21"/>
    </row>
    <row r="11" spans="1:51" ht="25.8" hidden="1" thickBot="1">
      <c r="B11" s="22" t="s">
        <v>3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5"/>
      <c r="T11" s="24"/>
      <c r="U11" s="25"/>
      <c r="V11" s="24"/>
      <c r="W11" s="23"/>
      <c r="X11" s="24"/>
      <c r="Y11" s="23"/>
      <c r="Z11" s="24"/>
      <c r="AA11" s="25"/>
      <c r="AB11" s="24"/>
      <c r="AC11" s="25"/>
      <c r="AD11" s="26"/>
    </row>
    <row r="12" spans="1:51"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9"/>
      <c r="Q12" s="29" t="s">
        <v>4</v>
      </c>
      <c r="R12" s="30" t="s">
        <v>5</v>
      </c>
      <c r="S12" s="29" t="s">
        <v>6</v>
      </c>
      <c r="T12" s="30" t="s">
        <v>5</v>
      </c>
      <c r="U12" s="29" t="s">
        <v>7</v>
      </c>
      <c r="V12" s="30" t="s">
        <v>5</v>
      </c>
      <c r="W12" s="29" t="s">
        <v>8</v>
      </c>
      <c r="X12" s="30" t="s">
        <v>5</v>
      </c>
      <c r="Y12" s="29" t="s">
        <v>9</v>
      </c>
      <c r="Z12" s="30" t="s">
        <v>5</v>
      </c>
      <c r="AA12" s="29" t="s">
        <v>10</v>
      </c>
      <c r="AB12" s="30" t="s">
        <v>5</v>
      </c>
      <c r="AC12" s="29" t="s">
        <v>11</v>
      </c>
      <c r="AD12" s="30" t="s">
        <v>5</v>
      </c>
      <c r="AE12" s="31"/>
    </row>
    <row r="13" spans="1:51" s="42" customFormat="1" hidden="1">
      <c r="A13" s="1"/>
      <c r="B13" s="32" t="s">
        <v>12</v>
      </c>
      <c r="C13" s="33"/>
      <c r="D13" s="33"/>
      <c r="E13" s="34"/>
      <c r="F13" s="35" t="s">
        <v>13</v>
      </c>
      <c r="G13" s="35"/>
      <c r="H13" s="35"/>
      <c r="I13" s="35"/>
      <c r="J13" s="35"/>
      <c r="K13" s="35"/>
      <c r="L13" s="35"/>
      <c r="M13" s="35"/>
      <c r="N13" s="35"/>
      <c r="O13" s="35" t="s">
        <v>14</v>
      </c>
      <c r="P13" s="36"/>
      <c r="Q13" s="36">
        <v>1</v>
      </c>
      <c r="R13" s="37"/>
      <c r="S13" s="36">
        <f ca="1">'[1]Date Master'!A4</f>
        <v>2</v>
      </c>
      <c r="T13" s="37"/>
      <c r="U13" s="36">
        <f ca="1">'[1]Date Master'!A5</f>
        <v>3</v>
      </c>
      <c r="V13" s="37"/>
      <c r="W13" s="36">
        <f ca="1">'[1]Date Master'!A6</f>
        <v>4</v>
      </c>
      <c r="X13" s="37"/>
      <c r="Y13" s="36">
        <f ca="1">'[1]Date Master'!A7</f>
        <v>5</v>
      </c>
      <c r="Z13" s="37"/>
      <c r="AA13" s="36">
        <f ca="1">'[1]Date Master'!A8</f>
        <v>6</v>
      </c>
      <c r="AB13" s="37"/>
      <c r="AC13" s="36"/>
      <c r="AD13" s="37"/>
      <c r="AE13" s="38"/>
      <c r="AF13" s="39"/>
      <c r="AG13" s="40"/>
      <c r="AH13" s="39"/>
      <c r="AI13" s="39"/>
      <c r="AJ13" s="39"/>
      <c r="AK13" s="38"/>
      <c r="AL13" s="39"/>
      <c r="AM13" s="38"/>
      <c r="AN13" s="39"/>
      <c r="AO13" s="38"/>
      <c r="AP13" s="39"/>
      <c r="AQ13" s="38"/>
      <c r="AR13" s="39"/>
      <c r="AS13" s="38"/>
      <c r="AT13" s="41"/>
      <c r="AU13" s="41"/>
      <c r="AW13" s="43"/>
      <c r="AX13" s="44"/>
      <c r="AY13" s="43"/>
    </row>
    <row r="14" spans="1:51" ht="25.8" thickBot="1">
      <c r="B14" s="45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7"/>
      <c r="Q14" s="47">
        <f ca="1">'[1]Date Master'!I3</f>
        <v>37257</v>
      </c>
      <c r="R14" s="48"/>
      <c r="S14" s="47">
        <f ca="1">'[1]Date Master'!I4</f>
        <v>37288</v>
      </c>
      <c r="T14" s="48"/>
      <c r="U14" s="49" t="str">
        <f ca="1">CONCATENATE(TEXT('[1]Date Master'!C5,"mmm-yy"),"/",(TEXT('[1]Date Master'!D5,"mmm-yy")))</f>
        <v>Mar-02/Mar-02</v>
      </c>
      <c r="V14" s="48"/>
      <c r="W14" s="49" t="str">
        <f ca="1">CONCATENATE(TEXT('[1]Date Master'!C6,"mmm-yy"),"/",(TEXT('[1]Date Master'!D6,"mmm-yy")))</f>
        <v>Apr-02/Oct-02</v>
      </c>
      <c r="X14" s="48"/>
      <c r="Y14" s="49" t="str">
        <f ca="1">CONCATENATE(TEXT('[1]Date Master'!C7,"mmm-yy"),"/",(TEXT('[1]Date Master'!D7,"mmm-yy")))</f>
        <v>Nov-02/Mar-03</v>
      </c>
      <c r="Z14" s="48"/>
      <c r="AA14" s="49" t="str">
        <f ca="1">CONCATENATE(TEXT('[1]Date Master'!C8,"mmm-yy"),"/",(TEXT('[1]Date Master'!D9,"mmm-yy")))</f>
        <v>Apr-03/Jun-29</v>
      </c>
      <c r="AB14" s="48"/>
      <c r="AC14" s="46"/>
      <c r="AD14" s="48"/>
      <c r="AE14" s="50"/>
    </row>
    <row r="15" spans="1:51" s="51" customFormat="1" ht="30.75" customHeight="1" thickBot="1">
      <c r="B15" s="52" t="s">
        <v>3</v>
      </c>
      <c r="C15" s="53"/>
      <c r="D15" s="53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5"/>
      <c r="Q15" s="55"/>
      <c r="R15" s="55"/>
      <c r="S15" s="56"/>
      <c r="T15" s="55"/>
      <c r="U15" s="56"/>
      <c r="V15" s="55"/>
      <c r="W15" s="56"/>
      <c r="X15" s="55"/>
      <c r="Y15" s="56"/>
      <c r="Z15" s="55"/>
      <c r="AA15" s="56"/>
      <c r="AB15" s="55"/>
      <c r="AC15" s="57"/>
      <c r="AD15" s="58"/>
      <c r="AE15" s="59"/>
      <c r="AG15" s="60" t="s">
        <v>15</v>
      </c>
      <c r="AH15" s="61" t="s">
        <v>16</v>
      </c>
      <c r="AI15" s="61" t="s">
        <v>17</v>
      </c>
    </row>
    <row r="16" spans="1:51" s="51" customFormat="1" ht="30.75" customHeight="1" thickBot="1">
      <c r="B16" s="62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4" t="s">
        <v>18</v>
      </c>
      <c r="T16" s="65">
        <f ca="1">Q21+Q24+Q22+S22+U22+S21+S24+U21+U24</f>
        <v>-1052.2017000000001</v>
      </c>
      <c r="U16" s="64" t="s">
        <v>5</v>
      </c>
      <c r="V16" s="65">
        <f ca="1">R21+R24+R22+T21+T24+T22+V21+V24+V22</f>
        <v>12.397599999999882</v>
      </c>
      <c r="W16" s="64" t="s">
        <v>19</v>
      </c>
      <c r="X16" s="66">
        <f ca="1">SUM(Q17:Q20)+SUM(S17:S20)+SUM(U17:U20)+SUM(W17:W20)</f>
        <v>-8007.4258000000018</v>
      </c>
      <c r="Y16" s="67" t="s">
        <v>5</v>
      </c>
      <c r="Z16" s="65">
        <f ca="1">SUM(R17:R20)+SUM(T17:T20)+SUM(V17:V20)+SUM(X17:X20)</f>
        <v>-17.948800000000602</v>
      </c>
      <c r="AA16" s="63"/>
      <c r="AB16" s="63"/>
      <c r="AC16" s="63"/>
      <c r="AD16" s="68"/>
      <c r="AE16" s="59"/>
      <c r="AG16" s="60"/>
      <c r="AH16" s="61"/>
      <c r="AI16" s="61"/>
    </row>
    <row r="17" spans="2:35" ht="24.75" customHeight="1">
      <c r="B17" s="69" t="s">
        <v>20</v>
      </c>
      <c r="C17" s="70"/>
      <c r="D17" s="70"/>
      <c r="E17" s="71"/>
      <c r="F17" s="72" t="s">
        <v>20</v>
      </c>
      <c r="G17" s="2"/>
      <c r="H17" s="73" t="s">
        <v>21</v>
      </c>
      <c r="I17" s="74" t="s">
        <v>20</v>
      </c>
      <c r="J17" s="71"/>
      <c r="K17" s="71"/>
      <c r="L17" s="71"/>
      <c r="M17" s="75"/>
      <c r="N17" s="71" t="s">
        <v>22</v>
      </c>
      <c r="O17" s="76" t="s">
        <v>23</v>
      </c>
      <c r="P17" s="77"/>
      <c r="Q17" s="78">
        <f ca="1">SUMIF('[1]BASIS Extract'!$O$8:$O$65536,CONCATENATE(Q$13,$H17),'[1]BASIS Extract'!$J$8:$J$65536)+SUMIF('[1]BASIS Extract'!$O$8:$O$65536,CONCATENATE(Q$13,$I17),'[1]BASIS Extract'!$J$8:$J$65536)</f>
        <v>-28</v>
      </c>
      <c r="R17" s="37">
        <f ca="1">Q17-'[1]Previous Day Lavo'!Q17</f>
        <v>1</v>
      </c>
      <c r="S17" s="78">
        <f ca="1">+AG17*PromptPhy+AH17*PB+AI17</f>
        <v>-192.92749999999998</v>
      </c>
      <c r="T17" s="37">
        <f ca="1">S17-'[1]Previous Day Lavo'!S17</f>
        <v>1.0861000000000161</v>
      </c>
      <c r="U17" s="78">
        <f ca="1">SUMIF('[1]BASIS Extract'!$O$8:$O$65536,CONCATENATE(U$13,$F17),'[1]BASIS Extract'!$J$8:$J$65536)+SUMIF([1]Transport!$F$2:$M$3900,CONCATENATE(U$13,$F17),[1]Transport!$D$2:$D$3900)+SUMIF([1]Transport!$F$2:$M$3900,CONCATENATE(U$13,$M17),[1]Transport!$D$2:$D$3900)+SUMIF('[1]BASIS Extract'!$O$8:$O$65536,CONCATENATE(U$13,$J17),'[1]BASIS Extract'!$J$8:$J$65536)</f>
        <v>-293.32820000000004</v>
      </c>
      <c r="V17" s="37">
        <f ca="1">U17-'[1]Previous Day Lavo'!U17</f>
        <v>5.4175000000000182</v>
      </c>
      <c r="W17" s="78">
        <f ca="1">SUMIF('[1]BASIS Extract'!$O$8:$O$65536,CONCATENATE(W$13,$F17),'[1]BASIS Extract'!$J$8:$J$65536)+SUMIF([1]Transport!$F$2:$M$3900,CONCATENATE(W$13,$F17),[1]Transport!$D$2:$D$3900)+SUMIF([1]Transport!$F$2:$M$3900,CONCATENATE(W$13,$M17),[1]Transport!$D$2:$D$3900)+SUMIF('[1]BASIS Extract'!$O$8:$O$65536,CONCATENATE(W$13,$J17),'[1]BASIS Extract'!$J$8:$J$65536)</f>
        <v>1901.351099999999</v>
      </c>
      <c r="X17" s="37">
        <f ca="1">W17-'[1]Previous Day Lavo'!W17</f>
        <v>1.9513999999990119</v>
      </c>
      <c r="Y17" s="78">
        <f ca="1">SUMIF('[1]BASIS Extract'!$O$8:$O$65536,CONCATENATE(Y$13,$F17),'[1]BASIS Extract'!$J$8:$J$65536)+SUMIF([1]Transport!$F$2:$M$3900,CONCATENATE(Y$13,$F17),[1]Transport!$D$2:$D$3900)+SUMIF([1]Transport!$F$2:$M$3900,CONCATENATE(Y$13,$M17),[1]Transport!$D$2:$D$3900)+SUMIF('[1]BASIS Extract'!$O$8:$O$65536,CONCATENATE(Y$13,$J17),'[1]BASIS Extract'!$J$8:$J$65536)</f>
        <v>1309.6847</v>
      </c>
      <c r="Z17" s="37">
        <f ca="1">Y17-'[1]Previous Day Lavo'!Y17</f>
        <v>0.30919999999991887</v>
      </c>
      <c r="AA17" s="78">
        <f ca="1">SUMIF('[1]BASIS Extract'!$O$8:$O$65536,CONCATENATE(AA$13,$F17),'[1]BASIS Extract'!$J$8:$J$65536)+SUMIF([1]Transport!$F$2:$M$3900,CONCATENATE(AA$13,$F17),[1]Transport!$D$2:$D$3900)+SUMIF([1]Transport!$F$2:$M$3900,CONCATENATE(AA$13,$M17),[1]Transport!$D$2:$D$3900)+SUMIF('[1]BASIS Extract'!$O$8:$O$65536,CONCATENATE(AA$13,$J17),'[1]BASIS Extract'!$J$8:$J$65536)</f>
        <v>1727.660900000001</v>
      </c>
      <c r="AB17" s="37">
        <f ca="1">AA17-'[1]Previous Day Lavo'!AA17</f>
        <v>2.6935000000012224</v>
      </c>
      <c r="AC17" s="79">
        <f t="shared" ref="AC17:AC27" ca="1" si="0">Q17+S17+U17+W17+Y17+AA17</f>
        <v>4424.4409999999998</v>
      </c>
      <c r="AD17" s="37">
        <f ca="1">AC17-'[1]Previous Day Lavo'!AC17</f>
        <v>12.457699999999932</v>
      </c>
      <c r="AE17" s="50"/>
      <c r="AG17" s="5">
        <f ca="1">+SUMIF('[1]BASIS Extract'!$T$8:$T$65536,CONCATENATE(S$13,$F17,$N$17),'[1]BASIS Extract'!$J$8:$J$65536)+SUMIF('[1]BASIS Extract'!$T$8:$T$65536,CONCATENATE(S$13,$H17,$N$17),'[1]BASIS Extract'!$J$8:$J$65536)</f>
        <v>0</v>
      </c>
      <c r="AH17" s="80">
        <f ca="1">SUMIF('[1]BASIS Extract'!$T$8:$T$65536,CONCATENATE(S$13,$F17,$O$17),'[1]BASIS Extract'!$J$8:$J$65536)+SUMIF('[1]BASIS Extract'!$T$8:$T$65536,CONCATENATE(S$13,$J17,$O$17),'[1]BASIS Extract'!$J$8:$J$65536)</f>
        <v>-350.81779999999998</v>
      </c>
      <c r="AI17" s="81">
        <f ca="1">+SUMIF([1]Transport!$F$2:$M$3900,CONCATENATE(S$13,$F17),[1]Transport!$D$2:$D$3900)+SUMIF([1]Transport!$F$2:$M$3900,CONCATENATE(S$13,$M17),[1]Transport!$D$2:$D$3900)</f>
        <v>157.8903</v>
      </c>
    </row>
    <row r="18" spans="2:35" ht="24.75" customHeight="1">
      <c r="B18" s="82" t="s">
        <v>24</v>
      </c>
      <c r="C18" s="83"/>
      <c r="D18" s="83"/>
      <c r="E18" s="83"/>
      <c r="F18" s="83" t="s">
        <v>24</v>
      </c>
      <c r="G18" s="83"/>
      <c r="H18" s="73" t="s">
        <v>25</v>
      </c>
      <c r="I18" s="84" t="s">
        <v>24</v>
      </c>
      <c r="J18" s="83"/>
      <c r="K18" s="83"/>
      <c r="L18" s="83"/>
      <c r="M18" s="83"/>
      <c r="N18" s="71" t="s">
        <v>22</v>
      </c>
      <c r="O18" s="85" t="s">
        <v>23</v>
      </c>
      <c r="P18" s="86"/>
      <c r="Q18" s="78">
        <f ca="1">SUMIF('[1]BASIS Extract'!$O$8:$O$65536,CONCATENATE(Q$13,$H18),'[1]BASIS Extract'!$J$8:$J$65536)+SUMIF('[1]BASIS Extract'!$O$8:$O$65536,CONCATENATE(Q$13,$I18),'[1]BASIS Extract'!$J$8:$J$65536)</f>
        <v>-140</v>
      </c>
      <c r="R18" s="37">
        <f ca="1">Q18-'[1]Previous Day Lavo'!Q18</f>
        <v>5</v>
      </c>
      <c r="S18" s="78">
        <f ca="1">+AG18*PromptPhy+AH18*PB+AI18</f>
        <v>-586.10590000000002</v>
      </c>
      <c r="T18" s="37">
        <f ca="1">S18-'[1]Previous Day Lavo'!S18</f>
        <v>0.67349999999999</v>
      </c>
      <c r="U18" s="78">
        <f ca="1">SUMIF('[1]BASIS Extract'!$O$8:$O$65536,CONCATENATE(U$13,$F18),'[1]BASIS Extract'!$J$8:$J$65536)+SUMIF([1]Transport!$F$2:$M$3900,CONCATENATE(U$13,$F18),[1]Transport!$D$2:$D$3900)</f>
        <v>-636.95489999999995</v>
      </c>
      <c r="V18" s="37">
        <f ca="1">U18-'[1]Previous Day Lavo'!U18</f>
        <v>1.2723000000000866</v>
      </c>
      <c r="W18" s="78">
        <f ca="1">SUMIF('[1]BASIS Extract'!$O$8:$O$65536,CONCATENATE(W$13,$F18),'[1]BASIS Extract'!$J$8:$J$65536)+SUMIF([1]Transport!$F$2:$M$3900,CONCATENATE(W$13,$F18),[1]Transport!$D$2:$D$3900)</f>
        <v>-2983.6084000000001</v>
      </c>
      <c r="X18" s="37">
        <f ca="1">W18-'[1]Previous Day Lavo'!W18</f>
        <v>2.4906000000000859</v>
      </c>
      <c r="Y18" s="78">
        <f ca="1">SUMIF('[1]BASIS Extract'!$O$8:$O$65536,CONCATENATE(Y$13,$F18),'[1]BASIS Extract'!$J$8:$J$65536)+SUMIF([1]Transport!$F$2:$M$3900,CONCATENATE(Y$13,$F18),[1]Transport!$D$2:$D$3900)</f>
        <v>-368.51900000000001</v>
      </c>
      <c r="Z18" s="37">
        <f ca="1">Y18-'[1]Previous Day Lavo'!Y18</f>
        <v>-9.9200000000053024E-2</v>
      </c>
      <c r="AA18" s="78">
        <f ca="1">SUMIF('[1]BASIS Extract'!$O$8:$O$65536,CONCATENATE(AA$13,$F18),'[1]BASIS Extract'!$J$8:$J$65536)+SUMIF([1]Transport!$F$2:$M$3900,CONCATENATE(AA$13,$F18),[1]Transport!$D$2:$D$3900)</f>
        <v>-3184.4406000000013</v>
      </c>
      <c r="AB18" s="37">
        <f ca="1">AA18-'[1]Previous Day Lavo'!AA18</f>
        <v>-12.866500000000542</v>
      </c>
      <c r="AC18" s="79">
        <f t="shared" ca="1" si="0"/>
        <v>-7899.6288000000022</v>
      </c>
      <c r="AD18" s="37">
        <f ca="1">AC18-'[1]Previous Day Lavo'!AC18</f>
        <v>-3.5293000000010579</v>
      </c>
      <c r="AE18" s="50"/>
      <c r="AG18" s="5">
        <f ca="1">+SUMIF('[1]BASIS Extract'!$T$8:$T$65536,CONCATENATE(S$13,$F18,N18),'[1]BASIS Extract'!$J$8:$J$65536)+SUMIF('[1]BASIS Extract'!$T$8:$T$65536,CONCATENATE(S$13,$H18,N18),'[1]BASIS Extract'!$J$8:$J$65536)</f>
        <v>0</v>
      </c>
      <c r="AH18" s="80">
        <f ca="1">SUMIF('[1]BASIS Extract'!$T$8:$T$65536,CONCATENATE(S$13,$F18,O18),'[1]BASIS Extract'!$J$8:$J$65536)</f>
        <v>-597.69780000000003</v>
      </c>
      <c r="AI18" s="81">
        <f ca="1">+SUMIF([1]Transport!$F$2:$M$3900,CONCATENATE(S$13,$F18),[1]Transport!$D$2:$D$3900)</f>
        <v>11.591900000000001</v>
      </c>
    </row>
    <row r="19" spans="2:35" s="87" customFormat="1">
      <c r="B19" s="82" t="s">
        <v>26</v>
      </c>
      <c r="C19" s="83"/>
      <c r="D19" s="83"/>
      <c r="E19" s="83" t="s">
        <v>27</v>
      </c>
      <c r="F19" s="83" t="s">
        <v>26</v>
      </c>
      <c r="G19" s="83"/>
      <c r="H19" s="73" t="s">
        <v>28</v>
      </c>
      <c r="I19" s="84" t="s">
        <v>26</v>
      </c>
      <c r="J19" s="83"/>
      <c r="K19" s="83"/>
      <c r="L19" s="88" t="s">
        <v>29</v>
      </c>
      <c r="M19" s="88"/>
      <c r="N19" s="71" t="s">
        <v>22</v>
      </c>
      <c r="O19" s="85" t="s">
        <v>23</v>
      </c>
      <c r="P19" s="89"/>
      <c r="Q19" s="78">
        <f ca="1">SUMIF('[1]BASIS Extract'!$O$8:$O$65536,CONCATENATE(Q$13,$H19),'[1]BASIS Extract'!$J$8:$J$65536)+SUMIF('[1]BASIS Extract'!$O$8:$O$65536,CONCATENATE(Q$13,$I19),'[1]BASIS Extract'!$J$8:$J$65536)+SUMIF('[1]BASIS Extract'!$O$8:$O$65536,CONCATENATE(Q$13,$J19),'[1]BASIS Extract'!$J$8:$J$65536)+SUMIF('[1]BASIS Extract'!$O$8:$O$65536,CONCATENATE(Q$13,$K19),'[1]BASIS Extract'!$J$8:$J$65536)+SUMIF('[1]BASIS Extract'!$O$8:$O$65536,CONCATENATE(Q$13,$L19),'[1]BASIS Extract'!$J$8:$J$65536)+SUMIF('[1]BASIS Extract'!$O$8:$O$65536,CONCATENATE(Q$13,$M19),'[1]BASIS Extract'!$J$8:$J$65536)</f>
        <v>310.5634</v>
      </c>
      <c r="R19" s="37">
        <f ca="1">Q19-'[1]Previous Day Lavo'!Q19</f>
        <v>-11.094699999999989</v>
      </c>
      <c r="S19" s="78">
        <f ca="1">+AG19*PromptPhy+AH19*PB+AI19</f>
        <v>146.85569999999998</v>
      </c>
      <c r="T19" s="37">
        <f ca="1">S19-'[1]Previous Day Lavo'!S19</f>
        <v>-2.6916999999999973</v>
      </c>
      <c r="U19" s="78">
        <f ca="1">SUMIF('[1]BASIS Extract'!$O$8:$O$65536,CONCATENATE(U$13,$E19),'[1]BASIS Extract'!$J$8:$J$65536)+SUMIF('[1]BASIS Extract'!$O$8:$O$65536,CONCATENATE(U$13,$F19),'[1]BASIS Extract'!$J$8:$J$65536)+SUMIF('[1]BASIS Extract'!$O$8:$O$65536,CONCATENATE(U$13,$C19),'[1]BASIS Extract'!$J$8:$J$65536)+SUMIF('[1]BASIS Extract'!$O$8:$O$65536,CONCATENATE(U$13,$D19),'[1]BASIS Extract'!$J$8:$J$65536)+SUMIF([1]Transport!$F$2:$M$3900,CONCATENATE(U$13,$F19),[1]Transport!$D$2:$D$3900)+SUMIF([1]Transport!$F$2:$M$3900,CONCATENATE(U$13,$L19),[1]Transport!$D$2:$D$3900)</f>
        <v>145.07589999999999</v>
      </c>
      <c r="V19" s="37">
        <f ca="1">U19-'[1]Previous Day Lavo'!U19</f>
        <v>-1.518100000000004</v>
      </c>
      <c r="W19" s="78">
        <f ca="1">SUMIF('[1]BASIS Extract'!$O$8:$O$65536,CONCATENATE(W$13,$E19),'[1]BASIS Extract'!$J$8:$J$65536)+SUMIF('[1]BASIS Extract'!$O$8:$O$65536,CONCATENATE(W$13,$F19),'[1]BASIS Extract'!$J$8:$J$65536)+SUMIF('[1]BASIS Extract'!$O$8:$O$65536,CONCATENATE(W$13,$C19),'[1]BASIS Extract'!$J$8:$J$65536)+SUMIF('[1]BASIS Extract'!$O$8:$O$65536,CONCATENATE(W$13,$D19),'[1]BASIS Extract'!$J$8:$J$65536)+SUMIF([1]Transport!$F$2:$M$3900,CONCATENATE(W$13,$F19),[1]Transport!$D$2:$D$3900)+SUMIF([1]Transport!$F$2:$M$3900,CONCATENATE(W$13,$L19),[1]Transport!$D$2:$D$3900)++SUMIF([1]Transport!$F$2:$F$3900,CONCATENATE(W$13,$M19),[1]Transport!$D$2:$D$3900)</f>
        <v>-436.86279999999999</v>
      </c>
      <c r="X19" s="37">
        <f ca="1">W19-'[1]Previous Day Lavo'!W19</f>
        <v>-13.481699999999989</v>
      </c>
      <c r="Y19" s="78">
        <f ca="1">SUMIF('[1]BASIS Extract'!$O$8:$O$65536,CONCATENATE(Y$13,$F19),'[1]BASIS Extract'!$J$8:$J$65536)+SUMIF('[1]BASIS Extract'!$O$8:$O$65536,CONCATENATE(Y$13,$G19),'[1]BASIS Extract'!$J$8:$J$65536)+SUMIF([1]Transport!$F$2:$F$3900,CONCATENATE(Y$13,$F19),[1]Transport!$D$2:$D$3900)+SUMIF([1]Transport!$F$2:$F$3900,CONCATENATE(Y$13,$M19),[1]Transport!$D$2:$D$3900)+SUMIF('[1]BASIS Extract'!$O$8:$O$65536,CONCATENATE(Y$13,$E19),'[1]BASIS Extract'!$J$8:$J$65536)+SUMIF([1]Transport!$F$2:$F$3900,CONCATENATE(Y$13,$L19),[1]Transport!$D$2:$D$3900)</f>
        <v>-779.28909999999996</v>
      </c>
      <c r="Z19" s="37">
        <f ca="1">Y19-'[1]Previous Day Lavo'!Y19</f>
        <v>5.6700000000091677E-2</v>
      </c>
      <c r="AA19" s="78">
        <f ca="1">SUMIF('[1]BASIS Extract'!$O$8:$O$65536,CONCATENATE(AA$13,$F19),'[1]BASIS Extract'!$J$8:$J$65536)+SUMIF('[1]BASIS Extract'!$O$8:$O$65536,CONCATENATE(AA$13,$G19),'[1]BASIS Extract'!$J$8:$J$65536)+SUMIF([1]Transport!$F$2:$F$3900,CONCATENATE(AA$13,$F19),[1]Transport!$D$2:$D$3900)+SUMIF([1]Transport!$F$2:$F$3900,CONCATENATE(AA$13,$M19),[1]Transport!$D$2:$D$3900)+SUMIF('[1]BASIS Extract'!$O$8:$O$65536,CONCATENATE(AA$13,$E19),'[1]BASIS Extract'!$J$8:$J$65536)+SUMIF([1]Transport!$F$2:$F$3900,CONCATENATE(AA$13,$L19),[1]Transport!$D$2:$D$3900)+SUMIF([1]Transport!$F$2:$F$3900,CONCATENATE(AA$13,$L19),[1]Transport!$D$2:$D$3900)</f>
        <v>-9166.724099999994</v>
      </c>
      <c r="AB19" s="37">
        <f ca="1">AA19-'[1]Previous Day Lavo'!AA19</f>
        <v>-12.832099999995989</v>
      </c>
      <c r="AC19" s="79">
        <f t="shared" ca="1" si="0"/>
        <v>-9780.3809999999939</v>
      </c>
      <c r="AD19" s="37">
        <f ca="1">AC19-'[1]Previous Day Lavo'!AC19</f>
        <v>-41.561599999995451</v>
      </c>
      <c r="AE19" s="50"/>
      <c r="AG19" s="90">
        <f ca="1">+SUMIF('[1]BASIS Extract'!$T$8:$T$65536,CONCATENATE(S$13,$H19,N19),'[1]BASIS Extract'!$J$8:$J$65536)+SUMIF('[1]BASIS Extract'!$T$8:$T$65536,CONCATENATE(S$13,$I19,N19),'[1]BASIS Extract'!$J$8:$J$65536)</f>
        <v>0</v>
      </c>
      <c r="AH19" s="80">
        <f ca="1">SUMIF('[1]BASIS Extract'!$T$8:$T$65536,CONCATENATE(S$13,$F19,O19),'[1]BASIS Extract'!$J$8:$J$65536)+SUMIF('[1]BASIS Extract'!$T$8:$T$65536,CONCATENATE(S$13,$E19,O19),'[1]BASIS Extract'!$J$8:$J$65536)</f>
        <v>73.294999999999987</v>
      </c>
      <c r="AI19" s="81">
        <f ca="1">+SUMIF([1]Transport!$F$2:$M$3900,CONCATENATE(S$13,$F19),[1]Transport!$D$2:$D$3900)+SUMIF([1]Transport!$F$2:$M$3900,CONCATENATE(S$13,$M19),[1]Transport!$D$2:$D$3900)+SUMIF([1]Transport!$F$2:$M$3900,CONCATENATE(S$13,$L19),[1]Transport!$D$2:$D$3900)</f>
        <v>73.560699999999997</v>
      </c>
    </row>
    <row r="20" spans="2:35" ht="25.8" thickBot="1">
      <c r="B20" s="82" t="s">
        <v>30</v>
      </c>
      <c r="C20" s="91"/>
      <c r="D20" s="91"/>
      <c r="E20" s="2"/>
      <c r="F20" s="71" t="s">
        <v>31</v>
      </c>
      <c r="G20" s="92" t="s">
        <v>32</v>
      </c>
      <c r="H20" s="73" t="s">
        <v>31</v>
      </c>
      <c r="I20" s="73"/>
      <c r="J20" s="73"/>
      <c r="K20" s="73"/>
      <c r="L20" s="88"/>
      <c r="M20" s="92"/>
      <c r="N20" s="71" t="s">
        <v>22</v>
      </c>
      <c r="O20" s="93" t="s">
        <v>23</v>
      </c>
      <c r="P20" s="89"/>
      <c r="Q20" s="78">
        <f ca="1">SUMIF('[1]BASIS Extract'!$O$8:$O$65536,CONCATENATE(Q$13,$H20),'[1]BASIS Extract'!$J$8:$J$65536)+SUMIF('[1]BASIS Extract'!$O$8:$O$65536,CONCATENATE(Q$13,$I20),'[1]BASIS Extract'!$J$8:$J$65536)+SUMIF('[1]BASIS Extract'!$O$8:$O$65536,CONCATENATE(Q$13,$J20),'[1]BASIS Extract'!$J$8:$J$65536)+SUMIF('[1]BASIS Extract'!$O$8:$O$65536,CONCATENATE(Q$13,$K20),'[1]BASIS Extract'!$J$8:$J$65536)+SUMIF('[1]BASIS Extract'!$O$8:$O$65536,CONCATENATE(Q$13,$L20),'[1]BASIS Extract'!$J$8:$J$65536)+SUMIF('[1]BASIS Extract'!$O$8:$O$65536,CONCATENATE(Q$13,$M20),'[1]BASIS Extract'!$J$8:$J$65536)</f>
        <v>0</v>
      </c>
      <c r="R20" s="37">
        <f ca="1">Q20-'[1]Previous Day Lavo'!Q20</f>
        <v>0</v>
      </c>
      <c r="S20" s="78">
        <f ca="1">+AG20*PromptPhy+AH20*PB+AI20</f>
        <v>-128.51929999999999</v>
      </c>
      <c r="T20" s="37">
        <f ca="1">S20-'[1]Previous Day Lavo'!S20</f>
        <v>-5.0700000000006185E-2</v>
      </c>
      <c r="U20" s="78">
        <f ca="1">SUMIF('[1]BASIS Extract'!$O$8:$O$65536,CONCATENATE(U$13,$F20),'[1]BASIS Extract'!$J$8:$J$65536)+SUMIF('[1]BASIS Extract'!$O$8:$O$65536,CONCATENATE(U$13,G20),'[1]BASIS Extract'!$J$8:$J$65536)+SUMIF('[1]BASIS Extract'!$O$8:$O$65536,CONCATENATE(U$13,$C20),'[1]BASIS Extract'!$J$8:$J$65536)+SUMIF('[1]BASIS Extract'!$O$8:$O$65536,CONCATENATE(U$13,$D20),'[1]BASIS Extract'!$J$8:$J$65536)+SUMIF([1]Transport!$F$2:$M$3900,CONCATENATE(U$13,F20),[1]Transport!$D$2:$D$3900)+SUMIF([1]Transport!$F$2:$M$3900,CONCATENATE(U$13,G20),[1]Transport!$D$2:$D$3900)</f>
        <v>-145.48299999999998</v>
      </c>
      <c r="V20" s="37">
        <f ca="1">U20-'[1]Previous Day Lavo'!U20</f>
        <v>-5.5932999999999709</v>
      </c>
      <c r="W20" s="78">
        <f ca="1">SUMIF('[1]BASIS Extract'!$O$8:$O$65536,CONCATENATE(W$13,$F20),'[1]BASIS Extract'!$J$8:$J$65536)+SUMIF('[1]BASIS Extract'!$O$8:$O$65536,CONCATENATE(W$13,G20),'[1]BASIS Extract'!$J$8:$J$65536)+SUMIF('[1]BASIS Extract'!$O$8:$O$65536,CONCATENATE(W$13,$C20),'[1]BASIS Extract'!$J$8:$J$65536)+SUMIF('[1]BASIS Extract'!$O$8:$O$65536,CONCATENATE(W$13,$D20),'[1]BASIS Extract'!$J$8:$J$65536)+SUMIF([1]Transport!$F$2:$M$3900,CONCATENATE(W$13,F20),[1]Transport!$D$2:$D$3900)+SUMIF([1]Transport!$F$2:$M$3900,CONCATENATE(W$13,G20),[1]Transport!$D$2:$D$3900)</f>
        <v>-4939.4819000000007</v>
      </c>
      <c r="X20" s="37">
        <f ca="1">W20-'[1]Previous Day Lavo'!W20</f>
        <v>-2.4099999999998545</v>
      </c>
      <c r="Y20" s="78">
        <f ca="1">SUMIF('[1]BASIS Extract'!$O$8:$O$65536,CONCATENATE(Y$13,$F20),'[1]BASIS Extract'!$J$8:$J$65536)+SUMIF('[1]BASIS Extract'!$O$8:$O$65536,CONCATENATE(Y$13,G20),'[1]BASIS Extract'!$J$8:$J$65536)+SUMIF('[1]BASIS Extract'!$O$8:$O$65536,CONCATENATE(Y$13,$C20),'[1]BASIS Extract'!$J$8:$J$65536)+SUMIF('[1]BASIS Extract'!$O$8:$O$65536,CONCATENATE(Y$13,$D20),'[1]BASIS Extract'!$J$8:$J$65536)+SUMIF([1]Transport!$F$2:$M$3900,CONCATENATE(Y$13,F20),[1]Transport!$D$2:$D$3900)+SUMIF([1]Transport!$F$2:$M$3900,CONCATENATE(Y$13,G20),[1]Transport!$D$2:$D$3900)</f>
        <v>-1711.0590999999999</v>
      </c>
      <c r="Z20" s="37">
        <f ca="1">Y20-'[1]Previous Day Lavo'!Y20</f>
        <v>-0.45289999999977226</v>
      </c>
      <c r="AA20" s="78">
        <f ca="1">SUMIF('[1]BASIS Extract'!$O$8:$O$65536,CONCATENATE(AA$13,$F20),'[1]BASIS Extract'!$J$8:$J$65536)+SUMIF('[1]BASIS Extract'!$O$8:$O$65536,CONCATENATE(AA$13,G20),'[1]BASIS Extract'!$J$8:$J$65536)+SUMIF('[1]BASIS Extract'!$O$8:$O$65536,CONCATENATE(AA$13,$C20),'[1]BASIS Extract'!$J$8:$J$65536)+SUMIF('[1]BASIS Extract'!$O$8:$O$65536,CONCATENATE(AA$13,$D20),'[1]BASIS Extract'!$J$8:$J$65536)+SUMIF([1]Transport!$F$2:$M$3900,CONCATENATE(AA$13,F20),[1]Transport!$D$2:$D$3900)+SUMIF([1]Transport!$F$2:$M$3900,CONCATENATE(AA$13,G20),[1]Transport!$D$2:$D$3900)</f>
        <v>-2641.7068000000004</v>
      </c>
      <c r="AB20" s="37">
        <f ca="1">AA20-'[1]Previous Day Lavo'!AA20</f>
        <v>-3.8845999999998639</v>
      </c>
      <c r="AC20" s="79">
        <f t="shared" ca="1" si="0"/>
        <v>-9566.2501000000011</v>
      </c>
      <c r="AD20" s="37">
        <f ca="1">AC20-'[1]Previous Day Lavo'!AC20</f>
        <v>-12.391499999999724</v>
      </c>
      <c r="AE20" s="50"/>
      <c r="AG20" s="90">
        <f ca="1">+SUMIF('[1]BASIS Extract'!$T$8:$T$65536,CONCATENATE(S$13,$H20,N20),'[1]BASIS Extract'!$J$8:$J$65536)+SUMIF('[1]BASIS Extract'!$T$8:$T$65536,CONCATENATE(S$13,$I20,N20),'[1]BASIS Extract'!$J$8:$J$65536)</f>
        <v>0</v>
      </c>
      <c r="AH20" s="80">
        <f ca="1">SUMIF('[1]BASIS Extract'!$T$8:$T$65536,CONCATENATE(S$13,$F20,O20),'[1]BASIS Extract'!$J$8:$J$65536)+SUMIF('[1]BASIS Extract'!$T$8:$T$65536,CONCATENATE(S$13,$G20,O20),'[1]BASIS Extract'!$J$8:$J$65536)+SUMIF('[1]BASIS Extract'!$T$8:$T$65536,CONCATENATE(S$13,$F32,O20),'[1]BASIS Extract'!$J$8:$J$65536)</f>
        <v>27.957999999999998</v>
      </c>
      <c r="AI20" s="81">
        <f ca="1">+SUMIF([1]Transport!$F$2:$M$3900,CONCATENATE(S$13,$F20),[1]Transport!$D$2:$D$3900)+SUMIF([1]Transport!$F$2:$M$3900,CONCATENATE(S$13,$G20),[1]Transport!$D$2:$D$3900)</f>
        <v>-156.47729999999999</v>
      </c>
    </row>
    <row r="21" spans="2:35">
      <c r="B21" s="82" t="s">
        <v>33</v>
      </c>
      <c r="C21" s="94"/>
      <c r="D21" s="94"/>
      <c r="E21" s="94"/>
      <c r="F21" s="94" t="s">
        <v>34</v>
      </c>
      <c r="G21" s="94"/>
      <c r="H21" s="73" t="s">
        <v>35</v>
      </c>
      <c r="I21" s="73" t="s">
        <v>36</v>
      </c>
      <c r="J21" s="84" t="s">
        <v>37</v>
      </c>
      <c r="K21" s="84"/>
      <c r="L21" s="84"/>
      <c r="M21" s="84" t="s">
        <v>34</v>
      </c>
      <c r="N21" s="71" t="s">
        <v>22</v>
      </c>
      <c r="O21" s="95" t="s">
        <v>23</v>
      </c>
      <c r="P21" s="86"/>
      <c r="Q21" s="78">
        <f ca="1">SUMIF('[1]BASIS Extract'!$O$8:$O$65536,CONCATENATE(Q$13,$H21),'[1]BASIS Extract'!$J$8:$J$65536)+SUMIF('[1]BASIS Extract'!$O$8:$O$65536,CONCATENATE(Q$13,$I21),'[1]BASIS Extract'!$J$8:$J$65536)+SUMIF('[1]BASIS Extract'!$O$8:$O$65536,CONCATENATE(Q$13,$J21),'[1]BASIS Extract'!$J$8:$J$65536)+SUMIF('[1]BASIS Extract'!$O$8:$O$65536,CONCATENATE(Q$13,$K21),'[1]BASIS Extract'!$J$8:$J$65536)+SUMIF('[1]BASIS Extract'!$O$8:$O$65536,CONCATENATE(Q$13,$L21),'[1]BASIS Extract'!$J$8:$J$65536)+SUMIF('[1]BASIS Extract'!$O$8:$O$65536,CONCATENATE(Q$13,$M21),'[1]BASIS Extract'!$J$8:$J$65536)</f>
        <v>26.323399999999999</v>
      </c>
      <c r="R21" s="37">
        <f ca="1">Q21-'[1]Previous Day Lavo'!Q21</f>
        <v>11.199199999999998</v>
      </c>
      <c r="S21" s="78">
        <f ca="1">+AG21*PromptPhy+AH21*PB+AI21</f>
        <v>-658.86159999999995</v>
      </c>
      <c r="T21" s="37">
        <f ca="1">S21-'[1]Previous Day Lavo'!S21</f>
        <v>0.98869999999999436</v>
      </c>
      <c r="U21" s="78">
        <f ca="1">SUMIF('[1]BASIS Extract'!$O$8:$O$65536,CONCATENATE(U$13,$E21),'[1]BASIS Extract'!$J$8:$J$65536)+SUMIF('[1]BASIS Extract'!$O$8:$O$65536,CONCATENATE(U$13,$F21),'[1]BASIS Extract'!$J$8:$J$65536)+SUMIF('[1]BASIS Extract'!$O$8:$O$65536,CONCATENATE(U$13,$C21),'[1]BASIS Extract'!$J$8:$J$65536)+SUMIF('[1]BASIS Extract'!$O$8:$O$65536,CONCATENATE(U$13,$D21),'[1]BASIS Extract'!$J$8:$J$65536)+SUMIF([1]Transport!$F$2:$M$3900,CONCATENATE(U$13,$F21),[1]Transport!$D$2:$D$3900)</f>
        <v>-718.92060000000004</v>
      </c>
      <c r="V21" s="37">
        <f ca="1">U21-'[1]Previous Day Lavo'!U21</f>
        <v>-0.66150000000004638</v>
      </c>
      <c r="W21" s="78">
        <f ca="1">SUMIF('[1]BASIS Extract'!$O$8:$O$65536,CONCATENATE(W$13,$E21),'[1]BASIS Extract'!$J$8:$J$65536)+SUMIF('[1]BASIS Extract'!$O$8:$O$65536,CONCATENATE(W$13,$F21),'[1]BASIS Extract'!$J$8:$J$65536)+SUMIF('[1]BASIS Extract'!$O$8:$O$65536,CONCATENATE(W$13,$C21),'[1]BASIS Extract'!$J$8:$J$65536)+SUMIF('[1]BASIS Extract'!$O$8:$O$65536,CONCATENATE(W$13,$D21),'[1]BASIS Extract'!$J$8:$J$65536)+SUMIF([1]Transport!$F$2:$M$3900,CONCATENATE(W$13,$F21),[1]Transport!$D$2:$D$3900)</f>
        <v>-622.70609999999988</v>
      </c>
      <c r="X21" s="37">
        <f ca="1">W21-'[1]Previous Day Lavo'!W21</f>
        <v>2.7867000000001099</v>
      </c>
      <c r="Y21" s="78">
        <f ca="1">SUMIF('[1]BASIS Extract'!$O$8:$O$65536,CONCATENATE(Y$13,$E21),'[1]BASIS Extract'!$J$8:$J$65536)+SUMIF('[1]BASIS Extract'!$O$8:$O$65536,CONCATENATE(Y$13,$F21),'[1]BASIS Extract'!$J$8:$J$65536)+SUMIF('[1]BASIS Extract'!$O$8:$O$65536,CONCATENATE(Y$13,$C21),'[1]BASIS Extract'!$J$8:$J$65536)+SUMIF('[1]BASIS Extract'!$O$8:$O$65536,CONCATENATE(Y$13,$D21),'[1]BASIS Extract'!$J$8:$J$65536)+SUMIF([1]Transport!$F$2:$M$3900,CONCATENATE(Y$13,$F21),[1]Transport!$D$2:$D$3900)</f>
        <v>667.99080000000004</v>
      </c>
      <c r="Z21" s="37">
        <f ca="1">Y21-'[1]Previous Day Lavo'!Y21</f>
        <v>-1.2828000000000657</v>
      </c>
      <c r="AA21" s="78">
        <f ca="1">SUMIF('[1]BASIS Extract'!$O$8:$O$65536,CONCATENATE(AA$13,$E21),'[1]BASIS Extract'!$J$8:$J$65536)+SUMIF('[1]BASIS Extract'!$O$8:$O$65536,CONCATENATE(AA$13,$F21),'[1]BASIS Extract'!$J$8:$J$65536)+SUMIF('[1]BASIS Extract'!$O$8:$O$65536,CONCATENATE(AA$13,$C21),'[1]BASIS Extract'!$J$8:$J$65536)+SUMIF('[1]BASIS Extract'!$O$8:$O$65536,CONCATENATE(AA$13,$D21),'[1]BASIS Extract'!$J$8:$J$65536)+SUMIF([1]Transport!$F$2:$M$3900,CONCATENATE(AA$13,$F21),[1]Transport!$D$2:$D$3900)</f>
        <v>-763.99450000000013</v>
      </c>
      <c r="AB21" s="37">
        <f ca="1">AA21-'[1]Previous Day Lavo'!AA21</f>
        <v>-2.3820000000001755</v>
      </c>
      <c r="AC21" s="79">
        <f t="shared" ca="1" si="0"/>
        <v>-2070.1686</v>
      </c>
      <c r="AD21" s="37">
        <f ca="1">AC21-'[1]Previous Day Lavo'!AC21</f>
        <v>10.648299999999836</v>
      </c>
      <c r="AE21" s="50"/>
      <c r="AG21" s="5">
        <f ca="1">+SUMIF('[1]BASIS Extract'!$T$8:$T$65536,CONCATENATE(S$13,$H21,N21),'[1]BASIS Extract'!$J$8:$J$65536)+SUMIF('[1]BASIS Extract'!$T$8:$T$65536,CONCATENATE(S$13,$I21,N21),'[1]BASIS Extract'!$J$8:$J$65536)+SUMIF('[1]BASIS Extract'!$T$8:$T$65536,CONCATENATE(S$13,$J21,N21),'[1]BASIS Extract'!$J$8:$J$65536)+SUMIF('[1]BASIS Extract'!$T$8:$T$65536,CONCATENATE(S$13,$K21,N21),'[1]BASIS Extract'!$J$8:$J$65536)+SUMIF('[1]BASIS Extract'!$T$8:$T$65536,CONCATENATE(S$13,$L21,N21),'[1]BASIS Extract'!$J$8:$J$65536)+SUMIF('[1]BASIS Extract'!$T$8:$T$65536,CONCATENATE(S$13,$M21,N21),'[1]BASIS Extract'!$J$8:$J$65536)</f>
        <v>0</v>
      </c>
      <c r="AH21" s="80">
        <f ca="1">SUMIF('[1]BASIS Extract'!$T$8:$T$65536,CONCATENATE(S$13,$E21,O21),'[1]BASIS Extract'!$J$8:$J$65536)+SUMIF('[1]BASIS Extract'!$T$8:$T$65536,CONCATENATE(S$13,$F21,O21),'[1]BASIS Extract'!$J$8:$J$65536)+SUMIF('[1]BASIS Extract'!$T$8:$T$65536,CONCATENATE(S$13,$C21,O21),'[1]BASIS Extract'!$J$8:$J$65536)+SUMIF('[1]BASIS Extract'!$T$8:$T$65536,CONCATENATE(S$13,$D21,O21),'[1]BASIS Extract'!$J$8:$J$65536)</f>
        <v>-582.41359999999997</v>
      </c>
      <c r="AI21" s="81">
        <f ca="1">+SUMIF([1]Transport!$F$2:$M$3900,CONCATENATE(S$13,$F21),[1]Transport!$D$2:$D$3900)</f>
        <v>-76.447999999999993</v>
      </c>
    </row>
    <row r="22" spans="2:35">
      <c r="B22" s="82" t="s">
        <v>38</v>
      </c>
      <c r="C22" s="94" t="s">
        <v>39</v>
      </c>
      <c r="D22" s="94" t="s">
        <v>40</v>
      </c>
      <c r="E22" s="94" t="s">
        <v>41</v>
      </c>
      <c r="F22" s="94"/>
      <c r="G22" s="94"/>
      <c r="H22" s="73" t="s">
        <v>42</v>
      </c>
      <c r="I22" s="73"/>
      <c r="J22" s="84"/>
      <c r="K22" s="84" t="s">
        <v>41</v>
      </c>
      <c r="L22" s="84" t="s">
        <v>40</v>
      </c>
      <c r="M22" s="84" t="s">
        <v>39</v>
      </c>
      <c r="N22" s="71" t="s">
        <v>22</v>
      </c>
      <c r="O22" s="95" t="s">
        <v>23</v>
      </c>
      <c r="P22" s="86"/>
      <c r="Q22" s="78">
        <f ca="1">SUMIF('[1]BASIS Extract'!$O$8:$O$65536,CONCATENATE(Q$13,$H22),'[1]BASIS Extract'!$J$8:$J$65536)+SUMIF('[1]BASIS Extract'!$O$8:$O$65536,CONCATENATE(Q$13,$I22),'[1]BASIS Extract'!$J$8:$J$65536)+SUMIF('[1]BASIS Extract'!$O$8:$O$65536,CONCATENATE(Q$13,$J22),'[1]BASIS Extract'!$J$8:$J$65536)+SUMIF('[1]BASIS Extract'!$O$8:$O$65536,CONCATENATE(Q$13,$K22),'[1]BASIS Extract'!$J$8:$J$65536)+SUMIF('[1]BASIS Extract'!$O$8:$O$65536,CONCATENATE(Q$13,$L22),'[1]BASIS Extract'!$J$8:$J$65536)+SUMIF('[1]BASIS Extract'!$O$8:$O$65536,CONCATENATE(Q$13,$M22),'[1]BASIS Extract'!$J$8:$J$65536)</f>
        <v>-9.3394999999999992</v>
      </c>
      <c r="R22" s="37">
        <f ca="1">Q22-'[1]Previous Day Lavo'!Q22</f>
        <v>1.3980000000000015</v>
      </c>
      <c r="S22" s="78">
        <f ca="1">SUMIF('[1]BASIS Extract'!$O$8:$O$65536,CONCATENATE(S$13,$C22),'[1]BASIS Extract'!$J$8:$J$65536)+SUMIF('[1]BASIS Extract'!$O$8:$O$65536,CONCATENATE(S$13,$D22),'[1]BASIS Extract'!$J$8:$J$65536)+SUMIF('[1]BASIS Extract'!$O$8:$O$65536,CONCATENATE(S$13,$E22),'[1]BASIS Extract'!$J$8:$J$65536)</f>
        <v>79.497799999999998</v>
      </c>
      <c r="T22" s="37">
        <f ca="1">S22-'[1]Previous Day Lavo'!S22</f>
        <v>4.4999999999930651E-3</v>
      </c>
      <c r="U22" s="78">
        <f ca="1">SUMIF('[1]BASIS Extract'!$O$8:$O$65536,CONCATENATE(U$13,$C22),'[1]BASIS Extract'!$J$8:$J$65536)+SUMIF('[1]BASIS Extract'!$O$8:$O$65536,CONCATENATE(U$13,$D22),'[1]BASIS Extract'!$J$8:$J$65536)+SUMIF('[1]BASIS Extract'!$O$8:$O$65536,CONCATENATE(U$13,$E22),'[1]BASIS Extract'!$J$8:$J$65536)</f>
        <v>152.88409999999999</v>
      </c>
      <c r="V22" s="37">
        <f ca="1">U22-'[1]Previous Day Lavo'!U22</f>
        <v>6.6999999999666215E-3</v>
      </c>
      <c r="W22" s="78">
        <f ca="1">SUMIF('[1]BASIS Extract'!$O$8:$O$65536,CONCATENATE(W$13,$C22),'[1]BASIS Extract'!$J$8:$J$65536)+SUMIF('[1]BASIS Extract'!$O$8:$O$65536,CONCATENATE(W$13,$D22),'[1]BASIS Extract'!$J$8:$J$65536)+SUMIF('[1]BASIS Extract'!$O$8:$O$65536,CONCATENATE(W$13,$E22),'[1]BASIS Extract'!$J$8:$J$65536)</f>
        <v>-1415.0467999999998</v>
      </c>
      <c r="X22" s="37">
        <f ca="1">W22-'[1]Previous Day Lavo'!W22</f>
        <v>-0.16249999999968168</v>
      </c>
      <c r="Y22" s="78">
        <f ca="1">SUMIF('[1]BASIS Extract'!$O$8:$O$65536,CONCATENATE(Y$13,$C22),'[1]BASIS Extract'!$J$8:$J$65536)+SUMIF('[1]BASIS Extract'!$O$8:$O$65536,CONCATENATE(Y$13,$D22),'[1]BASIS Extract'!$J$8:$J$65536)+SUMIF('[1]BASIS Extract'!$O$8:$O$65536,CONCATENATE(Y$13,$E22),'[1]BASIS Extract'!$J$8:$J$65536)</f>
        <v>725.93939999999998</v>
      </c>
      <c r="Z22" s="37">
        <f ca="1">Y22-'[1]Previous Day Lavo'!Y22</f>
        <v>0.81820000000004711</v>
      </c>
      <c r="AA22" s="78">
        <f ca="1">SUMIF('[1]BASIS Extract'!$O$8:$O$65536,CONCATENATE(AA$13,$C22),'[1]BASIS Extract'!$J$8:$J$65536)+SUMIF('[1]BASIS Extract'!$O$8:$O$65536,CONCATENATE(AA$13,$D22),'[1]BASIS Extract'!$J$8:$J$65536)+SUMIF('[1]BASIS Extract'!$O$8:$O$65536,CONCATENATE(AA$13,$E22),'[1]BASIS Extract'!$J$8:$J$65536)</f>
        <v>533.44230000000061</v>
      </c>
      <c r="AB22" s="37">
        <f ca="1">AA22-'[1]Previous Day Lavo'!AA22</f>
        <v>9.5033000000000811</v>
      </c>
      <c r="AC22" s="79">
        <f t="shared" ca="1" si="0"/>
        <v>67.377300000000787</v>
      </c>
      <c r="AD22" s="37">
        <f ca="1">AC22-'[1]Previous Day Lavo'!AC22</f>
        <v>11.568200000000502</v>
      </c>
      <c r="AE22" s="50"/>
      <c r="AH22" s="80"/>
      <c r="AI22" s="81"/>
    </row>
    <row r="23" spans="2:35">
      <c r="B23" s="82" t="s">
        <v>43</v>
      </c>
      <c r="C23" s="83"/>
      <c r="D23" s="83" t="s">
        <v>44</v>
      </c>
      <c r="E23" s="83" t="s">
        <v>45</v>
      </c>
      <c r="F23" s="83" t="s">
        <v>46</v>
      </c>
      <c r="G23" s="83" t="s">
        <v>47</v>
      </c>
      <c r="H23" s="73" t="s">
        <v>48</v>
      </c>
      <c r="I23" s="73" t="s">
        <v>46</v>
      </c>
      <c r="J23" s="84" t="s">
        <v>49</v>
      </c>
      <c r="K23" s="84" t="s">
        <v>44</v>
      </c>
      <c r="L23" s="83"/>
      <c r="M23" s="83"/>
      <c r="N23" s="71" t="s">
        <v>22</v>
      </c>
      <c r="O23" s="85" t="s">
        <v>23</v>
      </c>
      <c r="P23" s="89"/>
      <c r="Q23" s="78">
        <f ca="1">SUMIF('[1]BASIS Extract'!$O$8:$O$65536,CONCATENATE(Q$13,$H23),'[1]BASIS Extract'!$J$8:$J$65536)+SUMIF('[1]BASIS Extract'!$O$8:$O$65536,CONCATENATE(Q$13,$I23),'[1]BASIS Extract'!$J$8:$J$65536)+SUMIF('[1]BASIS Extract'!$O$8:$O$65536,CONCATENATE(Q$13,$J23),'[1]BASIS Extract'!$J$8:$J$65536)+SUMIF('[1]BASIS Extract'!$O$8:$O$65536,CONCATENATE(Q$13,$K23),'[1]BASIS Extract'!$J$8:$J$65536)+SUMIF('[1]BASIS Extract'!$O$8:$O$65536,CONCATENATE(Q$13,$L23),'[1]BASIS Extract'!$J$8:$J$65536)+SUMIF('[1]BASIS Extract'!$O$8:$O$65536,CONCATENATE(Q$13,$M23),'[1]BASIS Extract'!$J$8:$J$65536)</f>
        <v>-246.70570000000004</v>
      </c>
      <c r="R23" s="37">
        <f ca="1">Q23-'[1]Previous Day Lavo'!Q23</f>
        <v>9.06899999999996</v>
      </c>
      <c r="S23" s="78">
        <f ca="1">+AG23*PromptPhy+AH23*PB+AI23</f>
        <v>-691.48709999999994</v>
      </c>
      <c r="T23" s="37">
        <f ca="1">S23-'[1]Previous Day Lavo'!S23</f>
        <v>-0.83269999999993161</v>
      </c>
      <c r="U23" s="78">
        <f ca="1">SUMIF('[1]BASIS Extract'!$O$8:$O$65536,CONCATENATE(U$13,$F23),'[1]BASIS Extract'!$J$8:$J$65536)+SUMIF('[1]BASIS Extract'!$O$8:$O$65536,CONCATENATE(U$13,$E23),'[1]BASIS Extract'!$J$8:$J$65536)+SUMIF('[1]BASIS Extract'!$O$8:$O$65536,CONCATENATE(U$13,$G23),'[1]BASIS Extract'!$J$8:$J$65536)+SUMIF('[1]BASIS Extract'!$O$8:$O$65536,CONCATENATE(U$13,$D23),'[1]BASIS Extract'!$J$8:$J$65536)+SUMIF([1]Transport!$F$2:$M$3900,CONCATENATE(U$13,$F23),[1]Transport!$D$2:$D$3900)</f>
        <v>-716.60410000000002</v>
      </c>
      <c r="V23" s="37">
        <f ca="1">U23-'[1]Previous Day Lavo'!U23</f>
        <v>-1.6714000000000624</v>
      </c>
      <c r="W23" s="78">
        <f ca="1">SUMIF('[1]BASIS Extract'!$O$8:$O$65536,CONCATENATE(W$13,$F23),'[1]BASIS Extract'!$J$8:$J$65536)+SUMIF('[1]BASIS Extract'!$O$8:$O$65536,CONCATENATE(W$13,$E23),'[1]BASIS Extract'!$J$8:$J$65536)+SUMIF('[1]BASIS Extract'!$O$8:$O$65536,CONCATENATE(W$13,$G23),'[1]BASIS Extract'!$J$8:$J$65536)+SUMIF('[1]BASIS Extract'!$O$8:$O$65536,CONCATENATE(W$13,$D23),'[1]BASIS Extract'!$J$8:$J$65536)+SUMIF([1]Transport!$F$2:$M$3900,CONCATENATE(W$13,$F23),[1]Transport!$D$2:$D$3900)</f>
        <v>879.61469999999997</v>
      </c>
      <c r="X23" s="37">
        <f ca="1">W23-'[1]Previous Day Lavo'!W23</f>
        <v>-23.574600000000146</v>
      </c>
      <c r="Y23" s="78">
        <f ca="1">SUMIF('[1]BASIS Extract'!$O$8:$O$65536,CONCATENATE(Y$13,$F23),'[1]BASIS Extract'!$J$8:$J$65536)+SUMIF('[1]BASIS Extract'!$O$8:$O$65536,CONCATENATE(Y$13,$E23),'[1]BASIS Extract'!$J$8:$J$65536)+SUMIF('[1]BASIS Extract'!$O$8:$O$65536,CONCATENATE(Y$13,$G23),'[1]BASIS Extract'!$J$8:$J$65536)+SUMIF('[1]BASIS Extract'!$O$8:$O$65536,CONCATENATE(Y$13,$D23),'[1]BASIS Extract'!$J$8:$J$65536)+SUMIF([1]Transport!$F$2:$M$3900,CONCATENATE(Y$13,$F23),[1]Transport!$D$2:$D$3900)</f>
        <v>925.26559999999995</v>
      </c>
      <c r="Z23" s="37">
        <f ca="1">Y23-'[1]Previous Day Lavo'!Y23</f>
        <v>-26.62480000000005</v>
      </c>
      <c r="AA23" s="78">
        <f ca="1">SUMIF('[1]BASIS Extract'!$O$8:$O$65536,CONCATENATE(AA$13,$F23),'[1]BASIS Extract'!$J$8:$J$65536)+SUMIF('[1]BASIS Extract'!$O$8:$O$65536,CONCATENATE(AA$13,$E23),'[1]BASIS Extract'!$J$8:$J$65536)+SUMIF('[1]BASIS Extract'!$O$8:$O$65536,CONCATENATE(AA$13,$G23),'[1]BASIS Extract'!$J$8:$J$65536)+SUMIF('[1]BASIS Extract'!$O$8:$O$65536,CONCATENATE(AA$13,$D23),'[1]BASIS Extract'!$J$8:$J$65536)+SUMIF([1]Transport!$F$2:$M$3900,CONCATENATE(AA$13,$F23),[1]Transport!$D$2:$D$3900)</f>
        <v>5009.1191000000035</v>
      </c>
      <c r="AB23" s="37">
        <f ca="1">AA23-'[1]Previous Day Lavo'!AA23</f>
        <v>-10.978099999993901</v>
      </c>
      <c r="AC23" s="79">
        <f t="shared" ca="1" si="0"/>
        <v>5159.2025000000031</v>
      </c>
      <c r="AD23" s="37">
        <f ca="1">AC23-'[1]Previous Day Lavo'!AC23</f>
        <v>-54.612599999994018</v>
      </c>
      <c r="AE23" s="50"/>
      <c r="AG23" s="5">
        <f ca="1">+SUMIF('[1]BASIS Extract'!$T$8:$T$65536,CONCATENATE(S$13,$H23,N23),'[1]BASIS Extract'!$J$8:$J$65536)+SUMIF('[1]BASIS Extract'!$T$8:$T$65536,CONCATENATE(S$13,$I23,N23),'[1]BASIS Extract'!$J$8:$J$65536)+SUMIF('[1]BASIS Extract'!$T$8:$T$65536,CONCATENATE(S$13,$J23,N23),'[1]BASIS Extract'!$J$8:$J$65536)+SUMIF('[1]BASIS Extract'!$T$8:$T$65536,CONCATENATE(S$13,$K23,N23),'[1]BASIS Extract'!$J$8:$J$65536)</f>
        <v>0</v>
      </c>
      <c r="AH23" s="96">
        <f ca="1">SUMIF('[1]BASIS Extract'!$T$8:$T$65536,CONCATENATE(S$13,$F23,O23),'[1]BASIS Extract'!$J$8:$J$65536)+SUMIF('[1]BASIS Extract'!$T$8:$T$65536,CONCATENATE(S$13,$E23,O23),'[1]BASIS Extract'!$J$8:$J$65536)+SUMIF('[1]BASIS Extract'!$T$8:$T$65536,CONCATENATE(S$13,$G23,O23),'[1]BASIS Extract'!$J$8:$J$65536)+SUMIF('[1]BASIS Extract'!$T$8:$T$65536,CONCATENATE(S$13,$D23,O23),'[1]BASIS Extract'!$J$8:$J$65536)</f>
        <v>-696.77359999999999</v>
      </c>
      <c r="AI23" s="81">
        <f ca="1">+SUMIF([1]Transport!$F$2:$M$3900,CONCATENATE(S$13,$F23),[1]Transport!$D$2:$D$3900)</f>
        <v>5.2865000000000002</v>
      </c>
    </row>
    <row r="24" spans="2:35" ht="25.8" thickBot="1">
      <c r="B24" s="82" t="s">
        <v>50</v>
      </c>
      <c r="C24" s="91"/>
      <c r="D24" s="91" t="s">
        <v>51</v>
      </c>
      <c r="E24" s="92" t="s">
        <v>52</v>
      </c>
      <c r="F24" s="92" t="s">
        <v>53</v>
      </c>
      <c r="G24" s="92"/>
      <c r="H24" s="73" t="s">
        <v>54</v>
      </c>
      <c r="I24" s="73" t="s">
        <v>52</v>
      </c>
      <c r="J24" s="73" t="s">
        <v>55</v>
      </c>
      <c r="K24" s="73" t="s">
        <v>53</v>
      </c>
      <c r="L24" s="97" t="s">
        <v>56</v>
      </c>
      <c r="M24" s="97" t="s">
        <v>57</v>
      </c>
      <c r="N24" s="71" t="s">
        <v>22</v>
      </c>
      <c r="O24" s="93" t="s">
        <v>23</v>
      </c>
      <c r="P24" s="89"/>
      <c r="Q24" s="78">
        <f ca="1">SUMIF('[1]BASIS Extract'!$O$8:$O$65536,CONCATENATE(Q$13,$H24),'[1]BASIS Extract'!$J$8:$J$65536)+SUMIF('[1]BASIS Extract'!$O$8:$O$65536,CONCATENATE(Q$13,$I24),'[1]BASIS Extract'!$J$8:$J$65536)+SUMIF('[1]BASIS Extract'!$O$8:$O$65536,CONCATENATE(Q$13,$J24),'[1]BASIS Extract'!$J$8:$J$65536)+SUMIF('[1]BASIS Extract'!$O$8:$O$65536,CONCATENATE(Q$13,$K24),'[1]BASIS Extract'!$J$8:$J$65536)+SUMIF('[1]BASIS Extract'!$O$8:$O$65536,CONCATENATE(Q$13,$L24),'[1]BASIS Extract'!$J$8:$J$65536)+SUMIF('[1]BASIS Extract'!$O$8:$O$65536,CONCATENATE(Q$13,$M24),'[1]BASIS Extract'!$J$8:$J$65536)</f>
        <v>-60.957900000000002</v>
      </c>
      <c r="R24" s="37">
        <f ca="1">Q24-'[1]Previous Day Lavo'!Q24</f>
        <v>2.2539999999999907</v>
      </c>
      <c r="S24" s="78">
        <f ca="1">+AG24*PromptPhy+AH24*PB+AI24</f>
        <v>85.713099999999997</v>
      </c>
      <c r="T24" s="37">
        <f ca="1">S24-'[1]Previous Day Lavo'!S24</f>
        <v>-0.25120000000001141</v>
      </c>
      <c r="U24" s="78">
        <f ca="1">SUMIF('[1]BASIS Extract'!$O$8:$O$65536,CONCATENATE(U$13,$D24),'[1]BASIS Extract'!$J$8:$J$65536)+SUMIF('[1]BASIS Extract'!$O$8:$O$65536,CONCATENATE(U$13,$E24),'[1]BASIS Extract'!$J$8:$J$65536)+SUMIF('[1]BASIS Extract'!$O$8:$O$65536,CONCATENATE(U$13,$F24),'[1]BASIS Extract'!$J$8:$J$65536)+SUMIF([1]Transport!$F$2:$M$3900,CONCATENATE(U$13,$E24),[1]Transport!$D$2:$D$3900)</f>
        <v>51.459499999999998</v>
      </c>
      <c r="V24" s="37">
        <f ca="1">U24-'[1]Previous Day Lavo'!U24</f>
        <v>-2.5408000000000044</v>
      </c>
      <c r="W24" s="78">
        <f ca="1">SUMIF('[1]BASIS Extract'!$O$8:$O$65536,CONCATENATE(W$13,$D24),'[1]BASIS Extract'!$J$8:$J$65536)+SUMIF('[1]BASIS Extract'!$O$8:$O$65536,CONCATENATE(W$13,$E24),'[1]BASIS Extract'!$J$8:$J$65536)+SUMIF('[1]BASIS Extract'!$O$8:$O$65536,CONCATENATE(W$13,$F24),'[1]BASIS Extract'!$J$8:$J$65536)+SUMIF([1]Transport!$F$2:$M$3900,CONCATENATE(W$13,$E24),[1]Transport!$D$2:$D$3900)</f>
        <v>-1128.1644999999999</v>
      </c>
      <c r="X24" s="37">
        <f ca="1">W24-'[1]Previous Day Lavo'!W24</f>
        <v>-4.4476999999999407</v>
      </c>
      <c r="Y24" s="78">
        <f ca="1">SUMIF('[1]BASIS Extract'!$O$8:$O$65536,CONCATENATE(Y$13,$D24),'[1]BASIS Extract'!$J$8:$J$65536)+SUMIF('[1]BASIS Extract'!$O$8:$O$65536,CONCATENATE(Y$13,$E24),'[1]BASIS Extract'!$J$8:$J$65536)+SUMIF('[1]BASIS Extract'!$O$8:$O$65536,CONCATENATE(Y$13,$F24),'[1]BASIS Extract'!$J$8:$J$65536)+SUMIF([1]Transport!$F$2:$M$3900,CONCATENATE(Y$13,$E24),[1]Transport!$D$2:$D$3900)</f>
        <v>-516.01080000000002</v>
      </c>
      <c r="Z24" s="37">
        <f ca="1">Y24-'[1]Previous Day Lavo'!Y24</f>
        <v>-0.1571999999999889</v>
      </c>
      <c r="AA24" s="78">
        <f ca="1">SUMIF('[1]BASIS Extract'!$O$8:$O$65536,CONCATENATE(AA$13,$D24),'[1]BASIS Extract'!$J$8:$J$65536)+SUMIF('[1]BASIS Extract'!$O$8:$O$65536,CONCATENATE(AA$13,$E24),'[1]BASIS Extract'!$J$8:$J$65536)+SUMIF('[1]BASIS Extract'!$O$8:$O$65536,CONCATENATE(AA$13,$F24),'[1]BASIS Extract'!$J$8:$J$65536)+SUMIF([1]Transport!$F$2:$M$3900,CONCATENATE(AA$13,$E24),[1]Transport!$D$2:$D$3900)</f>
        <v>1012.9079999999999</v>
      </c>
      <c r="AB24" s="37">
        <f ca="1">AA24-'[1]Previous Day Lavo'!AA24</f>
        <v>2.4194999999996298</v>
      </c>
      <c r="AC24" s="79">
        <f t="shared" ca="1" si="0"/>
        <v>-555.05259999999998</v>
      </c>
      <c r="AD24" s="37">
        <f ca="1">AC24-'[1]Previous Day Lavo'!AC24</f>
        <v>-2.723400000000197</v>
      </c>
      <c r="AE24" s="50"/>
      <c r="AG24" s="5">
        <f ca="1">+SUMIF('[1]BASIS Extract'!$T$8:$T$65536,CONCATENATE(S$13,$H24,N24),'[1]BASIS Extract'!$J$8:$J$65536)+SUMIF('[1]BASIS Extract'!$T$8:$T$65536,CONCATENATE(S$13,$I24,N24),'[1]BASIS Extract'!$J$8:$J$65536)+SUMIF('[1]BASIS Extract'!$T$8:$T$65536,CONCATENATE(S$13,$J24,N24),'[1]BASIS Extract'!$J$8:$J$65536)+SUMIF('[1]BASIS Extract'!$T$8:$T$65536,CONCATENATE(S$13,$K24,N24),'[1]BASIS Extract'!$J$8:$J$65536)+SUMIF('[1]BASIS Extract'!$T$8:$T$65536,CONCATENATE(S$13,$L24,N24),'[1]BASIS Extract'!$J$8:$J$65536)+SUMIF('[1]BASIS Extract'!$T$8:$T$65536,CONCATENATE(S$13,$M24,N24),'[1]BASIS Extract'!$J$8:$J$65536)</f>
        <v>0</v>
      </c>
      <c r="AH24" s="80">
        <f ca="1">SUMIF('[1]BASIS Extract'!$T$8:$T$65536,CONCATENATE(S$13,$D24,O24),'[1]BASIS Extract'!$J$8:$J$65536)+SUMIF('[1]BASIS Extract'!$T$8:$T$65536,CONCATENATE(S$13,$E24,O24),'[1]BASIS Extract'!$J$8:$J$65536)+SUMIF('[1]BASIS Extract'!$T$8:$T$65536,CONCATENATE(S$13,$F24,O24),'[1]BASIS Extract'!$J$8:$J$65536)</f>
        <v>127.714</v>
      </c>
      <c r="AI24" s="81">
        <f ca="1">+SUMIF([1]Transport!$F$2:$M$3900,CONCATENATE(S$13,$E24),[1]Transport!$D$2:$D$3900)</f>
        <v>-42.000900000000001</v>
      </c>
    </row>
    <row r="25" spans="2:35" ht="25.8" thickBot="1">
      <c r="B25" s="82" t="s">
        <v>58</v>
      </c>
      <c r="C25" s="91"/>
      <c r="D25" s="91"/>
      <c r="E25" s="92"/>
      <c r="F25" s="92" t="s">
        <v>59</v>
      </c>
      <c r="G25" s="92"/>
      <c r="H25" s="73"/>
      <c r="I25" s="73"/>
      <c r="J25" s="73"/>
      <c r="K25" s="73"/>
      <c r="L25" s="92"/>
      <c r="M25" s="92"/>
      <c r="N25" s="71" t="s">
        <v>22</v>
      </c>
      <c r="O25" s="93" t="s">
        <v>23</v>
      </c>
      <c r="P25" s="89"/>
      <c r="Q25" s="78">
        <f ca="1">SUMIF('[1]BASIS Extract'!$O$8:$O$65536,CONCATENATE(Q$13,$H25),'[1]BASIS Extract'!$J$8:$J$65536)+SUMIF('[1]BASIS Extract'!$O$8:$O$65536,CONCATENATE(Q$13,$I25),'[1]BASIS Extract'!$J$8:$J$65536)+SUMIF('[1]BASIS Extract'!$O$8:$O$65536,CONCATENATE(Q$13,$J25),'[1]BASIS Extract'!$J$8:$J$65536)+SUMIF('[1]BASIS Extract'!$O$8:$O$65536,CONCATENATE(Q$13,$K25),'[1]BASIS Extract'!$J$8:$J$65536)+SUMIF('[1]BASIS Extract'!$O$8:$O$65536,CONCATENATE(Q$13,$L25),'[1]BASIS Extract'!$J$8:$J$65536)+SUMIF('[1]BASIS Extract'!$O$8:$O$65536,CONCATENATE(Q$13,$M25),'[1]BASIS Extract'!$J$8:$J$65536)</f>
        <v>0</v>
      </c>
      <c r="R25" s="37">
        <f ca="1">Q25-'[1]Previous Day Lavo'!Q25</f>
        <v>0</v>
      </c>
      <c r="S25" s="78">
        <f ca="1">+AG25*PromptPhy+AH25*PB+AI25</f>
        <v>17.548299999999998</v>
      </c>
      <c r="T25" s="37">
        <f ca="1">S25-'[1]Previous Day Lavo'!S25</f>
        <v>-0.66070000000000206</v>
      </c>
      <c r="U25" s="78">
        <f ca="1">SUMIF('[1]BASIS Extract'!$T$8:$T$65536,CONCATENATE(U$13,$D25,$O25),'[1]BASIS Extract'!$J$8:$J$65536)+SUMIF('[1]BASIS Extract'!$T$8:$T$65536,CONCATENATE(U$13,$E25,$O25),'[1]BASIS Extract'!$J$8:$J$65536)+SUMIF('[1]BASIS Extract'!$T$8:$T$65536,CONCATENATE(U$13,$F25,$O25),'[1]BASIS Extract'!$J$8:$J$65536)+SUMIF([1]Transport!$F$2:$M$3900,CONCATENATE(U$13,$F25),[1]Transport!$D$2:$D$3900)</f>
        <v>4.3963999999999999</v>
      </c>
      <c r="V25" s="37">
        <f ca="1">U25-'[1]Previous Day Lavo'!U25</f>
        <v>-1.3928000000000011</v>
      </c>
      <c r="W25" s="78">
        <f ca="1">SUMIF('[1]BASIS Extract'!$T$8:$T$65536,CONCATENATE(W$13,$D25,$O25),'[1]BASIS Extract'!$J$8:$J$65536)+SUMIF('[1]BASIS Extract'!$T$8:$T$65536,CONCATENATE(W$13,$E25,$O25),'[1]BASIS Extract'!$J$8:$J$65536)+SUMIF('[1]BASIS Extract'!$T$8:$T$65536,CONCATENATE(W$13,$F25,$O25),'[1]BASIS Extract'!$J$8:$J$65536)+SUMIF([1]Transport!$F$2:$M$3900,CONCATENATE(W$13,$F25),[1]Transport!$D$2:$D$3900)</f>
        <v>12.517499999999984</v>
      </c>
      <c r="X25" s="37">
        <f ca="1">W25-'[1]Previous Day Lavo'!W25</f>
        <v>-3.2175000000000153</v>
      </c>
      <c r="Y25" s="78">
        <f ca="1">SUMIF('[1]BASIS Extract'!$T$8:$T$65536,CONCATENATE(Y$13,$D25,$O25),'[1]BASIS Extract'!$J$8:$J$65536)+SUMIF('[1]BASIS Extract'!$T$8:$T$65536,CONCATENATE(Y$13,$E25,$O25),'[1]BASIS Extract'!$J$8:$J$65536)+SUMIF('[1]BASIS Extract'!$T$8:$T$65536,CONCATENATE(Y$13,$F25,$O25),'[1]BASIS Extract'!$J$8:$J$65536)+SUMIF([1]Transport!$F$2:$M$3900,CONCATENATE(Y$13,$F25),[1]Transport!$D$2:$D$3900)</f>
        <v>0</v>
      </c>
      <c r="Z25" s="37">
        <f ca="1">Y25-'[1]Previous Day Lavo'!Y25</f>
        <v>0</v>
      </c>
      <c r="AA25" s="78">
        <f ca="1">SUMIF('[1]BASIS Extract'!$T$8:$T$65536,CONCATENATE(AA$13,$D25,$O25),'[1]BASIS Extract'!$J$8:$J$65536)+SUMIF('[1]BASIS Extract'!$T$8:$T$65536,CONCATENATE(AA$13,$E25,$O25),'[1]BASIS Extract'!$J$8:$J$65536)+SUMIF('[1]BASIS Extract'!$T$8:$T$65536,CONCATENATE(AA$13,$F25,$O25),'[1]BASIS Extract'!$J$8:$J$65536)+SUMIF([1]Transport!$F$2:$M$3900,CONCATENATE(AA$13,$F25),[1]Transport!$D$2:$D$3900)</f>
        <v>0</v>
      </c>
      <c r="AB25" s="37">
        <f ca="1">AA25-'[1]Previous Day Lavo'!AA25</f>
        <v>0</v>
      </c>
      <c r="AC25" s="79">
        <f t="shared" ca="1" si="0"/>
        <v>34.462199999999982</v>
      </c>
      <c r="AD25" s="37">
        <f ca="1">AC25-'[1]Previous Day Lavo'!AC25</f>
        <v>-5.2710000000000292</v>
      </c>
      <c r="AE25" s="50"/>
      <c r="AG25" s="5">
        <f ca="1">+SUMIF('[1]BASIS Extract'!$T$8:$T$65536,CONCATENATE(S$13,$H25,N25),'[1]BASIS Extract'!$J$8:$J$65536)+SUMIF('[1]BASIS Extract'!$T$8:$T$65536,CONCATENATE(S$13,$I25,N25),'[1]BASIS Extract'!$J$8:$J$65536)+SUMIF('[1]BASIS Extract'!$T$8:$T$65536,CONCATENATE(S$13,$J25,N25),'[1]BASIS Extract'!$J$8:$J$65536)+SUMIF('[1]BASIS Extract'!$T$8:$T$65536,CONCATENATE(S$13,$K25,N25),'[1]BASIS Extract'!$J$8:$J$65536)+SUMIF('[1]BASIS Extract'!$T$8:$T$65536,CONCATENATE(S$13,$L25,N25),'[1]BASIS Extract'!$J$8:$J$65536)+SUMIF('[1]BASIS Extract'!$T$8:$T$65536,CONCATENATE(S$13,$M25,N25),'[1]BASIS Extract'!$J$8:$J$65536)</f>
        <v>0</v>
      </c>
      <c r="AH25" s="80">
        <f ca="1">SUMIF('[1]BASIS Extract'!$T$8:$T$65536,CONCATENATE(S$13,$D25,$O25),'[1]BASIS Extract'!$J$8:$J$65536)+SUMIF('[1]BASIS Extract'!$T$8:$T$65536,CONCATENATE(S$13,$E25,$O25),'[1]BASIS Extract'!$J$8:$J$65536)+SUMIF('[1]BASIS Extract'!$T$8:$T$65536,CONCATENATE(S$13,$F25,$O25),'[1]BASIS Extract'!$J$8:$J$65536)</f>
        <v>28.936599999999999</v>
      </c>
      <c r="AI25" s="81">
        <f ca="1">+SUMIF([1]Transport!$F$2:$M$3900,CONCATENATE(S$13,$F25),[1]Transport!$D$2:$D$3900)</f>
        <v>-11.388299999999999</v>
      </c>
    </row>
    <row r="26" spans="2:35" ht="25.8" thickBot="1">
      <c r="B26" s="82" t="s">
        <v>60</v>
      </c>
      <c r="C26" s="91"/>
      <c r="D26" s="91"/>
      <c r="E26" s="92" t="s">
        <v>61</v>
      </c>
      <c r="F26" s="92" t="s">
        <v>62</v>
      </c>
      <c r="G26" s="92"/>
      <c r="H26" s="73" t="s">
        <v>63</v>
      </c>
      <c r="I26" s="73" t="s">
        <v>64</v>
      </c>
      <c r="J26" s="73"/>
      <c r="K26" s="73"/>
      <c r="L26" s="92"/>
      <c r="M26" s="92"/>
      <c r="N26" s="71" t="s">
        <v>22</v>
      </c>
      <c r="O26" s="93" t="s">
        <v>23</v>
      </c>
      <c r="P26" s="89"/>
      <c r="Q26" s="78">
        <f ca="1">SUMIF('[1]BASIS Extract'!$O$8:$O$65536,CONCATENATE(Q$13,$H26),'[1]BASIS Extract'!$J$8:$J$65536)+SUMIF('[1]BASIS Extract'!$O$8:$O$65536,CONCATENATE(Q$13,$I26),'[1]BASIS Extract'!$J$8:$J$65536)+SUMIF('[1]BASIS Extract'!$O$8:$O$65536,CONCATENATE(Q$13,$J26),'[1]BASIS Extract'!$J$8:$J$65536)+SUMIF('[1]BASIS Extract'!$O$8:$O$65536,CONCATENATE(Q$13,$K26),'[1]BASIS Extract'!$J$8:$J$65536)+SUMIF('[1]BASIS Extract'!$O$8:$O$65536,CONCATENATE(Q$13,$L26),'[1]BASIS Extract'!$J$8:$J$65536)+SUMIF('[1]BASIS Extract'!$O$8:$O$65536,CONCATENATE(Q$13,$M26),'[1]BASIS Extract'!$J$8:$J$65536)</f>
        <v>-33.743499999999997</v>
      </c>
      <c r="R26" s="37">
        <f ca="1">Q26-'[1]Previous Day Lavo'!Q26</f>
        <v>-12.503799999999998</v>
      </c>
      <c r="S26" s="78">
        <f ca="1">+AG26*PromptPhy+AH26*PB+AI26</f>
        <v>60.926999999999992</v>
      </c>
      <c r="T26" s="37">
        <f ca="1">S26-'[1]Previous Day Lavo'!S26</f>
        <v>0.29419999999998936</v>
      </c>
      <c r="U26" s="78">
        <f ca="1">SUMIF('[1]BASIS Extract'!$O$8:$O$65536,CONCATENATE(U$13,$E26),'[1]BASIS Extract'!$J$8:$J$65536)+SUMIF('[1]BASIS Extract'!$O$8:$O$65536,CONCATENATE(U$13,$F26),'[1]BASIS Extract'!$J$8:$J$65536)+SUMIF('[1]BASIS Extract'!$O$8:$O$65536,CONCATENATE(U$13,$C26),'[1]BASIS Extract'!$J$8:$J$65536)+SUMIF('[1]BASIS Extract'!$O$8:$O$65536,CONCATENATE(U$13,$D26),'[1]BASIS Extract'!$J$8:$J$65536)+SUMIF([1]Transport!$F$2:$M$3900,CONCATENATE(U$13,$F26),[1]Transport!$D$2:$D$3900)</f>
        <v>73.886300000000006</v>
      </c>
      <c r="V26" s="37">
        <f ca="1">U26-'[1]Previous Day Lavo'!U26</f>
        <v>2.3004999999999995</v>
      </c>
      <c r="W26" s="78">
        <f ca="1">SUMIF('[1]BASIS Extract'!$O$8:$O$65536,CONCATENATE(W$13,$E26),'[1]BASIS Extract'!$J$8:$J$65536)+SUMIF('[1]BASIS Extract'!$O$8:$O$65536,CONCATENATE(W$13,$F26),'[1]BASIS Extract'!$J$8:$J$65536)+SUMIF('[1]BASIS Extract'!$O$8:$O$65536,CONCATENATE(W$13,$C26),'[1]BASIS Extract'!$J$8:$J$65536)+SUMIF('[1]BASIS Extract'!$O$8:$O$65536,CONCATENATE(W$13,$D26),'[1]BASIS Extract'!$J$8:$J$65536)+SUMIF([1]Transport!$F$2:$M$3900,CONCATENATE(W$13,$F26),[1]Transport!$D$2:$D$3900)</f>
        <v>-132.58160000000004</v>
      </c>
      <c r="X26" s="37">
        <f ca="1">W26-'[1]Previous Day Lavo'!W26</f>
        <v>3.872099999999989</v>
      </c>
      <c r="Y26" s="78">
        <f ca="1">SUMIF('[1]BASIS Extract'!$O$8:$O$65536,CONCATENATE(Y$13,$E26),'[1]BASIS Extract'!$J$8:$J$65536)+SUMIF('[1]BASIS Extract'!$O$8:$O$65536,CONCATENATE(Y$13,$F26),'[1]BASIS Extract'!$J$8:$J$65536)+SUMIF('[1]BASIS Extract'!$O$8:$O$65536,CONCATENATE(Y$13,$C26),'[1]BASIS Extract'!$J$8:$J$65536)+SUMIF('[1]BASIS Extract'!$O$8:$O$65536,CONCATENATE(Y$13,$D26),'[1]BASIS Extract'!$J$8:$J$65536)+SUMIF([1]Transport!$F$2:$M$3900,CONCATENATE(Y$13,$F26),[1]Transport!$D$2:$D$3900)</f>
        <v>-3.3599999999998076E-2</v>
      </c>
      <c r="Z26" s="37">
        <f ca="1">Y26-'[1]Previous Day Lavo'!Y26</f>
        <v>-2.9000000000003467E-3</v>
      </c>
      <c r="AA26" s="78">
        <f ca="1">SUMIF('[1]BASIS Extract'!$O$8:$O$65536,CONCATENATE(AA$13,$E26),'[1]BASIS Extract'!$J$8:$J$65536)+SUMIF('[1]BASIS Extract'!$O$8:$O$65536,CONCATENATE(AA$13,$F26),'[1]BASIS Extract'!$J$8:$J$65536)+SUMIF('[1]BASIS Extract'!$O$8:$O$65536,CONCATENATE(AA$13,$C26),'[1]BASIS Extract'!$J$8:$J$65536)+SUMIF('[1]BASIS Extract'!$O$8:$O$65536,CONCATENATE(AA$13,$D26),'[1]BASIS Extract'!$J$8:$J$65536)+SUMIF([1]Transport!$F$2:$M$3900,CONCATENATE(AA$13,$F26),[1]Transport!$D$2:$D$3900)</f>
        <v>956.69039999999984</v>
      </c>
      <c r="AB26" s="37">
        <f ca="1">AA26-'[1]Previous Day Lavo'!AA26</f>
        <v>1.6675000000000182</v>
      </c>
      <c r="AC26" s="79">
        <f t="shared" ca="1" si="0"/>
        <v>925.14499999999975</v>
      </c>
      <c r="AD26" s="37">
        <f ca="1">AC26-'[1]Previous Day Lavo'!AC26</f>
        <v>-4.3724000000000842</v>
      </c>
      <c r="AE26" s="50"/>
      <c r="AG26" s="5">
        <f ca="1">SUMIF('[1]BASIS Extract'!$T$8:$T$65536,CONCATENATE(S$13,$H26,N26),'[1]BASIS Extract'!$J$8:$J$65536)+SUMIF('[1]BASIS Extract'!$T$8:$T$65536,CONCATENATE(S$13,$I26,N26),'[1]BASIS Extract'!$J$8:$J$65536)+SUMIF('[1]BASIS Extract'!$T$8:$T$65536,CONCATENATE(S$13,$J26,N26),'[1]BASIS Extract'!$J$8:$J$65536)+SUMIF('[1]BASIS Extract'!$T$8:$T$65536,CONCATENATE(S$13,$K26,N26),'[1]BASIS Extract'!$J$8:$J$65536)+SUMIF('[1]BASIS Extract'!$T$8:$T$65536,CONCATENATE(S$13,$L26,N26),'[1]BASIS Extract'!$J$8:$J$65536)+SUMIF('[1]BASIS Extract'!$T$8:$T$65536,CONCATENATE(S$13,$M26,N26),'[1]BASIS Extract'!$J$8:$J$65536)</f>
        <v>0</v>
      </c>
      <c r="AH26" s="80">
        <f ca="1">SUMIF('[1]BASIS Extract'!$T$8:$T$65536,CONCATENATE(S$13,$E26,O26),'[1]BASIS Extract'!$J$8:$J$65536)+SUMIF('[1]BASIS Extract'!$T$8:$T$65536,CONCATENATE(S$13,$F26,O26),'[1]BASIS Extract'!$J$8:$J$65536)+SUMIF('[1]BASIS Extract'!$T$8:$T$65536,CONCATENATE(S$13,$C26,O26),'[1]BASIS Extract'!$J$8:$J$65536)+SUMIF('[1]BASIS Extract'!$T$8:$T$65536,CONCATENATE(S$13,$D26,O26),'[1]BASIS Extract'!$J$8:$J$65536)</f>
        <v>20.129799999999999</v>
      </c>
      <c r="AI26" s="81">
        <f ca="1">+SUMIF([1]Transport!$F$2:$M$3900,CONCATENATE(S$13,$F26),[1]Transport!$D$2:$D$3900)</f>
        <v>40.797199999999997</v>
      </c>
    </row>
    <row r="27" spans="2:35" ht="25.8" thickBot="1">
      <c r="B27" s="82" t="s">
        <v>65</v>
      </c>
      <c r="C27" s="91"/>
      <c r="D27" s="91"/>
      <c r="E27" s="92"/>
      <c r="F27" s="92" t="s">
        <v>66</v>
      </c>
      <c r="G27" s="92"/>
      <c r="H27" s="73"/>
      <c r="I27" s="73"/>
      <c r="J27" s="73"/>
      <c r="K27" s="73"/>
      <c r="L27" s="92"/>
      <c r="M27" s="92"/>
      <c r="N27" s="71" t="s">
        <v>22</v>
      </c>
      <c r="O27" s="93" t="s">
        <v>23</v>
      </c>
      <c r="P27" s="89"/>
      <c r="Q27" s="78">
        <f ca="1">'[1]PHYSICAL IM'!C392-SUM(Lavorato!Q17:Q26)</f>
        <v>166.24010000000001</v>
      </c>
      <c r="R27" s="37">
        <f ca="1">Q27-'[1]Previous Day Lavo'!Q27</f>
        <v>6.4375</v>
      </c>
      <c r="S27" s="78">
        <f ca="1">'[1]Basis and Index by Location'!P397+'[1]PHYSICAL IM'!E392-SUM(Lavorato!S17:S26)</f>
        <v>-9.156400000000076</v>
      </c>
      <c r="T27" s="37">
        <f ca="1">S27-'[1]Previous Day Lavo'!S27</f>
        <v>-6.9999999982428562E-4</v>
      </c>
      <c r="U27" s="78">
        <f ca="1">'[1]Basis and Index by Location'!R397-SUM(U17:U26)</f>
        <v>-11.157000000000153</v>
      </c>
      <c r="V27" s="37">
        <f ca="1">U27-'[1]Previous Day Lavo'!U27</f>
        <v>-3.9999999989959178E-4</v>
      </c>
      <c r="W27" s="78">
        <f ca="1">'[1]Basis and Index by Location'!T397-SUM(W17:W26)</f>
        <v>-124.77019999999902</v>
      </c>
      <c r="X27" s="37">
        <f ca="1">W27-'[1]Previous Day Lavo'!W27</f>
        <v>-1.3799999998809653E-2</v>
      </c>
      <c r="Y27" s="78">
        <f ca="1">'[1]Basis and Index by Location'!V397-SUM(Y17:Y26)</f>
        <v>-73.708900000000057</v>
      </c>
      <c r="Z27" s="37">
        <f ca="1">Y27-'[1]Previous Day Lavo'!Y27</f>
        <v>-2.439999999987208E-2</v>
      </c>
      <c r="AA27" s="78">
        <f ca="1">'[1]Basis and Index by Location'!X397+'[1]Basis and Index by Location'!Z397-SUM(AA17:AA26)</f>
        <v>-1021.0845999999983</v>
      </c>
      <c r="AB27" s="37">
        <f ca="1">AA27-'[1]Previous Day Lavo'!AA27</f>
        <v>-3.7790999999924679</v>
      </c>
      <c r="AC27" s="79">
        <f t="shared" ca="1" si="0"/>
        <v>-1073.6369999999977</v>
      </c>
      <c r="AD27" s="37">
        <f ca="1">AC27-'[1]Previous Day Lavo'!AC27</f>
        <v>2.6191000000089844</v>
      </c>
      <c r="AE27" s="50"/>
      <c r="AH27" s="80"/>
    </row>
    <row r="28" spans="2:35" ht="27.6" thickBot="1">
      <c r="B28" s="98" t="s">
        <v>67</v>
      </c>
      <c r="C28" s="99"/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100"/>
      <c r="Q28" s="101">
        <f t="shared" ref="Q28:AB28" ca="1" si="1">Q17+Q18+Q19+Q21+Q23+Q24+Q25+Q26+Q20+Q27+Q22</f>
        <v>-15.619700000000007</v>
      </c>
      <c r="R28" s="101">
        <f t="shared" ca="1" si="1"/>
        <v>12.759199999999963</v>
      </c>
      <c r="S28" s="101">
        <f t="shared" ca="1" si="1"/>
        <v>-1876.5158999999999</v>
      </c>
      <c r="T28" s="101">
        <f t="shared" ca="1" si="1"/>
        <v>-1.44069999999979</v>
      </c>
      <c r="U28" s="101">
        <f t="shared" ca="1" si="1"/>
        <v>-2094.7456000000002</v>
      </c>
      <c r="V28" s="101">
        <f t="shared" ca="1" si="1"/>
        <v>-4.3812999999999178</v>
      </c>
      <c r="W28" s="101">
        <f t="shared" ca="1" si="1"/>
        <v>-8989.7389999999996</v>
      </c>
      <c r="X28" s="101">
        <f t="shared" ca="1" si="1"/>
        <v>-36.20699999999924</v>
      </c>
      <c r="Y28" s="101">
        <f t="shared" ca="1" si="1"/>
        <v>180.26</v>
      </c>
      <c r="Z28" s="101">
        <f t="shared" ca="1" si="1"/>
        <v>-27.460099999999745</v>
      </c>
      <c r="AA28" s="101">
        <f t="shared" ca="1" si="1"/>
        <v>-7538.1298999999908</v>
      </c>
      <c r="AB28" s="101">
        <f t="shared" ca="1" si="1"/>
        <v>-30.438599999981989</v>
      </c>
      <c r="AC28" s="101">
        <f ca="1">AC17+AC18+AC19+AC21+AC22+AC23+AC24+AC25+AC26+AC20+AC27</f>
        <v>-20334.490099999992</v>
      </c>
      <c r="AD28" s="101">
        <f ca="1">AD17+AD18+AD19+AD21+AD22+AD23+AD24+AD25+AD26+AD20+AD27</f>
        <v>-87.168499999981307</v>
      </c>
      <c r="AE28" s="50"/>
      <c r="AH28" s="80"/>
    </row>
    <row r="29" spans="2:35" s="51" customFormat="1" ht="30.75" customHeight="1" thickBot="1">
      <c r="B29" s="52" t="s">
        <v>68</v>
      </c>
      <c r="C29" s="53"/>
      <c r="D29" s="53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5"/>
      <c r="Q29" s="55"/>
      <c r="R29" s="55"/>
      <c r="S29" s="56"/>
      <c r="T29" s="55"/>
      <c r="U29" s="56"/>
      <c r="V29" s="55"/>
      <c r="W29" s="56"/>
      <c r="X29" s="55"/>
      <c r="Y29" s="56"/>
      <c r="Z29" s="55"/>
      <c r="AA29" s="56"/>
      <c r="AB29" s="55"/>
      <c r="AC29" s="57"/>
      <c r="AD29" s="58"/>
      <c r="AE29" s="59"/>
      <c r="AG29" s="102"/>
      <c r="AH29" s="103"/>
    </row>
    <row r="30" spans="2:35" ht="25.8" thickBot="1">
      <c r="B30" s="69" t="s">
        <v>69</v>
      </c>
      <c r="C30" s="104"/>
      <c r="D30" s="104"/>
      <c r="E30" s="104"/>
      <c r="F30" s="104" t="s">
        <v>70</v>
      </c>
      <c r="G30" s="104"/>
      <c r="H30" s="105" t="s">
        <v>71</v>
      </c>
      <c r="I30" s="105" t="s">
        <v>72</v>
      </c>
      <c r="J30" s="105" t="s">
        <v>70</v>
      </c>
      <c r="K30" s="104"/>
      <c r="L30" s="104"/>
      <c r="M30" s="84" t="s">
        <v>73</v>
      </c>
      <c r="N30" s="104" t="s">
        <v>74</v>
      </c>
      <c r="O30" s="106" t="s">
        <v>23</v>
      </c>
      <c r="P30" s="107"/>
      <c r="Q30" s="78">
        <f ca="1">SUMIF('[1]BASIS Extract'!$O$8:$O$65536,CONCATENATE(Q$13,$H30),'[1]BASIS Extract'!$J$8:$J$65536)+SUMIF('[1]BASIS Extract'!$O$8:$O$65536,CONCATENATE(Q$13,$I30),'[1]BASIS Extract'!$J$8:$J$65536)+SUMIF('[1]BASIS Extract'!$O$8:$O$65536,CONCATENATE(Q$13,$J30),'[1]BASIS Extract'!$J$8:$J$65536)</f>
        <v>-28</v>
      </c>
      <c r="R30" s="37">
        <f ca="1">Q30-'[1]Previous Day Lavo'!Q30</f>
        <v>1</v>
      </c>
      <c r="S30" s="78">
        <f ca="1">+AG30*PromptPhy+AH30*PB+AI30</f>
        <v>-468.8639</v>
      </c>
      <c r="T30" s="37">
        <f ca="1">S30-'[1]Previous Day Lavo'!S30</f>
        <v>3.4999999999740794E-3</v>
      </c>
      <c r="U30" s="108">
        <f ca="1">SUMIF('[1]BASIS Extract'!$O$8:$O$65536,CONCATENATE(U$13,$F30),'[1]BASIS Extract'!$J$8:$J$65536)</f>
        <v>-496.36990000000003</v>
      </c>
      <c r="V30" s="37">
        <f ca="1">U30-'[1]Previous Day Lavo'!U30</f>
        <v>9.5999999999776264E-3</v>
      </c>
      <c r="W30" s="108">
        <f ca="1">SUMIF('[1]BASIS Extract'!$O$8:$O$65536,CONCATENATE(W$13,$F30),'[1]BASIS Extract'!$J$8:$J$65536)</f>
        <v>-5.849600000000045</v>
      </c>
      <c r="X30" s="37">
        <f ca="1">W30-'[1]Previous Day Lavo'!W30</f>
        <v>7.9999999999671445E-3</v>
      </c>
      <c r="Y30" s="108">
        <f ca="1">SUMIF('[1]BASIS Extract'!$O$8:$O$65536,CONCATENATE(Y$13,$F30),'[1]BASIS Extract'!$J$8:$J$65536)</f>
        <v>-93.679500000000019</v>
      </c>
      <c r="Z30" s="37">
        <f ca="1">Y30-'[1]Previous Day Lavo'!Y30</f>
        <v>-3.1199999999984129E-2</v>
      </c>
      <c r="AA30" s="108">
        <f ca="1">SUMIF('[1]BASIS Extract'!$O$8:$O$65536,CONCATENATE(AA$13,$F30),'[1]BASIS Extract'!$J$8:$J$65536)</f>
        <v>-1790.0507000000007</v>
      </c>
      <c r="AB30" s="37">
        <f ca="1">AA30-'[1]Previous Day Lavo'!AA30</f>
        <v>-7.3084999999998672</v>
      </c>
      <c r="AC30" s="79">
        <f ca="1">Q30+S30+U30+W30+Y30+AA30</f>
        <v>-2882.8136000000004</v>
      </c>
      <c r="AD30" s="37">
        <f ca="1">AC30-'[1]Previous Day Lavo'!AC30</f>
        <v>-6.3185999999996056</v>
      </c>
      <c r="AE30" s="87"/>
      <c r="AG30" s="5">
        <f ca="1">+SUMIF('[1]BASIS Extract'!$T$8:$T$65536,CONCATENATE(S$13,$H30,N30),'[1]BASIS Extract'!$J$8:$J$65536)+SUMIF('[1]BASIS Extract'!$T$8:$T$65536,CONCATENATE(S$13,$I30,N30),'[1]BASIS Extract'!$J$8:$J$65536)+SUMIF('[1]BASIS Extract'!$T$8:$T$65536,CONCATENATE(S$13,$J30,N30),'[1]BASIS Extract'!$J$8:$J$65536)</f>
        <v>0</v>
      </c>
      <c r="AH30" s="80">
        <f ca="1">SUMIF('[1]BASIS Extract'!$T$8:$T$65536,CONCATENATE(S$13,$F30,O30),'[1]BASIS Extract'!$J$8:$J$65536)</f>
        <v>-468.8639</v>
      </c>
      <c r="AI30" s="81"/>
    </row>
    <row r="31" spans="2:35" ht="25.8" thickBot="1">
      <c r="B31" s="82" t="s">
        <v>75</v>
      </c>
      <c r="C31" s="84" t="s">
        <v>76</v>
      </c>
      <c r="D31" s="84" t="s">
        <v>77</v>
      </c>
      <c r="E31" s="83" t="s">
        <v>78</v>
      </c>
      <c r="F31" s="83" t="s">
        <v>79</v>
      </c>
      <c r="G31" s="83" t="s">
        <v>80</v>
      </c>
      <c r="H31" s="105" t="s">
        <v>81</v>
      </c>
      <c r="I31" s="105" t="s">
        <v>82</v>
      </c>
      <c r="J31" s="109" t="s">
        <v>83</v>
      </c>
      <c r="K31" s="109" t="s">
        <v>80</v>
      </c>
      <c r="L31" s="109" t="s">
        <v>84</v>
      </c>
      <c r="M31" s="84" t="s">
        <v>78</v>
      </c>
      <c r="N31" s="104" t="s">
        <v>74</v>
      </c>
      <c r="O31" s="85" t="s">
        <v>23</v>
      </c>
      <c r="P31" s="89"/>
      <c r="Q31" s="78">
        <f ca="1">SUMIF('[1]BASIS Extract'!$O$8:$O$65536,CONCATENATE(Q$13,$H31),'[1]BASIS Extract'!$J$8:$J$65536)+SUMIF('[1]BASIS Extract'!$O$8:$O$65536,CONCATENATE(Q$13,$I31),'[1]BASIS Extract'!$J$8:$J$65536)+SUMIF('[1]BASIS Extract'!$O$8:$O$65536,CONCATENATE(Q$13,$J31),'[1]BASIS Extract'!$J$8:$J$65536)+SUMIF('[1]BASIS Extract'!$O$8:$O$65536,CONCATENATE(Q$13,$K31),'[1]BASIS Extract'!$J$8:$J$65536)+SUMIF('[1]BASIS Extract'!$O$8:$O$65536,CONCATENATE(Q$13,$L31),'[1]BASIS Extract'!$J$8:$J$65536)+SUMIF('[1]BASIS Extract'!$O$8:$O$65536,CONCATENATE(Q$13,$M31),'[1]BASIS Extract'!$J$8:$J$65536)+SUMIF('[1]BASIS Extract'!$O$8:$O$65536,CONCATENATE(Q$13,$D31),'[1]BASIS Extract'!$J$8:$J$65536)+SUMIF('[1]BASIS Extract'!$O$8:$O$65536,CONCATENATE(Q$13,$C31),'[1]BASIS Extract'!$J$8:$J$65536)+SUMIF('[1]BASIS Extract'!$O$8:$O$65536,CONCATENATE(Q$13,$M30),'[1]BASIS Extract'!$J$8:$J$65536)</f>
        <v>-47.59869999999998</v>
      </c>
      <c r="R31" s="37">
        <f ca="1">Q31-'[1]Previous Day Lavo'!Q31</f>
        <v>-48.199099999999987</v>
      </c>
      <c r="S31" s="78">
        <f ca="1">+AG31*PromptPhy+AH31*PB+AI31</f>
        <v>-184.15070000000014</v>
      </c>
      <c r="T31" s="37">
        <f ca="1">S31-'[1]Previous Day Lavo'!S31</f>
        <v>2.0951999999997497</v>
      </c>
      <c r="U31" s="110">
        <f ca="1">SUMIF('[1]BASIS Extract'!$O$8:$O$65536,CONCATENATE(U$13,$F31),'[1]BASIS Extract'!$J$8:$J$65536)+SUMIF('[1]BASIS Extract'!$O$8:$O$65536,CONCATENATE(U$13,$E31),'[1]BASIS Extract'!$J$8:$J$65536)+SUMIF('[1]BASIS Extract'!$O$8:$O$65536,CONCATENATE(U$13,$G31),'[1]BASIS Extract'!$J$8:$J$65536)</f>
        <v>-22.169300000000078</v>
      </c>
      <c r="V31" s="37">
        <f ca="1">U31-'[1]Previous Day Lavo'!U31</f>
        <v>31.482999999999748</v>
      </c>
      <c r="W31" s="110">
        <f ca="1">SUMIF('[1]BASIS Extract'!$O$8:$O$65536,CONCATENATE(W$13,$F31),'[1]BASIS Extract'!$J$8:$J$65536)+SUMIF('[1]BASIS Extract'!$O$8:$O$65536,CONCATENATE(W$13,$E31),'[1]BASIS Extract'!$J$8:$J$65536)+SUMIF('[1]BASIS Extract'!$O$8:$O$65536,CONCATENATE(W$13,$G31),'[1]BASIS Extract'!$J$8:$J$65536)</f>
        <v>-2849.6310999999996</v>
      </c>
      <c r="X31" s="37">
        <f ca="1">W31-'[1]Previous Day Lavo'!W31</f>
        <v>-63.946599999996579</v>
      </c>
      <c r="Y31" s="110">
        <f ca="1">SUMIF('[1]BASIS Extract'!$O$8:$O$65536,CONCATENATE(Y$13,$F31),'[1]BASIS Extract'!$J$8:$J$65536)+SUMIF('[1]BASIS Extract'!$O$8:$O$65536,CONCATENATE(Y$13,$E31),'[1]BASIS Extract'!$J$8:$J$65536)+SUMIF('[1]BASIS Extract'!$O$8:$O$65536,CONCATENATE(Y$13,$G31),'[1]BASIS Extract'!$J$8:$J$65536)</f>
        <v>2648.6008999999999</v>
      </c>
      <c r="Z31" s="37">
        <f ca="1">Y31-'[1]Previous Day Lavo'!Y31</f>
        <v>3.7890000000002146</v>
      </c>
      <c r="AA31" s="110">
        <f ca="1">SUMIF('[1]BASIS Extract'!$O$8:$O$65536,CONCATENATE(AA$13,$F31),'[1]BASIS Extract'!$J$8:$J$65536)+SUMIF('[1]BASIS Extract'!$O$8:$O$65536,CONCATENATE(AA$13,$E31),'[1]BASIS Extract'!$J$8:$J$65536)+SUMIF('[1]BASIS Extract'!$O$8:$O$65536,CONCATENATE(AA$13,$G31),'[1]BASIS Extract'!$J$8:$J$65536)</f>
        <v>13504.832700000012</v>
      </c>
      <c r="AB31" s="37">
        <f ca="1">AA31-'[1]Previous Day Lavo'!AA31</f>
        <v>44.47139999999672</v>
      </c>
      <c r="AC31" s="79">
        <f ca="1">Q31+S31+U31+W31+Y31+AA31</f>
        <v>13049.883800000012</v>
      </c>
      <c r="AD31" s="37">
        <f ca="1">AC31-'[1]Previous Day Lavo'!AC31</f>
        <v>-30.307099999999991</v>
      </c>
      <c r="AE31" s="87"/>
      <c r="AG31" s="5">
        <f ca="1">SUMIF('[1]BASIS Extract'!$T$8:$T$65536,CONCATENATE(S$13,$H31,N31),'[1]BASIS Extract'!$J$8:$J$65536)+SUMIF('[1]BASIS Extract'!$T$8:$T$65536,CONCATENATE(S$13,$I31,N31),'[1]BASIS Extract'!$J$8:$J$65536)+SUMIF('[1]BASIS Extract'!$T$8:$T$65536,CONCATENATE(S$13,$J31,N31),'[1]BASIS Extract'!$J$8:$J$65536)+SUMIF('[1]BASIS Extract'!$T$8:$T$65536,CONCATENATE(S$13,$K31,N31),'[1]BASIS Extract'!$J$8:$J$65536)+SUMIF('[1]BASIS Extract'!$T$8:$T$65536,CONCATENATE(S$13,$L31,N31),'[1]BASIS Extract'!$J$8:$J$65536)+SUMIF('[1]BASIS Extract'!$T$8:$T$65536,CONCATENATE(S$13,$M31,N31),'[1]BASIS Extract'!$J$8:$J$65536)+SUMIF('[1]BASIS Extract'!$T$8:$T$65536,CONCATENATE(S$13,$D31,N31),'[1]BASIS Extract'!$J$8:$J$65536)+SUMIF('[1]BASIS Extract'!$T$8:$T$65536,CONCATENATE(S$13,$C31,N31),'[1]BASIS Extract'!$J$8:$J$65536)+SUMIF('[1]BASIS Extract'!$T$8:$T$65536,CONCATENATE(S$13,$M30,N31),'[1]BASIS Extract'!$J$8:$J$65536)</f>
        <v>0</v>
      </c>
      <c r="AH31" s="80">
        <f ca="1">SUMIF('[1]BASIS Extract'!$T$8:$T$65536,CONCATENATE(S$13,$F31,O31),'[1]BASIS Extract'!$J$8:$J$65536)+SUMIF('[1]BASIS Extract'!$T$8:$T$65536,CONCATENATE(S$13,$E31,O31),'[1]BASIS Extract'!$J$8:$J$65536)+SUMIF('[1]BASIS Extract'!$T$8:$T$65536,CONCATENATE(S$13,$G31,O31),'[1]BASIS Extract'!$J$8:$J$65536)</f>
        <v>137.61039999999986</v>
      </c>
      <c r="AI31" s="81">
        <f ca="1">+SUMIF('[1]BASIS Extract'!$T$8:$T$65536,CONCATENATE(S$13,$G31,O33),'[1]BASIS Extract'!$J$8:$J$65536)</f>
        <v>-321.7611</v>
      </c>
    </row>
    <row r="32" spans="2:35" ht="25.8" thickBot="1">
      <c r="B32" s="111" t="s">
        <v>65</v>
      </c>
      <c r="C32" s="112"/>
      <c r="D32" s="112"/>
      <c r="E32" s="113"/>
      <c r="F32" s="113"/>
      <c r="G32" s="113"/>
      <c r="H32" s="114"/>
      <c r="I32" s="114"/>
      <c r="J32" s="115"/>
      <c r="K32" s="115"/>
      <c r="L32" s="115"/>
      <c r="M32" s="112"/>
      <c r="N32" s="116" t="s">
        <v>22</v>
      </c>
      <c r="O32" s="117" t="s">
        <v>23</v>
      </c>
      <c r="P32" s="118"/>
      <c r="Q32" s="119">
        <f ca="1">'[1]PHYSICAL IM'!C395-SUM(Lavorato!Q30:Q31)</f>
        <v>0.62000000000000455</v>
      </c>
      <c r="R32" s="120">
        <f ca="1">Q32-'[1]Previous Day Lavo'!Q32</f>
        <v>-2.2099999999994679E-2</v>
      </c>
      <c r="S32" s="119">
        <f ca="1">'[1]Basis and Index by Location'!P81+'[1]PHYSICAL IM'!E395-SUM(Lavorato!S30:S31)</f>
        <v>0.96050000000002456</v>
      </c>
      <c r="T32" s="120">
        <f ca="1">S32-'[1]Previous Day Lavo'!S32</f>
        <v>0</v>
      </c>
      <c r="U32" s="119">
        <f ca="1">'[1]Basis and Index by Location'!R81-SUM(U30:U31)</f>
        <v>32.061900000000037</v>
      </c>
      <c r="V32" s="120">
        <f ca="1">U32-'[1]Previous Day Lavo'!U32</f>
        <v>9.9999999974897946E-5</v>
      </c>
      <c r="W32" s="119">
        <f ca="1">'[1]Basis and Index by Location'!T81-SUM(W30:W31)</f>
        <v>-12.811999999999898</v>
      </c>
      <c r="X32" s="120">
        <f ca="1">W32-'[1]Previous Day Lavo'!W32</f>
        <v>-1.6000000000531145E-3</v>
      </c>
      <c r="Y32" s="119">
        <f ca="1">'[1]Basis and Index by Location'!V81-SUM(Y30:Y31)</f>
        <v>11.336699999999837</v>
      </c>
      <c r="Z32" s="120">
        <f ca="1">Y32-'[1]Previous Day Lavo'!Y32</f>
        <v>2.8999999999541615E-3</v>
      </c>
      <c r="AA32" s="119">
        <f ca="1">'[1]Basis and Index by Location'!X81+'[1]Basis and Index by Location'!Z81-SUM(AA30:AA31)</f>
        <v>0</v>
      </c>
      <c r="AB32" s="120">
        <f ca="1">AA32-'[1]Previous Day Lavo'!AA32</f>
        <v>0</v>
      </c>
      <c r="AC32" s="121">
        <f ca="1">Q32+S32+U32+W32+Y32+AA32</f>
        <v>32.167100000000005</v>
      </c>
      <c r="AD32" s="30">
        <f ca="1">AC32-'[1]Previous Day Lavo'!AC32</f>
        <v>-2.0700000000118735E-2</v>
      </c>
      <c r="AE32" s="87"/>
      <c r="AH32" s="80"/>
      <c r="AI32" s="81"/>
    </row>
    <row r="33" spans="2:36" ht="27.6" thickBot="1">
      <c r="B33" s="98" t="s">
        <v>67</v>
      </c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122" t="s">
        <v>85</v>
      </c>
      <c r="P33" s="100"/>
      <c r="Q33" s="101">
        <f t="shared" ref="Q33:AD33" ca="1" si="2">SUM(Q30:Q32)</f>
        <v>-74.978699999999975</v>
      </c>
      <c r="R33" s="101">
        <f t="shared" ca="1" si="2"/>
        <v>-47.221199999999982</v>
      </c>
      <c r="S33" s="101">
        <f t="shared" ca="1" si="2"/>
        <v>-652.05410000000018</v>
      </c>
      <c r="T33" s="101">
        <f t="shared" ca="1" si="2"/>
        <v>2.0986999999997238</v>
      </c>
      <c r="U33" s="101">
        <f t="shared" ca="1" si="2"/>
        <v>-486.47730000000013</v>
      </c>
      <c r="V33" s="101">
        <f t="shared" ca="1" si="2"/>
        <v>31.492699999999701</v>
      </c>
      <c r="W33" s="101">
        <f t="shared" ca="1" si="2"/>
        <v>-2868.2926999999995</v>
      </c>
      <c r="X33" s="101">
        <f t="shared" ca="1" si="2"/>
        <v>-63.940199999996665</v>
      </c>
      <c r="Y33" s="101">
        <f t="shared" ca="1" si="2"/>
        <v>2566.2580999999996</v>
      </c>
      <c r="Z33" s="101">
        <f t="shared" ca="1" si="2"/>
        <v>3.7607000000001847</v>
      </c>
      <c r="AA33" s="101">
        <f t="shared" ca="1" si="2"/>
        <v>11714.78200000001</v>
      </c>
      <c r="AB33" s="101">
        <f t="shared" ca="1" si="2"/>
        <v>37.162899999996853</v>
      </c>
      <c r="AC33" s="101">
        <f t="shared" ca="1" si="2"/>
        <v>10199.237300000013</v>
      </c>
      <c r="AD33" s="123">
        <f t="shared" ca="1" si="2"/>
        <v>-36.646399999999716</v>
      </c>
      <c r="AE33" s="50"/>
      <c r="AH33" s="80"/>
    </row>
    <row r="34" spans="2:36" s="51" customFormat="1" ht="30.75" customHeight="1" thickBot="1">
      <c r="B34" s="52" t="s">
        <v>86</v>
      </c>
      <c r="C34" s="53"/>
      <c r="D34" s="53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5"/>
      <c r="Q34" s="55"/>
      <c r="R34" s="55"/>
      <c r="S34" s="56"/>
      <c r="T34" s="55"/>
      <c r="U34" s="56"/>
      <c r="V34" s="55"/>
      <c r="W34" s="56"/>
      <c r="X34" s="55"/>
      <c r="Y34" s="56"/>
      <c r="Z34" s="55"/>
      <c r="AA34" s="56"/>
      <c r="AB34" s="55"/>
      <c r="AC34" s="57"/>
      <c r="AD34" s="58"/>
      <c r="AE34" s="59"/>
      <c r="AG34" s="102"/>
      <c r="AH34" s="103"/>
    </row>
    <row r="35" spans="2:36" ht="25.8" thickBot="1">
      <c r="B35" s="82" t="s">
        <v>87</v>
      </c>
      <c r="C35" s="83"/>
      <c r="D35" s="83"/>
      <c r="E35" s="83"/>
      <c r="F35" s="83" t="s">
        <v>88</v>
      </c>
      <c r="G35" s="83"/>
      <c r="H35" s="109" t="s">
        <v>89</v>
      </c>
      <c r="I35" s="83"/>
      <c r="J35" s="83"/>
      <c r="K35" s="83"/>
      <c r="L35" s="83"/>
      <c r="M35" s="83"/>
      <c r="N35" s="83" t="s">
        <v>74</v>
      </c>
      <c r="O35" s="85" t="s">
        <v>23</v>
      </c>
      <c r="P35" s="89"/>
      <c r="Q35" s="78">
        <f ca="1">SUMIF('[1]BASIS Extract'!$O$8:$O$65536,CONCATENATE(Q$13,$H35),'[1]BASIS Extract'!$J$8:$J$65536)</f>
        <v>0</v>
      </c>
      <c r="R35" s="37">
        <f ca="1">Q35-'[1]Previous Day Lavo'!Q35</f>
        <v>0</v>
      </c>
      <c r="S35" s="78">
        <f ca="1">+AG35*PromptPhy+AH35*PB+AI35</f>
        <v>-28.483599999999999</v>
      </c>
      <c r="T35" s="37">
        <f ca="1">S35-'[1]Previous Day Lavo'!S35</f>
        <v>-1.5999999999998238E-3</v>
      </c>
      <c r="U35" s="110">
        <f ca="1">SUMIF('[1]BASIS Extract'!$O$8:$O$65536,CONCATENATE(U$13,$F35),'[1]BASIS Extract'!$J$8:$J$65536)+SUMIF([1]Transport!$F$2:$M$3900,CONCATENATE(U$13,$H35),[1]Transport!$D$2:$D$3900)</f>
        <v>-31.489699999999999</v>
      </c>
      <c r="V35" s="37">
        <f ca="1">U35-'[1]Previous Day Lavo'!U35</f>
        <v>-1.4000000000002899E-3</v>
      </c>
      <c r="W35" s="110">
        <f ca="1">SUMIF('[1]BASIS Extract'!$O$8:$O$65536,CONCATENATE(W$13,$F35),'[1]BASIS Extract'!$J$8:$J$65536)+SUMIF([1]Transport!$F$2:$M$3900,CONCATENATE(W$13,$H35),[1]Transport!$D$2:$D$3900)</f>
        <v>-290.4529</v>
      </c>
      <c r="X35" s="37">
        <f ca="1">W35-'[1]Previous Day Lavo'!W35</f>
        <v>-3.3900000000016917E-2</v>
      </c>
      <c r="Y35" s="110">
        <f ca="1">SUMIF('[1]BASIS Extract'!$O$8:$O$65536,CONCATENATE(Y$13,$F35),'[1]BASIS Extract'!$J$8:$J$65536)+SUMIF([1]Transport!$F$2:$M$3900,CONCATENATE(Y$13,$H35),[1]Transport!$D$2:$D$3900)</f>
        <v>-68.578900000000004</v>
      </c>
      <c r="Z35" s="37">
        <f ca="1">Y35-'[1]Previous Day Lavo'!Y35</f>
        <v>-2.2700000000000387E-2</v>
      </c>
      <c r="AA35" s="110">
        <f ca="1">SUMIF('[1]BASIS Extract'!$O$8:$O$65536,CONCATENATE(AA$13,$F35),'[1]BASIS Extract'!$J$8:$J$65536)+SUMIF([1]Transport!$F$2:$M$3900,CONCATENATE(AA$13,$H35),[1]Transport!$D$2:$D$3900)</f>
        <v>-341.81940000000003</v>
      </c>
      <c r="AB35" s="37">
        <f ca="1">AA35-'[1]Previous Day Lavo'!AA35</f>
        <v>-1.4804000000000883</v>
      </c>
      <c r="AC35" s="79">
        <f ca="1">Q35+S35+U35+W35+Y35+AA35</f>
        <v>-760.82449999999994</v>
      </c>
      <c r="AD35" s="37">
        <f ca="1">AC35-'[1]Previous Day Lavo'!AC35</f>
        <v>-1.5399999999999636</v>
      </c>
      <c r="AE35" s="87"/>
      <c r="AG35" s="5">
        <f ca="1">+SUMIF('[1]BASIS Extract'!$T$8:$T$65536,CONCATENATE(S$13,$H35,N35),'[1]BASIS Extract'!$J$8:$J$65536)</f>
        <v>0</v>
      </c>
      <c r="AH35" s="80">
        <f ca="1">SUMIF('[1]BASIS Extract'!$T$8:$T$65536,CONCATENATE(S$13,$F35,O35),'[1]BASIS Extract'!$J$8:$J$65536)</f>
        <v>-28.483599999999999</v>
      </c>
      <c r="AI35" s="81">
        <f ca="1">+SUMIF([1]Transport!$F$2:$M$3900,CONCATENATE(S$13,$H35),[1]Transport!$D$2:$D$3900)</f>
        <v>0</v>
      </c>
    </row>
    <row r="36" spans="2:36" ht="25.8" thickBot="1">
      <c r="B36" s="82" t="s">
        <v>90</v>
      </c>
      <c r="C36" s="124"/>
      <c r="D36" s="124"/>
      <c r="E36" s="124" t="s">
        <v>91</v>
      </c>
      <c r="F36" s="83" t="s">
        <v>92</v>
      </c>
      <c r="G36" s="124"/>
      <c r="H36" s="105" t="s">
        <v>93</v>
      </c>
      <c r="I36" s="105" t="s">
        <v>94</v>
      </c>
      <c r="J36" s="105" t="s">
        <v>91</v>
      </c>
      <c r="K36" s="125" t="s">
        <v>95</v>
      </c>
      <c r="L36" s="73" t="s">
        <v>96</v>
      </c>
      <c r="M36" s="124"/>
      <c r="N36" s="83" t="s">
        <v>74</v>
      </c>
      <c r="O36" s="126" t="s">
        <v>23</v>
      </c>
      <c r="P36" s="77"/>
      <c r="Q36" s="78">
        <f ca="1">SUMIF('[1]BASIS Extract'!$O$8:$O$65536,CONCATENATE(Q$13,$H36),'[1]BASIS Extract'!$J$8:$J$65536)+SUMIF('[1]BASIS Extract'!$O$8:$O$65536,CONCATENATE(Q$13,$I36),'[1]BASIS Extract'!$J$8:$J$65536)+SUMIF('[1]BASIS Extract'!$O$8:$O$65536,CONCATENATE(Q$13,$J36),'[1]BASIS Extract'!$J$8:$J$65536)+SUMIF('[1]BASIS Extract'!$O$8:$O$65536,CONCATENATE(Q$13,$K36),'[1]BASIS Extract'!$J$8:$J$65536)+SUMIF('[1]BASIS Extract'!$O$8:$O$65536,CONCATENATE(Q$13,$L36),'[1]BASIS Extract'!$J$8:$J$65536)</f>
        <v>-154.51310000000001</v>
      </c>
      <c r="R36" s="37">
        <f ca="1">Q36-'[1]Previous Day Lavo'!Q36</f>
        <v>5.5366999999999962</v>
      </c>
      <c r="S36" s="78">
        <f ca="1">+AG36*PromptPhy+AH36*PB+AI36</f>
        <v>-570.49369999999999</v>
      </c>
      <c r="T36" s="37">
        <f ca="1">S36-'[1]Previous Day Lavo'!S36</f>
        <v>-3.1899999999950523E-2</v>
      </c>
      <c r="U36" s="78">
        <f ca="1">SUMIF('[1]BASIS Extract'!$O$8:$O$65536,CONCATENATE(U$13,$E36),'[1]BASIS Extract'!$J$8:$J$65536)+SUMIF('[1]BASIS Extract'!$O$8:$O$65536,CONCATENATE(U$13,$F36),'[1]BASIS Extract'!$J$8:$J$65536)</f>
        <v>-541.56050000000005</v>
      </c>
      <c r="V36" s="37">
        <f ca="1">U36-'[1]Previous Day Lavo'!U36</f>
        <v>-2.4000000000114596E-2</v>
      </c>
      <c r="W36" s="78">
        <f ca="1">SUMIF('[1]BASIS Extract'!$O$8:$O$65536,CONCATENATE(W$13,$E36),'[1]BASIS Extract'!$J$8:$J$65536)+SUMIF('[1]BASIS Extract'!$O$8:$O$65536,CONCATENATE(W$13,$F36),'[1]BASIS Extract'!$J$8:$J$65536)</f>
        <v>-2587.8701999999998</v>
      </c>
      <c r="X36" s="37">
        <f ca="1">W36-'[1]Previous Day Lavo'!W36</f>
        <v>-0.30150000000003274</v>
      </c>
      <c r="Y36" s="78">
        <f ca="1">SUMIF('[1]BASIS Extract'!$O$8:$O$65536,CONCATENATE(Y$13,$E36),'[1]BASIS Extract'!$J$8:$J$65536)+SUMIF('[1]BASIS Extract'!$O$8:$O$65536,CONCATENATE(Y$13,$F36),'[1]BASIS Extract'!$J$8:$J$65536)</f>
        <v>-154.63730000000001</v>
      </c>
      <c r="Z36" s="37">
        <f ca="1">Y36-'[1]Previous Day Lavo'!Y36</f>
        <v>-4.8399999999986676E-2</v>
      </c>
      <c r="AA36" s="78">
        <f ca="1">SUMIF('[1]BASIS Extract'!$O$8:$O$65536,CONCATENATE(AA$13,$E36),'[1]BASIS Extract'!$J$8:$J$65536)+SUMIF('[1]BASIS Extract'!$O$8:$O$65536,CONCATENATE(AA$13,$F36),'[1]BASIS Extract'!$J$8:$J$65536)</f>
        <v>-2610.9968999999992</v>
      </c>
      <c r="AB36" s="37">
        <f ca="1">AA36-'[1]Previous Day Lavo'!AA36</f>
        <v>-3.4101000000000568</v>
      </c>
      <c r="AC36" s="79">
        <f ca="1">Q36+S36+U36+W36+Y36+AA36</f>
        <v>-6620.0716999999986</v>
      </c>
      <c r="AD36" s="37">
        <f ca="1">AC36-'[1]Previous Day Lavo'!AC36</f>
        <v>1.7208000000009633</v>
      </c>
      <c r="AE36" s="87"/>
      <c r="AG36" s="5">
        <f ca="1">+SUMIF('[1]BASIS Extract'!$T$8:$T$65536,CONCATENATE(S$13,$H36,N36),'[1]BASIS Extract'!$J$8:$J$65536)+SUMIF('[1]BASIS Extract'!$T$8:$T$65536,CONCATENATE(S$13,$I36,N36),'[1]BASIS Extract'!$J$8:$J$65536)+SUMIF('[1]BASIS Extract'!$T$8:$T$65536,CONCATENATE(S$13,$J36,N36),'[1]BASIS Extract'!$J$8:$J$65536)+SUMIF('[1]BASIS Extract'!$T$8:$T$65536,CONCATENATE(S$13,$K36,N36),'[1]BASIS Extract'!$J$8:$J$65536)+SUMIF('[1]BASIS Extract'!$T$8:$T$65536,CONCATENATE(S$13,$L36,N36),'[1]BASIS Extract'!$J$8:$J$65536)</f>
        <v>0</v>
      </c>
      <c r="AH36" s="80">
        <f ca="1">SUMIF('[1]BASIS Extract'!$T$8:$T$65536,CONCATENATE(S$13,$E36,O36),'[1]BASIS Extract'!$J$8:$J$65536)+SUMIF('[1]BASIS Extract'!$T$8:$T$65536,CONCATENATE(S$13,$F36,O36),'[1]BASIS Extract'!$J$8:$J$65536)</f>
        <v>-570.49369999999999</v>
      </c>
      <c r="AI36" s="81"/>
    </row>
    <row r="37" spans="2:36">
      <c r="B37" s="82" t="s">
        <v>97</v>
      </c>
      <c r="C37" s="127"/>
      <c r="D37" s="127"/>
      <c r="E37" s="127" t="s">
        <v>98</v>
      </c>
      <c r="F37" s="127" t="s">
        <v>99</v>
      </c>
      <c r="G37" s="127"/>
      <c r="H37" s="109" t="s">
        <v>100</v>
      </c>
      <c r="I37" s="127"/>
      <c r="J37" s="127"/>
      <c r="K37" s="127"/>
      <c r="L37" s="127"/>
      <c r="M37" s="127"/>
      <c r="N37" s="83" t="s">
        <v>74</v>
      </c>
      <c r="O37" s="126" t="s">
        <v>23</v>
      </c>
      <c r="P37" s="128"/>
      <c r="Q37" s="78">
        <f ca="1">SUMIF('[1]BASIS Extract'!$O$8:$O$65536,CONCATENATE(Q$13,$H37),'[1]BASIS Extract'!$J$8:$J$65536)</f>
        <v>0</v>
      </c>
      <c r="R37" s="37">
        <f ca="1">Q37-'[1]Previous Day Lavo'!Q37</f>
        <v>0</v>
      </c>
      <c r="S37" s="78">
        <f ca="1">+AG37*PromptPhy+AH37*PB+AI37</f>
        <v>-17.211599999999997</v>
      </c>
      <c r="T37" s="37">
        <f ca="1">S37-'[1]Previous Day Lavo'!S37</f>
        <v>-6.7099999999996385E-2</v>
      </c>
      <c r="U37" s="129">
        <f ca="1">SUMIF('[1]BASIS Extract'!$O$8:$O$65536,CONCATENATE(U$13,$E37),'[1]BASIS Extract'!$J$8:$J$65536)+SUMIF('[1]BASIS Extract'!$O$8:$O$65536,CONCATENATE(U$13,$F37),'[1]BASIS Extract'!$J$8:$J$65536)+SUMIF([1]Transport!$F$2:$M$3900,CONCATENATE(U$13,$F37),[1]Transport!$D$2:$D$3900)</f>
        <v>-15.226900000000001</v>
      </c>
      <c r="V37" s="37">
        <f ca="1">U37-'[1]Previous Day Lavo'!U37</f>
        <v>0.12430000000000163</v>
      </c>
      <c r="W37" s="129">
        <f ca="1">SUMIF('[1]BASIS Extract'!$O$8:$O$65536,CONCATENATE(W$13,$E37),'[1]BASIS Extract'!$J$8:$J$65536)+SUMIF('[1]BASIS Extract'!$O$8:$O$65536,CONCATENATE(W$13,$F37),'[1]BASIS Extract'!$J$8:$J$65536)+SUMIF([1]Transport!$F$2:$M$3900,CONCATENATE(W$13,$F37),[1]Transport!$D$2:$D$3900)</f>
        <v>-89.179000000000016</v>
      </c>
      <c r="X37" s="37">
        <f ca="1">W37-'[1]Previous Day Lavo'!W37</f>
        <v>-1.0300000000015075E-2</v>
      </c>
      <c r="Y37" s="129">
        <f ca="1">SUMIF('[1]BASIS Extract'!$O$8:$O$65536,CONCATENATE(Y$13,$E37),'[1]BASIS Extract'!$J$8:$J$65536)+SUMIF('[1]BASIS Extract'!$O$8:$O$65536,CONCATENATE(Y$13,$F37),'[1]BASIS Extract'!$J$8:$J$65536)+SUMIF([1]Transport!$F$2:$M$3900,CONCATENATE(Y$13,$F37),[1]Transport!$D$2:$D$3900)</f>
        <v>-9.1899999999999977</v>
      </c>
      <c r="Z37" s="37">
        <f ca="1">Y37-'[1]Previous Day Lavo'!Y37</f>
        <v>0.19769999999999754</v>
      </c>
      <c r="AA37" s="129">
        <f ca="1">SUMIF('[1]BASIS Extract'!$O$8:$O$65536,CONCATENATE(AA$13,$E37),'[1]BASIS Extract'!$J$8:$J$65536)+SUMIF('[1]BASIS Extract'!$O$8:$O$65536,CONCATENATE(AA$13,$F37),'[1]BASIS Extract'!$J$8:$J$65536)+SUMIF([1]Transport!$F$2:$M$3900,CONCATENATE(AA$13,$F37),[1]Transport!$D$2:$D$3900)</f>
        <v>-1287.2506999999998</v>
      </c>
      <c r="AB37" s="37">
        <f ca="1">AA37-'[1]Previous Day Lavo'!AA37</f>
        <v>-3.935999999999467</v>
      </c>
      <c r="AC37" s="79">
        <f ca="1">Q37+S37+U37+W37+Y37+AA37</f>
        <v>-1418.0581999999999</v>
      </c>
      <c r="AD37" s="37">
        <f ca="1">AC37-'[1]Previous Day Lavo'!AC37</f>
        <v>-3.6913999999997031</v>
      </c>
      <c r="AE37" s="87"/>
      <c r="AG37" s="5">
        <f ca="1">+SUMIF('[1]BASIS Extract'!$T$8:$T$65536,CONCATENATE(S$13,$H37,N37),'[1]BASIS Extract'!$J$8:$J$65536)</f>
        <v>0</v>
      </c>
      <c r="AH37" s="80">
        <f ca="1">SUMIF('[1]BASIS Extract'!$T$8:$T$65536,CONCATENATE(S$13,$E37,O37),'[1]BASIS Extract'!$J$8:$J$65536)+SUMIF('[1]BASIS Extract'!$T$8:$T$65536,CONCATENATE(S$13,$F37,O37),'[1]BASIS Extract'!$J$8:$J$65536)</f>
        <v>-31.604399999999998</v>
      </c>
      <c r="AI37" s="81">
        <f ca="1">+SUMIF([1]Transport!$F$2:$M$3900,CONCATENATE(S$13,$F37),[1]Transport!$D$2:$D$3900)</f>
        <v>14.392799999999999</v>
      </c>
    </row>
    <row r="38" spans="2:36" ht="25.8" thickBot="1">
      <c r="B38" s="82" t="s">
        <v>65</v>
      </c>
      <c r="C38" s="130"/>
      <c r="D38" s="130"/>
      <c r="E38" s="130" t="s">
        <v>101</v>
      </c>
      <c r="F38" s="130" t="s">
        <v>102</v>
      </c>
      <c r="G38" s="130"/>
      <c r="H38" s="130"/>
      <c r="I38" s="130"/>
      <c r="J38" s="130"/>
      <c r="K38" s="130"/>
      <c r="L38" s="130"/>
      <c r="M38" s="130"/>
      <c r="N38" s="83" t="s">
        <v>74</v>
      </c>
      <c r="O38" s="130"/>
      <c r="P38" s="131"/>
      <c r="Q38" s="132">
        <f ca="1">'[1]PHYSICAL IM'!C394-SUM(Lavorato!Q35:Q37)</f>
        <v>154.51310000000001</v>
      </c>
      <c r="R38" s="37">
        <f ca="1">Q38-'[1]Previous Day Lavo'!Q38</f>
        <v>-5.5366999999999962</v>
      </c>
      <c r="S38" s="132">
        <f ca="1">'[1]Basis and Index by Location'!P54+'[1]PHYSICAL IM'!E394-SUM(Lavorato!S35:S37)</f>
        <v>-161.52050000000008</v>
      </c>
      <c r="T38" s="37">
        <f ca="1">S38-'[1]Previous Day Lavo'!S38</f>
        <v>0.12169999999991887</v>
      </c>
      <c r="U38" s="132">
        <f ca="1">'[1]Basis and Index by Location'!R54-SUM(Lavorato!U35:U37)</f>
        <v>-179.32560000000012</v>
      </c>
      <c r="V38" s="37">
        <f ca="1">U38-'[1]Previous Day Lavo'!U38</f>
        <v>-0.1328000000000884</v>
      </c>
      <c r="W38" s="132">
        <f ca="1">'[1]Basis and Index by Location'!T54-SUM(Lavorato!W35:W37)</f>
        <v>-951.35120000000006</v>
      </c>
      <c r="X38" s="37">
        <f ca="1">W38-'[1]Previous Day Lavo'!W38</f>
        <v>-0.10950000000048021</v>
      </c>
      <c r="Y38" s="132">
        <f ca="1">'[1]Basis and Index by Location'!V54-SUM(Lavorato!Y35:Y37)</f>
        <v>-844.00540000000012</v>
      </c>
      <c r="Z38" s="37">
        <f ca="1">Y38-'[1]Previous Day Lavo'!Y38</f>
        <v>-0.48040000000014516</v>
      </c>
      <c r="AA38" s="132">
        <f ca="1">'[1]Basis and Index by Location'!X54+'[1]Basis and Index by Location'!Z54-SUM(Lavorato!AA35:AA37)</f>
        <v>-4273.4189000000024</v>
      </c>
      <c r="AB38" s="37">
        <f ca="1">AA38-'[1]Previous Day Lavo'!AA38</f>
        <v>-6.6962000000039552</v>
      </c>
      <c r="AC38" s="79">
        <f ca="1">Q38+S38+U38+W38+Y38+AA38</f>
        <v>-6255.1085000000021</v>
      </c>
      <c r="AD38" s="37">
        <f ca="1">AC38-'[1]Previous Day Lavo'!AC38</f>
        <v>-12.833900000004178</v>
      </c>
      <c r="AE38" s="87"/>
      <c r="AH38" s="80"/>
    </row>
    <row r="39" spans="2:36" ht="27.6" thickBot="1">
      <c r="B39" s="98" t="s">
        <v>67</v>
      </c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100"/>
      <c r="Q39" s="101">
        <f t="shared" ref="Q39:AD39" ca="1" si="3">SUM(Q35:Q38)</f>
        <v>0</v>
      </c>
      <c r="R39" s="101">
        <f t="shared" ca="1" si="3"/>
        <v>0</v>
      </c>
      <c r="S39" s="101">
        <f t="shared" ca="1" si="3"/>
        <v>-777.70940000000007</v>
      </c>
      <c r="T39" s="101">
        <f t="shared" ca="1" si="3"/>
        <v>2.1099999999972141E-2</v>
      </c>
      <c r="U39" s="101">
        <f t="shared" ca="1" si="3"/>
        <v>-767.60270000000014</v>
      </c>
      <c r="V39" s="101">
        <f t="shared" ca="1" si="3"/>
        <v>-3.3900000000201658E-2</v>
      </c>
      <c r="W39" s="101">
        <f t="shared" ca="1" si="3"/>
        <v>-3918.8532999999998</v>
      </c>
      <c r="X39" s="101">
        <f t="shared" ca="1" si="3"/>
        <v>-0.45520000000054495</v>
      </c>
      <c r="Y39" s="101">
        <f t="shared" ca="1" si="3"/>
        <v>-1076.4116000000001</v>
      </c>
      <c r="Z39" s="101">
        <f t="shared" ca="1" si="3"/>
        <v>-0.35380000000013467</v>
      </c>
      <c r="AA39" s="101">
        <f t="shared" ca="1" si="3"/>
        <v>-8513.4859000000015</v>
      </c>
      <c r="AB39" s="101">
        <f t="shared" ca="1" si="3"/>
        <v>-15.522700000003567</v>
      </c>
      <c r="AC39" s="101">
        <f t="shared" ca="1" si="3"/>
        <v>-15054.062900000001</v>
      </c>
      <c r="AD39" s="123">
        <f t="shared" ca="1" si="3"/>
        <v>-16.344500000002881</v>
      </c>
      <c r="AE39" s="50"/>
      <c r="AH39" s="80"/>
    </row>
    <row r="40" spans="2:36" s="51" customFormat="1" ht="30.75" customHeight="1" thickBot="1">
      <c r="B40" s="52" t="s">
        <v>103</v>
      </c>
      <c r="C40" s="53"/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5"/>
      <c r="Q40" s="55"/>
      <c r="R40" s="55"/>
      <c r="S40" s="56"/>
      <c r="T40" s="55"/>
      <c r="U40" s="56"/>
      <c r="V40" s="55"/>
      <c r="W40" s="56"/>
      <c r="X40" s="55"/>
      <c r="Y40" s="56"/>
      <c r="Z40" s="55"/>
      <c r="AA40" s="56"/>
      <c r="AB40" s="55"/>
      <c r="AC40" s="57"/>
      <c r="AD40" s="58"/>
      <c r="AE40" s="59"/>
      <c r="AG40" s="102"/>
      <c r="AH40" s="103"/>
    </row>
    <row r="41" spans="2:36" ht="25.8" thickBot="1">
      <c r="B41" s="69" t="s">
        <v>104</v>
      </c>
      <c r="C41" s="133"/>
      <c r="D41" s="133"/>
      <c r="E41" s="133"/>
      <c r="F41" s="104" t="s">
        <v>104</v>
      </c>
      <c r="G41" s="104"/>
      <c r="H41" s="105" t="s">
        <v>105</v>
      </c>
      <c r="I41" s="105" t="s">
        <v>104</v>
      </c>
      <c r="J41" s="104"/>
      <c r="K41" s="104"/>
      <c r="L41" s="104"/>
      <c r="M41" s="104"/>
      <c r="N41" s="104" t="s">
        <v>74</v>
      </c>
      <c r="O41" s="106" t="s">
        <v>23</v>
      </c>
      <c r="P41" s="107"/>
      <c r="Q41" s="78">
        <f ca="1">SUMIF('[1]BASIS Extract'!$O$8:$O$65536,CONCATENATE(Q$13,$H41),'[1]BASIS Extract'!$J$8:$J$65536)+SUMIF('[1]BASIS Extract'!$O$8:$O$65536,CONCATENATE(Q$13,$I41),'[1]BASIS Extract'!$J$8:$J$65536)</f>
        <v>-24.073899999999998</v>
      </c>
      <c r="R41" s="37">
        <f ca="1">Q41-'[1]Previous Day Lavo'!Q41</f>
        <v>-26.104799999999997</v>
      </c>
      <c r="S41" s="78">
        <f ca="1">+AG41*PromptPhy+AH41*PB+AI41</f>
        <v>-447.72919999999999</v>
      </c>
      <c r="T41" s="37">
        <f ca="1">S41-'[1]Previous Day Lavo'!S41</f>
        <v>-167.6001</v>
      </c>
      <c r="U41" s="78">
        <f ca="1">SUMIF('[1]BASIS Extract'!$O$8:$O$65536,CONCATENATE(U$13,$F41),'[1]BASIS Extract'!$J$8:$J$65536)+SUMIF([1]Transport!$F$2:$M$3900,CONCATENATE(U$13,$F41),[1]Transport!$D$2:$D$3900)</f>
        <v>-445.29319999999996</v>
      </c>
      <c r="V41" s="37">
        <f ca="1">U41-'[1]Previous Day Lavo'!U41</f>
        <v>-60.840099999999893</v>
      </c>
      <c r="W41" s="78">
        <f ca="1">SUMIF('[1]BASIS Extract'!$O$8:$O$65536,CONCATENATE(W$13,$F41),'[1]BASIS Extract'!$J$8:$J$65536)+SUMIF([1]Transport!$F$2:$M$3900,CONCATENATE(W$13,$F41),[1]Transport!$D$2:$D$3900)</f>
        <v>-3705.2119000000002</v>
      </c>
      <c r="X41" s="37">
        <f ca="1">W41-'[1]Previous Day Lavo'!W41</f>
        <v>71.716699999999946</v>
      </c>
      <c r="Y41" s="78">
        <f ca="1">SUMIF('[1]BASIS Extract'!$O$8:$O$65536,CONCATENATE(Y$13,$F41),'[1]BASIS Extract'!$J$8:$J$65536)+SUMIF([1]Transport!$F$2:$M$3900,CONCATENATE(Y$13,$F41),[1]Transport!$D$2:$D$3900)</f>
        <v>827.14969999999994</v>
      </c>
      <c r="Z41" s="37">
        <f ca="1">Y41-'[1]Previous Day Lavo'!Y41</f>
        <v>25.332899999999995</v>
      </c>
      <c r="AA41" s="78">
        <f ca="1">SUMIF('[1]BASIS Extract'!$O$8:$O$65536,CONCATENATE(AA$13,$F41),'[1]BASIS Extract'!$J$8:$J$65536)+SUMIF([1]Transport!$F$2:$M$3900,CONCATENATE(AA$13,$F41),[1]Transport!$D$2:$D$3900)</f>
        <v>5744.824599999999</v>
      </c>
      <c r="AB41" s="37">
        <f ca="1">AA41-'[1]Previous Day Lavo'!AA41</f>
        <v>97.783200000018951</v>
      </c>
      <c r="AC41" s="79">
        <f t="shared" ref="AC41:AC46" ca="1" si="4">Q41+S41+U41+W41+Y41+AA41</f>
        <v>1949.6660999999986</v>
      </c>
      <c r="AD41" s="37">
        <f ca="1">AC41-'[1]Previous Day Lavo'!AC41</f>
        <v>-59.712199999981294</v>
      </c>
      <c r="AE41" s="87"/>
      <c r="AG41" s="5">
        <f ca="1">+SUMIF('[1]BASIS Extract'!$T$8:$T$65536,CONCATENATE(S$13,$H41,N41),'[1]BASIS Extract'!$J$8:$J$65536)+SUMIF('[1]BASIS Extract'!$T$8:$T$65536,CONCATENATE(S$13,$I41,N41),'[1]BASIS Extract'!$J$8:$J$65536)</f>
        <v>0</v>
      </c>
      <c r="AH41" s="80">
        <f ca="1">SUMIF('[1]BASIS Extract'!$T$8:$T$65536,CONCATENATE(S$13,$F41,O41),'[1]BASIS Extract'!$J$8:$J$65536)</f>
        <v>-594.84370000000001</v>
      </c>
      <c r="AI41" s="81">
        <f ca="1">+SUMIF([1]Transport!$F$2:$M$3900,CONCATENATE(S$13,$F41),[1]Transport!$D$2:$D$3900)</f>
        <v>147.11449999999999</v>
      </c>
    </row>
    <row r="42" spans="2:36" ht="25.8" thickBot="1">
      <c r="B42" s="82" t="s">
        <v>106</v>
      </c>
      <c r="C42" s="134"/>
      <c r="D42" s="70" t="s">
        <v>107</v>
      </c>
      <c r="E42" s="134" t="s">
        <v>108</v>
      </c>
      <c r="F42" s="83" t="s">
        <v>109</v>
      </c>
      <c r="G42" s="83"/>
      <c r="H42" s="105" t="s">
        <v>110</v>
      </c>
      <c r="I42" s="84" t="s">
        <v>109</v>
      </c>
      <c r="J42" s="83"/>
      <c r="K42" s="83"/>
      <c r="L42" s="83"/>
      <c r="M42" s="83"/>
      <c r="N42" s="83" t="s">
        <v>74</v>
      </c>
      <c r="O42" s="85" t="s">
        <v>23</v>
      </c>
      <c r="P42" s="89"/>
      <c r="Q42" s="78">
        <f ca="1">SUMIF('[1]BASIS Extract'!$O$8:$O$65536,CONCATENATE(Q$13,$H42),'[1]BASIS Extract'!$J$8:$J$65536)+SUMIF('[1]BASIS Extract'!$O$8:$O$65536,CONCATENATE(Q$13,$I42),'[1]BASIS Extract'!$J$8:$J$65536)</f>
        <v>-0.30399999999999999</v>
      </c>
      <c r="R42" s="37">
        <f ca="1">Q42-'[1]Previous Day Lavo'!Q42</f>
        <v>-0.58179999999999998</v>
      </c>
      <c r="S42" s="78">
        <f ca="1">+AG42*PromptPhy+AH42*PB+AI42</f>
        <v>-138.13849999999999</v>
      </c>
      <c r="T42" s="37">
        <f ca="1">S42-'[1]Previous Day Lavo'!S42</f>
        <v>6.2905000000000086</v>
      </c>
      <c r="U42" s="110">
        <f ca="1">SUMIF('[1]BASIS Extract'!$O$8:$O$65536,CONCATENATE(U$13,$F42),'[1]BASIS Extract'!$J$8:$J$65536)+SUMIF('[1]BASIS Extract'!$O$8:$O$65536,CONCATENATE(U$13,$E42),'[1]BASIS Extract'!$J$8:$J$65536)+SUMIF('[1]BASIS Extract'!$O$8:$O$65536,CONCATENATE(U$13,$D42),'[1]BASIS Extract'!$J$8:$J$65536)+SUMIF([1]Transport!$F$2:$M$3900,CONCATENATE(U$13,$E42),[1]Transport!$D$2:$D$3900)</f>
        <v>-379.89189999999996</v>
      </c>
      <c r="V42" s="37">
        <f ca="1">U42-'[1]Previous Day Lavo'!U42</f>
        <v>-2.9395999999999276</v>
      </c>
      <c r="W42" s="110">
        <f ca="1">SUMIF('[1]BASIS Extract'!$O$8:$O$65536,CONCATENATE(W$13,$F42),'[1]BASIS Extract'!$J$8:$J$65536)+SUMIF('[1]BASIS Extract'!$O$8:$O$65536,CONCATENATE(W$13,$E42),'[1]BASIS Extract'!$J$8:$J$65536)+SUMIF('[1]BASIS Extract'!$O$8:$O$65536,CONCATENATE(W$13,$D42),'[1]BASIS Extract'!$J$8:$J$65536)+SUMIF([1]Transport!$F$2:$M$3900,CONCATENATE(W$13,$E42),[1]Transport!$D$2:$D$3900)</f>
        <v>-991.82469999999989</v>
      </c>
      <c r="X42" s="37">
        <f ca="1">W42-'[1]Previous Day Lavo'!W42</f>
        <v>-0.10189999999977317</v>
      </c>
      <c r="Y42" s="110">
        <f ca="1">SUMIF('[1]BASIS Extract'!$O$8:$O$65536,CONCATENATE(Y$13,$F42),'[1]BASIS Extract'!$J$8:$J$65536)+SUMIF('[1]BASIS Extract'!$O$8:$O$65536,CONCATENATE(Y$13,$E42),'[1]BASIS Extract'!$J$8:$J$65536)+SUMIF('[1]BASIS Extract'!$O$8:$O$65536,CONCATENATE(Y$13,$D42),'[1]BASIS Extract'!$J$8:$J$65536)+SUMIF([1]Transport!$F$2:$M$3900,CONCATENATE(Y$13,$E42),[1]Transport!$D$2:$D$3900)</f>
        <v>-1559.9523000000002</v>
      </c>
      <c r="Z42" s="37">
        <f ca="1">Y42-'[1]Previous Day Lavo'!Y42</f>
        <v>-0.51630000000022847</v>
      </c>
      <c r="AA42" s="110">
        <f ca="1">SUMIF('[1]BASIS Extract'!$O$8:$O$65536,CONCATENATE(AA$13,$F42),'[1]BASIS Extract'!$J$8:$J$65536)+SUMIF('[1]BASIS Extract'!$O$8:$O$65536,CONCATENATE(AA$13,$E42),'[1]BASIS Extract'!$J$8:$J$65536)+SUMIF('[1]BASIS Extract'!$O$8:$O$65536,CONCATENATE(AA$13,$D42),'[1]BASIS Extract'!$J$8:$J$65536)+SUMIF([1]Transport!$F$2:$M$3900,CONCATENATE(AA$13,$E42),[1]Transport!$D$2:$D$3900)</f>
        <v>-8370.1269999999986</v>
      </c>
      <c r="AB42" s="37">
        <f ca="1">AA42-'[1]Previous Day Lavo'!AA42</f>
        <v>-21.313099999997576</v>
      </c>
      <c r="AC42" s="79">
        <f t="shared" ca="1" si="4"/>
        <v>-11440.238399999998</v>
      </c>
      <c r="AD42" s="37">
        <f ca="1">AC42-'[1]Previous Day Lavo'!AC42</f>
        <v>-19.162199999997028</v>
      </c>
      <c r="AE42" s="87"/>
      <c r="AG42" s="5">
        <f ca="1">+SUMIF('[1]BASIS Extract'!$T$8:$T$65536,CONCATENATE(S$13,$H42,N42),'[1]BASIS Extract'!$J$8:$J$65536)+SUMIF('[1]BASIS Extract'!$T$8:$T$65536,CONCATENATE(S$13,$I42,N42),'[1]BASIS Extract'!$J$8:$J$65536)</f>
        <v>0</v>
      </c>
      <c r="AH42" s="80">
        <f ca="1">SUMIF('[1]BASIS Extract'!$T$8:$T$65536,CONCATENATE(S$13,$F42,O42),'[1]BASIS Extract'!$J$8:$J$65536)+SUMIF('[1]BASIS Extract'!$T$8:$T$65536,CONCATENATE(S$13,$E42,O42),'[1]BASIS Extract'!$J$8:$J$65536)+SUMIF('[1]BASIS Extract'!$T$8:$T$65536,CONCATENATE(S$13,$D42,O42),'[1]BASIS Extract'!$J$8:$J$65536)</f>
        <v>-138.13849999999999</v>
      </c>
      <c r="AI42" s="81">
        <f ca="1">+SUMIF([1]Transport!$F$2:$M$3900,CONCATENATE(S$13,$E42),[1]Transport!$D$2:$D$3900)</f>
        <v>0</v>
      </c>
    </row>
    <row r="43" spans="2:36" ht="25.8" thickBot="1">
      <c r="B43" s="82" t="s">
        <v>111</v>
      </c>
      <c r="C43" s="134"/>
      <c r="D43" s="134"/>
      <c r="E43" s="83" t="s">
        <v>112</v>
      </c>
      <c r="F43" s="83" t="s">
        <v>111</v>
      </c>
      <c r="G43" s="83"/>
      <c r="H43" s="109" t="s">
        <v>111</v>
      </c>
      <c r="I43" s="105" t="s">
        <v>113</v>
      </c>
      <c r="J43" s="83"/>
      <c r="K43" s="83"/>
      <c r="L43" s="83"/>
      <c r="M43" s="83"/>
      <c r="N43" s="83" t="s">
        <v>74</v>
      </c>
      <c r="O43" s="85" t="s">
        <v>23</v>
      </c>
      <c r="P43" s="89"/>
      <c r="Q43" s="78">
        <f ca="1">SUMIF('[1]BASIS Extract'!$O$8:$O$65536,CONCATENATE(Q$13,$H43),'[1]BASIS Extract'!$J$8:$J$65536)+SUMIF('[1]BASIS Extract'!$O$8:$O$65536,CONCATENATE(Q$13,$I43),'[1]BASIS Extract'!$J$8:$J$65536)</f>
        <v>0</v>
      </c>
      <c r="R43" s="37">
        <f ca="1">Q43-'[1]Previous Day Lavo'!Q43</f>
        <v>0</v>
      </c>
      <c r="S43" s="78">
        <f ca="1">+AG43*PromptPhy+AH43*PB+AI43</f>
        <v>30.5791</v>
      </c>
      <c r="T43" s="37">
        <f ca="1">S43-'[1]Previous Day Lavo'!S43</f>
        <v>1.7000000000031434E-3</v>
      </c>
      <c r="U43" s="110">
        <f ca="1">SUMIF('[1]BASIS Extract'!$O$8:$O$65536,CONCATENATE(U$13,$F43),'[1]BASIS Extract'!$J$8:$J$65536)+SUMIF('[1]BASIS Extract'!$O$8:$O$65536,CONCATENATE(U$13,$E43),'[1]BASIS Extract'!$J$8:$J$65536)+SUMIF([1]Transport!$F$2:$M$3900,CONCATENATE(U$13,$E43),[1]Transport!$D$2:$D$3900)</f>
        <v>38.536100000000005</v>
      </c>
      <c r="V43" s="37">
        <f ca="1">U43-'[1]Previous Day Lavo'!U43</f>
        <v>1.8000000000100158E-3</v>
      </c>
      <c r="W43" s="110">
        <f ca="1">SUMIF('[1]BASIS Extract'!$O$8:$O$65536,CONCATENATE(W$13,$F43),'[1]BASIS Extract'!$J$8:$J$65536)+SUMIF('[1]BASIS Extract'!$O$8:$O$65536,CONCATENATE(W$13,$E43),'[1]BASIS Extract'!$J$8:$J$65536)+SUMIF([1]Transport!$F$2:$M$3900,CONCATENATE(W$13,$E43),[1]Transport!$D$2:$D$3900)</f>
        <v>-203.21629999999999</v>
      </c>
      <c r="X43" s="37">
        <f ca="1">W43-'[1]Previous Day Lavo'!W43</f>
        <v>-2.3399999999980992E-2</v>
      </c>
      <c r="Y43" s="110">
        <f ca="1">SUMIF('[1]BASIS Extract'!$O$8:$O$65536,CONCATENATE(Y$13,$F43),'[1]BASIS Extract'!$J$8:$J$65536)+SUMIF('[1]BASIS Extract'!$O$8:$O$65536,CONCATENATE(Y$13,$E43),'[1]BASIS Extract'!$J$8:$J$65536)+SUMIF([1]Transport!$F$2:$M$3900,CONCATENATE(Y$13,$E43),[1]Transport!$D$2:$D$3900)</f>
        <v>-137.7131</v>
      </c>
      <c r="Z43" s="37">
        <f ca="1">Y43-'[1]Previous Day Lavo'!Y43</f>
        <v>-4.4800000000009277E-2</v>
      </c>
      <c r="AA43" s="110">
        <f ca="1">SUMIF('[1]BASIS Extract'!$O$8:$O$65536,CONCATENATE(AA$13,$F43),'[1]BASIS Extract'!$J$8:$J$65536)+SUMIF('[1]BASIS Extract'!$O$8:$O$65536,CONCATENATE(AA$13,$E43),'[1]BASIS Extract'!$J$8:$J$65536)+SUMIF([1]Transport!$F$2:$M$3900,CONCATENATE(AA$13,$E43),[1]Transport!$D$2:$D$3900)</f>
        <v>-1587.8324999999998</v>
      </c>
      <c r="AB43" s="37">
        <f ca="1">AA43-'[1]Previous Day Lavo'!AA43</f>
        <v>-6.4610000000000127</v>
      </c>
      <c r="AC43" s="79">
        <f t="shared" ca="1" si="4"/>
        <v>-1859.6466999999998</v>
      </c>
      <c r="AD43" s="37">
        <f ca="1">AC43-'[1]Previous Day Lavo'!AC43</f>
        <v>-6.5257000000001426</v>
      </c>
      <c r="AE43" s="87"/>
      <c r="AG43" s="5">
        <f ca="1">+SUMIF('[1]BASIS Extract'!$T$8:$T$65536,CONCATENATE(S$13,$H43,N43),'[1]BASIS Extract'!$J$8:$J$65536)+SUMIF('[1]BASIS Extract'!$T$8:$T$65536,CONCATENATE(S$13,$I43,N43),'[1]BASIS Extract'!$J$8:$J$65536)</f>
        <v>0</v>
      </c>
      <c r="AH43" s="80">
        <f ca="1">SUMIF('[1]BASIS Extract'!$T$8:$T$65536,CONCATENATE(S$13,$F43,O43),'[1]BASIS Extract'!$J$8:$J$65536)+SUMIF('[1]BASIS Extract'!$T$8:$T$65536,CONCATENATE(S$13,$E43,O43),'[1]BASIS Extract'!$J$8:$J$65536)</f>
        <v>30.5791</v>
      </c>
      <c r="AI43" s="81">
        <f ca="1">+SUMIF([1]Transport!$F$2:$M$3900,CONCATENATE(S$13,$E43),[1]Transport!$D$2:$D$3900)</f>
        <v>0</v>
      </c>
    </row>
    <row r="44" spans="2:36" ht="25.8" thickBot="1">
      <c r="B44" s="82" t="s">
        <v>114</v>
      </c>
      <c r="C44" s="134"/>
      <c r="D44" s="134"/>
      <c r="E44" s="134" t="s">
        <v>115</v>
      </c>
      <c r="F44" s="124" t="s">
        <v>116</v>
      </c>
      <c r="G44" s="135" t="s">
        <v>117</v>
      </c>
      <c r="H44" s="105" t="s">
        <v>118</v>
      </c>
      <c r="I44" s="136" t="s">
        <v>116</v>
      </c>
      <c r="J44" s="137" t="s">
        <v>115</v>
      </c>
      <c r="K44" s="137" t="s">
        <v>119</v>
      </c>
      <c r="L44" s="124"/>
      <c r="M44" s="124"/>
      <c r="N44" s="124" t="s">
        <v>74</v>
      </c>
      <c r="O44" s="126" t="s">
        <v>23</v>
      </c>
      <c r="P44" s="77"/>
      <c r="Q44" s="78">
        <f ca="1">SUMIF('[1]BASIS Extract'!$O$8:$O$65536,CONCATENATE(Q$13,$H44),'[1]BASIS Extract'!$J$8:$J$65536)+SUMIF('[1]BASIS Extract'!$O$8:$O$65536,CONCATENATE(Q$13,$I44),'[1]BASIS Extract'!$J$8:$J$65536)+SUMIF('[1]BASIS Extract'!$O$8:$O$65536,CONCATENATE(Q$13,$J44),'[1]BASIS Extract'!$J$8:$J$65536)+SUMIF('[1]BASIS Extract'!$O$8:$O$65536,CONCATENATE(Q$13,$K44),'[1]BASIS Extract'!$J$8:$J$65536)</f>
        <v>70.060900000000004</v>
      </c>
      <c r="R44" s="37">
        <f ca="1">Q44-'[1]Previous Day Lavo'!Q44</f>
        <v>8.2757000000000076</v>
      </c>
      <c r="S44" s="78">
        <f ca="1">+AG44*PromptPhy+AH44*PB+AI44</f>
        <v>-301.28570000000002</v>
      </c>
      <c r="T44" s="37">
        <f ca="1">S44-'[1]Previous Day Lavo'!S44</f>
        <v>-70.354800000000012</v>
      </c>
      <c r="U44" s="110">
        <f ca="1">SUMIF('[1]BASIS Extract'!$O$8:$O$65536,CONCATENATE(U$13,$F44),'[1]BASIS Extract'!$J$8:$J$65536)+SUMIF('[1]BASIS Extract'!$O$8:$O$65536,CONCATENATE(U$13,$E44),'[1]BASIS Extract'!$J$8:$J$65536)+SUMIF('[1]BASIS Extract'!$O$8:$O$65536,CONCATENATE(U$13,$G44),'[1]BASIS Extract'!$J$8:$J$65536)+SUMIF([1]Transport!$F$2:$M$3900,CONCATENATE(U$13,$E44),[1]Transport!$D$2:$D$3900)+SUMIF([1]Transport!$F$2:$M$3900,CONCATENATE(U$13,$F44),[1]Transport!$D$2:$D$3900)</f>
        <v>-393.03539999999998</v>
      </c>
      <c r="V44" s="37">
        <f ca="1">U44-'[1]Previous Day Lavo'!U44</f>
        <v>-93.445400000000006</v>
      </c>
      <c r="W44" s="110">
        <f ca="1">SUMIF('[1]BASIS Extract'!$O$8:$O$65536,CONCATENATE(W$13,$F44),'[1]BASIS Extract'!$J$8:$J$65536)+SUMIF('[1]BASIS Extract'!$O$8:$O$65536,CONCATENATE(W$13,$E44),'[1]BASIS Extract'!$J$8:$J$65536)+SUMIF('[1]BASIS Extract'!$O$8:$O$65536,CONCATENATE(W$13,$G44),'[1]BASIS Extract'!$J$8:$J$65536)+SUMIF([1]Transport!$F$2:$M$3900,CONCATENATE(W$13,$E44),[1]Transport!$D$2:$D$3900)+SUMIF([1]Transport!$F$2:$M$3900,CONCATENATE(W$13,$F44),[1]Transport!$D$2:$D$3900)</f>
        <v>-2916.2530999999999</v>
      </c>
      <c r="X44" s="37">
        <f ca="1">W44-'[1]Previous Day Lavo'!W44</f>
        <v>-63.515000000000327</v>
      </c>
      <c r="Y44" s="110">
        <f ca="1">SUMIF('[1]BASIS Extract'!$O$8:$O$65536,CONCATENATE(Y$13,$F44),'[1]BASIS Extract'!$J$8:$J$65536)+SUMIF('[1]BASIS Extract'!$O$8:$O$65536,CONCATENATE(Y$13,$E44),'[1]BASIS Extract'!$J$8:$J$65536)+SUMIF('[1]BASIS Extract'!$O$8:$O$65536,CONCATENATE(Y$13,$G44),'[1]BASIS Extract'!$J$8:$J$65536)+SUMIF([1]Transport!$F$2:$M$3900,CONCATENATE(Y$13,$E44),[1]Transport!$D$2:$D$3900)+SUMIF([1]Transport!$F$2:$M$3900,CONCATENATE(Y$13,$F44),[1]Transport!$D$2:$D$3900)</f>
        <v>330.16539999999986</v>
      </c>
      <c r="Z44" s="37">
        <f ca="1">Y44-'[1]Previous Day Lavo'!Y44</f>
        <v>81.331499999999778</v>
      </c>
      <c r="AA44" s="110">
        <f ca="1">SUMIF('[1]BASIS Extract'!$O$8:$O$65536,CONCATENATE(AA$13,$F44),'[1]BASIS Extract'!$J$8:$J$65536)+SUMIF('[1]BASIS Extract'!$O$8:$O$65536,CONCATENATE(AA$13,$E44),'[1]BASIS Extract'!$J$8:$J$65536)+SUMIF('[1]BASIS Extract'!$O$8:$O$65536,CONCATENATE(AA$13,$G44),'[1]BASIS Extract'!$J$8:$J$65536)+SUMIF([1]Transport!$F$2:$M$3900,CONCATENATE(AA$13,$E44),[1]Transport!$D$2:$D$3900)+SUMIF([1]Transport!$F$2:$M$3900,CONCATENATE(AA$13,$F44),[1]Transport!$D$2:$D$3900)</f>
        <v>-9630.4159000000018</v>
      </c>
      <c r="AB44" s="37">
        <f ca="1">AA44-'[1]Previous Day Lavo'!AA44</f>
        <v>-183.11669999999867</v>
      </c>
      <c r="AC44" s="79">
        <f t="shared" ca="1" si="4"/>
        <v>-12840.763800000001</v>
      </c>
      <c r="AD44" s="37">
        <f ca="1">AC44-'[1]Previous Day Lavo'!AC44</f>
        <v>-320.82469999999739</v>
      </c>
      <c r="AE44" s="87"/>
      <c r="AG44" s="138">
        <f ca="1">+SUMIF('[1]BASIS Extract'!$T$8:$T$65536,CONCATENATE(S$13,$H44,N44),'[1]BASIS Extract'!$J$8:$J$65536)+SUMIF('[1]BASIS Extract'!$T$8:$T$65536,CONCATENATE(S$13,$I44,N44),'[1]BASIS Extract'!$J$8:$J$65536)+SUMIF('[1]BASIS Extract'!$T$8:$T$65536,CONCATENATE(S$13,$J44,N44),'[1]BASIS Extract'!$J$8:$J$65536)+SUMIF('[1]BASIS Extract'!$T$8:$T$65536,CONCATENATE(S$13,$K44,N44),'[1]BASIS Extract'!$J$8:$J$65536)</f>
        <v>0</v>
      </c>
      <c r="AH44" s="96">
        <f ca="1">SUMIF('[1]BASIS Extract'!$T$8:$T$65536,CONCATENATE(S$13,$F44,O44),'[1]BASIS Extract'!$J$8:$J$65536)+SUMIF('[1]BASIS Extract'!$T$8:$T$65536,CONCATENATE(S$13,$E44,O44),'[1]BASIS Extract'!$J$8:$J$65536)+SUMIF('[1]BASIS Extract'!$T$8:$T$65536,CONCATENATE(S$13,$G44,O44),'[1]BASIS Extract'!$J$8:$J$65536)</f>
        <v>-184.19150000000002</v>
      </c>
      <c r="AI44" s="81">
        <f ca="1">+SUMIF([1]Transport!$F$2:$M$3900,CONCATENATE(S$13,$E44),[1]Transport!$D$2:$D$3900)+SUMIF([1]Transport!$F$2:$M$3900,CONCATENATE(S$13,$F44),[1]Transport!$D$2:$D$3900)+SUMIF([1]Transport!$F$2:$M$3900,CONCATENATE(S$13,$G44),[1]Transport!$D$2:$D$3900)</f>
        <v>-117.0942</v>
      </c>
    </row>
    <row r="45" spans="2:36" s="87" customFormat="1">
      <c r="B45" s="82" t="s">
        <v>120</v>
      </c>
      <c r="C45" s="139"/>
      <c r="D45" s="139"/>
      <c r="E45" s="139" t="s">
        <v>121</v>
      </c>
      <c r="F45" s="135" t="s">
        <v>122</v>
      </c>
      <c r="H45" s="140" t="s">
        <v>123</v>
      </c>
      <c r="I45" s="135" t="s">
        <v>124</v>
      </c>
      <c r="J45" s="135" t="s">
        <v>125</v>
      </c>
      <c r="K45" s="135" t="s">
        <v>126</v>
      </c>
      <c r="L45" s="135" t="s">
        <v>127</v>
      </c>
      <c r="M45" s="135" t="s">
        <v>128</v>
      </c>
      <c r="N45" s="105" t="s">
        <v>129</v>
      </c>
      <c r="O45" s="105" t="s">
        <v>130</v>
      </c>
      <c r="P45" s="86"/>
      <c r="Q45" s="78">
        <f ca="1">SUMIF('[1]BASIS Extract'!$O$8:$O$65536,CONCATENATE(Q$13,$N45),'[1]BASIS Extract'!$J$8:$J$65536)+SUMIF('[1]BASIS Extract'!$O$8:$O$65536,CONCATENATE(Q$13,$O45),'[1]BASIS Extract'!$J$8:$J$65536)</f>
        <v>-7.0334000000000003</v>
      </c>
      <c r="R45" s="37">
        <f ca="1">Q45-'[1]Previous Day Lavo'!Q45</f>
        <v>2.2576999999999998</v>
      </c>
      <c r="S45" s="78">
        <f ca="1">+AG45*PromptPhy+AH45*PB+AI45</f>
        <v>-659.52099999999996</v>
      </c>
      <c r="T45" s="37">
        <f ca="1">S45-'[1]Previous Day Lavo'!S45</f>
        <v>57.23070000000007</v>
      </c>
      <c r="U45" s="141">
        <f ca="1">SUMIF('[1]BASIS Extract'!$O$8:$O$65536,CONCATENATE(U$13,$F45),'[1]BASIS Extract'!$J$8:$J$65536)+SUMIF('[1]BASIS Extract'!$O$8:$O$65536,CONCATENATE(U$13,$E45),'[1]BASIS Extract'!$J$8:$J$65536)+SUMIF('[1]BASIS Extract'!$O$8:$O$65536,CONCATENATE(U$13,$G44),'[1]BASIS Extract'!$J$8:$J$65536)+SUMIF('[1]BASIS Extract'!$O$8:$O$65536,CONCATENATE(U$13,$H45),'[1]BASIS Extract'!$J$8:$J$65536)+SUMIF('[1]BASIS Extract'!$O$8:$O$65536,CONCATENATE(U$13,$I45),'[1]BASIS Extract'!$J$8:$J$65536)+SUMIF('[1]BASIS Extract'!$O$8:$O$65536,CONCATENATE(U$13,$J45),'[1]BASIS Extract'!$J$8:$J$65536)+SUMIF('[1]BASIS Extract'!$O$8:$O$65536,CONCATENATE(U$13,$K45),'[1]BASIS Extract'!$J$8:$J$65536)+SUMIF('[1]BASIS Extract'!$O$8:$O$65536,CONCATENATE(U$13,$L45),'[1]BASIS Extract'!$J$8:$J$65536)+SUMIF('[1]BASIS Extract'!$O$8:$O$65536,CONCATENATE(U$13,$M45),'[1]BASIS Extract'!$J$8:$J$65536)+SUMIF([1]Transport!$F$2:$M$3900,CONCATENATE(U$13,$J45),[1]Transport!$D$2:$D$3900)+SUMIF([1]Transport!$F$2:$M$3900,CONCATENATE(U$13,$H45),[1]Transport!$D$2:$D$3900)</f>
        <v>-640.25869999999986</v>
      </c>
      <c r="V45" s="37">
        <f ca="1">U45-'[1]Previous Day Lavo'!U45</f>
        <v>38.107700000000136</v>
      </c>
      <c r="W45" s="141">
        <f ca="1">SUMIF('[1]BASIS Extract'!$O$8:$O$65536,CONCATENATE(W$13,$F45),'[1]BASIS Extract'!$J$8:$J$65536)+SUMIF('[1]BASIS Extract'!$O$8:$O$65536,CONCATENATE(W$13,$E45),'[1]BASIS Extract'!$J$8:$J$65536)+SUMIF('[1]BASIS Extract'!$O$8:$O$65536,CONCATENATE(W$13,$G44),'[1]BASIS Extract'!$J$8:$J$65536)+SUMIF('[1]BASIS Extract'!$O$8:$O$65536,CONCATENATE(W$13,$H45),'[1]BASIS Extract'!$J$8:$J$65536)+SUMIF('[1]BASIS Extract'!$O$8:$O$65536,CONCATENATE(W$13,$I45),'[1]BASIS Extract'!$J$8:$J$65536)+SUMIF('[1]BASIS Extract'!$O$8:$O$65536,CONCATENATE(W$13,$J45),'[1]BASIS Extract'!$J$8:$J$65536)+SUMIF('[1]BASIS Extract'!$O$8:$O$65536,CONCATENATE(W$13,$K45),'[1]BASIS Extract'!$J$8:$J$65536)+SUMIF('[1]BASIS Extract'!$O$8:$O$65536,CONCATENATE(W$13,$L45),'[1]BASIS Extract'!$J$8:$J$65536)+SUMIF('[1]BASIS Extract'!$O$8:$O$65536,CONCATENATE(W$13,$M45),'[1]BASIS Extract'!$J$8:$J$65536)+SUMIF([1]Transport!$F$2:$M$3900,CONCATENATE(W$13,$J45),[1]Transport!$D$2:$D$3900)+SUMIF([1]Transport!$F$2:$M$3900,CONCATENATE(W$13,$H45),[1]Transport!$D$2:$D$3900)</f>
        <v>-1091.4364999999998</v>
      </c>
      <c r="X45" s="37">
        <f ca="1">W45-'[1]Previous Day Lavo'!W45</f>
        <v>-228.79869999999983</v>
      </c>
      <c r="Y45" s="141">
        <f ca="1">SUMIF('[1]BASIS Extract'!$O$8:$O$65536,CONCATENATE(Y$13,$F45),'[1]BASIS Extract'!$J$8:$J$65536)+SUMIF('[1]BASIS Extract'!$O$8:$O$65536,CONCATENATE(Y$13,$E45),'[1]BASIS Extract'!$J$8:$J$65536)+SUMIF('[1]BASIS Extract'!$O$8:$O$65536,CONCATENATE(Y$13,$G44),'[1]BASIS Extract'!$J$8:$J$65536)+SUMIF('[1]BASIS Extract'!$O$8:$O$65536,CONCATENATE(Y$13,$H45),'[1]BASIS Extract'!$J$8:$J$65536)+SUMIF('[1]BASIS Extract'!$O$8:$O$65536,CONCATENATE(Y$13,$I45),'[1]BASIS Extract'!$J$8:$J$65536)+SUMIF('[1]BASIS Extract'!$O$8:$O$65536,CONCATENATE(Y$13,$J45),'[1]BASIS Extract'!$J$8:$J$65536)+SUMIF('[1]BASIS Extract'!$O$8:$O$65536,CONCATENATE(Y$13,$K45),'[1]BASIS Extract'!$J$8:$J$65536)+SUMIF('[1]BASIS Extract'!$O$8:$O$65536,CONCATENATE(Y$13,$L45),'[1]BASIS Extract'!$J$8:$J$65536)+SUMIF('[1]BASIS Extract'!$O$8:$O$65536,CONCATENATE(Y$13,$M45),'[1]BASIS Extract'!$J$8:$J$65536)+SUMIF([1]Transport!$F$2:$M$3900,CONCATENATE(Y$13,$J45),[1]Transport!$D$2:$D$3900)+SUMIF([1]Transport!$F$2:$M$3900,CONCATENATE(Y$13,$H45),[1]Transport!$D$2:$D$3900)</f>
        <v>-1282.5689</v>
      </c>
      <c r="Z45" s="37">
        <f ca="1">Y45-'[1]Previous Day Lavo'!Y45</f>
        <v>-27.534500000000207</v>
      </c>
      <c r="AA45" s="141">
        <f ca="1">SUMIF('[1]BASIS Extract'!$O$8:$O$65536,CONCATENATE(AA$13,$F45),'[1]BASIS Extract'!$J$8:$J$65536)+SUMIF('[1]BASIS Extract'!$O$8:$O$65536,CONCATENATE(AA$13,$E45),'[1]BASIS Extract'!$J$8:$J$65536)+SUMIF('[1]BASIS Extract'!$O$8:$O$65536,CONCATENATE(AA$13,$G44),'[1]BASIS Extract'!$J$8:$J$65536)+SUMIF('[1]BASIS Extract'!$O$8:$O$65536,CONCATENATE(AA$13,$H45),'[1]BASIS Extract'!$J$8:$J$65536)+SUMIF('[1]BASIS Extract'!$O$8:$O$65536,CONCATENATE(AA$13,$I45),'[1]BASIS Extract'!$J$8:$J$65536)+SUMIF('[1]BASIS Extract'!$O$8:$O$65536,CONCATENATE(AA$13,$J45),'[1]BASIS Extract'!$J$8:$J$65536)+SUMIF('[1]BASIS Extract'!$O$8:$O$65536,CONCATENATE(AA$13,$K45),'[1]BASIS Extract'!$J$8:$J$65536)+SUMIF('[1]BASIS Extract'!$O$8:$O$65536,CONCATENATE(AA$13,$L45),'[1]BASIS Extract'!$J$8:$J$65536)+SUMIF('[1]BASIS Extract'!$O$8:$O$65536,CONCATENATE(AA$13,$M45),'[1]BASIS Extract'!$J$8:$J$65536)+SUMIF([1]Transport!$F$2:$M$3900,CONCATENATE(AA$13,$J45),[1]Transport!$D$2:$D$3900)+SUMIF([1]Transport!$F$2:$M$3900,CONCATENATE(AA$13,$H45),[1]Transport!$D$2:$D$3900)</f>
        <v>-3287.1721999999995</v>
      </c>
      <c r="AB45" s="37">
        <f ca="1">AA45-'[1]Previous Day Lavo'!AA45</f>
        <v>-104.63739999999962</v>
      </c>
      <c r="AC45" s="79">
        <f t="shared" ca="1" si="4"/>
        <v>-6967.9906999999985</v>
      </c>
      <c r="AD45" s="37">
        <f ca="1">AC45-'[1]Previous Day Lavo'!AC45</f>
        <v>-263.37449999999808</v>
      </c>
      <c r="AG45" s="90">
        <f ca="1">SUMIF('[1]BASIS Extract'!$T$8:$T$65536,CONCATENATE(S$13,$N45,N44),'[1]BASIS Extract'!$J$8:$J$65536)+SUMIF('[1]BASIS Extract'!$T$8:$T$65536,CONCATENATE(S$13,$O45,N44),'[1]BASIS Extract'!$J$8:$J$65536)</f>
        <v>0</v>
      </c>
      <c r="AH45" s="80">
        <f ca="1">SUMIF('[1]BASIS Extract'!$T$8:$T$65536,CONCATENATE(S$13,$F45,O44),'[1]BASIS Extract'!$J$8:$J$65536)+SUMIF('[1]BASIS Extract'!$T$8:$T$65536,CONCATENATE(S$13,$E45,O44),'[1]BASIS Extract'!$J$8:$J$65536)+SUMIF('[1]BASIS Extract'!$T$8:$T$65536,CONCATENATE(S$13,$G44,O44),'[1]BASIS Extract'!$J$8:$J$65536)+SUMIF('[1]BASIS Extract'!$T$8:$T$65536,CONCATENATE(S$13,$H45,O44),'[1]BASIS Extract'!$J$8:$J$65536)+SUMIF('[1]BASIS Extract'!$T$8:$T$65536,CONCATENATE(S$13,$I45,O44),'[1]BASIS Extract'!$J$8:$J$65536)+SUMIF('[1]BASIS Extract'!$T$8:$T$65536,CONCATENATE(S$13,$J45,O44),'[1]BASIS Extract'!$J$8:$J$65536)+SUMIF('[1]BASIS Extract'!$T$8:$T$65536,CONCATENATE(S$13,$K45,O44),'[1]BASIS Extract'!$J$8:$J$65536)+SUMIF('[1]BASIS Extract'!$T$8:$T$65536,CONCATENATE(S$13,$L45,O44),'[1]BASIS Extract'!$J$8:$J$65536)+SUMIF('[1]BASIS Extract'!$T$8:$T$65536,CONCATENATE(S$13,$M45,O44),'[1]BASIS Extract'!$J$8:$J$65536)</f>
        <v>-654.56129999999996</v>
      </c>
      <c r="AI45" s="81">
        <f ca="1">+SUMIF([1]Transport!$F$2:$M$3900,CONCATENATE(S$13,$J45),[1]Transport!$D$2:$D$3900)+SUMIF([1]Transport!$F$2:$M$3900,CONCATENATE(S$13,$H45),[1]Transport!$D$2:$D$3900)</f>
        <v>-4.9596999999999998</v>
      </c>
      <c r="AJ45" s="87">
        <f ca="1">SUMIF('[1]BASIS Extract'!$T$8:$T$65536,CONCATENATE(S$13,$H45,O44),'[1]BASIS Extract'!$J$8:$J$65536)</f>
        <v>-154.79820000000001</v>
      </c>
    </row>
    <row r="46" spans="2:36" ht="25.8" thickBot="1">
      <c r="B46" s="82" t="s">
        <v>65</v>
      </c>
      <c r="C46" s="130"/>
      <c r="D46" s="130"/>
      <c r="E46" s="130"/>
      <c r="F46" s="130"/>
      <c r="G46" s="83" t="s">
        <v>131</v>
      </c>
      <c r="H46" s="130"/>
      <c r="I46" s="130"/>
      <c r="J46" s="130"/>
      <c r="K46" s="130"/>
      <c r="L46" s="130"/>
      <c r="M46" s="130"/>
      <c r="N46" s="130"/>
      <c r="O46" s="130"/>
      <c r="P46" s="131"/>
      <c r="Q46" s="132">
        <f ca="1">'[1]PHYSICAL IM'!C397-SUM(Lavorato!Q41:Q45)</f>
        <v>-65.963699999999989</v>
      </c>
      <c r="R46" s="37">
        <f ca="1">Q46-'[1]Previous Day Lavo'!Q46</f>
        <v>-21.882500000000007</v>
      </c>
      <c r="S46" s="132">
        <f ca="1">'[1]Basis and Index by Location'!P321+'[1]PHYSICAL IM'!E397-SUM(Lavorato!S41:S45)</f>
        <v>-288.05029999999988</v>
      </c>
      <c r="T46" s="37">
        <f ca="1">S46-'[1]Previous Day Lavo'!S46</f>
        <v>-3.1711999999997715</v>
      </c>
      <c r="U46" s="132">
        <f ca="1">'[1]Basis and Index by Location'!R321-SUM(Lavorato!U41:U45)</f>
        <v>-138.12040000000047</v>
      </c>
      <c r="V46" s="37">
        <f ca="1">U46-'[1]Previous Day Lavo'!U46</f>
        <v>-20.075700000000325</v>
      </c>
      <c r="W46" s="132">
        <f ca="1">'[1]Basis and Index by Location'!T321-SUM(Lavorato!W41:W45)</f>
        <v>-788.34659999999894</v>
      </c>
      <c r="X46" s="37">
        <f ca="1">W46-'[1]Previous Day Lavo'!W46</f>
        <v>-4.5999999998457497E-2</v>
      </c>
      <c r="Y46" s="132">
        <f ca="1">'[1]Basis and Index by Location'!V321-SUM(Lavorato!Y41:Y45)</f>
        <v>345.73020000000088</v>
      </c>
      <c r="Z46" s="37">
        <f ca="1">Y46-'[1]Previous Day Lavo'!Y46</f>
        <v>0.16540000000145483</v>
      </c>
      <c r="AA46" s="132">
        <f ca="1">'[1]Basis and Index by Location'!X321+'[1]Basis and Index by Location'!Z321-SUM(Lavorato!AA41:AA45)</f>
        <v>-1035.7155999999995</v>
      </c>
      <c r="AB46" s="37">
        <f ca="1">AA46-'[1]Previous Day Lavo'!AA46</f>
        <v>0.77129999999669963</v>
      </c>
      <c r="AC46" s="79">
        <f t="shared" ca="1" si="4"/>
        <v>-1970.466399999998</v>
      </c>
      <c r="AD46" s="37">
        <f ca="1">AC46-'[1]Previous Day Lavo'!AC46</f>
        <v>-44.238700000000563</v>
      </c>
      <c r="AE46" s="87"/>
      <c r="AH46" s="80"/>
    </row>
    <row r="47" spans="2:36" ht="27.6" thickBot="1">
      <c r="B47" s="98" t="s">
        <v>67</v>
      </c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100"/>
      <c r="Q47" s="101">
        <f t="shared" ref="Q47:AD47" ca="1" si="5">Q41+Q42+Q43+Q44+Q46+Q45</f>
        <v>-27.314099999999982</v>
      </c>
      <c r="R47" s="101">
        <f t="shared" ca="1" si="5"/>
        <v>-38.035699999999999</v>
      </c>
      <c r="S47" s="101">
        <f t="shared" ca="1" si="5"/>
        <v>-1804.1455999999998</v>
      </c>
      <c r="T47" s="101">
        <f t="shared" ca="1" si="5"/>
        <v>-177.6031999999997</v>
      </c>
      <c r="U47" s="101">
        <f t="shared" ca="1" si="5"/>
        <v>-1958.0635000000002</v>
      </c>
      <c r="V47" s="101">
        <f t="shared" ca="1" si="5"/>
        <v>-139.19130000000001</v>
      </c>
      <c r="W47" s="101">
        <f t="shared" ca="1" si="5"/>
        <v>-9696.2890999999981</v>
      </c>
      <c r="X47" s="101">
        <f t="shared" ca="1" si="5"/>
        <v>-220.76829999999842</v>
      </c>
      <c r="Y47" s="101">
        <f t="shared" ca="1" si="5"/>
        <v>-1477.1889999999994</v>
      </c>
      <c r="Z47" s="101">
        <f t="shared" ca="1" si="5"/>
        <v>78.734200000000783</v>
      </c>
      <c r="AA47" s="101">
        <f t="shared" ca="1" si="5"/>
        <v>-18166.438600000001</v>
      </c>
      <c r="AB47" s="101">
        <f t="shared" ca="1" si="5"/>
        <v>-216.97369999998023</v>
      </c>
      <c r="AC47" s="101">
        <f t="shared" ca="1" si="5"/>
        <v>-33129.439899999998</v>
      </c>
      <c r="AD47" s="123">
        <f t="shared" ca="1" si="5"/>
        <v>-713.8379999999745</v>
      </c>
      <c r="AE47" s="50"/>
      <c r="AH47" s="80"/>
    </row>
    <row r="48" spans="2:36" s="51" customFormat="1" ht="30.75" customHeight="1" thickBot="1">
      <c r="B48" s="52" t="s">
        <v>132</v>
      </c>
      <c r="C48" s="53"/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5"/>
      <c r="Q48" s="55"/>
      <c r="R48" s="55"/>
      <c r="S48" s="56"/>
      <c r="T48" s="55"/>
      <c r="U48" s="56"/>
      <c r="V48" s="55"/>
      <c r="W48" s="56"/>
      <c r="X48" s="55"/>
      <c r="Y48" s="56"/>
      <c r="Z48" s="55"/>
      <c r="AA48" s="56"/>
      <c r="AB48" s="55"/>
      <c r="AC48" s="57"/>
      <c r="AD48" s="58"/>
      <c r="AE48" s="59"/>
      <c r="AG48" s="102"/>
      <c r="AH48" s="103"/>
    </row>
    <row r="49" spans="2:38" s="87" customFormat="1" ht="25.8" thickBot="1">
      <c r="B49" s="69" t="s">
        <v>133</v>
      </c>
      <c r="C49" s="142"/>
      <c r="D49" s="142"/>
      <c r="E49" s="142"/>
      <c r="F49" s="143" t="s">
        <v>133</v>
      </c>
      <c r="G49" s="143"/>
      <c r="H49" s="105" t="s">
        <v>134</v>
      </c>
      <c r="I49" s="105" t="s">
        <v>133</v>
      </c>
      <c r="J49" s="143"/>
      <c r="K49" s="143"/>
      <c r="L49" s="143"/>
      <c r="M49" s="143"/>
      <c r="N49" s="143" t="s">
        <v>74</v>
      </c>
      <c r="O49" s="144" t="s">
        <v>23</v>
      </c>
      <c r="P49" s="145"/>
      <c r="Q49" s="146">
        <f ca="1">SUMIF('[1]BASIS Extract'!$O$8:$O$65536,CONCATENATE(Q$13,$H49),'[1]BASIS Extract'!$J$8:$J$65536)+SUMIF('[1]BASIS Extract'!$O$8:$O$65536,CONCATENATE(Q$13,$I49),'[1]BASIS Extract'!$J$8:$J$65536)</f>
        <v>70.536500000000004</v>
      </c>
      <c r="R49" s="37">
        <f ca="1">Q49-'[1]Previous Day Lavo'!Q49</f>
        <v>-7.6619000000000028</v>
      </c>
      <c r="S49" s="78">
        <f ca="1">+AG49*PromptPhy+AH49*PB+AI49</f>
        <v>-557.00509999999997</v>
      </c>
      <c r="T49" s="37">
        <f ca="1">S49-'[1]Previous Day Lavo'!S49</f>
        <v>-1.5292999999999211</v>
      </c>
      <c r="U49" s="78">
        <f ca="1">SUMIF('[1]BASIS Extract'!$O$8:$O$65536,CONCATENATE(U$13,$F49),'[1]BASIS Extract'!$J$8:$J$65536)+SUMIF([1]Transport!$F$2:$M$3900,CONCATENATE(U$13,$F49),[1]Transport!$D$2:$D$3900)</f>
        <v>-228.61259999999999</v>
      </c>
      <c r="V49" s="37">
        <f ca="1">U49-'[1]Previous Day Lavo'!U49</f>
        <v>0.94490000000001828</v>
      </c>
      <c r="W49" s="78">
        <f ca="1">SUMIF('[1]BASIS Extract'!$O$8:$O$65536,CONCATENATE(W$13,$F49),'[1]BASIS Extract'!$J$8:$J$65536)+SUMIF([1]Transport!$F$2:$M$3900,CONCATENATE(W$13,$F49),[1]Transport!$D$2:$D$3900)</f>
        <v>221.51689999999999</v>
      </c>
      <c r="X49" s="37">
        <f ca="1">W49-'[1]Previous Day Lavo'!W49</f>
        <v>-0.4788000000000352</v>
      </c>
      <c r="Y49" s="78">
        <f ca="1">SUMIF('[1]BASIS Extract'!$O$8:$O$65536,CONCATENATE(Y$13,$F49),'[1]BASIS Extract'!$J$8:$J$65536)+SUMIF([1]Transport!$F$2:$M$3900,CONCATENATE(Y$13,$F49),[1]Transport!$D$2:$D$3900)</f>
        <v>117.21340000000001</v>
      </c>
      <c r="Z49" s="37">
        <f ca="1">Y49-'[1]Previous Day Lavo'!Y49</f>
        <v>4.4100000000014461E-2</v>
      </c>
      <c r="AA49" s="146">
        <f ca="1">SUMIF('[1]BASIS Extract'!$O$8:$O$65536,CONCATENATE(AA$13,$F49),'[1]BASIS Extract'!$J$8:$J$65536)</f>
        <v>391.79270000000014</v>
      </c>
      <c r="AB49" s="37">
        <f ca="1">AA49-'[1]Previous Day Lavo'!AA49</f>
        <v>-0.45859999999993306</v>
      </c>
      <c r="AC49" s="79">
        <f ca="1">Q49+S49+U49+W49+Y49+AA49</f>
        <v>15.441800000000114</v>
      </c>
      <c r="AD49" s="37">
        <f ca="1">AC49-'[1]Previous Day Lavo'!AC49</f>
        <v>-9.1395999999999731</v>
      </c>
      <c r="AG49" s="90">
        <f ca="1">+SUMIF('[1]BASIS Extract'!$T$8:$T$65536,CONCATENATE(S$13,$H49,N49),'[1]BASIS Extract'!$J$8:$J$65536)+SUMIF('[1]BASIS Extract'!$T$8:$T$65536,CONCATENATE(S$13,$I49,N49),'[1]BASIS Extract'!$J$8:$J$65536)</f>
        <v>0</v>
      </c>
      <c r="AH49" s="80">
        <f ca="1">SUMIF('[1]BASIS Extract'!$T$8:$T$65536,CONCATENATE(S$13,$F49,O49),'[1]BASIS Extract'!$J$8:$J$65536)</f>
        <v>-584.28309999999999</v>
      </c>
      <c r="AI49" s="81">
        <f ca="1">+SUMIF([1]Transport!$F$2:$M$3900,CONCATENATE(S$13,$F49),[1]Transport!$D$2:$D$3900)</f>
        <v>27.277999999999999</v>
      </c>
    </row>
    <row r="50" spans="2:38" s="87" customFormat="1" ht="25.8" thickBot="1">
      <c r="B50" s="82" t="s">
        <v>135</v>
      </c>
      <c r="C50" s="147"/>
      <c r="D50" s="147"/>
      <c r="E50" s="147"/>
      <c r="F50" s="94" t="s">
        <v>135</v>
      </c>
      <c r="G50" s="94"/>
      <c r="H50" s="105" t="s">
        <v>136</v>
      </c>
      <c r="I50" s="84" t="s">
        <v>135</v>
      </c>
      <c r="J50" s="94"/>
      <c r="K50" s="94"/>
      <c r="L50" s="94"/>
      <c r="M50" s="94"/>
      <c r="N50" s="143" t="s">
        <v>74</v>
      </c>
      <c r="O50" s="95" t="s">
        <v>23</v>
      </c>
      <c r="P50" s="86"/>
      <c r="Q50" s="141">
        <f ca="1">SUMIF('[1]BASIS Extract'!$O$8:$O$65536,CONCATENATE(Q$13,$H50),'[1]BASIS Extract'!$J$8:$J$65536)+SUMIF('[1]BASIS Extract'!$O$8:$O$65536,CONCATENATE(Q$13,$I50),'[1]BASIS Extract'!$J$8:$J$65536)</f>
        <v>94.297600000000003</v>
      </c>
      <c r="R50" s="37">
        <f ca="1">Q50-'[1]Previous Day Lavo'!Q50</f>
        <v>-8.7447999999999979</v>
      </c>
      <c r="S50" s="78">
        <f ca="1">+AG50*PromptPhy+AH50*PB+AI50</f>
        <v>-515.14779999999996</v>
      </c>
      <c r="T50" s="37">
        <f ca="1">S50-'[1]Previous Day Lavo'!S50</f>
        <v>-0.85669999999993252</v>
      </c>
      <c r="U50" s="141">
        <f ca="1">SUMIF('[1]BASIS Extract'!$O$8:$O$65536,CONCATENATE(U$13,$F50),'[1]BASIS Extract'!$J$8:$J$65536)</f>
        <v>-125.3516</v>
      </c>
      <c r="V50" s="37">
        <f ca="1">U50-'[1]Previous Day Lavo'!U50</f>
        <v>-5.6000000000011596E-3</v>
      </c>
      <c r="W50" s="141">
        <f ca="1">SUMIF('[1]BASIS Extract'!$O$8:$O$65536,CONCATENATE(W$13,$F50),'[1]BASIS Extract'!$J$8:$J$65536)</f>
        <v>-391.0942</v>
      </c>
      <c r="X50" s="37">
        <f ca="1">W50-'[1]Previous Day Lavo'!W50</f>
        <v>-4.1200000000003456E-2</v>
      </c>
      <c r="Y50" s="141">
        <f ca="1">SUMIF('[1]BASIS Extract'!$O$8:$O$65536,CONCATENATE(Y$13,$F50),'[1]BASIS Extract'!$J$8:$J$65536)</f>
        <v>-633.86059999999998</v>
      </c>
      <c r="Z50" s="37">
        <f ca="1">Y50-'[1]Previous Day Lavo'!Y50</f>
        <v>-0.21159999999997581</v>
      </c>
      <c r="AA50" s="141">
        <f ca="1">SUMIF('[1]BASIS Extract'!$O$8:$O$65536,CONCATENATE(AA$13,$F50),'[1]BASIS Extract'!$J$8:$J$65536)</f>
        <v>-1320.9455000000003</v>
      </c>
      <c r="AB50" s="37">
        <f ca="1">AA50-'[1]Previous Day Lavo'!AA50</f>
        <v>-2.4446999999997843</v>
      </c>
      <c r="AC50" s="79">
        <f ca="1">Q50+S50+U50+W50+Y50+AA50</f>
        <v>-2892.1021000000001</v>
      </c>
      <c r="AD50" s="37">
        <f ca="1">AC50-'[1]Previous Day Lavo'!AC50</f>
        <v>-12.304599999999482</v>
      </c>
      <c r="AE50" s="148"/>
      <c r="AG50" s="90">
        <f ca="1">+SUMIF('[1]BASIS Extract'!$T$8:$T$65536,CONCATENATE(S$13,$H50,N50),'[1]BASIS Extract'!$J$8:$J$65536)+SUMIF('[1]BASIS Extract'!$T$8:$T$65536,CONCATENATE(S$13,$I50,N50),'[1]BASIS Extract'!$J$8:$J$65536)</f>
        <v>0</v>
      </c>
      <c r="AH50" s="80">
        <f ca="1">SUMIF('[1]BASIS Extract'!$T$8:$T$65536,CONCATENATE(S$13,$F50,O50),'[1]BASIS Extract'!$J$8:$J$65536)</f>
        <v>-515.14779999999996</v>
      </c>
      <c r="AI50" s="81"/>
    </row>
    <row r="51" spans="2:38" s="87" customFormat="1" ht="25.8" thickBot="1">
      <c r="B51" s="82" t="s">
        <v>137</v>
      </c>
      <c r="C51" s="147"/>
      <c r="D51" s="70" t="s">
        <v>138</v>
      </c>
      <c r="E51" s="149" t="s">
        <v>139</v>
      </c>
      <c r="F51" s="149" t="s">
        <v>137</v>
      </c>
      <c r="G51" s="136" t="s">
        <v>138</v>
      </c>
      <c r="H51" s="136" t="s">
        <v>140</v>
      </c>
      <c r="I51" s="136" t="s">
        <v>141</v>
      </c>
      <c r="J51" s="136" t="s">
        <v>137</v>
      </c>
      <c r="K51" s="136" t="s">
        <v>139</v>
      </c>
      <c r="L51" s="136" t="s">
        <v>142</v>
      </c>
      <c r="M51" s="136" t="s">
        <v>143</v>
      </c>
      <c r="N51" s="143" t="s">
        <v>74</v>
      </c>
      <c r="O51" s="150" t="s">
        <v>23</v>
      </c>
      <c r="P51" s="151"/>
      <c r="Q51" s="79">
        <f ca="1">SUMIF('[1]BASIS Extract'!$O$8:$O$65536,CONCATENATE(Q$13,$H51),'[1]BASIS Extract'!$J$8:$J$65536)+SUMIF('[1]BASIS Extract'!$O$8:$O$65536,CONCATENATE(Q$13,$I51),'[1]BASIS Extract'!$J$8:$J$65536)+SUMIF('[1]BASIS Extract'!$O$8:$O$65536,CONCATENATE(Q$13,$J51),'[1]BASIS Extract'!$J$8:$J$65536)+SUMIF('[1]BASIS Extract'!$O$8:$O$65536,CONCATENATE(Q$13,$K51),'[1]BASIS Extract'!$J$8:$J$65536)+SUMIF('[1]BASIS Extract'!$O$8:$O$65536,CONCATENATE(Q$13,$L51),'[1]BASIS Extract'!$J$8:$J$65536)+SUMIF('[1]BASIS Extract'!$O$8:$O$65536,CONCATENATE(Q$13,$M51),'[1]BASIS Extract'!$J$8:$J$65536)+SUMIF('[1]BASIS Extract'!$O$8:$O$65536,CONCATENATE(Q$13,$G51),'[1]BASIS Extract'!$J$8:$J$65536)</f>
        <v>-28</v>
      </c>
      <c r="R51" s="37">
        <f ca="1">Q51-'[1]Previous Day Lavo'!Q51</f>
        <v>1</v>
      </c>
      <c r="S51" s="78">
        <f ca="1">+AG51*PromptPhy+AH51*PB+AI51</f>
        <v>181.75280000000004</v>
      </c>
      <c r="T51" s="37">
        <f ca="1">S51-'[1]Previous Day Lavo'!S51</f>
        <v>-1.3199999999955025E-2</v>
      </c>
      <c r="U51" s="78">
        <f ca="1">SUMIF('[1]BASIS Extract'!$O$8:$O$65536,CONCATENATE(U$13,$F51),'[1]BASIS Extract'!$J$8:$J$65536)+SUMIF('[1]BASIS Extract'!$O$8:$O$65536,CONCATENATE(U$13,$E51),'[1]BASIS Extract'!$J$8:$J$65536)+SUMIF([1]Transport!$F$2:$M$3900,CONCATENATE(U$13,$F51),[1]Transport!$D$2:$D$3900)+SUMIF('[1]BASIS Extract'!$O$8:$O$65536,CONCATENATE(U$13,$D51),'[1]BASIS Extract'!$J$8:$J$65536)+SUMIF('[1]VNG Transport'!$F$2:$M$3549,CONCATENATE(U$13,$D51),'[1]VNG Transport'!$D$2:$D$3549)+SUMIF('[1]VNG Transport'!$F$2:$M$3549,CONCATENATE(U$13,$E51),'[1]VNG Transport'!$D$2:$D$3549)</f>
        <v>-118.85000000000002</v>
      </c>
      <c r="V51" s="37">
        <f ca="1">U51-'[1]Previous Day Lavo'!U51</f>
        <v>-8.9400000000068758E-2</v>
      </c>
      <c r="W51" s="78">
        <f ca="1">SUMIF('[1]BASIS Extract'!$O$8:$O$65536,CONCATENATE(W$13,$F51),'[1]BASIS Extract'!$J$8:$J$65536)+SUMIF('[1]BASIS Extract'!$O$8:$O$65536,CONCATENATE(W$13,$E51),'[1]BASIS Extract'!$J$8:$J$65536)+SUMIF([1]Transport!$F$2:$M$3900,CONCATENATE(W$13,$F51),[1]Transport!$D$2:$D$3900)+SUMIF('[1]BASIS Extract'!$O$8:$O$65536,CONCATENATE(W$13,$D51),'[1]BASIS Extract'!$J$8:$J$65536)+SUMIF('[1]VNG Transport'!$F$2:$M$3549,CONCATENATE(W$13,$D51),'[1]VNG Transport'!$D$2:$D$3549)+SUMIF('[1]VNG Transport'!$F$2:$M$3549,CONCATENATE(W$13,$E51),'[1]VNG Transport'!$D$2:$D$3549)</f>
        <v>377.72420000000005</v>
      </c>
      <c r="X51" s="37">
        <f ca="1">W51-'[1]Previous Day Lavo'!W51</f>
        <v>6.9200000000080308E-2</v>
      </c>
      <c r="Y51" s="78">
        <f ca="1">SUMIF('[1]BASIS Extract'!$O$8:$O$65536,CONCATENATE(Y$13,$F51),'[1]BASIS Extract'!$J$8:$J$65536)+SUMIF('[1]BASIS Extract'!$O$8:$O$65536,CONCATENATE(Y$13,$E51),'[1]BASIS Extract'!$J$8:$J$65536)+SUMIF([1]Transport!$F$2:$M$3900,CONCATENATE(Y$13,$F51),[1]Transport!$D$2:$D$3900)+SUMIF('[1]BASIS Extract'!$O$8:$O$65536,CONCATENATE(Y$13,$D51),'[1]BASIS Extract'!$J$8:$J$65536)+SUMIF('[1]VNG Transport'!$F$2:$M$3549,CONCATENATE(Y$13,$D51),'[1]VNG Transport'!$D$2:$D$3549)+SUMIF('[1]VNG Transport'!$F$2:$M$3549,CONCATENATE(Y$13,$E51),'[1]VNG Transport'!$D$2:$D$3549)</f>
        <v>-224.78100000000001</v>
      </c>
      <c r="Z51" s="37">
        <f ca="1">Y51-'[1]Previous Day Lavo'!Y51</f>
        <v>-9.1199999999986403E-2</v>
      </c>
      <c r="AA51" s="78">
        <f ca="1">SUMIF('[1]BASIS Extract'!$O$8:$O$65536,CONCATENATE(AA$13,$F51),'[1]BASIS Extract'!$J$8:$J$65536)+SUMIF('[1]BASIS Extract'!$O$8:$O$65536,CONCATENATE(AA$13,$E51),'[1]BASIS Extract'!$J$8:$J$65536)+SUMIF([1]Transport!$F$2:$M$3900,CONCATENATE(AA$13,$F51),[1]Transport!$D$2:$D$3900)+SUMIF('[1]BASIS Extract'!$O$8:$O$65536,CONCATENATE(AA$13,$D51),'[1]BASIS Extract'!$J$8:$J$65536)+SUMIF('[1]VNG Transport'!$F$2:$M$3549,CONCATENATE(AA$13,$D51),'[1]VNG Transport'!$D$2:$D$3549)+SUMIF('[1]VNG Transport'!$F$2:$M$3549,CONCATENATE(AA$13,$E51),'[1]VNG Transport'!$D$2:$D$3549)</f>
        <v>6111.3087000000023</v>
      </c>
      <c r="AB51" s="37">
        <f ca="1">AA51-'[1]Previous Day Lavo'!AA51</f>
        <v>29.024400000002061</v>
      </c>
      <c r="AC51" s="79">
        <f ca="1">Q51+S51+U51+W51+Y51+AA51</f>
        <v>6299.1547000000028</v>
      </c>
      <c r="AD51" s="37">
        <f ca="1">AC51-'[1]Previous Day Lavo'!AC51</f>
        <v>29.89980000000287</v>
      </c>
      <c r="AE51" s="152">
        <f ca="1">$AD$58-SUM($AB$58,$Z$58,$X$58,$V$58,$T$58,$R$58)</f>
        <v>6.4801497501321137E-12</v>
      </c>
      <c r="AF51" s="153" t="s">
        <v>144</v>
      </c>
      <c r="AG51" s="90">
        <f ca="1">+SUMIF('[1]BASIS Extract'!$T$8:$T$65536,CONCATENATE(S$13,$H51,N51),'[1]BASIS Extract'!$J$8:$J$65536)+SUMIF('[1]BASIS Extract'!$T$8:$T$65536,CONCATENATE(S$13,$I51,N51),'[1]BASIS Extract'!$J$8:$J$65536)+SUMIF('[1]BASIS Extract'!$T$8:$T$65536,CONCATENATE(S$13,$J51,N51),'[1]BASIS Extract'!$J$8:$J$65536)+SUMIF('[1]BASIS Extract'!$T$8:$T$65536,CONCATENATE(S$13,$K51,N51),'[1]BASIS Extract'!$J$8:$J$65536)+SUMIF('[1]BASIS Extract'!$T$8:$T$65536,CONCATENATE(S$13,$L51,N51),'[1]BASIS Extract'!$J$8:$J$65536)+SUMIF('[1]BASIS Extract'!$T$8:$T$65536,CONCATENATE(S$13,$M51,N51),'[1]BASIS Extract'!$J$8:$J$65536)+SUMIF('[1]BASIS Extract'!$T$8:$T$65536,CONCATENATE(S$13,$G51,N51),'[1]BASIS Extract'!$J$8:$J$65536)</f>
        <v>0</v>
      </c>
      <c r="AH51" s="80">
        <f ca="1">SUMIF('[1]BASIS Extract'!$T$8:$T$65536,CONCATENATE(S$13,$F51,O51),'[1]BASIS Extract'!$J$8:$J$65536)+SUMIF('[1]BASIS Extract'!$T$8:$T$65536,CONCATENATE(S$13,$E51,O51),'[1]BASIS Extract'!$J$8:$J$65536)+SUMIF('[1]BASIS Extract'!$T$8:$T$65536,CONCATENATE(S$13,$D51,O51),'[1]BASIS Extract'!$J$8:$J$65536)</f>
        <v>181.75280000000004</v>
      </c>
      <c r="AI51" s="81">
        <f ca="1">+SUMIF([1]Transport!$F$2:$M$3900,CONCATENATE(S$13,$F51),[1]Transport!$D$2:$D$3900)+SUMIF('[1]VNG Transport'!$F$2:$M$3549,CONCATENATE(S$13,$D51),'[1]VNG Transport'!$D$2:$D$3549)+SUMIF('[1]VNG Transport'!$F$2:$M$3549,CONCATENATE(S$13,$E51),'[1]VNG Transport'!$D$2:$D$3549)</f>
        <v>0</v>
      </c>
      <c r="AJ51" s="153"/>
      <c r="AK51" s="154"/>
      <c r="AL51" s="154"/>
    </row>
    <row r="52" spans="2:38" s="87" customFormat="1">
      <c r="B52" s="82" t="s">
        <v>145</v>
      </c>
      <c r="C52" s="139"/>
      <c r="D52" s="139"/>
      <c r="E52" s="139"/>
      <c r="F52" s="155" t="s">
        <v>145</v>
      </c>
      <c r="G52" s="125" t="s">
        <v>146</v>
      </c>
      <c r="H52" s="125" t="s">
        <v>147</v>
      </c>
      <c r="I52" s="125" t="s">
        <v>148</v>
      </c>
      <c r="J52" s="140" t="s">
        <v>149</v>
      </c>
      <c r="K52" s="140" t="s">
        <v>150</v>
      </c>
      <c r="L52" s="140" t="s">
        <v>151</v>
      </c>
      <c r="M52" s="140" t="s">
        <v>152</v>
      </c>
      <c r="N52" s="143" t="s">
        <v>74</v>
      </c>
      <c r="O52" s="150" t="s">
        <v>23</v>
      </c>
      <c r="P52" s="151"/>
      <c r="Q52" s="79">
        <f ca="1">SUMIF('[1]BASIS Extract'!$O$8:$O$65536,CONCATENATE(Q$13,$H52),'[1]BASIS Extract'!$J$8:$J$65536)+SUMIF('[1]BASIS Extract'!$O$8:$O$65536,CONCATENATE(Q$13,$I52),'[1]BASIS Extract'!$J$8:$J$65536)+SUMIF('[1]BASIS Extract'!$O$8:$O$65536,CONCATENATE(Q$13,$J52),'[1]BASIS Extract'!$J$8:$J$65536)+SUMIF('[1]BASIS Extract'!$O$8:$O$65536,CONCATENATE(Q$13,$K52),'[1]BASIS Extract'!$J$8:$J$65536)+SUMIF('[1]BASIS Extract'!$O$8:$O$65536,CONCATENATE(Q$13,$L52),'[1]BASIS Extract'!$J$8:$J$65536)+SUMIF('[1]BASIS Extract'!$O$8:$O$65536,CONCATENATE(Q$13,$G52),'[1]BASIS Extract'!$J$8:$J$65536)</f>
        <v>0</v>
      </c>
      <c r="R52" s="37">
        <f ca="1">Q52-'[1]Previous Day Lavo'!Q52</f>
        <v>0</v>
      </c>
      <c r="S52" s="78">
        <f ca="1">+AG52*PromptPhy+AH52*PB+AI52</f>
        <v>2.1431999999999984</v>
      </c>
      <c r="T52" s="37">
        <f ca="1">S52-'[1]Previous Day Lavo'!S52</f>
        <v>3.099999999996772E-3</v>
      </c>
      <c r="U52" s="79">
        <f ca="1">SUMIF('[1]BASIS Extract'!$O$8:$O$65536,CONCATENATE(U$13,$F52),'[1]BASIS Extract'!$J$8:$J$65536)+SUMIF([1]Transport!$F$2:$M$3900,CONCATENATE(U$13,$J52),[1]Transport!$D$2:$D$3900)+SUMIF([1]Transport!$F$2:$M$3900,CONCATENATE(U$13,$K52),[1]Transport!$D$2:$D$3900)+SUMIF([1]Transport!$F$2:$M$3900,CONCATENATE(U$13,$L52),[1]Transport!$D$2:$D$3900)+SUMIF([1]Transport!$F$2:$M$3900,CONCATENATE(U$13,$M52),[1]Transport!$D$2:$D$3900)</f>
        <v>2.3658000000000001</v>
      </c>
      <c r="V52" s="37">
        <f ca="1">U52-'[1]Previous Day Lavo'!U52</f>
        <v>1.0000000000331966E-4</v>
      </c>
      <c r="W52" s="79">
        <f ca="1">SUMIF('[1]BASIS Extract'!$O$8:$O$65536,CONCATENATE(W$13,$F52),'[1]BASIS Extract'!$J$8:$J$65536)+SUMIF([1]Transport!$F$2:$M$3900,CONCATENATE(W$13,$J52),[1]Transport!$D$2:$D$3900)+SUMIF([1]Transport!$F$2:$M$3900,CONCATENATE(W$13,$K52),[1]Transport!$D$2:$D$3900)+SUMIF([1]Transport!$F$2:$M$3900,CONCATENATE(W$13,$L52),[1]Transport!$D$2:$D$3900)+SUMIF([1]Transport!$F$2:$M$3900,CONCATENATE(W$13,$M52),[1]Transport!$D$2:$D$3900)</f>
        <v>12.868100000000027</v>
      </c>
      <c r="X52" s="37">
        <f ca="1">W52-'[1]Previous Day Lavo'!W52</f>
        <v>1.9000000000630735E-3</v>
      </c>
      <c r="Y52" s="79">
        <f ca="1">SUMIF('[1]BASIS Extract'!$O$8:$O$65536,CONCATENATE(Y$13,$F52),'[1]BASIS Extract'!$J$8:$J$65536)+SUMIF([1]Transport!$F$2:$M$3900,CONCATENATE(Y$13,$J52),[1]Transport!$D$2:$D$3900)+SUMIF([1]Transport!$F$2:$M$3900,CONCATENATE(Y$13,$K52),[1]Transport!$D$2:$D$3900)+SUMIF([1]Transport!$F$2:$M$3900,CONCATENATE(Y$13,$L52),[1]Transport!$D$2:$D$3900)+SUMIF([1]Transport!$F$2:$M$3900,CONCATENATE(Y$13,$M52),[1]Transport!$D$2:$D$3900)</f>
        <v>11.285199999999975</v>
      </c>
      <c r="Z52" s="37">
        <f ca="1">Y52-'[1]Previous Day Lavo'!Y52</f>
        <v>3.4999999999740794E-3</v>
      </c>
      <c r="AA52" s="79">
        <f ca="1">SUMIF('[1]BASIS Extract'!$O$8:$O$65536,CONCATENATE(AA$13,$F52),'[1]BASIS Extract'!$J$8:$J$65536)+SUMIF([1]Transport!$F$2:$M$3900,CONCATENATE(AA$13,$J52),[1]Transport!$D$2:$D$3900)+SUMIF([1]Transport!$F$2:$M$3900,CONCATENATE(AA$13,$K52),[1]Transport!$D$2:$D$3900)+SUMIF([1]Transport!$F$2:$M$3900,CONCATENATE(AA$13,$L52),[1]Transport!$D$2:$D$3900)+SUMIF([1]Transport!$F$2:$M$3900,CONCATENATE(AA$13,$M52),[1]Transport!$D$2:$D$3900)</f>
        <v>533.16570000000274</v>
      </c>
      <c r="AB52" s="37">
        <f ca="1">AA52-'[1]Previous Day Lavo'!AA52</f>
        <v>4.6445000000012442</v>
      </c>
      <c r="AC52" s="79">
        <f ca="1">Q52+S52+U52+W52+Y52+AA52</f>
        <v>561.8280000000027</v>
      </c>
      <c r="AD52" s="37">
        <f ca="1">AC52-'[1]Previous Day Lavo'!AC52</f>
        <v>4.6531000000012455</v>
      </c>
      <c r="AE52" s="148"/>
      <c r="AF52" s="154"/>
      <c r="AG52" s="90">
        <f ca="1">+SUMIF('[1]BASIS Extract'!$T$8:$T$65536,CONCATENATE(S$13,$H52,N52),'[1]BASIS Extract'!$J$8:$J$65536)+SUMIF('[1]BASIS Extract'!$T$8:$T$65536,CONCATENATE(S$13,$I52,N52),'[1]BASIS Extract'!$J$8:$J$65536)+SUMIF('[1]BASIS Extract'!$T$8:$T$65536,CONCATENATE(S$13,$J52,N52),'[1]BASIS Extract'!$J$8:$J$65536)+SUMIF('[1]BASIS Extract'!$T$8:$T$65536,CONCATENATE(S$13,$K52,N52),'[1]BASIS Extract'!$J$8:$J$65536)+SUMIF('[1]BASIS Extract'!$T$8:$T$65536,CONCATENATE(S$13,$L52,N52),'[1]BASIS Extract'!$J$8:$J$65536)+SUMIF('[1]BASIS Extract'!$T$8:$T$65536,CONCATENATE(S$13,$G52,N52),'[1]BASIS Extract'!$J$8:$J$65536)</f>
        <v>0</v>
      </c>
      <c r="AH52" s="80">
        <f ca="1">SUMIF('[1]BASIS Extract'!$T$8:$T$65536,CONCATENATE(S$13,$F52,O52),'[1]BASIS Extract'!$J$8:$J$65536)</f>
        <v>3.0754000000000001</v>
      </c>
      <c r="AI52" s="81">
        <f ca="1">+SUMIF([1]Transport!$F$2:$M$3900,CONCATENATE(S$13,$J52),[1]Transport!$D$2:$D$3900)+SUMIF([1]Transport!$F$2:$M$3900,CONCATENATE(S$13,$K52),[1]Transport!$D$2:$D$3900)+SUMIF([1]Transport!$F$2:$M$3900,CONCATENATE(S$13,$L52),[1]Transport!$D$2:$D$3900)+SUMIF([1]Transport!$F$2:$M$3900,CONCATENATE(S$13,$M52),[1]Transport!$D$2:$D$3900)</f>
        <v>-0.93220000000000169</v>
      </c>
      <c r="AJ52" s="154"/>
      <c r="AK52" s="154"/>
      <c r="AL52" s="154"/>
    </row>
    <row r="53" spans="2:38" ht="25.8" thickBot="1">
      <c r="B53" s="82" t="s">
        <v>153</v>
      </c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1"/>
      <c r="Q53" s="132">
        <f ca="1">'[1]PHYSICAL IM'!C396+'[1]PHYSICAL IM'!C393-SUM(Lavorato!Q49:Q52)</f>
        <v>-3.103400000000164</v>
      </c>
      <c r="R53" s="37">
        <f ca="1">Q53-'[1]Previous Day Lavo'!Q53</f>
        <v>238.68459999999976</v>
      </c>
      <c r="S53" s="132">
        <f ca="1">'[1]Basis and Index by Location'!P210+'[1]Basis and Index by Location'!P440+'[1]PHYSICAL IM'!E396+'[1]PHYSICAL IM'!E393-SUM(Lavorato!S49:S52)</f>
        <v>-578.37740000000008</v>
      </c>
      <c r="T53" s="37">
        <f ca="1">S53-'[1]Previous Day Lavo'!S53</f>
        <v>0.81169999999997344</v>
      </c>
      <c r="U53" s="132">
        <f ca="1">'[1]Basis and Index by Location'!R210+'[1]Basis and Index by Location'!R440-SUM(Lavorato!U49:U52)</f>
        <v>-678.03380000000016</v>
      </c>
      <c r="V53" s="37">
        <f ca="1">U53-'[1]Previous Day Lavo'!U53</f>
        <v>-0.69399999999995998</v>
      </c>
      <c r="W53" s="132">
        <f ca="1">'[1]Basis and Index by Location'!T210+'[1]Basis and Index by Location'!T440-SUM(Lavorato!W49:W52)</f>
        <v>5075.2741999999998</v>
      </c>
      <c r="X53" s="37">
        <f ca="1">W53-'[1]Previous Day Lavo'!W53</f>
        <v>2.7147999999988315</v>
      </c>
      <c r="Y53" s="132">
        <f ca="1">'[1]Basis and Index by Location'!V210+'[1]Basis and Index by Location'!V440-SUM(Lavorato!Y49:Y52)</f>
        <v>1156.2175000000002</v>
      </c>
      <c r="Z53" s="37">
        <f ca="1">Y53-'[1]Previous Day Lavo'!Y53</f>
        <v>1.5350000000003092</v>
      </c>
      <c r="AA53" s="132">
        <f ca="1">'[1]Basis and Index by Location'!X210+'[1]Basis and Index by Location'!X440+'[1]Basis and Index by Location'!Z210+'[1]Basis and Index by Location'!Z440-SUM(Lavorato!AA49:AA52)</f>
        <v>1016.469100000013</v>
      </c>
      <c r="AB53" s="37">
        <f ca="1">AA53-'[1]Previous Day Lavo'!AA53</f>
        <v>-5.401899999975285</v>
      </c>
      <c r="AC53" s="79">
        <f ca="1">Q53+S53+U53+W53+Y53+AA53</f>
        <v>5988.4462000000131</v>
      </c>
      <c r="AD53" s="37">
        <f ca="1">AC53-'[1]Previous Day Lavo'!AC53</f>
        <v>237.6502000000246</v>
      </c>
      <c r="AE53" s="148"/>
      <c r="AF53" s="154"/>
      <c r="AG53" s="90"/>
      <c r="AH53" s="154"/>
      <c r="AI53" s="154"/>
      <c r="AJ53" s="154"/>
      <c r="AK53" s="154"/>
      <c r="AL53" s="154"/>
    </row>
    <row r="54" spans="2:38" ht="27.6" thickBot="1">
      <c r="B54" s="98" t="s">
        <v>67</v>
      </c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100"/>
      <c r="Q54" s="101">
        <f t="shared" ref="Q54:AD54" ca="1" si="6">SUM(Q49:Q53)</f>
        <v>133.73069999999984</v>
      </c>
      <c r="R54" s="101">
        <f t="shared" ca="1" si="6"/>
        <v>223.27789999999976</v>
      </c>
      <c r="S54" s="101">
        <f t="shared" ca="1" si="6"/>
        <v>-1466.6343000000002</v>
      </c>
      <c r="T54" s="101">
        <f t="shared" ca="1" si="6"/>
        <v>-1.5843999999998384</v>
      </c>
      <c r="U54" s="101">
        <f t="shared" ca="1" si="6"/>
        <v>-1148.4822000000001</v>
      </c>
      <c r="V54" s="101">
        <f t="shared" ca="1" si="6"/>
        <v>0.1559999999999917</v>
      </c>
      <c r="W54" s="101">
        <f t="shared" ca="1" si="6"/>
        <v>5296.2892000000002</v>
      </c>
      <c r="X54" s="101">
        <f t="shared" ca="1" si="6"/>
        <v>2.2658999999989362</v>
      </c>
      <c r="Y54" s="101">
        <f t="shared" ca="1" si="6"/>
        <v>426.07450000000017</v>
      </c>
      <c r="Z54" s="101">
        <f t="shared" ca="1" si="6"/>
        <v>1.2798000000003356</v>
      </c>
      <c r="AA54" s="101">
        <f t="shared" ca="1" si="6"/>
        <v>6731.7907000000178</v>
      </c>
      <c r="AB54" s="101">
        <f t="shared" ca="1" si="6"/>
        <v>25.363700000028302</v>
      </c>
      <c r="AC54" s="101">
        <f t="shared" ca="1" si="6"/>
        <v>9972.7686000000176</v>
      </c>
      <c r="AD54" s="123">
        <f t="shared" ca="1" si="6"/>
        <v>250.75890000002926</v>
      </c>
      <c r="AE54" s="156"/>
      <c r="AF54" s="157"/>
      <c r="AG54" s="158"/>
      <c r="AH54" s="157"/>
      <c r="AI54" s="157"/>
      <c r="AJ54" s="157"/>
      <c r="AK54" s="154"/>
      <c r="AL54" s="154"/>
    </row>
    <row r="55" spans="2:38" ht="25.8" hidden="1" thickBot="1">
      <c r="B55" s="82" t="s">
        <v>65</v>
      </c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1"/>
      <c r="Q55" s="132">
        <f ca="1">'[1]PHYSICAL IM'!C398+'[1]PHYSICAL IM'!C395-SUM(Lavorato!Q51:Q54)</f>
        <v>-161.78779999999975</v>
      </c>
      <c r="R55" s="37">
        <f ca="1">Q55-'[1]Previous Day Lavo'!Q55</f>
        <v>-359.40349999999967</v>
      </c>
      <c r="S55" s="132">
        <f ca="1">'[1]Basis and Index by Location'!P212+'[1]Basis and Index by Location'!P442-SUM(Lavorato!S51:S54)</f>
        <v>1581.1564000000003</v>
      </c>
      <c r="T55" s="37">
        <f ca="1">S55-'[1]Previous Day Lavo'!S55</f>
        <v>0.76700000000005275</v>
      </c>
      <c r="U55" s="132">
        <f ca="1">'[1]Basis and Index by Location'!R212+'[1]Basis and Index by Location'!R442-SUM(Lavorato!U51:U54)</f>
        <v>1769.7983000000004</v>
      </c>
      <c r="V55" s="37">
        <f ca="1">U55-'[1]Previous Day Lavo'!U55</f>
        <v>0.61990000000014334</v>
      </c>
      <c r="W55" s="132">
        <f ca="1">'[1]Basis and Index by Location'!T212+'[1]Basis and Index by Location'!T442-SUM(Lavorato!W51:W54)</f>
        <v>-15332.4383</v>
      </c>
      <c r="X55" s="37">
        <f ca="1">W55-'[1]Previous Day Lavo'!W55</f>
        <v>-5.5899999999983265</v>
      </c>
      <c r="Y55" s="132">
        <f ca="1">'[1]Basis and Index by Location'!V212+'[1]Basis and Index by Location'!V442-SUM(Lavorato!Y51:Y54)</f>
        <v>-5063.8235000000004</v>
      </c>
      <c r="Z55" s="37">
        <f ca="1">Y55-'[1]Previous Day Lavo'!Y55</f>
        <v>-3.957300000001851</v>
      </c>
      <c r="AA55" s="132">
        <f ca="1">'[1]Basis and Index by Location'!X212+'[1]Basis and Index by Location'!X442+'[1]Basis and Index by Location'!Z212+'[1]Basis and Index by Location'!Z442-SUM(Lavorato!AA51:AA54)</f>
        <v>-68574.683400000024</v>
      </c>
      <c r="AB55" s="37">
        <f ca="1">AA55-'[1]Previous Day Lavo'!AA55</f>
        <v>-288.90580000003683</v>
      </c>
      <c r="AC55" s="79">
        <f ca="1">Q55+S55+U55+W55+Y55+AA55</f>
        <v>-85781.77830000002</v>
      </c>
      <c r="AD55" s="37">
        <f ca="1">AC55-'[1]Previous Day Lavo'!AC55</f>
        <v>-656.46970000003057</v>
      </c>
      <c r="AE55" s="148"/>
      <c r="AF55" s="157"/>
      <c r="AG55" s="158"/>
      <c r="AH55" s="157"/>
      <c r="AI55" s="157"/>
      <c r="AJ55" s="157"/>
      <c r="AK55" s="154"/>
      <c r="AL55" s="154"/>
    </row>
    <row r="56" spans="2:38" s="8" customFormat="1" ht="25.8" hidden="1" thickBot="1">
      <c r="B56" s="159" t="s">
        <v>154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60"/>
      <c r="Q56" s="160"/>
      <c r="R56" s="161"/>
      <c r="S56" s="160"/>
      <c r="T56" s="161"/>
      <c r="U56" s="160"/>
      <c r="V56" s="161"/>
      <c r="W56" s="160"/>
      <c r="X56" s="161"/>
      <c r="Y56" s="160"/>
      <c r="Z56" s="161"/>
      <c r="AA56" s="160"/>
      <c r="AB56" s="161"/>
      <c r="AC56" s="162"/>
      <c r="AD56" s="163"/>
      <c r="AF56" s="157"/>
      <c r="AG56" s="158"/>
      <c r="AH56" s="157"/>
      <c r="AI56" s="157"/>
      <c r="AJ56" s="157"/>
      <c r="AK56" s="154"/>
      <c r="AL56" s="154"/>
    </row>
    <row r="57" spans="2:38" ht="25.8" hidden="1" thickBot="1">
      <c r="B57" s="164" t="s">
        <v>155</v>
      </c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100"/>
      <c r="Q57" s="101">
        <f>'[14]Basis Positions'!H579</f>
        <v>0</v>
      </c>
      <c r="R57" s="165"/>
      <c r="S57" s="101">
        <f>'[14]Basis Positions'!J579</f>
        <v>0</v>
      </c>
      <c r="T57" s="165"/>
      <c r="U57" s="101">
        <f>'[14]Basis Positions'!L579</f>
        <v>0</v>
      </c>
      <c r="V57" s="165"/>
      <c r="W57" s="101">
        <f>'[14]Basis Positions'!N579</f>
        <v>0</v>
      </c>
      <c r="X57" s="165"/>
      <c r="Y57" s="101">
        <f>'[14]Basis Positions'!P579</f>
        <v>0</v>
      </c>
      <c r="Z57" s="165"/>
      <c r="AA57" s="101">
        <f>'[14]Basis Positions'!R579</f>
        <v>0</v>
      </c>
      <c r="AB57" s="165"/>
      <c r="AC57" s="123">
        <f>Q57+S57+U57+W57+Y57+AA57</f>
        <v>0</v>
      </c>
      <c r="AD57" s="166"/>
      <c r="AE57" s="167">
        <f>AC57-'[14]Basis Positions'!AJ579</f>
        <v>0</v>
      </c>
      <c r="AF57" s="168"/>
      <c r="AG57" s="169"/>
      <c r="AH57" s="168"/>
      <c r="AI57" s="168"/>
      <c r="AJ57" s="168"/>
      <c r="AK57" s="170"/>
      <c r="AL57" s="170"/>
    </row>
    <row r="58" spans="2:38" s="171" customFormat="1" ht="27" customHeight="1" thickBot="1">
      <c r="B58" s="172" t="s">
        <v>156</v>
      </c>
      <c r="C58" s="173"/>
      <c r="D58" s="173"/>
      <c r="E58" s="174"/>
      <c r="F58" s="175"/>
      <c r="G58" s="175"/>
      <c r="H58" s="175"/>
      <c r="I58" s="175"/>
      <c r="J58" s="175"/>
      <c r="K58" s="175"/>
      <c r="L58" s="175"/>
      <c r="M58" s="175"/>
      <c r="N58" s="175"/>
      <c r="O58" s="174"/>
      <c r="P58" s="176"/>
      <c r="Q58" s="176">
        <f t="shared" ref="Q58:AD58" ca="1" si="7">SUM(Q28,Q33,Q39,Q47,Q54)</f>
        <v>15.818199999999877</v>
      </c>
      <c r="R58" s="176">
        <f t="shared" ca="1" si="7"/>
        <v>150.78019999999975</v>
      </c>
      <c r="S58" s="176">
        <f t="shared" ca="1" si="7"/>
        <v>-6577.0593000000008</v>
      </c>
      <c r="T58" s="176">
        <f t="shared" ca="1" si="7"/>
        <v>-178.50849999999963</v>
      </c>
      <c r="U58" s="176">
        <f t="shared" ca="1" si="7"/>
        <v>-6455.3713000000007</v>
      </c>
      <c r="V58" s="176">
        <f t="shared" ca="1" si="7"/>
        <v>-111.95780000000043</v>
      </c>
      <c r="W58" s="176">
        <f t="shared" ca="1" si="7"/>
        <v>-20176.884899999997</v>
      </c>
      <c r="X58" s="176">
        <f t="shared" ca="1" si="7"/>
        <v>-319.10479999999598</v>
      </c>
      <c r="Y58" s="176">
        <f t="shared" ca="1" si="7"/>
        <v>618.99199999999996</v>
      </c>
      <c r="Z58" s="176">
        <f t="shared" ca="1" si="7"/>
        <v>55.960800000001427</v>
      </c>
      <c r="AA58" s="176">
        <f t="shared" ca="1" si="7"/>
        <v>-15771.481699999966</v>
      </c>
      <c r="AB58" s="176">
        <f t="shared" ca="1" si="7"/>
        <v>-200.40839999994063</v>
      </c>
      <c r="AC58" s="177">
        <f t="shared" ca="1" si="7"/>
        <v>-48345.986999999957</v>
      </c>
      <c r="AD58" s="177">
        <f t="shared" ca="1" si="7"/>
        <v>-603.2384999999291</v>
      </c>
      <c r="AE58" s="178">
        <f ca="1">AC58-[1]Shankman!U455-Q58-SUM('[1]PHYSICAL IM'!E392:E397)</f>
        <v>-279.87289999997137</v>
      </c>
      <c r="AF58" s="157"/>
      <c r="AG58" s="158"/>
      <c r="AH58" s="157"/>
      <c r="AI58" s="157"/>
      <c r="AJ58" s="157"/>
      <c r="AK58" s="154"/>
      <c r="AL58" s="154"/>
    </row>
    <row r="59" spans="2:38" ht="25.8" hidden="1" thickBot="1">
      <c r="B59" s="179" t="s">
        <v>157</v>
      </c>
      <c r="C59" s="180"/>
      <c r="D59" s="180"/>
      <c r="E59" s="174"/>
      <c r="F59" s="175"/>
      <c r="G59" s="175"/>
      <c r="H59" s="175"/>
      <c r="I59" s="175"/>
      <c r="J59" s="175"/>
      <c r="K59" s="175"/>
      <c r="L59" s="175"/>
      <c r="M59" s="175"/>
      <c r="N59" s="175"/>
      <c r="O59" s="174"/>
      <c r="P59" s="177"/>
      <c r="Q59" s="177" t="s">
        <v>158</v>
      </c>
      <c r="R59" s="181"/>
      <c r="S59" s="181">
        <v>-6093</v>
      </c>
      <c r="T59" s="181"/>
      <c r="U59" s="181">
        <v>13289.9</v>
      </c>
      <c r="V59" s="181"/>
      <c r="W59" s="181">
        <v>13308.781535253238</v>
      </c>
      <c r="X59" s="181"/>
      <c r="Y59" s="181">
        <v>6038</v>
      </c>
      <c r="Z59" s="181"/>
      <c r="AA59" s="181">
        <v>-7924</v>
      </c>
      <c r="AB59" s="181"/>
      <c r="AC59" s="182">
        <f>SUM(Q59:AA59)</f>
        <v>18619.681535253236</v>
      </c>
      <c r="AD59" s="182"/>
      <c r="AF59" s="183"/>
      <c r="AG59" s="184"/>
      <c r="AH59" s="183"/>
      <c r="AI59" s="183"/>
      <c r="AJ59" s="183"/>
      <c r="AK59" s="185"/>
      <c r="AL59" s="185"/>
    </row>
    <row r="60" spans="2:38" s="171" customFormat="1" ht="27" hidden="1" customHeight="1" thickBot="1">
      <c r="B60" s="173" t="s">
        <v>159</v>
      </c>
      <c r="C60" s="173"/>
      <c r="D60" s="173"/>
      <c r="E60" s="174"/>
      <c r="F60" s="175"/>
      <c r="G60" s="175"/>
      <c r="H60" s="175"/>
      <c r="I60" s="175"/>
      <c r="J60" s="175"/>
      <c r="K60" s="175"/>
      <c r="L60" s="175"/>
      <c r="M60" s="175"/>
      <c r="N60" s="175"/>
      <c r="O60" s="174"/>
      <c r="P60" s="186"/>
      <c r="Q60" s="186">
        <f>[15]Lavorato!$E$13</f>
        <v>4578.9858891499998</v>
      </c>
      <c r="R60" s="181"/>
      <c r="S60" s="186">
        <f>[15]Lavorato!$F$13</f>
        <v>-2168.3987536300006</v>
      </c>
      <c r="T60" s="181"/>
      <c r="U60" s="186">
        <f>[15]Lavorato!$G$13</f>
        <v>5602.2784738999999</v>
      </c>
      <c r="V60" s="181"/>
      <c r="W60" s="186">
        <f>[15]Lavorato!$H$13</f>
        <v>6062.2987325399981</v>
      </c>
      <c r="X60" s="181"/>
      <c r="Y60" s="186">
        <f>[15]Lavorato!$I$13</f>
        <v>-5182.0839539300005</v>
      </c>
      <c r="Z60" s="181"/>
      <c r="AA60" s="186">
        <f>[15]Lavorato!$J$13</f>
        <v>-4529.0218171000006</v>
      </c>
      <c r="AB60" s="181"/>
      <c r="AC60" s="181">
        <f>SUM(Q60:AA60)</f>
        <v>4364.0585709299967</v>
      </c>
      <c r="AD60" s="181"/>
      <c r="AE60" s="187"/>
      <c r="AF60" s="157"/>
      <c r="AG60" s="158"/>
      <c r="AH60" s="157"/>
      <c r="AI60" s="157"/>
      <c r="AJ60" s="157"/>
      <c r="AK60" s="154"/>
      <c r="AL60" s="154"/>
    </row>
    <row r="61" spans="2:38">
      <c r="AE61" s="188"/>
      <c r="AF61" s="183"/>
      <c r="AG61" s="184"/>
      <c r="AH61" s="183"/>
      <c r="AI61" s="183"/>
      <c r="AJ61" s="183"/>
      <c r="AK61" s="185"/>
      <c r="AL61" s="185"/>
    </row>
    <row r="62" spans="2:38">
      <c r="B62" s="189" t="s">
        <v>160</v>
      </c>
      <c r="C62" s="189"/>
      <c r="D62" s="189"/>
      <c r="E62" s="190"/>
      <c r="F62" s="190"/>
      <c r="G62" s="190"/>
      <c r="H62" s="190"/>
      <c r="I62" s="190"/>
      <c r="J62" s="190"/>
      <c r="K62" s="190"/>
      <c r="L62" s="190"/>
      <c r="M62" s="190"/>
      <c r="N62" s="190"/>
      <c r="O62" s="190"/>
      <c r="P62" s="189"/>
      <c r="Q62" s="189" t="s">
        <v>161</v>
      </c>
      <c r="AF62" s="157"/>
      <c r="AG62" s="158"/>
      <c r="AH62" s="157"/>
      <c r="AI62" s="157"/>
      <c r="AJ62" s="157"/>
      <c r="AK62" s="154"/>
      <c r="AL62" s="154"/>
    </row>
    <row r="63" spans="2:38">
      <c r="B63" s="191"/>
      <c r="C63" s="191"/>
      <c r="D63" s="191"/>
      <c r="E63" s="191"/>
      <c r="F63" s="191"/>
      <c r="G63" s="191"/>
      <c r="H63" s="191"/>
      <c r="I63" s="191"/>
      <c r="J63" s="191"/>
      <c r="K63" s="191"/>
      <c r="L63" s="191"/>
      <c r="M63" s="191"/>
      <c r="N63" s="191"/>
      <c r="O63" s="191"/>
      <c r="P63" s="192"/>
      <c r="Q63" s="192"/>
      <c r="AF63" s="154"/>
      <c r="AG63" s="193"/>
      <c r="AH63" s="154"/>
      <c r="AI63" s="154"/>
      <c r="AJ63" s="154"/>
      <c r="AK63" s="154"/>
      <c r="AL63" s="154"/>
    </row>
    <row r="64" spans="2:38">
      <c r="B64" s="194" t="s">
        <v>162</v>
      </c>
      <c r="C64" s="194"/>
      <c r="D64" s="194"/>
      <c r="E64" s="195"/>
      <c r="F64" s="195"/>
      <c r="G64" s="195"/>
      <c r="H64" s="195"/>
      <c r="I64" s="195"/>
      <c r="J64" s="195"/>
      <c r="K64" s="195"/>
      <c r="L64" s="195"/>
      <c r="M64" s="195"/>
      <c r="N64" s="195"/>
      <c r="O64" s="195"/>
      <c r="P64" s="196"/>
      <c r="Q64" s="196" t="s">
        <v>163</v>
      </c>
      <c r="AE64" s="197">
        <f ca="1">SUMIF('[1]BASIS Extract'!$G$8:$G$65536,$N$52,'[1]BASIS Extract'!$J$8:$J$65536)-'[1]PHYSICAL IM'!C398-'[1]PHYSICAL IM'!E398</f>
        <v>3.5527136788005009E-14</v>
      </c>
      <c r="AF64" s="31" t="s">
        <v>164</v>
      </c>
    </row>
    <row r="65" spans="1:32">
      <c r="B65" s="194" t="s">
        <v>165</v>
      </c>
      <c r="C65" s="194"/>
      <c r="D65" s="194"/>
      <c r="E65" s="195"/>
      <c r="F65" s="195"/>
      <c r="G65" s="195"/>
      <c r="H65" s="195"/>
      <c r="I65" s="195"/>
      <c r="J65" s="195"/>
      <c r="K65" s="195"/>
      <c r="L65" s="195"/>
      <c r="M65" s="195"/>
      <c r="N65" s="195"/>
      <c r="O65" s="195"/>
      <c r="P65" s="196"/>
      <c r="Q65" s="198" t="s">
        <v>166</v>
      </c>
      <c r="AE65" s="199"/>
      <c r="AF65" s="31"/>
    </row>
    <row r="66" spans="1:32">
      <c r="B66" s="194" t="s">
        <v>167</v>
      </c>
      <c r="C66" s="194"/>
      <c r="D66" s="194"/>
      <c r="E66" s="195"/>
      <c r="F66" s="195"/>
      <c r="G66" s="195"/>
      <c r="H66" s="195"/>
      <c r="I66" s="195"/>
      <c r="J66" s="195"/>
      <c r="K66" s="195"/>
      <c r="L66" s="195"/>
      <c r="M66" s="195"/>
      <c r="N66" s="195"/>
      <c r="O66" s="195"/>
      <c r="P66" s="196"/>
      <c r="Q66" s="198" t="s">
        <v>168</v>
      </c>
      <c r="AE66" s="197">
        <f ca="1">SUMIF('[1]BASIS Extract'!$G$8:$G$65536,$O$52,'[1]BASIS Extract'!$J$8:$J$65536)+'[1]BASIS Extract'!J2-[1]Shankman!U455</f>
        <v>0</v>
      </c>
      <c r="AF66" s="200" t="s">
        <v>169</v>
      </c>
    </row>
    <row r="67" spans="1:32">
      <c r="B67" s="194" t="s">
        <v>170</v>
      </c>
      <c r="C67" s="194"/>
      <c r="D67" s="194"/>
      <c r="E67" s="195"/>
      <c r="F67" s="195"/>
      <c r="G67" s="195"/>
      <c r="H67" s="195"/>
      <c r="I67" s="195"/>
      <c r="J67" s="195"/>
      <c r="K67" s="195"/>
      <c r="L67" s="195"/>
      <c r="M67" s="195"/>
      <c r="N67" s="195"/>
      <c r="O67" s="195"/>
      <c r="P67" s="196"/>
      <c r="Q67" s="198" t="s">
        <v>171</v>
      </c>
    </row>
    <row r="68" spans="1:32">
      <c r="B68" s="201"/>
      <c r="C68" s="201"/>
      <c r="D68" s="201"/>
      <c r="E68" s="202"/>
      <c r="F68" s="202"/>
      <c r="G68" s="202"/>
      <c r="H68" s="202"/>
      <c r="I68" s="202"/>
      <c r="J68" s="202"/>
      <c r="K68" s="202"/>
      <c r="L68" s="202"/>
      <c r="M68" s="202"/>
      <c r="N68" s="202"/>
      <c r="O68" s="202"/>
      <c r="P68" s="203"/>
      <c r="Q68" s="203"/>
      <c r="AF68" s="31"/>
    </row>
    <row r="74" spans="1:32">
      <c r="Q74" s="1" t="s">
        <v>172</v>
      </c>
    </row>
    <row r="75" spans="1:32">
      <c r="W75" s="204" t="s">
        <v>173</v>
      </c>
      <c r="X75" s="205"/>
      <c r="Y75" s="205"/>
    </row>
    <row r="77" spans="1:32">
      <c r="A77" s="206"/>
      <c r="B77" s="206"/>
      <c r="C77" s="206"/>
      <c r="D77" s="206"/>
      <c r="E77" s="206"/>
      <c r="F77" s="206"/>
      <c r="G77" s="206"/>
      <c r="H77" s="206"/>
      <c r="I77" s="206"/>
      <c r="J77" s="206"/>
      <c r="K77" s="206"/>
      <c r="L77" s="206"/>
      <c r="M77" s="206"/>
      <c r="N77" s="206"/>
      <c r="O77" s="206"/>
      <c r="P77" s="206"/>
      <c r="Q77" s="206"/>
      <c r="R77" s="206"/>
      <c r="S77" s="207">
        <f ca="1">S58-[1]Shankman!I455</f>
        <v>-5.09860000000117</v>
      </c>
      <c r="T77" s="206"/>
      <c r="U77" s="207">
        <f ca="1">U58-[1]Shankman!K455</f>
        <v>-10.307999999999993</v>
      </c>
      <c r="V77" s="206"/>
      <c r="W77" s="207">
        <f ca="1">W58-[1]Shankman!M455</f>
        <v>-112.39539999999761</v>
      </c>
      <c r="X77" s="206"/>
      <c r="Y77" s="207">
        <f ca="1">Y58-[1]Shankman!O455</f>
        <v>-27.132000000000744</v>
      </c>
      <c r="Z77" s="206"/>
      <c r="AA77" s="207">
        <f ca="1">AA58-[1]Shankman!Q455-[1]Shankman!S455</f>
        <v>-135.93889999998464</v>
      </c>
      <c r="AB77" s="206"/>
      <c r="AC77" s="207"/>
      <c r="AD77" s="207"/>
    </row>
    <row r="79" spans="1:32">
      <c r="S79" s="208">
        <f ca="1">SUMIF([1]Transport!$E$2:$E$3900,S$13,[1]Transport!$D$2:$D$3900)</f>
        <v>0.58540000000003323</v>
      </c>
      <c r="T79" s="208"/>
      <c r="U79" s="208">
        <f ca="1">SUMIF([1]Transport!$E$2:$E$3900,U$13,[1]Transport!$D$2:$D$3900)</f>
        <v>-4.6596999999999928</v>
      </c>
      <c r="V79" s="208"/>
      <c r="W79" s="208">
        <f ca="1">SUMIF([1]Transport!$E$2:$E$3900,W$13,[1]Transport!$D$2:$D$3900)</f>
        <v>-112.39540000000008</v>
      </c>
      <c r="X79" s="208"/>
      <c r="Y79" s="208">
        <f ca="1">SUMIF([1]Transport!$E$2:$E$3900,Y$13,[1]Transport!$D$2:$D$3900)</f>
        <v>-27.132000000000055</v>
      </c>
      <c r="Z79" s="208"/>
      <c r="AA79" s="208">
        <f ca="1">SUMIF([1]Transport!$E$2:$E$3900,AA$13,[1]Transport!$D$2:$D$3900)</f>
        <v>-135.93889999999985</v>
      </c>
    </row>
    <row r="80" spans="1:32">
      <c r="S80" s="209"/>
      <c r="T80" s="209"/>
      <c r="U80" s="209"/>
      <c r="V80" s="209"/>
      <c r="W80" s="209"/>
      <c r="X80" s="209"/>
      <c r="Y80" s="209"/>
      <c r="Z80" s="209"/>
      <c r="AA80" s="209"/>
    </row>
    <row r="81" spans="1:32">
      <c r="S81" s="210">
        <f ca="1">SUMIF('[1]VNG Transport'!$E$2:$M$3549,S$13,'[1]VNG Transport'!$D$2:$D$3549)</f>
        <v>0</v>
      </c>
      <c r="T81" s="209"/>
      <c r="U81" s="210">
        <f ca="1">SUMIF('[1]VNG Transport'!$E$2:$M$3549,U$13,'[1]VNG Transport'!$D$2:$D$3549)</f>
        <v>0</v>
      </c>
      <c r="V81" s="209"/>
      <c r="W81" s="211">
        <f ca="1">SUMIF('[1]VNG Transport'!$E$2:$M$3549,CONCATENATE(W$13),'[1]VNG Transport'!$D$2:$D$3549)</f>
        <v>0</v>
      </c>
      <c r="X81" s="209"/>
      <c r="Y81" s="209">
        <f ca="1">SUMIF('[1]VNG Transport'!$E$2:$M$3549,Y$13,'[1]VNG Transport'!$D$2:$D$3549)</f>
        <v>0</v>
      </c>
      <c r="Z81" s="209"/>
      <c r="AA81" s="209">
        <f ca="1">SUMIF('[1]VNG Transport'!$E$2:$M$3549,CONCATENATE(AA$13),'[1]VNG Transport'!$D$2:$D$3549)</f>
        <v>0</v>
      </c>
    </row>
    <row r="82" spans="1:32" ht="31.8">
      <c r="A82" s="212"/>
      <c r="B82" s="212"/>
      <c r="C82" s="212"/>
      <c r="D82" s="212"/>
      <c r="E82" s="212"/>
      <c r="F82" s="212"/>
      <c r="G82" s="212"/>
      <c r="H82" s="212"/>
      <c r="I82" s="212"/>
      <c r="J82" s="212"/>
      <c r="K82" s="212"/>
      <c r="L82" s="212"/>
      <c r="M82" s="212"/>
      <c r="N82" s="212"/>
      <c r="O82" s="212"/>
      <c r="P82" s="212"/>
      <c r="Q82" s="212"/>
      <c r="R82" s="212"/>
      <c r="S82" s="213"/>
      <c r="T82" s="212"/>
      <c r="U82" s="212"/>
      <c r="V82" s="212"/>
      <c r="W82" s="212"/>
      <c r="X82" s="212"/>
      <c r="Y82" s="212"/>
      <c r="Z82" s="212"/>
      <c r="AA82" s="212"/>
      <c r="AB82" s="212"/>
      <c r="AC82" s="212"/>
      <c r="AD82" s="212"/>
      <c r="AE82" s="212"/>
    </row>
    <row r="83" spans="1:32">
      <c r="A83" s="212"/>
      <c r="B83" s="212"/>
      <c r="C83" s="212"/>
      <c r="D83" s="212"/>
      <c r="E83" s="212"/>
      <c r="F83" s="212"/>
      <c r="G83" s="212"/>
      <c r="H83" s="212"/>
      <c r="I83" s="212"/>
      <c r="J83" s="212"/>
      <c r="K83" s="212"/>
      <c r="L83" s="212"/>
      <c r="M83" s="212"/>
      <c r="N83" s="212"/>
      <c r="O83" s="212"/>
      <c r="P83" s="212"/>
      <c r="Q83" s="214" t="s">
        <v>174</v>
      </c>
      <c r="R83" s="154"/>
      <c r="S83" s="215">
        <f ca="1">S77-S79-S81</f>
        <v>-5.6840000000012036</v>
      </c>
      <c r="T83" s="216"/>
      <c r="U83" s="216">
        <f ca="1">U77-U79-U81</f>
        <v>-5.6482999999999999</v>
      </c>
      <c r="V83" s="216"/>
      <c r="W83" s="216">
        <f ca="1">W77-W79-W81</f>
        <v>2.4726887204451486E-12</v>
      </c>
      <c r="X83" s="216"/>
      <c r="Y83" s="216">
        <f ca="1">Y77-Y79-Y81</f>
        <v>-6.8922645368729718E-13</v>
      </c>
      <c r="Z83" s="216"/>
      <c r="AA83" s="216">
        <f ca="1">AA77-AA79-AA81</f>
        <v>1.5205614545266144E-11</v>
      </c>
      <c r="AB83" s="212"/>
      <c r="AC83" s="212"/>
      <c r="AD83" s="212"/>
      <c r="AE83" s="212"/>
      <c r="AF83" s="212"/>
    </row>
    <row r="84" spans="1:32">
      <c r="A84" s="212"/>
      <c r="B84" s="217"/>
      <c r="C84" s="217"/>
      <c r="D84" s="217"/>
      <c r="E84" s="218"/>
      <c r="F84" s="218"/>
      <c r="G84" s="218"/>
      <c r="H84" s="218"/>
      <c r="I84" s="218"/>
      <c r="J84" s="218"/>
      <c r="K84" s="218"/>
      <c r="L84" s="218"/>
      <c r="M84" s="218"/>
      <c r="N84" s="218"/>
      <c r="O84" s="218"/>
      <c r="P84" s="218"/>
      <c r="Q84" s="218"/>
      <c r="R84" s="218"/>
      <c r="S84" s="219"/>
      <c r="T84" s="219"/>
      <c r="U84" s="219"/>
      <c r="V84" s="219"/>
      <c r="W84" s="218"/>
      <c r="X84" s="218"/>
      <c r="Y84" s="218"/>
      <c r="Z84" s="218"/>
      <c r="AA84" s="219"/>
      <c r="AB84" s="219"/>
      <c r="AC84" s="219"/>
      <c r="AD84" s="219"/>
      <c r="AE84" s="212"/>
      <c r="AF84" s="212"/>
    </row>
    <row r="85" spans="1:32">
      <c r="A85" s="212"/>
      <c r="B85" s="217"/>
      <c r="C85" s="217"/>
      <c r="D85" s="217"/>
      <c r="E85" s="217"/>
      <c r="F85" s="217"/>
      <c r="G85" s="217"/>
      <c r="H85" s="217"/>
      <c r="I85" s="217"/>
      <c r="J85" s="217"/>
      <c r="K85" s="217"/>
      <c r="L85" s="217"/>
      <c r="M85" s="217"/>
      <c r="N85" s="217"/>
      <c r="O85" s="217"/>
      <c r="P85" s="217"/>
      <c r="Q85" s="217"/>
      <c r="R85" s="217"/>
      <c r="S85" s="219"/>
      <c r="T85" s="219"/>
      <c r="U85" s="219"/>
      <c r="V85" s="219"/>
      <c r="W85" s="220"/>
      <c r="X85" s="220"/>
      <c r="Y85" s="220"/>
      <c r="Z85" s="220"/>
      <c r="AA85" s="219"/>
      <c r="AB85" s="219"/>
      <c r="AC85" s="219"/>
      <c r="AD85" s="219"/>
      <c r="AE85" s="212"/>
      <c r="AF85" s="212"/>
    </row>
    <row r="86" spans="1:32">
      <c r="A86" s="212"/>
      <c r="B86" s="218"/>
      <c r="C86" s="218"/>
      <c r="D86" s="218"/>
      <c r="E86" s="218"/>
      <c r="F86" s="218"/>
      <c r="G86" s="218"/>
      <c r="H86" s="218"/>
      <c r="I86" s="218"/>
      <c r="J86" s="218"/>
      <c r="K86" s="218"/>
      <c r="L86" s="218"/>
      <c r="M86" s="218"/>
      <c r="N86" s="218"/>
      <c r="O86" s="218"/>
      <c r="P86" s="218"/>
      <c r="Q86" s="218"/>
      <c r="R86" s="218"/>
      <c r="S86" s="219"/>
      <c r="T86" s="219"/>
      <c r="U86" s="219"/>
      <c r="V86" s="219"/>
      <c r="W86" s="218"/>
      <c r="X86" s="218"/>
      <c r="Y86" s="218"/>
      <c r="Z86" s="218"/>
      <c r="AA86" s="219"/>
      <c r="AB86" s="219"/>
      <c r="AC86" s="219"/>
      <c r="AD86" s="219"/>
      <c r="AE86" s="212"/>
      <c r="AF86" s="212"/>
    </row>
    <row r="87" spans="1:32">
      <c r="A87" s="212"/>
      <c r="B87" s="221"/>
      <c r="C87" s="221"/>
      <c r="D87" s="221"/>
      <c r="E87" s="221"/>
      <c r="F87" s="221"/>
      <c r="G87" s="221"/>
      <c r="H87" s="221"/>
      <c r="I87" s="221"/>
      <c r="J87" s="221"/>
      <c r="K87" s="221"/>
      <c r="L87" s="221"/>
      <c r="M87" s="221"/>
      <c r="N87" s="221"/>
      <c r="O87" s="221"/>
      <c r="P87" s="222"/>
      <c r="Q87" s="222"/>
      <c r="R87" s="222"/>
      <c r="S87" s="222"/>
      <c r="T87" s="222"/>
      <c r="U87" s="222"/>
      <c r="V87" s="222"/>
      <c r="W87" s="222"/>
      <c r="X87" s="222"/>
      <c r="Y87" s="222"/>
      <c r="Z87" s="222"/>
      <c r="AA87" s="222"/>
      <c r="AB87" s="222"/>
      <c r="AC87" s="222"/>
      <c r="AD87" s="222"/>
      <c r="AE87" s="212"/>
      <c r="AF87" s="212"/>
    </row>
    <row r="88" spans="1:32">
      <c r="A88" s="212"/>
      <c r="B88" s="223"/>
      <c r="C88" s="223"/>
      <c r="D88" s="223"/>
      <c r="E88" s="224"/>
      <c r="F88" s="225"/>
      <c r="G88" s="225"/>
      <c r="H88" s="225"/>
      <c r="I88" s="225"/>
      <c r="J88" s="225"/>
      <c r="K88" s="225"/>
      <c r="L88" s="225"/>
      <c r="M88" s="225"/>
      <c r="N88" s="225"/>
      <c r="O88" s="225"/>
      <c r="P88" s="226"/>
      <c r="Q88" s="226"/>
      <c r="R88" s="224"/>
      <c r="S88" s="226"/>
      <c r="T88" s="224"/>
      <c r="U88" s="226"/>
      <c r="V88" s="224"/>
      <c r="W88" s="226"/>
      <c r="X88" s="224"/>
      <c r="Y88" s="226"/>
      <c r="Z88" s="224"/>
      <c r="AA88" s="226"/>
      <c r="AB88" s="224"/>
      <c r="AC88" s="226"/>
      <c r="AD88" s="226"/>
      <c r="AE88" s="212"/>
      <c r="AF88" s="212"/>
    </row>
    <row r="89" spans="1:32">
      <c r="A89" s="212"/>
      <c r="B89" s="221"/>
      <c r="C89" s="221"/>
      <c r="D89" s="221"/>
      <c r="E89" s="221"/>
      <c r="F89" s="221"/>
      <c r="G89" s="221"/>
      <c r="H89" s="221"/>
      <c r="I89" s="221"/>
      <c r="J89" s="221"/>
      <c r="K89" s="221"/>
      <c r="L89" s="221"/>
      <c r="M89" s="221"/>
      <c r="N89" s="221"/>
      <c r="O89" s="221"/>
      <c r="P89" s="227"/>
      <c r="Q89" s="227"/>
      <c r="R89" s="227"/>
      <c r="S89" s="227"/>
      <c r="T89" s="222"/>
      <c r="U89" s="222"/>
      <c r="V89" s="222"/>
      <c r="W89" s="222"/>
      <c r="X89" s="222"/>
      <c r="Y89" s="222"/>
      <c r="Z89" s="222"/>
      <c r="AA89" s="222"/>
      <c r="AB89" s="228"/>
      <c r="AC89" s="221"/>
      <c r="AD89" s="221"/>
      <c r="AE89" s="212"/>
      <c r="AF89" s="212"/>
    </row>
    <row r="90" spans="1:32">
      <c r="A90" s="212"/>
      <c r="B90" s="229"/>
      <c r="C90" s="229"/>
      <c r="D90" s="229"/>
      <c r="E90" s="230"/>
      <c r="F90" s="230"/>
      <c r="G90" s="230"/>
      <c r="H90" s="230"/>
      <c r="I90" s="230"/>
      <c r="J90" s="230"/>
      <c r="K90" s="230"/>
      <c r="L90" s="230"/>
      <c r="M90" s="230"/>
      <c r="N90" s="230"/>
      <c r="O90" s="230"/>
      <c r="P90" s="231"/>
      <c r="Q90" s="231"/>
      <c r="R90" s="232"/>
      <c r="S90" s="232"/>
      <c r="T90" s="232"/>
      <c r="U90" s="232"/>
      <c r="V90" s="232"/>
      <c r="W90" s="232"/>
      <c r="X90" s="232"/>
      <c r="Y90" s="232"/>
      <c r="Z90" s="232"/>
      <c r="AA90" s="232"/>
      <c r="AB90" s="232"/>
      <c r="AC90" s="232"/>
      <c r="AD90" s="232"/>
      <c r="AE90" s="212"/>
      <c r="AF90" s="212"/>
    </row>
    <row r="91" spans="1:32">
      <c r="A91" s="212"/>
      <c r="B91" s="233"/>
      <c r="C91" s="233"/>
      <c r="D91" s="233"/>
      <c r="E91" s="234"/>
      <c r="F91" s="234"/>
      <c r="G91" s="212"/>
      <c r="H91" s="234"/>
      <c r="I91" s="234"/>
      <c r="J91" s="234"/>
      <c r="K91" s="234"/>
      <c r="L91" s="234"/>
      <c r="M91" s="234"/>
      <c r="N91" s="234"/>
      <c r="O91" s="235"/>
      <c r="P91" s="236"/>
      <c r="Q91" s="236"/>
      <c r="R91" s="236"/>
      <c r="S91" s="236"/>
      <c r="T91" s="236"/>
      <c r="U91" s="236"/>
      <c r="V91" s="236"/>
      <c r="W91" s="236"/>
      <c r="X91" s="236"/>
      <c r="Y91" s="236"/>
      <c r="Z91" s="236"/>
      <c r="AA91" s="236"/>
      <c r="AB91" s="236"/>
      <c r="AC91" s="236"/>
      <c r="AD91" s="236"/>
      <c r="AE91" s="212"/>
      <c r="AF91" s="212"/>
    </row>
    <row r="92" spans="1:32">
      <c r="A92" s="212"/>
      <c r="B92" s="234"/>
      <c r="C92" s="234"/>
      <c r="D92" s="234"/>
      <c r="E92" s="234"/>
      <c r="F92" s="234"/>
      <c r="G92" s="234"/>
      <c r="H92" s="234"/>
      <c r="I92" s="234"/>
      <c r="J92" s="234"/>
      <c r="K92" s="234"/>
      <c r="L92" s="234"/>
      <c r="M92" s="234"/>
      <c r="N92" s="234"/>
      <c r="O92" s="235"/>
      <c r="P92" s="236"/>
      <c r="Q92" s="236"/>
      <c r="R92" s="236"/>
      <c r="S92" s="236"/>
      <c r="T92" s="236"/>
      <c r="U92" s="236"/>
      <c r="V92" s="236"/>
      <c r="W92" s="236"/>
      <c r="X92" s="236"/>
      <c r="Y92" s="236"/>
      <c r="Z92" s="236"/>
      <c r="AA92" s="236"/>
      <c r="AB92" s="236"/>
      <c r="AC92" s="236"/>
      <c r="AD92" s="236"/>
      <c r="AE92" s="212"/>
      <c r="AF92" s="212"/>
    </row>
    <row r="93" spans="1:32">
      <c r="A93" s="212"/>
      <c r="B93" s="234"/>
      <c r="C93" s="234"/>
      <c r="D93" s="234"/>
      <c r="E93" s="234"/>
      <c r="F93" s="234"/>
      <c r="G93" s="234"/>
      <c r="H93" s="234"/>
      <c r="I93" s="234"/>
      <c r="J93" s="234"/>
      <c r="K93" s="234"/>
      <c r="L93" s="234"/>
      <c r="M93" s="234"/>
      <c r="N93" s="234"/>
      <c r="O93" s="235"/>
      <c r="P93" s="236"/>
      <c r="Q93" s="236"/>
      <c r="R93" s="236"/>
      <c r="S93" s="236"/>
      <c r="T93" s="236"/>
      <c r="U93" s="236"/>
      <c r="V93" s="236"/>
      <c r="W93" s="236"/>
      <c r="X93" s="236"/>
      <c r="Y93" s="236"/>
      <c r="Z93" s="236"/>
      <c r="AA93" s="236"/>
      <c r="AB93" s="236"/>
      <c r="AC93" s="236"/>
      <c r="AD93" s="236"/>
      <c r="AE93" s="212"/>
      <c r="AF93" s="212"/>
    </row>
    <row r="94" spans="1:32">
      <c r="A94" s="212"/>
      <c r="B94" s="234"/>
      <c r="C94" s="234"/>
      <c r="D94" s="234"/>
      <c r="E94" s="234"/>
      <c r="F94" s="234"/>
      <c r="G94" s="234"/>
      <c r="H94" s="234"/>
      <c r="I94" s="234"/>
      <c r="J94" s="234"/>
      <c r="K94" s="234"/>
      <c r="L94" s="234"/>
      <c r="M94" s="234"/>
      <c r="N94" s="234"/>
      <c r="O94" s="235"/>
      <c r="P94" s="236"/>
      <c r="Q94" s="236" t="s">
        <v>172</v>
      </c>
      <c r="R94" s="236"/>
      <c r="S94" s="236"/>
      <c r="T94" s="236"/>
      <c r="U94" s="236"/>
      <c r="V94" s="236"/>
      <c r="W94" s="236"/>
      <c r="X94" s="236"/>
      <c r="Y94" s="236"/>
      <c r="Z94" s="236"/>
      <c r="AA94" s="236"/>
      <c r="AB94" s="236"/>
      <c r="AC94" s="236"/>
      <c r="AD94" s="236"/>
      <c r="AE94" s="212"/>
      <c r="AF94" s="212"/>
    </row>
    <row r="95" spans="1:32">
      <c r="A95" s="212"/>
      <c r="B95" s="234"/>
      <c r="C95" s="234"/>
      <c r="D95" s="234"/>
      <c r="E95" s="234"/>
      <c r="F95" s="234"/>
      <c r="G95" s="234"/>
      <c r="H95" s="234"/>
      <c r="I95" s="234"/>
      <c r="J95" s="234"/>
      <c r="K95" s="234"/>
      <c r="L95" s="234"/>
      <c r="M95" s="234"/>
      <c r="N95" s="234"/>
      <c r="O95" s="235"/>
      <c r="P95" s="236"/>
      <c r="Q95" s="236"/>
      <c r="R95" s="236"/>
      <c r="S95" s="236"/>
      <c r="T95" s="236"/>
      <c r="U95" s="236"/>
      <c r="V95" s="236"/>
      <c r="W95" s="236"/>
      <c r="X95" s="236"/>
      <c r="Y95" s="236"/>
      <c r="Z95" s="236"/>
      <c r="AA95" s="236"/>
      <c r="AB95" s="236"/>
      <c r="AC95" s="236"/>
      <c r="AD95" s="236"/>
      <c r="AE95" s="212"/>
      <c r="AF95" s="212"/>
    </row>
    <row r="96" spans="1:32">
      <c r="A96" s="212"/>
      <c r="B96" s="234"/>
      <c r="C96" s="234"/>
      <c r="D96" s="234"/>
      <c r="E96" s="234"/>
      <c r="F96" s="234"/>
      <c r="G96" s="234"/>
      <c r="H96" s="234"/>
      <c r="I96" s="234"/>
      <c r="J96" s="234"/>
      <c r="K96" s="234"/>
      <c r="L96" s="234"/>
      <c r="M96" s="234"/>
      <c r="N96" s="234"/>
      <c r="O96" s="235"/>
      <c r="P96" s="236"/>
      <c r="Q96" s="236"/>
      <c r="R96" s="236"/>
      <c r="S96" s="236"/>
      <c r="T96" s="236"/>
      <c r="U96" s="236"/>
      <c r="V96" s="236"/>
      <c r="W96" s="236"/>
      <c r="X96" s="236"/>
      <c r="Y96" s="236"/>
      <c r="Z96" s="236"/>
      <c r="AA96" s="236"/>
      <c r="AB96" s="236"/>
      <c r="AC96" s="236"/>
      <c r="AD96" s="236"/>
      <c r="AE96" s="212"/>
      <c r="AF96" s="212"/>
    </row>
    <row r="97" spans="1:32">
      <c r="A97" s="212"/>
      <c r="B97" s="234"/>
      <c r="C97" s="234"/>
      <c r="D97" s="234"/>
      <c r="E97" s="234"/>
      <c r="F97" s="234"/>
      <c r="G97" s="234"/>
      <c r="H97" s="234"/>
      <c r="I97" s="234"/>
      <c r="J97" s="234"/>
      <c r="K97" s="234"/>
      <c r="L97" s="234"/>
      <c r="M97" s="234"/>
      <c r="N97" s="234"/>
      <c r="O97" s="235"/>
      <c r="P97" s="236"/>
      <c r="Q97" s="236"/>
      <c r="R97" s="236"/>
      <c r="S97" s="236"/>
      <c r="T97" s="236"/>
      <c r="U97" s="236"/>
      <c r="V97" s="236"/>
      <c r="W97" s="236"/>
      <c r="X97" s="236"/>
      <c r="Y97" s="236"/>
      <c r="Z97" s="236"/>
      <c r="AA97" s="236"/>
      <c r="AB97" s="236"/>
      <c r="AC97" s="236"/>
      <c r="AD97" s="236"/>
      <c r="AE97" s="212"/>
      <c r="AF97" s="212"/>
    </row>
    <row r="98" spans="1:32">
      <c r="A98" s="212"/>
      <c r="B98" s="234"/>
      <c r="C98" s="234"/>
      <c r="D98" s="234"/>
      <c r="E98" s="234"/>
      <c r="F98" s="234"/>
      <c r="G98" s="234"/>
      <c r="H98" s="234"/>
      <c r="I98" s="234"/>
      <c r="J98" s="234"/>
      <c r="K98" s="234"/>
      <c r="L98" s="234"/>
      <c r="M98" s="237"/>
      <c r="N98" s="237"/>
      <c r="O98" s="235"/>
      <c r="P98" s="236"/>
      <c r="Q98" s="236"/>
      <c r="R98" s="236"/>
      <c r="S98" s="236"/>
      <c r="T98" s="236"/>
      <c r="U98" s="236"/>
      <c r="V98" s="236"/>
      <c r="W98" s="236"/>
      <c r="X98" s="236"/>
      <c r="Y98" s="236"/>
      <c r="Z98" s="236"/>
      <c r="AA98" s="236"/>
      <c r="AB98" s="236"/>
      <c r="AC98" s="236"/>
      <c r="AD98" s="236"/>
      <c r="AE98" s="212"/>
      <c r="AF98" s="212"/>
    </row>
    <row r="99" spans="1:32">
      <c r="A99" s="212"/>
      <c r="B99" s="234"/>
      <c r="C99" s="234"/>
      <c r="D99" s="234"/>
      <c r="E99" s="234"/>
      <c r="F99" s="234"/>
      <c r="G99" s="234"/>
      <c r="H99" s="234"/>
      <c r="I99" s="234"/>
      <c r="J99" s="234"/>
      <c r="K99" s="234"/>
      <c r="L99" s="234"/>
      <c r="M99" s="234"/>
      <c r="N99" s="234"/>
      <c r="O99" s="234"/>
      <c r="P99" s="236"/>
      <c r="Q99" s="236"/>
      <c r="R99" s="236"/>
      <c r="S99" s="236"/>
      <c r="T99" s="236"/>
      <c r="U99" s="236"/>
      <c r="V99" s="236"/>
      <c r="W99" s="236"/>
      <c r="X99" s="236"/>
      <c r="Y99" s="236"/>
      <c r="Z99" s="236"/>
      <c r="AA99" s="236"/>
      <c r="AB99" s="236"/>
      <c r="AC99" s="236"/>
      <c r="AD99" s="236"/>
      <c r="AE99" s="212"/>
      <c r="AF99" s="212"/>
    </row>
    <row r="100" spans="1:32">
      <c r="A100" s="212"/>
      <c r="B100" s="218"/>
      <c r="C100" s="218"/>
      <c r="D100" s="218"/>
      <c r="E100" s="218"/>
      <c r="F100" s="218"/>
      <c r="G100" s="218"/>
      <c r="H100" s="218"/>
      <c r="I100" s="218"/>
      <c r="J100" s="218"/>
      <c r="K100" s="218"/>
      <c r="L100" s="218"/>
      <c r="M100" s="218"/>
      <c r="N100" s="218"/>
      <c r="O100" s="218"/>
      <c r="P100" s="218"/>
      <c r="Q100" s="218"/>
      <c r="R100" s="218"/>
      <c r="S100" s="218"/>
      <c r="T100" s="218"/>
      <c r="U100" s="218"/>
      <c r="V100" s="218"/>
      <c r="W100" s="218"/>
      <c r="X100" s="218"/>
      <c r="Y100" s="218"/>
      <c r="Z100" s="218"/>
      <c r="AA100" s="218"/>
      <c r="AB100" s="218"/>
      <c r="AC100" s="218"/>
      <c r="AD100" s="218"/>
      <c r="AE100" s="212"/>
      <c r="AF100" s="212"/>
    </row>
    <row r="101" spans="1:32">
      <c r="A101" s="212"/>
      <c r="B101" s="234"/>
      <c r="C101" s="234"/>
      <c r="D101" s="234"/>
      <c r="E101" s="234"/>
      <c r="F101" s="234"/>
      <c r="G101" s="234"/>
      <c r="H101" s="234"/>
      <c r="I101" s="234"/>
      <c r="J101" s="234"/>
      <c r="K101" s="234"/>
      <c r="L101" s="234"/>
      <c r="M101" s="234"/>
      <c r="N101" s="234"/>
      <c r="O101" s="235"/>
      <c r="P101" s="236"/>
      <c r="Q101" s="236"/>
      <c r="R101" s="236"/>
      <c r="S101" s="236"/>
      <c r="T101" s="236"/>
      <c r="U101" s="236"/>
      <c r="V101" s="236"/>
      <c r="W101" s="236"/>
      <c r="X101" s="236"/>
      <c r="Y101" s="236"/>
      <c r="Z101" s="236"/>
      <c r="AA101" s="236"/>
      <c r="AB101" s="236"/>
      <c r="AC101" s="236"/>
      <c r="AD101" s="236"/>
      <c r="AE101" s="212"/>
      <c r="AF101" s="212"/>
    </row>
    <row r="102" spans="1:32">
      <c r="A102" s="212"/>
      <c r="B102" s="234"/>
      <c r="C102" s="234"/>
      <c r="D102" s="234"/>
      <c r="E102" s="234"/>
      <c r="F102" s="234"/>
      <c r="G102" s="234"/>
      <c r="H102" s="234"/>
      <c r="I102" s="234"/>
      <c r="J102" s="234"/>
      <c r="K102" s="234"/>
      <c r="L102" s="234"/>
      <c r="M102" s="238"/>
      <c r="N102" s="234"/>
      <c r="O102" s="235"/>
      <c r="P102" s="236"/>
      <c r="Q102" s="236"/>
      <c r="R102" s="236"/>
      <c r="S102" s="236"/>
      <c r="T102" s="236"/>
      <c r="U102" s="236"/>
      <c r="V102" s="236"/>
      <c r="W102" s="236"/>
      <c r="X102" s="236"/>
      <c r="Y102" s="236"/>
      <c r="Z102" s="236"/>
      <c r="AA102" s="236"/>
      <c r="AB102" s="236"/>
      <c r="AC102" s="236"/>
      <c r="AD102" s="236"/>
      <c r="AE102" s="212"/>
      <c r="AF102" s="212"/>
    </row>
    <row r="103" spans="1:32">
      <c r="A103" s="212"/>
      <c r="B103" s="234"/>
      <c r="C103" s="234"/>
      <c r="D103" s="234"/>
      <c r="E103" s="234"/>
      <c r="F103" s="234"/>
      <c r="G103" s="234"/>
      <c r="H103" s="234"/>
      <c r="I103" s="234"/>
      <c r="J103" s="234"/>
      <c r="K103" s="234"/>
      <c r="L103" s="234"/>
      <c r="M103" s="234"/>
      <c r="N103" s="234"/>
      <c r="O103" s="234"/>
      <c r="P103" s="236"/>
      <c r="Q103" s="236"/>
      <c r="R103" s="236"/>
      <c r="S103" s="236"/>
      <c r="T103" s="236"/>
      <c r="U103" s="236"/>
      <c r="V103" s="236"/>
      <c r="W103" s="236"/>
      <c r="X103" s="236"/>
      <c r="Y103" s="236"/>
      <c r="Z103" s="236"/>
      <c r="AA103" s="236"/>
      <c r="AB103" s="236"/>
      <c r="AC103" s="236"/>
      <c r="AD103" s="236"/>
      <c r="AE103" s="212"/>
      <c r="AF103" s="212"/>
    </row>
    <row r="104" spans="1:32">
      <c r="A104" s="212"/>
      <c r="B104" s="218"/>
      <c r="C104" s="218"/>
      <c r="D104" s="218"/>
      <c r="E104" s="218"/>
      <c r="F104" s="218"/>
      <c r="G104" s="218"/>
      <c r="H104" s="218"/>
      <c r="I104" s="218"/>
      <c r="J104" s="218"/>
      <c r="K104" s="218"/>
      <c r="L104" s="218"/>
      <c r="M104" s="218"/>
      <c r="N104" s="218"/>
      <c r="O104" s="218"/>
      <c r="P104" s="218"/>
      <c r="Q104" s="218"/>
      <c r="R104" s="218"/>
      <c r="S104" s="218"/>
      <c r="T104" s="218"/>
      <c r="U104" s="218"/>
      <c r="V104" s="218"/>
      <c r="W104" s="218"/>
      <c r="X104" s="218"/>
      <c r="Y104" s="218"/>
      <c r="Z104" s="218"/>
      <c r="AA104" s="218"/>
      <c r="AB104" s="218"/>
      <c r="AC104" s="218"/>
      <c r="AD104" s="218"/>
      <c r="AE104" s="212"/>
      <c r="AF104" s="212"/>
    </row>
    <row r="105" spans="1:32">
      <c r="A105" s="212"/>
      <c r="B105" s="234"/>
      <c r="C105" s="234"/>
      <c r="D105" s="234"/>
      <c r="E105" s="234"/>
      <c r="F105" s="234"/>
      <c r="G105" s="234"/>
      <c r="H105" s="234"/>
      <c r="I105" s="234"/>
      <c r="J105" s="234"/>
      <c r="K105" s="234"/>
      <c r="L105" s="234"/>
      <c r="M105" s="234"/>
      <c r="N105" s="234"/>
      <c r="O105" s="235"/>
      <c r="P105" s="236"/>
      <c r="Q105" s="236"/>
      <c r="R105" s="236"/>
      <c r="S105" s="236"/>
      <c r="T105" s="236"/>
      <c r="U105" s="236"/>
      <c r="V105" s="236"/>
      <c r="W105" s="236"/>
      <c r="X105" s="236"/>
      <c r="Y105" s="236"/>
      <c r="Z105" s="236"/>
      <c r="AA105" s="236"/>
      <c r="AB105" s="236"/>
      <c r="AC105" s="236"/>
      <c r="AD105" s="236"/>
      <c r="AE105" s="212"/>
      <c r="AF105" s="212"/>
    </row>
    <row r="106" spans="1:32">
      <c r="A106" s="212"/>
      <c r="B106" s="234"/>
      <c r="C106" s="234"/>
      <c r="D106" s="234"/>
      <c r="E106" s="234"/>
      <c r="F106" s="234"/>
      <c r="G106" s="234"/>
      <c r="H106" s="234"/>
      <c r="I106" s="234"/>
      <c r="J106" s="234"/>
      <c r="K106" s="234"/>
      <c r="L106" s="234"/>
      <c r="M106" s="234"/>
      <c r="N106" s="234"/>
      <c r="O106" s="235"/>
      <c r="P106" s="236"/>
      <c r="Q106" s="236"/>
      <c r="R106" s="236"/>
      <c r="S106" s="236"/>
      <c r="T106" s="236"/>
      <c r="U106" s="236"/>
      <c r="V106" s="236"/>
      <c r="W106" s="236"/>
      <c r="X106" s="236"/>
      <c r="Y106" s="236"/>
      <c r="Z106" s="236"/>
      <c r="AA106" s="236"/>
      <c r="AB106" s="236"/>
      <c r="AC106" s="236"/>
      <c r="AD106" s="236"/>
      <c r="AE106" s="212"/>
      <c r="AF106" s="212"/>
    </row>
    <row r="107" spans="1:32">
      <c r="A107" s="212"/>
      <c r="B107" s="234"/>
      <c r="C107" s="234"/>
      <c r="D107" s="234"/>
      <c r="E107" s="234"/>
      <c r="F107" s="234"/>
      <c r="G107" s="234"/>
      <c r="H107" s="234"/>
      <c r="I107" s="234"/>
      <c r="J107" s="234"/>
      <c r="K107" s="234"/>
      <c r="L107" s="234"/>
      <c r="M107" s="234"/>
      <c r="N107" s="234"/>
      <c r="O107" s="235"/>
      <c r="P107" s="236"/>
      <c r="Q107" s="236"/>
      <c r="R107" s="236"/>
      <c r="S107" s="236"/>
      <c r="T107" s="236"/>
      <c r="U107" s="236"/>
      <c r="V107" s="236"/>
      <c r="W107" s="236"/>
      <c r="X107" s="236"/>
      <c r="Y107" s="236"/>
      <c r="Z107" s="236"/>
      <c r="AA107" s="236"/>
      <c r="AB107" s="236"/>
      <c r="AC107" s="236"/>
      <c r="AD107" s="236"/>
      <c r="AE107" s="212"/>
      <c r="AF107" s="212"/>
    </row>
    <row r="108" spans="1:32">
      <c r="A108" s="212"/>
      <c r="B108" s="234"/>
      <c r="C108" s="234"/>
      <c r="D108" s="234"/>
      <c r="E108" s="234"/>
      <c r="F108" s="234"/>
      <c r="G108" s="234"/>
      <c r="H108" s="234"/>
      <c r="I108" s="234"/>
      <c r="J108" s="234"/>
      <c r="K108" s="234"/>
      <c r="L108" s="234"/>
      <c r="M108" s="234"/>
      <c r="N108" s="234"/>
      <c r="O108" s="234"/>
      <c r="P108" s="236"/>
      <c r="Q108" s="236"/>
      <c r="R108" s="236"/>
      <c r="S108" s="236"/>
      <c r="T108" s="236"/>
      <c r="U108" s="236"/>
      <c r="V108" s="236"/>
      <c r="W108" s="236"/>
      <c r="X108" s="236"/>
      <c r="Y108" s="236"/>
      <c r="Z108" s="236"/>
      <c r="AA108" s="236"/>
      <c r="AB108" s="236"/>
      <c r="AC108" s="236"/>
      <c r="AD108" s="236"/>
      <c r="AE108" s="212"/>
      <c r="AF108" s="212"/>
    </row>
    <row r="109" spans="1:32">
      <c r="A109" s="212"/>
      <c r="B109" s="234"/>
      <c r="C109" s="234"/>
      <c r="D109" s="234"/>
      <c r="E109" s="234"/>
      <c r="F109" s="234"/>
      <c r="G109" s="234"/>
      <c r="H109" s="234"/>
      <c r="I109" s="234"/>
      <c r="J109" s="234"/>
      <c r="K109" s="234"/>
      <c r="L109" s="234"/>
      <c r="M109" s="234"/>
      <c r="N109" s="234"/>
      <c r="O109" s="234"/>
      <c r="P109" s="236"/>
      <c r="Q109" s="236"/>
      <c r="R109" s="236"/>
      <c r="S109" s="236"/>
      <c r="T109" s="236"/>
      <c r="U109" s="236"/>
      <c r="V109" s="236"/>
      <c r="W109" s="236"/>
      <c r="X109" s="236"/>
      <c r="Y109" s="236"/>
      <c r="Z109" s="236"/>
      <c r="AA109" s="236"/>
      <c r="AB109" s="236"/>
      <c r="AC109" s="236"/>
      <c r="AD109" s="236"/>
      <c r="AE109" s="212"/>
      <c r="AF109" s="212"/>
    </row>
    <row r="110" spans="1:32">
      <c r="A110" s="212"/>
      <c r="B110" s="218"/>
      <c r="C110" s="218"/>
      <c r="D110" s="218"/>
      <c r="E110" s="218"/>
      <c r="F110" s="218"/>
      <c r="G110" s="218"/>
      <c r="H110" s="218"/>
      <c r="I110" s="218"/>
      <c r="J110" s="218"/>
      <c r="K110" s="218"/>
      <c r="L110" s="218"/>
      <c r="M110" s="218"/>
      <c r="N110" s="218"/>
      <c r="O110" s="218"/>
      <c r="P110" s="218"/>
      <c r="Q110" s="218"/>
      <c r="R110" s="218"/>
      <c r="S110" s="218"/>
      <c r="T110" s="218"/>
      <c r="U110" s="218"/>
      <c r="V110" s="218"/>
      <c r="W110" s="218"/>
      <c r="X110" s="218"/>
      <c r="Y110" s="218"/>
      <c r="Z110" s="218"/>
      <c r="AA110" s="218"/>
      <c r="AB110" s="218"/>
      <c r="AC110" s="218"/>
      <c r="AD110" s="218"/>
      <c r="AE110" s="212"/>
      <c r="AF110" s="212"/>
    </row>
    <row r="111" spans="1:32">
      <c r="A111" s="212"/>
      <c r="B111" s="234"/>
      <c r="C111" s="234"/>
      <c r="D111" s="234"/>
      <c r="E111" s="234"/>
      <c r="F111" s="234"/>
      <c r="G111" s="234"/>
      <c r="H111" s="234"/>
      <c r="I111" s="234"/>
      <c r="J111" s="234"/>
      <c r="K111" s="234"/>
      <c r="L111" s="234"/>
      <c r="M111" s="234"/>
      <c r="N111" s="234"/>
      <c r="O111" s="235"/>
      <c r="P111" s="236"/>
      <c r="Q111" s="236"/>
      <c r="R111" s="236"/>
      <c r="S111" s="236"/>
      <c r="T111" s="236"/>
      <c r="U111" s="236"/>
      <c r="V111" s="236"/>
      <c r="W111" s="236"/>
      <c r="X111" s="236"/>
      <c r="Y111" s="236"/>
      <c r="Z111" s="236"/>
      <c r="AA111" s="236"/>
      <c r="AB111" s="236"/>
      <c r="AC111" s="236"/>
      <c r="AD111" s="236"/>
      <c r="AE111" s="212"/>
      <c r="AF111" s="212"/>
    </row>
    <row r="112" spans="1:32">
      <c r="A112" s="212"/>
      <c r="B112" s="234"/>
      <c r="C112" s="234"/>
      <c r="D112" s="234"/>
      <c r="E112" s="234"/>
      <c r="F112" s="234"/>
      <c r="G112" s="234"/>
      <c r="H112" s="234"/>
      <c r="I112" s="234"/>
      <c r="J112" s="234"/>
      <c r="K112" s="234"/>
      <c r="L112" s="234"/>
      <c r="M112" s="234"/>
      <c r="N112" s="234"/>
      <c r="O112" s="235"/>
      <c r="P112" s="236"/>
      <c r="Q112" s="236"/>
      <c r="R112" s="236"/>
      <c r="S112" s="236"/>
      <c r="T112" s="236"/>
      <c r="U112" s="236"/>
      <c r="V112" s="236"/>
      <c r="W112" s="236"/>
      <c r="X112" s="236"/>
      <c r="Y112" s="236"/>
      <c r="Z112" s="236"/>
      <c r="AA112" s="236"/>
      <c r="AB112" s="236"/>
      <c r="AC112" s="236"/>
      <c r="AD112" s="236"/>
      <c r="AE112" s="212"/>
      <c r="AF112" s="212"/>
    </row>
    <row r="113" spans="1:32">
      <c r="A113" s="212"/>
      <c r="B113" s="234"/>
      <c r="C113" s="234"/>
      <c r="D113" s="234"/>
      <c r="E113" s="234"/>
      <c r="F113" s="234"/>
      <c r="G113" s="234"/>
      <c r="H113" s="234"/>
      <c r="I113" s="234"/>
      <c r="J113" s="234"/>
      <c r="K113" s="234"/>
      <c r="L113" s="234"/>
      <c r="M113" s="234"/>
      <c r="N113" s="234"/>
      <c r="O113" s="235"/>
      <c r="P113" s="236"/>
      <c r="Q113" s="236"/>
      <c r="R113" s="236"/>
      <c r="S113" s="236"/>
      <c r="T113" s="236"/>
      <c r="U113" s="236"/>
      <c r="V113" s="236"/>
      <c r="W113" s="236"/>
      <c r="X113" s="236"/>
      <c r="Y113" s="236"/>
      <c r="Z113" s="236"/>
      <c r="AA113" s="236"/>
      <c r="AB113" s="236"/>
      <c r="AC113" s="236"/>
      <c r="AD113" s="236"/>
      <c r="AE113" s="212"/>
      <c r="AF113" s="212"/>
    </row>
    <row r="114" spans="1:32">
      <c r="A114" s="212"/>
      <c r="B114" s="234"/>
      <c r="C114" s="234"/>
      <c r="D114" s="234"/>
      <c r="E114" s="234"/>
      <c r="F114" s="234"/>
      <c r="G114" s="234"/>
      <c r="H114" s="234"/>
      <c r="I114" s="234"/>
      <c r="J114" s="234"/>
      <c r="K114" s="234"/>
      <c r="L114" s="234"/>
      <c r="M114" s="234"/>
      <c r="N114" s="234"/>
      <c r="O114" s="235"/>
      <c r="P114" s="236"/>
      <c r="Q114" s="236"/>
      <c r="R114" s="236"/>
      <c r="S114" s="236"/>
      <c r="T114" s="236"/>
      <c r="U114" s="236"/>
      <c r="V114" s="236"/>
      <c r="W114" s="236"/>
      <c r="X114" s="236"/>
      <c r="Y114" s="236"/>
      <c r="Z114" s="236"/>
      <c r="AA114" s="236"/>
      <c r="AB114" s="236"/>
      <c r="AC114" s="236"/>
      <c r="AD114" s="236"/>
      <c r="AE114" s="212"/>
      <c r="AF114" s="212"/>
    </row>
    <row r="115" spans="1:32">
      <c r="A115" s="212"/>
      <c r="B115" s="234"/>
      <c r="C115" s="234"/>
      <c r="D115" s="234"/>
      <c r="E115" s="234"/>
      <c r="F115" s="234"/>
      <c r="G115" s="234"/>
      <c r="H115" s="234"/>
      <c r="I115" s="234"/>
      <c r="J115" s="234"/>
      <c r="K115" s="234"/>
      <c r="L115" s="234"/>
      <c r="M115" s="234"/>
      <c r="N115" s="234"/>
      <c r="O115" s="234"/>
      <c r="P115" s="236"/>
      <c r="Q115" s="236"/>
      <c r="R115" s="236"/>
      <c r="S115" s="236"/>
      <c r="T115" s="236"/>
      <c r="U115" s="236"/>
      <c r="V115" s="236"/>
      <c r="W115" s="236"/>
      <c r="X115" s="236"/>
      <c r="Y115" s="236"/>
      <c r="Z115" s="236"/>
      <c r="AA115" s="236"/>
      <c r="AB115" s="236"/>
      <c r="AC115" s="236"/>
      <c r="AD115" s="236"/>
      <c r="AE115" s="212"/>
      <c r="AF115" s="212"/>
    </row>
    <row r="116" spans="1:32">
      <c r="A116" s="212"/>
      <c r="B116" s="234"/>
      <c r="C116" s="234"/>
      <c r="D116" s="234"/>
      <c r="E116" s="234"/>
      <c r="F116" s="234"/>
      <c r="G116" s="234"/>
      <c r="H116" s="234"/>
      <c r="I116" s="234"/>
      <c r="J116" s="234"/>
      <c r="K116" s="234"/>
      <c r="L116" s="234"/>
      <c r="M116" s="234"/>
      <c r="N116" s="234"/>
      <c r="O116" s="234"/>
      <c r="P116" s="236"/>
      <c r="Q116" s="236"/>
      <c r="R116" s="236"/>
      <c r="S116" s="236"/>
      <c r="T116" s="236"/>
      <c r="U116" s="236"/>
      <c r="V116" s="236"/>
      <c r="W116" s="236"/>
      <c r="X116" s="236"/>
      <c r="Y116" s="236"/>
      <c r="Z116" s="236"/>
      <c r="AA116" s="236"/>
      <c r="AB116" s="236"/>
      <c r="AC116" s="236"/>
      <c r="AD116" s="236"/>
      <c r="AE116" s="212"/>
      <c r="AF116" s="212"/>
    </row>
    <row r="117" spans="1:32">
      <c r="A117" s="212"/>
      <c r="B117" s="234"/>
      <c r="C117" s="234"/>
      <c r="D117" s="234"/>
      <c r="E117" s="234"/>
      <c r="F117" s="234"/>
      <c r="G117" s="234"/>
      <c r="H117" s="234"/>
      <c r="I117" s="234"/>
      <c r="J117" s="234"/>
      <c r="K117" s="234"/>
      <c r="L117" s="234"/>
      <c r="M117" s="234"/>
      <c r="N117" s="234"/>
      <c r="O117" s="234"/>
      <c r="P117" s="236"/>
      <c r="Q117" s="236"/>
      <c r="R117" s="236"/>
      <c r="S117" s="236"/>
      <c r="T117" s="236"/>
      <c r="U117" s="236"/>
      <c r="V117" s="236"/>
      <c r="W117" s="236"/>
      <c r="X117" s="236"/>
      <c r="Y117" s="236"/>
      <c r="Z117" s="236"/>
      <c r="AA117" s="236"/>
      <c r="AB117" s="236"/>
      <c r="AC117" s="236"/>
      <c r="AD117" s="236"/>
      <c r="AE117" s="212"/>
      <c r="AF117" s="212"/>
    </row>
    <row r="118" spans="1:32">
      <c r="A118" s="212"/>
      <c r="B118" s="218"/>
      <c r="C118" s="218"/>
      <c r="D118" s="218"/>
      <c r="E118" s="218"/>
      <c r="F118" s="218"/>
      <c r="G118" s="218"/>
      <c r="H118" s="218"/>
      <c r="I118" s="218"/>
      <c r="J118" s="218"/>
      <c r="K118" s="218"/>
      <c r="L118" s="218"/>
      <c r="M118" s="218"/>
      <c r="N118" s="218"/>
      <c r="O118" s="218"/>
      <c r="P118" s="218"/>
      <c r="Q118" s="218"/>
      <c r="R118" s="218"/>
      <c r="S118" s="218"/>
      <c r="T118" s="218"/>
      <c r="U118" s="218"/>
      <c r="V118" s="218"/>
      <c r="W118" s="218"/>
      <c r="X118" s="218"/>
      <c r="Y118" s="218"/>
      <c r="Z118" s="218"/>
      <c r="AA118" s="218"/>
      <c r="AB118" s="218"/>
      <c r="AC118" s="218"/>
      <c r="AD118" s="218"/>
      <c r="AE118" s="212"/>
      <c r="AF118" s="212"/>
    </row>
    <row r="119" spans="1:32">
      <c r="A119" s="212"/>
      <c r="B119" s="234"/>
      <c r="C119" s="234"/>
      <c r="D119" s="234"/>
      <c r="E119" s="234"/>
      <c r="F119" s="234"/>
      <c r="G119" s="234"/>
      <c r="H119" s="234"/>
      <c r="I119" s="234"/>
      <c r="J119" s="234"/>
      <c r="K119" s="234"/>
      <c r="L119" s="234"/>
      <c r="M119" s="234"/>
      <c r="N119" s="234"/>
      <c r="O119" s="235"/>
      <c r="P119" s="236"/>
      <c r="Q119" s="236"/>
      <c r="R119" s="236"/>
      <c r="S119" s="236"/>
      <c r="T119" s="236"/>
      <c r="U119" s="236"/>
      <c r="V119" s="236"/>
      <c r="W119" s="236"/>
      <c r="X119" s="236"/>
      <c r="Y119" s="236"/>
      <c r="Z119" s="236"/>
      <c r="AA119" s="236"/>
      <c r="AB119" s="236"/>
      <c r="AC119" s="236"/>
      <c r="AD119" s="236"/>
      <c r="AE119" s="212"/>
      <c r="AF119" s="212"/>
    </row>
    <row r="120" spans="1:32">
      <c r="A120" s="212"/>
      <c r="B120" s="234"/>
      <c r="C120" s="234"/>
      <c r="D120" s="234"/>
      <c r="E120" s="234"/>
      <c r="F120" s="234"/>
      <c r="G120" s="234"/>
      <c r="H120" s="234"/>
      <c r="I120" s="234"/>
      <c r="J120" s="234"/>
      <c r="K120" s="234"/>
      <c r="L120" s="234"/>
      <c r="M120" s="234"/>
      <c r="N120" s="234"/>
      <c r="O120" s="235"/>
      <c r="P120" s="236"/>
      <c r="Q120" s="236"/>
      <c r="R120" s="236"/>
      <c r="S120" s="236"/>
      <c r="T120" s="236"/>
      <c r="U120" s="236"/>
      <c r="V120" s="236"/>
      <c r="W120" s="236"/>
      <c r="X120" s="236"/>
      <c r="Y120" s="236"/>
      <c r="Z120" s="236"/>
      <c r="AA120" s="236"/>
      <c r="AB120" s="236"/>
      <c r="AC120" s="236"/>
      <c r="AD120" s="236"/>
      <c r="AE120" s="212"/>
      <c r="AF120" s="212"/>
    </row>
    <row r="121" spans="1:32">
      <c r="A121" s="212"/>
      <c r="B121" s="234"/>
      <c r="C121" s="234"/>
      <c r="D121" s="234"/>
      <c r="E121" s="234"/>
      <c r="F121" s="234"/>
      <c r="G121" s="234"/>
      <c r="H121" s="234"/>
      <c r="I121" s="234"/>
      <c r="J121" s="234"/>
      <c r="K121" s="234"/>
      <c r="L121" s="234"/>
      <c r="M121" s="234"/>
      <c r="N121" s="234"/>
      <c r="O121" s="235"/>
      <c r="P121" s="236"/>
      <c r="Q121" s="236"/>
      <c r="R121" s="236"/>
      <c r="S121" s="236"/>
      <c r="T121" s="236"/>
      <c r="U121" s="236"/>
      <c r="V121" s="236"/>
      <c r="W121" s="236"/>
      <c r="X121" s="236"/>
      <c r="Y121" s="236"/>
      <c r="Z121" s="236"/>
      <c r="AA121" s="236"/>
      <c r="AB121" s="236"/>
      <c r="AC121" s="236"/>
      <c r="AD121" s="236"/>
      <c r="AE121" s="212"/>
      <c r="AF121" s="212"/>
    </row>
    <row r="122" spans="1:32">
      <c r="A122" s="212"/>
      <c r="B122" s="234"/>
      <c r="C122" s="234"/>
      <c r="D122" s="234"/>
      <c r="E122" s="234"/>
      <c r="F122" s="234"/>
      <c r="G122" s="234"/>
      <c r="H122" s="234"/>
      <c r="I122" s="234"/>
      <c r="J122" s="234"/>
      <c r="K122" s="234"/>
      <c r="L122" s="234"/>
      <c r="M122" s="234"/>
      <c r="N122" s="234"/>
      <c r="O122" s="235"/>
      <c r="P122" s="236"/>
      <c r="Q122" s="236"/>
      <c r="R122" s="236"/>
      <c r="S122" s="236"/>
      <c r="T122" s="236"/>
      <c r="U122" s="236"/>
      <c r="V122" s="236"/>
      <c r="W122" s="236"/>
      <c r="X122" s="236"/>
      <c r="Y122" s="236"/>
      <c r="Z122" s="236"/>
      <c r="AA122" s="236"/>
      <c r="AB122" s="236"/>
      <c r="AC122" s="236"/>
      <c r="AD122" s="236"/>
      <c r="AE122" s="212"/>
      <c r="AF122" s="212"/>
    </row>
    <row r="123" spans="1:32">
      <c r="A123" s="212"/>
      <c r="B123" s="234"/>
      <c r="C123" s="234"/>
      <c r="D123" s="234"/>
      <c r="E123" s="234"/>
      <c r="F123" s="234"/>
      <c r="G123" s="234"/>
      <c r="H123" s="234"/>
      <c r="I123" s="234"/>
      <c r="J123" s="234"/>
      <c r="K123" s="234"/>
      <c r="L123" s="234"/>
      <c r="M123" s="234"/>
      <c r="N123" s="234"/>
      <c r="O123" s="234"/>
      <c r="P123" s="236"/>
      <c r="Q123" s="236"/>
      <c r="R123" s="236"/>
      <c r="S123" s="236"/>
      <c r="T123" s="236"/>
      <c r="U123" s="236"/>
      <c r="V123" s="236"/>
      <c r="W123" s="236"/>
      <c r="X123" s="236"/>
      <c r="Y123" s="236"/>
      <c r="Z123" s="236"/>
      <c r="AA123" s="236"/>
      <c r="AB123" s="236"/>
      <c r="AC123" s="236"/>
      <c r="AD123" s="236"/>
      <c r="AE123" s="212"/>
      <c r="AF123" s="212"/>
    </row>
    <row r="124" spans="1:32">
      <c r="A124" s="212"/>
      <c r="B124" s="234"/>
      <c r="C124" s="234"/>
      <c r="D124" s="234"/>
      <c r="E124" s="234"/>
      <c r="F124" s="234"/>
      <c r="G124" s="234"/>
      <c r="H124" s="234"/>
      <c r="I124" s="234"/>
      <c r="J124" s="234"/>
      <c r="K124" s="234"/>
      <c r="L124" s="234"/>
      <c r="M124" s="234"/>
      <c r="N124" s="234"/>
      <c r="O124" s="234"/>
      <c r="P124" s="236"/>
      <c r="Q124" s="236"/>
      <c r="R124" s="236"/>
      <c r="S124" s="236"/>
      <c r="T124" s="236"/>
      <c r="U124" s="236"/>
      <c r="V124" s="236"/>
      <c r="W124" s="236"/>
      <c r="X124" s="236"/>
      <c r="Y124" s="236"/>
      <c r="Z124" s="236"/>
      <c r="AA124" s="236"/>
      <c r="AB124" s="236"/>
      <c r="AC124" s="236"/>
      <c r="AD124" s="236"/>
      <c r="AE124" s="212"/>
      <c r="AF124" s="212"/>
    </row>
    <row r="125" spans="1:32">
      <c r="A125" s="212"/>
      <c r="B125" s="218"/>
      <c r="C125" s="218"/>
      <c r="D125" s="218"/>
      <c r="E125" s="218"/>
      <c r="F125" s="218"/>
      <c r="G125" s="218"/>
      <c r="H125" s="218"/>
      <c r="I125" s="218"/>
      <c r="J125" s="218"/>
      <c r="K125" s="218"/>
      <c r="L125" s="218"/>
      <c r="M125" s="218"/>
      <c r="N125" s="218"/>
      <c r="O125" s="218"/>
      <c r="P125" s="222"/>
      <c r="Q125" s="222"/>
      <c r="R125" s="222"/>
      <c r="S125" s="222"/>
      <c r="T125" s="222"/>
      <c r="U125" s="222"/>
      <c r="V125" s="222"/>
      <c r="W125" s="222"/>
      <c r="X125" s="222"/>
      <c r="Y125" s="222"/>
      <c r="Z125" s="222"/>
      <c r="AA125" s="222"/>
      <c r="AB125" s="222"/>
      <c r="AC125" s="222"/>
      <c r="AD125" s="222"/>
      <c r="AE125" s="212"/>
      <c r="AF125" s="212"/>
    </row>
    <row r="126" spans="1:32">
      <c r="A126" s="212"/>
      <c r="B126" s="234"/>
      <c r="C126" s="234"/>
      <c r="D126" s="234"/>
      <c r="E126" s="234"/>
      <c r="F126" s="234"/>
      <c r="G126" s="234"/>
      <c r="H126" s="234"/>
      <c r="I126" s="234"/>
      <c r="J126" s="234"/>
      <c r="K126" s="234"/>
      <c r="L126" s="234"/>
      <c r="M126" s="234"/>
      <c r="N126" s="234"/>
      <c r="O126" s="234"/>
      <c r="P126" s="236"/>
      <c r="Q126" s="236"/>
      <c r="R126" s="236"/>
      <c r="S126" s="236"/>
      <c r="T126" s="236"/>
      <c r="U126" s="236"/>
      <c r="V126" s="236"/>
      <c r="W126" s="236"/>
      <c r="X126" s="236"/>
      <c r="Y126" s="236"/>
      <c r="Z126" s="236"/>
      <c r="AA126" s="236"/>
      <c r="AB126" s="236"/>
      <c r="AC126" s="236"/>
      <c r="AD126" s="236"/>
      <c r="AE126" s="212"/>
      <c r="AF126" s="212"/>
    </row>
    <row r="127" spans="1:32">
      <c r="A127" s="212"/>
      <c r="B127" s="234"/>
      <c r="C127" s="234"/>
      <c r="D127" s="234"/>
      <c r="E127" s="234"/>
      <c r="F127" s="234"/>
      <c r="G127" s="234"/>
      <c r="H127" s="234"/>
      <c r="I127" s="234"/>
      <c r="J127" s="234"/>
      <c r="K127" s="234"/>
      <c r="L127" s="234"/>
      <c r="M127" s="234"/>
      <c r="N127" s="234"/>
      <c r="O127" s="234"/>
      <c r="P127" s="236"/>
      <c r="Q127" s="236"/>
      <c r="R127" s="236"/>
      <c r="S127" s="236"/>
      <c r="T127" s="236"/>
      <c r="U127" s="236"/>
      <c r="V127" s="236"/>
      <c r="W127" s="236"/>
      <c r="X127" s="236"/>
      <c r="Y127" s="236"/>
      <c r="Z127" s="236"/>
      <c r="AA127" s="236"/>
      <c r="AB127" s="236"/>
      <c r="AC127" s="236"/>
      <c r="AD127" s="236"/>
      <c r="AE127" s="212"/>
      <c r="AF127" s="212"/>
    </row>
    <row r="128" spans="1:32">
      <c r="A128" s="212"/>
      <c r="B128" s="212"/>
      <c r="C128" s="212"/>
      <c r="D128" s="212"/>
      <c r="E128" s="212"/>
      <c r="F128" s="212"/>
      <c r="G128" s="212"/>
      <c r="H128" s="212"/>
      <c r="I128" s="212"/>
      <c r="J128" s="212"/>
      <c r="K128" s="212"/>
      <c r="L128" s="212"/>
      <c r="M128" s="212"/>
      <c r="N128" s="212"/>
      <c r="O128" s="212"/>
      <c r="P128" s="212"/>
      <c r="Q128" s="212"/>
      <c r="R128" s="212"/>
      <c r="S128" s="212"/>
      <c r="T128" s="212"/>
      <c r="U128" s="212"/>
      <c r="V128" s="212"/>
      <c r="W128" s="212"/>
      <c r="X128" s="212"/>
      <c r="Y128" s="212"/>
      <c r="Z128" s="212"/>
      <c r="AA128" s="212"/>
      <c r="AB128" s="212"/>
      <c r="AC128" s="212"/>
      <c r="AD128" s="212"/>
      <c r="AE128" s="212"/>
      <c r="AF128" s="212"/>
    </row>
    <row r="129" spans="1:32">
      <c r="A129" s="212"/>
      <c r="B129" s="212"/>
      <c r="C129" s="212"/>
      <c r="D129" s="212"/>
      <c r="E129" s="212"/>
      <c r="F129" s="212"/>
      <c r="G129" s="212"/>
      <c r="H129" s="212"/>
      <c r="I129" s="212"/>
      <c r="J129" s="212"/>
      <c r="K129" s="212"/>
      <c r="L129" s="212"/>
      <c r="M129" s="212"/>
      <c r="N129" s="212"/>
      <c r="O129" s="212"/>
      <c r="P129" s="212"/>
      <c r="Q129" s="212"/>
      <c r="R129" s="212"/>
      <c r="S129" s="212"/>
      <c r="T129" s="212"/>
      <c r="U129" s="212"/>
      <c r="V129" s="212"/>
      <c r="W129" s="212"/>
      <c r="X129" s="212"/>
      <c r="Y129" s="212"/>
      <c r="Z129" s="212"/>
      <c r="AA129" s="212"/>
      <c r="AB129" s="212"/>
      <c r="AC129" s="212"/>
      <c r="AD129" s="212"/>
      <c r="AE129" s="212"/>
      <c r="AF129" s="212"/>
    </row>
    <row r="130" spans="1:32">
      <c r="A130" s="212"/>
      <c r="B130" s="212"/>
      <c r="C130" s="212"/>
      <c r="D130" s="212"/>
      <c r="E130" s="212"/>
      <c r="F130" s="212"/>
      <c r="G130" s="212"/>
      <c r="H130" s="212"/>
      <c r="I130" s="212"/>
      <c r="J130" s="212"/>
      <c r="K130" s="212"/>
      <c r="L130" s="212"/>
      <c r="M130" s="212"/>
      <c r="N130" s="212"/>
      <c r="O130" s="212"/>
      <c r="P130" s="212"/>
      <c r="Q130" s="212"/>
      <c r="R130" s="212"/>
      <c r="S130" s="212"/>
      <c r="T130" s="212"/>
      <c r="U130" s="212"/>
      <c r="V130" s="212"/>
      <c r="W130" s="212"/>
      <c r="X130" s="212"/>
      <c r="Y130" s="212"/>
      <c r="Z130" s="212"/>
      <c r="AA130" s="212"/>
      <c r="AB130" s="212"/>
      <c r="AC130" s="212"/>
      <c r="AD130" s="212"/>
      <c r="AE130" s="212"/>
      <c r="AF130" s="212"/>
    </row>
    <row r="131" spans="1:32">
      <c r="A131" s="212"/>
      <c r="B131" s="212"/>
      <c r="C131" s="212"/>
      <c r="D131" s="212"/>
      <c r="E131" s="212"/>
      <c r="F131" s="212"/>
      <c r="G131" s="212"/>
      <c r="H131" s="212"/>
      <c r="I131" s="212"/>
      <c r="J131" s="212"/>
      <c r="K131" s="212"/>
      <c r="L131" s="212"/>
      <c r="M131" s="212"/>
      <c r="N131" s="212"/>
      <c r="O131" s="212"/>
      <c r="P131" s="212"/>
      <c r="Q131" s="212"/>
      <c r="R131" s="212"/>
      <c r="S131" s="212"/>
      <c r="T131" s="212"/>
      <c r="U131" s="212"/>
      <c r="V131" s="212"/>
      <c r="W131" s="212"/>
      <c r="X131" s="212"/>
      <c r="Y131" s="212"/>
      <c r="Z131" s="212"/>
      <c r="AA131" s="212"/>
      <c r="AB131" s="212"/>
      <c r="AC131" s="212"/>
      <c r="AD131" s="212"/>
      <c r="AE131" s="212"/>
      <c r="AF131" s="212"/>
    </row>
    <row r="132" spans="1:32">
      <c r="A132" s="212"/>
      <c r="B132" s="212"/>
      <c r="C132" s="212"/>
      <c r="D132" s="212"/>
      <c r="E132" s="212"/>
      <c r="F132" s="212"/>
      <c r="G132" s="212"/>
      <c r="H132" s="212"/>
      <c r="I132" s="212"/>
      <c r="J132" s="212"/>
      <c r="K132" s="212"/>
      <c r="L132" s="212"/>
      <c r="M132" s="212"/>
      <c r="N132" s="212"/>
      <c r="O132" s="212"/>
      <c r="P132" s="212"/>
      <c r="Q132" s="212"/>
      <c r="R132" s="212"/>
      <c r="S132" s="212"/>
      <c r="T132" s="212"/>
      <c r="U132" s="212"/>
      <c r="V132" s="212"/>
      <c r="W132" s="212"/>
      <c r="X132" s="212"/>
      <c r="Y132" s="212"/>
      <c r="Z132" s="212"/>
      <c r="AA132" s="212"/>
      <c r="AB132" s="212"/>
      <c r="AC132" s="212"/>
      <c r="AD132" s="212"/>
      <c r="AE132" s="212"/>
      <c r="AF132" s="212"/>
    </row>
    <row r="133" spans="1:32">
      <c r="A133" s="212"/>
      <c r="B133" s="212"/>
      <c r="C133" s="212"/>
      <c r="D133" s="212"/>
      <c r="E133" s="212"/>
      <c r="F133" s="212"/>
      <c r="G133" s="212"/>
      <c r="H133" s="212"/>
      <c r="I133" s="212"/>
      <c r="J133" s="212"/>
      <c r="K133" s="212"/>
      <c r="L133" s="212"/>
      <c r="M133" s="212"/>
      <c r="N133" s="212"/>
      <c r="O133" s="212"/>
      <c r="P133" s="212"/>
      <c r="Q133" s="212"/>
      <c r="R133" s="212"/>
      <c r="S133" s="212"/>
      <c r="T133" s="212"/>
      <c r="U133" s="212"/>
      <c r="V133" s="212"/>
      <c r="W133" s="212"/>
      <c r="X133" s="212"/>
      <c r="Y133" s="212"/>
      <c r="Z133" s="212"/>
      <c r="AA133" s="212"/>
      <c r="AB133" s="212"/>
      <c r="AC133" s="212"/>
      <c r="AD133" s="212"/>
      <c r="AE133" s="212"/>
      <c r="AF133" s="212"/>
    </row>
    <row r="134" spans="1:32">
      <c r="A134" s="212"/>
      <c r="B134" s="212"/>
      <c r="C134" s="212"/>
      <c r="D134" s="212"/>
      <c r="E134" s="212"/>
      <c r="F134" s="212"/>
      <c r="G134" s="212"/>
      <c r="H134" s="212"/>
      <c r="I134" s="212"/>
      <c r="J134" s="212"/>
      <c r="K134" s="212"/>
      <c r="L134" s="212"/>
      <c r="M134" s="212"/>
      <c r="N134" s="212"/>
      <c r="O134" s="212"/>
      <c r="P134" s="212"/>
      <c r="Q134" s="212"/>
      <c r="R134" s="212"/>
      <c r="S134" s="212"/>
      <c r="T134" s="212"/>
      <c r="U134" s="212"/>
      <c r="V134" s="212"/>
      <c r="W134" s="212"/>
      <c r="X134" s="212"/>
      <c r="Y134" s="212"/>
      <c r="Z134" s="212"/>
      <c r="AA134" s="212"/>
      <c r="AB134" s="212"/>
      <c r="AC134" s="212"/>
      <c r="AD134" s="212"/>
      <c r="AE134" s="212"/>
      <c r="AF134" s="212"/>
    </row>
    <row r="135" spans="1:32">
      <c r="A135" s="212"/>
      <c r="B135" s="212"/>
      <c r="C135" s="212"/>
      <c r="D135" s="212"/>
      <c r="E135" s="212"/>
      <c r="F135" s="212"/>
      <c r="G135" s="212"/>
      <c r="H135" s="212"/>
      <c r="I135" s="212"/>
      <c r="J135" s="212"/>
      <c r="K135" s="212"/>
      <c r="L135" s="212"/>
      <c r="M135" s="212"/>
      <c r="N135" s="212"/>
      <c r="O135" s="212"/>
      <c r="P135" s="212"/>
      <c r="Q135" s="212"/>
      <c r="R135" s="212"/>
      <c r="S135" s="212"/>
      <c r="T135" s="212"/>
      <c r="U135" s="212"/>
      <c r="V135" s="212"/>
      <c r="W135" s="212"/>
      <c r="X135" s="212"/>
      <c r="Y135" s="212"/>
      <c r="Z135" s="212"/>
      <c r="AA135" s="212"/>
      <c r="AB135" s="212"/>
      <c r="AC135" s="212"/>
      <c r="AD135" s="212"/>
      <c r="AE135" s="212"/>
      <c r="AF135" s="212"/>
    </row>
    <row r="136" spans="1:32">
      <c r="A136" s="212"/>
      <c r="B136" s="212"/>
      <c r="C136" s="212"/>
      <c r="D136" s="212"/>
      <c r="E136" s="212"/>
      <c r="F136" s="212"/>
      <c r="G136" s="212"/>
      <c r="H136" s="212"/>
      <c r="I136" s="212"/>
      <c r="J136" s="212"/>
      <c r="K136" s="212"/>
      <c r="L136" s="212"/>
      <c r="M136" s="212"/>
      <c r="N136" s="212"/>
      <c r="O136" s="212"/>
      <c r="P136" s="212"/>
      <c r="Q136" s="212"/>
      <c r="R136" s="212"/>
      <c r="S136" s="212"/>
      <c r="T136" s="212"/>
      <c r="U136" s="212"/>
      <c r="V136" s="212"/>
      <c r="W136" s="212"/>
      <c r="X136" s="212"/>
      <c r="Y136" s="212"/>
      <c r="Z136" s="212"/>
      <c r="AA136" s="212"/>
      <c r="AB136" s="212"/>
      <c r="AC136" s="212"/>
      <c r="AD136" s="212"/>
      <c r="AE136" s="212"/>
      <c r="AF136" s="212"/>
    </row>
    <row r="137" spans="1:32">
      <c r="A137" s="212"/>
      <c r="B137" s="212"/>
      <c r="C137" s="212"/>
      <c r="D137" s="212"/>
      <c r="E137" s="212"/>
      <c r="F137" s="212"/>
      <c r="G137" s="212"/>
      <c r="H137" s="212"/>
      <c r="I137" s="212"/>
      <c r="J137" s="212"/>
      <c r="K137" s="212"/>
      <c r="L137" s="212"/>
      <c r="M137" s="212"/>
      <c r="N137" s="212"/>
      <c r="O137" s="212"/>
      <c r="P137" s="212"/>
      <c r="Q137" s="212"/>
      <c r="R137" s="212"/>
      <c r="S137" s="212"/>
      <c r="T137" s="212"/>
      <c r="U137" s="212"/>
      <c r="V137" s="212"/>
      <c r="W137" s="212"/>
      <c r="X137" s="212"/>
      <c r="Y137" s="212"/>
      <c r="Z137" s="212"/>
      <c r="AA137" s="212"/>
      <c r="AB137" s="212"/>
      <c r="AC137" s="212"/>
      <c r="AD137" s="212"/>
      <c r="AE137" s="212"/>
      <c r="AF137" s="212"/>
    </row>
    <row r="138" spans="1:32">
      <c r="A138" s="212"/>
      <c r="B138" s="212"/>
      <c r="C138" s="212"/>
      <c r="D138" s="212"/>
      <c r="E138" s="212"/>
      <c r="F138" s="212"/>
      <c r="G138" s="212"/>
      <c r="H138" s="212"/>
      <c r="I138" s="212"/>
      <c r="J138" s="212"/>
      <c r="K138" s="212"/>
      <c r="L138" s="212"/>
      <c r="M138" s="212"/>
      <c r="N138" s="212"/>
      <c r="O138" s="212"/>
      <c r="P138" s="212"/>
      <c r="Q138" s="212"/>
      <c r="R138" s="212"/>
      <c r="S138" s="212"/>
      <c r="T138" s="212"/>
      <c r="U138" s="212"/>
      <c r="V138" s="212"/>
      <c r="W138" s="212"/>
      <c r="X138" s="212"/>
      <c r="Y138" s="212"/>
      <c r="Z138" s="212"/>
      <c r="AA138" s="212"/>
      <c r="AB138" s="212"/>
      <c r="AC138" s="212"/>
      <c r="AD138" s="212"/>
      <c r="AE138" s="212"/>
      <c r="AF138" s="212"/>
    </row>
    <row r="139" spans="1:32">
      <c r="AF139" s="212"/>
    </row>
  </sheetData>
  <phoneticPr fontId="11" type="noConversion"/>
  <pageMargins left="0" right="0" top="0.28000000000000003" bottom="0.19" header="0.26" footer="0.2"/>
  <pageSetup scale="35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Button 4">
              <controlPr defaultSize="0" print="0" autoFill="0" autoPict="0" macro="[13]!PublishGasBasisPosition">
                <anchor moveWithCells="1" sizeWithCells="1">
                  <from>
                    <xdr:col>20</xdr:col>
                    <xdr:colOff>205740</xdr:colOff>
                    <xdr:row>1</xdr:row>
                    <xdr:rowOff>91440</xdr:rowOff>
                  </from>
                  <to>
                    <xdr:col>22</xdr:col>
                    <xdr:colOff>1165860</xdr:colOff>
                    <xdr:row>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Button 5">
              <controlPr defaultSize="0" print="0" autoFill="0" autoPict="0" macro="[1]!web">
                <anchor moveWithCells="1" sizeWithCells="1">
                  <from>
                    <xdr:col>16</xdr:col>
                    <xdr:colOff>594360</xdr:colOff>
                    <xdr:row>1</xdr:row>
                    <xdr:rowOff>15240</xdr:rowOff>
                  </from>
                  <to>
                    <xdr:col>19</xdr:col>
                    <xdr:colOff>403860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Lavorato</vt:lpstr>
      <vt:lpstr>PB</vt:lpstr>
      <vt:lpstr>Lavorato!Print_Area</vt:lpstr>
      <vt:lpstr>PromptPhy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perich</dc:creator>
  <cp:lastModifiedBy>Havlíček Jan</cp:lastModifiedBy>
  <dcterms:created xsi:type="dcterms:W3CDTF">2002-01-04T21:08:19Z</dcterms:created>
  <dcterms:modified xsi:type="dcterms:W3CDTF">2023-09-10T15:28:39Z</dcterms:modified>
</cp:coreProperties>
</file>